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8.xml" ContentType="application/vnd.openxmlformats-officedocument.drawing+xml"/>
  <Override PartName="/xl/tables/table6.xml" ContentType="application/vnd.openxmlformats-officedocument.spreadsheetml.table+xml"/>
  <Override PartName="/xl/drawings/drawing9.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1.xml" ContentType="application/vnd.openxmlformats-officedocument.drawing+xml"/>
  <Override PartName="/xl/queryTables/queryTable14.xml" ContentType="application/vnd.openxmlformats-officedocument.spreadsheetml.queryTable+xml"/>
  <Override PartName="/xl/queryTables/queryTable15.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filterPrivacy="1" codeName="ThisWorkbook" autoCompressPictures="0"/>
  <xr:revisionPtr revIDLastSave="0" documentId="13_ncr:1_{396203EC-CF75-46EB-B39C-E24A592AB3F2}" xr6:coauthVersionLast="47" xr6:coauthVersionMax="47" xr10:uidLastSave="{00000000-0000-0000-0000-000000000000}"/>
  <bookViews>
    <workbookView xWindow="-28920" yWindow="-2325" windowWidth="29040" windowHeight="15840" firstSheet="12" activeTab="12" xr2:uid="{00000000-000D-0000-FFFF-FFFF00000000}"/>
  </bookViews>
  <sheets>
    <sheet name="Start" sheetId="28" r:id="rId1"/>
    <sheet name="1. Add" sheetId="21" r:id="rId2"/>
    <sheet name="2. Fill" sheetId="23" r:id="rId3"/>
    <sheet name="3. Split" sheetId="24" r:id="rId4"/>
    <sheet name="4. Transpose" sheetId="25" r:id="rId5"/>
    <sheet name="5. Sort &amp; filter" sheetId="32" r:id="rId6"/>
    <sheet name="6. Tables" sheetId="26" r:id="rId7"/>
    <sheet name="7. Drop-downs" sheetId="27" r:id="rId8"/>
    <sheet name="8. Analyze" sheetId="33" r:id="rId9"/>
    <sheet name="9. Charts" sheetId="34" r:id="rId10"/>
    <sheet name="10. Import Data" sheetId="38" r:id="rId11"/>
    <sheet name="11.Sort and Filter data" sheetId="39" r:id="rId12"/>
    <sheet name="12. Funtions and Formulas" sheetId="40" r:id="rId13"/>
    <sheet name="13. Conditional Formatting" sheetId="41" r:id="rId14"/>
    <sheet name="14. Data Validation" sheetId="42" r:id="rId15"/>
    <sheet name="15. Piviot Table" sheetId="43" r:id="rId16"/>
    <sheet name="16. Piviot Chart" sheetId="44" r:id="rId17"/>
    <sheet name="17. Vlookup" sheetId="45" r:id="rId18"/>
    <sheet name="Learn more" sheetId="36" r:id="rId19"/>
  </sheets>
  <definedNames>
    <definedName name="_xlnm._FilterDatabase" localSheetId="11" hidden="1">'11.Sort and Filter data'!$K$2:$N$12</definedName>
    <definedName name="_xlnm._FilterDatabase" localSheetId="12" hidden="1">'12. Funtions and Formulas'!$E$36:$H$46</definedName>
    <definedName name="_xlnm._FilterDatabase" localSheetId="5" hidden="1">'5. Sort &amp; filter'!$C$5:$G$5</definedName>
    <definedName name="Churn_Modelling" localSheetId="16">'16. Piviot Chart'!$U$1:$AH$10001</definedName>
    <definedName name="Churn_Modelling" localSheetId="17">'17. Vlookup'!$L$1:$Y$10001</definedName>
    <definedName name="_xlnm.Criteria" localSheetId="11">'11.Sort and Filter data'!$A$17:$D$19</definedName>
    <definedName name="Data" localSheetId="10">'10. Import Data'!$G$1:$J$11</definedName>
    <definedName name="Data" localSheetId="11">'11.Sort and Filter data'!$A$1:$D$11</definedName>
    <definedName name="Data" localSheetId="12">'12. Funtions and Formulas'!$E$1:$H$11</definedName>
    <definedName name="Data" localSheetId="15">'15. Piviot Table'!$A$1:$D$11</definedName>
    <definedName name="Data_2" localSheetId="11">'11.Sort and Filter data'!$K$2:$N$12</definedName>
    <definedName name="Data_2" localSheetId="12">'12. Funtions and Formulas'!$E$14:$H$24</definedName>
    <definedName name="Data_2" localSheetId="17">'17. Vlookup'!$A$21:$D$31</definedName>
    <definedName name="Data_3" localSheetId="12">'12. Funtions and Formulas'!$E$36:$H$46</definedName>
    <definedName name="ExternalData_1" localSheetId="10" hidden="1">'10. Import Data'!$A$1:$D$11</definedName>
    <definedName name="ExtraCredit">'1. Add'!$F$10:$G$15</definedName>
    <definedName name="_xlnm.Extract" localSheetId="11">'11.Sort and Filter data'!$A$22:$D$27</definedName>
    <definedName name="Fruit">'1. Add'!$C$3:$D$7</definedName>
    <definedName name="Google_Stock_Price_Train" localSheetId="16">'16. Piviot Chart'!$A$1:$I$1259</definedName>
    <definedName name="iris" localSheetId="15">'15. Piviot Table'!$A$28:$C$43</definedName>
    <definedName name="Items">'1. Add'!$C$10:$D$15</definedName>
    <definedName name="Meat">'1. Add'!$F$3:$G$7</definedName>
    <definedName name="MoreFruit">'1. Add'!$C$37:$D$42</definedName>
    <definedName name="MoreItem">'1. Add'!$C$47:$D$51</definedName>
    <definedName name="MoreItems">'1. Add'!$F$47:$G$51</definedName>
    <definedName name="student_results" localSheetId="13">'13. Conditional Formatting'!$A$1:$G$11</definedName>
    <definedName name="student_results" localSheetId="15">'15. Piviot Table'!$M$1:$S$11</definedName>
    <definedName name="student_results" localSheetId="17">'17. Vlookup'!$A$1:$G$11</definedName>
    <definedName name="student_results_1" localSheetId="13">'13. Conditional Formatting'!$B$17:$H$27</definedName>
    <definedName name="student_results_2" localSheetId="13">'13. Conditional Formatting'!$B$32:$H$42</definedName>
    <definedName name="SUMExtraCredit">'1. Add'!$F$10:$G$15</definedName>
    <definedName name="SUMIF">'1. Add'!$C$72:$D$77</definedName>
    <definedName name="SUMIFExtraCredit">'1. Add'!$F$72:$G$77</definedName>
    <definedName name="Total">'1. Add'!$E$53:$E$54</definedName>
  </definedNames>
  <calcPr calcId="191029"/>
  <pivotCaches>
    <pivotCache cacheId="8" r:id="rId20"/>
    <pivotCache cacheId="2" r:id="rId21"/>
    <pivotCache cacheId="6" r:id="rId22"/>
    <pivotCache cacheId="4" r:id="rId23"/>
    <pivotCache cacheId="5"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4" i="40" l="1"/>
  <c r="C42" i="26"/>
  <c r="D42" i="26"/>
  <c r="E42" i="26"/>
  <c r="F42" i="26"/>
  <c r="G42" i="26"/>
  <c r="H34" i="26"/>
  <c r="H35" i="26"/>
  <c r="H36" i="26"/>
  <c r="L32" i="25" a="1"/>
  <c r="L32" i="25" s="1"/>
  <c r="D15" i="23"/>
  <c r="F15" i="23"/>
  <c r="C15" i="23"/>
  <c r="E5" i="23"/>
  <c r="E6" i="23"/>
  <c r="E7" i="23"/>
  <c r="G7" i="23" s="1"/>
  <c r="D78" i="21"/>
  <c r="J6" i="21"/>
  <c r="D8" i="21"/>
  <c r="U3" i="45"/>
  <c r="B28" i="45"/>
  <c r="B35" i="45" s="1"/>
  <c r="C26" i="45"/>
  <c r="B18" i="45"/>
  <c r="B8" i="43"/>
  <c r="C6" i="43"/>
  <c r="K7" i="40"/>
  <c r="K3" i="40"/>
  <c r="E54" i="40"/>
  <c r="E50" i="40"/>
  <c r="E49" i="40"/>
  <c r="E33" i="40"/>
  <c r="E32" i="40"/>
  <c r="E29" i="40"/>
  <c r="E28" i="40"/>
  <c r="G47" i="40"/>
  <c r="G25" i="40"/>
  <c r="B7" i="40"/>
  <c r="M7" i="39"/>
  <c r="A19" i="39"/>
  <c r="A18" i="39"/>
  <c r="C6" i="39"/>
  <c r="E62" i="26"/>
  <c r="C40" i="25" a="1"/>
  <c r="C40" i="25" s="1"/>
  <c r="G5" i="23"/>
  <c r="G6" i="23"/>
  <c r="E54" i="21"/>
  <c r="G16" i="21"/>
  <c r="D16" i="21"/>
  <c r="D73" i="34"/>
  <c r="D72" i="34"/>
  <c r="D71" i="34"/>
  <c r="D70" i="34"/>
  <c r="D69" i="34"/>
  <c r="D68" i="34"/>
  <c r="H37" i="26" l="1"/>
  <c r="H38" i="26" s="1"/>
  <c r="C6" i="34"/>
  <c r="C7" i="34"/>
  <c r="C8" i="34"/>
  <c r="C9" i="34"/>
  <c r="C10" i="34"/>
  <c r="C11" i="34"/>
  <c r="H39" i="26" l="1"/>
  <c r="H40" i="26"/>
  <c r="H41" i="26"/>
  <c r="H42" i="26" s="1"/>
  <c r="C55" i="32"/>
  <c r="C54" i="32"/>
  <c r="C53" i="32"/>
  <c r="C52" i="32"/>
  <c r="C51" i="32"/>
  <c r="C50" i="32"/>
  <c r="C34" i="32"/>
  <c r="C36" i="32"/>
  <c r="C32" i="32"/>
  <c r="C37" i="32"/>
  <c r="C35" i="32"/>
  <c r="C33" i="32"/>
  <c r="E4" i="23" l="1"/>
  <c r="D42" i="21" l="1"/>
  <c r="F56" i="24" l="1"/>
  <c r="E56" i="24" l="1"/>
  <c r="H56" i="24"/>
  <c r="G56" i="24" l="1"/>
  <c r="G78" i="21" l="1"/>
  <c r="E12" i="23" l="1"/>
  <c r="G12" i="23" s="1"/>
  <c r="E13" i="23"/>
  <c r="G13" i="23" s="1"/>
  <c r="E14" i="23"/>
  <c r="G14" i="23" s="1"/>
  <c r="E11" i="23"/>
  <c r="E15" i="23" s="1"/>
  <c r="G4" i="23"/>
  <c r="G11" i="23" l="1"/>
  <c r="G15" i="2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48BB73-AA88-4167-9F20-4E5E36D04600}" name="Churn_Modelling"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2" xr16:uid="{3967031E-A0C5-46E4-B4FE-63F78F00662E}" name="Churn_Modelling1"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3" xr16:uid="{C2F9A7DB-EAC9-475A-B6EA-9D4D9AC0BD61}" name="Data" type="6" refreshedVersion="7" background="1" saveData="1">
    <textPr codePage="437" sourceFile="C:\Users\amira\Data Science\Semester 0\07. Preprocessing\IPYNB\Data\Data.csv" tab="0" comma="1" qualifier="none">
      <textFields count="4">
        <textField/>
        <textField/>
        <textField/>
        <textField/>
      </textFields>
    </textPr>
  </connection>
  <connection id="4" xr16:uid="{BE3C6679-3634-4FA1-9550-2FDA90F62637}" name="Data1" type="6" refreshedVersion="7" background="1" saveData="1">
    <textPr codePage="437" sourceFile="C:\Users\amira\Data Science\Semester 0\07. Preprocessing\IPYNB\Data\Data.csv" tab="0" comma="1" qualifier="none">
      <textFields count="4">
        <textField/>
        <textField/>
        <textField/>
        <textField/>
      </textFields>
    </textPr>
  </connection>
  <connection id="5" xr16:uid="{70B2C121-1C04-4F90-B8A9-E61D4CE1F5FC}" name="Data11" type="6" refreshedVersion="7" background="1" saveData="1">
    <textPr codePage="437" sourceFile="C:\Users\amira\Data Science\Semester 0\07. Preprocessing\IPYNB\Data\Data.csv" tab="0" comma="1" qualifier="none">
      <textFields count="4">
        <textField/>
        <textField/>
        <textField/>
        <textField/>
      </textFields>
    </textPr>
  </connection>
  <connection id="6" xr16:uid="{BC7A79E0-2FF2-487A-9364-184EA657E236}" name="Data2" type="6" refreshedVersion="7" background="1" saveData="1">
    <textPr codePage="437" sourceFile="C:\Users\amira\Data Science\Semester 0\07. Preprocessing\IPYNB\Data\Data.csv" tab="0" comma="1" qualifier="none">
      <textFields count="4">
        <textField/>
        <textField/>
        <textField/>
        <textField/>
      </textFields>
    </textPr>
  </connection>
  <connection id="7" xr16:uid="{57A60B4C-C07D-4E3B-8939-476BD7E8C2D9}" name="Data21" type="6" refreshedVersion="7" background="1" saveData="1">
    <textPr codePage="437" sourceFile="C:\Users\amira\Data Science\Semester 0\07. Preprocessing\IPYNB\Data\Data.csv" tab="0" comma="1" qualifier="none">
      <textFields count="4">
        <textField/>
        <textField/>
        <textField/>
        <textField/>
      </textFields>
    </textPr>
  </connection>
  <connection id="8" xr16:uid="{D214CF97-758A-40BF-B639-8038075DB5AB}" name="Data22" type="6" refreshedVersion="7" background="1" saveData="1">
    <textPr codePage="437" sourceFile="C:\Users\amira\Data Science\Semester 0\07. Preprocessing\IPYNB\Data\Data.csv" tab="0" comma="1" qualifier="none">
      <textFields count="4">
        <textField/>
        <textField/>
        <textField/>
        <textField/>
      </textFields>
    </textPr>
  </connection>
  <connection id="9" xr16:uid="{4FB1AB5B-F3BD-4CF7-BEF4-7F777DEC796C}" name="Data3" type="6" refreshedVersion="7" background="1" saveData="1">
    <textPr codePage="437" sourceFile="C:\Users\amira\Data Science\Semester 0\07. Preprocessing\IPYNB\Data\Data.csv" tab="0" comma="1" qualifier="none">
      <textFields count="4">
        <textField/>
        <textField/>
        <textField/>
        <textField/>
      </textFields>
    </textPr>
  </connection>
  <connection id="10" xr16:uid="{A57579E7-853F-4E42-9281-0F85C8A6B3B5}" name="Data4" type="6" refreshedVersion="7" background="1" saveData="1">
    <textPr codePage="437" sourceFile="C:\Users\amira\Data Science\Semester 0\07. Preprocessing\IPYNB\Data\Data.csv" tab="0" comma="1" qualifier="none">
      <textFields count="4">
        <textField/>
        <textField/>
        <textField/>
        <textField/>
      </textFields>
    </textPr>
  </connection>
  <connection id="11" xr16:uid="{4CFB9B80-C8FB-46B8-B570-BEE0145B5426}" name="Google_Stock_Price_Train" type="6" refreshedVersion="7" background="1" saveData="1">
    <textPr codePage="437" sourceFile="E:\My Diary\Data Scientist\2.Deep Learning\Supervised Deep  Learning\3.Recurrent Neural Network\2.Practical Implementation\dataset\Google_Stock_Price_Train.csv" tab="0" comma="1" qualifier="none">
      <textFields count="8">
        <textField/>
        <textField/>
        <textField/>
        <textField/>
        <textField/>
        <textField/>
        <textField/>
        <textField/>
      </textFields>
    </textPr>
  </connection>
  <connection id="12" xr16:uid="{AF4D550C-C213-4F4C-8589-5EE1375501B4}" name="iris" type="6" refreshedVersion="7" background="1" saveData="1">
    <textPr codePage="437" sourceFile="E:\My Diary\Projects\5.Machine Learning\1.Supervised Learning\2.Classification\4.K-Nearest Neighbors\iris.csv" tab="0" comma="1" qualifier="none">
      <textFields count="3">
        <textField/>
        <textField/>
        <textField/>
      </textFields>
    </textPr>
  </connection>
  <connection id="13" xr16:uid="{9E3F4E28-7401-4A89-873B-83BCAD3ACC76}"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14" xr16:uid="{66E1D738-7E7B-49EB-A53B-D92B1C4E1ECE}" name="student_results"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5" xr16:uid="{ACD220FD-3712-4ABE-A02F-863CFA8C0504}" name="student_results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6" xr16:uid="{69319BB5-A92B-4408-B333-46EC26560887}" name="student_results1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7" xr16:uid="{0CC7A54E-9F40-4C5E-81D6-5C4B9B81DC7D}" name="student_results1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8" xr16:uid="{761175E4-B6BD-4EBA-8601-B905BDCEF2D9}" name="student_results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<sst xmlns="http://schemas.openxmlformats.org/spreadsheetml/2006/main" count="33916" uniqueCount="3582">
  <si>
    <t>Fruit</t>
  </si>
  <si>
    <t>Amount</t>
  </si>
  <si>
    <t>Apples</t>
  </si>
  <si>
    <t>Oranges</t>
  </si>
  <si>
    <t>Bananas</t>
  </si>
  <si>
    <t>Lemons</t>
  </si>
  <si>
    <t>Meat</t>
  </si>
  <si>
    <t>Beef</t>
  </si>
  <si>
    <t>Chicken</t>
  </si>
  <si>
    <t>Pork</t>
  </si>
  <si>
    <t>Fish</t>
  </si>
  <si>
    <t>Item</t>
  </si>
  <si>
    <t>Bread</t>
  </si>
  <si>
    <t>Donuts</t>
  </si>
  <si>
    <t>Cookies</t>
  </si>
  <si>
    <t>Cakes</t>
  </si>
  <si>
    <t>Pies</t>
  </si>
  <si>
    <t>Table</t>
  </si>
  <si>
    <t>Cars</t>
  </si>
  <si>
    <t>Trucks</t>
  </si>
  <si>
    <t>Bikes</t>
  </si>
  <si>
    <t>Skates</t>
  </si>
  <si>
    <t>Total:</t>
  </si>
  <si>
    <t>This:</t>
  </si>
  <si>
    <t>Plus this:</t>
  </si>
  <si>
    <t>Equals:</t>
  </si>
  <si>
    <t>Category</t>
  </si>
  <si>
    <t>Product</t>
  </si>
  <si>
    <t>Produce</t>
  </si>
  <si>
    <t>Apple</t>
  </si>
  <si>
    <t>Orange</t>
  </si>
  <si>
    <t>Banana</t>
  </si>
  <si>
    <t>Pears</t>
  </si>
  <si>
    <t>Count</t>
  </si>
  <si>
    <t>Dept.</t>
  </si>
  <si>
    <t>Jan</t>
  </si>
  <si>
    <t>Week 1</t>
  </si>
  <si>
    <t>Intervals</t>
  </si>
  <si>
    <t>Email</t>
  </si>
  <si>
    <t>First name</t>
  </si>
  <si>
    <t>Last name</t>
  </si>
  <si>
    <t>Smith</t>
  </si>
  <si>
    <t>Data</t>
  </si>
  <si>
    <t>[Helper column]</t>
  </si>
  <si>
    <t>Yvonne Francis McKay</t>
  </si>
  <si>
    <t>Bakery</t>
  </si>
  <si>
    <t>Department</t>
  </si>
  <si>
    <t>Oct</t>
  </si>
  <si>
    <t>Nov</t>
  </si>
  <si>
    <t>Dec</t>
  </si>
  <si>
    <t>Veggies</t>
  </si>
  <si>
    <t>Breads</t>
  </si>
  <si>
    <t>Desserts</t>
  </si>
  <si>
    <t>Deli</t>
  </si>
  <si>
    <t>Salads</t>
  </si>
  <si>
    <t>Total</t>
  </si>
  <si>
    <t>Sales</t>
  </si>
  <si>
    <t>Food</t>
  </si>
  <si>
    <t>Broccoli</t>
  </si>
  <si>
    <t>Kale</t>
  </si>
  <si>
    <t>Ham</t>
  </si>
  <si>
    <t>Qrtr 1</t>
  </si>
  <si>
    <t>Name inside one cell</t>
  </si>
  <si>
    <t>Take a tour</t>
  </si>
  <si>
    <t>Sandwiches</t>
  </si>
  <si>
    <t>Sandwich</t>
  </si>
  <si>
    <t>Mariya</t>
  </si>
  <si>
    <t>Expense date</t>
  </si>
  <si>
    <t>Employee</t>
  </si>
  <si>
    <t>Hotel</t>
  </si>
  <si>
    <t>Jackie</t>
  </si>
  <si>
    <t>Mark</t>
  </si>
  <si>
    <t>Tricia</t>
  </si>
  <si>
    <t>Dave</t>
  </si>
  <si>
    <t>Laura</t>
  </si>
  <si>
    <t>Jeff</t>
  </si>
  <si>
    <t>Row Labels</t>
  </si>
  <si>
    <t>Grand Total</t>
  </si>
  <si>
    <t>Date</t>
  </si>
  <si>
    <t>Year</t>
  </si>
  <si>
    <t>Conference attendance</t>
  </si>
  <si>
    <t>Food sales</t>
  </si>
  <si>
    <t>Nancy.Smith@contoso.com</t>
  </si>
  <si>
    <t>Mariya.Jones@contoso.com</t>
  </si>
  <si>
    <t>Jan.Kotas@relecloud.com</t>
  </si>
  <si>
    <t>Nancy,Smith,Contoso Ltd.</t>
  </si>
  <si>
    <t>Mariya,Jones,Contoso Ltd.</t>
  </si>
  <si>
    <t>Andy.North@fabrikam.com</t>
  </si>
  <si>
    <t>Steven,Thorpe,Relecloud</t>
  </si>
  <si>
    <t>Michael,Neipper,Fabrikam Inc.</t>
  </si>
  <si>
    <t>Robert,Zare,Relecloud</t>
  </si>
  <si>
    <t>Company name</t>
  </si>
  <si>
    <t xml:space="preserve">Yvonne.McKay@fabrikam.com </t>
  </si>
  <si>
    <t>Middle name</t>
  </si>
  <si>
    <t>In just 10 steps, you'll be up and running with
Excel, the world's most popular spreadsheet app.</t>
  </si>
  <si>
    <t>Add numbers like a champ</t>
  </si>
  <si>
    <t>Here are some ways to add up numbers in Excel:</t>
  </si>
  <si>
    <t xml:space="preserve">Cells C3 through D7 contain data with two columns. One for Fruit, and one for Amount. </t>
  </si>
  <si>
    <t xml:space="preserve">More about the SUM function </t>
  </si>
  <si>
    <t>In some of the above tips, we taught you how to use the SUM function. Here are more details about it.</t>
  </si>
  <si>
    <t>Here's another way it can be used:</t>
  </si>
  <si>
    <t xml:space="preserve">• A single cell reference, which is the "address" or "name" of a cell. D48 is the single cell reference in the formula above. </t>
  </si>
  <si>
    <t xml:space="preserve">More about the SUMIF function </t>
  </si>
  <si>
    <t>Go back to top by pressing CTRL+HOME. To proceed to the next step, press CTRL+PAGE DOWN.</t>
  </si>
  <si>
    <t>More information on the web</t>
  </si>
  <si>
    <t>All about the SUM function</t>
  </si>
  <si>
    <t>All about the SUMIF function</t>
  </si>
  <si>
    <t>Use Excel as your calculator</t>
  </si>
  <si>
    <t>Go to D8 by pressing CTRL+G, type D8, and then press ENTER.</t>
  </si>
  <si>
    <t>Dive down for more detail: Go to A27. Or, to proceed to the next step, press CTRL+PAGE DOWN.</t>
  </si>
  <si>
    <t>Go to cell A66 for the next instruction.</t>
  </si>
  <si>
    <t>Go to cell A86 to go to the next instruction.</t>
  </si>
  <si>
    <t>More questions about Excel?</t>
  </si>
  <si>
    <t>Save time by filling cells automatically</t>
  </si>
  <si>
    <t xml:space="preserve">Go to cell E4. Press CTRL+G, type E4, then press Enter. </t>
  </si>
  <si>
    <t>Go to cell C15. Select cells C15, D15, E15, F15, and G15. This time press CTRL+R to fill the cells. This is known as “filling right.”</t>
  </si>
  <si>
    <t>Dive down for more detail: Go to cell A27. Or, to proceed to the next step, press CTRL+PAGE DOWN.</t>
  </si>
  <si>
    <t>Use the fill handle to copy cells</t>
  </si>
  <si>
    <t>Sometimes you don't need the numbers to change as you fill. Instead, you just want to copy values to other adjacent cells. Here's how to do that:</t>
  </si>
  <si>
    <t>Data stuffed into one column? Split it.</t>
  </si>
  <si>
    <t>Switch data around by transposing it</t>
  </si>
  <si>
    <t>Sort and filter with ease</t>
  </si>
  <si>
    <t>Tables make things a lot easier</t>
  </si>
  <si>
    <t>Insert a drop-down list</t>
  </si>
  <si>
    <t>Analyze data quickly</t>
  </si>
  <si>
    <t>Great charts recommended for you</t>
  </si>
  <si>
    <t xml:space="preserve">IMPORTANT DETAIL: Go to cell E54. You'll notice the 100 toward the end of the formula.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t>
  </si>
  <si>
    <t>NOTE: If you find you are making a lot of SUMIF formulas, you might find that a PivotTable is a better solution. See the PivotTable worksheet for more information.</t>
  </si>
  <si>
    <t xml:space="preserve">The result is 170. </t>
  </si>
  <si>
    <t>Here’s how to use the fill feature in Excel:</t>
  </si>
  <si>
    <t>Go to cell A64 for the next instruction.</t>
  </si>
  <si>
    <t>Fill data automatically in worksheet cells</t>
  </si>
  <si>
    <t>Fill a formula down into adjacent cells</t>
  </si>
  <si>
    <t xml:space="preserve">Flash Fill detects when you type a consistent pattern, and fills the cells once the pattern is detected. </t>
  </si>
  <si>
    <t>Try another way to Flash Fill: Go to cell E5.</t>
  </si>
  <si>
    <t>Split a column based on delimiters.</t>
  </si>
  <si>
    <t>Flash Fill is pretty handy. But if you want to split data into more than one column all at once, then it's not the best tool for the job. Try Text to Columns in this situation:</t>
  </si>
  <si>
    <t>Go to cell A49 for the next instruction.</t>
  </si>
  <si>
    <t>Split a column with formulas</t>
  </si>
  <si>
    <t>You might want to write a formula to split data. This way, if the original data gets updated, then the split data will get updated as well. This is more advanced. But it is possible when using a handful of functions: LEFT, RIGHT, FIND, and LEN. For more information on each these functions, see the links at the bottom of this sheet under More information on the web starting in cell A80. But if you’re curious, here’s how we split cell C56.</t>
  </si>
  <si>
    <t xml:space="preserve">The Find function is used to determine the number of characters to extract. Here's how the Find function works: Find the character position number of the first space in cell C56. Then subtract 1 to exclude the space itself.
</t>
  </si>
  <si>
    <t>The result is Yvonne.</t>
  </si>
  <si>
    <t xml:space="preserve">Then we created a [Helper column]. This was just to “help” extract the other text in the cell. It’s meant to be temporary and something one could always hide later. </t>
  </si>
  <si>
    <t xml:space="preserve">Select cell F56: Francis McKay in the [Helper column]. You’ll see that we used the RIGHT, LEN, and FIND functions to extract characters from the first space in cell C56, up until the end of the cell. </t>
  </si>
  <si>
    <t>The Right function extracts a specified number of characters from the right side of cell C56.</t>
  </si>
  <si>
    <t xml:space="preserve">The left function extracts a specified number of characters from the left side of cell C56.
</t>
  </si>
  <si>
    <t xml:space="preserve">In this case, the LEN function is used to determine the number of characters to extract. Here's how the LEN function works: Count the number of characters in cell C56 and subtract the number of characters from the Find function, which finds the character position number of the first space in cell C56 and returns the number of characters up until the space. </t>
  </si>
  <si>
    <t>The result is Francis McKay.</t>
  </si>
  <si>
    <t>Split text into different columns</t>
  </si>
  <si>
    <t xml:space="preserve">All about Get &amp; Transform </t>
  </si>
  <si>
    <t>All about the LEFT function</t>
  </si>
  <si>
    <t>All about the RIGHT function</t>
  </si>
  <si>
    <t>All about the FIND function</t>
  </si>
  <si>
    <t>All about the LEN function</t>
  </si>
  <si>
    <t>When you need to rotate columns and rows, you transpose them in Excel.</t>
  </si>
  <si>
    <t>Cells C5 to H6 contain two rows of Items and Amounts. Select cells C5 to H6.</t>
  </si>
  <si>
    <t>Now you'll copy the cells. Press CTRL+C.</t>
  </si>
  <si>
    <t>Select cell C9.</t>
  </si>
  <si>
    <t xml:space="preserve">EXPERT TIP: The shortcut key for Paste Special is CTRL+ALT+V. 
</t>
  </si>
  <si>
    <t xml:space="preserve"> to proceed to the next step</t>
  </si>
  <si>
    <t xml:space="preserve"> press CTRL+PAGE DOWN.</t>
  </si>
  <si>
    <t>Transpose with a formula</t>
  </si>
  <si>
    <t>Sometimes you don't want to copy and paste to transpose. In this case, you can use a formula to transpose rows and columns. Here's how to do that:</t>
  </si>
  <si>
    <t>Select any of the transposed cells, for example cell C41. Look at the formula at the top of Excel. You’ll see that the formula looks like this: {=TRANSPOSE(C33:H34)}</t>
  </si>
  <si>
    <t xml:space="preserve">Select  another transposed cell from cells C40 to D45, for example cell D43. Look at the formula bar again. The formula is the same as in cell C41. Why? Because this is an array formula.
</t>
  </si>
  <si>
    <t>KEEP IN MIND…
There are three things to keep in mind when using an array formula: 
1) Always select multiple cells first, and then with those cells selected, start typing the array formula. That's the key: Select multiple cells first, then start typing.
2) When you're done typing an array formula, press  CTRL+SHIFT +ENTER.
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t>
  </si>
  <si>
    <t xml:space="preserve">EXCEL SPEAK: Because array formulas require CTRL+SHIFT+ENTER, some people informally call array formulas, "CSE formulas." 
</t>
  </si>
  <si>
    <t>Go to cell A79 to go to the next instruction.</t>
  </si>
  <si>
    <t>Go to cell A54 for the next instruction.</t>
  </si>
  <si>
    <t>What's an array formula?</t>
  </si>
  <si>
    <t>An array formula can perform calculations on more than one cell in an array. In the example above, the array is the original data set is cells C33:H34. The TRANSPOSE function then switches the horizontal orientation of the cells to a vertical orientation. </t>
  </si>
  <si>
    <t xml:space="preserve">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t>
  </si>
  <si>
    <t>Go to cell A72 for the next instruction.</t>
  </si>
  <si>
    <t>Transpose (rotate) data from rows to columns or vice versa</t>
  </si>
  <si>
    <t>All about the TRANSPOSE function</t>
  </si>
  <si>
    <t>Create an array formula</t>
  </si>
  <si>
    <t>Sort by date, or by color even</t>
  </si>
  <si>
    <t>More ways to filter data</t>
  </si>
  <si>
    <t xml:space="preserve">IMPORTANT DETAIL: You can't clear a sort order like you can a filter. So if you don't want your sort to stick, undo it by pressing CTRL+Z.
</t>
  </si>
  <si>
    <t>Go to cell A43 for the next instruction.</t>
  </si>
  <si>
    <t>Sort data in a range or table</t>
  </si>
  <si>
    <t>Filter data in a range or table</t>
  </si>
  <si>
    <t>A table gives you special features and conveniences. Here’s how to create one:</t>
  </si>
  <si>
    <t>Now you have a table, which is a collection of cells that has special features. For starters: A table gives you banded rows for easier reading.</t>
  </si>
  <si>
    <t>Calculated columns in tables</t>
  </si>
  <si>
    <t>One example of a convenience that tables give you: calculated columns. You type a formula once, and it gets automatically filled down for you. Here’s how it works:</t>
  </si>
  <si>
    <t>Go to cell A47 for the next instruction.</t>
  </si>
  <si>
    <t>Total rows in tables</t>
  </si>
  <si>
    <t>Another convenience in tables are total rows. Instead of typing a SUM formula, Excel can make that total for you with a flip of a switch. And the same goes for the AVERAGE formula, and many others. Here’s how it works:</t>
  </si>
  <si>
    <t>Overview of Excel tables</t>
  </si>
  <si>
    <t>Total the data in an Excel table</t>
  </si>
  <si>
    <t>Use calculated columns in an Excel table</t>
  </si>
  <si>
    <t xml:space="preserve">Drop-down lists make data entry easier for people. Here's how to do one: </t>
  </si>
  <si>
    <t>We want only three department names to be valid entries for each of the foods on the right. Those departments are Produce, Meat and Bakery.</t>
  </si>
  <si>
    <t>Best practice for drop-downs: Use a table.</t>
  </si>
  <si>
    <t>We just taught you how to insert a drop-down menu for the list of departments. But what if that list changes? For example, what if there is a new department called Dairy? You’d have to update the data validation dialog box. But there’s a more efficient way by creating a table first:</t>
  </si>
  <si>
    <t>Go to cell A60 for the next instruction.</t>
  </si>
  <si>
    <t>Apply data validation to cells</t>
  </si>
  <si>
    <t>Create a drop-down list</t>
  </si>
  <si>
    <t>Here’s how to analyze data so that you can spot patterns and trends quickly:</t>
  </si>
  <si>
    <t>Quickly make a chart</t>
  </si>
  <si>
    <t>Quickly make sparklines</t>
  </si>
  <si>
    <t>Let's say you want little trend lines to the right of this data to show how the amounts go up or down during the three months. You don't have to make 8 little line charts. You can make sparklines instead.</t>
  </si>
  <si>
    <t>Analyze your data instantly</t>
  </si>
  <si>
    <t>Analyze trends in data using sparklines</t>
  </si>
  <si>
    <t>Go to cell A68 for the next instruction.</t>
  </si>
  <si>
    <t>Horizontal and vertical axes</t>
  </si>
  <si>
    <t xml:space="preserve">In school you might have learned that there is an x-axis and a y-axis. Excel has these two axes as well, but it calls them something different. </t>
  </si>
  <si>
    <t>In Excel this is what they are called:</t>
  </si>
  <si>
    <t xml:space="preserve">Each axis can either be a value axis or a category axis. </t>
  </si>
  <si>
    <t>Go to cell A52 for the next instruction.</t>
  </si>
  <si>
    <t>Secondary axis</t>
  </si>
  <si>
    <t>Create a chart from start to finish</t>
  </si>
  <si>
    <t>Create a combo chart with a secondary axis</t>
  </si>
  <si>
    <t>Available chart types in Office</t>
  </si>
  <si>
    <t>You can also use a secondary axis in a chart. A secondary axis is an additional value axis that can show different values than the other value axis.</t>
  </si>
  <si>
    <t xml:space="preserve">• The x-axis along the bottom is called the horizontal axis. </t>
  </si>
  <si>
    <t xml:space="preserve">• The y-axis that runs up and down is called the vertical axis. </t>
  </si>
  <si>
    <t>Cells C5 through G13 contain data. Go to any cell within that region, for example, cell D8. Press CTRL+G, type D8, then press Enter.</t>
  </si>
  <si>
    <t>Notice how the two columns are created, formatted, and the text Jan and Feb are filled in cells H5 and I5 for you.</t>
  </si>
  <si>
    <t>Go to cell H34: Total.</t>
  </si>
  <si>
    <t xml:space="preserve">The SUM formula gets automatically filled down for you so that you don’t have to do it yourself. </t>
  </si>
  <si>
    <t>Go to any cell within the range above, for example cell D57.</t>
  </si>
  <si>
    <t>But what if you wanted to know the average? Select cell E62: $24,000.</t>
  </si>
  <si>
    <t xml:space="preserve">GOOD TO KNOW: There's a shortcut for showing and hiding the total row. Select inside the table, then press CTRL+SHIFT+T.
</t>
  </si>
  <si>
    <t>GOOD TO KNOW: Drop-down lists help ensure people enter valid data. So it makes sense that drop-downs are a part of a larger group of features known as data validation. 
There are other data validation methods. For example, you can restrict entry to whole numbers, dates, or even minimum and maximum amounts. There are many options available, and you can read more about them by selecting the link in cell A61.</t>
  </si>
  <si>
    <t xml:space="preserve">From cells F31 to F34, select a cell with a department. For example, select cell F33: Meat. </t>
  </si>
  <si>
    <t>Now you’ll set up the data validation again. Under cell D31: Department, select all of the blank cells from D32 through D43.</t>
  </si>
  <si>
    <t>Create a table by pressing CTRL+T, then Enter.</t>
  </si>
  <si>
    <t>You selected the values within the single column starting in cell F31: Department.</t>
  </si>
  <si>
    <t>Now go to cell D32 and press ALT+DOWN ARROW. There are only three departments in the drop-down list: Produce, Meat and Bakery. But if you add a new department in column F under cell F35: Bakery, this list will get updated with the new department. Try it.</t>
  </si>
  <si>
    <t xml:space="preserve">EXPERT TIP: Often people put their validation lists like this out of the way on another sheet. That way others won't be tempted to change the list.
</t>
  </si>
  <si>
    <t xml:space="preserve"> The cells under Oct, Nov, and Dec columns, cells E6 through G13 get special data bars that visualize their amounts.</t>
  </si>
  <si>
    <t>Now let's say you want to get rid of the data bars. Select the entire range of cells from C5 through G13, then press CTRL+Q to bring up the Quick Analysis panel again.</t>
  </si>
  <si>
    <t xml:space="preserve">GOOD TO KNOW: When you select cells, this Quick Analysis button appears. Aptly named, don't you think? You can always access the button by using the shortcut key: CRTL+Q. If you ever have a question about the data you selected, select this option and see if it gives you some answers. </t>
  </si>
  <si>
    <t>You can always use the Insert tab and create a chart. But here is another way to make a chart, using the Quick Analysis option. This time though, we'll use the keyboard shortcut:</t>
  </si>
  <si>
    <t>Go to a cell in the table between cells C5 through G13, for example go to cell E9, then press CTRL+Q. A Quick Analysis panel appears.</t>
  </si>
  <si>
    <t>Go to a cell inside the table between cells C34 and G42,  for example go to cell D38, then press Ctrl+Q.</t>
  </si>
  <si>
    <t>The Quick Analysis panel appears. Press RIGHT ARROW until you find Charts.</t>
  </si>
  <si>
    <t>Press the Tab key to enter the Charts options and Enter to select Clustered… .</t>
  </si>
  <si>
    <t>Go to a cell inside the table between cells C55 and G62, then press Ctrl+Q.</t>
  </si>
  <si>
    <t>On the Quick Analysis panel that appears, press the RIGHT ARROW until you find Sparklines, then press Tab to select the Line option. Press Enter to add Sparklines to the table.</t>
  </si>
  <si>
    <t>Sparklines appear to the right of the Dec column in cells H55 through H62. Each line represents the data for that row, and shows whether the amounts go up or down.</t>
  </si>
  <si>
    <t>Go to any cell in the table between cells C5 and D11, for example go to cell C6. Press CTRL+G, type C6, then press Enter.</t>
  </si>
  <si>
    <t>Press A to Add chart element, then press DOWN ARROW to find the Trendline option. Press RIGHT ARROW to open the Trendline options then DOWN ARROW to navigate to the Linear option, then press Enter. Now you have a trendline that shows the general direction of the units sold over time.</t>
  </si>
  <si>
    <t>A popular example is in the chart on the right starting in cell D52.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select the hyperlink in cell A70.</t>
  </si>
  <si>
    <t>Press ALT+Q and type what you want to know.</t>
  </si>
  <si>
    <t>Type =SUM(D4:D7), then press ENTER.</t>
  </si>
  <si>
    <t>The result in cell G8 is 140.</t>
  </si>
  <si>
    <t xml:space="preserve">Cells C37 through D41 contain data with two columns: Fruit and Amount. </t>
  </si>
  <si>
    <t>The formula in cell D42: =SUM(D38:D41).</t>
  </si>
  <si>
    <t>If the SUM function in cell D42 could talk, it would say this: Sum up the values in cells D38, D39, D40, and D41.</t>
  </si>
  <si>
    <t xml:space="preserve">Cells F47 through G51 contain data with two columns: Item and Amount. </t>
  </si>
  <si>
    <t>Cells E53 through E54 contain data with one column: Total.</t>
  </si>
  <si>
    <t>If the formula in cell E54 could talk, it would say: Sum the following: the value in cell D48, the values in cells G48, G49, G50, and G51, and 100.</t>
  </si>
  <si>
    <t>The formula in cell E54 uses the following:</t>
  </si>
  <si>
    <t xml:space="preserve">• A range of cells, which is a series of cells starting at one cell and ending at another. G48:G51 is the range of cells in the formula. </t>
  </si>
  <si>
    <t xml:space="preserve">• A constant, which is the number 100. </t>
  </si>
  <si>
    <t>Go to cell G8. Press ALT+=, then press ENTER.</t>
  </si>
  <si>
    <t>Here's another way to add. Cells C10 through D15 have two columns of data: Item and Amount.</t>
  </si>
  <si>
    <t>EXTRA CREDIT: Cells F10 through G15 contain data with two columns: Item and Amount. Go to cell G16. Try adding another SUMIF formula here. Add amounts in column G, cells G11 to G15 but add amounts that are less than 100. The result should be 160.</t>
  </si>
  <si>
    <t xml:space="preserve">We also showed you the SUMIF function at the top of this sheet in cells A10 and A11. The SUMIF function sums up totals based on a criterion. </t>
  </si>
  <si>
    <t xml:space="preserve">Cells C72 through D77 contain data with two columns: Item and Amount. </t>
  </si>
  <si>
    <t>If the SUMIF function could talk, it would say this: Sum up some values based on this criterion, look through these cells D73 through D77, and if the value is greater than 50 sum it up.</t>
  </si>
  <si>
    <t xml:space="preserve">Cells F72 through G77 contain data with two columns: Item and Amount. </t>
  </si>
  <si>
    <t>Cells C3 through G7 contain data with five columns: "This:" column, which contains the number 50 in each cell; "Plus this:" column, which contains the numbers 50, 60, 70, and 80; "Equals:" column, with cell E4 containing a sum of cells C4 and D4; "Plus this:" column, which contains the number 75 in each cell; and "Equals:" column with cell G4 containing the sum of cells E4 and F4.</t>
  </si>
  <si>
    <t>Select cells E4, E5, E6, and E7 by holding the SHIFT key while pressing the ARROW DOWN key, then press CTRL+D. Excel will automatically fill the cells with the totals: 110, 120, and 130. People call this “filling down.”</t>
  </si>
  <si>
    <t>EXTRA CREDIT: Go to cell G4 and repeat the fill down steps above.</t>
  </si>
  <si>
    <t>Cells C10 through G14 contain data with five columns. These columns contain the heading from C3 to G3 and the values from cells C4 to G7 after executing steps in cells A5 and A6.</t>
  </si>
  <si>
    <t xml:space="preserve">Cells C33 to cell F37 contain four columns: Department, Category, Product, and Count. </t>
  </si>
  <si>
    <t>Go to cell C34. Select C34, C35, C36, C37 and press CTRL+D. The value in C34 is filled down into the selected cells.</t>
  </si>
  <si>
    <t>Press ALT+H to enter the Home tab above the ribbon, then press FI to select Fill options. Arrow down to select Flash Fill from the list or press F. Now the last names are in their own column, from cells E5 through E9.</t>
  </si>
  <si>
    <t xml:space="preserve">Go to cell C32. Select all cells C32 through C39: Nancy all the way down to Yvonne. </t>
  </si>
  <si>
    <t>Press ALT+A to enter the Data tab above the ribbon, then press E to select Text to Columns within the Data Tools section. Convert Text to Columns Wizard - Step 1 of 3 appears. Make sure that Delimited radio button is selected, then press Enter. Use the Tab key to navigate the dialogue.</t>
  </si>
  <si>
    <t>Convert Text to Columns Wizard - Step 2 of 3: Tab to find the Comma option under Delimiters. Make sure that Comma is the only checkbox selected, then tab to select Next and press Enter.</t>
  </si>
  <si>
    <t xml:space="preserve">Convert Text to Columns Wizard - Step 3 of 3: press Tab and select only the General option. </t>
  </si>
  <si>
    <t>Finally, press tab until you enter the Destination text box. Type $D$32, then press Enter.</t>
  </si>
  <si>
    <t>WORTH EXPLORING: There's another way of working with data. You can query an external source, and you can split the data that comes from the source. You do that once, and the data is refreshable and easy to work with from that moment on. Curious? Select the Data tab (ALT+A), then explore the options in the Get &amp; Transform area (press one of the following: PN, FT, FW, PT, PR, or X). Or, go to cell A80 for More information on the web.</t>
  </si>
  <si>
    <t xml:space="preserve">Select cell G56: Francis. Here we used almost the same formula as in cell A51, but instead of extracting characters from cell C56, it extracts them from cell F56. 
</t>
  </si>
  <si>
    <t xml:space="preserve">Press ALT+H to enter the Home tab above the ribbon, then press V to select Paste options. Arrow down or press S to select Paste Special. </t>
  </si>
  <si>
    <t>Press Tab until you find Transpose. Press the Space Bar to select Transpose, then press Enter.</t>
  </si>
  <si>
    <t xml:space="preserve">Let's say you want the departments in alphabetical order. Select the Department column, go to cell C5. Press CTRL+G, type C5, then press Enter. Now press ALT+H to enter the Home tab above the ribbon, then press S to enter the Sort &amp; Filter options. Use the arrow keys to find the option to Sort A to Z, or press S, then press Enter. </t>
  </si>
  <si>
    <t xml:space="preserve">Sort December's amounts from big to small. Select the December column cell, go to G5, then select cells G5 through G13. Press ALT+H to enter the Home tab above the ribbon, then press S for Sort &amp; Filter options. Notice the options changed from Sort A to Z to Sort Largest to Smallest and so forth. Use the arrow keys to find the option to Sort Largest to Smallest, then press Enter. </t>
  </si>
  <si>
    <t>Now you'll filter the data so that only the Bakery rows appear. Go to cell G5, Dec. Press CTRL+A to select all of the cells, then press ALT+H to enter the Home tab. Press S to enter the Sort &amp; Filter options, then use the arrow keys to find the Filter option or press F.</t>
  </si>
  <si>
    <t>Filter buttons appear on the top row from cell C5 to G5. Go to the Department cell, C5, and press ALT+DOWN ARROW then DOWN ARROW and SPACE BAR to clear the Select All checkbox. Then, use the arrow keys to find Bakery and press Space Bar, then press Enter.</t>
  </si>
  <si>
    <t xml:space="preserve">EXTRA CREDIT: Try sorting alphabetically by two columns. Here's how: First sort Department alphabetically (refer to steps in cell A3 above). Then select the Home tab and Sort &amp; Filter options. Find Custom Sort and add a second level for Category. After you select OK, Department will be sorted, and within each department, Category rows will be sorted in alphabetical order as well. </t>
  </si>
  <si>
    <t>Cells C31 through F31 contain data with four columns: Expense date, Employee, Food, and Hotel.</t>
  </si>
  <si>
    <t>Cells C5 to G13 contain five columns: Departments, Categories, and Amounts for the months Oct, Nov, Dec.</t>
  </si>
  <si>
    <t>There are many ways to sort in Excel. Here are just two more ways to sort:</t>
  </si>
  <si>
    <t>You want the Expense dates in order. So, select Expense date header, cell C31, then press ALT+DOWN ARROW and use the arrow keys to find Sort Oldest to Newest. Press Enter. The rows get sorted in ascending date order by the Expense date.</t>
  </si>
  <si>
    <t>Cells C49 through F49 contain data with four columns: Expense date, Employee, Food, and Hotel.</t>
  </si>
  <si>
    <t>Press ALT+N to enter the Insert tab above the ribbon, then press T and press Enter. Or, press shortcut key combination CTRL+T, then Enter.</t>
  </si>
  <si>
    <t xml:space="preserve">You can also create new rows easily. Go to the empty cell under cell C13: Meat. Type some text, then press Enter. A new row for the table appears. </t>
  </si>
  <si>
    <t>Cells C33 through H41 contain data with six columns: Department, Category, Oct, Nov, Dec, and Total.</t>
  </si>
  <si>
    <t>Press ALT+=, then press Enter.</t>
  </si>
  <si>
    <t>Cells C54 through E61 contain data with three columns: Department, Category, and Sales.</t>
  </si>
  <si>
    <t>At the top of the Excel window, the Table Tools Design tab will appear. Press ALT+JT to enter the Design tab above the ribbon, then press T to select Total Row from within the Table Styles Options.</t>
  </si>
  <si>
    <t>A new row is added at the bottom of the table in cells C62 through E62.</t>
  </si>
  <si>
    <t xml:space="preserve">The total of $24,000 is added to the total row, in cell E62 . </t>
  </si>
  <si>
    <t>Press ALT+DOWN ARROW, then use the arrow keys to find the Average option and press Enter. The average amount of $3,000 appears.</t>
  </si>
  <si>
    <t>Cells C3 through D15 contain data with two columns: Food and Department.</t>
  </si>
  <si>
    <t>Go to cell D4. Press CTRL+G, type D4, then press Enter. Select all cells from D4 to D15.</t>
  </si>
  <si>
    <t>In the Source text box, type Produce, Meat, Bakery. Make sure to put commas in between each name. Press Enter when you’re done.</t>
  </si>
  <si>
    <t>Cells C31 through D43 contain data with two columns: Food and Department. Cells F31 through F34 contain data with one column: Department.</t>
  </si>
  <si>
    <t>In the Source text box, type =$F$32:$F$34, then press Enter.</t>
  </si>
  <si>
    <t>Cells C5 through G13 contain data in five columns: Department, Category, Oct, Nov, and Dec.</t>
  </si>
  <si>
    <t>Cells C34 through G42 contain data with five columns: Department, Category, Oct, Nov, and Dec.</t>
  </si>
  <si>
    <t>Cells C54 through G62 contain data with five columns: Department, Category, Oct, Nov, and Dec.</t>
  </si>
  <si>
    <t>To clear the sparklines, select cells H55 through H62. Press ALT+JD to enter The Sparkline Tools Design tab above the ribbon. Press C to select the Clear option, then press C again to select to Clear Selected Sparklines.</t>
  </si>
  <si>
    <t>Several recommendations will appear. Press Tab to enter the list and use the arrow keys to find an option called Clustered Columns, then press Enter.</t>
  </si>
  <si>
    <t>Cells D67 through F73 contain data with three columns: Date, Conference attendance, and Food sales. Food Sales column contains data that supports the secondary axis for the chart described above.</t>
  </si>
  <si>
    <t>Welcome to the tour. 
Instructions for screen readers: In just 10 steps, you'll be up and running with Excel, the world's most popular spreadsheet app. 
There are 11 more sheets in this tour. The instructions for each sheet start in cell A1, and each subsequent step is in cell A2, A3, and so on. 
The instructions will indicate which cells to navigate to for use of a feature, or further reading.
To start, press CTRL+PAGE DOWN.</t>
  </si>
  <si>
    <t>Keep going. There is more to learn with Excel:</t>
  </si>
  <si>
    <t xml:space="preserve">Cells C47 through D48 contain data with two columns: Item and Amount. </t>
  </si>
  <si>
    <t xml:space="preserve">Go to cell F49: Hotel. Press ALT+DOWN ARROW, then use the arrow keys to find Number Filters option. Press RIGHT ARROW to enter Number Filters list and use the arrow keys to find the Above Average option, then press Enter. Excel calculates the average amount of the Hotel column, and then shows only rows with amounts greater than that average. </t>
  </si>
  <si>
    <t>Now add a second filter. Go to cell E49: Food. Press ALT+DOWN ARROW, then use the arrow keys to find the Number Filters option. Press RIGHT ARROW to enter the Number Filters list. Use the arrow keys to find the Greater than... option, then type 25 and press Enter. Of the three rows that were filtered for above average, Excel shows two rows with Food amounts greater than 25</t>
  </si>
  <si>
    <t>You can also create columns easily:  Go to any cell between H5 and H14, for example H10. Type some text, then press Enter. A new column for the table appears. Repeat the process to add a new column in column I.</t>
  </si>
  <si>
    <t xml:space="preserve">EXTRA CREDIT: Try changing the table style. First select a cell inside the table between cells C5 and I14. The Table Tools Design tab will appear at the top of Excel. Press ALT+JT to enter the Design tab above the ribbon, then press S to enter Table Styles. Use arrow keys to navigate the options and select a table style you like.
</t>
  </si>
  <si>
    <t>Now select cell D4, which is the cell next to Apples in C4. Press ALT+DOWN ARROW. You'll see a drop-down menu with the three items you added: Produce, Meat, and Bakery.</t>
  </si>
  <si>
    <t>A new clustered column chart appears and is selected. Use your arrow keys to move it anywhere you’d like. Within the chart each product has three columns, one for each month of sales: Oct, Nov, and Dec.</t>
  </si>
  <si>
    <t xml:space="preserve">EXTRA CREDIT: Want a data table directly under the chart? Select the chart. Press ALT+JC, to enter the Chart Tools Design tab. Then press A to Add Chart Element. Press DOWN ARROW to find the Data Table option then press RIGHT ARROW to open the Data Table options. Press DOWN ARROW until you find the With Legend Keys option. Select With Legend Keys, then press Enter to add Legend Keys to the chart.
</t>
  </si>
  <si>
    <t>Here's another way to add, using a shortcut key. Cells F3 through G7 contain data with two columns: Meat and Amount.</t>
  </si>
  <si>
    <t>Go to cell D5. Press CTRL+G, type D5, then press Enter. Type the first name that is in the Email column in cell C5: Nancy.</t>
  </si>
  <si>
    <t>Go to cell D6. Press CTRL+E, a shortcut for Flash Fill.</t>
  </si>
  <si>
    <t xml:space="preserve">To transpose this data, you need to select some blank cells first. Since the data in cells C33 to H34 on the right has six columns and two rows, you need to select the opposite: two columns and six rows. Do this by selecting cells C40 to D45. </t>
  </si>
  <si>
    <t>Cells C5 through D11 contain data with two columns: Year and Conference attendance.</t>
  </si>
  <si>
    <t>Now press ALT+N to enter The Insert Charts tab above the ribbon. Press R to bring up Recommended Charts options.</t>
  </si>
  <si>
    <t xml:space="preserve">Now you'll add a trendline. Select the chart you just created, and press ALT+JC to enter the Chart Tools Design tab above the ribbon. </t>
  </si>
  <si>
    <t>Go back to top by pressing CTRL+HOME. To start the tour, press CTRL+PAGE DOWN.</t>
  </si>
  <si>
    <t xml:space="preserve">LinkedIn Learning: Video courses for all levels—from beginner to advanced. Take at your own pace.
</t>
  </si>
  <si>
    <t xml:space="preserve">Community: Ask questions and connect with other Excel fans.
</t>
  </si>
  <si>
    <t xml:space="preserve">• A value axis represents numerical values. For example, a value axis can represent dollars, hours, duration, temperature, and so on.  The vertical axis in the chart on the right starting in cell D30 is a value axis. </t>
  </si>
  <si>
    <t xml:space="preserve">What else is new?
Office 365 subscribers get continual updates and new features.
</t>
  </si>
  <si>
    <t xml:space="preserve">This is kind of tricky, so pay close attention. With those cells still selected, type the following: =TRANSPOSE(C33:H34) but don’t press Enter. Instead press CTRL+SHIFT+ENTER. If you get an error or #VALUE! as a result, try again starting at instruction in cell A29. 
</t>
  </si>
  <si>
    <t>Press Tab key to enter Formatting options, then press Enter to select Data Bars.</t>
  </si>
  <si>
    <t>Press Tab key to enter Formatting options, then press RIGHT ARROW to find Clear…, then press Enter.</t>
  </si>
  <si>
    <t xml:space="preserve">EXTRA CREDIT: Try making a combo chart. Select the entire table from cells D67 through F73. Use the Quick Analysis option, CTRL+Q, to find the Charts option. Press Tab to enter the Charts options, then press RIGHT ARROW to select More... . The Recommended Charts options appear. Press RIGHT ARROW to select the All Charts tab, then press DOWN ARROW until you find the Combo option, listed at the bottom. Tab twice to enter the Series name: . Press DOWN ARROW twice to find "Food Sales", then press Tab twice to select the Secondary Axis option. Press SPACE BAR to enable this option, then press Enter. 
</t>
  </si>
  <si>
    <t>Free Excel training online</t>
  </si>
  <si>
    <t>A column chart appears showing total number of conference attendees per year. Use the arrow keys to move the chart anywhere you'd like.</t>
  </si>
  <si>
    <t xml:space="preserve">• A category axis represents things like dates, people names, product names. The horizontal axis in the chart on the right starting in cell D30 has years so this is a category axis. </t>
  </si>
  <si>
    <t>Someone filled three cells with yellow. You can sort the rows by that color. Go to cell F31, then press ALT+DOWN ARROW and use the arrow keys to find the Sort by Color option.  Press Right Arrow to select the highlight color "yellow" rgb color 255, 255, 0, then Press Enter. The highlighted cells are automatically sorted to the top within the column.</t>
  </si>
  <si>
    <t>Now add only the numbers over 50. Go to cell D16. Type =SUMIF(D11:D15,"&gt;50"), then press Enter. The result is 100.</t>
  </si>
  <si>
    <t>The formula in cell E54: =SUM(D48, G48:G51,100).</t>
  </si>
  <si>
    <t>The formula in cell D78: =SUMIF(D73:D77,"&gt;50").</t>
  </si>
  <si>
    <t xml:space="preserve">GOOD TO KNOW: Go to cell G78. The formula in cell G78: =SUMIF(G73:G77, "&gt;=50") is different from the formula in cell D78. Specifically, the sum criteria is "&gt;=50" which means greater than or equal to 50. There are other operators you can use like "&lt;=50" which is less than or equal to 50. And there's "&lt;&gt;50" which is not equals 50. 
</t>
  </si>
  <si>
    <t>Go to cell E56: Yvonne.  We used the LEFT function to extract characters from the left side of cell C56. And to specify the number of characters to extract, we used the FIND function. Here's how the formula "=LEFT(C56,FIND(" ",C56)-1)" works:</t>
  </si>
  <si>
    <t>Here's how this formula "=RIGHT(C56,LEN(C56)-FIND(" ",C56))" works:</t>
  </si>
  <si>
    <t xml:space="preserve">Select cell H56: McKay. This is the same formula as in step A57, but it extracts characters from F56 instead of cell C56. </t>
  </si>
  <si>
    <t>On the Data tab, select Data Validation, or press ALT+A,V to open the Data Validation dialogue box. Tab to Allow and select List. Press the tab key again.</t>
  </si>
  <si>
    <t>On the Data tab, select Data Validation, or press ALT+A,V to open the Data Validation dialogue box. Tab to Allow and press DOWN ARROW to select List. Press the tab key again.</t>
  </si>
  <si>
    <t>Feb</t>
  </si>
  <si>
    <t>Mar</t>
  </si>
  <si>
    <t>Week 2</t>
  </si>
  <si>
    <t>Week 3</t>
  </si>
  <si>
    <t>Week 4</t>
  </si>
  <si>
    <t>Qrtr 2</t>
  </si>
  <si>
    <t>Qrtr 3</t>
  </si>
  <si>
    <t>Qrtr 4</t>
  </si>
  <si>
    <t>Nancy</t>
  </si>
  <si>
    <t>Andy</t>
  </si>
  <si>
    <t>Yvonne</t>
  </si>
  <si>
    <t>North</t>
  </si>
  <si>
    <t>Kotas</t>
  </si>
  <si>
    <t>Jones</t>
  </si>
  <si>
    <t>McKay</t>
  </si>
  <si>
    <t>Relecloud</t>
  </si>
  <si>
    <t>Contoso Ltd</t>
  </si>
  <si>
    <t>Fabrikam Inc.</t>
  </si>
  <si>
    <t>Amir</t>
  </si>
  <si>
    <t>apple</t>
  </si>
  <si>
    <t>Country</t>
  </si>
  <si>
    <t>Age</t>
  </si>
  <si>
    <t>Salary</t>
  </si>
  <si>
    <t>Purchased</t>
  </si>
  <si>
    <t>France</t>
  </si>
  <si>
    <t>No</t>
  </si>
  <si>
    <t>Spain</t>
  </si>
  <si>
    <t>Yes</t>
  </si>
  <si>
    <t>Germany</t>
  </si>
  <si>
    <t>Select data on the basis of France yes and germany no</t>
  </si>
  <si>
    <t>Sum of all France Sal Val(sum if method)</t>
  </si>
  <si>
    <t>Sum of all France Sal Val (filter method)</t>
  </si>
  <si>
    <t>Sum of all Germany Sal Val(sum if method)</t>
  </si>
  <si>
    <t xml:space="preserve">sum of salary if country is france and purchased is yes </t>
  </si>
  <si>
    <r>
      <t>1.</t>
    </r>
    <r>
      <rPr>
        <sz val="11"/>
        <color theme="4"/>
        <rFont val="Calibri"/>
        <family val="2"/>
        <scheme val="minor"/>
      </rPr>
      <t xml:space="preserve"> Filter Method</t>
    </r>
  </si>
  <si>
    <r>
      <rPr>
        <sz val="11"/>
        <rFont val="Calibri"/>
        <family val="2"/>
        <scheme val="minor"/>
      </rPr>
      <t>2</t>
    </r>
    <r>
      <rPr>
        <sz val="11"/>
        <color theme="4"/>
        <rFont val="Calibri"/>
        <family val="2"/>
        <scheme val="minor"/>
      </rPr>
      <t>. sumifs method</t>
    </r>
  </si>
  <si>
    <t xml:space="preserve">sum of salary if country is except France and purchased is yes </t>
  </si>
  <si>
    <r>
      <rPr>
        <sz val="11"/>
        <color rgb="FFFF0000"/>
        <rFont val="Calibri"/>
        <family val="2"/>
        <scheme val="minor"/>
      </rPr>
      <t>How many time France Appear in Countr</t>
    </r>
    <r>
      <rPr>
        <sz val="11"/>
        <color theme="1"/>
        <rFont val="Calibri"/>
        <family val="2"/>
        <scheme val="minor"/>
      </rPr>
      <t>y</t>
    </r>
  </si>
  <si>
    <t xml:space="preserve"> count if method</t>
  </si>
  <si>
    <t>How many time France country when purchase is No</t>
  </si>
  <si>
    <t>count ifs method</t>
  </si>
  <si>
    <t>We can do filter method as well</t>
  </si>
  <si>
    <t>Student ID</t>
  </si>
  <si>
    <t>Class</t>
  </si>
  <si>
    <t>Study hrs</t>
  </si>
  <si>
    <t>Sleeping hrs</t>
  </si>
  <si>
    <t>Social Media usage hrs</t>
  </si>
  <si>
    <t>Mobile Games hrs</t>
  </si>
  <si>
    <t>Percantege</t>
  </si>
  <si>
    <t>Column2</t>
  </si>
  <si>
    <t>Name</t>
  </si>
  <si>
    <t>DOB</t>
  </si>
  <si>
    <t>Rank</t>
  </si>
  <si>
    <t>1. Name should be accept 10 char</t>
  </si>
  <si>
    <t>2. DOB b/w 1 jan 2000 to 30 jan 2015</t>
  </si>
  <si>
    <t>3. The email is should present @</t>
  </si>
  <si>
    <t>4. Salary should be &gt; 1000</t>
  </si>
  <si>
    <t>5. Rank should be between 1 to 10</t>
  </si>
  <si>
    <t>amir</t>
  </si>
  <si>
    <t>City</t>
  </si>
  <si>
    <t>Places</t>
  </si>
  <si>
    <t>Warsaw</t>
  </si>
  <si>
    <t>a</t>
  </si>
  <si>
    <t>b</t>
  </si>
  <si>
    <t>c</t>
  </si>
  <si>
    <t>krakow</t>
  </si>
  <si>
    <t>aa</t>
  </si>
  <si>
    <t>bb</t>
  </si>
  <si>
    <t>cc</t>
  </si>
  <si>
    <t>Place</t>
  </si>
  <si>
    <t>Krakow</t>
  </si>
  <si>
    <t>d</t>
  </si>
  <si>
    <t>Sum of Salary</t>
  </si>
  <si>
    <t>Sum of Class</t>
  </si>
  <si>
    <t>Sum of Study hrs</t>
  </si>
  <si>
    <t>Sum of Sleeping hrs</t>
  </si>
  <si>
    <t>Sepal Length</t>
  </si>
  <si>
    <t>Sepal Width</t>
  </si>
  <si>
    <t>Species</t>
  </si>
  <si>
    <t>Setosa</t>
  </si>
  <si>
    <t>Virginica</t>
  </si>
  <si>
    <t>Verscicolor</t>
  </si>
  <si>
    <t>Average of Sepal Width</t>
  </si>
  <si>
    <t>sleect two 2 speces who has higest average</t>
  </si>
  <si>
    <t>Gender</t>
  </si>
  <si>
    <t>EstimatedSalary</t>
  </si>
  <si>
    <t>Male</t>
  </si>
  <si>
    <t>Female</t>
  </si>
  <si>
    <t>Open</t>
  </si>
  <si>
    <t>High</t>
  </si>
  <si>
    <t>Low</t>
  </si>
  <si>
    <t>Close</t>
  </si>
  <si>
    <t>Volume</t>
  </si>
  <si>
    <t>"7</t>
  </si>
  <si>
    <t>500"</t>
  </si>
  <si>
    <t>"5</t>
  </si>
  <si>
    <t>400"</t>
  </si>
  <si>
    <t>"6</t>
  </si>
  <si>
    <t>300"</t>
  </si>
  <si>
    <t>900"</t>
  </si>
  <si>
    <t>"11</t>
  </si>
  <si>
    <t>800"</t>
  </si>
  <si>
    <t>"8</t>
  </si>
  <si>
    <t>000"</t>
  </si>
  <si>
    <t>"4</t>
  </si>
  <si>
    <t>"3</t>
  </si>
  <si>
    <t>"12</t>
  </si>
  <si>
    <t>"21</t>
  </si>
  <si>
    <t>"10</t>
  </si>
  <si>
    <t>700"</t>
  </si>
  <si>
    <t>100"</t>
  </si>
  <si>
    <t>600"</t>
  </si>
  <si>
    <t>200"</t>
  </si>
  <si>
    <t>"2</t>
  </si>
  <si>
    <t>"16</t>
  </si>
  <si>
    <t>"9</t>
  </si>
  <si>
    <t>"24</t>
  </si>
  <si>
    <t>"23</t>
  </si>
  <si>
    <t>"1</t>
  </si>
  <si>
    <t>"14</t>
  </si>
  <si>
    <t>008.64"</t>
  </si>
  <si>
    <t>000.55"</t>
  </si>
  <si>
    <t>004.24"</t>
  </si>
  <si>
    <t>028.59"</t>
  </si>
  <si>
    <t>022.74"</t>
  </si>
  <si>
    <t>012.42"</t>
  </si>
  <si>
    <t>012.22"</t>
  </si>
  <si>
    <t>033.40"</t>
  </si>
  <si>
    <t>027.60"</t>
  </si>
  <si>
    <t>027.76"</t>
  </si>
  <si>
    <t>024.23"</t>
  </si>
  <si>
    <t>023.30"</t>
  </si>
  <si>
    <t>018.72"</t>
  </si>
  <si>
    <t>019.95"</t>
  </si>
  <si>
    <t>005.19"</t>
  </si>
  <si>
    <t>013.25"</t>
  </si>
  <si>
    <t>007.82"</t>
  </si>
  <si>
    <t>009.01"</t>
  </si>
  <si>
    <t>029.64"</t>
  </si>
  <si>
    <t>032.40"</t>
  </si>
  <si>
    <t>030.73"</t>
  </si>
  <si>
    <t>028.73"</t>
  </si>
  <si>
    <t>022.39"</t>
  </si>
  <si>
    <t>019.51"</t>
  </si>
  <si>
    <t>031.24"</t>
  </si>
  <si>
    <t>029.06"</t>
  </si>
  <si>
    <t>043.07"</t>
  </si>
  <si>
    <t>055.51"</t>
  </si>
  <si>
    <t>060.20"</t>
  </si>
  <si>
    <t>056.69"</t>
  </si>
  <si>
    <t>051.59"</t>
  </si>
  <si>
    <t>050.38"</t>
  </si>
  <si>
    <t>055.28"</t>
  </si>
  <si>
    <t>054.45"</t>
  </si>
  <si>
    <t>066.94"</t>
  </si>
  <si>
    <t>075.19"</t>
  </si>
  <si>
    <t>081.69"</t>
  </si>
  <si>
    <t>074.34"</t>
  </si>
  <si>
    <t>067.03"</t>
  </si>
  <si>
    <t>057.89"</t>
  </si>
  <si>
    <t>070.04"</t>
  </si>
  <si>
    <t>066.93"</t>
  </si>
  <si>
    <t>081.78"</t>
  </si>
  <si>
    <t>083.25"</t>
  </si>
  <si>
    <t>097.61"</t>
  </si>
  <si>
    <t>112.05"</t>
  </si>
  <si>
    <t>108.80"</t>
  </si>
  <si>
    <t>114.40"</t>
  </si>
  <si>
    <t>115.34"</t>
  </si>
  <si>
    <t>106.42"</t>
  </si>
  <si>
    <t>117.64"</t>
  </si>
  <si>
    <t>110.07"</t>
  </si>
  <si>
    <t>101.97"</t>
  </si>
  <si>
    <t>114.26"</t>
  </si>
  <si>
    <t>135.74"</t>
  </si>
  <si>
    <t>138.11"</t>
  </si>
  <si>
    <t>127.15"</t>
  </si>
  <si>
    <t>127.09"</t>
  </si>
  <si>
    <t>119.91"</t>
  </si>
  <si>
    <t>146.25"</t>
  </si>
  <si>
    <t>145.48"</t>
  </si>
  <si>
    <t>153.05"</t>
  </si>
  <si>
    <t>147.38"</t>
  </si>
  <si>
    <t>160.51"</t>
  </si>
  <si>
    <t>161.83"</t>
  </si>
  <si>
    <t>156.92"</t>
  </si>
  <si>
    <t>120.75"</t>
  </si>
  <si>
    <t>098.21"</t>
  </si>
  <si>
    <t>119.94"</t>
  </si>
  <si>
    <t>103.89"</t>
  </si>
  <si>
    <t>132.28"</t>
  </si>
  <si>
    <t>177.74"</t>
  </si>
  <si>
    <t>130.33"</t>
  </si>
  <si>
    <t>135.04"</t>
  </si>
  <si>
    <t>140.07"</t>
  </si>
  <si>
    <t>156.78"</t>
  </si>
  <si>
    <t>174.22"</t>
  </si>
  <si>
    <t>169.72"</t>
  </si>
  <si>
    <t>186.92"</t>
  </si>
  <si>
    <t>183.44"</t>
  </si>
  <si>
    <t>196.61"</t>
  </si>
  <si>
    <t>199.51"</t>
  </si>
  <si>
    <t>207.56"</t>
  </si>
  <si>
    <t>199.05"</t>
  </si>
  <si>
    <t>200.81"</t>
  </si>
  <si>
    <t>200.49"</t>
  </si>
  <si>
    <t>209.19"</t>
  </si>
  <si>
    <t>216.66"</t>
  </si>
  <si>
    <t>216.83"</t>
  </si>
  <si>
    <t>215.87"</t>
  </si>
  <si>
    <t>212.32"</t>
  </si>
  <si>
    <t>199.40"</t>
  </si>
  <si>
    <t>211.58"</t>
  </si>
  <si>
    <t>214.92"</t>
  </si>
  <si>
    <t>216.27"</t>
  </si>
  <si>
    <t>211.46"</t>
  </si>
  <si>
    <t>208.25"</t>
  </si>
  <si>
    <t>196.70"</t>
  </si>
  <si>
    <t>203.99"</t>
  </si>
  <si>
    <t>185.80"</t>
  </si>
  <si>
    <t>169.59"</t>
  </si>
  <si>
    <t>188.84"</t>
  </si>
  <si>
    <t>207.94"</t>
  </si>
  <si>
    <t>195.97"</t>
  </si>
  <si>
    <t>193.88"</t>
  </si>
  <si>
    <t>179.80"</t>
  </si>
  <si>
    <t>154.76"</t>
  </si>
  <si>
    <t>155.55"</t>
  </si>
  <si>
    <t>128.87"</t>
  </si>
  <si>
    <t>"13</t>
  </si>
  <si>
    <t>"41</t>
  </si>
  <si>
    <t>"147</t>
  </si>
  <si>
    <t>"714</t>
  </si>
  <si>
    <t>"932</t>
  </si>
  <si>
    <t>"986</t>
  </si>
  <si>
    <t>"985</t>
  </si>
  <si>
    <t>"978</t>
  </si>
  <si>
    <t>"914</t>
  </si>
  <si>
    <t>"789</t>
  </si>
  <si>
    <t>"977</t>
  </si>
  <si>
    <t>"965</t>
  </si>
  <si>
    <t>"705</t>
  </si>
  <si>
    <t>"876</t>
  </si>
  <si>
    <t>"989</t>
  </si>
  <si>
    <t>"905</t>
  </si>
  <si>
    <t>"955</t>
  </si>
  <si>
    <t>"838</t>
  </si>
  <si>
    <t>"527</t>
  </si>
  <si>
    <t>"988</t>
  </si>
  <si>
    <t>"935</t>
  </si>
  <si>
    <t>"950</t>
  </si>
  <si>
    <t>"786</t>
  </si>
  <si>
    <t>"975</t>
  </si>
  <si>
    <t>"740</t>
  </si>
  <si>
    <t>"938</t>
  </si>
  <si>
    <t>"924</t>
  </si>
  <si>
    <t>"719</t>
  </si>
  <si>
    <t>"861</t>
  </si>
  <si>
    <t>"951</t>
  </si>
  <si>
    <t>"928</t>
  </si>
  <si>
    <t>"926</t>
  </si>
  <si>
    <t>"847</t>
  </si>
  <si>
    <t>"925</t>
  </si>
  <si>
    <t>"893</t>
  </si>
  <si>
    <t>"933</t>
  </si>
  <si>
    <t>"937</t>
  </si>
  <si>
    <t>"852</t>
  </si>
  <si>
    <t>"587</t>
  </si>
  <si>
    <t>"972</t>
  </si>
  <si>
    <t>"623</t>
  </si>
  <si>
    <t>"744</t>
  </si>
  <si>
    <t>2012</t>
  </si>
  <si>
    <t>Qtr1</t>
  </si>
  <si>
    <t>Qtr2</t>
  </si>
  <si>
    <t>May</t>
  </si>
  <si>
    <t>Qtr3</t>
  </si>
  <si>
    <t>Qtr4</t>
  </si>
  <si>
    <t>2013</t>
  </si>
  <si>
    <t>2014</t>
  </si>
  <si>
    <t>2015</t>
  </si>
  <si>
    <t>2016</t>
  </si>
  <si>
    <t>Sum of Low</t>
  </si>
  <si>
    <t>Column Labels</t>
  </si>
  <si>
    <t>RowNumber</t>
  </si>
  <si>
    <t>CustomerId</t>
  </si>
  <si>
    <t>Surname</t>
  </si>
  <si>
    <t>CreditScore</t>
  </si>
  <si>
    <t>Geography</t>
  </si>
  <si>
    <t>Tenure</t>
  </si>
  <si>
    <t>Balance</t>
  </si>
  <si>
    <t>NumOfProducts</t>
  </si>
  <si>
    <t>HasCrCard</t>
  </si>
  <si>
    <t>IsActiveMember</t>
  </si>
  <si>
    <t>Exited</t>
  </si>
  <si>
    <t>Hargrave</t>
  </si>
  <si>
    <t>Hill</t>
  </si>
  <si>
    <t>Onio</t>
  </si>
  <si>
    <t>Boni</t>
  </si>
  <si>
    <t>Mitchell</t>
  </si>
  <si>
    <t>Chu</t>
  </si>
  <si>
    <t>Bartlett</t>
  </si>
  <si>
    <t>Obinna</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</si>
  <si>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</si>
  <si>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</si>
  <si>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</si>
  <si>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</si>
  <si>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</si>
  <si>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</si>
  <si>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</si>
  <si>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</si>
  <si>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</si>
  <si>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</si>
  <si>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</si>
  <si>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</si>
  <si>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</si>
  <si>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</si>
  <si>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</si>
  <si>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</si>
  <si>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</si>
  <si>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</si>
  <si>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</si>
  <si>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</si>
  <si>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</si>
  <si>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</si>
  <si>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</si>
  <si>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</si>
  <si>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</si>
  <si>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</si>
  <si>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</si>
  <si>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</si>
  <si>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</si>
  <si>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</si>
  <si>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</si>
  <si>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</si>
  <si>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</si>
  <si>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</si>
  <si>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</si>
  <si>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</si>
  <si>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</si>
  <si>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</si>
  <si>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</si>
  <si>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</si>
  <si>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</si>
  <si>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</si>
  <si>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</si>
  <si>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</si>
  <si>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</si>
  <si>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</si>
  <si>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</si>
  <si>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</si>
  <si>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</si>
  <si>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</si>
  <si>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</si>
  <si>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</si>
  <si>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</si>
  <si>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</si>
  <si>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</si>
  <si>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</si>
  <si>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</si>
  <si>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</si>
  <si>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</si>
  <si>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</si>
  <si>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</si>
  <si>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</si>
  <si>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</si>
  <si>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</si>
  <si>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</si>
  <si>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</si>
  <si>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</si>
  <si>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</si>
  <si>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</si>
  <si>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</si>
  <si>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</si>
  <si>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</si>
  <si>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</si>
  <si>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</si>
  <si>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</si>
  <si>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</si>
  <si>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</si>
  <si>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</si>
  <si>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</si>
  <si>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</si>
  <si>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</si>
  <si>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</si>
  <si>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</si>
  <si>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</si>
  <si>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</si>
  <si>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</si>
  <si>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</si>
  <si>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</si>
  <si>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</si>
  <si>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</si>
  <si>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</si>
  <si>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</si>
  <si>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</si>
  <si>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</si>
  <si>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</si>
  <si>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</si>
  <si>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</si>
  <si>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</si>
  <si>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</si>
  <si>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</si>
  <si>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</si>
  <si>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</si>
  <si>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</si>
  <si>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</si>
  <si>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</si>
  <si>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</si>
  <si>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</si>
  <si>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</si>
  <si>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</si>
  <si>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</si>
  <si>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</si>
  <si>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</si>
  <si>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</si>
  <si>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</si>
  <si>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</si>
  <si>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</si>
  <si>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</si>
  <si>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</si>
  <si>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</si>
  <si>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</si>
  <si>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</si>
  <si>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</si>
  <si>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</si>
  <si>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</si>
  <si>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</si>
  <si>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</si>
  <si>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</si>
  <si>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</si>
  <si>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</si>
  <si>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</si>
  <si>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</si>
  <si>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</si>
  <si>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</si>
  <si>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</si>
  <si>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</si>
  <si>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</si>
  <si>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</si>
  <si>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</si>
  <si>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</si>
  <si>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</si>
  <si>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</si>
  <si>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</si>
  <si>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</si>
  <si>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</si>
  <si>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</si>
  <si>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</si>
  <si>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</si>
  <si>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</si>
  <si>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</si>
  <si>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</si>
  <si>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</si>
  <si>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</si>
  <si>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</si>
  <si>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</si>
  <si>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</si>
  <si>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</si>
  <si>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</si>
  <si>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</si>
  <si>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</si>
  <si>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</si>
  <si>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</si>
  <si>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</si>
  <si>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</si>
  <si>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</si>
  <si>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</si>
  <si>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</si>
  <si>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</si>
  <si>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</si>
  <si>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</si>
  <si>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</si>
  <si>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</si>
  <si>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</si>
  <si>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</si>
  <si>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</si>
  <si>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</si>
  <si>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</si>
  <si>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</si>
  <si>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</si>
  <si>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</si>
  <si>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</si>
  <si>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</si>
  <si>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</si>
  <si>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</si>
  <si>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</si>
  <si>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</si>
  <si>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</si>
  <si>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</si>
  <si>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</si>
  <si>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</si>
  <si>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</si>
  <si>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</si>
  <si>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</si>
  <si>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</si>
  <si>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</si>
  <si>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</si>
  <si>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</si>
  <si>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</si>
  <si>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</si>
  <si>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</si>
  <si>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</si>
  <si>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</si>
  <si>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</si>
  <si>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</si>
  <si>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</si>
  <si>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</si>
  <si>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</si>
  <si>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</si>
  <si>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</si>
  <si>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</si>
  <si>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</si>
  <si>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</si>
  <si>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</si>
  <si>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</si>
  <si>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</si>
  <si>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</si>
  <si>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</si>
  <si>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</si>
  <si>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</si>
  <si>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</si>
  <si>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</si>
  <si>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</si>
  <si>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</si>
  <si>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</si>
  <si>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</si>
  <si>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</si>
  <si>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</si>
  <si>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</si>
  <si>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</si>
  <si>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</si>
  <si>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</si>
  <si>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</si>
  <si>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</si>
  <si>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</si>
  <si>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</si>
  <si>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</si>
  <si>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</si>
  <si>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</si>
  <si>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</si>
  <si>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</si>
  <si>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</si>
  <si>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</si>
  <si>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</si>
  <si>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</si>
  <si>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</si>
  <si>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</si>
  <si>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</si>
  <si>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</si>
  <si>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</si>
  <si>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</si>
  <si>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</si>
  <si>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</si>
  <si>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</si>
  <si>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</si>
  <si>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</si>
  <si>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</si>
  <si>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</si>
  <si>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</si>
  <si>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</si>
  <si>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</si>
  <si>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</si>
  <si>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</si>
  <si>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</si>
  <si>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</si>
  <si>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</si>
  <si>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</si>
  <si>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</si>
  <si>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</si>
  <si>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</si>
  <si>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</si>
  <si>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</si>
  <si>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</si>
  <si>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</si>
  <si>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</si>
  <si>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</si>
  <si>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</si>
  <si>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</si>
  <si>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</si>
  <si>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</si>
  <si>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</si>
  <si>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</si>
  <si>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</si>
  <si>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</si>
  <si>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</si>
  <si>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</si>
  <si>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</si>
  <si>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</si>
  <si>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</si>
  <si>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</si>
  <si>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</si>
  <si>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</si>
  <si>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</si>
  <si>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</si>
  <si>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</si>
  <si>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</si>
  <si>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</si>
  <si>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</si>
  <si>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</si>
  <si>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</si>
  <si>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</si>
  <si>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</si>
  <si>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</si>
  <si>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</si>
  <si>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</si>
  <si>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</si>
  <si>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</si>
  <si>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</si>
  <si>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</si>
  <si>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</si>
  <si>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</si>
  <si>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</si>
  <si>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</si>
  <si>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</si>
  <si>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</si>
  <si>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</si>
  <si>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</si>
  <si>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</si>
  <si>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</si>
  <si>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</si>
  <si>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</si>
  <si>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</si>
  <si>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</si>
  <si>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</si>
  <si>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</si>
  <si>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</si>
  <si>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</si>
  <si>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</si>
  <si>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</si>
  <si>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</si>
  <si>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</si>
  <si>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</si>
  <si>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</si>
  <si>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</si>
  <si>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</si>
  <si>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</si>
  <si>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</si>
  <si>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</si>
  <si>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</si>
  <si>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</si>
  <si>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</si>
  <si>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</si>
  <si>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</si>
  <si>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</si>
  <si>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</si>
  <si>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</si>
  <si>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</si>
  <si>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</si>
  <si>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</si>
  <si>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</si>
  <si>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</si>
  <si>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</si>
  <si>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</si>
  <si>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</si>
  <si>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</si>
  <si>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</si>
  <si>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</si>
  <si>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</si>
  <si>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</si>
  <si>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</si>
  <si>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</si>
  <si>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</si>
  <si>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</si>
  <si>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</si>
  <si>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</si>
  <si>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</si>
  <si>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</si>
  <si>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</si>
  <si>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</si>
  <si>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</si>
  <si>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</si>
  <si>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</si>
  <si>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</si>
  <si>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</si>
  <si>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</si>
  <si>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</si>
  <si>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</si>
  <si>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</si>
  <si>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</si>
  <si>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</si>
  <si>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</si>
  <si>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</si>
  <si>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</si>
  <si>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</si>
  <si>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</si>
  <si>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</si>
  <si>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</si>
  <si>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</si>
  <si>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</si>
  <si>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</si>
  <si>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</si>
  <si>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</si>
  <si>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</si>
  <si>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</si>
  <si>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</si>
  <si>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</si>
  <si>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</si>
  <si>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</si>
  <si>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</si>
  <si>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</si>
  <si>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</si>
  <si>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</si>
  <si>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</si>
  <si>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</si>
  <si>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</si>
  <si>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</si>
  <si>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</si>
  <si>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</si>
  <si>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</si>
  <si>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</si>
  <si>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</si>
  <si>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</si>
  <si>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</si>
  <si>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</si>
  <si>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</si>
  <si>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</si>
  <si>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</si>
  <si>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</si>
  <si>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</si>
  <si>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</si>
  <si>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</si>
  <si>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</si>
  <si>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</si>
  <si>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</si>
  <si>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</si>
  <si>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</si>
  <si>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</si>
  <si>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</si>
  <si>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</si>
  <si>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</si>
  <si>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</si>
  <si>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</si>
  <si>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</si>
  <si>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</si>
  <si>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</si>
  <si>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</si>
  <si>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</si>
  <si>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</si>
  <si>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</si>
  <si>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</si>
  <si>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</si>
  <si>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</si>
  <si>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</si>
  <si>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</si>
  <si>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</si>
  <si>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</si>
  <si>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</si>
  <si>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</si>
  <si>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</si>
  <si>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</si>
  <si>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</si>
  <si>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</si>
  <si>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</si>
  <si>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</si>
  <si>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</si>
  <si>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</si>
  <si>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</si>
  <si>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</si>
  <si>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</si>
  <si>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</si>
  <si>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</si>
  <si>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</si>
  <si>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</si>
  <si>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</si>
  <si>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</si>
  <si>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</si>
  <si>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</si>
  <si>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</si>
  <si>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</si>
  <si>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</si>
  <si>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</si>
  <si>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</si>
  <si>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</si>
  <si>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</si>
  <si>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</si>
  <si>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</si>
  <si>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</si>
  <si>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</si>
  <si>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</si>
  <si>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</si>
  <si>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</si>
  <si>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</si>
  <si>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</si>
  <si>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</si>
  <si>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</si>
  <si>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</si>
  <si>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</si>
  <si>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</si>
  <si>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</si>
  <si>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</si>
  <si>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</si>
  <si>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</si>
  <si>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</si>
  <si>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</si>
  <si>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</si>
  <si>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</si>
  <si>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</si>
  <si>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</si>
  <si>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</si>
  <si>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</si>
  <si>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</si>
  <si>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</si>
  <si>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</si>
  <si>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</si>
  <si>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</si>
  <si>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</si>
  <si>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</si>
  <si>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</si>
  <si>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</si>
  <si>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</si>
  <si>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</si>
  <si>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</si>
  <si>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</si>
  <si>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</si>
  <si>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</si>
  <si>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</si>
  <si>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</si>
  <si>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</si>
  <si>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</si>
  <si>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</si>
  <si>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</si>
  <si>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</si>
  <si>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</si>
  <si>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</si>
  <si>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</si>
  <si>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</si>
  <si>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</si>
  <si>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</si>
  <si>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</si>
  <si>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</si>
  <si>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</si>
  <si>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</si>
  <si>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</si>
  <si>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</si>
  <si>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</si>
  <si>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</si>
  <si>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</si>
  <si>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</si>
  <si>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</si>
  <si>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</si>
  <si>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</si>
  <si>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</si>
  <si>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</si>
  <si>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</si>
  <si>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</si>
  <si>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</si>
  <si>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</si>
  <si>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</si>
  <si>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</si>
  <si>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</si>
  <si>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</si>
  <si>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</si>
  <si>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</si>
  <si>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</si>
  <si>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</si>
  <si>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</si>
  <si>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</si>
  <si>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</si>
  <si>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</si>
  <si>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</si>
  <si>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</si>
  <si>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</si>
  <si>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</si>
  <si>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</si>
  <si>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</si>
  <si>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</si>
  <si>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</si>
  <si>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</si>
  <si>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</si>
  <si>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</si>
  <si>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</si>
  <si>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</si>
  <si>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</si>
  <si>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</si>
  <si>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</si>
  <si>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</si>
  <si>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</si>
  <si>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</si>
  <si>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</si>
  <si>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</si>
  <si>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</si>
  <si>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</si>
  <si>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</si>
  <si>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</si>
  <si>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</si>
  <si>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</si>
  <si>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</si>
  <si>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</si>
  <si>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</si>
  <si>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</si>
  <si>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</si>
  <si>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</si>
  <si>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</si>
  <si>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</si>
  <si>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</si>
  <si>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</si>
  <si>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</si>
  <si>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</si>
  <si>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</si>
  <si>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</si>
  <si>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</si>
  <si>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</si>
  <si>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</si>
  <si>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</si>
  <si>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</si>
  <si>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</si>
  <si>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</si>
  <si>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</si>
  <si>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</si>
  <si>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</si>
  <si>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</si>
  <si>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</si>
  <si>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</si>
  <si>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</si>
  <si>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</si>
  <si>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</si>
  <si>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</si>
  <si>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</si>
  <si>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</si>
  <si>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</si>
  <si>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</si>
  <si>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</si>
  <si>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</si>
  <si>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</si>
  <si>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</si>
  <si>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</si>
  <si>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</si>
  <si>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</si>
  <si>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</si>
  <si>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</si>
  <si>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</si>
  <si>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</si>
  <si>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</si>
  <si>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</si>
  <si>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</si>
  <si>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</si>
  <si>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</si>
  <si>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</si>
  <si>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</si>
  <si>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</si>
  <si>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</si>
  <si>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</si>
  <si>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</si>
  <si>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</si>
  <si>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</si>
  <si>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</si>
  <si>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</si>
  <si>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</si>
  <si>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</si>
  <si>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</si>
  <si>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</si>
  <si>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</si>
  <si>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</si>
  <si>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</si>
  <si>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</si>
  <si>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</si>
  <si>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</si>
  <si>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</si>
  <si>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</si>
  <si>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</si>
  <si>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</si>
  <si>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</si>
  <si>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</si>
  <si>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</si>
  <si>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</si>
  <si>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</si>
  <si>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</si>
  <si>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</si>
  <si>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</si>
  <si>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</si>
  <si>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</si>
  <si>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</si>
  <si>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</si>
  <si>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</si>
  <si>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</si>
  <si>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</si>
  <si>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</si>
  <si>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</si>
  <si>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</si>
  <si>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</si>
  <si>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</si>
  <si>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</si>
  <si>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</si>
  <si>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</si>
  <si>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</si>
  <si>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</si>
  <si>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</si>
  <si>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</si>
  <si>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</si>
  <si>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</si>
  <si>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</si>
  <si>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</si>
  <si>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</si>
  <si>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</si>
  <si>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</si>
  <si>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</si>
  <si>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</si>
  <si>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</si>
  <si>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</si>
  <si>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</si>
  <si>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</si>
  <si>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</si>
  <si>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</si>
  <si>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</si>
  <si>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</si>
  <si>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</si>
  <si>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</si>
  <si>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</si>
  <si>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</si>
  <si>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</si>
  <si>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</si>
  <si>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</si>
  <si>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</si>
  <si>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</si>
  <si>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</si>
  <si>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</si>
  <si>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</si>
  <si>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</si>
  <si>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</si>
  <si>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</si>
  <si>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</si>
  <si>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</si>
  <si>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</si>
  <si>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</si>
  <si>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</si>
  <si>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</si>
  <si>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</si>
  <si>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</si>
  <si>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</si>
  <si>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</si>
  <si>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</si>
  <si>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</si>
  <si>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</si>
  <si>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</si>
  <si>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</si>
  <si>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</si>
  <si>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</si>
  <si>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</si>
  <si>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</si>
  <si>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</si>
  <si>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</si>
  <si>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</si>
  <si>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</si>
  <si>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</si>
  <si>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</si>
  <si>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</si>
  <si>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</si>
  <si>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</si>
  <si>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</si>
  <si>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</si>
  <si>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</si>
  <si>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</si>
  <si>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</si>
  <si>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</si>
  <si>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</si>
  <si>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</si>
  <si>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</si>
  <si>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</si>
  <si>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</si>
  <si>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</si>
  <si>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</si>
  <si>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</si>
  <si>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</si>
  <si>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</si>
  <si>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</si>
  <si>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</si>
  <si>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</si>
  <si>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</si>
  <si>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</si>
  <si>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</si>
  <si>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</si>
  <si>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</si>
  <si>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</si>
  <si>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</si>
  <si>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</si>
  <si>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</si>
  <si>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</si>
  <si>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</si>
  <si>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</si>
  <si>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</si>
  <si>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</si>
  <si>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</si>
  <si>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</si>
  <si>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</si>
  <si>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</si>
  <si>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</si>
  <si>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</si>
  <si>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</si>
  <si>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</si>
  <si>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</si>
  <si>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</si>
  <si>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</si>
  <si>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</si>
  <si>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</si>
  <si>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</si>
  <si>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</si>
  <si>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</si>
  <si>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</si>
  <si>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</si>
  <si>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</si>
  <si>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</si>
  <si>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</si>
  <si>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</si>
  <si>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</si>
  <si>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</si>
  <si>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</si>
  <si>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</si>
  <si>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</si>
  <si>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</si>
  <si>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</si>
  <si>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</si>
  <si>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</si>
  <si>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</si>
  <si>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</si>
  <si>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</si>
  <si>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</si>
  <si>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</si>
  <si>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</si>
  <si>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</si>
  <si>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</si>
  <si>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</si>
  <si>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</si>
  <si>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</si>
  <si>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</si>
  <si>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</si>
  <si>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</si>
  <si>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</si>
  <si>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</si>
  <si>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</si>
  <si>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</si>
  <si>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</si>
  <si>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</si>
  <si>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</si>
  <si>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</si>
  <si>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</si>
  <si>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</si>
  <si>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</si>
  <si>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</si>
  <si>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</si>
  <si>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</si>
  <si>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</si>
  <si>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</si>
  <si>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</si>
  <si>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</si>
  <si>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</si>
  <si>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</si>
  <si>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</si>
  <si>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</si>
  <si>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</si>
  <si>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</si>
  <si>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</si>
  <si>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</si>
  <si>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</si>
  <si>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</si>
  <si>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</si>
  <si>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</si>
  <si>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</si>
  <si>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</si>
  <si>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</si>
  <si>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</si>
  <si>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</si>
  <si>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</si>
  <si>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</si>
  <si>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</si>
  <si>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</si>
  <si>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</si>
  <si>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</si>
  <si>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</si>
  <si>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</si>
  <si>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</si>
  <si>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</si>
  <si>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</si>
  <si>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</si>
  <si>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</si>
  <si>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</si>
  <si>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</si>
  <si>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</si>
  <si>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</si>
  <si>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</si>
  <si>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</si>
  <si>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</si>
  <si>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</si>
  <si>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</si>
  <si>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</si>
  <si>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</si>
  <si>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</si>
  <si>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</si>
  <si>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</si>
  <si>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</si>
  <si>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</si>
  <si>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</si>
  <si>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</si>
  <si>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</si>
  <si>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</si>
  <si>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</si>
  <si>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</si>
  <si>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</si>
  <si>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</si>
  <si>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</si>
  <si>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</si>
  <si>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</si>
  <si>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</si>
  <si>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</si>
  <si>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</si>
  <si>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</si>
  <si>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</si>
  <si>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</si>
  <si>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</si>
  <si>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</si>
  <si>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</si>
  <si>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</si>
  <si>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</si>
  <si>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</si>
  <si>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</si>
  <si>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</si>
  <si>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</si>
  <si>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</si>
  <si>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</si>
  <si>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</si>
  <si>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</si>
  <si>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</si>
  <si>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</si>
  <si>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</si>
  <si>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</si>
  <si>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</si>
  <si>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</si>
  <si>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</si>
  <si>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</si>
  <si>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</si>
  <si>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</si>
  <si>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</si>
  <si>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</si>
  <si>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</si>
  <si>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</si>
  <si>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</si>
  <si>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</si>
  <si>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</si>
  <si>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</si>
  <si>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</si>
  <si>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</si>
  <si>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</si>
  <si>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</si>
  <si>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</si>
  <si>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</si>
  <si>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</si>
  <si>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</si>
  <si>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</si>
  <si>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</si>
  <si>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</si>
  <si>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</si>
  <si>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</si>
  <si>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</si>
  <si>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</si>
  <si>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</si>
  <si>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</si>
  <si>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</si>
  <si>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</si>
  <si>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</si>
  <si>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</si>
  <si>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</si>
  <si>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</si>
  <si>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</si>
  <si>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</si>
  <si>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</si>
  <si>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</si>
  <si>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</si>
  <si>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</si>
  <si>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</si>
  <si>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</si>
  <si>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</si>
  <si>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</si>
  <si>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</si>
  <si>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</si>
  <si>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</si>
  <si>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</si>
  <si>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</si>
  <si>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</si>
  <si>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</si>
  <si>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</si>
  <si>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</si>
  <si>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</si>
  <si>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</si>
  <si>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</si>
  <si>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</si>
  <si>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</si>
  <si>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</si>
  <si>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</si>
  <si>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</si>
  <si>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</si>
  <si>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</si>
  <si>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</si>
  <si>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</si>
  <si>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</si>
  <si>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</si>
  <si>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</si>
  <si>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</si>
  <si>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</si>
  <si>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</si>
  <si>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</si>
  <si>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</si>
  <si>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</si>
  <si>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</si>
  <si>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</si>
  <si>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</si>
  <si>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</si>
  <si>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</si>
  <si>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</si>
  <si>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</si>
  <si>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</si>
  <si>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</si>
  <si>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</si>
  <si>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</si>
  <si>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</si>
  <si>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</si>
  <si>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</si>
  <si>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</si>
  <si>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</si>
  <si>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</si>
  <si>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</si>
  <si>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</si>
  <si>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</si>
  <si>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</si>
  <si>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</si>
  <si>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</si>
  <si>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</si>
  <si>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</si>
  <si>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</si>
  <si>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</si>
  <si>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</si>
  <si>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</si>
  <si>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</si>
  <si>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</si>
  <si>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</si>
  <si>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</si>
  <si>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</si>
  <si>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</si>
  <si>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</si>
  <si>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</si>
  <si>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</si>
  <si>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</si>
  <si>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</si>
  <si>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</si>
  <si>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</si>
  <si>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</si>
  <si>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</si>
  <si>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</si>
  <si>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</si>
  <si>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</si>
  <si>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</si>
  <si>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</si>
  <si>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</si>
  <si>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</si>
  <si>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</si>
  <si>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</si>
  <si>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</si>
  <si>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</si>
  <si>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</si>
  <si>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</si>
  <si>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</si>
  <si>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</si>
  <si>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</si>
  <si>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</si>
  <si>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</si>
  <si>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</si>
  <si>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</si>
  <si>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</si>
  <si>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</si>
  <si>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</si>
  <si>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</si>
  <si>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</si>
  <si>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</si>
  <si>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</si>
  <si>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</si>
  <si>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</si>
  <si>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</si>
  <si>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</si>
  <si>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</si>
  <si>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</si>
  <si>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</si>
  <si>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</si>
  <si>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</si>
  <si>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</si>
  <si>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</si>
  <si>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</si>
  <si>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</si>
  <si>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</si>
  <si>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</si>
  <si>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</si>
  <si>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</si>
  <si>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</si>
  <si>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</si>
  <si>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</si>
  <si>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</si>
  <si>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</si>
  <si>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</si>
  <si>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</si>
  <si>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</si>
  <si>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</si>
  <si>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</si>
  <si>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</si>
  <si>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</si>
  <si>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</si>
  <si>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</si>
  <si>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</si>
  <si>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</si>
  <si>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</si>
  <si>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</si>
  <si>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</si>
  <si>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</si>
  <si>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</si>
  <si>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</si>
  <si>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</si>
  <si>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</si>
  <si>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</si>
  <si>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</si>
  <si>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</si>
  <si>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</si>
  <si>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</si>
  <si>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</si>
  <si>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</si>
  <si>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</si>
  <si>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</si>
  <si>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</si>
  <si>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</si>
  <si>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</si>
  <si>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</si>
  <si>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</si>
  <si>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</si>
  <si>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</si>
  <si>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</si>
  <si>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</si>
  <si>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</si>
  <si>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</si>
  <si>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</si>
  <si>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</si>
  <si>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</si>
  <si>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</si>
  <si>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</si>
  <si>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</si>
  <si>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</si>
  <si>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</si>
  <si>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</si>
  <si>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</si>
  <si>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</si>
  <si>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</si>
  <si>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</si>
  <si>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</si>
  <si>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</si>
  <si>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</si>
  <si>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</si>
  <si>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</si>
  <si>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</si>
  <si>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</si>
  <si>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</si>
  <si>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</si>
  <si>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</si>
  <si>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</si>
  <si>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</si>
  <si>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</si>
  <si>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</si>
  <si>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</si>
  <si>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</si>
  <si>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</si>
  <si>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</si>
  <si>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</si>
  <si>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</si>
  <si>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</si>
  <si>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</si>
  <si>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</si>
  <si>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</si>
  <si>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</si>
  <si>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</si>
  <si>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</si>
  <si>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</si>
  <si>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</si>
  <si>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</si>
  <si>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</si>
  <si>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</si>
  <si>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</si>
  <si>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</si>
  <si>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</si>
  <si>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</si>
  <si>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</si>
  <si>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</si>
  <si>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</si>
  <si>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</si>
  <si>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</si>
  <si>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</si>
  <si>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</si>
  <si>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</si>
  <si>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</si>
  <si>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</si>
  <si>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</si>
  <si>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</si>
  <si>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</si>
  <si>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</si>
  <si>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</si>
  <si>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</si>
  <si>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</si>
  <si>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</si>
  <si>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</si>
  <si>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</si>
  <si>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</si>
  <si>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</si>
  <si>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</si>
  <si>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</si>
  <si>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</si>
  <si>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</si>
  <si>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</si>
  <si>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</si>
  <si>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</si>
  <si>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</si>
  <si>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</si>
  <si>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</si>
  <si>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</si>
  <si>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</si>
  <si>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</si>
  <si>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</si>
  <si>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</si>
  <si>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</si>
  <si>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</si>
  <si>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</si>
  <si>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</si>
  <si>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</si>
  <si>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</si>
  <si>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</si>
  <si>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</si>
  <si>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</si>
  <si>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</si>
  <si>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</si>
  <si>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</si>
  <si>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</si>
  <si>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</si>
  <si>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</si>
  <si>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</si>
  <si>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</si>
  <si>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</si>
  <si>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</si>
  <si>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</si>
  <si>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</si>
  <si>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</si>
  <si>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</si>
  <si>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</si>
  <si>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</si>
  <si>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</si>
  <si>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</si>
  <si>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</si>
  <si>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</si>
  <si>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</si>
  <si>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</si>
  <si>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</si>
  <si>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</si>
  <si>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</si>
  <si>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</si>
  <si>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</si>
  <si>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</si>
  <si>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</si>
  <si>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</si>
  <si>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</si>
  <si>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</si>
  <si>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</si>
  <si>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</si>
  <si>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</si>
  <si>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</si>
  <si>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</si>
  <si>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</si>
  <si>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</si>
  <si>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</si>
  <si>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</si>
  <si>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</si>
  <si>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</si>
  <si>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</si>
  <si>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</si>
  <si>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</si>
  <si>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</si>
  <si>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</si>
  <si>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</si>
  <si>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</si>
  <si>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</si>
  <si>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</si>
  <si>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</si>
  <si>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</si>
  <si>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</si>
  <si>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</si>
  <si>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</si>
  <si>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</si>
  <si>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</si>
  <si>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</si>
  <si>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</si>
  <si>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</si>
  <si>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</si>
  <si>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</si>
  <si>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</si>
  <si>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</si>
  <si>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</si>
  <si>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</si>
  <si>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</si>
  <si>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</si>
  <si>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</si>
  <si>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</si>
  <si>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</si>
  <si>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</si>
  <si>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</si>
  <si>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</si>
  <si>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</si>
  <si>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</si>
  <si>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</si>
  <si>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</si>
  <si>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</si>
  <si>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</si>
  <si>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</si>
  <si>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</si>
  <si>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</si>
  <si>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</si>
  <si>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</si>
  <si>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</si>
  <si>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</si>
  <si>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</si>
  <si>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</si>
  <si>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</si>
  <si>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</si>
  <si>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</si>
  <si>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</si>
  <si>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</si>
  <si>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</si>
  <si>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</si>
  <si>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</si>
  <si>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</si>
  <si>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</si>
  <si>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</si>
  <si>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</si>
  <si>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</si>
  <si>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</si>
  <si>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</si>
  <si>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</si>
  <si>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</si>
  <si>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</si>
  <si>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</si>
  <si>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</si>
  <si>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</si>
  <si>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</si>
  <si>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</si>
  <si>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</si>
  <si>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</si>
  <si>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</si>
  <si>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</si>
  <si>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</si>
  <si>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</si>
  <si>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</si>
  <si>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</si>
  <si>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</si>
  <si>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</si>
  <si>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</si>
  <si>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</si>
  <si>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</si>
  <si>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</si>
  <si>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</si>
  <si>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</si>
  <si>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</si>
  <si>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</si>
  <si>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</si>
  <si>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</si>
  <si>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</si>
  <si>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</si>
  <si>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</si>
  <si>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</si>
  <si>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</si>
  <si>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</si>
  <si>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</si>
  <si>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</si>
  <si>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</si>
  <si>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</si>
  <si>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</si>
  <si>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</si>
  <si>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</si>
  <si>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</si>
  <si>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</si>
  <si>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</si>
  <si>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</si>
  <si>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</si>
  <si>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</si>
  <si>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</si>
  <si>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</si>
  <si>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</si>
  <si>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</si>
  <si>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</si>
  <si>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</si>
  <si>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</si>
  <si>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</si>
  <si>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</si>
  <si>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</si>
  <si>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</si>
  <si>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</si>
  <si>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</si>
  <si>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</si>
  <si>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</si>
  <si>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</si>
  <si>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</si>
  <si>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</si>
  <si>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</si>
  <si>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</si>
  <si>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</si>
  <si>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</si>
  <si>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</si>
  <si>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</si>
  <si>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</si>
  <si>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</si>
  <si>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</si>
  <si>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</si>
  <si>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</si>
  <si>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</si>
  <si>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</si>
  <si>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</si>
  <si>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</si>
  <si>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</si>
  <si>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</si>
  <si>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</si>
  <si>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</si>
  <si>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</si>
  <si>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</si>
  <si>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</si>
  <si>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</si>
  <si>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</si>
  <si>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</si>
  <si>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</si>
  <si>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</si>
  <si>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</si>
  <si>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</si>
  <si>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</si>
  <si>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</si>
  <si>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</si>
  <si>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</si>
  <si>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</si>
  <si>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</si>
  <si>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</si>
  <si>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</si>
  <si>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</si>
  <si>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</si>
  <si>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</si>
  <si>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</si>
  <si>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</si>
  <si>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</si>
  <si>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</si>
  <si>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</si>
  <si>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</si>
  <si>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</si>
  <si>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</si>
  <si>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</si>
  <si>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</si>
  <si>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</si>
  <si>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</si>
  <si>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</si>
  <si>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</si>
  <si>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</si>
  <si>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</si>
  <si>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</si>
  <si>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</si>
  <si>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</si>
  <si>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</si>
  <si>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</si>
  <si>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</si>
  <si>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</si>
  <si>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</si>
  <si>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</si>
  <si>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</si>
  <si>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</si>
  <si>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</si>
  <si>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</si>
  <si>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</si>
  <si>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</si>
  <si>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</si>
  <si>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</si>
  <si>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</si>
  <si>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</si>
  <si>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</si>
  <si>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</si>
  <si>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</si>
  <si>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</si>
  <si>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</si>
  <si>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</si>
  <si>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</si>
  <si>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</si>
  <si>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</si>
  <si>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</si>
  <si>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</si>
  <si>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</si>
  <si>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</si>
  <si>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</si>
  <si>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</si>
  <si>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</si>
  <si>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</si>
  <si>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</si>
  <si>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</si>
  <si>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</si>
  <si>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</si>
  <si>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</si>
  <si>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</si>
  <si>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</si>
  <si>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</si>
  <si>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</si>
  <si>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</si>
  <si>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</si>
  <si>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</si>
  <si>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</si>
  <si>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</si>
  <si>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</si>
  <si>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</si>
  <si>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</si>
  <si>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</si>
  <si>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</si>
  <si>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</si>
  <si>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</si>
  <si>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</si>
  <si>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</si>
  <si>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</si>
  <si>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</si>
  <si>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</si>
  <si>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</si>
  <si>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</si>
  <si>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</si>
  <si>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</si>
  <si>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</si>
  <si>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</si>
  <si>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</si>
  <si>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</si>
  <si>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</si>
  <si>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</si>
  <si>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</si>
  <si>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</si>
  <si>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</si>
  <si>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</si>
  <si>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</si>
  <si>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</si>
  <si>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</si>
  <si>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</si>
  <si>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</si>
  <si>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</si>
  <si>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</si>
  <si>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</si>
  <si>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</si>
  <si>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</si>
  <si>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</si>
  <si>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</si>
  <si>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</si>
  <si>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</si>
  <si>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</si>
  <si>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</si>
  <si>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</si>
  <si>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</si>
  <si>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</si>
  <si>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</si>
  <si>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</si>
  <si>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</si>
  <si>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</si>
  <si>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</si>
  <si>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</si>
  <si>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</si>
  <si>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</si>
  <si>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</si>
  <si>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</si>
  <si>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</si>
  <si>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</si>
  <si>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</si>
  <si>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</si>
  <si>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</si>
  <si>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</si>
  <si>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</si>
  <si>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</si>
  <si>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</si>
  <si>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</si>
  <si>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</si>
  <si>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</si>
  <si>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</si>
  <si>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</si>
  <si>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</si>
  <si>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</si>
  <si>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</si>
  <si>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</si>
  <si>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</si>
  <si>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</si>
  <si>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</si>
  <si>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</si>
  <si>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</si>
  <si>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</si>
  <si>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</si>
  <si>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</si>
  <si>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</si>
  <si>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</si>
  <si>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</si>
  <si>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</si>
  <si>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</si>
  <si>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</si>
  <si>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</si>
  <si>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</si>
  <si>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</si>
  <si>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</si>
  <si>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</si>
  <si>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</si>
  <si>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</si>
  <si>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</si>
  <si>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</si>
  <si>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</si>
  <si>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</si>
  <si>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</si>
  <si>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</si>
  <si>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</si>
  <si>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</si>
  <si>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</si>
  <si>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</si>
  <si>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</si>
  <si>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</si>
  <si>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</si>
  <si>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</si>
  <si>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</si>
  <si>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</si>
  <si>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</si>
  <si>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</si>
  <si>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</si>
  <si>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</si>
  <si>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</si>
  <si>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</si>
  <si>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</si>
  <si>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</si>
  <si>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</si>
  <si>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</si>
  <si>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</si>
  <si>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</si>
  <si>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</si>
  <si>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</si>
  <si>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</si>
  <si>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</si>
  <si>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</si>
  <si>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</si>
  <si>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</si>
  <si>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</si>
  <si>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</si>
  <si>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</si>
  <si>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</si>
  <si>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</si>
  <si>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</si>
  <si>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</si>
  <si>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</si>
  <si>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</si>
  <si>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</si>
  <si>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</si>
  <si>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</si>
  <si>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</si>
  <si>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</si>
  <si>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</si>
  <si>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</si>
  <si>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</si>
  <si>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</si>
  <si>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</si>
  <si>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</si>
  <si>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</si>
  <si>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</si>
  <si>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</si>
  <si>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</si>
  <si>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</si>
  <si>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</si>
  <si>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</si>
  <si>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</si>
  <si>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</si>
  <si>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</si>
  <si>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</si>
  <si>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</si>
  <si>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</si>
  <si>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</si>
  <si>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</si>
  <si>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</si>
  <si>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</si>
  <si>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</si>
  <si>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</si>
  <si>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</si>
  <si>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</si>
  <si>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</si>
  <si>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</si>
  <si>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</si>
  <si>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</si>
  <si>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</si>
  <si>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</si>
  <si>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</si>
  <si>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</si>
  <si>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</si>
  <si>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</si>
  <si>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</si>
  <si>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</si>
  <si>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</si>
  <si>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</si>
  <si>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</si>
  <si>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</si>
  <si>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</si>
  <si>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</si>
  <si>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</si>
  <si>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</si>
  <si>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</si>
  <si>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</si>
  <si>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</si>
  <si>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</si>
  <si>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</si>
  <si>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</si>
  <si>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</si>
  <si>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</si>
  <si>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</si>
  <si>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</si>
  <si>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</si>
  <si>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</si>
  <si>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</si>
  <si>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</si>
  <si>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</si>
  <si>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</si>
  <si>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</si>
  <si>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</si>
  <si>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</si>
  <si>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</si>
  <si>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</si>
  <si>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</si>
  <si>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</si>
  <si>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</si>
  <si>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</si>
  <si>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</si>
  <si>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</si>
  <si>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</si>
  <si>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</si>
  <si>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</si>
  <si>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</si>
  <si>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</si>
  <si>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</si>
  <si>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</si>
  <si>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</si>
  <si>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</si>
  <si>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</si>
  <si>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</si>
  <si>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</si>
  <si>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</si>
  <si>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</si>
  <si>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</si>
  <si>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</si>
  <si>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</si>
  <si>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</si>
  <si>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</si>
  <si>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</si>
  <si>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</si>
  <si>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</si>
  <si>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</si>
  <si>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</si>
  <si>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</si>
  <si>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</si>
  <si>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</si>
  <si>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</si>
  <si>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</si>
  <si>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</si>
  <si>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</si>
  <si>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</si>
  <si>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</si>
  <si>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</si>
  <si>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</si>
  <si>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</si>
  <si>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</si>
  <si>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</si>
  <si>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</si>
  <si>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</si>
  <si>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</si>
  <si>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</si>
  <si>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</si>
  <si>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</si>
  <si>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</si>
  <si>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</si>
  <si>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</si>
  <si>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</si>
  <si>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</si>
  <si>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</si>
  <si>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</si>
  <si>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</si>
  <si>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</si>
  <si>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</si>
  <si>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</si>
  <si>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</si>
  <si>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</si>
  <si>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</si>
  <si>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</si>
  <si>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</si>
  <si>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</si>
  <si>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</si>
  <si>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</si>
  <si>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</si>
  <si>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</si>
  <si>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</si>
  <si>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</si>
  <si>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</si>
  <si>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</si>
  <si>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</si>
  <si>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</si>
  <si>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</si>
  <si>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</si>
  <si>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</si>
  <si>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</si>
  <si>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</si>
  <si>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</si>
  <si>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</si>
  <si>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</si>
  <si>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</si>
  <si>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</si>
  <si>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</si>
  <si>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</si>
  <si>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</si>
  <si>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</si>
  <si>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</si>
  <si>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</si>
  <si>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</si>
  <si>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</si>
  <si>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</si>
  <si>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</si>
  <si>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</si>
  <si>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</si>
  <si>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</si>
  <si>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</si>
  <si>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</si>
  <si>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</si>
  <si>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</si>
  <si>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</si>
  <si>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</si>
  <si>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</si>
  <si>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</si>
  <si>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</si>
  <si>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</si>
  <si>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</si>
  <si>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</si>
  <si>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</si>
  <si>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</si>
  <si>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</si>
  <si>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</si>
  <si>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</si>
  <si>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</si>
  <si>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</si>
  <si>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</si>
  <si>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</si>
  <si>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</si>
  <si>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</si>
  <si>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</si>
  <si>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</si>
  <si>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</si>
  <si>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</si>
  <si>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</si>
  <si>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</si>
  <si>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</si>
  <si>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</si>
  <si>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</si>
  <si>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</si>
  <si>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</si>
  <si>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</si>
  <si>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</si>
  <si>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</si>
  <si>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</si>
  <si>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</si>
  <si>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</si>
  <si>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</si>
  <si>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</si>
  <si>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</si>
  <si>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</si>
  <si>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</si>
  <si>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</si>
  <si>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</si>
  <si>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</si>
  <si>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</si>
  <si>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</si>
  <si>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</si>
  <si>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</si>
  <si>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</si>
  <si>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</si>
  <si>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</si>
  <si>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</si>
  <si>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</si>
  <si>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</si>
  <si>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</si>
  <si>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</si>
  <si>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</si>
  <si>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</si>
  <si>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</si>
  <si>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</si>
  <si>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</si>
  <si>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</si>
  <si>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</si>
  <si>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</si>
  <si>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</si>
  <si>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</si>
  <si>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</si>
  <si>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</si>
  <si>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</si>
  <si>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</si>
  <si>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</si>
  <si>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</si>
  <si>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</si>
  <si>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</si>
  <si>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</si>
  <si>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</si>
  <si>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</si>
  <si>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</si>
  <si>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</si>
  <si>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</si>
  <si>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</si>
  <si>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</si>
  <si>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</si>
  <si>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</si>
  <si>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</si>
  <si>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</si>
  <si>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</si>
  <si>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</si>
  <si>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</si>
  <si>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</si>
  <si>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</si>
  <si>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</si>
  <si>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</si>
  <si>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</si>
  <si>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</si>
  <si>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</si>
  <si>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</si>
  <si>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</si>
  <si>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</si>
  <si>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</si>
  <si>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</si>
  <si>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</si>
  <si>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</si>
  <si>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</si>
  <si>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</si>
  <si>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</si>
  <si>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</si>
  <si>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</si>
  <si>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</si>
  <si>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</si>
  <si>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</si>
  <si>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</si>
  <si>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</si>
  <si>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</si>
  <si>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</si>
  <si>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</si>
  <si>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</si>
  <si>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</si>
  <si>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</si>
  <si>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</si>
  <si>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</si>
  <si>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</si>
  <si>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</si>
  <si>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</si>
  <si>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</si>
  <si>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</si>
  <si>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</si>
  <si>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</si>
  <si>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</si>
  <si>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</si>
  <si>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</si>
  <si>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</si>
  <si>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</si>
  <si>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</si>
  <si>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</si>
  <si>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</si>
  <si>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</si>
  <si>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</si>
  <si>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</si>
  <si>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</si>
  <si>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</si>
  <si>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</si>
  <si>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</si>
  <si>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</si>
  <si>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</si>
  <si>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</si>
  <si>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</si>
  <si>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</si>
  <si>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</si>
  <si>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</si>
  <si>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</si>
  <si>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</si>
  <si>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</si>
  <si>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</si>
  <si>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</si>
  <si>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</si>
  <si>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</si>
  <si>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</si>
  <si>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</si>
  <si>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</si>
  <si>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</si>
  <si>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</si>
  <si>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</si>
  <si>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</si>
  <si>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</si>
  <si>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</si>
  <si>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</si>
  <si>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</si>
  <si>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</si>
  <si>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</si>
  <si>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</si>
  <si>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</si>
  <si>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</si>
  <si>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</si>
  <si>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</si>
  <si>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</si>
  <si>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</si>
  <si>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</si>
  <si>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</si>
  <si>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</si>
  <si>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</si>
  <si>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</si>
  <si>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</si>
  <si>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</si>
  <si>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</si>
  <si>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</si>
  <si>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</si>
  <si>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</si>
  <si>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</si>
  <si>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</si>
  <si>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</si>
  <si>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</si>
  <si>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</si>
  <si>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</si>
  <si>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</si>
  <si>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</si>
  <si>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</si>
  <si>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</si>
  <si>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</si>
  <si>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</si>
  <si>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</si>
  <si>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</si>
  <si>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</si>
  <si>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</si>
  <si>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</si>
  <si>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</si>
  <si>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</si>
  <si>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</si>
  <si>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</si>
  <si>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</si>
  <si>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</si>
  <si>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</si>
  <si>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</si>
  <si>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</si>
  <si>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</si>
  <si>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</si>
  <si>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</si>
  <si>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</si>
  <si>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</si>
  <si>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</si>
  <si>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</si>
  <si>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</si>
  <si>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</si>
  <si>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</si>
  <si>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</si>
  <si>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</si>
  <si>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</si>
  <si>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</si>
  <si>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</si>
  <si>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</si>
  <si>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</si>
  <si>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</si>
  <si>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</si>
  <si>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</si>
  <si>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</si>
  <si>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</si>
  <si>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</si>
  <si>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</si>
  <si>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</si>
  <si>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</si>
  <si>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</si>
  <si>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</si>
  <si>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</si>
  <si>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</si>
  <si>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</si>
  <si>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</si>
  <si>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</si>
  <si>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</si>
  <si>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</si>
  <si>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</si>
  <si>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</si>
  <si>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</si>
  <si>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</si>
  <si>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</si>
  <si>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</si>
  <si>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</si>
  <si>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</si>
  <si>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</si>
  <si>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</si>
  <si>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</si>
  <si>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</si>
  <si>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</si>
  <si>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</si>
  <si>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</si>
  <si>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</si>
  <si>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</si>
  <si>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</si>
  <si>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</si>
  <si>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</si>
  <si>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</si>
  <si>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</si>
  <si>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</si>
  <si>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</si>
  <si>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</si>
  <si>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</si>
  <si>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</si>
  <si>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</si>
  <si>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</si>
  <si>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</si>
  <si>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</si>
  <si>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</si>
  <si>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</si>
  <si>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</si>
  <si>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</si>
  <si>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</si>
  <si>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</si>
  <si>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</si>
  <si>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</si>
  <si>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</si>
  <si>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</si>
  <si>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</si>
  <si>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</si>
  <si>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</si>
  <si>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</si>
  <si>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</si>
  <si>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</si>
  <si>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</si>
  <si>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</si>
  <si>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</si>
  <si>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</si>
  <si>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</si>
  <si>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</si>
  <si>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</si>
  <si>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</si>
  <si>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</si>
  <si>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</si>
  <si>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</si>
  <si>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</si>
  <si>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</si>
  <si>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</si>
  <si>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</si>
  <si>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</si>
  <si>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</si>
  <si>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</si>
  <si>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</si>
  <si>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</si>
  <si>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</si>
  <si>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</si>
  <si>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</si>
  <si>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</si>
  <si>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</si>
  <si>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</si>
  <si>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</si>
  <si>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</si>
  <si>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</si>
  <si>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</si>
  <si>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</si>
  <si>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</si>
  <si>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</si>
  <si>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</si>
  <si>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</si>
  <si>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</si>
  <si>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</si>
  <si>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</si>
  <si>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</si>
  <si>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</si>
  <si>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</si>
  <si>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</si>
  <si>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</si>
  <si>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</si>
  <si>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</si>
  <si>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</si>
  <si>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</si>
  <si>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</si>
  <si>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</si>
  <si>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</si>
  <si>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</si>
  <si>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</si>
  <si>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</si>
  <si>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</si>
  <si>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</si>
  <si>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</si>
  <si>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</si>
  <si>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</si>
  <si>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</si>
  <si>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</si>
  <si>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</si>
  <si>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</si>
  <si>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</si>
  <si>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</si>
  <si>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</si>
  <si>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</si>
  <si>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</si>
  <si>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</si>
  <si>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</si>
  <si>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</si>
  <si>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</si>
  <si>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</si>
  <si>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</si>
  <si>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</si>
  <si>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</si>
  <si>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</si>
  <si>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</si>
  <si>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</si>
  <si>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</si>
  <si>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</si>
  <si>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</si>
  <si>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</si>
  <si>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</si>
  <si>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</si>
  <si>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</si>
  <si>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</si>
  <si>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</si>
  <si>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</si>
  <si>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</si>
  <si>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</si>
  <si>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</si>
  <si>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</si>
  <si>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</si>
  <si>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</si>
  <si>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</si>
  <si>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</si>
  <si>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</si>
  <si>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</si>
  <si>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</si>
  <si>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</si>
  <si>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</si>
  <si>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</si>
  <si>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</si>
  <si>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</si>
  <si>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</si>
  <si>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</si>
  <si>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</si>
  <si>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</si>
  <si>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</si>
  <si>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</si>
  <si>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</si>
  <si>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</si>
  <si>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</si>
  <si>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</si>
  <si>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</si>
  <si>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</si>
  <si>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</si>
  <si>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</si>
  <si>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</si>
  <si>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</si>
  <si>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</si>
  <si>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</si>
  <si>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</si>
  <si>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</si>
  <si>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</si>
  <si>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</si>
  <si>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</si>
  <si>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</si>
  <si>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</si>
  <si>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</si>
  <si>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</si>
  <si>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</si>
  <si>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</si>
  <si>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</si>
  <si>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</si>
  <si>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</si>
  <si>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</si>
  <si>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</si>
  <si>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</si>
  <si>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</si>
  <si>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</si>
  <si>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</si>
  <si>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</si>
  <si>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</si>
  <si>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</si>
  <si>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</si>
  <si>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</si>
  <si>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</si>
  <si>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</si>
  <si>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</si>
  <si>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</si>
  <si>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</si>
  <si>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</si>
  <si>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</si>
  <si>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</si>
  <si>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</si>
  <si>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</si>
  <si>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</si>
  <si>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</si>
  <si>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</si>
  <si>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</si>
  <si>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</si>
  <si>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</si>
  <si>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</si>
  <si>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</si>
  <si>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</si>
  <si>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</si>
  <si>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</si>
  <si>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</si>
  <si>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</si>
  <si>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</si>
  <si>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</si>
  <si>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</si>
  <si>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</si>
  <si>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</si>
  <si>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</si>
  <si>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</si>
  <si>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</si>
  <si>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</si>
  <si>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</si>
  <si>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</si>
  <si>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</si>
  <si>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</si>
  <si>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</si>
  <si>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</si>
  <si>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</si>
  <si>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</si>
  <si>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</si>
  <si>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</si>
  <si>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</si>
  <si>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</si>
  <si>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</si>
  <si>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</si>
  <si>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</si>
  <si>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</si>
  <si>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</si>
  <si>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</si>
  <si>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</si>
  <si>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</si>
  <si>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</si>
  <si>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</si>
  <si>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</si>
  <si>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</si>
  <si>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</si>
  <si>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</si>
  <si>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</si>
  <si>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</si>
  <si>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</si>
  <si>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</si>
  <si>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</si>
  <si>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</si>
  <si>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</si>
  <si>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</si>
  <si>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</si>
  <si>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</si>
  <si>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</si>
  <si>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</si>
  <si>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</si>
  <si>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</si>
  <si>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</si>
  <si>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</si>
  <si>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</si>
  <si>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</si>
  <si>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</si>
  <si>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</si>
  <si>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</si>
  <si>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</si>
  <si>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</si>
  <si>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</si>
  <si>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</si>
  <si>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</si>
  <si>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</si>
  <si>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</si>
  <si>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</si>
  <si>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</si>
  <si>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</si>
  <si>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</si>
  <si>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</si>
  <si>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</si>
  <si>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</si>
  <si>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</si>
  <si>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</si>
  <si>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</si>
  <si>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</si>
  <si>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</si>
  <si>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</si>
  <si>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</si>
  <si>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</si>
  <si>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</si>
  <si>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</si>
  <si>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</si>
  <si>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</si>
  <si>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</si>
  <si>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</si>
  <si>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</si>
  <si>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</si>
  <si>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</si>
  <si>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</si>
  <si>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</si>
  <si>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</si>
  <si>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</si>
  <si>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</si>
  <si>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</si>
  <si>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</si>
  <si>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</si>
  <si>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</si>
  <si>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</si>
  <si>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</si>
  <si>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</si>
  <si>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</si>
  <si>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</si>
  <si>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</si>
  <si>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</si>
  <si>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</si>
  <si>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</si>
  <si>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</si>
  <si>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</si>
  <si>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</si>
  <si>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</si>
  <si>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</si>
  <si>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</si>
  <si>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</si>
  <si>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</si>
  <si>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</si>
  <si>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</si>
  <si>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</si>
  <si>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</si>
  <si>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</si>
  <si>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</si>
  <si>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</si>
  <si>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</si>
  <si>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</si>
  <si>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</si>
  <si>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</si>
  <si>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</si>
  <si>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</si>
  <si>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</si>
  <si>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</si>
  <si>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</si>
  <si>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</si>
  <si>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</si>
  <si>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</si>
  <si>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</si>
  <si>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</si>
  <si>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</si>
  <si>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</si>
  <si>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</si>
  <si>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</si>
  <si>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</si>
  <si>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</si>
  <si>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</si>
  <si>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</si>
  <si>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</si>
  <si>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</si>
  <si>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</si>
  <si>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</si>
  <si>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</si>
  <si>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</si>
  <si>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</si>
  <si>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</si>
  <si>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</si>
  <si>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</si>
  <si>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</si>
  <si>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</si>
  <si>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</si>
  <si>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</si>
  <si>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</si>
  <si>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</si>
  <si>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</si>
  <si>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</si>
  <si>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</si>
  <si>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</si>
  <si>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</si>
  <si>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</si>
  <si>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</si>
  <si>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</si>
  <si>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</si>
  <si>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</si>
  <si>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</si>
  <si>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</si>
  <si>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</si>
  <si>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</si>
  <si>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</si>
  <si>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</si>
  <si>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</si>
  <si>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</si>
  <si>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</si>
  <si>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</si>
  <si>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</si>
  <si>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</si>
  <si>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</si>
  <si>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</si>
  <si>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</si>
  <si>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</si>
  <si>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</si>
  <si>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</si>
  <si>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</si>
  <si>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</si>
  <si>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</si>
  <si>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</si>
  <si>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</si>
  <si>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</si>
  <si>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</si>
  <si>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</si>
  <si>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</si>
  <si>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</si>
  <si>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</si>
  <si>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</si>
  <si>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</si>
  <si>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</si>
  <si>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</si>
  <si>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</si>
  <si>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</si>
  <si>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</si>
  <si>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</si>
  <si>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</si>
  <si>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</si>
  <si>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</si>
  <si>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</si>
  <si>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</si>
  <si>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</si>
  <si>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</si>
  <si>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</si>
  <si>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</si>
  <si>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</si>
  <si>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</si>
  <si>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</si>
  <si>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</si>
  <si>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</si>
  <si>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</si>
  <si>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</si>
  <si>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</si>
  <si>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</si>
  <si>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</si>
  <si>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</si>
  <si>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</si>
  <si>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</si>
  <si>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</si>
  <si>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</si>
  <si>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</si>
  <si>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</si>
  <si>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</si>
  <si>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</si>
  <si>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</si>
  <si>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</si>
  <si>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</si>
  <si>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</si>
  <si>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</si>
  <si>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</si>
  <si>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</si>
  <si>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</si>
  <si>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</si>
  <si>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</si>
  <si>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</si>
  <si>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</si>
  <si>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</si>
  <si>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</si>
  <si>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</si>
  <si>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</si>
  <si>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</si>
  <si>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</si>
  <si>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</si>
  <si>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</si>
  <si>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</si>
  <si>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</si>
  <si>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</si>
  <si>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</si>
  <si>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</si>
  <si>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</si>
  <si>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</si>
  <si>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</si>
  <si>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</si>
  <si>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</si>
  <si>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</si>
  <si>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</si>
  <si>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</si>
  <si>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</si>
  <si>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</si>
  <si>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</si>
  <si>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</si>
  <si>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</si>
  <si>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</si>
  <si>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</si>
  <si>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</si>
  <si>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</si>
  <si>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</si>
  <si>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</si>
  <si>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</si>
  <si>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</si>
  <si>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</si>
  <si>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</si>
  <si>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</si>
  <si>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</si>
  <si>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</si>
  <si>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</si>
  <si>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</si>
  <si>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</si>
  <si>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</si>
  <si>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</si>
  <si>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</si>
  <si>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</si>
  <si>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</si>
  <si>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</si>
  <si>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</si>
  <si>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</si>
  <si>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</si>
  <si>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</si>
  <si>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</si>
  <si>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</si>
  <si>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</si>
  <si>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</si>
  <si>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</si>
  <si>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</si>
  <si>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</si>
  <si>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</si>
  <si>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</si>
  <si>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</si>
  <si>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</si>
  <si>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</si>
  <si>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</si>
  <si>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</si>
  <si>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</si>
  <si>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</si>
  <si>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</si>
  <si>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</si>
  <si>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</si>
  <si>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</si>
  <si>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</si>
  <si>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</si>
  <si>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</si>
  <si>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</si>
  <si>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</si>
  <si>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</si>
  <si>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</si>
  <si>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</si>
  <si>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</si>
  <si>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</si>
  <si>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</si>
  <si>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</si>
  <si>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</si>
  <si>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</si>
  <si>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</si>
  <si>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</si>
  <si>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</si>
  <si>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</si>
  <si>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</si>
  <si>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</si>
  <si>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</si>
  <si>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</si>
  <si>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</si>
  <si>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</si>
  <si>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</si>
  <si>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</si>
  <si>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</si>
  <si>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</si>
  <si>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</si>
  <si>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</si>
  <si>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</si>
  <si>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</si>
  <si>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</si>
  <si>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</si>
  <si>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</si>
  <si>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</si>
  <si>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</si>
  <si>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</si>
  <si>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</si>
  <si>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</si>
  <si>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</si>
  <si>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</si>
  <si>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</si>
  <si>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</si>
  <si>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</si>
  <si>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</si>
  <si>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</si>
  <si>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</si>
  <si>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</si>
  <si>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</si>
  <si>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</si>
  <si>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</si>
  <si>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</si>
  <si>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</si>
  <si>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</si>
  <si>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</si>
  <si>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</si>
  <si>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</si>
  <si>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</si>
  <si>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</si>
  <si>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</si>
  <si>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</si>
  <si>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</si>
  <si>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</si>
  <si>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</si>
  <si>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</si>
  <si>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</si>
  <si>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</si>
  <si>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</si>
  <si>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</si>
  <si>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</si>
  <si>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</si>
  <si>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</si>
  <si>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</si>
  <si>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</si>
  <si>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</si>
  <si>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</si>
  <si>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</si>
  <si>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</si>
  <si>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</si>
  <si>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</si>
  <si>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</si>
  <si>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</si>
  <si>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</si>
  <si>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</si>
  <si>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</si>
  <si>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</si>
  <si>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</si>
  <si>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</si>
  <si>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</si>
  <si>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</si>
  <si>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</si>
  <si>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</si>
  <si>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</si>
  <si>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</si>
  <si>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</si>
  <si>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</si>
  <si>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</si>
  <si>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</si>
  <si>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</si>
  <si>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</si>
  <si>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</si>
  <si>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</si>
  <si>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</si>
  <si>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</si>
  <si>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</si>
  <si>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</si>
  <si>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</si>
  <si>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</si>
  <si>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</si>
  <si>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</si>
  <si>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</si>
  <si>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</si>
  <si>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</si>
  <si>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</si>
  <si>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</si>
  <si>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</si>
  <si>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</si>
  <si>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</si>
  <si>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</si>
  <si>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</si>
  <si>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</si>
  <si>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</si>
  <si>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</si>
  <si>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</si>
  <si>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</si>
  <si>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</si>
  <si>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</si>
  <si>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</si>
  <si>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</si>
  <si>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</si>
  <si>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</si>
  <si>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</si>
  <si>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</si>
  <si>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</si>
  <si>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</si>
  <si>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</si>
  <si>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</si>
  <si>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</si>
  <si>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</si>
  <si>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</si>
  <si>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</si>
  <si>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</si>
  <si>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</si>
  <si>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</si>
  <si>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</si>
  <si>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</si>
  <si>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</si>
  <si>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</si>
  <si>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</si>
  <si>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</si>
  <si>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</si>
  <si>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</si>
  <si>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</si>
  <si>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</si>
  <si>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</si>
  <si>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</si>
  <si>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</si>
  <si>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</si>
  <si>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</si>
  <si>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</si>
  <si>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</si>
  <si>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</si>
  <si>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</si>
  <si>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</si>
  <si>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</si>
  <si>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</si>
  <si>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</si>
  <si>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</si>
  <si>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</si>
  <si>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</si>
  <si>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</si>
  <si>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</si>
  <si>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</si>
  <si>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</si>
  <si>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</si>
  <si>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</si>
  <si>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</si>
  <si>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</si>
  <si>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</si>
  <si>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</si>
  <si>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</si>
  <si>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</si>
  <si>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</si>
  <si>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</si>
  <si>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</si>
  <si>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</si>
  <si>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</si>
  <si>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</si>
  <si>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</si>
  <si>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</si>
  <si>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</si>
  <si>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</si>
  <si>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</si>
  <si>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</si>
  <si>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</si>
  <si>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</si>
  <si>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</si>
  <si>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</si>
  <si>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</si>
  <si>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</si>
  <si>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</si>
  <si>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</si>
  <si>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</si>
  <si>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</si>
  <si>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</si>
  <si>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</si>
  <si>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</si>
  <si>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</si>
  <si>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</si>
  <si>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</si>
  <si>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</si>
  <si>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</si>
  <si>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</si>
  <si>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</si>
  <si>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</si>
  <si>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</si>
  <si>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</si>
  <si>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</si>
  <si>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</si>
  <si>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</si>
  <si>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</si>
  <si>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</si>
  <si>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</si>
  <si>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</si>
  <si>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</si>
  <si>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</si>
  <si>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</si>
  <si>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</si>
  <si>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</si>
  <si>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</si>
  <si>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</si>
  <si>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</si>
  <si>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</si>
  <si>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</si>
  <si>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</si>
  <si>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</si>
  <si>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</si>
  <si>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</si>
  <si>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</si>
  <si>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</si>
  <si>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</si>
  <si>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</si>
  <si>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</si>
  <si>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</si>
  <si>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</si>
  <si>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</si>
  <si>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</si>
  <si>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</si>
  <si>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</si>
  <si>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</si>
  <si>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</si>
  <si>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</si>
  <si>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</si>
  <si>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</si>
  <si>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</si>
  <si>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</si>
  <si>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</si>
  <si>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</si>
  <si>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</si>
  <si>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</si>
  <si>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</si>
  <si>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</si>
  <si>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</si>
  <si>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</si>
  <si>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</si>
  <si>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</si>
  <si>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</si>
  <si>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</si>
  <si>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</si>
  <si>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</si>
  <si>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</si>
  <si>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</si>
  <si>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</si>
  <si>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</si>
  <si>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</si>
  <si>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</si>
  <si>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</si>
  <si>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</si>
  <si>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</si>
  <si>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</si>
  <si>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</si>
  <si>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</si>
  <si>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</si>
  <si>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</si>
  <si>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</si>
  <si>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</si>
  <si>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</si>
  <si>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</si>
  <si>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</si>
  <si>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</si>
  <si>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</si>
  <si>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</si>
  <si>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</si>
  <si>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</si>
  <si>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</si>
  <si>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</si>
  <si>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</si>
  <si>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</si>
  <si>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</si>
  <si>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</si>
  <si>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</si>
  <si>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</si>
  <si>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</si>
  <si>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</si>
  <si>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</si>
  <si>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</si>
  <si>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</si>
  <si>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</si>
  <si>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</si>
  <si>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</si>
  <si>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</si>
  <si>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</si>
  <si>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</si>
  <si>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</si>
  <si>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</si>
  <si>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Sum of EstimatedSalary</t>
  </si>
  <si>
    <t>Q) Find the percentage of 1006 student id</t>
  </si>
  <si>
    <t>Percentage</t>
  </si>
  <si>
    <t>Q) what is the salary of 44 age</t>
  </si>
  <si>
    <t>Q Find the Country of Hill</t>
  </si>
  <si>
    <t>Contoso</t>
  </si>
  <si>
    <t>Ltd.</t>
  </si>
  <si>
    <t>Neipper</t>
  </si>
  <si>
    <t>sdfsd</t>
  </si>
  <si>
    <t>dsfsdfsd</t>
  </si>
  <si>
    <t>dsfsdf</t>
  </si>
  <si>
    <t>sdfsdf</t>
  </si>
  <si>
    <t>dfsd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</si>
</sst>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0_);\(&quot;$&quot;#,##0\)"/>
    <numFmt numFmtId="6" formatCode="&quot;$&quot;#,##0_);[Red]\(&quot;$&quot;#,##0\)"/>
    <numFmt numFmtId="164" formatCode="yyyy;@"/>
  </numFmts>
  <fonts count="22" x14ac:knownFonts="1">
    <font>
      <sz val="11"/>
      <color theme="1"/>
      <name val="Calibri"/>
      <family val="2"/>
      <scheme val="minor"/>
    </font>
    <font>
      <sz val="11"/>
      <color theme="1"/>
      <name val="Calibri"/>
      <family val="2"/>
      <scheme val="minor"/>
    </font>
    <font>
      <u/>
      <sz val="11"/>
      <color theme="11"/>
      <name val="Calibri"/>
      <family val="2"/>
      <scheme val="minor"/>
    </font>
    <font>
      <sz val="12"/>
      <color theme="1" tint="0.249977111117893"/>
      <name val="Segoe UI"/>
      <family val="2"/>
    </font>
    <font>
      <sz val="12"/>
      <color theme="1" tint="0.249977111117893"/>
      <name val="Segoe UI"/>
      <family val="2"/>
    </font>
    <font>
      <sz val="26"/>
      <color theme="2" tint="-0.749992370372631"/>
      <name val="Segoe UI Light"/>
      <family val="2"/>
    </font>
    <font>
      <sz val="11"/>
      <color theme="0"/>
      <name val="Calibri"/>
      <family val="2"/>
      <scheme val="minor"/>
    </font>
    <font>
      <b/>
      <sz val="11"/>
      <color theme="1"/>
      <name val="Calibri"/>
      <family val="2"/>
      <scheme val="minor"/>
    </font>
    <font>
      <sz val="12"/>
      <color theme="1"/>
      <name val="Segoe UI"/>
      <family val="2"/>
    </font>
    <font>
      <sz val="24"/>
      <color theme="1"/>
      <name val="Segoe UI"/>
      <family val="2"/>
    </font>
    <font>
      <sz val="11"/>
      <color rgb="FF0B744D"/>
      <name val="Calibri"/>
      <family val="2"/>
      <scheme val="minor"/>
    </font>
    <font>
      <sz val="26"/>
      <color theme="2" tint="-0.749992370372631"/>
      <name val="Calibri"/>
      <family val="2"/>
      <scheme val="minor"/>
    </font>
    <font>
      <sz val="12"/>
      <color theme="1" tint="0.249977111117893"/>
      <name val="Calibri"/>
      <family val="2"/>
      <scheme val="minor"/>
    </font>
    <font>
      <sz val="72"/>
      <color theme="0"/>
      <name val="Segoe UI"/>
      <family val="2"/>
      <scheme val="major"/>
    </font>
    <font>
      <sz val="17"/>
      <color theme="0"/>
      <name val="Calibri"/>
      <family val="2"/>
      <scheme val="minor"/>
    </font>
    <font>
      <sz val="11"/>
      <color rgb="FFFF0000"/>
      <name val="Calibri"/>
      <family val="2"/>
      <scheme val="minor"/>
    </font>
    <font>
      <sz val="8"/>
      <name val="Calibri"/>
      <family val="2"/>
      <scheme val="minor"/>
    </font>
    <font>
      <sz val="11"/>
      <name val="Calibri"/>
      <family val="2"/>
      <scheme val="minor"/>
    </font>
    <font>
      <sz val="11"/>
      <color theme="4"/>
      <name val="Calibri"/>
      <family val="2"/>
      <scheme val="minor"/>
    </font>
    <font>
      <sz val="11"/>
      <color theme="9"/>
      <name val="Calibri"/>
      <family val="2"/>
      <scheme val="minor"/>
    </font>
    <font>
      <b/>
      <sz val="11"/>
      <name val="Calibri"/>
      <family val="2"/>
      <scheme val="minor"/>
    </font>
    <font>
      <b/>
      <sz val="11"/>
      <color rgb="FFFF0000"/>
      <name val="Calibri"/>
      <family val="2"/>
      <scheme val="minor"/>
    </font>
  </fonts>
  <fills count="7">
    <fill>
      <patternFill patternType="none"/>
    </fill>
    <fill>
      <patternFill patternType="gray125"/>
    </fill>
    <fill>
      <patternFill patternType="solid">
        <fgColor rgb="FF339966"/>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99"/>
        <bgColor indexed="64"/>
      </patternFill>
    </fill>
    <fill>
      <patternFill patternType="solid">
        <fgColor rgb="FF217346"/>
        <bgColor indexed="64"/>
      </patternFill>
    </fill>
  </fills>
  <borders count="12">
    <border>
      <left/>
      <right/>
      <top/>
      <bottom/>
      <diagonal/>
    </border>
    <border>
      <left style="thick">
        <color rgb="FFF4B183"/>
      </left>
      <right style="thick">
        <color rgb="FFF4B183"/>
      </right>
      <top style="thick">
        <color rgb="FFF4B183"/>
      </top>
      <bottom style="thick">
        <color rgb="FFF4B183"/>
      </bottom>
      <diagonal/>
    </border>
    <border>
      <left/>
      <right/>
      <top style="thin">
        <color rgb="FF339966"/>
      </top>
      <bottom/>
      <diagonal/>
    </border>
    <border>
      <left style="thin">
        <color rgb="FF339966"/>
      </left>
      <right/>
      <top/>
      <bottom/>
      <diagonal/>
    </border>
    <border>
      <left/>
      <right style="thin">
        <color rgb="FF339966"/>
      </right>
      <top/>
      <bottom/>
      <diagonal/>
    </border>
    <border>
      <left style="thin">
        <color rgb="FF339966"/>
      </left>
      <right/>
      <top/>
      <bottom style="thin">
        <color rgb="FF339966"/>
      </bottom>
      <diagonal/>
    </border>
    <border>
      <left/>
      <right/>
      <top/>
      <bottom style="thin">
        <color rgb="FF339966"/>
      </bottom>
      <diagonal/>
    </border>
    <border>
      <left/>
      <right style="thin">
        <color rgb="FF339966"/>
      </right>
      <top/>
      <bottom style="thin">
        <color rgb="FF339966"/>
      </bottom>
      <diagonal/>
    </border>
    <border>
      <left style="thin">
        <color indexed="64"/>
      </left>
      <right/>
      <top/>
      <bottom/>
      <diagonal/>
    </border>
    <border>
      <left/>
      <right/>
      <top style="thin">
        <color indexed="64"/>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s>
  <cellStyleXfs count="24">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1" fillId="3" borderId="0"/>
    <xf numFmtId="0" fontId="1" fillId="5" borderId="10"/>
    <xf numFmtId="0" fontId="1" fillId="3" borderId="1"/>
    <xf numFmtId="0" fontId="1" fillId="0" borderId="8"/>
    <xf numFmtId="5" fontId="1" fillId="0" borderId="0" applyFont="0" applyFill="0" applyBorder="0" applyAlignment="0" applyProtection="0"/>
    <xf numFmtId="0" fontId="6" fillId="0" borderId="0"/>
    <xf numFmtId="0" fontId="10" fillId="0" borderId="0" applyFill="0" applyBorder="0">
      <alignment wrapText="1"/>
    </xf>
    <xf numFmtId="0" fontId="13" fillId="6" borderId="0" applyNumberFormat="0" applyBorder="0" applyProtection="0">
      <alignment horizontal="left" indent="1"/>
    </xf>
    <xf numFmtId="0" fontId="14" fillId="6" borderId="0" applyNumberFormat="0" applyProtection="0">
      <alignment horizontal="left" wrapText="1" indent="4"/>
    </xf>
    <xf numFmtId="0" fontId="10" fillId="6" borderId="0" applyNumberFormat="0" applyProtection="0">
      <alignment horizontal="left" wrapText="1" indent="4"/>
    </xf>
    <xf numFmtId="0" fontId="6" fillId="2" borderId="0" applyNumberFormat="0" applyBorder="0" applyProtection="0"/>
    <xf numFmtId="0" fontId="7" fillId="0" borderId="0" applyNumberFormat="0" applyFill="0" applyBorder="0" applyAlignment="0" applyProtection="0"/>
    <xf numFmtId="0" fontId="1" fillId="0" borderId="11" applyNumberFormat="0" applyFont="0" applyFill="0" applyAlignment="0"/>
    <xf numFmtId="0" fontId="1" fillId="0" borderId="3" applyNumberFormat="0" applyFont="0" applyFill="0" applyAlignment="0"/>
    <xf numFmtId="0" fontId="1" fillId="0" borderId="4" applyNumberFormat="0" applyFont="0" applyFill="0" applyAlignment="0"/>
    <xf numFmtId="0" fontId="1" fillId="0" borderId="6" applyNumberFormat="0" applyFont="0" applyFill="0" applyAlignment="0"/>
    <xf numFmtId="0" fontId="1" fillId="0" borderId="5" applyNumberFormat="0" applyFont="0" applyFill="0"/>
    <xf numFmtId="0" fontId="1" fillId="0" borderId="7" applyNumberFormat="0" applyFont="0" applyFill="0" applyAlignment="0"/>
    <xf numFmtId="6" fontId="1" fillId="4" borderId="0" applyFont="0" applyBorder="0" applyAlignment="0"/>
    <xf numFmtId="14" fontId="1" fillId="0" borderId="0" applyFont="0" applyFill="0" applyBorder="0" applyAlignment="0"/>
    <xf numFmtId="164" fontId="1" fillId="0" borderId="0" applyFont="0" applyFill="0" applyBorder="0" applyAlignment="0"/>
  </cellStyleXfs>
  <cellXfs count="79">
    <xf numFmtId="0" fontId="0" fillId="0" borderId="0" xfId="0"/>
    <xf numFmtId="0" fontId="0" fillId="0" borderId="0" xfId="0" applyAlignment="1"/>
    <xf numFmtId="0" fontId="5" fillId="0" borderId="0" xfId="0" applyFont="1" applyAlignment="1"/>
    <xf numFmtId="0" fontId="4" fillId="0" borderId="0" xfId="0" applyFont="1" applyAlignment="1"/>
    <xf numFmtId="0" fontId="0" fillId="0" borderId="0" xfId="0" applyAlignment="1">
      <alignment horizontal="left"/>
    </xf>
    <xf numFmtId="0" fontId="3" fillId="0" borderId="0" xfId="0" applyFont="1" applyAlignment="1">
      <alignment horizontal="left"/>
    </xf>
    <xf numFmtId="0" fontId="0" fillId="3" borderId="0" xfId="0" applyFill="1"/>
    <xf numFmtId="0" fontId="1" fillId="3" borderId="0" xfId="3"/>
    <xf numFmtId="0" fontId="1" fillId="5" borderId="10" xfId="4"/>
    <xf numFmtId="0" fontId="0" fillId="3" borderId="0" xfId="3" applyFont="1"/>
    <xf numFmtId="0" fontId="6" fillId="2" borderId="0" xfId="0" applyFont="1" applyFill="1"/>
    <xf numFmtId="0" fontId="0" fillId="0" borderId="2" xfId="0" applyFill="1" applyBorder="1"/>
    <xf numFmtId="0" fontId="0" fillId="0" borderId="0" xfId="0" applyFill="1" applyBorder="1"/>
    <xf numFmtId="0" fontId="0" fillId="0" borderId="0" xfId="0" applyBorder="1"/>
    <xf numFmtId="0" fontId="0" fillId="0" borderId="0" xfId="0" applyBorder="1" applyAlignment="1">
      <alignment horizontal="left"/>
    </xf>
    <xf numFmtId="0" fontId="0" fillId="0" borderId="0" xfId="0" applyBorder="1" applyAlignment="1"/>
    <xf numFmtId="0" fontId="0" fillId="0" borderId="9" xfId="0" applyBorder="1"/>
    <xf numFmtId="0" fontId="0" fillId="0" borderId="0" xfId="0"/>
    <xf numFmtId="0" fontId="0" fillId="3" borderId="0" xfId="3" applyNumberFormat="1" applyFont="1" applyFill="1" applyBorder="1" applyAlignment="1"/>
    <xf numFmtId="0" fontId="6" fillId="2" borderId="0" xfId="0" applyFont="1" applyFill="1" applyAlignment="1"/>
    <xf numFmtId="0" fontId="0" fillId="0" borderId="0" xfId="0" pivotButton="1"/>
    <xf numFmtId="0" fontId="8" fillId="0" borderId="0" xfId="0" applyFont="1"/>
    <xf numFmtId="0" fontId="9" fillId="0" borderId="0" xfId="0" applyFont="1"/>
    <xf numFmtId="0" fontId="9" fillId="0" borderId="0" xfId="0" applyFont="1" applyAlignment="1">
      <alignment vertical="center"/>
    </xf>
    <xf numFmtId="0" fontId="6" fillId="0" borderId="0" xfId="8"/>
    <xf numFmtId="0" fontId="10" fillId="6" borderId="0" xfId="9" applyFill="1">
      <alignment wrapText="1"/>
    </xf>
    <xf numFmtId="0" fontId="1" fillId="0" borderId="0" xfId="0" applyFont="1" applyAlignment="1"/>
    <xf numFmtId="0" fontId="1" fillId="0" borderId="0" xfId="0" applyFont="1" applyAlignment="1">
      <alignment horizontal="left"/>
    </xf>
    <xf numFmtId="0" fontId="1" fillId="5" borderId="10" xfId="4" applyFont="1"/>
    <xf numFmtId="0" fontId="1" fillId="3" borderId="0" xfId="3" applyFont="1"/>
    <xf numFmtId="0" fontId="1" fillId="3" borderId="1" xfId="5" applyFont="1"/>
    <xf numFmtId="0" fontId="1" fillId="0" borderId="0" xfId="0" applyFont="1"/>
    <xf numFmtId="0" fontId="1" fillId="0" borderId="0" xfId="0" applyFont="1" applyAlignment="1">
      <alignment horizontal="left" indent="1"/>
    </xf>
    <xf numFmtId="0" fontId="11" fillId="0" borderId="0" xfId="0" applyFont="1" applyAlignment="1"/>
    <xf numFmtId="0" fontId="12" fillId="0" borderId="0" xfId="0" applyFont="1" applyAlignment="1"/>
    <xf numFmtId="0" fontId="12" fillId="0" borderId="0" xfId="0" applyFont="1" applyAlignment="1">
      <alignment horizontal="left"/>
    </xf>
    <xf numFmtId="0" fontId="6" fillId="0" borderId="0" xfId="8" applyFont="1"/>
    <xf numFmtId="0" fontId="13" fillId="6" borderId="0" xfId="10">
      <alignment horizontal="left" indent="1"/>
    </xf>
    <xf numFmtId="0" fontId="14" fillId="6" borderId="0" xfId="11">
      <alignment horizontal="left" wrapText="1" indent="4"/>
    </xf>
    <xf numFmtId="0" fontId="1" fillId="3" borderId="1" xfId="5"/>
    <xf numFmtId="0" fontId="6" fillId="2" borderId="0" xfId="13"/>
    <xf numFmtId="5" fontId="0" fillId="3" borderId="0" xfId="7" applyFont="1" applyFill="1"/>
    <xf numFmtId="0" fontId="0" fillId="3" borderId="11" xfId="15" applyFont="1" applyFill="1"/>
    <xf numFmtId="0" fontId="0" fillId="0" borderId="11" xfId="15" applyFont="1"/>
    <xf numFmtId="0" fontId="0" fillId="0" borderId="3" xfId="16" applyFont="1" applyFill="1"/>
    <xf numFmtId="0" fontId="0" fillId="0" borderId="4" xfId="17" applyFont="1" applyFill="1"/>
    <xf numFmtId="0" fontId="0" fillId="0" borderId="5" xfId="19" applyFont="1" applyFill="1"/>
    <xf numFmtId="0" fontId="0" fillId="0" borderId="0" xfId="0" applyFont="1" applyFill="1"/>
    <xf numFmtId="6" fontId="0" fillId="0" borderId="0" xfId="0" applyNumberFormat="1" applyFont="1" applyFill="1"/>
    <xf numFmtId="6" fontId="0" fillId="4" borderId="0" xfId="21" applyFont="1"/>
    <xf numFmtId="5" fontId="0" fillId="0" borderId="0" xfId="7" applyFont="1"/>
    <xf numFmtId="5" fontId="0" fillId="0" borderId="0" xfId="7" applyFont="1" applyAlignment="1"/>
    <xf numFmtId="5" fontId="0" fillId="3" borderId="0" xfId="7" applyFont="1" applyFill="1" applyAlignment="1"/>
    <xf numFmtId="5" fontId="0" fillId="0" borderId="0" xfId="0" applyNumberFormat="1"/>
    <xf numFmtId="14" fontId="0" fillId="0" borderId="0" xfId="22" applyFont="1"/>
    <xf numFmtId="0" fontId="1" fillId="3" borderId="11" xfId="15" applyFont="1" applyFill="1"/>
    <xf numFmtId="0" fontId="7" fillId="3" borderId="0" xfId="14" applyFill="1"/>
    <xf numFmtId="0" fontId="6" fillId="2" borderId="0" xfId="13" applyNumberFormat="1" applyFont="1" applyFill="1" applyBorder="1" applyAlignment="1"/>
    <xf numFmtId="0" fontId="0" fillId="0" borderId="6" xfId="0" applyFill="1" applyBorder="1"/>
    <xf numFmtId="0" fontId="0" fillId="0" borderId="7" xfId="17" applyFont="1" applyFill="1" applyBorder="1"/>
    <xf numFmtId="0" fontId="6" fillId="2" borderId="0" xfId="13" applyBorder="1"/>
    <xf numFmtId="0" fontId="6" fillId="0" borderId="0" xfId="8" applyAlignment="1"/>
    <xf numFmtId="0" fontId="6" fillId="0" borderId="0" xfId="8" applyAlignment="1">
      <alignment wrapText="1"/>
    </xf>
    <xf numFmtId="0" fontId="10" fillId="6" borderId="0" xfId="12">
      <alignment horizontal="left" wrapText="1" indent="4"/>
    </xf>
    <xf numFmtId="5" fontId="1" fillId="3" borderId="0" xfId="7" applyFill="1"/>
    <xf numFmtId="0" fontId="0" fillId="0" borderId="0" xfId="0" applyFill="1"/>
    <xf numFmtId="0" fontId="0" fillId="0" borderId="0" xfId="0" applyNumberFormat="1"/>
    <xf numFmtId="0" fontId="7" fillId="0" borderId="0" xfId="0" applyFont="1"/>
    <xf numFmtId="0" fontId="15" fillId="0" borderId="0" xfId="0" applyFont="1"/>
    <xf numFmtId="22" fontId="0" fillId="0" borderId="0" xfId="0" applyNumberFormat="1"/>
    <xf numFmtId="18" fontId="0" fillId="0" borderId="0" xfId="0" applyNumberFormat="1"/>
    <xf numFmtId="0" fontId="18" fillId="0" borderId="0" xfId="0" applyFont="1"/>
    <xf numFmtId="0" fontId="19" fillId="0" borderId="0" xfId="0" applyFont="1"/>
    <xf numFmtId="0" fontId="20" fillId="0" borderId="0" xfId="0" applyFont="1"/>
    <xf numFmtId="14" fontId="0" fillId="0" borderId="0" xfId="0" applyNumberFormat="1"/>
    <xf numFmtId="0" fontId="0" fillId="0" borderId="0" xfId="0" applyAlignment="1">
      <alignment horizontal="center"/>
    </xf>
    <xf numFmtId="0" fontId="0" fillId="0" borderId="0" xfId="0" applyAlignment="1">
      <alignment horizontal="left" indent="1"/>
    </xf>
    <xf numFmtId="0" fontId="21" fillId="0" borderId="0" xfId="0" applyFont="1"/>
    <xf numFmtId="5" fontId="0" fillId="0" borderId="0" xfId="7" applyNumberFormat="1" applyFont="1"/>
  </cellXfs>
  <cellStyles count="24">
    <cellStyle name="Bottom Border" xfId="15" xr:uid="{00000000-0005-0000-0000-000000000000}"/>
    <cellStyle name="Bottom Green Border" xfId="18" xr:uid="{00000000-0005-0000-0000-000001000000}"/>
    <cellStyle name="Currency" xfId="7" builtinId="4" customBuiltin="1"/>
    <cellStyle name="Date" xfId="22" xr:uid="{00000000-0005-0000-0000-000004000000}"/>
    <cellStyle name="Followed Hyperlink" xfId="1" builtinId="9" hidden="1"/>
    <cellStyle name="Followed Hyperlink" xfId="2" builtinId="9" hidden="1"/>
    <cellStyle name="GrayCell" xfId="3" xr:uid="{00000000-0005-0000-0000-000007000000}"/>
    <cellStyle name="Heading 1" xfId="11" builtinId="16" customBuiltin="1"/>
    <cellStyle name="Heading 2" xfId="12" builtinId="17" customBuiltin="1"/>
    <cellStyle name="Heading 3" xfId="13" builtinId="18" customBuiltin="1"/>
    <cellStyle name="Heading 4" xfId="14" builtinId="19" customBuiltin="1"/>
    <cellStyle name="Highlight" xfId="21" xr:uid="{00000000-0005-0000-0000-00000C000000}"/>
    <cellStyle name="Left Border" xfId="6" xr:uid="{00000000-0005-0000-0000-00000D000000}"/>
    <cellStyle name="Left Bottom Green Border" xfId="19" xr:uid="{00000000-0005-0000-0000-00000E000000}"/>
    <cellStyle name="Left Green Border" xfId="16" xr:uid="{00000000-0005-0000-0000-00000F000000}"/>
    <cellStyle name="Normal" xfId="0" builtinId="0"/>
    <cellStyle name="OrangeBorder" xfId="5" xr:uid="{00000000-0005-0000-0000-000011000000}"/>
    <cellStyle name="Right Bottom Green Border" xfId="20" xr:uid="{00000000-0005-0000-0000-000012000000}"/>
    <cellStyle name="Right Green Border" xfId="17" xr:uid="{00000000-0005-0000-0000-000013000000}"/>
    <cellStyle name="Start Text" xfId="9" xr:uid="{00000000-0005-0000-0000-000014000000}"/>
    <cellStyle name="Title" xfId="10" builtinId="15" customBuiltin="1"/>
    <cellStyle name="Year" xfId="23" xr:uid="{00000000-0005-0000-0000-000016000000}"/>
    <cellStyle name="YellowCell" xfId="4" xr:uid="{00000000-0005-0000-0000-000017000000}"/>
    <cellStyle name="z A Column text" xfId="8" xr:uid="{00000000-0005-0000-0000-000018000000}"/>
  </cellStyles>
  <dxfs count="18">
    <dxf>
      <alignment horizontal="general" vertical="bottom" textRotation="0" wrapText="0" indent="0" justifyLastLine="0" shrinkToFit="0" readingOrder="0"/>
    </dxf>
    <dxf>
      <alignment horizontal="center" vertical="bottom" textRotation="0" wrapText="0" indent="0" justifyLastLine="0" shrinkToFit="0" readingOrder="0"/>
    </dxf>
    <dxf>
      <font>
        <b val="0"/>
        <i/>
      </font>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dxf>
    <dxf>
      <numFmt numFmtId="0" formatCode="General"/>
    </dxf>
    <dxf>
      <numFmt numFmtId="0" formatCode="General"/>
    </dxf>
    <dxf>
      <font>
        <b val="0"/>
        <i val="0"/>
        <strike val="0"/>
        <condense val="0"/>
        <extend val="0"/>
        <outline val="0"/>
        <shadow val="0"/>
        <u val="none"/>
        <vertAlign val="baseline"/>
        <sz val="11"/>
        <color theme="0"/>
        <name val="Calibri"/>
        <family val="2"/>
        <scheme val="minor"/>
      </font>
      <numFmt numFmtId="0" formatCode="General"/>
      <fill>
        <patternFill patternType="solid">
          <fgColor indexed="64"/>
          <bgColor rgb="FF339966"/>
        </patternFill>
      </fill>
      <alignment horizontal="general" vertical="bottom" textRotation="0" wrapText="0" indent="0" justifyLastLine="0" shrinkToFit="0" readingOrder="0"/>
    </dxf>
    <dxf>
      <alignment horizontal="left" vertical="bottom" textRotation="0" wrapText="0" indent="0" justifyLastLine="0" shrinkToFit="0" readingOrder="0"/>
    </dxf>
    <dxf>
      <numFmt numFmtId="9" formatCode="&quot;$&quot;#,##0_);\(&quot;$&quot;#,##0\)"/>
    </dxf>
    <dxf>
      <numFmt numFmtId="9" formatCode="&quot;$&quot;#,##0_);\(&quot;$&quot;#,##0\)"/>
    </dxf>
    <dxf>
      <fill>
        <patternFill patternType="solid">
          <fgColor rgb="FFFFFF00"/>
          <bgColor rgb="FF000000"/>
        </patternFill>
      </fill>
    </dxf>
    <dxf>
      <font>
        <color theme="0"/>
      </font>
      <fill>
        <patternFill>
          <bgColor rgb="FF359966"/>
        </patternFill>
      </fill>
    </dxf>
    <dxf>
      <font>
        <color theme="0"/>
      </font>
      <fill>
        <patternFill>
          <bgColor rgb="FF359966"/>
        </patternFill>
      </fill>
    </dxf>
    <dxf>
      <fill>
        <patternFill>
          <bgColor theme="0" tint="-4.9989318521683403E-2"/>
        </patternFill>
      </fill>
    </dxf>
    <dxf>
      <font>
        <color theme="0"/>
      </font>
      <fill>
        <patternFill>
          <bgColor rgb="FF339966"/>
        </patternFill>
      </fill>
    </dxf>
  </dxfs>
  <tableStyles count="2" defaultTableStyle="CustomTableStyle" defaultPivotStyle="PivotStyleLight16">
    <tableStyle name="CustomTableStyle" pivot="0" count="2" xr9:uid="{00000000-0011-0000-FFFF-FFFF00000000}">
      <tableStyleElement type="headerRow" dxfId="17"/>
      <tableStyleElement type="firstRowStripe" dxfId="16"/>
    </tableStyle>
    <tableStyle name="PivotTable Style 1" table="0" count="2" xr9:uid="{00000000-0011-0000-FFFF-FFFF01000000}">
      <tableStyleElement type="headerRow" dxfId="15"/>
      <tableStyleElement type="totalRow" dxfId="14"/>
    </tableStyle>
  </tableStyles>
  <colors>
    <mruColors>
      <color rgb="FF339966"/>
      <color rgb="FF217346"/>
      <color rgb="FFFFFF99"/>
      <color rgb="FFF4B183"/>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'8. Analyze'!$E$35:$E$42</c:f>
              <c:numCache>
                <c:formatCode>"$"#,##0_);\("$"#,##0\)</c:formatCode>
                <c:ptCount val="8"/>
                <c:pt idx="0">
                  <c:v>30000</c:v>
                </c:pt>
                <c:pt idx="1">
                  <c:v>25000</c:v>
                </c:pt>
                <c:pt idx="2">
                  <c:v>80000</c:v>
                </c:pt>
                <c:pt idx="3">
                  <c:v>90000</c:v>
                </c:pt>
                <c:pt idx="4">
                  <c:v>90000</c:v>
                </c:pt>
                <c:pt idx="5">
                  <c:v>75000</c:v>
                </c:pt>
                <c:pt idx="6">
                  <c:v>30000</c:v>
                </c:pt>
                <c:pt idx="7">
                  <c:v>10000</c:v>
                </c:pt>
              </c:numCache>
            </c:numRef>
          </c:val>
          <c:extLst>
            <c:ext xmlns:c16="http://schemas.microsoft.com/office/drawing/2014/chart" uri="{C3380CC4-5D6E-409C-BE32-E72D297353CC}">
              <c16:uniqueId val="{00000000-BAC9-4D36-9BDD-7B6FD8454824}"/>
            </c:ext>
          </c:extLst>
        </c:ser>
        <c:ser>
          <c:idx val="1"/>
          <c:order val="1"/>
          <c:spPr>
            <a:solidFill>
              <a:schemeClr val="accent2"/>
            </a:solidFill>
            <a:ln>
              <a:noFill/>
            </a:ln>
            <a:effectLst/>
          </c:spPr>
          <c:invertIfNegative val="0"/>
          <c:val>
            <c:numRef>
              <c:f>'8. Analyze'!$F$35:$F$42</c:f>
              <c:numCache>
                <c:formatCode>"$"#,##0_);\("$"#,##0\)</c:formatCode>
                <c:ptCount val="8"/>
                <c:pt idx="0">
                  <c:v>15000</c:v>
                </c:pt>
                <c:pt idx="1">
                  <c:v>80000</c:v>
                </c:pt>
                <c:pt idx="2">
                  <c:v>40000</c:v>
                </c:pt>
                <c:pt idx="3">
                  <c:v>35000</c:v>
                </c:pt>
                <c:pt idx="4">
                  <c:v>110000</c:v>
                </c:pt>
                <c:pt idx="5">
                  <c:v>82000</c:v>
                </c:pt>
                <c:pt idx="6">
                  <c:v>80000</c:v>
                </c:pt>
                <c:pt idx="7">
                  <c:v>30000</c:v>
                </c:pt>
              </c:numCache>
            </c:numRef>
          </c:val>
          <c:extLst>
            <c:ext xmlns:c16="http://schemas.microsoft.com/office/drawing/2014/chart" uri="{C3380CC4-5D6E-409C-BE32-E72D297353CC}">
              <c16:uniqueId val="{00000001-BAC9-4D36-9BDD-7B6FD8454824}"/>
            </c:ext>
          </c:extLst>
        </c:ser>
        <c:ser>
          <c:idx val="2"/>
          <c:order val="2"/>
          <c:spPr>
            <a:solidFill>
              <a:schemeClr val="accent3"/>
            </a:solidFill>
            <a:ln>
              <a:noFill/>
            </a:ln>
            <a:effectLst/>
          </c:spPr>
          <c:invertIfNegative val="0"/>
          <c:val>
            <c:numRef>
              <c:f>'8. Analyze'!$G$35:$G$42</c:f>
              <c:numCache>
                <c:formatCode>"$"#,##0_);\("$"#,##0\)</c:formatCode>
                <c:ptCount val="8"/>
                <c:pt idx="0">
                  <c:v>20000</c:v>
                </c:pt>
                <c:pt idx="1">
                  <c:v>120000</c:v>
                </c:pt>
                <c:pt idx="2">
                  <c:v>20000</c:v>
                </c:pt>
                <c:pt idx="3">
                  <c:v>25000</c:v>
                </c:pt>
                <c:pt idx="4">
                  <c:v>200000</c:v>
                </c:pt>
                <c:pt idx="5">
                  <c:v>150000</c:v>
                </c:pt>
                <c:pt idx="6">
                  <c:v>30000</c:v>
                </c:pt>
                <c:pt idx="7">
                  <c:v>40000</c:v>
                </c:pt>
              </c:numCache>
            </c:numRef>
          </c:val>
          <c:extLst>
            <c:ext xmlns:c16="http://schemas.microsoft.com/office/drawing/2014/chart" uri="{C3380CC4-5D6E-409C-BE32-E72D297353CC}">
              <c16:uniqueId val="{00000002-BAC9-4D36-9BDD-7B6FD8454824}"/>
            </c:ext>
          </c:extLst>
        </c:ser>
        <c:dLbls>
          <c:showLegendKey val="0"/>
          <c:showVal val="0"/>
          <c:showCatName val="0"/>
          <c:showSerName val="0"/>
          <c:showPercent val="0"/>
          <c:showBubbleSize val="0"/>
        </c:dLbls>
        <c:gapWidth val="219"/>
        <c:overlap val="-27"/>
        <c:axId val="876993200"/>
        <c:axId val="876994840"/>
      </c:barChart>
      <c:catAx>
        <c:axId val="87699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94840"/>
        <c:crosses val="autoZero"/>
        <c:auto val="1"/>
        <c:lblAlgn val="ctr"/>
        <c:lblOffset val="100"/>
        <c:noMultiLvlLbl val="0"/>
      </c:catAx>
      <c:valAx>
        <c:axId val="876994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9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'9. Charts'!$E$67</c:f>
              <c:strCache>
                <c:ptCount val="1"/>
                <c:pt idx="0">
                  <c:v>Conference attendance</c:v>
                </c:pt>
              </c:strCache>
            </c:strRef>
          </c:tx>
          <c:spPr>
            <a:solidFill>
              <a:schemeClr val="accent1"/>
            </a:solidFill>
            <a:ln>
              <a:noFill/>
            </a:ln>
            <a:effectLst/>
          </c:spPr>
          <c:invertIfNegative val="0"/>
          <c:cat>
            <c:numRef>
              <c:f>'9. Charts'!$D$68:$D$73</c:f>
              <c:numCache>
                <c:formatCode>General</c:formatCode>
                <c:ptCount val="6"/>
                <c:pt idx="0">
                  <c:v>2017</c:v>
                </c:pt>
                <c:pt idx="1">
                  <c:v>2018</c:v>
                </c:pt>
                <c:pt idx="2">
                  <c:v>2019</c:v>
                </c:pt>
                <c:pt idx="3">
                  <c:v>2020</c:v>
                </c:pt>
                <c:pt idx="4">
                  <c:v>2021</c:v>
                </c:pt>
                <c:pt idx="5">
                  <c:v>2022</c:v>
                </c:pt>
              </c:numCache>
            </c:numRef>
          </c:cat>
          <c:val>
            <c:numRef>
              <c:f>'9. Charts'!$E$68:$E$73</c:f>
              <c:numCache>
                <c:formatCode>General</c:formatCode>
                <c:ptCount val="6"/>
                <c:pt idx="0">
                  <c:v>500</c:v>
                </c:pt>
                <c:pt idx="1">
                  <c:v>800</c:v>
                </c:pt>
                <c:pt idx="2">
                  <c:v>1000</c:v>
                </c:pt>
                <c:pt idx="3">
                  <c:v>900</c:v>
                </c:pt>
                <c:pt idx="4">
                  <c:v>1000</c:v>
                </c:pt>
                <c:pt idx="5">
                  <c:v>1200</c:v>
                </c:pt>
              </c:numCache>
            </c:numRef>
          </c:val>
          <c:extLst>
            <c:ext xmlns:c16="http://schemas.microsoft.com/office/drawing/2014/chart" uri="{C3380CC4-5D6E-409C-BE32-E72D297353CC}">
              <c16:uniqueId val="{00000000-4EB9-419C-BF50-9C64FF4AE13F}"/>
            </c:ext>
          </c:extLst>
        </c:ser>
        <c:dLbls>
          <c:showLegendKey val="0"/>
          <c:showVal val="0"/>
          <c:showCatName val="0"/>
          <c:showSerName val="0"/>
          <c:showPercent val="0"/>
          <c:showBubbleSize val="0"/>
        </c:dLbls>
        <c:gapWidth val="219"/>
        <c:overlap val="-27"/>
        <c:axId val="740109584"/>
        <c:axId val="740109912"/>
      </c:barChart>
      <c:lineChart>
        <c:grouping val="standard"/>
        <c:varyColors val="0"/>
        <c:ser>
          <c:idx val="1"/>
          <c:order val="1"/>
          <c:tx>
            <c:strRef>
              <c:f>'9. Charts'!$F$67</c:f>
              <c:strCache>
                <c:ptCount val="1"/>
                <c:pt idx="0">
                  <c:v>Food sales</c:v>
                </c:pt>
              </c:strCache>
            </c:strRef>
          </c:tx>
          <c:spPr>
            <a:ln w="28575" cap="rnd">
              <a:solidFill>
                <a:schemeClr val="accent2"/>
              </a:solidFill>
              <a:round/>
            </a:ln>
            <a:effectLst/>
          </c:spPr>
          <c:marker>
            <c:symbol val="none"/>
          </c:marker>
          <c:cat>
            <c:numRef>
              <c:f>'9. Charts'!$D$68:$D$73</c:f>
              <c:numCache>
                <c:formatCode>General</c:formatCode>
                <c:ptCount val="6"/>
                <c:pt idx="0">
                  <c:v>2017</c:v>
                </c:pt>
                <c:pt idx="1">
                  <c:v>2018</c:v>
                </c:pt>
                <c:pt idx="2">
                  <c:v>2019</c:v>
                </c:pt>
                <c:pt idx="3">
                  <c:v>2020</c:v>
                </c:pt>
                <c:pt idx="4">
                  <c:v>2021</c:v>
                </c:pt>
                <c:pt idx="5">
                  <c:v>2022</c:v>
                </c:pt>
              </c:numCache>
            </c:numRef>
          </c:cat>
          <c:val>
            <c:numRef>
              <c:f>'9. Charts'!$F$68:$F$73</c:f>
              <c:numCache>
                <c:formatCode>"$"#,##0_);\("$"#,##0\)</c:formatCode>
                <c:ptCount val="6"/>
                <c:pt idx="0">
                  <c:v>5000</c:v>
                </c:pt>
                <c:pt idx="1">
                  <c:v>11200</c:v>
                </c:pt>
                <c:pt idx="2">
                  <c:v>30000</c:v>
                </c:pt>
                <c:pt idx="3">
                  <c:v>25000</c:v>
                </c:pt>
                <c:pt idx="4">
                  <c:v>5000</c:v>
                </c:pt>
                <c:pt idx="5">
                  <c:v>8000</c:v>
                </c:pt>
              </c:numCache>
            </c:numRef>
          </c:val>
          <c:smooth val="0"/>
          <c:extLst>
            <c:ext xmlns:c16="http://schemas.microsoft.com/office/drawing/2014/chart" uri="{C3380CC4-5D6E-409C-BE32-E72D297353CC}">
              <c16:uniqueId val="{00000001-4EB9-419C-BF50-9C64FF4AE13F}"/>
            </c:ext>
          </c:extLst>
        </c:ser>
        <c:dLbls>
          <c:showLegendKey val="0"/>
          <c:showVal val="0"/>
          <c:showCatName val="0"/>
          <c:showSerName val="0"/>
          <c:showPercent val="0"/>
          <c:showBubbleSize val="0"/>
        </c:dLbls>
        <c:marker val="1"/>
        <c:smooth val="0"/>
        <c:axId val="741717856"/>
        <c:axId val="741712280"/>
      </c:lineChart>
      <c:catAx>
        <c:axId val="740109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0109912"/>
        <c:crosses val="autoZero"/>
        <c:auto val="1"/>
        <c:lblAlgn val="ctr"/>
        <c:lblOffset val="100"/>
        <c:noMultiLvlLbl val="1"/>
      </c:catAx>
      <c:valAx>
        <c:axId val="74010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0109584"/>
        <c:crosses val="autoZero"/>
        <c:crossBetween val="between"/>
      </c:valAx>
      <c:valAx>
        <c:axId val="741712280"/>
        <c:scaling>
          <c:orientation val="minMax"/>
        </c:scaling>
        <c:delete val="0"/>
        <c:axPos val="r"/>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1717856"/>
        <c:crosses val="max"/>
        <c:crossBetween val="between"/>
      </c:valAx>
      <c:catAx>
        <c:axId val="741717856"/>
        <c:scaling>
          <c:orientation val="minMax"/>
        </c:scaling>
        <c:delete val="1"/>
        <c:axPos val="b"/>
        <c:numFmt formatCode="General" sourceLinked="1"/>
        <c:majorTickMark val="out"/>
        <c:minorTickMark val="none"/>
        <c:tickLblPos val="nextTo"/>
        <c:crossAx val="741712280"/>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'9. Charts'!$D$5</c:f>
              <c:strCache>
                <c:ptCount val="1"/>
                <c:pt idx="0">
                  <c:v>Conference attendance</c:v>
                </c:pt>
              </c:strCache>
            </c:strRef>
          </c:tx>
          <c:spPr>
            <a:solidFill>
              <a:schemeClr val="accent1"/>
            </a:solidFill>
            <a:ln>
              <a:noFill/>
            </a:ln>
            <a:effectLst/>
          </c:spPr>
          <c:invertIfNegative val="0"/>
          <c:cat>
            <c:numRef>
              <c:f>'9. Charts'!$C$6:$C$11</c:f>
              <c:numCache>
                <c:formatCode>General</c:formatCode>
                <c:ptCount val="6"/>
                <c:pt idx="0">
                  <c:v>2017</c:v>
                </c:pt>
                <c:pt idx="1">
                  <c:v>2018</c:v>
                </c:pt>
                <c:pt idx="2">
                  <c:v>2019</c:v>
                </c:pt>
                <c:pt idx="3">
                  <c:v>2020</c:v>
                </c:pt>
                <c:pt idx="4">
                  <c:v>2021</c:v>
                </c:pt>
                <c:pt idx="5">
                  <c:v>2022</c:v>
                </c:pt>
              </c:numCache>
            </c:numRef>
          </c:cat>
          <c:val>
            <c:numRef>
              <c:f>'9. Charts'!$D$6:$D$11</c:f>
              <c:numCache>
                <c:formatCode>General</c:formatCode>
                <c:ptCount val="6"/>
                <c:pt idx="0">
                  <c:v>500</c:v>
                </c:pt>
                <c:pt idx="1">
                  <c:v>800</c:v>
                </c:pt>
                <c:pt idx="2">
                  <c:v>1000</c:v>
                </c:pt>
                <c:pt idx="3">
                  <c:v>900</c:v>
                </c:pt>
                <c:pt idx="4">
                  <c:v>1000</c:v>
                </c:pt>
                <c:pt idx="5">
                  <c:v>1200</c:v>
                </c:pt>
              </c:numCache>
            </c:numRef>
          </c:val>
          <c:extLst>
            <c:ext xmlns:c16="http://schemas.microsoft.com/office/drawing/2014/chart" uri="{C3380CC4-5D6E-409C-BE32-E72D297353CC}">
              <c16:uniqueId val="{00000000-A796-49BD-A4C3-01AC1417BD28}"/>
            </c:ext>
          </c:extLst>
        </c:ser>
        <c:dLbls>
          <c:showLegendKey val="0"/>
          <c:showVal val="0"/>
          <c:showCatName val="0"/>
          <c:showSerName val="0"/>
          <c:showPercent val="0"/>
          <c:showBubbleSize val="0"/>
        </c:dLbls>
        <c:gapWidth val="219"/>
        <c:overlap val="-27"/>
        <c:axId val="910612304"/>
        <c:axId val="910610336"/>
      </c:barChart>
      <c:catAx>
        <c:axId val="91061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10610336"/>
        <c:crosses val="autoZero"/>
        <c:auto val="1"/>
        <c:lblAlgn val="ctr"/>
        <c:lblOffset val="100"/>
        <c:noMultiLvlLbl val="0"/>
      </c:catAx>
      <c:valAx>
        <c:axId val="91061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10612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'9. Charts'!$C$6:$C$11</c:f>
              <c:numCache>
                <c:formatCode>General</c:formatCode>
                <c:ptCount val="6"/>
                <c:pt idx="0">
                  <c:v>2017</c:v>
                </c:pt>
                <c:pt idx="1">
                  <c:v>2018</c:v>
                </c:pt>
                <c:pt idx="2">
                  <c:v>2019</c:v>
                </c:pt>
                <c:pt idx="3">
                  <c:v>2020</c:v>
                </c:pt>
                <c:pt idx="4">
                  <c:v>2021</c:v>
                </c:pt>
                <c:pt idx="5">
                  <c:v>2022</c:v>
                </c:pt>
              </c:numCache>
            </c:numRef>
          </c:xVal>
          <c:yVal>
            <c:numRef>
              <c:f>'9. Charts'!$D$6:$D$11</c:f>
              <c:numCache>
                <c:formatCode>General</c:formatCode>
                <c:ptCount val="6"/>
                <c:pt idx="0">
                  <c:v>500</c:v>
                </c:pt>
                <c:pt idx="1">
                  <c:v>800</c:v>
                </c:pt>
                <c:pt idx="2">
                  <c:v>1000</c:v>
                </c:pt>
                <c:pt idx="3">
                  <c:v>900</c:v>
                </c:pt>
                <c:pt idx="4">
                  <c:v>1000</c:v>
                </c:pt>
                <c:pt idx="5">
                  <c:v>1200</c:v>
                </c:pt>
              </c:numCache>
            </c:numRef>
          </c:yVal>
          <c:smooth val="0"/>
          <c:extLst>
            <c:ext xmlns:c16="http://schemas.microsoft.com/office/drawing/2014/chart" uri="{C3380CC4-5D6E-409C-BE32-E72D297353CC}">
              <c16:uniqueId val="{00000000-2376-4F00-8D41-89DE195871B9}"/>
            </c:ext>
          </c:extLst>
        </c:ser>
        <c:dLbls>
          <c:showLegendKey val="0"/>
          <c:showVal val="0"/>
          <c:showCatName val="0"/>
          <c:showSerName val="0"/>
          <c:showPercent val="0"/>
          <c:showBubbleSize val="0"/>
        </c:dLbls>
        <c:axId val="934439512"/>
        <c:axId val="934440496"/>
      </c:scatterChart>
      <c:valAx>
        <c:axId val="934439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40496"/>
        <c:crosses val="autoZero"/>
        <c:crossBetween val="midCat"/>
      </c:valAx>
      <c:valAx>
        <c:axId val="93444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39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[Excel.xlsx]16. Piviot Chart!PivotTable6</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'16. Piviot Chart'!$M$5:$M$6</c:f>
              <c:strCache>
                <c:ptCount val="1"/>
                <c:pt idx="0">
                  <c:v>2012</c:v>
                </c:pt>
              </c:strCache>
            </c:strRef>
          </c:tx>
          <c:spPr>
            <a:ln w="28575" cap="rnd">
              <a:solidFill>
                <a:schemeClr val="accent1"/>
              </a:solidFill>
              <a:round/>
            </a:ln>
            <a:effectLst/>
          </c:spPr>
          <c:marker>
            <c:symbol val="none"/>
          </c:marker>
          <c:cat>
            <c:strRef>
              <c:f>'16. Piviot Chart'!$L$7:$L$11</c:f>
              <c:strCache>
                <c:ptCount val="4"/>
                <c:pt idx="0">
                  <c:v>Qtr1</c:v>
                </c:pt>
                <c:pt idx="1">
                  <c:v>Qtr2</c:v>
                </c:pt>
                <c:pt idx="2">
                  <c:v>Qtr3</c:v>
                </c:pt>
                <c:pt idx="3">
                  <c:v>Qtr4</c:v>
                </c:pt>
              </c:strCache>
            </c:strRef>
          </c:cat>
          <c:val>
            <c:numRef>
              <c:f>'16. Piviot Chart'!$M$7:$M$11</c:f>
              <c:numCache>
                <c:formatCode>General</c:formatCode>
                <c:ptCount val="4"/>
                <c:pt idx="0">
                  <c:v>18881.879999999997</c:v>
                </c:pt>
                <c:pt idx="1">
                  <c:v>18610.050000000003</c:v>
                </c:pt>
                <c:pt idx="2">
                  <c:v>20412.239999999991</c:v>
                </c:pt>
                <c:pt idx="3">
                  <c:v>21417.890000000007</c:v>
                </c:pt>
              </c:numCache>
            </c:numRef>
          </c:val>
          <c:smooth val="0"/>
          <c:extLst>
            <c:ext xmlns:c16="http://schemas.microsoft.com/office/drawing/2014/chart" uri="{C3380CC4-5D6E-409C-BE32-E72D297353CC}">
              <c16:uniqueId val="{00000000-103C-4B8E-87B1-06C97D9BBE52}"/>
            </c:ext>
          </c:extLst>
        </c:ser>
        <c:ser>
          <c:idx val="1"/>
          <c:order val="1"/>
          <c:tx>
            <c:strRef>
              <c:f>'16. Piviot Chart'!$N$5:$N$6</c:f>
              <c:strCache>
                <c:ptCount val="1"/>
                <c:pt idx="0">
                  <c:v>2013</c:v>
                </c:pt>
              </c:strCache>
            </c:strRef>
          </c:tx>
          <c:spPr>
            <a:ln w="28575" cap="rnd">
              <a:solidFill>
                <a:schemeClr val="accent2"/>
              </a:solidFill>
              <a:round/>
            </a:ln>
            <a:effectLst/>
          </c:spPr>
          <c:marker>
            <c:symbol val="none"/>
          </c:marker>
          <c:cat>
            <c:strRef>
              <c:f>'16. Piviot Chart'!$L$7:$L$11</c:f>
              <c:strCache>
                <c:ptCount val="4"/>
                <c:pt idx="0">
                  <c:v>Qtr1</c:v>
                </c:pt>
                <c:pt idx="1">
                  <c:v>Qtr2</c:v>
                </c:pt>
                <c:pt idx="2">
                  <c:v>Qtr3</c:v>
                </c:pt>
                <c:pt idx="3">
                  <c:v>Qtr4</c:v>
                </c:pt>
              </c:strCache>
            </c:strRef>
          </c:cat>
          <c:val>
            <c:numRef>
              <c:f>'16. Piviot Chart'!$N$7:$N$11</c:f>
              <c:numCache>
                <c:formatCode>General</c:formatCode>
                <c:ptCount val="4"/>
                <c:pt idx="0">
                  <c:v>23105.770000000004</c:v>
                </c:pt>
                <c:pt idx="1">
                  <c:v>26832.459999999995</c:v>
                </c:pt>
                <c:pt idx="2">
                  <c:v>28115.939999999991</c:v>
                </c:pt>
                <c:pt idx="3">
                  <c:v>32124.640000000014</c:v>
                </c:pt>
              </c:numCache>
            </c:numRef>
          </c:val>
          <c:smooth val="0"/>
          <c:extLst>
            <c:ext xmlns:c16="http://schemas.microsoft.com/office/drawing/2014/chart" uri="{C3380CC4-5D6E-409C-BE32-E72D297353CC}">
              <c16:uniqueId val="{00000001-103C-4B8E-87B1-06C97D9BBE52}"/>
            </c:ext>
          </c:extLst>
        </c:ser>
        <c:ser>
          <c:idx val="2"/>
          <c:order val="2"/>
          <c:tx>
            <c:strRef>
              <c:f>'16. Piviot Chart'!$O$5:$O$6</c:f>
              <c:strCache>
                <c:ptCount val="1"/>
                <c:pt idx="0">
                  <c:v>2014</c:v>
                </c:pt>
              </c:strCache>
            </c:strRef>
          </c:tx>
          <c:spPr>
            <a:ln w="28575" cap="rnd">
              <a:solidFill>
                <a:schemeClr val="accent3"/>
              </a:solidFill>
              <a:round/>
            </a:ln>
            <a:effectLst/>
          </c:spPr>
          <c:marker>
            <c:symbol val="none"/>
          </c:marker>
          <c:cat>
            <c:strRef>
              <c:f>'16. Piviot Chart'!$L$7:$L$11</c:f>
              <c:strCache>
                <c:ptCount val="4"/>
                <c:pt idx="0">
                  <c:v>Qtr1</c:v>
                </c:pt>
                <c:pt idx="1">
                  <c:v>Qtr2</c:v>
                </c:pt>
                <c:pt idx="2">
                  <c:v>Qtr3</c:v>
                </c:pt>
                <c:pt idx="3">
                  <c:v>Qtr4</c:v>
                </c:pt>
              </c:strCache>
            </c:strRef>
          </c:cat>
          <c:val>
            <c:numRef>
              <c:f>'16. Piviot Chart'!$O$7:$O$11</c:f>
              <c:numCache>
                <c:formatCode>General</c:formatCode>
                <c:ptCount val="4"/>
                <c:pt idx="0">
                  <c:v>35271.54</c:v>
                </c:pt>
                <c:pt idx="1">
                  <c:v>33805.829999999994</c:v>
                </c:pt>
                <c:pt idx="2">
                  <c:v>36747.949999999997</c:v>
                </c:pt>
                <c:pt idx="3">
                  <c:v>34075.599999999999</c:v>
                </c:pt>
              </c:numCache>
            </c:numRef>
          </c:val>
          <c:smooth val="0"/>
          <c:extLst>
            <c:ext xmlns:c16="http://schemas.microsoft.com/office/drawing/2014/chart" uri="{C3380CC4-5D6E-409C-BE32-E72D297353CC}">
              <c16:uniqueId val="{00000002-103C-4B8E-87B1-06C97D9BBE52}"/>
            </c:ext>
          </c:extLst>
        </c:ser>
        <c:ser>
          <c:idx val="3"/>
          <c:order val="3"/>
          <c:tx>
            <c:strRef>
              <c:f>'16. Piviot Chart'!$P$5:$P$6</c:f>
              <c:strCache>
                <c:ptCount val="1"/>
                <c:pt idx="0">
                  <c:v>2015</c:v>
                </c:pt>
              </c:strCache>
            </c:strRef>
          </c:tx>
          <c:spPr>
            <a:ln w="28575" cap="rnd">
              <a:solidFill>
                <a:schemeClr val="accent4"/>
              </a:solidFill>
              <a:round/>
            </a:ln>
            <a:effectLst/>
          </c:spPr>
          <c:marker>
            <c:symbol val="none"/>
          </c:marker>
          <c:cat>
            <c:strRef>
              <c:f>'16. Piviot Chart'!$L$7:$L$11</c:f>
              <c:strCache>
                <c:ptCount val="4"/>
                <c:pt idx="0">
                  <c:v>Qtr1</c:v>
                </c:pt>
                <c:pt idx="1">
                  <c:v>Qtr2</c:v>
                </c:pt>
                <c:pt idx="2">
                  <c:v>Qtr3</c:v>
                </c:pt>
                <c:pt idx="3">
                  <c:v>Qtr4</c:v>
                </c:pt>
              </c:strCache>
            </c:strRef>
          </c:cat>
          <c:val>
            <c:numRef>
              <c:f>'16. Piviot Chart'!$P$7:$P$11</c:f>
              <c:numCache>
                <c:formatCode>General</c:formatCode>
                <c:ptCount val="4"/>
                <c:pt idx="0">
                  <c:v>32383.3</c:v>
                </c:pt>
                <c:pt idx="1">
                  <c:v>33515.889999999992</c:v>
                </c:pt>
                <c:pt idx="2">
                  <c:v>38875.679999999993</c:v>
                </c:pt>
                <c:pt idx="3">
                  <c:v>45439.990000000005</c:v>
                </c:pt>
              </c:numCache>
            </c:numRef>
          </c:val>
          <c:smooth val="0"/>
          <c:extLst>
            <c:ext xmlns:c16="http://schemas.microsoft.com/office/drawing/2014/chart" uri="{C3380CC4-5D6E-409C-BE32-E72D297353CC}">
              <c16:uniqueId val="{00000003-103C-4B8E-87B1-06C97D9BBE52}"/>
            </c:ext>
          </c:extLst>
        </c:ser>
        <c:ser>
          <c:idx val="4"/>
          <c:order val="4"/>
          <c:tx>
            <c:strRef>
              <c:f>'16. Piviot Chart'!$Q$5:$Q$6</c:f>
              <c:strCache>
                <c:ptCount val="1"/>
                <c:pt idx="0">
                  <c:v>2016</c:v>
                </c:pt>
              </c:strCache>
            </c:strRef>
          </c:tx>
          <c:spPr>
            <a:ln w="28575" cap="rnd">
              <a:solidFill>
                <a:schemeClr val="accent5"/>
              </a:solidFill>
              <a:round/>
            </a:ln>
            <a:effectLst/>
          </c:spPr>
          <c:marker>
            <c:symbol val="none"/>
          </c:marker>
          <c:cat>
            <c:strRef>
              <c:f>'16. Piviot Chart'!$L$7:$L$11</c:f>
              <c:strCache>
                <c:ptCount val="4"/>
                <c:pt idx="0">
                  <c:v>Qtr1</c:v>
                </c:pt>
                <c:pt idx="1">
                  <c:v>Qtr2</c:v>
                </c:pt>
                <c:pt idx="2">
                  <c:v>Qtr3</c:v>
                </c:pt>
                <c:pt idx="3">
                  <c:v>Qtr4</c:v>
                </c:pt>
              </c:strCache>
            </c:strRef>
          </c:cat>
          <c:val>
            <c:numRef>
              <c:f>'16. Piviot Chart'!$Q$7:$Q$11</c:f>
              <c:numCache>
                <c:formatCode>General</c:formatCode>
                <c:ptCount val="4"/>
                <c:pt idx="0">
                  <c:v>43202.340000000004</c:v>
                </c:pt>
                <c:pt idx="1">
                  <c:v>45629.700000000004</c:v>
                </c:pt>
                <c:pt idx="2">
                  <c:v>48303.230000000018</c:v>
                </c:pt>
                <c:pt idx="3">
                  <c:v>48739.399999999994</c:v>
                </c:pt>
              </c:numCache>
            </c:numRef>
          </c:val>
          <c:smooth val="0"/>
          <c:extLst>
            <c:ext xmlns:c16="http://schemas.microsoft.com/office/drawing/2014/chart" uri="{C3380CC4-5D6E-409C-BE32-E72D297353CC}">
              <c16:uniqueId val="{00000004-103C-4B8E-87B1-06C97D9BBE52}"/>
            </c:ext>
          </c:extLst>
        </c:ser>
        <c:dLbls>
          <c:showLegendKey val="0"/>
          <c:showVal val="0"/>
          <c:showCatName val="0"/>
          <c:showSerName val="0"/>
          <c:showPercent val="0"/>
          <c:showBubbleSize val="0"/>
        </c:dLbls>
        <c:smooth val="0"/>
        <c:axId val="850912296"/>
        <c:axId val="850907048"/>
      </c:lineChart>
      <c:catAx>
        <c:axId val="85091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07048"/>
        <c:crosses val="autoZero"/>
        <c:auto val="1"/>
        <c:lblAlgn val="ctr"/>
        <c:lblOffset val="100"/>
        <c:noMultiLvlLbl val="0"/>
      </c:catAx>
      <c:valAx>
        <c:axId val="850907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12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[Excel.xlsx]16. Piviot Chart!PivotTable7</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'16. Piviot Chart'!$AL$7:$AL$8</c:f>
              <c:strCache>
                <c:ptCount val="1"/>
                <c:pt idx="0">
                  <c:v>Female</c:v>
                </c:pt>
              </c:strCache>
            </c:strRef>
          </c:tx>
          <c:spPr>
            <a:solidFill>
              <a:schemeClr val="accent1"/>
            </a:solidFill>
            <a:ln>
              <a:noFill/>
            </a:ln>
            <a:effectLst/>
            <a:sp3d/>
          </c:spPr>
          <c:invertIfNegative val="0"/>
          <c:cat>
            <c:strRef>
              <c:f>'16. Piviot Chart'!$AK$9:$AK$11</c:f>
              <c:strCache>
                <c:ptCount val="2"/>
                <c:pt idx="0">
                  <c:v>France</c:v>
                </c:pt>
                <c:pt idx="1">
                  <c:v>Germany</c:v>
                </c:pt>
              </c:strCache>
            </c:strRef>
          </c:cat>
          <c:val>
            <c:numRef>
              <c:f>'16. Piviot Chart'!$AL$9:$AL$11</c:f>
              <c:numCache>
                <c:formatCode>General</c:formatCode>
                <c:ptCount val="2"/>
                <c:pt idx="0">
                  <c:v>225114775.48000041</c:v>
                </c:pt>
                <c:pt idx="1">
                  <c:v>122218583.98000026</c:v>
                </c:pt>
              </c:numCache>
            </c:numRef>
          </c:val>
          <c:extLst>
            <c:ext xmlns:c16="http://schemas.microsoft.com/office/drawing/2014/chart" uri="{C3380CC4-5D6E-409C-BE32-E72D297353CC}">
              <c16:uniqueId val="{00000000-CF7E-485A-9162-DC17197C8290}"/>
            </c:ext>
          </c:extLst>
        </c:ser>
        <c:ser>
          <c:idx val="1"/>
          <c:order val="1"/>
          <c:tx>
            <c:strRef>
              <c:f>'16. Piviot Chart'!$AM$7:$AM$8</c:f>
              <c:strCache>
                <c:ptCount val="1"/>
                <c:pt idx="0">
                  <c:v>Male</c:v>
                </c:pt>
              </c:strCache>
            </c:strRef>
          </c:tx>
          <c:spPr>
            <a:solidFill>
              <a:schemeClr val="accent2"/>
            </a:solidFill>
            <a:ln>
              <a:noFill/>
            </a:ln>
            <a:effectLst/>
            <a:sp3d/>
          </c:spPr>
          <c:invertIfNegative val="0"/>
          <c:cat>
            <c:strRef>
              <c:f>'16. Piviot Chart'!$AK$9:$AK$11</c:f>
              <c:strCache>
                <c:ptCount val="2"/>
                <c:pt idx="0">
                  <c:v>France</c:v>
                </c:pt>
                <c:pt idx="1">
                  <c:v>Germany</c:v>
                </c:pt>
              </c:strCache>
            </c:strRef>
          </c:cat>
          <c:val>
            <c:numRef>
              <c:f>'16. Piviot Chart'!$AM$9:$AM$11</c:f>
              <c:numCache>
                <c:formatCode>General</c:formatCode>
                <c:ptCount val="2"/>
                <c:pt idx="0">
                  <c:v>275779717.12</c:v>
                </c:pt>
                <c:pt idx="1">
                  <c:v>131475024.68999994</c:v>
                </c:pt>
              </c:numCache>
            </c:numRef>
          </c:val>
          <c:extLst>
            <c:ext xmlns:c16="http://schemas.microsoft.com/office/drawing/2014/chart" uri="{C3380CC4-5D6E-409C-BE32-E72D297353CC}">
              <c16:uniqueId val="{00000002-CF7E-485A-9162-DC17197C8290}"/>
            </c:ext>
          </c:extLst>
        </c:ser>
        <c:dLbls>
          <c:showLegendKey val="0"/>
          <c:showVal val="0"/>
          <c:showCatName val="0"/>
          <c:showSerName val="0"/>
          <c:showPercent val="0"/>
          <c:showBubbleSize val="0"/>
        </c:dLbls>
        <c:gapWidth val="150"/>
        <c:shape val="box"/>
        <c:axId val="428543264"/>
        <c:axId val="428540968"/>
        <c:axId val="0"/>
      </c:bar3DChart>
      <c:catAx>
        <c:axId val="42854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0968"/>
        <c:crosses val="autoZero"/>
        <c:auto val="1"/>
        <c:lblAlgn val="ctr"/>
        <c:lblOffset val="100"/>
        <c:noMultiLvlLbl val="0"/>
      </c:catAx>
      <c:valAx>
        <c:axId val="428540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1. Add'!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https://go.microsoft.com/fwlink/?linkid=844732" TargetMode="External"/><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hyperlink" Target="#'2. Fill'!A1"/><Relationship Id="rId7" Type="http://schemas.openxmlformats.org/officeDocument/2006/relationships/hyperlink" Target="https://go.microsoft.com/fwlink/?linkid=844727" TargetMode="External"/><Relationship Id="rId12" Type="http://schemas.openxmlformats.org/officeDocument/2006/relationships/hyperlink" Target="#'10. PivotTables'!A1"/><Relationship Id="rId17" Type="http://schemas.openxmlformats.org/officeDocument/2006/relationships/image" Target="../media/image11.png"/><Relationship Id="rId2" Type="http://schemas.openxmlformats.org/officeDocument/2006/relationships/hyperlink" Target="#'1. Add'!A1"/><Relationship Id="rId16" Type="http://schemas.openxmlformats.org/officeDocument/2006/relationships/image" Target="../media/image10.svg"/><Relationship Id="rId1" Type="http://schemas.openxmlformats.org/officeDocument/2006/relationships/image" Target="../media/image2.png"/><Relationship Id="rId6" Type="http://schemas.openxmlformats.org/officeDocument/2006/relationships/image" Target="../media/image4.svg"/><Relationship Id="rId11" Type="http://schemas.openxmlformats.org/officeDocument/2006/relationships/image" Target="../media/image6.svg"/><Relationship Id="rId5" Type="http://schemas.openxmlformats.org/officeDocument/2006/relationships/image" Target="../media/image3.png"/><Relationship Id="rId15" Type="http://schemas.openxmlformats.org/officeDocument/2006/relationships/image" Target="../media/image9.png"/><Relationship Id="rId10" Type="http://schemas.openxmlformats.org/officeDocument/2006/relationships/image" Target="../media/image5.png"/><Relationship Id="rId19" Type="http://schemas.openxmlformats.org/officeDocument/2006/relationships/hyperlink" Target="#'1. Add'!A62"/><Relationship Id="rId4" Type="http://schemas.openxmlformats.org/officeDocument/2006/relationships/hyperlink" Target="https://go.microsoft.com/fwlink/?linkid=844719" TargetMode="External"/><Relationship Id="rId9" Type="http://schemas.openxmlformats.org/officeDocument/2006/relationships/hyperlink" Target="https://go.microsoft.com/fwlink/?linkid=844737" TargetMode="External"/><Relationship Id="rId14" Type="http://schemas.openxmlformats.org/officeDocument/2006/relationships/image" Target="../media/image8.svg"/></Relationships>
</file>

<file path=xl/drawings/_rels/drawing3.xml.rels><?xml version="1.0" encoding="UTF-8" standalone="yes"?>
<Relationships xmlns="http://schemas.openxmlformats.org/package/2006/relationships"><Relationship Id="rId8" Type="http://schemas.openxmlformats.org/officeDocument/2006/relationships/hyperlink" Target="#'2. Fill'!A1"/><Relationship Id="rId13" Type="http://schemas.openxmlformats.org/officeDocument/2006/relationships/image" Target="../media/image14.png"/><Relationship Id="rId3" Type="http://schemas.openxmlformats.org/officeDocument/2006/relationships/image" Target="../media/image11.png"/><Relationship Id="rId7" Type="http://schemas.openxmlformats.org/officeDocument/2006/relationships/image" Target="../media/image13.png"/><Relationship Id="rId12" Type="http://schemas.openxmlformats.org/officeDocument/2006/relationships/hyperlink" Target="https://go.microsoft.com/fwlink/?linkid=844745" TargetMode="External"/><Relationship Id="rId2" Type="http://schemas.openxmlformats.org/officeDocument/2006/relationships/hyperlink" Target="#'3. Split'!A1"/><Relationship Id="rId16" Type="http://schemas.openxmlformats.org/officeDocument/2006/relationships/image" Target="../media/image16.svg"/><Relationship Id="rId1" Type="http://schemas.openxmlformats.org/officeDocument/2006/relationships/hyperlink" Target="#'2. Fill'!A62"/><Relationship Id="rId6" Type="http://schemas.openxmlformats.org/officeDocument/2006/relationships/image" Target="../media/image6.svg"/><Relationship Id="rId11" Type="http://schemas.openxmlformats.org/officeDocument/2006/relationships/image" Target="../media/image4.sv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3.png"/><Relationship Id="rId4" Type="http://schemas.openxmlformats.org/officeDocument/2006/relationships/image" Target="../media/image12.svg"/><Relationship Id="rId9" Type="http://schemas.openxmlformats.org/officeDocument/2006/relationships/hyperlink" Target="https://go.microsoft.com/fwlink/?linkid=844741" TargetMode="External"/><Relationship Id="rId1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openxmlformats.org/officeDocument/2006/relationships/hyperlink" Target="https://go.microsoft.com/fwlink/?linkid=844751" TargetMode="External"/><Relationship Id="rId13" Type="http://schemas.openxmlformats.org/officeDocument/2006/relationships/image" Target="../media/image17.png"/><Relationship Id="rId3" Type="http://schemas.openxmlformats.org/officeDocument/2006/relationships/hyperlink" Target="#'3. Split'!A1"/><Relationship Id="rId7" Type="http://schemas.openxmlformats.org/officeDocument/2006/relationships/image" Target="../media/image4.svg"/><Relationship Id="rId12" Type="http://schemas.openxmlformats.org/officeDocument/2006/relationships/hyperlink" Target="https://go.microsoft.com/fwlink/?linkid=844740" TargetMode="External"/><Relationship Id="rId2" Type="http://schemas.openxmlformats.org/officeDocument/2006/relationships/image" Target="../media/image6.svg"/><Relationship Id="rId16" Type="http://schemas.openxmlformats.org/officeDocument/2006/relationships/image" Target="../media/image19.png"/><Relationship Id="rId1" Type="http://schemas.openxmlformats.org/officeDocument/2006/relationships/image" Target="../media/image5.png"/><Relationship Id="rId6" Type="http://schemas.openxmlformats.org/officeDocument/2006/relationships/image" Target="../media/image3.png"/><Relationship Id="rId11" Type="http://schemas.openxmlformats.org/officeDocument/2006/relationships/hyperlink" Target="https://go.microsoft.com/fwlink/?linkid=844736" TargetMode="External"/><Relationship Id="rId5" Type="http://schemas.openxmlformats.org/officeDocument/2006/relationships/hyperlink" Target="https://go.microsoft.com/fwlink/?linkid=844748" TargetMode="External"/><Relationship Id="rId15" Type="http://schemas.openxmlformats.org/officeDocument/2006/relationships/hyperlink" Target="#'3. Split'!A62"/><Relationship Id="rId10" Type="http://schemas.openxmlformats.org/officeDocument/2006/relationships/hyperlink" Target="https://go.microsoft.com/fwlink/?linkid=844733" TargetMode="External"/><Relationship Id="rId4" Type="http://schemas.openxmlformats.org/officeDocument/2006/relationships/hyperlink" Target="#'4. Transpose'!A1"/><Relationship Id="rId9" Type="http://schemas.openxmlformats.org/officeDocument/2006/relationships/hyperlink" Target="https://go.microsoft.com/fwlink/?linkid=844729" TargetMode="External"/><Relationship Id="rId14" Type="http://schemas.openxmlformats.org/officeDocument/2006/relationships/image" Target="../media/image18.svg"/></Relationships>
</file>

<file path=xl/drawings/_rels/drawing5.xml.rels><?xml version="1.0" encoding="UTF-8" standalone="yes"?>
<Relationships xmlns="http://schemas.openxmlformats.org/package/2006/relationships"><Relationship Id="rId8" Type="http://schemas.openxmlformats.org/officeDocument/2006/relationships/hyperlink" Target="https://go.microsoft.com/fwlink/?linkid=844743" TargetMode="External"/><Relationship Id="rId13" Type="http://schemas.openxmlformats.org/officeDocument/2006/relationships/image" Target="../media/image24.png"/><Relationship Id="rId3" Type="http://schemas.openxmlformats.org/officeDocument/2006/relationships/image" Target="../media/image20.png"/><Relationship Id="rId7" Type="http://schemas.openxmlformats.org/officeDocument/2006/relationships/hyperlink" Target="#'4. Transpose'!A1"/><Relationship Id="rId12" Type="http://schemas.openxmlformats.org/officeDocument/2006/relationships/hyperlink" Target="https://go.microsoft.com/fwlink/?linkid=844752" TargetMode="External"/><Relationship Id="rId2" Type="http://schemas.openxmlformats.org/officeDocument/2006/relationships/hyperlink" Target="#'5. Sort &amp; filter'!A1"/><Relationship Id="rId1" Type="http://schemas.openxmlformats.org/officeDocument/2006/relationships/hyperlink" Target="#'4. Transpose'!A62"/><Relationship Id="rId6" Type="http://schemas.openxmlformats.org/officeDocument/2006/relationships/image" Target="../media/image23.svg"/><Relationship Id="rId11" Type="http://schemas.openxmlformats.org/officeDocument/2006/relationships/hyperlink" Target="https://go.microsoft.com/fwlink/?linkid=844747" TargetMode="External"/><Relationship Id="rId5" Type="http://schemas.openxmlformats.org/officeDocument/2006/relationships/image" Target="../media/image22.png"/><Relationship Id="rId15" Type="http://schemas.openxmlformats.org/officeDocument/2006/relationships/image" Target="../media/image26.svg"/><Relationship Id="rId10" Type="http://schemas.openxmlformats.org/officeDocument/2006/relationships/image" Target="../media/image4.svg"/><Relationship Id="rId4" Type="http://schemas.openxmlformats.org/officeDocument/2006/relationships/image" Target="../media/image21.svg"/><Relationship Id="rId9" Type="http://schemas.openxmlformats.org/officeDocument/2006/relationships/image" Target="../media/image3.png"/><Relationship Id="rId1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8" Type="http://schemas.openxmlformats.org/officeDocument/2006/relationships/hyperlink" Target="#'5. Sort &amp; filter'!A1"/><Relationship Id="rId3" Type="http://schemas.openxmlformats.org/officeDocument/2006/relationships/hyperlink" Target="#'5. Sort &amp; filter'!A62"/><Relationship Id="rId7" Type="http://schemas.openxmlformats.org/officeDocument/2006/relationships/image" Target="../media/image8.svg"/><Relationship Id="rId12" Type="http://schemas.openxmlformats.org/officeDocument/2006/relationships/hyperlink" Target="https://go.microsoft.com/fwlink/?linkid=844750" TargetMode="External"/><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7.png"/><Relationship Id="rId11" Type="http://schemas.openxmlformats.org/officeDocument/2006/relationships/image" Target="../media/image4.svg"/><Relationship Id="rId5" Type="http://schemas.openxmlformats.org/officeDocument/2006/relationships/image" Target="../media/image27.png"/><Relationship Id="rId10" Type="http://schemas.openxmlformats.org/officeDocument/2006/relationships/image" Target="../media/image3.png"/><Relationship Id="rId4" Type="http://schemas.openxmlformats.org/officeDocument/2006/relationships/hyperlink" Target="#'6. Tables'!A1"/><Relationship Id="rId9" Type="http://schemas.openxmlformats.org/officeDocument/2006/relationships/hyperlink" Target="https://go.microsoft.com/fwlink/?linkid=844746" TargetMode="External"/></Relationships>
</file>

<file path=xl/drawings/_rels/drawing7.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png"/><Relationship Id="rId3" Type="http://schemas.openxmlformats.org/officeDocument/2006/relationships/image" Target="../media/image28.png"/><Relationship Id="rId7" Type="http://schemas.openxmlformats.org/officeDocument/2006/relationships/image" Target="../media/image12.svg"/><Relationship Id="rId12" Type="http://schemas.openxmlformats.org/officeDocument/2006/relationships/hyperlink" Target="https://go.microsoft.com/fwlink/?linkid=844726" TargetMode="External"/><Relationship Id="rId2" Type="http://schemas.openxmlformats.org/officeDocument/2006/relationships/hyperlink" Target="#'7. Drop-downs'!A1"/><Relationship Id="rId16" Type="http://schemas.openxmlformats.org/officeDocument/2006/relationships/hyperlink" Target="https://go.microsoft.com/fwlink/?linkid=844731" TargetMode="External"/><Relationship Id="rId1" Type="http://schemas.openxmlformats.org/officeDocument/2006/relationships/hyperlink" Target="#'6. Tables'!A62"/><Relationship Id="rId6" Type="http://schemas.openxmlformats.org/officeDocument/2006/relationships/image" Target="../media/image11.png"/><Relationship Id="rId11" Type="http://schemas.openxmlformats.org/officeDocument/2006/relationships/hyperlink" Target="#'6. Tables'!A1"/><Relationship Id="rId5" Type="http://schemas.openxmlformats.org/officeDocument/2006/relationships/image" Target="../media/image6.svg"/><Relationship Id="rId15" Type="http://schemas.openxmlformats.org/officeDocument/2006/relationships/hyperlink" Target="https://go.microsoft.com/fwlink/?linkid=844728" TargetMode="External"/><Relationship Id="rId10" Type="http://schemas.openxmlformats.org/officeDocument/2006/relationships/image" Target="../media/image29.png"/><Relationship Id="rId4" Type="http://schemas.openxmlformats.org/officeDocument/2006/relationships/image" Target="../media/image5.png"/><Relationship Id="rId9" Type="http://schemas.openxmlformats.org/officeDocument/2006/relationships/image" Target="../media/image16.svg"/><Relationship Id="rId14" Type="http://schemas.openxmlformats.org/officeDocument/2006/relationships/image" Target="../media/image4.svg"/></Relationships>
</file>

<file path=xl/drawings/_rels/drawing8.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hyperlink" Target="https://go.microsoft.com/fwlink/?linkid=844742" TargetMode="External"/><Relationship Id="rId3" Type="http://schemas.openxmlformats.org/officeDocument/2006/relationships/image" Target="../media/image30.png"/><Relationship Id="rId7" Type="http://schemas.openxmlformats.org/officeDocument/2006/relationships/image" Target="../media/image5.png"/><Relationship Id="rId12" Type="http://schemas.openxmlformats.org/officeDocument/2006/relationships/image" Target="../media/image4.svg"/><Relationship Id="rId2" Type="http://schemas.openxmlformats.org/officeDocument/2006/relationships/hyperlink" Target="#'8. Analyze'!A1"/><Relationship Id="rId1" Type="http://schemas.openxmlformats.org/officeDocument/2006/relationships/hyperlink" Target="#'7. Drop-downs'!A62"/><Relationship Id="rId6" Type="http://schemas.openxmlformats.org/officeDocument/2006/relationships/image" Target="../media/image26.svg"/><Relationship Id="rId11" Type="http://schemas.openxmlformats.org/officeDocument/2006/relationships/image" Target="../media/image3.png"/><Relationship Id="rId5" Type="http://schemas.openxmlformats.org/officeDocument/2006/relationships/image" Target="../media/image25.png"/><Relationship Id="rId10" Type="http://schemas.openxmlformats.org/officeDocument/2006/relationships/hyperlink" Target="https://go.microsoft.com/fwlink/?linkid=844735" TargetMode="External"/><Relationship Id="rId4" Type="http://schemas.openxmlformats.org/officeDocument/2006/relationships/image" Target="../media/image31.png"/><Relationship Id="rId9" Type="http://schemas.openxmlformats.org/officeDocument/2006/relationships/hyperlink" Target="#'7. Drop-downs'!A1"/></Relationships>
</file>

<file path=xl/drawings/_rels/drawing9.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hyperlink" Target="https://go.microsoft.com/fwlink/?linkid=844725" TargetMode="External"/><Relationship Id="rId7" Type="http://schemas.openxmlformats.org/officeDocument/2006/relationships/hyperlink" Target="#'8. Analyze'!A62"/><Relationship Id="rId2" Type="http://schemas.openxmlformats.org/officeDocument/2006/relationships/hyperlink" Target="#'9. Charts'!A1"/><Relationship Id="rId1" Type="http://schemas.openxmlformats.org/officeDocument/2006/relationships/hyperlink" Target="#'8. Analyze'!A1"/><Relationship Id="rId6" Type="http://schemas.openxmlformats.org/officeDocument/2006/relationships/hyperlink" Target="https://go.microsoft.com/fwlink/?linkid=844730" TargetMode="External"/><Relationship Id="rId11" Type="http://schemas.openxmlformats.org/officeDocument/2006/relationships/chart" Target="../charts/chart1.xml"/><Relationship Id="rId5" Type="http://schemas.openxmlformats.org/officeDocument/2006/relationships/image" Target="../media/image4.svg"/><Relationship Id="rId10" Type="http://schemas.openxmlformats.org/officeDocument/2006/relationships/image" Target="../media/image6.svg"/><Relationship Id="rId4" Type="http://schemas.openxmlformats.org/officeDocument/2006/relationships/image" Target="../media/image3.png"/><Relationship Id="rId9"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hyperlink" Target="https://go.microsoft.com/fwlink/?linkid=844734" TargetMode="External"/><Relationship Id="rId13" Type="http://schemas.openxmlformats.org/officeDocument/2006/relationships/chart" Target="../charts/chart4.xml"/><Relationship Id="rId3" Type="http://schemas.openxmlformats.org/officeDocument/2006/relationships/hyperlink" Target="#'9. Charts'!A62"/><Relationship Id="rId7" Type="http://schemas.openxmlformats.org/officeDocument/2006/relationships/hyperlink" Target="#'9. Charts'!A1"/><Relationship Id="rId12" Type="http://schemas.openxmlformats.org/officeDocument/2006/relationships/hyperlink" Target="https://go.microsoft.com/fwlink/?linkid=844739" TargetMode="External"/><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chart" Target="../charts/chart3.xml"/><Relationship Id="rId11" Type="http://schemas.openxmlformats.org/officeDocument/2006/relationships/hyperlink" Target="https://go.microsoft.com/fwlink/?linkid=844738" TargetMode="External"/><Relationship Id="rId5" Type="http://schemas.openxmlformats.org/officeDocument/2006/relationships/chart" Target="../charts/chart2.xml"/><Relationship Id="rId10" Type="http://schemas.openxmlformats.org/officeDocument/2006/relationships/image" Target="../media/image4.svg"/><Relationship Id="rId4" Type="http://schemas.openxmlformats.org/officeDocument/2006/relationships/hyperlink" Target="#'10. PivotTables'!A1"/><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7.svg"/><Relationship Id="rId3" Type="http://schemas.openxmlformats.org/officeDocument/2006/relationships/hyperlink" Target="http://go.microsoft.com/fwlink/?LinkId=844969" TargetMode="External"/><Relationship Id="rId7" Type="http://schemas.openxmlformats.org/officeDocument/2006/relationships/image" Target="../media/image36.png"/><Relationship Id="rId2" Type="http://schemas.openxmlformats.org/officeDocument/2006/relationships/hyperlink" Target="http://go.microsoft.com/fwlink/?LinkId=846285" TargetMode="External"/><Relationship Id="rId1" Type="http://schemas.openxmlformats.org/officeDocument/2006/relationships/image" Target="../media/image33.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hyperlink" Target="http://go.microsoft.com/fwlink/?LinkId=846286"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161925</xdr:colOff>
      <xdr:row>3</xdr:row>
      <xdr:rowOff>2276476</xdr:rowOff>
    </xdr:from>
    <xdr:to>
      <xdr:col>0</xdr:col>
      <xdr:colOff>2041238</xdr:colOff>
      <xdr:row>3</xdr:row>
      <xdr:rowOff>3273425</xdr:rowOff>
    </xdr:to>
    <xdr:pic>
      <xdr:nvPicPr>
        <xdr:cNvPr id="2" name="Picture 1" descr="Excel logo">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1925" y="4308476"/>
          <a:ext cx="1879313" cy="996949"/>
        </a:xfrm>
        <a:prstGeom prst="rect">
          <a:avLst/>
        </a:prstGeom>
      </xdr:spPr>
    </xdr:pic>
    <xdr:clientData/>
  </xdr:twoCellAnchor>
  <xdr:absoluteAnchor>
    <xdr:pos x="6962775" y="4641850"/>
    <xdr:ext cx="1170432" cy="514350"/>
    <xdr:sp macro="" textlink="">
      <xdr:nvSpPr>
        <xdr:cNvPr id="3" name="Next Button" descr="Hyperlinked button shape to navigate to the next step">
          <a:hlinkClick xmlns:r="http://schemas.openxmlformats.org/officeDocument/2006/relationships" r:id="rId2" tooltip="Select to start the tour"/>
          <a:extLst>
            <a:ext uri="{FF2B5EF4-FFF2-40B4-BE49-F238E27FC236}">
              <a16:creationId xmlns:a16="http://schemas.microsoft.com/office/drawing/2014/main" id="{00000000-0008-0000-0000-000003000000}"/>
            </a:ext>
          </a:extLst>
        </xdr:cNvPr>
        <xdr:cNvSpPr/>
      </xdr:nvSpPr>
      <xdr:spPr>
        <a:xfrm>
          <a:off x="6962775" y="4641850"/>
          <a:ext cx="1170432" cy="514350"/>
        </a:xfrm>
        <a:prstGeom prst="rect">
          <a:avLst/>
        </a:prstGeom>
        <a:solidFill>
          <a:schemeClr val="bg1"/>
        </a:solidFill>
        <a:ln>
          <a:solidFill>
            <a:srgbClr val="21734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1750" b="0" cap="none" spc="0" baseline="0">
              <a:ln>
                <a:noFill/>
              </a:ln>
              <a:solidFill>
                <a:srgbClr val="217346"/>
              </a:solidFill>
              <a:effectLst/>
              <a:latin typeface="Segoe UI" panose="020B0502040204020203" pitchFamily="34" charset="0"/>
              <a:ea typeface="Segoe UI" pitchFamily="34" charset="0"/>
              <a:cs typeface="Segoe UI" panose="020B0502040204020203" pitchFamily="34" charset="0"/>
            </a:rPr>
            <a:t>Let's go &gt;</a:t>
          </a:r>
          <a:endParaRPr lang="en-US" sz="1750" b="0" cap="none" spc="0">
            <a:ln>
              <a:noFill/>
            </a:ln>
            <a:solidFill>
              <a:srgbClr val="217346"/>
            </a:solidFill>
            <a:effectLst/>
            <a:latin typeface="Segoe UI" panose="020B0502040204020203" pitchFamily="34" charset="0"/>
            <a:ea typeface="Segoe UI" pitchFamily="34" charset="0"/>
            <a:cs typeface="Segoe UI" panose="020B0502040204020203" pitchFamily="34" charset="0"/>
          </a:endParaRPr>
        </a:p>
      </xdr:txBody>
    </xdr:sp>
    <xdr:clientData fPrintsWithSheet="0"/>
  </xdr:absoluteAnchor>
</xdr:wsDr>
</file>

<file path=xl/drawings/drawing2.xml><?xml version="1.0" encoding="utf-8"?>
<xdr:wsDr xmlns:xdr="http://schemas.openxmlformats.org/drawingml/2006/spreadsheetDrawing" xmlns:a="http://schemas.openxmlformats.org/drawingml/2006/main">
  <xdr:twoCellAnchor>
    <xdr:from>
      <xdr:col>5</xdr:col>
      <xdr:colOff>82820</xdr:colOff>
      <xdr:row>40</xdr:row>
      <xdr:rowOff>89000</xdr:rowOff>
    </xdr:from>
    <xdr:to>
      <xdr:col>6</xdr:col>
      <xdr:colOff>505223</xdr:colOff>
      <xdr:row>41</xdr:row>
      <xdr:rowOff>86653</xdr:rowOff>
    </xdr:to>
    <xdr:pic>
      <xdr:nvPicPr>
        <xdr:cNvPr id="2" name="Status bar graphic" descr="Status bar graphic Sum: 170">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t="5716"/>
        <a:stretch/>
      </xdr:blipFill>
      <xdr:spPr>
        <a:xfrm>
          <a:off x="8226695" y="8699600"/>
          <a:ext cx="1012953" cy="188153"/>
        </a:xfrm>
        <a:prstGeom prst="rect">
          <a:avLst/>
        </a:prstGeom>
      </xdr:spPr>
    </xdr:pic>
    <xdr:clientData/>
  </xdr:twoCellAnchor>
  <xdr:twoCellAnchor editAs="oneCell">
    <xdr:from>
      <xdr:col>0</xdr:col>
      <xdr:colOff>323850</xdr:colOff>
      <xdr:row>84</xdr:row>
      <xdr:rowOff>171450</xdr:rowOff>
    </xdr:from>
    <xdr:to>
      <xdr:col>1</xdr:col>
      <xdr:colOff>5172075</xdr:colOff>
      <xdr:row>105</xdr:row>
      <xdr:rowOff>34925</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100-000005000000}"/>
            </a:ext>
          </a:extLst>
        </xdr:cNvPr>
        <xdr:cNvGrpSpPr/>
      </xdr:nvGrpSpPr>
      <xdr:grpSpPr>
        <a:xfrm>
          <a:off x="323850" y="16744950"/>
          <a:ext cx="5695950" cy="3863975"/>
          <a:chOff x="323850" y="16837043"/>
          <a:chExt cx="5737224" cy="3702054"/>
        </a:xfrm>
      </xdr:grpSpPr>
      <xdr:sp macro="" textlink="">
        <xdr:nvSpPr>
          <xdr:cNvPr id="140" name="Rectangle 139">
            <a:extLst>
              <a:ext uri="{FF2B5EF4-FFF2-40B4-BE49-F238E27FC236}">
                <a16:creationId xmlns:a16="http://schemas.microsoft.com/office/drawing/2014/main" id="{00000000-0008-0000-0100-00008C000000}"/>
              </a:ext>
            </a:extLst>
          </xdr:cNvPr>
          <xdr:cNvSpPr/>
        </xdr:nvSpPr>
        <xdr:spPr>
          <a:xfrm>
            <a:off x="323850" y="16837043"/>
            <a:ext cx="5737224" cy="370205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1" name="Step" descr="More information on the web&#10;">
            <a:extLst>
              <a:ext uri="{FF2B5EF4-FFF2-40B4-BE49-F238E27FC236}">
                <a16:creationId xmlns:a16="http://schemas.microsoft.com/office/drawing/2014/main" id="{00000000-0008-0000-0100-00008D000000}"/>
              </a:ext>
            </a:extLst>
          </xdr:cNvPr>
          <xdr:cNvSpPr txBox="1"/>
        </xdr:nvSpPr>
        <xdr:spPr>
          <a:xfrm>
            <a:off x="555599" y="16955740"/>
            <a:ext cx="5257825" cy="47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2" name="Straight Connector 141" descr="Decorative line">
            <a:extLst>
              <a:ext uri="{FF2B5EF4-FFF2-40B4-BE49-F238E27FC236}">
                <a16:creationId xmlns:a16="http://schemas.microsoft.com/office/drawing/2014/main" id="{00000000-0008-0000-0100-00008E000000}"/>
              </a:ext>
            </a:extLst>
          </xdr:cNvPr>
          <xdr:cNvCxnSpPr>
            <a:cxnSpLocks/>
          </xdr:cNvCxnSpPr>
        </xdr:nvCxnSpPr>
        <xdr:spPr>
          <a:xfrm>
            <a:off x="558774" y="1744410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Next Button" descr="Back to top, hyperlinked to cell A1">
            <a:hlinkClick xmlns:r="http://schemas.openxmlformats.org/officeDocument/2006/relationships" r:id="rId2" tooltip="Select to go back to cell A1 in this worksheet"/>
            <a:extLst>
              <a:ext uri="{FF2B5EF4-FFF2-40B4-BE49-F238E27FC236}">
                <a16:creationId xmlns:a16="http://schemas.microsoft.com/office/drawing/2014/main" id="{00000000-0008-0000-0100-00008F000000}"/>
              </a:ext>
            </a:extLst>
          </xdr:cNvPr>
          <xdr:cNvSpPr/>
        </xdr:nvSpPr>
        <xdr:spPr>
          <a:xfrm>
            <a:off x="558774" y="19758802"/>
            <a:ext cx="2764342" cy="523755"/>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4" name="Straight Connector 143" descr="Decorative line">
            <a:extLst>
              <a:ext uri="{FF2B5EF4-FFF2-40B4-BE49-F238E27FC236}">
                <a16:creationId xmlns:a16="http://schemas.microsoft.com/office/drawing/2014/main" id="{00000000-0008-0000-0100-000090000000}"/>
              </a:ext>
            </a:extLst>
          </xdr:cNvPr>
          <xdr:cNvCxnSpPr>
            <a:cxnSpLocks/>
          </xdr:cNvCxnSpPr>
        </xdr:nvCxnSpPr>
        <xdr:spPr>
          <a:xfrm>
            <a:off x="558774" y="19510394"/>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Next Button" descr="Next step button, hyperlinked to next worksheet">
            <a:hlinkClick xmlns:r="http://schemas.openxmlformats.org/officeDocument/2006/relationships" r:id="rId3" tooltip="Select to go to the next step"/>
            <a:extLst>
              <a:ext uri="{FF2B5EF4-FFF2-40B4-BE49-F238E27FC236}">
                <a16:creationId xmlns:a16="http://schemas.microsoft.com/office/drawing/2014/main" id="{00000000-0008-0000-0100-000091000000}"/>
              </a:ext>
            </a:extLst>
          </xdr:cNvPr>
          <xdr:cNvSpPr/>
        </xdr:nvSpPr>
        <xdr:spPr>
          <a:xfrm>
            <a:off x="4658995" y="19942951"/>
            <a:ext cx="1154430" cy="34214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6" name="Step" descr="All about the SUM function, Hyperlinked to web&#10;&#10;">
            <a:hlinkClick xmlns:r="http://schemas.openxmlformats.org/officeDocument/2006/relationships" r:id="rId4" tooltip="Select to learn all about the SUM function from the web"/>
            <a:extLst>
              <a:ext uri="{FF2B5EF4-FFF2-40B4-BE49-F238E27FC236}">
                <a16:creationId xmlns:a16="http://schemas.microsoft.com/office/drawing/2014/main" id="{00000000-0008-0000-0100-000092000000}"/>
              </a:ext>
            </a:extLst>
          </xdr:cNvPr>
          <xdr:cNvSpPr txBox="1"/>
        </xdr:nvSpPr>
        <xdr:spPr>
          <a:xfrm>
            <a:off x="1003908" y="17606489"/>
            <a:ext cx="1904391" cy="303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 function</a:t>
            </a:r>
          </a:p>
        </xdr:txBody>
      </xdr:sp>
      <xdr:pic>
        <xdr:nvPicPr>
          <xdr:cNvPr id="147" name="Graphic 22" descr="Arrow">
            <a:hlinkClick xmlns:r="http://schemas.openxmlformats.org/officeDocument/2006/relationships" r:id="rId4" tooltip="Select to learn more from the web"/>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7517562"/>
            <a:ext cx="495829" cy="429422"/>
          </a:xfrm>
          <a:prstGeom prst="rect">
            <a:avLst/>
          </a:prstGeom>
        </xdr:spPr>
      </xdr:pic>
      <xdr:sp macro="" textlink="">
        <xdr:nvSpPr>
          <xdr:cNvPr id="148" name="Step" descr="All about the SUMIF function, hyperlinked to web&#10;">
            <a:hlinkClick xmlns:r="http://schemas.openxmlformats.org/officeDocument/2006/relationships" r:id="rId7" tooltip="Select to learn all about the SUMIF function from the web"/>
            <a:extLst>
              <a:ext uri="{FF2B5EF4-FFF2-40B4-BE49-F238E27FC236}">
                <a16:creationId xmlns:a16="http://schemas.microsoft.com/office/drawing/2014/main" id="{00000000-0008-0000-0100-000094000000}"/>
              </a:ext>
            </a:extLst>
          </xdr:cNvPr>
          <xdr:cNvSpPr txBox="1"/>
        </xdr:nvSpPr>
        <xdr:spPr>
          <a:xfrm>
            <a:off x="1003908" y="18058397"/>
            <a:ext cx="2018692" cy="27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SUMIF function</a:t>
            </a:r>
          </a:p>
        </xdr:txBody>
      </xdr:sp>
      <xdr:pic>
        <xdr:nvPicPr>
          <xdr:cNvPr id="149" name="Graphic 22" descr="Arrow">
            <a:hlinkClick xmlns:r="http://schemas.openxmlformats.org/officeDocument/2006/relationships" r:id="rId7" tooltip="Select to learn more from the web"/>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7956370"/>
            <a:ext cx="495829" cy="435772"/>
          </a:xfrm>
          <a:prstGeom prst="rect">
            <a:avLst/>
          </a:prstGeom>
        </xdr:spPr>
      </xdr:pic>
      <xdr:sp macro="" textlink="">
        <xdr:nvSpPr>
          <xdr:cNvPr id="150" name="Step" descr="Use Excel as your calculator, hyperlinked to web&#10;">
            <a:hlinkClick xmlns:r="http://schemas.openxmlformats.org/officeDocument/2006/relationships" r:id="rId8" tooltip="Select to learn about using Excel as a calculator from the web"/>
            <a:extLst>
              <a:ext uri="{FF2B5EF4-FFF2-40B4-BE49-F238E27FC236}">
                <a16:creationId xmlns:a16="http://schemas.microsoft.com/office/drawing/2014/main" id="{00000000-0008-0000-0100-000096000000}"/>
              </a:ext>
            </a:extLst>
          </xdr:cNvPr>
          <xdr:cNvSpPr txBox="1"/>
        </xdr:nvSpPr>
        <xdr:spPr>
          <a:xfrm>
            <a:off x="1003908" y="18506516"/>
            <a:ext cx="2018692" cy="284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Excel as your calculator</a:t>
            </a:r>
          </a:p>
        </xdr:txBody>
      </xdr:sp>
      <xdr:pic>
        <xdr:nvPicPr>
          <xdr:cNvPr id="151"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8410828"/>
            <a:ext cx="495829" cy="429422"/>
          </a:xfrm>
          <a:prstGeom prst="rect">
            <a:avLst/>
          </a:prstGeom>
        </xdr:spPr>
      </xdr:pic>
      <xdr:sp macro="" textlink="">
        <xdr:nvSpPr>
          <xdr:cNvPr id="153" name="Step" descr="Free Excel training online, hyperlinked to web&#10;">
            <a:hlinkClick xmlns:r="http://schemas.openxmlformats.org/officeDocument/2006/relationships" r:id="rId9" tooltip="Select to learn Free Excel training online from the web"/>
            <a:extLst>
              <a:ext uri="{FF2B5EF4-FFF2-40B4-BE49-F238E27FC236}">
                <a16:creationId xmlns:a16="http://schemas.microsoft.com/office/drawing/2014/main" id="{00000000-0008-0000-0100-000099000000}"/>
              </a:ext>
            </a:extLst>
          </xdr:cNvPr>
          <xdr:cNvSpPr txBox="1"/>
        </xdr:nvSpPr>
        <xdr:spPr>
          <a:xfrm>
            <a:off x="1016608" y="18952686"/>
            <a:ext cx="2053617" cy="29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Free Excel training online</a:t>
            </a:r>
          </a:p>
        </xdr:txBody>
      </xdr:sp>
      <xdr:pic>
        <xdr:nvPicPr>
          <xdr:cNvPr id="154"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8053" y="18857397"/>
            <a:ext cx="495829" cy="435772"/>
          </a:xfrm>
          <a:prstGeom prst="rect">
            <a:avLst/>
          </a:prstGeom>
        </xdr:spPr>
      </xdr:pic>
    </xdr:grpSp>
    <xdr:clientData/>
  </xdr:twoCellAnchor>
  <xdr:twoCellAnchor editAs="oneCell">
    <xdr:from>
      <xdr:col>2</xdr:col>
      <xdr:colOff>104775</xdr:colOff>
      <xdr:row>77</xdr:row>
      <xdr:rowOff>185865</xdr:rowOff>
    </xdr:from>
    <xdr:to>
      <xdr:col>7</xdr:col>
      <xdr:colOff>457200</xdr:colOff>
      <xdr:row>87</xdr:row>
      <xdr:rowOff>130175</xdr:rowOff>
    </xdr:to>
    <xdr:grpSp>
      <xdr:nvGrpSpPr>
        <xdr:cNvPr id="9" name="GOOD TO KNOW"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100-000009000000}"/>
            </a:ext>
          </a:extLst>
        </xdr:cNvPr>
        <xdr:cNvGrpSpPr/>
      </xdr:nvGrpSpPr>
      <xdr:grpSpPr>
        <a:xfrm>
          <a:off x="6477000" y="15425865"/>
          <a:ext cx="3305175" cy="1849310"/>
          <a:chOff x="6778625" y="15514765"/>
          <a:chExt cx="3432175" cy="1776285"/>
        </a:xfrm>
      </xdr:grpSpPr>
      <xdr:sp macro="" textlink="">
        <xdr:nvSpPr>
          <xdr:cNvPr id="134" name="Step"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100-000086000000}"/>
              </a:ext>
            </a:extLst>
          </xdr:cNvPr>
          <xdr:cNvSpPr txBox="1"/>
        </xdr:nvSpPr>
        <xdr:spPr>
          <a:xfrm>
            <a:off x="7042958" y="15665450"/>
            <a:ext cx="3167842" cy="162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and you'll see that the formula is different. Specifically, the sum criteria is "&gt;=50" which means greater than or equal to 50. There are other operators you can use like "&lt;=50" which is </a:t>
            </a:r>
            <a:r>
              <a:rPr lang="en-US" sz="1100" b="0" i="1" kern="1200" baseline="0">
                <a:solidFill>
                  <a:schemeClr val="dk1"/>
                </a:solidFill>
                <a:effectLst/>
                <a:latin typeface="+mn-lt"/>
                <a:ea typeface="+mn-ea"/>
                <a:cs typeface="+mn-cs"/>
              </a:rPr>
              <a:t>less than or equal to 50</a:t>
            </a:r>
            <a:r>
              <a:rPr lang="en-US" sz="1100" b="0" i="0" kern="1200" baseline="0">
                <a:solidFill>
                  <a:schemeClr val="dk1"/>
                </a:solidFill>
                <a:effectLst/>
                <a:latin typeface="+mn-lt"/>
                <a:ea typeface="+mn-ea"/>
                <a:cs typeface="+mn-cs"/>
              </a:rPr>
              <a:t>. And there's "&lt;&gt;50" which is </a:t>
            </a:r>
            <a:r>
              <a:rPr lang="en-US" sz="1100" b="0" i="1" kern="1200" baseline="0">
                <a:solidFill>
                  <a:schemeClr val="dk1"/>
                </a:solidFill>
                <a:effectLst/>
                <a:latin typeface="+mn-lt"/>
                <a:ea typeface="+mn-ea"/>
                <a:cs typeface="+mn-cs"/>
              </a:rPr>
              <a:t>not equals 50</a:t>
            </a:r>
            <a:r>
              <a:rPr lang="en-US" sz="1100" b="0" i="0" kern="1200" baseline="0">
                <a:solidFill>
                  <a:schemeClr val="dk1"/>
                </a:solidFill>
                <a:effectLst/>
                <a:latin typeface="+mn-lt"/>
                <a:ea typeface="+mn-ea"/>
                <a:cs typeface="+mn-cs"/>
              </a:rPr>
              <a:t>. </a:t>
            </a:r>
            <a:endParaRPr lang="en-US" sz="1100">
              <a:effectLst/>
              <a:latin typeface="+mn-lt"/>
            </a:endParaRPr>
          </a:p>
        </xdr:txBody>
      </xdr:sp>
      <xdr:pic>
        <xdr:nvPicPr>
          <xdr:cNvPr id="136" name="Graphic 147" descr="Glasses">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778625" y="15665450"/>
            <a:ext cx="323347" cy="349115"/>
          </a:xfrm>
          <a:prstGeom prst="rect">
            <a:avLst/>
          </a:prstGeom>
        </xdr:spPr>
      </xdr:pic>
      <xdr:sp macro="" textlink="">
        <xdr:nvSpPr>
          <xdr:cNvPr id="137" name="Freeform: Shape 136" descr="Arrrow">
            <a:extLst>
              <a:ext uri="{FF2B5EF4-FFF2-40B4-BE49-F238E27FC236}">
                <a16:creationId xmlns:a16="http://schemas.microsoft.com/office/drawing/2014/main" id="{00000000-0008-0000-0100-000089000000}"/>
              </a:ext>
            </a:extLst>
          </xdr:cNvPr>
          <xdr:cNvSpPr/>
        </xdr:nvSpPr>
        <xdr:spPr>
          <a:xfrm rot="5953034" flipV="1">
            <a:off x="8741246" y="15054464"/>
            <a:ext cx="284005" cy="120460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347872</xdr:colOff>
      <xdr:row>64</xdr:row>
      <xdr:rowOff>181413</xdr:rowOff>
    </xdr:from>
    <xdr:to>
      <xdr:col>1</xdr:col>
      <xdr:colOff>5196097</xdr:colOff>
      <xdr:row>84</xdr:row>
      <xdr:rowOff>44450</xdr:rowOff>
    </xdr:to>
    <xdr:grpSp>
      <xdr:nvGrpSpPr>
        <xdr:cNvPr id="10" name="More about SUMIF"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100-00000A000000}"/>
            </a:ext>
          </a:extLst>
        </xdr:cNvPr>
        <xdr:cNvGrpSpPr/>
      </xdr:nvGrpSpPr>
      <xdr:grpSpPr>
        <a:xfrm>
          <a:off x="347872" y="12944913"/>
          <a:ext cx="5695950" cy="3673037"/>
          <a:chOff x="347872" y="13364013"/>
          <a:chExt cx="5695950" cy="3673037"/>
        </a:xfrm>
      </xdr:grpSpPr>
      <xdr:sp macro="" textlink="">
        <xdr:nvSpPr>
          <xdr:cNvPr id="106" name="Rectangle 105" descr="Background">
            <a:extLst>
              <a:ext uri="{FF2B5EF4-FFF2-40B4-BE49-F238E27FC236}">
                <a16:creationId xmlns:a16="http://schemas.microsoft.com/office/drawing/2014/main" id="{00000000-0008-0000-0100-00006A000000}"/>
              </a:ext>
            </a:extLst>
          </xdr:cNvPr>
          <xdr:cNvSpPr/>
        </xdr:nvSpPr>
        <xdr:spPr>
          <a:xfrm>
            <a:off x="347872" y="13364013"/>
            <a:ext cx="5695950" cy="3673037"/>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7" name="Straight Connector 106" descr="Decorative line">
            <a:extLst>
              <a:ext uri="{FF2B5EF4-FFF2-40B4-BE49-F238E27FC236}">
                <a16:creationId xmlns:a16="http://schemas.microsoft.com/office/drawing/2014/main" id="{00000000-0008-0000-0100-00006B000000}"/>
              </a:ext>
            </a:extLst>
          </xdr:cNvPr>
          <xdr:cNvCxnSpPr>
            <a:cxnSpLocks/>
          </xdr:cNvCxnSpPr>
        </xdr:nvCxnSpPr>
        <xdr:spPr>
          <a:xfrm>
            <a:off x="579529" y="13999009"/>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descr="Decorative line">
            <a:extLst>
              <a:ext uri="{FF2B5EF4-FFF2-40B4-BE49-F238E27FC236}">
                <a16:creationId xmlns:a16="http://schemas.microsoft.com/office/drawing/2014/main" id="{00000000-0008-0000-0100-00006C000000}"/>
              </a:ext>
            </a:extLst>
          </xdr:cNvPr>
          <xdr:cNvCxnSpPr>
            <a:cxnSpLocks/>
          </xdr:cNvCxnSpPr>
        </xdr:nvCxnSpPr>
        <xdr:spPr>
          <a:xfrm>
            <a:off x="579529" y="16803908"/>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9" name="Step" descr="More about the SUMIF function">
            <a:extLst>
              <a:ext uri="{FF2B5EF4-FFF2-40B4-BE49-F238E27FC236}">
                <a16:creationId xmlns:a16="http://schemas.microsoft.com/office/drawing/2014/main" id="{00000000-0008-0000-0100-00006D000000}"/>
              </a:ext>
            </a:extLst>
          </xdr:cNvPr>
          <xdr:cNvSpPr txBox="1"/>
        </xdr:nvSpPr>
        <xdr:spPr>
          <a:xfrm>
            <a:off x="576376" y="13488151"/>
            <a:ext cx="5220000" cy="4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SUMIF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0" name="Step" descr="We also showed you the SUMIF function at the top of this sheet. The SUMIF function sums up totals based on a criterion. If the SUMIF function could talk, it would say this:&#10;">
            <a:extLst>
              <a:ext uri="{FF2B5EF4-FFF2-40B4-BE49-F238E27FC236}">
                <a16:creationId xmlns:a16="http://schemas.microsoft.com/office/drawing/2014/main" id="{00000000-0008-0000-0100-00006E000000}"/>
              </a:ext>
            </a:extLst>
          </xdr:cNvPr>
          <xdr:cNvSpPr txBox="1"/>
        </xdr:nvSpPr>
        <xdr:spPr>
          <a:xfrm>
            <a:off x="553342" y="14086482"/>
            <a:ext cx="5303780" cy="107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also showed you the SUMIF function at the top of this sheet. The SUMIF function sums up totals based on a criterion.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the SUMIF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1" name="Step" descr="NOTE: If you find you are making a lot of SUMIF formulas, you might find that a PivotTable is a better solution. See the PivotTable worksheet for more information&#10;">
            <a:hlinkClick xmlns:r="http://schemas.openxmlformats.org/officeDocument/2006/relationships" r:id="rId12" tooltip="Select to go to the PivotTable worksheet"/>
            <a:extLst>
              <a:ext uri="{FF2B5EF4-FFF2-40B4-BE49-F238E27FC236}">
                <a16:creationId xmlns:a16="http://schemas.microsoft.com/office/drawing/2014/main" id="{00000000-0008-0000-0100-00006F000000}"/>
              </a:ext>
            </a:extLst>
          </xdr:cNvPr>
          <xdr:cNvSpPr txBox="1"/>
        </xdr:nvSpPr>
        <xdr:spPr>
          <a:xfrm>
            <a:off x="553342" y="16198822"/>
            <a:ext cx="5303780" cy="48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you find</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are making a lot of SUMIF formulas, you might find that a PivotTable is a better solution. </a:t>
            </a:r>
            <a:r>
              <a:rPr lang="en-US" sz="1100" u="sng"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See the PivotTable worksheet for more information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3" name="TextBox 100" descr="=SUMIF(D73:D77,&quot;&gt;50&quot;)&#10;&#10;">
            <a:extLst>
              <a:ext uri="{FF2B5EF4-FFF2-40B4-BE49-F238E27FC236}">
                <a16:creationId xmlns:a16="http://schemas.microsoft.com/office/drawing/2014/main" id="{00000000-0008-0000-0100-000071000000}"/>
              </a:ext>
            </a:extLst>
          </xdr:cNvPr>
          <xdr:cNvSpPr txBox="1"/>
        </xdr:nvSpPr>
        <xdr:spPr>
          <a:xfrm>
            <a:off x="541774" y="15649276"/>
            <a:ext cx="3255927" cy="50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effectLst/>
                <a:latin typeface="Courier New" panose="02070309020205020404" pitchFamily="49" charset="0"/>
                <a:ea typeface="Times New Roman" panose="02020603050405020304" pitchFamily="18" charset="0"/>
                <a:cs typeface="Courier New" panose="02070309020205020404" pitchFamily="49" charset="0"/>
              </a:rPr>
              <a:t>=SUMIF(D73:D77,"&gt;50")</a:t>
            </a:r>
          </a:p>
          <a:p>
            <a:pPr marL="0" marR="0">
              <a:spcBef>
                <a:spcPts val="0"/>
              </a:spcBef>
              <a:spcAft>
                <a:spcPts val="0"/>
              </a:spcAft>
            </a:pPr>
            <a:endParaRPr lang="en-US" sz="2000">
              <a:effectLst/>
              <a:latin typeface="Times New Roman" panose="02020603050405020304" pitchFamily="18" charset="0"/>
              <a:ea typeface="Times New Roman" panose="02020603050405020304" pitchFamily="18" charset="0"/>
            </a:endParaRPr>
          </a:p>
        </xdr:txBody>
      </xdr:sp>
      <xdr:sp macro="" textlink="">
        <xdr:nvSpPr>
          <xdr:cNvPr id="114" name="Left Brace 113">
            <a:extLst>
              <a:ext uri="{FF2B5EF4-FFF2-40B4-BE49-F238E27FC236}">
                <a16:creationId xmlns:a16="http://schemas.microsoft.com/office/drawing/2014/main" id="{00000000-0008-0000-0100-000072000000}"/>
              </a:ext>
            </a:extLst>
          </xdr:cNvPr>
          <xdr:cNvSpPr/>
        </xdr:nvSpPr>
        <xdr:spPr>
          <a:xfrm rot="5400000">
            <a:off x="989434" y="15232721"/>
            <a:ext cx="197659" cy="773389"/>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5" name="Text Box 2" descr="Sum up some values based on this criterion:&#10;">
            <a:extLst>
              <a:ext uri="{FF2B5EF4-FFF2-40B4-BE49-F238E27FC236}">
                <a16:creationId xmlns:a16="http://schemas.microsoft.com/office/drawing/2014/main" id="{00000000-0008-0000-0100-000073000000}"/>
              </a:ext>
            </a:extLst>
          </xdr:cNvPr>
          <xdr:cNvSpPr txBox="1">
            <a:spLocks noChangeArrowheads="1"/>
          </xdr:cNvSpPr>
        </xdr:nvSpPr>
        <xdr:spPr bwMode="auto">
          <a:xfrm>
            <a:off x="521615" y="14670791"/>
            <a:ext cx="977785" cy="851656"/>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some values based on this criterion:</a:t>
            </a:r>
          </a:p>
        </xdr:txBody>
      </xdr:sp>
      <xdr:sp macro="" textlink="">
        <xdr:nvSpPr>
          <xdr:cNvPr id="116" name="Left Brace 115">
            <a:extLst>
              <a:ext uri="{FF2B5EF4-FFF2-40B4-BE49-F238E27FC236}">
                <a16:creationId xmlns:a16="http://schemas.microsoft.com/office/drawing/2014/main" id="{00000000-0008-0000-0100-000074000000}"/>
              </a:ext>
            </a:extLst>
          </xdr:cNvPr>
          <xdr:cNvSpPr/>
        </xdr:nvSpPr>
        <xdr:spPr>
          <a:xfrm rot="5400000">
            <a:off x="2044105" y="15077305"/>
            <a:ext cx="197374" cy="1072126"/>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7" name="Text Box 2" descr="....Look through these cells...&#10; &#10;">
            <a:extLst>
              <a:ext uri="{FF2B5EF4-FFF2-40B4-BE49-F238E27FC236}">
                <a16:creationId xmlns:a16="http://schemas.microsoft.com/office/drawing/2014/main" id="{00000000-0008-0000-0100-000075000000}"/>
              </a:ext>
            </a:extLst>
          </xdr:cNvPr>
          <xdr:cNvSpPr txBox="1">
            <a:spLocks noChangeArrowheads="1"/>
          </xdr:cNvSpPr>
        </xdr:nvSpPr>
        <xdr:spPr bwMode="auto">
          <a:xfrm>
            <a:off x="1588253" y="14671077"/>
            <a:ext cx="1102580"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....Look through these cells...</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2" name="Text Box 2" descr="...and if the value is greater than 50, sum it up&#10; &#10;">
            <a:extLst>
              <a:ext uri="{FF2B5EF4-FFF2-40B4-BE49-F238E27FC236}">
                <a16:creationId xmlns:a16="http://schemas.microsoft.com/office/drawing/2014/main" id="{00000000-0008-0000-0100-000084000000}"/>
              </a:ext>
            </a:extLst>
          </xdr:cNvPr>
          <xdr:cNvSpPr txBox="1">
            <a:spLocks noChangeArrowheads="1"/>
          </xdr:cNvSpPr>
        </xdr:nvSpPr>
        <xdr:spPr bwMode="auto">
          <a:xfrm>
            <a:off x="2774686" y="14671077"/>
            <a:ext cx="976295"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if the value is greater than 50, sum it up.</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3" name="Left Brace 132">
            <a:extLst>
              <a:ext uri="{FF2B5EF4-FFF2-40B4-BE49-F238E27FC236}">
                <a16:creationId xmlns:a16="http://schemas.microsoft.com/office/drawing/2014/main" id="{00000000-0008-0000-0100-000085000000}"/>
              </a:ext>
            </a:extLst>
          </xdr:cNvPr>
          <xdr:cNvSpPr/>
        </xdr:nvSpPr>
        <xdr:spPr>
          <a:xfrm rot="5400000">
            <a:off x="3128991" y="15232250"/>
            <a:ext cx="197374" cy="762237"/>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editAs="oneCell">
    <xdr:from>
      <xdr:col>2</xdr:col>
      <xdr:colOff>114300</xdr:colOff>
      <xdr:row>53</xdr:row>
      <xdr:rowOff>53969</xdr:rowOff>
    </xdr:from>
    <xdr:to>
      <xdr:col>8</xdr:col>
      <xdr:colOff>133350</xdr:colOff>
      <xdr:row>62</xdr:row>
      <xdr:rowOff>107945</xdr:rowOff>
    </xdr:to>
    <xdr:grpSp>
      <xdr:nvGrpSpPr>
        <xdr:cNvPr id="8" name="IMPORTANT DETAIL" descr="IMPORTANT DETAIL&#10;Double-click this cell. You'll notice the 100 toward the end. Although it's possible to put numbers in a formula like this, we don't recommend it unless it's absolutely necessary. This is known as a constant, and it's easy to forget that it's there. We recommended referring to another cell instead. That way it's easily seen and not hidden inside a formula&#10;">
          <a:extLst>
            <a:ext uri="{FF2B5EF4-FFF2-40B4-BE49-F238E27FC236}">
              <a16:creationId xmlns:a16="http://schemas.microsoft.com/office/drawing/2014/main" id="{00000000-0008-0000-0100-000008000000}"/>
            </a:ext>
          </a:extLst>
        </xdr:cNvPr>
        <xdr:cNvGrpSpPr/>
      </xdr:nvGrpSpPr>
      <xdr:grpSpPr>
        <a:xfrm>
          <a:off x="6486525" y="10721969"/>
          <a:ext cx="3562350" cy="1768476"/>
          <a:chOff x="6788150" y="10960177"/>
          <a:chExt cx="3714750" cy="1708073"/>
        </a:xfrm>
      </xdr:grpSpPr>
      <xdr:sp macro="" textlink="">
        <xdr:nvSpPr>
          <xdr:cNvPr id="99" name="Instruction" descr="IMPORTANT DETAIL&#10;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10;">
            <a:extLst>
              <a:ext uri="{FF2B5EF4-FFF2-40B4-BE49-F238E27FC236}">
                <a16:creationId xmlns:a16="http://schemas.microsoft.com/office/drawing/2014/main" id="{00000000-0008-0000-0100-000063000000}"/>
              </a:ext>
            </a:extLst>
          </xdr:cNvPr>
          <xdr:cNvSpPr txBox="1"/>
        </xdr:nvSpPr>
        <xdr:spPr>
          <a:xfrm>
            <a:off x="7073900" y="11363325"/>
            <a:ext cx="3429000" cy="1304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You'll notice the </a:t>
            </a:r>
            <a:r>
              <a:rPr lang="en-US" sz="1100" b="0" i="1" kern="1200" baseline="0">
                <a:solidFill>
                  <a:schemeClr val="dk1"/>
                </a:solidFill>
                <a:effectLst/>
                <a:latin typeface="+mn-lt"/>
                <a:ea typeface="+mn-ea"/>
                <a:cs typeface="+mn-cs"/>
              </a:rPr>
              <a:t>100</a:t>
            </a:r>
            <a:r>
              <a:rPr lang="en-US" sz="1100" b="0" i="0" kern="1200" baseline="0">
                <a:solidFill>
                  <a:schemeClr val="dk1"/>
                </a:solidFill>
                <a:effectLst/>
                <a:latin typeface="+mn-lt"/>
                <a:ea typeface="+mn-ea"/>
                <a:cs typeface="+mn-cs"/>
              </a:rPr>
              <a:t> toward the end. Although it's possible to put numbers in a formula like this, we don't recommend it unless it's absolutely necessary. This is known as a </a:t>
            </a:r>
            <a:r>
              <a:rPr lang="en-US" sz="1100" b="1" i="0" kern="1200" baseline="0">
                <a:solidFill>
                  <a:schemeClr val="dk1"/>
                </a:solidFill>
                <a:effectLst/>
                <a:latin typeface="+mn-lt"/>
                <a:ea typeface="+mn-ea"/>
                <a:cs typeface="+mn-cs"/>
              </a:rPr>
              <a:t>constant</a:t>
            </a:r>
            <a:r>
              <a:rPr lang="en-US" sz="1100" b="0" i="0" kern="1200" baseline="0">
                <a:solidFill>
                  <a:schemeClr val="dk1"/>
                </a:solidFill>
                <a:effectLst/>
                <a:latin typeface="+mn-lt"/>
                <a:ea typeface="+mn-ea"/>
                <a:cs typeface="+mn-cs"/>
              </a:rPr>
              <a:t>, and it's easy to forget that it's there. We recommend referring to another cell instead, like cell D16. That way it's easily seen and not hidden inside a formula. </a:t>
            </a:r>
            <a:endParaRPr lang="en-US" sz="1100">
              <a:effectLst/>
            </a:endParaRPr>
          </a:p>
        </xdr:txBody>
      </xdr:sp>
      <xdr:pic>
        <xdr:nvPicPr>
          <xdr:cNvPr id="102" name="Magnify glass" descr="Magnifying glass">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flipH="1">
            <a:off x="6788150" y="11420475"/>
            <a:ext cx="352313" cy="339611"/>
          </a:xfrm>
          <a:prstGeom prst="rect">
            <a:avLst/>
          </a:prstGeom>
        </xdr:spPr>
      </xdr:pic>
      <xdr:sp macro="" textlink="">
        <xdr:nvSpPr>
          <xdr:cNvPr id="98" name="Arrow" descr="Arrow">
            <a:extLst>
              <a:ext uri="{FF2B5EF4-FFF2-40B4-BE49-F238E27FC236}">
                <a16:creationId xmlns:a16="http://schemas.microsoft.com/office/drawing/2014/main" id="{00000000-0008-0000-0100-000062000000}"/>
              </a:ext>
            </a:extLst>
          </xdr:cNvPr>
          <xdr:cNvSpPr/>
        </xdr:nvSpPr>
        <xdr:spPr>
          <a:xfrm rot="3874191">
            <a:off x="8229331" y="10969973"/>
            <a:ext cx="442979" cy="423388"/>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3</xdr:col>
      <xdr:colOff>569395</xdr:colOff>
      <xdr:row>36</xdr:row>
      <xdr:rowOff>82549</xdr:rowOff>
    </xdr:from>
    <xdr:to>
      <xdr:col>8</xdr:col>
      <xdr:colOff>161927</xdr:colOff>
      <xdr:row>43</xdr:row>
      <xdr:rowOff>158750</xdr:rowOff>
    </xdr:to>
    <xdr:grpSp>
      <xdr:nvGrpSpPr>
        <xdr:cNvPr id="12" name="CHECK THIS OUT" descr="CHECK THIS OUT&#10;Select these cells. Then in the lower-right corner of the Excel window, look for this:&#10;SUM: 170&#10;That's just another way to quickly find a total&#10;">
          <a:extLst>
            <a:ext uri="{FF2B5EF4-FFF2-40B4-BE49-F238E27FC236}">
              <a16:creationId xmlns:a16="http://schemas.microsoft.com/office/drawing/2014/main" id="{00000000-0008-0000-0100-00000C000000}"/>
            </a:ext>
          </a:extLst>
        </xdr:cNvPr>
        <xdr:cNvGrpSpPr/>
      </xdr:nvGrpSpPr>
      <xdr:grpSpPr>
        <a:xfrm>
          <a:off x="7532170" y="7512049"/>
          <a:ext cx="2545282" cy="1409701"/>
          <a:chOff x="7539454" y="7993902"/>
          <a:chExt cx="2562091" cy="1409701"/>
        </a:xfrm>
      </xdr:grpSpPr>
      <xdr:grpSp>
        <xdr:nvGrpSpPr>
          <xdr:cNvPr id="119" name="Bracket lines">
            <a:extLst>
              <a:ext uri="{FF2B5EF4-FFF2-40B4-BE49-F238E27FC236}">
                <a16:creationId xmlns:a16="http://schemas.microsoft.com/office/drawing/2014/main" id="{00000000-0008-0000-0100-000077000000}"/>
              </a:ext>
            </a:extLst>
          </xdr:cNvPr>
          <xdr:cNvGrpSpPr/>
        </xdr:nvGrpSpPr>
        <xdr:grpSpPr>
          <a:xfrm rot="599914">
            <a:off x="7539454" y="8145377"/>
            <a:ext cx="293814" cy="698211"/>
            <a:chOff x="9871108" y="1184220"/>
            <a:chExt cx="273326" cy="789155"/>
          </a:xfrm>
        </xdr:grpSpPr>
        <xdr:sp macro="" textlink="">
          <xdr:nvSpPr>
            <xdr:cNvPr id="120" name="Another bracket line" descr="Bracket line">
              <a:extLst>
                <a:ext uri="{FF2B5EF4-FFF2-40B4-BE49-F238E27FC236}">
                  <a16:creationId xmlns:a16="http://schemas.microsoft.com/office/drawing/2014/main" id="{00000000-0008-0000-0100-000078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1" name="Bracket line" descr="Bracket line&#10;">
              <a:extLst>
                <a:ext uri="{FF2B5EF4-FFF2-40B4-BE49-F238E27FC236}">
                  <a16:creationId xmlns:a16="http://schemas.microsoft.com/office/drawing/2014/main" id="{00000000-0008-0000-0100-000079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pic>
        <xdr:nvPicPr>
          <xdr:cNvPr id="97" name="Stars" descr="Stars">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830674" y="8038700"/>
            <a:ext cx="388098" cy="337815"/>
          </a:xfrm>
          <a:prstGeom prst="rect">
            <a:avLst/>
          </a:prstGeom>
        </xdr:spPr>
      </xdr:pic>
      <xdr:sp macro="" textlink="">
        <xdr:nvSpPr>
          <xdr:cNvPr id="96" name="Instructions" descr="Select these cells. Then in the lower-right corner of the Excel window, look for this:&#10;Sum: 170&#10;That's just another way to quickly find a total&#10;">
            <a:extLst>
              <a:ext uri="{FF2B5EF4-FFF2-40B4-BE49-F238E27FC236}">
                <a16:creationId xmlns:a16="http://schemas.microsoft.com/office/drawing/2014/main" id="{00000000-0008-0000-0100-000060000000}"/>
              </a:ext>
            </a:extLst>
          </xdr:cNvPr>
          <xdr:cNvSpPr txBox="1"/>
        </xdr:nvSpPr>
        <xdr:spPr>
          <a:xfrm>
            <a:off x="8132529" y="7993902"/>
            <a:ext cx="1969016" cy="1409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CHECK THIS OUT</a:t>
            </a: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cells. Then in the lower-right corner of the</a:t>
            </a:r>
            <a:r>
              <a:rPr lang="en-US" sz="1100" kern="0" baseline="0">
                <a:solidFill>
                  <a:schemeClr val="bg2">
                    <a:lumMod val="25000"/>
                  </a:schemeClr>
                </a:solidFill>
                <a:latin typeface="+mn-lt"/>
                <a:ea typeface="Segoe UI" pitchFamily="34" charset="0"/>
                <a:cs typeface="Segoe UI Light" panose="020B0502040204020203" pitchFamily="34" charset="0"/>
              </a:rPr>
              <a:t> Excel window, look for this:</a:t>
            </a:r>
          </a:p>
          <a:p>
            <a:pPr lvl="0">
              <a:defRPr/>
            </a:pPr>
            <a:br>
              <a:rPr lang="en-US" sz="1100" kern="0" baseline="0">
                <a:solidFill>
                  <a:schemeClr val="bg2">
                    <a:lumMod val="25000"/>
                  </a:schemeClr>
                </a:solidFill>
                <a:latin typeface="+mn-lt"/>
                <a:ea typeface="Segoe UI" pitchFamily="34" charset="0"/>
                <a:cs typeface="Segoe UI Light" panose="020B0502040204020203" pitchFamily="34" charset="0"/>
              </a:rPr>
            </a:br>
            <a:endParaRPr lang="en-US" sz="1100" kern="0" baseline="0">
              <a:solidFill>
                <a:schemeClr val="bg2">
                  <a:lumMod val="25000"/>
                </a:scheme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That's just another way to quickly find a total. </a:t>
            </a:r>
            <a:endParaRPr lang="en-US" sz="1100">
              <a:solidFill>
                <a:schemeClr val="bg2">
                  <a:lumMod val="25000"/>
                </a:schemeClr>
              </a:solidFill>
              <a:latin typeface="+mn-lt"/>
              <a:ea typeface="Segoe UI" pitchFamily="34" charset="0"/>
              <a:cs typeface="Segoe UI Light" panose="020B0502040204020203" pitchFamily="34" charset="0"/>
            </a:endParaRPr>
          </a:p>
        </xdr:txBody>
      </xdr:sp>
    </xdr:grpSp>
    <xdr:clientData/>
  </xdr:twoCellAnchor>
  <xdr:twoCellAnchor editAs="oneCell">
    <xdr:from>
      <xdr:col>0</xdr:col>
      <xdr:colOff>346284</xdr:colOff>
      <xdr:row>25</xdr:row>
      <xdr:rowOff>171888</xdr:rowOff>
    </xdr:from>
    <xdr:to>
      <xdr:col>1</xdr:col>
      <xdr:colOff>5194509</xdr:colOff>
      <xdr:row>63</xdr:row>
      <xdr:rowOff>158750</xdr:rowOff>
    </xdr:to>
    <xdr:grpSp>
      <xdr:nvGrpSpPr>
        <xdr:cNvPr id="3" name="More about SUM"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100-000003000000}"/>
            </a:ext>
          </a:extLst>
        </xdr:cNvPr>
        <xdr:cNvGrpSpPr/>
      </xdr:nvGrpSpPr>
      <xdr:grpSpPr>
        <a:xfrm>
          <a:off x="346284" y="5505888"/>
          <a:ext cx="5695950" cy="7225862"/>
          <a:chOff x="346284" y="5905938"/>
          <a:chExt cx="5737225" cy="6997262"/>
        </a:xfrm>
      </xdr:grpSpPr>
      <xdr:sp macro="" textlink="">
        <xdr:nvSpPr>
          <xdr:cNvPr id="53" name="Rectangle 52" descr="Background">
            <a:extLst>
              <a:ext uri="{FF2B5EF4-FFF2-40B4-BE49-F238E27FC236}">
                <a16:creationId xmlns:a16="http://schemas.microsoft.com/office/drawing/2014/main" id="{00000000-0008-0000-0100-000035000000}"/>
              </a:ext>
            </a:extLst>
          </xdr:cNvPr>
          <xdr:cNvSpPr/>
        </xdr:nvSpPr>
        <xdr:spPr>
          <a:xfrm>
            <a:off x="346284" y="5905938"/>
            <a:ext cx="5737225" cy="699726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54" name="Straight Connector 53" descr="Decorative line">
            <a:extLst>
              <a:ext uri="{FF2B5EF4-FFF2-40B4-BE49-F238E27FC236}">
                <a16:creationId xmlns:a16="http://schemas.microsoft.com/office/drawing/2014/main" id="{00000000-0008-0000-0100-000036000000}"/>
              </a:ext>
            </a:extLst>
          </xdr:cNvPr>
          <xdr:cNvCxnSpPr>
            <a:cxnSpLocks/>
          </xdr:cNvCxnSpPr>
        </xdr:nvCxnSpPr>
        <xdr:spPr>
          <a:xfrm>
            <a:off x="581208" y="651043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Decorative line">
            <a:extLst>
              <a:ext uri="{FF2B5EF4-FFF2-40B4-BE49-F238E27FC236}">
                <a16:creationId xmlns:a16="http://schemas.microsoft.com/office/drawing/2014/main" id="{00000000-0008-0000-0100-000037000000}"/>
              </a:ext>
            </a:extLst>
          </xdr:cNvPr>
          <xdr:cNvCxnSpPr>
            <a:cxnSpLocks/>
          </xdr:cNvCxnSpPr>
        </xdr:nvCxnSpPr>
        <xdr:spPr>
          <a:xfrm>
            <a:off x="581208" y="12605900"/>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Step" descr="More about the SUM function ">
            <a:extLst>
              <a:ext uri="{FF2B5EF4-FFF2-40B4-BE49-F238E27FC236}">
                <a16:creationId xmlns:a16="http://schemas.microsoft.com/office/drawing/2014/main" id="{00000000-0008-0000-0100-000034000000}"/>
              </a:ext>
            </a:extLst>
          </xdr:cNvPr>
          <xdr:cNvSpPr txBox="1"/>
        </xdr:nvSpPr>
        <xdr:spPr>
          <a:xfrm>
            <a:off x="578032" y="6019005"/>
            <a:ext cx="5257826" cy="47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50" name="Step" descr="In some of the above tips, we taught you how to use the SUM function. Here are more details about it. Double-click a yellow cell on the right, and then read along with the text below.&#10;&#10;If the SUM function could talk, it would say this:&#10;">
            <a:extLst>
              <a:ext uri="{FF2B5EF4-FFF2-40B4-BE49-F238E27FC236}">
                <a16:creationId xmlns:a16="http://schemas.microsoft.com/office/drawing/2014/main" id="{00000000-0008-0000-0100-000032000000}"/>
              </a:ext>
            </a:extLst>
          </xdr:cNvPr>
          <xdr:cNvSpPr txBox="1"/>
        </xdr:nvSpPr>
        <xdr:spPr>
          <a:xfrm>
            <a:off x="554831" y="6594579"/>
            <a:ext cx="5342213" cy="103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some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of the above tips, we taught you how to use the SUM function. Here are more details about it. Double-click a yellow cell on the right, and then read along with the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below.</a:t>
            </a: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the SUM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0" name="Step" descr="Here's another way it can be used:&#10;">
            <a:extLst>
              <a:ext uri="{FF2B5EF4-FFF2-40B4-BE49-F238E27FC236}">
                <a16:creationId xmlns:a16="http://schemas.microsoft.com/office/drawing/2014/main" id="{00000000-0008-0000-0100-000050000000}"/>
              </a:ext>
            </a:extLst>
          </xdr:cNvPr>
          <xdr:cNvSpPr txBox="1"/>
        </xdr:nvSpPr>
        <xdr:spPr>
          <a:xfrm>
            <a:off x="554831" y="9233004"/>
            <a:ext cx="5342213" cy="336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it can be used:</a:t>
            </a:r>
          </a:p>
        </xdr:txBody>
      </xdr:sp>
      <xdr:grpSp>
        <xdr:nvGrpSpPr>
          <xdr:cNvPr id="79" name="Group 78">
            <a:extLst>
              <a:ext uri="{FF2B5EF4-FFF2-40B4-BE49-F238E27FC236}">
                <a16:creationId xmlns:a16="http://schemas.microsoft.com/office/drawing/2014/main" id="{00000000-0008-0000-0100-00004F000000}"/>
              </a:ext>
            </a:extLst>
          </xdr:cNvPr>
          <xdr:cNvGrpSpPr/>
        </xdr:nvGrpSpPr>
        <xdr:grpSpPr>
          <a:xfrm>
            <a:off x="542925" y="7756739"/>
            <a:ext cx="3279775" cy="1443544"/>
            <a:chOff x="1057275" y="8191585"/>
            <a:chExt cx="3238500" cy="1475424"/>
          </a:xfrm>
        </xdr:grpSpPr>
        <xdr:sp macro="" textlink="">
          <xdr:nvSpPr>
            <xdr:cNvPr id="74" name="TextBox 100" descr="=SUM(D38:D41) ">
              <a:extLst>
                <a:ext uri="{FF2B5EF4-FFF2-40B4-BE49-F238E27FC236}">
                  <a16:creationId xmlns:a16="http://schemas.microsoft.com/office/drawing/2014/main" id="{00000000-0008-0000-0100-00004A000000}"/>
                </a:ext>
              </a:extLst>
            </xdr:cNvPr>
            <xdr:cNvSpPr txBox="1"/>
          </xdr:nvSpPr>
          <xdr:spPr>
            <a:xfrm>
              <a:off x="1057275" y="9162181"/>
              <a:ext cx="3238500" cy="50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=SUM(D38:D41) </a:t>
              </a:r>
              <a:endParaRPr lang="en-US" sz="2000">
                <a:effectLst/>
                <a:latin typeface="Times New Roman" panose="02020603050405020304" pitchFamily="18" charset="0"/>
                <a:ea typeface="Times New Roman" panose="02020603050405020304" pitchFamily="18" charset="0"/>
              </a:endParaRPr>
            </a:p>
          </xdr:txBody>
        </xdr:sp>
        <xdr:sp macro="" textlink="">
          <xdr:nvSpPr>
            <xdr:cNvPr id="75" name="Left Brace 74">
              <a:extLst>
                <a:ext uri="{FF2B5EF4-FFF2-40B4-BE49-F238E27FC236}">
                  <a16:creationId xmlns:a16="http://schemas.microsoft.com/office/drawing/2014/main" id="{00000000-0008-0000-0100-00004B000000}"/>
                </a:ext>
              </a:extLst>
            </xdr:cNvPr>
            <xdr:cNvSpPr/>
          </xdr:nvSpPr>
          <xdr:spPr>
            <a:xfrm rot="5400000">
              <a:off x="1351331" y="8899414"/>
              <a:ext cx="196065" cy="46629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6" name="Text Box 2" descr="Sum up the following:&#10;">
              <a:extLst>
                <a:ext uri="{FF2B5EF4-FFF2-40B4-BE49-F238E27FC236}">
                  <a16:creationId xmlns:a16="http://schemas.microsoft.com/office/drawing/2014/main" id="{00000000-0008-0000-0100-00004C000000}"/>
                </a:ext>
              </a:extLst>
            </xdr:cNvPr>
            <xdr:cNvSpPr txBox="1">
              <a:spLocks noChangeArrowheads="1"/>
            </xdr:cNvSpPr>
          </xdr:nvSpPr>
          <xdr:spPr bwMode="auto">
            <a:xfrm>
              <a:off x="1065799" y="8191585"/>
              <a:ext cx="847355" cy="844790"/>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77" name="Left Brace 76">
              <a:extLst>
                <a:ext uri="{FF2B5EF4-FFF2-40B4-BE49-F238E27FC236}">
                  <a16:creationId xmlns:a16="http://schemas.microsoft.com/office/drawing/2014/main" id="{00000000-0008-0000-0100-00004D000000}"/>
                </a:ext>
              </a:extLst>
            </xdr:cNvPr>
            <xdr:cNvSpPr/>
          </xdr:nvSpPr>
          <xdr:spPr>
            <a:xfrm rot="5400000">
              <a:off x="2256488" y="8590072"/>
              <a:ext cx="195783" cy="1072982"/>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8" name="Text Box 2" descr="…the values in cells D38, D39, D40, and D41">
              <a:extLst>
                <a:ext uri="{FF2B5EF4-FFF2-40B4-BE49-F238E27FC236}">
                  <a16:creationId xmlns:a16="http://schemas.microsoft.com/office/drawing/2014/main" id="{00000000-0008-0000-0100-00004E000000}"/>
                </a:ext>
              </a:extLst>
            </xdr:cNvPr>
            <xdr:cNvSpPr txBox="1">
              <a:spLocks noChangeArrowheads="1"/>
            </xdr:cNvSpPr>
          </xdr:nvSpPr>
          <xdr:spPr bwMode="auto">
            <a:xfrm>
              <a:off x="1993378" y="8191869"/>
              <a:ext cx="1035572" cy="844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a:t>
              </a:r>
              <a:r>
                <a:rPr lang="en-US" sz="1100" baseline="0">
                  <a:effectLst/>
                  <a:latin typeface="Calibri" panose="020F0502020204030204" pitchFamily="34" charset="0"/>
                  <a:ea typeface="Calibri" panose="020F0502020204030204" pitchFamily="34" charset="0"/>
                  <a:cs typeface="Times New Roman" panose="02020603050405020304" pitchFamily="18" charset="0"/>
                </a:rPr>
                <a:t> </a:t>
              </a:r>
              <a:r>
                <a:rPr lang="en-US" sz="1100">
                  <a:effectLst/>
                  <a:latin typeface="Calibri" panose="020F0502020204030204" pitchFamily="34" charset="0"/>
                  <a:ea typeface="Calibri" panose="020F0502020204030204" pitchFamily="34" charset="0"/>
                  <a:cs typeface="Times New Roman" panose="02020603050405020304" pitchFamily="18" charset="0"/>
                </a:rPr>
                <a:t>in cells D38, D39, D40, and D41</a:t>
              </a:r>
              <a:r>
                <a:rPr lang="en-US" sz="1100" baseline="0">
                  <a:effectLst/>
                  <a:latin typeface="Calibri" panose="020F0502020204030204" pitchFamily="34" charset="0"/>
                  <a:ea typeface="Calibri" panose="020F0502020204030204" pitchFamily="34" charset="0"/>
                  <a:cs typeface="Times New Roman" panose="02020603050405020304" pitchFamily="18" charset="0"/>
                </a:rPr>
                <a:t>.</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105" name="Group 104">
            <a:extLst>
              <a:ext uri="{FF2B5EF4-FFF2-40B4-BE49-F238E27FC236}">
                <a16:creationId xmlns:a16="http://schemas.microsoft.com/office/drawing/2014/main" id="{00000000-0008-0000-0100-000069000000}"/>
              </a:ext>
            </a:extLst>
          </xdr:cNvPr>
          <xdr:cNvGrpSpPr/>
        </xdr:nvGrpSpPr>
        <xdr:grpSpPr>
          <a:xfrm>
            <a:off x="457200" y="9658350"/>
            <a:ext cx="4927601" cy="1327631"/>
            <a:chOff x="457200" y="9810750"/>
            <a:chExt cx="4886326" cy="1372081"/>
          </a:xfrm>
        </xdr:grpSpPr>
        <xdr:sp macro="" textlink="">
          <xdr:nvSpPr>
            <xdr:cNvPr id="81" name="TextBox 100" descr="=SUM(D48,G48:G51,100) &#10;">
              <a:extLst>
                <a:ext uri="{FF2B5EF4-FFF2-40B4-BE49-F238E27FC236}">
                  <a16:creationId xmlns:a16="http://schemas.microsoft.com/office/drawing/2014/main" id="{00000000-0008-0000-0100-000051000000}"/>
                </a:ext>
              </a:extLst>
            </xdr:cNvPr>
            <xdr:cNvSpPr txBox="1"/>
          </xdr:nvSpPr>
          <xdr:spPr>
            <a:xfrm>
              <a:off x="457200" y="10698465"/>
              <a:ext cx="4886326" cy="48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=SUM(D48,G48:G51,100) </a:t>
              </a:r>
              <a:endParaRPr lang="en-US" sz="2000">
                <a:effectLst/>
                <a:latin typeface="Times New Roman" panose="02020603050405020304" pitchFamily="18" charset="0"/>
                <a:ea typeface="Times New Roman" panose="02020603050405020304" pitchFamily="18" charset="0"/>
              </a:endParaRPr>
            </a:p>
          </xdr:txBody>
        </xdr:sp>
        <xdr:grpSp>
          <xdr:nvGrpSpPr>
            <xdr:cNvPr id="82" name="Group 81">
              <a:extLst>
                <a:ext uri="{FF2B5EF4-FFF2-40B4-BE49-F238E27FC236}">
                  <a16:creationId xmlns:a16="http://schemas.microsoft.com/office/drawing/2014/main" id="{00000000-0008-0000-0100-000052000000}"/>
                </a:ext>
              </a:extLst>
            </xdr:cNvPr>
            <xdr:cNvGrpSpPr/>
          </xdr:nvGrpSpPr>
          <xdr:grpSpPr>
            <a:xfrm>
              <a:off x="485775" y="9828044"/>
              <a:ext cx="818417" cy="982135"/>
              <a:chOff x="-363898" y="-105548"/>
              <a:chExt cx="1043235" cy="1088405"/>
            </a:xfrm>
          </xdr:grpSpPr>
          <xdr:sp macro="" textlink="">
            <xdr:nvSpPr>
              <xdr:cNvPr id="83" name="Left Brace 82">
                <a:extLst>
                  <a:ext uri="{FF2B5EF4-FFF2-40B4-BE49-F238E27FC236}">
                    <a16:creationId xmlns:a16="http://schemas.microsoft.com/office/drawing/2014/main" id="{00000000-0008-0000-0100-000053000000}"/>
                  </a:ext>
                </a:extLst>
              </xdr:cNvPr>
              <xdr:cNvSpPr/>
            </xdr:nvSpPr>
            <xdr:spPr>
              <a:xfrm rot="5400000">
                <a:off x="101170" y="549454"/>
                <a:ext cx="242885" cy="62392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4" name="Text Box 2" descr="Sum the following:&#10; &#10;">
                <a:extLst>
                  <a:ext uri="{FF2B5EF4-FFF2-40B4-BE49-F238E27FC236}">
                    <a16:creationId xmlns:a16="http://schemas.microsoft.com/office/drawing/2014/main" id="{00000000-0008-0000-0100-000054000000}"/>
                  </a:ext>
                </a:extLst>
              </xdr:cNvPr>
              <xdr:cNvSpPr txBox="1">
                <a:spLocks noChangeArrowheads="1"/>
              </xdr:cNvSpPr>
            </xdr:nvSpPr>
            <xdr:spPr bwMode="auto">
              <a:xfrm>
                <a:off x="-363898" y="-105548"/>
                <a:ext cx="1043235" cy="83779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5" name="Group 84">
              <a:extLst>
                <a:ext uri="{FF2B5EF4-FFF2-40B4-BE49-F238E27FC236}">
                  <a16:creationId xmlns:a16="http://schemas.microsoft.com/office/drawing/2014/main" id="{00000000-0008-0000-0100-000055000000}"/>
                </a:ext>
              </a:extLst>
            </xdr:cNvPr>
            <xdr:cNvGrpSpPr/>
          </xdr:nvGrpSpPr>
          <xdr:grpSpPr>
            <a:xfrm>
              <a:off x="1309167" y="9819355"/>
              <a:ext cx="816276" cy="982138"/>
              <a:chOff x="-283101" y="-105548"/>
              <a:chExt cx="818441" cy="1088408"/>
            </a:xfrm>
          </xdr:grpSpPr>
          <xdr:sp macro="" textlink="">
            <xdr:nvSpPr>
              <xdr:cNvPr id="86" name="Left Brace 85">
                <a:extLst>
                  <a:ext uri="{FF2B5EF4-FFF2-40B4-BE49-F238E27FC236}">
                    <a16:creationId xmlns:a16="http://schemas.microsoft.com/office/drawing/2014/main" id="{00000000-0008-0000-0100-000056000000}"/>
                  </a:ext>
                </a:extLst>
              </xdr:cNvPr>
              <xdr:cNvSpPr/>
            </xdr:nvSpPr>
            <xdr:spPr>
              <a:xfrm rot="5400000">
                <a:off x="-167914" y="624788"/>
                <a:ext cx="242885" cy="47326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7" name="Text Box 2" descr="…the value in cell D48…&#10; &#10;">
                <a:extLst>
                  <a:ext uri="{FF2B5EF4-FFF2-40B4-BE49-F238E27FC236}">
                    <a16:creationId xmlns:a16="http://schemas.microsoft.com/office/drawing/2014/main" id="{00000000-0008-0000-0100-000057000000}"/>
                  </a:ext>
                </a:extLst>
              </xdr:cNvPr>
              <xdr:cNvSpPr txBox="1">
                <a:spLocks noChangeArrowheads="1"/>
              </xdr:cNvSpPr>
            </xdr:nvSpPr>
            <xdr:spPr bwMode="auto">
              <a:xfrm>
                <a:off x="-199890" y="-105548"/>
                <a:ext cx="73523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 in cell D48…</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8" name="Group 87">
              <a:extLst>
                <a:ext uri="{FF2B5EF4-FFF2-40B4-BE49-F238E27FC236}">
                  <a16:creationId xmlns:a16="http://schemas.microsoft.com/office/drawing/2014/main" id="{00000000-0008-0000-0100-000058000000}"/>
                </a:ext>
              </a:extLst>
            </xdr:cNvPr>
            <xdr:cNvGrpSpPr/>
          </xdr:nvGrpSpPr>
          <xdr:grpSpPr>
            <a:xfrm>
              <a:off x="1900287" y="9810750"/>
              <a:ext cx="1214388" cy="982134"/>
              <a:chOff x="-529733" y="-114987"/>
              <a:chExt cx="1215442" cy="1088404"/>
            </a:xfrm>
          </xdr:grpSpPr>
          <xdr:sp macro="" textlink="">
            <xdr:nvSpPr>
              <xdr:cNvPr id="89" name="Left Brace 88">
                <a:extLst>
                  <a:ext uri="{FF2B5EF4-FFF2-40B4-BE49-F238E27FC236}">
                    <a16:creationId xmlns:a16="http://schemas.microsoft.com/office/drawing/2014/main" id="{00000000-0008-0000-0100-000059000000}"/>
                  </a:ext>
                </a:extLst>
              </xdr:cNvPr>
              <xdr:cNvSpPr/>
            </xdr:nvSpPr>
            <xdr:spPr>
              <a:xfrm rot="5400000">
                <a:off x="-110187" y="310986"/>
                <a:ext cx="242885" cy="1081977"/>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0" name="Text Box 2" descr="…the values in cells G48, G49, G50, and  G51... &#10;">
                <a:extLst>
                  <a:ext uri="{FF2B5EF4-FFF2-40B4-BE49-F238E27FC236}">
                    <a16:creationId xmlns:a16="http://schemas.microsoft.com/office/drawing/2014/main" id="{00000000-0008-0000-0100-00005A000000}"/>
                  </a:ext>
                </a:extLst>
              </xdr:cNvPr>
              <xdr:cNvSpPr txBox="1">
                <a:spLocks noChangeArrowheads="1"/>
              </xdr:cNvSpPr>
            </xdr:nvSpPr>
            <xdr:spPr bwMode="auto">
              <a:xfrm>
                <a:off x="-189331" y="-114987"/>
                <a:ext cx="87504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 in cells G48, G49, G50, and  G51... </a:t>
                </a:r>
              </a:p>
            </xdr:txBody>
          </xdr:sp>
        </xdr:grpSp>
        <xdr:grpSp>
          <xdr:nvGrpSpPr>
            <xdr:cNvPr id="91" name="Group 90">
              <a:extLst>
                <a:ext uri="{FF2B5EF4-FFF2-40B4-BE49-F238E27FC236}">
                  <a16:creationId xmlns:a16="http://schemas.microsoft.com/office/drawing/2014/main" id="{00000000-0008-0000-0100-00005B000000}"/>
                </a:ext>
              </a:extLst>
            </xdr:cNvPr>
            <xdr:cNvGrpSpPr/>
          </xdr:nvGrpSpPr>
          <xdr:grpSpPr>
            <a:xfrm>
              <a:off x="3137714" y="9819357"/>
              <a:ext cx="577036" cy="969957"/>
              <a:chOff x="-34687" y="-105546"/>
              <a:chExt cx="577537" cy="1075028"/>
            </a:xfrm>
          </xdr:grpSpPr>
          <xdr:sp macro="" textlink="">
            <xdr:nvSpPr>
              <xdr:cNvPr id="92" name="Left Brace 91">
                <a:extLst>
                  <a:ext uri="{FF2B5EF4-FFF2-40B4-BE49-F238E27FC236}">
                    <a16:creationId xmlns:a16="http://schemas.microsoft.com/office/drawing/2014/main" id="{00000000-0008-0000-0100-00005C000000}"/>
                  </a:ext>
                </a:extLst>
              </xdr:cNvPr>
              <xdr:cNvSpPr/>
            </xdr:nvSpPr>
            <xdr:spPr>
              <a:xfrm rot="5400000">
                <a:off x="86691" y="637256"/>
                <a:ext cx="210848" cy="453603"/>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3" name="Text Box 2" descr="…and 100&#10;">
                <a:extLst>
                  <a:ext uri="{FF2B5EF4-FFF2-40B4-BE49-F238E27FC236}">
                    <a16:creationId xmlns:a16="http://schemas.microsoft.com/office/drawing/2014/main" id="{00000000-0008-0000-0100-00005D000000}"/>
                  </a:ext>
                </a:extLst>
              </xdr:cNvPr>
              <xdr:cNvSpPr txBox="1">
                <a:spLocks noChangeArrowheads="1"/>
              </xdr:cNvSpPr>
            </xdr:nvSpPr>
            <xdr:spPr bwMode="auto">
              <a:xfrm>
                <a:off x="38113" y="-105546"/>
                <a:ext cx="504737"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100.</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sp macro="" textlink="">
        <xdr:nvSpPr>
          <xdr:cNvPr id="138" name="Step" descr="The formula above uses the following:&#10;&#10;• A single cell reference, which is the &quot;address&quot; or &quot;name&quot; of a cell. D48 is the single cell reference in the formula above. &#10;• A range of cells, which is a series of cells starting at one cell and ending at another.  G48:G51 is the range of cells in the formula.&#10;• A constant. The constant in this formula is the number 100">
            <a:extLst>
              <a:ext uri="{FF2B5EF4-FFF2-40B4-BE49-F238E27FC236}">
                <a16:creationId xmlns:a16="http://schemas.microsoft.com/office/drawing/2014/main" id="{00000000-0008-0000-0100-00008A000000}"/>
              </a:ext>
            </a:extLst>
          </xdr:cNvPr>
          <xdr:cNvSpPr txBox="1"/>
        </xdr:nvSpPr>
        <xdr:spPr>
          <a:xfrm>
            <a:off x="554831" y="10976079"/>
            <a:ext cx="5342213" cy="1454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eaLnBrk="1" fontAlgn="auto" latinLnBrk="0" hangingPunct="1"/>
            <a:r>
              <a:rPr lang="en-US" sz="1100" b="0" i="0" kern="1200" baseline="0">
                <a:solidFill>
                  <a:schemeClr val="dk1"/>
                </a:solidFill>
                <a:effectLst/>
                <a:latin typeface="Segoe UI" panose="020B0502040204020203" pitchFamily="34" charset="0"/>
                <a:ea typeface="+mn-ea"/>
                <a:cs typeface="Segoe UI" panose="020B0502040204020203" pitchFamily="34" charset="0"/>
              </a:rPr>
              <a:t>The formula above uses the following:</a:t>
            </a:r>
          </a:p>
          <a:p>
            <a:pPr eaLnBrk="1" fontAlgn="auto" latinLnBrk="0" hangingPunct="1"/>
            <a:endParaRPr lang="en-US" sz="1100" b="0" i="0" kern="1200" baseline="0">
              <a:solidFill>
                <a:schemeClr val="dk1"/>
              </a:solidFill>
              <a:effectLst/>
              <a:latin typeface="Segoe UI" panose="020B0502040204020203" pitchFamily="34" charset="0"/>
              <a:ea typeface="+mn-ea"/>
              <a:cs typeface="Segoe UI" panose="020B0502040204020203" pitchFamily="34" charset="0"/>
            </a:endParaRP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single </a:t>
            </a:r>
            <a:r>
              <a:rPr lang="en-US" sz="1100" b="1" i="0" kern="1200" baseline="0">
                <a:solidFill>
                  <a:schemeClr val="dk1"/>
                </a:solidFill>
                <a:effectLst/>
                <a:latin typeface="Segoe UI" panose="020B0502040204020203" pitchFamily="34" charset="0"/>
                <a:ea typeface="+mn-ea"/>
                <a:cs typeface="Segoe UI" panose="020B0502040204020203" pitchFamily="34" charset="0"/>
              </a:rPr>
              <a:t>cell reference</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the "address" or "name" of a cell. D48 is the single cell reference in the formula above. </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range of cells</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a series of cells starting at one cell and ending at another.  G48:G51 is the range of cells in the formula.</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constant</a:t>
            </a:r>
            <a:r>
              <a:rPr lang="en-US" sz="1100" b="0" i="0" kern="1200" baseline="0">
                <a:solidFill>
                  <a:schemeClr val="dk1"/>
                </a:solidFill>
                <a:effectLst/>
                <a:latin typeface="Segoe UI" panose="020B0502040204020203" pitchFamily="34" charset="0"/>
                <a:ea typeface="+mn-ea"/>
                <a:cs typeface="Segoe UI" panose="020B0502040204020203" pitchFamily="34" charset="0"/>
              </a:rPr>
              <a:t>. The constant in this formula is the number 100. </a:t>
            </a:r>
            <a:endParaRPr lang="en-US" sz="1100">
              <a:effectLst/>
              <a:latin typeface="Segoe UI" panose="020B0502040204020203" pitchFamily="34" charset="0"/>
              <a:cs typeface="Segoe UI" panose="020B0502040204020203" pitchFamily="34" charset="0"/>
            </a:endParaRPr>
          </a:p>
        </xdr:txBody>
      </xdr:sp>
    </xdr:grpSp>
    <xdr:clientData/>
  </xdr:twoCellAnchor>
  <xdr:twoCellAnchor editAs="oneCell">
    <xdr:from>
      <xdr:col>6</xdr:col>
      <xdr:colOff>314325</xdr:colOff>
      <xdr:row>15</xdr:row>
      <xdr:rowOff>66675</xdr:rowOff>
    </xdr:from>
    <xdr:to>
      <xdr:col>10</xdr:col>
      <xdr:colOff>114300</xdr:colOff>
      <xdr:row>22</xdr:row>
      <xdr:rowOff>114299</xdr:rowOff>
    </xdr:to>
    <xdr:grpSp>
      <xdr:nvGrpSpPr>
        <xdr:cNvPr id="4" name="Group 3" descr="EXTRA CREDIT&#10;Try adding another SUMIF formula here, but add amounts that are less than 100. The result should be 160&#10;">
          <a:extLst>
            <a:ext uri="{FF2B5EF4-FFF2-40B4-BE49-F238E27FC236}">
              <a16:creationId xmlns:a16="http://schemas.microsoft.com/office/drawing/2014/main" id="{6B6FA3A9-A48D-4327-9039-63A2E8740C34}"/>
            </a:ext>
          </a:extLst>
        </xdr:cNvPr>
        <xdr:cNvGrpSpPr/>
      </xdr:nvGrpSpPr>
      <xdr:grpSpPr>
        <a:xfrm>
          <a:off x="9048750" y="3495675"/>
          <a:ext cx="2162175" cy="1381124"/>
          <a:chOff x="9048750" y="3743325"/>
          <a:chExt cx="2162175" cy="1381124"/>
        </a:xfrm>
      </xdr:grpSpPr>
      <xdr:sp macro="" textlink="">
        <xdr:nvSpPr>
          <xdr:cNvPr id="57" name="Step" descr="EXTRA CREDIT&#10;Try adding another SUMIF formula here, but add amounts that are less than 100. The result should be 160">
            <a:extLst>
              <a:ext uri="{FF2B5EF4-FFF2-40B4-BE49-F238E27FC236}">
                <a16:creationId xmlns:a16="http://schemas.microsoft.com/office/drawing/2014/main" id="{00000000-0008-0000-0100-000039000000}"/>
              </a:ext>
            </a:extLst>
          </xdr:cNvPr>
          <xdr:cNvSpPr txBox="1"/>
        </xdr:nvSpPr>
        <xdr:spPr>
          <a:xfrm>
            <a:off x="9648643" y="3895724"/>
            <a:ext cx="1562282"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panose="020B0502040204020203" pitchFamily="34" charset="0"/>
              </a:rPr>
              <a:t>EXTRA CREDIT</a:t>
            </a:r>
            <a:endParaRPr lang="en-US" sz="1200" b="1">
              <a:solidFill>
                <a:srgbClr val="ED7D31">
                  <a:lumMod val="60000"/>
                  <a:lumOff val="40000"/>
                </a:srgbClr>
              </a:solidFill>
              <a:latin typeface="+mj-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Try adding another SUMIF formula here, but add amounts that are </a:t>
            </a:r>
            <a:r>
              <a:rPr lang="en-US" sz="1100" b="0" i="1" kern="1200" baseline="0">
                <a:solidFill>
                  <a:schemeClr val="dk1"/>
                </a:solidFill>
                <a:effectLst/>
                <a:latin typeface="+mn-lt"/>
                <a:ea typeface="+mn-ea"/>
                <a:cs typeface="+mn-cs"/>
              </a:rPr>
              <a:t>less than 100</a:t>
            </a:r>
            <a:r>
              <a:rPr lang="en-US" sz="1100" b="0" i="0" kern="1200" baseline="0">
                <a:solidFill>
                  <a:schemeClr val="dk1"/>
                </a:solidFill>
                <a:effectLst/>
                <a:latin typeface="+mn-lt"/>
                <a:ea typeface="+mn-ea"/>
                <a:cs typeface="+mn-cs"/>
              </a:rPr>
              <a:t>. The result should be 160.</a:t>
            </a:r>
          </a:p>
        </xdr:txBody>
      </xdr:sp>
      <xdr:pic>
        <xdr:nvPicPr>
          <xdr:cNvPr id="58" name="Extra credit ribbon" descr="Decorative ribbon">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287099" y="3950551"/>
            <a:ext cx="474289" cy="439736"/>
          </a:xfrm>
          <a:prstGeom prst="rect">
            <a:avLst/>
          </a:prstGeom>
        </xdr:spPr>
      </xdr:pic>
      <xdr:sp macro="" textlink="">
        <xdr:nvSpPr>
          <xdr:cNvPr id="59" name="Extra Credit Arrow" descr="Arrow">
            <a:extLst>
              <a:ext uri="{FF2B5EF4-FFF2-40B4-BE49-F238E27FC236}">
                <a16:creationId xmlns:a16="http://schemas.microsoft.com/office/drawing/2014/main" id="{00000000-0008-0000-0100-00003B000000}"/>
              </a:ext>
            </a:extLst>
          </xdr:cNvPr>
          <xdr:cNvSpPr/>
        </xdr:nvSpPr>
        <xdr:spPr>
          <a:xfrm rot="15682076" flipH="1">
            <a:off x="9021478" y="3770597"/>
            <a:ext cx="462029" cy="407486"/>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0</xdr:col>
      <xdr:colOff>326572</xdr:colOff>
      <xdr:row>0</xdr:row>
      <xdr:rowOff>266701</xdr:rowOff>
    </xdr:from>
    <xdr:to>
      <xdr:col>1</xdr:col>
      <xdr:colOff>5174797</xdr:colOff>
      <xdr:row>22</xdr:row>
      <xdr:rowOff>76201</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id="{00000000-0008-0000-0100-00000B000000}"/>
            </a:ext>
          </a:extLst>
        </xdr:cNvPr>
        <xdr:cNvGrpSpPr/>
      </xdr:nvGrpSpPr>
      <xdr:grpSpPr>
        <a:xfrm>
          <a:off x="326572" y="266701"/>
          <a:ext cx="5695950" cy="4572000"/>
          <a:chOff x="326572" y="266702"/>
          <a:chExt cx="5705475" cy="4657728"/>
        </a:xfrm>
      </xdr:grpSpPr>
      <xdr:grpSp>
        <xdr:nvGrpSpPr>
          <xdr:cNvPr id="16" name="Add numbers instruction">
            <a:extLst>
              <a:ext uri="{FF2B5EF4-FFF2-40B4-BE49-F238E27FC236}">
                <a16:creationId xmlns:a16="http://schemas.microsoft.com/office/drawing/2014/main" id="{00000000-0008-0000-0100-000010000000}"/>
              </a:ext>
            </a:extLst>
          </xdr:cNvPr>
          <xdr:cNvGrpSpPr/>
        </xdr:nvGrpSpPr>
        <xdr:grpSpPr>
          <a:xfrm>
            <a:off x="326572" y="266702"/>
            <a:ext cx="5705475" cy="4657728"/>
            <a:chOff x="0" y="0"/>
            <a:chExt cx="5695950" cy="4619625"/>
          </a:xfrm>
        </xdr:grpSpPr>
        <xdr:sp macro="" textlink="">
          <xdr:nvSpPr>
            <xdr:cNvPr id="38" name="Background" descr="Background">
              <a:extLst>
                <a:ext uri="{FF2B5EF4-FFF2-40B4-BE49-F238E27FC236}">
                  <a16:creationId xmlns:a16="http://schemas.microsoft.com/office/drawing/2014/main" id="{00000000-0008-0000-0100-000026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39" name="Step" descr="Add numbers like a champ">
              <a:extLst>
                <a:ext uri="{FF2B5EF4-FFF2-40B4-BE49-F238E27FC236}">
                  <a16:creationId xmlns:a16="http://schemas.microsoft.com/office/drawing/2014/main" id="{00000000-0008-0000-0100-000027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Add numbers like a champ</a:t>
              </a:r>
            </a:p>
          </xdr:txBody>
        </xdr:sp>
        <xdr:sp macro="" textlink="">
          <xdr:nvSpPr>
            <xdr:cNvPr id="41" name="More detail button" descr="Dive down for more detail">
              <a:hlinkClick xmlns:r="http://schemas.openxmlformats.org/officeDocument/2006/relationships" r:id="rId19"/>
              <a:extLst>
                <a:ext uri="{FF2B5EF4-FFF2-40B4-BE49-F238E27FC236}">
                  <a16:creationId xmlns:a16="http://schemas.microsoft.com/office/drawing/2014/main" id="{00000000-0008-0000-0100-000029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42" name="Bottom line" descr="Decorative line">
              <a:extLst>
                <a:ext uri="{FF2B5EF4-FFF2-40B4-BE49-F238E27FC236}">
                  <a16:creationId xmlns:a16="http://schemas.microsoft.com/office/drawing/2014/main" id="{00000000-0008-0000-0100-00002A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Next Button" descr="Next step button, hyperlinked to next sheet">
              <a:hlinkClick xmlns:r="http://schemas.openxmlformats.org/officeDocument/2006/relationships" r:id="rId3" tooltip="Select to go to the next step"/>
              <a:extLst>
                <a:ext uri="{FF2B5EF4-FFF2-40B4-BE49-F238E27FC236}">
                  <a16:creationId xmlns:a16="http://schemas.microsoft.com/office/drawing/2014/main" id="{00000000-0008-0000-0100-00002B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cxnSp macro="">
          <xdr:nvCxnSpPr>
            <xdr:cNvPr id="40" name="Top line" descr="Decorative line">
              <a:extLst>
                <a:ext uri="{FF2B5EF4-FFF2-40B4-BE49-F238E27FC236}">
                  <a16:creationId xmlns:a16="http://schemas.microsoft.com/office/drawing/2014/main" id="{00000000-0008-0000-0100-000028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grpSp>
      <xdr:grpSp>
        <xdr:nvGrpSpPr>
          <xdr:cNvPr id="23" name="Step5">
            <a:extLst>
              <a:ext uri="{FF2B5EF4-FFF2-40B4-BE49-F238E27FC236}">
                <a16:creationId xmlns:a16="http://schemas.microsoft.com/office/drawing/2014/main" id="{00000000-0008-0000-0100-000017000000}"/>
              </a:ext>
            </a:extLst>
          </xdr:cNvPr>
          <xdr:cNvGrpSpPr/>
        </xdr:nvGrpSpPr>
        <xdr:grpSpPr>
          <a:xfrm>
            <a:off x="558707" y="3254024"/>
            <a:ext cx="5225273" cy="608867"/>
            <a:chOff x="231749" y="2962883"/>
            <a:chExt cx="5216550" cy="603885"/>
          </a:xfrm>
        </xdr:grpSpPr>
        <xdr:sp macro="" textlink="">
          <xdr:nvSpPr>
            <xdr:cNvPr id="24" name="Step" descr="Now add only the numbers over 50. Select the last yellow cell. Type =SUMIF(D11:D15,&quot;&gt;50&quot;) and then press Enter. The result is 100">
              <a:extLst>
                <a:ext uri="{FF2B5EF4-FFF2-40B4-BE49-F238E27FC236}">
                  <a16:creationId xmlns:a16="http://schemas.microsoft.com/office/drawing/2014/main" id="{00000000-0008-0000-0100-000018000000}"/>
                </a:ext>
              </a:extLst>
            </xdr:cNvPr>
            <xdr:cNvSpPr txBox="1"/>
          </xdr:nvSpPr>
          <xdr:spPr>
            <a:xfrm>
              <a:off x="638783" y="300538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add only the numbers over</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the last yellow cell.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=SUMIF(D11:D15,"&gt;50")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result is 100. </a:t>
              </a:r>
            </a:p>
          </xdr:txBody>
        </xdr:sp>
        <xdr:sp macro="" textlink="">
          <xdr:nvSpPr>
            <xdr:cNvPr id="25" name="5" descr="5">
              <a:extLst>
                <a:ext uri="{FF2B5EF4-FFF2-40B4-BE49-F238E27FC236}">
                  <a16:creationId xmlns:a16="http://schemas.microsoft.com/office/drawing/2014/main" id="{00000000-0008-0000-0100-000019000000}"/>
                </a:ext>
              </a:extLst>
            </xdr:cNvPr>
            <xdr:cNvSpPr/>
          </xdr:nvSpPr>
          <xdr:spPr>
            <a:xfrm>
              <a:off x="231749" y="29628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grpSp>
        <xdr:nvGrpSpPr>
          <xdr:cNvPr id="22" name="Step4">
            <a:extLst>
              <a:ext uri="{FF2B5EF4-FFF2-40B4-BE49-F238E27FC236}">
                <a16:creationId xmlns:a16="http://schemas.microsoft.com/office/drawing/2014/main" id="{00000000-0008-0000-0100-000016000000}"/>
              </a:ext>
            </a:extLst>
          </xdr:cNvPr>
          <xdr:cNvGrpSpPr/>
        </xdr:nvGrpSpPr>
        <xdr:grpSpPr>
          <a:xfrm>
            <a:off x="558707" y="2770783"/>
            <a:ext cx="5225273" cy="608867"/>
            <a:chOff x="231749" y="2483595"/>
            <a:chExt cx="5216550" cy="603885"/>
          </a:xfrm>
        </xdr:grpSpPr>
        <xdr:sp macro="" textlink="">
          <xdr:nvSpPr>
            <xdr:cNvPr id="26" name="4" descr="4">
              <a:extLst>
                <a:ext uri="{FF2B5EF4-FFF2-40B4-BE49-F238E27FC236}">
                  <a16:creationId xmlns:a16="http://schemas.microsoft.com/office/drawing/2014/main" id="{00000000-0008-0000-0100-00001A000000}"/>
                </a:ext>
              </a:extLst>
            </xdr:cNvPr>
            <xdr:cNvSpPr/>
          </xdr:nvSpPr>
          <xdr:spPr>
            <a:xfrm>
              <a:off x="231749" y="24835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nvGrpSpPr>
            <xdr:cNvPr id="27" name="Group 26">
              <a:extLst>
                <a:ext uri="{FF2B5EF4-FFF2-40B4-BE49-F238E27FC236}">
                  <a16:creationId xmlns:a16="http://schemas.microsoft.com/office/drawing/2014/main" id="{00000000-0008-0000-0100-00001B000000}"/>
                </a:ext>
              </a:extLst>
            </xdr:cNvPr>
            <xdr:cNvGrpSpPr/>
          </xdr:nvGrpSpPr>
          <xdr:grpSpPr>
            <a:xfrm>
              <a:off x="638783" y="2526093"/>
              <a:ext cx="4809516" cy="561387"/>
              <a:chOff x="638783" y="2526093"/>
              <a:chExt cx="4809516" cy="561387"/>
            </a:xfrm>
          </xdr:grpSpPr>
          <xdr:sp macro="" textlink="">
            <xdr:nvSpPr>
              <xdr:cNvPr id="28" name="Step" descr="Press ALT = first. Then, press Enter">
                <a:extLst>
                  <a:ext uri="{FF2B5EF4-FFF2-40B4-BE49-F238E27FC236}">
                    <a16:creationId xmlns:a16="http://schemas.microsoft.com/office/drawing/2014/main" id="{00000000-0008-0000-0100-00001C000000}"/>
                  </a:ext>
                </a:extLst>
              </xdr:cNvPr>
              <xdr:cNvSpPr txBox="1"/>
            </xdr:nvSpPr>
            <xdr:spPr>
              <a:xfrm>
                <a:off x="638783" y="25260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Press 	           first. Then, press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Enter</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30" name="Equals key" descr="Equals key">
                <a:extLst>
                  <a:ext uri="{FF2B5EF4-FFF2-40B4-BE49-F238E27FC236}">
                    <a16:creationId xmlns:a16="http://schemas.microsoft.com/office/drawing/2014/main" id="{00000000-0008-0000-0100-00001E000000}"/>
                  </a:ext>
                </a:extLst>
              </xdr:cNvPr>
              <xdr:cNvSpPr/>
            </xdr:nvSpPr>
            <xdr:spPr>
              <a:xfrm>
                <a:off x="1578685"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a:t>
                </a:r>
                <a:endParaRPr lang="en-US" sz="900">
                  <a:solidFill>
                    <a:schemeClr val="tx1"/>
                  </a:solidFill>
                </a:endParaRPr>
              </a:p>
            </xdr:txBody>
          </xdr:sp>
          <xdr:sp macro="" textlink="">
            <xdr:nvSpPr>
              <xdr:cNvPr id="29" name="Alt key" descr="Alt key">
                <a:extLst>
                  <a:ext uri="{FF2B5EF4-FFF2-40B4-BE49-F238E27FC236}">
                    <a16:creationId xmlns:a16="http://schemas.microsoft.com/office/drawing/2014/main" id="{00000000-0008-0000-0100-00001D000000}"/>
                  </a:ext>
                </a:extLst>
              </xdr:cNvPr>
              <xdr:cNvSpPr/>
            </xdr:nvSpPr>
            <xdr:spPr>
              <a:xfrm>
                <a:off x="1086869"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rPr>
                  <a:t>Alt</a:t>
                </a:r>
                <a:endParaRPr lang="en-US" sz="800" spc="100" baseline="0">
                  <a:solidFill>
                    <a:schemeClr val="tx1"/>
                  </a:solidFill>
                </a:endParaRPr>
              </a:p>
            </xdr:txBody>
          </xdr:sp>
        </xdr:grpSp>
      </xdr:grpSp>
      <xdr:grpSp>
        <xdr:nvGrpSpPr>
          <xdr:cNvPr id="21" name="Step3">
            <a:extLst>
              <a:ext uri="{FF2B5EF4-FFF2-40B4-BE49-F238E27FC236}">
                <a16:creationId xmlns:a16="http://schemas.microsoft.com/office/drawing/2014/main" id="{00000000-0008-0000-0100-000015000000}"/>
              </a:ext>
            </a:extLst>
          </xdr:cNvPr>
          <xdr:cNvGrpSpPr/>
        </xdr:nvGrpSpPr>
        <xdr:grpSpPr>
          <a:xfrm>
            <a:off x="558707" y="2277525"/>
            <a:ext cx="5225273" cy="608867"/>
            <a:chOff x="231749" y="1994372"/>
            <a:chExt cx="5216550" cy="603885"/>
          </a:xfrm>
        </xdr:grpSpPr>
        <xdr:sp macro="" textlink="">
          <xdr:nvSpPr>
            <xdr:cNvPr id="32" name="Step" descr="Here's another way to add, using a shortcut key. Select the yellow cell under the amounts for meat">
              <a:extLst>
                <a:ext uri="{FF2B5EF4-FFF2-40B4-BE49-F238E27FC236}">
                  <a16:creationId xmlns:a16="http://schemas.microsoft.com/office/drawing/2014/main" id="{00000000-0008-0000-0100-000020000000}"/>
                </a:ext>
              </a:extLst>
            </xdr:cNvPr>
            <xdr:cNvSpPr txBox="1"/>
          </xdr:nvSpPr>
          <xdr:spPr>
            <a:xfrm>
              <a:off x="638783" y="2036870"/>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to add, using a shortcut key. Select the yellow cell under the amounts for meat. </a:t>
              </a:r>
            </a:p>
          </xdr:txBody>
        </xdr:sp>
        <xdr:sp macro="" textlink="">
          <xdr:nvSpPr>
            <xdr:cNvPr id="33" name="3" descr="3">
              <a:extLst>
                <a:ext uri="{FF2B5EF4-FFF2-40B4-BE49-F238E27FC236}">
                  <a16:creationId xmlns:a16="http://schemas.microsoft.com/office/drawing/2014/main" id="{00000000-0008-0000-0100-000021000000}"/>
                </a:ext>
              </a:extLst>
            </xdr:cNvPr>
            <xdr:cNvSpPr/>
          </xdr:nvSpPr>
          <xdr:spPr>
            <a:xfrm>
              <a:off x="231749" y="19943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grpSp>
      <xdr:grpSp>
        <xdr:nvGrpSpPr>
          <xdr:cNvPr id="20" name="Step2">
            <a:extLst>
              <a:ext uri="{FF2B5EF4-FFF2-40B4-BE49-F238E27FC236}">
                <a16:creationId xmlns:a16="http://schemas.microsoft.com/office/drawing/2014/main" id="{00000000-0008-0000-0100-000014000000}"/>
              </a:ext>
            </a:extLst>
          </xdr:cNvPr>
          <xdr:cNvGrpSpPr/>
        </xdr:nvGrpSpPr>
        <xdr:grpSpPr>
          <a:xfrm>
            <a:off x="558707" y="1769250"/>
            <a:ext cx="5225273" cy="608867"/>
            <a:chOff x="231749" y="1490256"/>
            <a:chExt cx="5216550" cy="603885"/>
          </a:xfrm>
        </xdr:grpSpPr>
        <xdr:sp macro="" textlink="">
          <xdr:nvSpPr>
            <xdr:cNvPr id="34" name="Step" descr="Type =SUM(D4:D7), and then press enter. When you're done, you'll see the result of 170">
              <a:extLst>
                <a:ext uri="{FF2B5EF4-FFF2-40B4-BE49-F238E27FC236}">
                  <a16:creationId xmlns:a16="http://schemas.microsoft.com/office/drawing/2014/main" id="{00000000-0008-0000-0100-000022000000}"/>
                </a:ext>
              </a:extLst>
            </xdr:cNvPr>
            <xdr:cNvSpPr txBox="1"/>
          </xdr:nvSpPr>
          <xdr:spPr>
            <a:xfrm>
              <a:off x="638782" y="1532754"/>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=SUM(D4:D7)</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enter. When you're done, you'll see the result of 170.</a:t>
              </a:r>
            </a:p>
          </xdr:txBody>
        </xdr:sp>
        <xdr:sp macro="" textlink="">
          <xdr:nvSpPr>
            <xdr:cNvPr id="35" name="2" descr="2">
              <a:extLst>
                <a:ext uri="{FF2B5EF4-FFF2-40B4-BE49-F238E27FC236}">
                  <a16:creationId xmlns:a16="http://schemas.microsoft.com/office/drawing/2014/main" id="{00000000-0008-0000-0100-000023000000}"/>
                </a:ext>
              </a:extLst>
            </xdr:cNvPr>
            <xdr:cNvSpPr/>
          </xdr:nvSpPr>
          <xdr:spPr>
            <a:xfrm>
              <a:off x="231749" y="14902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grpSp>
        <xdr:nvGrpSpPr>
          <xdr:cNvPr id="19" name="Step1">
            <a:extLst>
              <a:ext uri="{FF2B5EF4-FFF2-40B4-BE49-F238E27FC236}">
                <a16:creationId xmlns:a16="http://schemas.microsoft.com/office/drawing/2014/main" id="{00000000-0008-0000-0100-000013000000}"/>
              </a:ext>
            </a:extLst>
          </xdr:cNvPr>
          <xdr:cNvGrpSpPr/>
        </xdr:nvGrpSpPr>
        <xdr:grpSpPr>
          <a:xfrm>
            <a:off x="558707" y="1278313"/>
            <a:ext cx="5225273" cy="608867"/>
            <a:chOff x="231749" y="1003336"/>
            <a:chExt cx="5216550" cy="603885"/>
          </a:xfrm>
        </xdr:grpSpPr>
        <xdr:sp macro="" textlink="">
          <xdr:nvSpPr>
            <xdr:cNvPr id="36" name="Step" descr="Select the yellow cell under the amounts for fruit">
              <a:extLst>
                <a:ext uri="{FF2B5EF4-FFF2-40B4-BE49-F238E27FC236}">
                  <a16:creationId xmlns:a16="http://schemas.microsoft.com/office/drawing/2014/main" id="{00000000-0008-0000-0100-000024000000}"/>
                </a:ext>
              </a:extLst>
            </xdr:cNvPr>
            <xdr:cNvSpPr txBox="1"/>
          </xdr:nvSpPr>
          <xdr:spPr>
            <a:xfrm>
              <a:off x="638783" y="1045834"/>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Select the yellow cell under the amounts for fruit.</a:t>
              </a:r>
            </a:p>
          </xdr:txBody>
        </xdr:sp>
        <xdr:sp macro="" textlink="">
          <xdr:nvSpPr>
            <xdr:cNvPr id="37" name="1" descr="1">
              <a:extLst>
                <a:ext uri="{FF2B5EF4-FFF2-40B4-BE49-F238E27FC236}">
                  <a16:creationId xmlns:a16="http://schemas.microsoft.com/office/drawing/2014/main" id="{00000000-0008-0000-0100-000025000000}"/>
                </a:ext>
              </a:extLst>
            </xdr:cNvPr>
            <xdr:cNvSpPr/>
          </xdr:nvSpPr>
          <xdr:spPr>
            <a:xfrm>
              <a:off x="231749" y="10033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sp macro="" textlink="">
        <xdr:nvSpPr>
          <xdr:cNvPr id="18" name="Add numbers introduction" descr="Here are some ways to add up numbers in Excel:">
            <a:extLst>
              <a:ext uri="{FF2B5EF4-FFF2-40B4-BE49-F238E27FC236}">
                <a16:creationId xmlns:a16="http://schemas.microsoft.com/office/drawing/2014/main" id="{00000000-0008-0000-0100-000012000000}"/>
              </a:ext>
            </a:extLst>
          </xdr:cNvPr>
          <xdr:cNvSpPr txBox="1"/>
        </xdr:nvSpPr>
        <xdr:spPr>
          <a:xfrm>
            <a:off x="555554" y="972193"/>
            <a:ext cx="5309802" cy="254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 are some ways to add up numbers in Excel:</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298674</xdr:colOff>
      <xdr:row>0</xdr:row>
      <xdr:rowOff>253094</xdr:rowOff>
    </xdr:from>
    <xdr:to>
      <xdr:col>1</xdr:col>
      <xdr:colOff>5146899</xdr:colOff>
      <xdr:row>22</xdr:row>
      <xdr:rowOff>108213</xdr:rowOff>
    </xdr:to>
    <xdr:grpSp>
      <xdr:nvGrpSpPr>
        <xdr:cNvPr id="113" name="Save time by filling cells automatically" descr="Save time by filling cells automatically&#10;Here’s how to use the fill handle in Excel:&#10;Click the cell with the number 100.&#10;Rest your cursor on the lower-right corner of the cell until &#10;it becomes a cross:&#10;Click the cross and drag down three cells. Excel will automatically fill the cells with the totals: 110, 120, and 130. People call this “filling down.”&#10;Select the yellow cell with 200, and fill again but this time drag the fill handle to the right to fill the cells. This is known as “filling right.&quot;&#10;Dive down for more detail &#10;Next step">
          <a:extLst>
            <a:ext uri="{FF2B5EF4-FFF2-40B4-BE49-F238E27FC236}">
              <a16:creationId xmlns:a16="http://schemas.microsoft.com/office/drawing/2014/main" id="{00000000-0008-0000-0200-000071000000}"/>
            </a:ext>
          </a:extLst>
        </xdr:cNvPr>
        <xdr:cNvGrpSpPr/>
      </xdr:nvGrpSpPr>
      <xdr:grpSpPr>
        <a:xfrm>
          <a:off x="298674" y="253094"/>
          <a:ext cx="5695950" cy="4617619"/>
          <a:chOff x="11496675" y="857250"/>
          <a:chExt cx="5695950" cy="4619625"/>
        </a:xfrm>
      </xdr:grpSpPr>
      <xdr:sp macro="" textlink="">
        <xdr:nvSpPr>
          <xdr:cNvPr id="97" name="Rectangle 96" descr="Background">
            <a:extLst>
              <a:ext uri="{FF2B5EF4-FFF2-40B4-BE49-F238E27FC236}">
                <a16:creationId xmlns:a16="http://schemas.microsoft.com/office/drawing/2014/main" id="{00000000-0008-0000-0200-000061000000}"/>
              </a:ext>
            </a:extLst>
          </xdr:cNvPr>
          <xdr:cNvSpPr/>
        </xdr:nvSpPr>
        <xdr:spPr>
          <a:xfrm>
            <a:off x="11496675" y="8572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8" name="Step" descr="Save time by filling cells automatically">
            <a:extLst>
              <a:ext uri="{FF2B5EF4-FFF2-40B4-BE49-F238E27FC236}">
                <a16:creationId xmlns:a16="http://schemas.microsoft.com/office/drawing/2014/main" id="{00000000-0008-0000-0200-000062000000}"/>
              </a:ext>
            </a:extLst>
          </xdr:cNvPr>
          <xdr:cNvSpPr txBox="1"/>
        </xdr:nvSpPr>
        <xdr:spPr>
          <a:xfrm>
            <a:off x="11728423" y="9854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Save time by filling cells automatically</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9" name="Straight Connector 98" descr="Decorative line">
            <a:extLst>
              <a:ext uri="{FF2B5EF4-FFF2-40B4-BE49-F238E27FC236}">
                <a16:creationId xmlns:a16="http://schemas.microsoft.com/office/drawing/2014/main" id="{00000000-0008-0000-0200-000063000000}"/>
              </a:ext>
            </a:extLst>
          </xdr:cNvPr>
          <xdr:cNvCxnSpPr>
            <a:cxnSpLocks/>
          </xdr:cNvCxnSpPr>
        </xdr:nvCxnSpPr>
        <xdr:spPr>
          <a:xfrm>
            <a:off x="11731599" y="14928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Dive down for more detail">
            <a:hlinkClick xmlns:r="http://schemas.openxmlformats.org/officeDocument/2006/relationships" r:id="rId1"/>
            <a:extLst>
              <a:ext uri="{FF2B5EF4-FFF2-40B4-BE49-F238E27FC236}">
                <a16:creationId xmlns:a16="http://schemas.microsoft.com/office/drawing/2014/main" id="{00000000-0008-0000-0200-000064000000}"/>
              </a:ext>
            </a:extLst>
          </xdr:cNvPr>
          <xdr:cNvSpPr/>
        </xdr:nvSpPr>
        <xdr:spPr>
          <a:xfrm>
            <a:off x="11731599" y="47092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101" name="Straight Connector 100" descr="Decorative line">
            <a:extLst>
              <a:ext uri="{FF2B5EF4-FFF2-40B4-BE49-F238E27FC236}">
                <a16:creationId xmlns:a16="http://schemas.microsoft.com/office/drawing/2014/main" id="{00000000-0008-0000-0200-000065000000}"/>
              </a:ext>
            </a:extLst>
          </xdr:cNvPr>
          <xdr:cNvCxnSpPr>
            <a:cxnSpLocks/>
          </xdr:cNvCxnSpPr>
        </xdr:nvCxnSpPr>
        <xdr:spPr>
          <a:xfrm>
            <a:off x="11731599" y="44481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200-000066000000}"/>
              </a:ext>
            </a:extLst>
          </xdr:cNvPr>
          <xdr:cNvSpPr/>
        </xdr:nvSpPr>
        <xdr:spPr>
          <a:xfrm>
            <a:off x="15790545" y="47092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3" name="Step" descr="Here’s how to use the fill handle in Excel:">
            <a:extLst>
              <a:ext uri="{FF2B5EF4-FFF2-40B4-BE49-F238E27FC236}">
                <a16:creationId xmlns:a16="http://schemas.microsoft.com/office/drawing/2014/main" id="{00000000-0008-0000-0200-000067000000}"/>
              </a:ext>
            </a:extLst>
          </xdr:cNvPr>
          <xdr:cNvSpPr txBox="1"/>
        </xdr:nvSpPr>
        <xdr:spPr>
          <a:xfrm>
            <a:off x="11725275" y="1566496"/>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use the fill handle in Excel:</a:t>
            </a:r>
          </a:p>
        </xdr:txBody>
      </xdr:sp>
      <xdr:sp macro="" textlink="">
        <xdr:nvSpPr>
          <xdr:cNvPr id="104" name="Step" descr="Click the cell with the number 100">
            <a:extLst>
              <a:ext uri="{FF2B5EF4-FFF2-40B4-BE49-F238E27FC236}">
                <a16:creationId xmlns:a16="http://schemas.microsoft.com/office/drawing/2014/main" id="{00000000-0008-0000-0200-000068000000}"/>
              </a:ext>
            </a:extLst>
          </xdr:cNvPr>
          <xdr:cNvSpPr txBox="1"/>
        </xdr:nvSpPr>
        <xdr:spPr>
          <a:xfrm>
            <a:off x="12135458" y="191260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cell with the number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100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105" name="Oval 104" descr="1">
            <a:extLst>
              <a:ext uri="{FF2B5EF4-FFF2-40B4-BE49-F238E27FC236}">
                <a16:creationId xmlns:a16="http://schemas.microsoft.com/office/drawing/2014/main" id="{00000000-0008-0000-0200-000069000000}"/>
              </a:ext>
            </a:extLst>
          </xdr:cNvPr>
          <xdr:cNvSpPr/>
        </xdr:nvSpPr>
        <xdr:spPr>
          <a:xfrm>
            <a:off x="11728424" y="187011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6" name="Step" descr="Rest your cursor on the lower-right corner of the cell until &#10;it becomes a cross:">
            <a:extLst>
              <a:ext uri="{FF2B5EF4-FFF2-40B4-BE49-F238E27FC236}">
                <a16:creationId xmlns:a16="http://schemas.microsoft.com/office/drawing/2014/main" id="{00000000-0008-0000-0200-00006A000000}"/>
              </a:ext>
            </a:extLst>
          </xdr:cNvPr>
          <xdr:cNvSpPr txBox="1"/>
        </xdr:nvSpPr>
        <xdr:spPr>
          <a:xfrm>
            <a:off x="12135457" y="2399529"/>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a:t>
            </a:r>
            <a:b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it becomes a cross:</a:t>
            </a:r>
          </a:p>
        </xdr:txBody>
      </xdr:sp>
      <xdr:sp macro="" textlink="">
        <xdr:nvSpPr>
          <xdr:cNvPr id="107" name="Oval 106" descr="2">
            <a:extLst>
              <a:ext uri="{FF2B5EF4-FFF2-40B4-BE49-F238E27FC236}">
                <a16:creationId xmlns:a16="http://schemas.microsoft.com/office/drawing/2014/main" id="{00000000-0008-0000-0200-00006B000000}"/>
              </a:ext>
            </a:extLst>
          </xdr:cNvPr>
          <xdr:cNvSpPr/>
        </xdr:nvSpPr>
        <xdr:spPr>
          <a:xfrm>
            <a:off x="11728424" y="235703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8" name="Step" descr="Click the cross and drag down three cells. Excel will automatically fill the cells with the totals: 110, 120, and 130. People call this “filling down”&#10;">
            <a:extLst>
              <a:ext uri="{FF2B5EF4-FFF2-40B4-BE49-F238E27FC236}">
                <a16:creationId xmlns:a16="http://schemas.microsoft.com/office/drawing/2014/main" id="{00000000-0008-0000-0200-00006C000000}"/>
              </a:ext>
            </a:extLst>
          </xdr:cNvPr>
          <xdr:cNvSpPr txBox="1"/>
        </xdr:nvSpPr>
        <xdr:spPr>
          <a:xfrm>
            <a:off x="12135458" y="305771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cross and drag down three cells. Excel will automatically fill the cells with the totals: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110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120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130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People call this “filling down.”</a:t>
            </a:r>
          </a:p>
        </xdr:txBody>
      </xdr:sp>
      <xdr:sp macro="" textlink="">
        <xdr:nvSpPr>
          <xdr:cNvPr id="109" name="Oval 108" descr="3">
            <a:extLst>
              <a:ext uri="{FF2B5EF4-FFF2-40B4-BE49-F238E27FC236}">
                <a16:creationId xmlns:a16="http://schemas.microsoft.com/office/drawing/2014/main" id="{00000000-0008-0000-0200-00006D000000}"/>
              </a:ext>
            </a:extLst>
          </xdr:cNvPr>
          <xdr:cNvSpPr/>
        </xdr:nvSpPr>
        <xdr:spPr>
          <a:xfrm>
            <a:off x="11728424" y="301522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Select the yellow cell with 200, and fill again but this time drag the fill handle to the right to fill the cells. This is known as “filling right”">
            <a:extLst>
              <a:ext uri="{FF2B5EF4-FFF2-40B4-BE49-F238E27FC236}">
                <a16:creationId xmlns:a16="http://schemas.microsoft.com/office/drawing/2014/main" id="{00000000-0008-0000-0200-00006E000000}"/>
              </a:ext>
            </a:extLst>
          </xdr:cNvPr>
          <xdr:cNvSpPr txBox="1"/>
        </xdr:nvSpPr>
        <xdr:spPr>
          <a:xfrm>
            <a:off x="12135458" y="353925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 with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fill again but this time drag the fill handle to the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fill the cells. This is known as “filling right.”</a:t>
            </a:r>
            <a:endPar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11" name="Oval 110" descr="4">
            <a:extLst>
              <a:ext uri="{FF2B5EF4-FFF2-40B4-BE49-F238E27FC236}">
                <a16:creationId xmlns:a16="http://schemas.microsoft.com/office/drawing/2014/main" id="{00000000-0008-0000-0200-00006F000000}"/>
              </a:ext>
            </a:extLst>
          </xdr:cNvPr>
          <xdr:cNvSpPr/>
        </xdr:nvSpPr>
        <xdr:spPr>
          <a:xfrm>
            <a:off x="11728424" y="349675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6</xdr:col>
      <xdr:colOff>569995</xdr:colOff>
      <xdr:row>2</xdr:row>
      <xdr:rowOff>219075</xdr:rowOff>
    </xdr:from>
    <xdr:to>
      <xdr:col>10</xdr:col>
      <xdr:colOff>257175</xdr:colOff>
      <xdr:row>12</xdr:row>
      <xdr:rowOff>55145</xdr:rowOff>
    </xdr:to>
    <xdr:grpSp>
      <xdr:nvGrpSpPr>
        <xdr:cNvPr id="9" name="Group 8" descr="EXTRA CREDIT&#10;Click and drag to select these four cells, and then press CTRL+D. That's the shortcut key for filling down. Can you guess what the shortcut for filling right is? &#10;">
          <a:extLst>
            <a:ext uri="{FF2B5EF4-FFF2-40B4-BE49-F238E27FC236}">
              <a16:creationId xmlns:a16="http://schemas.microsoft.com/office/drawing/2014/main" id="{57EAD499-47B6-45F6-BD42-53FFC059531B}"/>
            </a:ext>
          </a:extLst>
        </xdr:cNvPr>
        <xdr:cNvGrpSpPr/>
      </xdr:nvGrpSpPr>
      <xdr:grpSpPr>
        <a:xfrm>
          <a:off x="9304420" y="1143000"/>
          <a:ext cx="2049380" cy="1769645"/>
          <a:chOff x="9304420" y="1209675"/>
          <a:chExt cx="2049380" cy="1769645"/>
        </a:xfrm>
      </xdr:grpSpPr>
      <xdr:grpSp>
        <xdr:nvGrpSpPr>
          <xdr:cNvPr id="117" name="Group 116" descr="Bracket line">
            <a:extLst>
              <a:ext uri="{FF2B5EF4-FFF2-40B4-BE49-F238E27FC236}">
                <a16:creationId xmlns:a16="http://schemas.microsoft.com/office/drawing/2014/main" id="{00000000-0008-0000-0200-000075000000}"/>
              </a:ext>
            </a:extLst>
          </xdr:cNvPr>
          <xdr:cNvGrpSpPr/>
        </xdr:nvGrpSpPr>
        <xdr:grpSpPr>
          <a:xfrm rot="599914">
            <a:off x="9304420" y="1235818"/>
            <a:ext cx="281570" cy="779592"/>
            <a:chOff x="9871108" y="1184220"/>
            <a:chExt cx="273326" cy="789155"/>
          </a:xfrm>
        </xdr:grpSpPr>
        <xdr:sp macro="" textlink="">
          <xdr:nvSpPr>
            <xdr:cNvPr id="118" name="Freeform: Shape 117" descr="Bracket line">
              <a:extLst>
                <a:ext uri="{FF2B5EF4-FFF2-40B4-BE49-F238E27FC236}">
                  <a16:creationId xmlns:a16="http://schemas.microsoft.com/office/drawing/2014/main" id="{00000000-0008-0000-0200-000076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9" name="Freeform: Shape 118" descr="Bracket line">
              <a:extLst>
                <a:ext uri="{FF2B5EF4-FFF2-40B4-BE49-F238E27FC236}">
                  <a16:creationId xmlns:a16="http://schemas.microsoft.com/office/drawing/2014/main" id="{00000000-0008-0000-0200-000077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21" name="Step" descr="EXTRA CREDIT&#10;Click and drag to select these four cells, and then press CTRL+D. That's the shortcut key for filling down. Can you guess what the shortcut for filling right is? ">
            <a:extLst>
              <a:ext uri="{FF2B5EF4-FFF2-40B4-BE49-F238E27FC236}">
                <a16:creationId xmlns:a16="http://schemas.microsoft.com/office/drawing/2014/main" id="{00000000-0008-0000-0200-000079000000}"/>
              </a:ext>
            </a:extLst>
          </xdr:cNvPr>
          <xdr:cNvSpPr txBox="1"/>
        </xdr:nvSpPr>
        <xdr:spPr>
          <a:xfrm>
            <a:off x="9923106" y="1209675"/>
            <a:ext cx="1430694" cy="1769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Click and drag to select these four cells, and then press CTRL+D. That's the shortcut key for filling down. Can you guess what the shortcut for filling </a:t>
            </a:r>
            <a:r>
              <a:rPr lang="en-US" sz="1100" b="0" i="1" kern="1200" baseline="0">
                <a:solidFill>
                  <a:schemeClr val="dk1"/>
                </a:solidFill>
                <a:effectLst/>
                <a:latin typeface="+mn-lt"/>
                <a:ea typeface="+mn-ea"/>
                <a:cs typeface="+mn-cs"/>
              </a:rPr>
              <a:t>right </a:t>
            </a:r>
            <a:r>
              <a:rPr lang="en-US" sz="1100" b="0" i="0" kern="1200" baseline="0">
                <a:solidFill>
                  <a:schemeClr val="dk1"/>
                </a:solidFill>
                <a:effectLst/>
                <a:latin typeface="+mn-lt"/>
                <a:ea typeface="+mn-ea"/>
                <a:cs typeface="+mn-cs"/>
              </a:rPr>
              <a:t>is? </a:t>
            </a:r>
            <a:endParaRPr lang="en-US" sz="1100">
              <a:effectLst/>
            </a:endParaRPr>
          </a:p>
        </xdr:txBody>
      </xdr:sp>
      <xdr:pic>
        <xdr:nvPicPr>
          <xdr:cNvPr id="122" name="Graphic 263" descr="Ribbon">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563658" y="1264439"/>
            <a:ext cx="471540" cy="439238"/>
          </a:xfrm>
          <a:prstGeom prst="rect">
            <a:avLst/>
          </a:prstGeom>
        </xdr:spPr>
      </xdr:pic>
    </xdr:grpSp>
    <xdr:clientData/>
  </xdr:twoCellAnchor>
  <xdr:twoCellAnchor editAs="oneCell">
    <xdr:from>
      <xdr:col>0</xdr:col>
      <xdr:colOff>394917</xdr:colOff>
      <xdr:row>25</xdr:row>
      <xdr:rowOff>149663</xdr:rowOff>
    </xdr:from>
    <xdr:to>
      <xdr:col>1</xdr:col>
      <xdr:colOff>5243142</xdr:colOff>
      <xdr:row>40</xdr:row>
      <xdr:rowOff>2706</xdr:rowOff>
    </xdr:to>
    <xdr:grpSp>
      <xdr:nvGrpSpPr>
        <xdr:cNvPr id="114" name="Use the fill handle to copy cells" descr="Use the fill handle to copy cells&#10;Sometimes you don't need the numbers to change as you fill. Instead, you just want to copy values to other adjacent cells. Here's how to do that:&#10;Click the cell with the word Produce. Rest your cursor on the lower-right corner of the cell until it becomes a cross, then drag down three cells.&#10;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id="{00000000-0008-0000-0200-000072000000}"/>
            </a:ext>
          </a:extLst>
        </xdr:cNvPr>
        <xdr:cNvGrpSpPr/>
      </xdr:nvGrpSpPr>
      <xdr:grpSpPr>
        <a:xfrm>
          <a:off x="394917" y="5483663"/>
          <a:ext cx="5695950" cy="2710543"/>
          <a:chOff x="0" y="-9524"/>
          <a:chExt cx="5695950" cy="2705100"/>
        </a:xfrm>
      </xdr:grpSpPr>
      <xdr:sp macro="" textlink="">
        <xdr:nvSpPr>
          <xdr:cNvPr id="115" name="Rectangle 114" descr="Background">
            <a:extLst>
              <a:ext uri="{FF2B5EF4-FFF2-40B4-BE49-F238E27FC236}">
                <a16:creationId xmlns:a16="http://schemas.microsoft.com/office/drawing/2014/main" id="{00000000-0008-0000-0200-000073000000}"/>
              </a:ext>
            </a:extLst>
          </xdr:cNvPr>
          <xdr:cNvSpPr/>
        </xdr:nvSpPr>
        <xdr:spPr>
          <a:xfrm>
            <a:off x="0" y="-9524"/>
            <a:ext cx="5695950" cy="27051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6" name="Step" descr="Use the fill handle to copy cells">
            <a:extLst>
              <a:ext uri="{FF2B5EF4-FFF2-40B4-BE49-F238E27FC236}">
                <a16:creationId xmlns:a16="http://schemas.microsoft.com/office/drawing/2014/main" id="{00000000-0008-0000-0200-00007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Use the fill handle to copy cells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id="{00000000-0008-0000-0200-00007B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200-00007C000000}"/>
              </a:ext>
            </a:extLst>
          </xdr:cNvPr>
          <xdr:cNvCxnSpPr>
            <a:cxnSpLocks/>
          </xdr:cNvCxnSpPr>
        </xdr:nvCxnSpPr>
        <xdr:spPr>
          <a:xfrm>
            <a:off x="234924" y="24669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Sometimes you don't need the numbers to change as you fill. Instead, you just want to copy values to other adjacent cells. Here's how to do that:">
            <a:extLst>
              <a:ext uri="{FF2B5EF4-FFF2-40B4-BE49-F238E27FC236}">
                <a16:creationId xmlns:a16="http://schemas.microsoft.com/office/drawing/2014/main" id="{00000000-0008-0000-0200-00007D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Sometimes you don't need the numbers to change as you fill. Instead, you just want to copy values to other adjacent cells. Here's how to do that:</a:t>
            </a:r>
          </a:p>
        </xdr:txBody>
      </xdr:sp>
      <xdr:sp macro="" textlink="">
        <xdr:nvSpPr>
          <xdr:cNvPr id="126" name="Step" descr="Click the cell with the word Produce. Rest your cursor on the lower-right corner of the cell until it becomes a cross, then drag down three cells">
            <a:extLst>
              <a:ext uri="{FF2B5EF4-FFF2-40B4-BE49-F238E27FC236}">
                <a16:creationId xmlns:a16="http://schemas.microsoft.com/office/drawing/2014/main" id="{00000000-0008-0000-0200-00007E000000}"/>
              </a:ext>
            </a:extLst>
          </xdr:cNvPr>
          <xdr:cNvSpPr txBox="1"/>
        </xdr:nvSpPr>
        <xdr:spPr>
          <a:xfrm>
            <a:off x="638783" y="120746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lower-right corner of the cell until it becomes a cross, then drag down three cells.</a:t>
            </a:r>
          </a:p>
        </xdr:txBody>
      </xdr:sp>
      <xdr:sp macro="" textlink="">
        <xdr:nvSpPr>
          <xdr:cNvPr id="127" name="Oval 126" descr="1">
            <a:extLst>
              <a:ext uri="{FF2B5EF4-FFF2-40B4-BE49-F238E27FC236}">
                <a16:creationId xmlns:a16="http://schemas.microsoft.com/office/drawing/2014/main" id="{00000000-0008-0000-0200-00007F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8" name="Step" descr="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id="{00000000-0008-0000-0200-000080000000}"/>
              </a:ext>
            </a:extLst>
          </xdr:cNvPr>
          <xdr:cNvSpPr txBox="1"/>
        </xdr:nvSpPr>
        <xdr:spPr>
          <a:xfrm>
            <a:off x="638782" y="1722774"/>
            <a:ext cx="4809517" cy="656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Fruit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 right corner again, and when you get the cross, double-click. That's another way to fill down in case you ever need to fill a long column. </a:t>
            </a:r>
          </a:p>
        </xdr:txBody>
      </xdr:sp>
      <xdr:sp macro="" textlink="">
        <xdr:nvSpPr>
          <xdr:cNvPr id="129" name="Oval 128" descr="2">
            <a:extLst>
              <a:ext uri="{FF2B5EF4-FFF2-40B4-BE49-F238E27FC236}">
                <a16:creationId xmlns:a16="http://schemas.microsoft.com/office/drawing/2014/main" id="{00000000-0008-0000-0200-000081000000}"/>
              </a:ext>
            </a:extLst>
          </xdr:cNvPr>
          <xdr:cNvSpPr/>
        </xdr:nvSpPr>
        <xdr:spPr>
          <a:xfrm>
            <a:off x="231749" y="168027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2</xdr:col>
      <xdr:colOff>333375</xdr:colOff>
      <xdr:row>46</xdr:row>
      <xdr:rowOff>44429</xdr:rowOff>
    </xdr:from>
    <xdr:to>
      <xdr:col>8</xdr:col>
      <xdr:colOff>272649</xdr:colOff>
      <xdr:row>58</xdr:row>
      <xdr:rowOff>66675</xdr:rowOff>
    </xdr:to>
    <xdr:grpSp>
      <xdr:nvGrpSpPr>
        <xdr:cNvPr id="4" name="Group 3"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id="{B7960B44-C8E9-4F1E-A9E9-67C3B65C9601}"/>
            </a:ext>
          </a:extLst>
        </xdr:cNvPr>
        <xdr:cNvGrpSpPr/>
      </xdr:nvGrpSpPr>
      <xdr:grpSpPr>
        <a:xfrm>
          <a:off x="6705600" y="9378929"/>
          <a:ext cx="3482574" cy="2308246"/>
          <a:chOff x="6705600" y="9845654"/>
          <a:chExt cx="3482574" cy="2308246"/>
        </a:xfrm>
      </xdr:grpSpPr>
      <xdr:sp macro="" textlink="">
        <xdr:nvSpPr>
          <xdr:cNvPr id="80" name="Freeform: Shape 79" descr="Arrow">
            <a:extLst>
              <a:ext uri="{FF2B5EF4-FFF2-40B4-BE49-F238E27FC236}">
                <a16:creationId xmlns:a16="http://schemas.microsoft.com/office/drawing/2014/main" id="{00000000-0008-0000-0200-000050000000}"/>
              </a:ext>
            </a:extLst>
          </xdr:cNvPr>
          <xdr:cNvSpPr/>
        </xdr:nvSpPr>
        <xdr:spPr>
          <a:xfrm>
            <a:off x="8496466" y="9845654"/>
            <a:ext cx="804429" cy="87837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headEnd type="triangle"/>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2" name="Step"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id="{00000000-0008-0000-0200-00008E000000}"/>
              </a:ext>
            </a:extLst>
          </xdr:cNvPr>
          <xdr:cNvSpPr txBox="1"/>
        </xdr:nvSpPr>
        <xdr:spPr>
          <a:xfrm>
            <a:off x="7077075" y="10623960"/>
            <a:ext cx="2838450" cy="152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Select this cell, and then drag the fill </a:t>
            </a:r>
            <a:br>
              <a:rPr lang="en-US" sz="1100" b="0" i="0" kern="1200" baseline="0">
                <a:solidFill>
                  <a:schemeClr val="dk1"/>
                </a:solidFill>
                <a:effectLst/>
                <a:latin typeface="+mn-lt"/>
                <a:ea typeface="+mn-ea"/>
                <a:cs typeface="+mn-cs"/>
              </a:rPr>
            </a:br>
            <a:r>
              <a:rPr lang="en-US" sz="1100" b="0" i="0" kern="1200" baseline="0">
                <a:solidFill>
                  <a:schemeClr val="dk1"/>
                </a:solidFill>
                <a:effectLst/>
                <a:latin typeface="+mn-lt"/>
                <a:ea typeface="+mn-ea"/>
                <a:cs typeface="+mn-cs"/>
              </a:rPr>
              <a:t>handle down 3 cells. After that, click this button:</a:t>
            </a:r>
          </a:p>
          <a:p>
            <a:pPr eaLnBrk="1" fontAlgn="auto" latinLnBrk="0" hangingPunct="1"/>
            <a:r>
              <a:rPr lang="en-US" sz="1100" b="0" i="0" kern="1200" baseline="0">
                <a:solidFill>
                  <a:schemeClr val="dk1"/>
                </a:solidFill>
                <a:effectLst/>
                <a:latin typeface="+mn-lt"/>
                <a:ea typeface="+mn-ea"/>
                <a:cs typeface="+mn-cs"/>
              </a:rPr>
              <a:t>This is the </a:t>
            </a:r>
            <a:r>
              <a:rPr lang="en-US" sz="1100" b="1" i="0" kern="1200" baseline="0">
                <a:solidFill>
                  <a:schemeClr val="dk1"/>
                </a:solidFill>
                <a:effectLst/>
                <a:latin typeface="+mn-lt"/>
                <a:ea typeface="+mn-ea"/>
                <a:cs typeface="+mn-cs"/>
              </a:rPr>
              <a:t>AutoFill Options </a:t>
            </a:r>
            <a:r>
              <a:rPr lang="en-US" sz="1100" b="0" i="0" kern="1200" baseline="0">
                <a:solidFill>
                  <a:schemeClr val="dk1"/>
                </a:solidFill>
                <a:effectLst/>
                <a:latin typeface="+mn-lt"/>
                <a:ea typeface="+mn-ea"/>
                <a:cs typeface="+mn-cs"/>
              </a:rPr>
              <a:t>button, and it lets you change the fill immediately after. Choose another option like Copy cells or Fill formatting only. You never know when these might come in handy someday.</a:t>
            </a:r>
          </a:p>
          <a:p>
            <a:pPr eaLnBrk="1" fontAlgn="auto" latinLnBrk="0" hangingPunct="1"/>
            <a:endParaRPr lang="en-US" sz="1000" b="0" i="0" kern="1200" baseline="0">
              <a:solidFill>
                <a:schemeClr val="dk1"/>
              </a:solidFill>
              <a:effectLst/>
              <a:latin typeface="+mn-lt"/>
              <a:ea typeface="+mn-ea"/>
              <a:cs typeface="+mn-cs"/>
            </a:endParaRPr>
          </a:p>
        </xdr:txBody>
      </xdr:sp>
      <xdr:pic>
        <xdr:nvPicPr>
          <xdr:cNvPr id="143" name="Graphic 147" descr="Glasses">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05600" y="10585887"/>
            <a:ext cx="323835" cy="364733"/>
          </a:xfrm>
          <a:prstGeom prst="rect">
            <a:avLst/>
          </a:prstGeom>
        </xdr:spPr>
      </xdr:pic>
      <xdr:pic>
        <xdr:nvPicPr>
          <xdr:cNvPr id="2" name="Picture 1" descr="AutoFill Options">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7"/>
          <a:srcRect l="15611" t="14187" r="4668" b="11100"/>
          <a:stretch/>
        </xdr:blipFill>
        <xdr:spPr>
          <a:xfrm>
            <a:off x="9998667" y="11017937"/>
            <a:ext cx="189507" cy="191986"/>
          </a:xfrm>
          <a:prstGeom prst="rect">
            <a:avLst/>
          </a:prstGeom>
        </xdr:spPr>
      </xdr:pic>
    </xdr:grpSp>
    <xdr:clientData/>
  </xdr:twoCellAnchor>
  <xdr:twoCellAnchor editAs="oneCell">
    <xdr:from>
      <xdr:col>0</xdr:col>
      <xdr:colOff>392055</xdr:colOff>
      <xdr:row>41</xdr:row>
      <xdr:rowOff>6292</xdr:rowOff>
    </xdr:from>
    <xdr:to>
      <xdr:col>1</xdr:col>
      <xdr:colOff>5240280</xdr:colOff>
      <xdr:row>62</xdr:row>
      <xdr:rowOff>57149</xdr:rowOff>
    </xdr:to>
    <xdr:grpSp>
      <xdr:nvGrpSpPr>
        <xdr:cNvPr id="163" name="Fill a series" descr="Fill a series&#10;Excel can automatically fill some cells based on a series. For example, you can type Jan in one cell, and then fill the other cells with Feb, Mar, etc. &#10;Click the cell with the word Jan.&#10;Rest your cursor on the lower-right corner of the cell until it becomes a cross, then drag right two cells. Excel detects a series, and fills in Feb and Mar for you.&#10;Now select the cell with Week 1&#10;Rest your cursor on the lower-right corner again, and when you get the cross, double-click it.">
          <a:extLst>
            <a:ext uri="{FF2B5EF4-FFF2-40B4-BE49-F238E27FC236}">
              <a16:creationId xmlns:a16="http://schemas.microsoft.com/office/drawing/2014/main" id="{00000000-0008-0000-0200-0000A3000000}"/>
            </a:ext>
          </a:extLst>
        </xdr:cNvPr>
        <xdr:cNvGrpSpPr/>
      </xdr:nvGrpSpPr>
      <xdr:grpSpPr>
        <a:xfrm>
          <a:off x="392055" y="8388292"/>
          <a:ext cx="5695950" cy="4051357"/>
          <a:chOff x="0" y="-9524"/>
          <a:chExt cx="5695950" cy="3946524"/>
        </a:xfrm>
      </xdr:grpSpPr>
      <xdr:sp macro="" textlink="">
        <xdr:nvSpPr>
          <xdr:cNvPr id="164" name="Rectangle 163" descr="Background">
            <a:extLst>
              <a:ext uri="{FF2B5EF4-FFF2-40B4-BE49-F238E27FC236}">
                <a16:creationId xmlns:a16="http://schemas.microsoft.com/office/drawing/2014/main" id="{00000000-0008-0000-0200-0000A4000000}"/>
              </a:ext>
            </a:extLst>
          </xdr:cNvPr>
          <xdr:cNvSpPr/>
        </xdr:nvSpPr>
        <xdr:spPr>
          <a:xfrm>
            <a:off x="0" y="-9524"/>
            <a:ext cx="5695950" cy="39465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5" name="Step" descr="Fill a series">
            <a:extLst>
              <a:ext uri="{FF2B5EF4-FFF2-40B4-BE49-F238E27FC236}">
                <a16:creationId xmlns:a16="http://schemas.microsoft.com/office/drawing/2014/main" id="{00000000-0008-0000-0200-0000A5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Fill a series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6" name="Straight Connector 165" descr="Decorative line">
            <a:extLst>
              <a:ext uri="{FF2B5EF4-FFF2-40B4-BE49-F238E27FC236}">
                <a16:creationId xmlns:a16="http://schemas.microsoft.com/office/drawing/2014/main" id="{00000000-0008-0000-0200-0000A6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7" name="Straight Connector 166" descr="Decorative line">
            <a:extLst>
              <a:ext uri="{FF2B5EF4-FFF2-40B4-BE49-F238E27FC236}">
                <a16:creationId xmlns:a16="http://schemas.microsoft.com/office/drawing/2014/main" id="{00000000-0008-0000-0200-0000A7000000}"/>
              </a:ext>
            </a:extLst>
          </xdr:cNvPr>
          <xdr:cNvCxnSpPr>
            <a:cxnSpLocks/>
          </xdr:cNvCxnSpPr>
        </xdr:nvCxnSpPr>
        <xdr:spPr>
          <a:xfrm>
            <a:off x="234924" y="37338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Step" descr="Excel can automatically fill some cells based on a series. For example, you can type Jan in one cell, and then fill the other cells with Feb, Mar, etc. ">
            <a:extLst>
              <a:ext uri="{FF2B5EF4-FFF2-40B4-BE49-F238E27FC236}">
                <a16:creationId xmlns:a16="http://schemas.microsoft.com/office/drawing/2014/main" id="{00000000-0008-0000-0200-0000A8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i="0" kern="1200">
                <a:solidFill>
                  <a:schemeClr val="dk1"/>
                </a:solidFill>
                <a:effectLst/>
                <a:latin typeface="+mj-lt"/>
                <a:ea typeface="+mn-ea"/>
                <a:cs typeface="+mn-cs"/>
              </a:rPr>
              <a:t>Excel can automatically fill some cells based on a series. For example, you can type Jan in one cell, and then fill the other cells with Feb, Mar, etc. </a:t>
            </a:r>
            <a:endParaRPr lang="en-US" sz="1100" i="0">
              <a:latin typeface="+mj-lt"/>
              <a:cs typeface="Segoe UI" panose="020B0502040204020203" pitchFamily="34" charset="0"/>
            </a:endParaRPr>
          </a:p>
        </xdr:txBody>
      </xdr:sp>
      <xdr:sp macro="" textlink="">
        <xdr:nvSpPr>
          <xdr:cNvPr id="169" name="Step" descr="Click the cell with the word Jan">
            <a:extLst>
              <a:ext uri="{FF2B5EF4-FFF2-40B4-BE49-F238E27FC236}">
                <a16:creationId xmlns:a16="http://schemas.microsoft.com/office/drawing/2014/main" id="{00000000-0008-0000-0200-0000A9000000}"/>
              </a:ext>
            </a:extLst>
          </xdr:cNvPr>
          <xdr:cNvSpPr txBox="1"/>
        </xdr:nvSpPr>
        <xdr:spPr>
          <a:xfrm>
            <a:off x="638783" y="1207467"/>
            <a:ext cx="4809516" cy="41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Jan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70" name="Oval 169" descr="1">
            <a:extLst>
              <a:ext uri="{FF2B5EF4-FFF2-40B4-BE49-F238E27FC236}">
                <a16:creationId xmlns:a16="http://schemas.microsoft.com/office/drawing/2014/main" id="{00000000-0008-0000-0200-0000AA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1" name="Step" descr="Rest your cursor on the lower-right corner of the cell until it becomes a cross, then drag right two cells. Excel detects a series, and fills in Feb and Mar for you">
            <a:extLst>
              <a:ext uri="{FF2B5EF4-FFF2-40B4-BE49-F238E27FC236}">
                <a16:creationId xmlns:a16="http://schemas.microsoft.com/office/drawing/2014/main" id="{00000000-0008-0000-0200-0000AB000000}"/>
              </a:ext>
            </a:extLst>
          </xdr:cNvPr>
          <xdr:cNvSpPr txBox="1"/>
        </xdr:nvSpPr>
        <xdr:spPr>
          <a:xfrm>
            <a:off x="638782" y="16840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it becomes a cross, then drag right two cells. Excel detects a series, and fills in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Feb</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for you.</a:t>
            </a:r>
          </a:p>
        </xdr:txBody>
      </xdr:sp>
      <xdr:sp macro="" textlink="">
        <xdr:nvSpPr>
          <xdr:cNvPr id="172" name="Oval 171" descr="2">
            <a:extLst>
              <a:ext uri="{FF2B5EF4-FFF2-40B4-BE49-F238E27FC236}">
                <a16:creationId xmlns:a16="http://schemas.microsoft.com/office/drawing/2014/main" id="{00000000-0008-0000-0200-0000AC000000}"/>
              </a:ext>
            </a:extLst>
          </xdr:cNvPr>
          <xdr:cNvSpPr/>
        </xdr:nvSpPr>
        <xdr:spPr>
          <a:xfrm>
            <a:off x="231749" y="16415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3" name="Step" descr="Now select the cell with Week 1">
            <a:extLst>
              <a:ext uri="{FF2B5EF4-FFF2-40B4-BE49-F238E27FC236}">
                <a16:creationId xmlns:a16="http://schemas.microsoft.com/office/drawing/2014/main" id="{00000000-0008-0000-0200-0000AD000000}"/>
              </a:ext>
            </a:extLst>
          </xdr:cNvPr>
          <xdr:cNvSpPr txBox="1"/>
        </xdr:nvSpPr>
        <xdr:spPr>
          <a:xfrm>
            <a:off x="638782" y="2340227"/>
            <a:ext cx="4809517" cy="492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Week 1</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4" name="Oval 173" descr="3">
            <a:extLst>
              <a:ext uri="{FF2B5EF4-FFF2-40B4-BE49-F238E27FC236}">
                <a16:creationId xmlns:a16="http://schemas.microsoft.com/office/drawing/2014/main" id="{00000000-0008-0000-0200-0000AE000000}"/>
              </a:ext>
            </a:extLst>
          </xdr:cNvPr>
          <xdr:cNvSpPr/>
        </xdr:nvSpPr>
        <xdr:spPr>
          <a:xfrm>
            <a:off x="231749" y="229772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5" name="Step" descr="Rest your cursor on the lower-right corner again, and when you get the cross, double-click it">
            <a:extLst>
              <a:ext uri="{FF2B5EF4-FFF2-40B4-BE49-F238E27FC236}">
                <a16:creationId xmlns:a16="http://schemas.microsoft.com/office/drawing/2014/main" id="{00000000-0008-0000-0200-0000AF000000}"/>
              </a:ext>
            </a:extLst>
          </xdr:cNvPr>
          <xdr:cNvSpPr txBox="1"/>
        </xdr:nvSpPr>
        <xdr:spPr>
          <a:xfrm>
            <a:off x="638782" y="2823798"/>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again, and when you get the cross,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double-click 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6" name="Oval 175" descr="4">
            <a:extLst>
              <a:ext uri="{FF2B5EF4-FFF2-40B4-BE49-F238E27FC236}">
                <a16:creationId xmlns:a16="http://schemas.microsoft.com/office/drawing/2014/main" id="{00000000-0008-0000-0200-0000B0000000}"/>
              </a:ext>
            </a:extLst>
          </xdr:cNvPr>
          <xdr:cNvSpPr/>
        </xdr:nvSpPr>
        <xdr:spPr>
          <a:xfrm>
            <a:off x="231749" y="278130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392055</xdr:colOff>
      <xdr:row>62</xdr:row>
      <xdr:rowOff>178970</xdr:rowOff>
    </xdr:from>
    <xdr:to>
      <xdr:col>1</xdr:col>
      <xdr:colOff>5240280</xdr:colOff>
      <xdr:row>77</xdr:row>
      <xdr:rowOff>128170</xdr:rowOff>
    </xdr:to>
    <xdr:grpSp>
      <xdr:nvGrpSpPr>
        <xdr:cNvPr id="187" name="More On Web" descr="More information on the web, contains links to the web&#10;Back to top&#10;Next step">
          <a:extLst>
            <a:ext uri="{FF2B5EF4-FFF2-40B4-BE49-F238E27FC236}">
              <a16:creationId xmlns:a16="http://schemas.microsoft.com/office/drawing/2014/main" id="{00000000-0008-0000-0200-0000BB000000}"/>
            </a:ext>
          </a:extLst>
        </xdr:cNvPr>
        <xdr:cNvGrpSpPr/>
      </xdr:nvGrpSpPr>
      <xdr:grpSpPr>
        <a:xfrm>
          <a:off x="392055" y="12561470"/>
          <a:ext cx="5695950" cy="2806700"/>
          <a:chOff x="0" y="1"/>
          <a:chExt cx="5695950" cy="2806700"/>
        </a:xfrm>
      </xdr:grpSpPr>
      <xdr:sp macro="" textlink="">
        <xdr:nvSpPr>
          <xdr:cNvPr id="188" name="Rectangle 187" descr="Background">
            <a:extLst>
              <a:ext uri="{FF2B5EF4-FFF2-40B4-BE49-F238E27FC236}">
                <a16:creationId xmlns:a16="http://schemas.microsoft.com/office/drawing/2014/main" id="{00000000-0008-0000-0200-0000BC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9" name="Step" descr="More information on the web">
            <a:extLst>
              <a:ext uri="{FF2B5EF4-FFF2-40B4-BE49-F238E27FC236}">
                <a16:creationId xmlns:a16="http://schemas.microsoft.com/office/drawing/2014/main" id="{00000000-0008-0000-0200-0000BD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0" name="Straight Connector 189" descr="Decorative line">
            <a:extLst>
              <a:ext uri="{FF2B5EF4-FFF2-40B4-BE49-F238E27FC236}">
                <a16:creationId xmlns:a16="http://schemas.microsoft.com/office/drawing/2014/main" id="{00000000-0008-0000-0200-0000BE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1"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id="{00000000-0008-0000-0200-0000BF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2" name="Straight Connector 191" descr="Decorative line">
            <a:extLst>
              <a:ext uri="{FF2B5EF4-FFF2-40B4-BE49-F238E27FC236}">
                <a16:creationId xmlns:a16="http://schemas.microsoft.com/office/drawing/2014/main" id="{00000000-0008-0000-0200-0000C0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3"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200-0000C1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4" name="Step" descr="Fill data automatically in worksheet cells, Hyperlinked to web">
            <a:hlinkClick xmlns:r="http://schemas.openxmlformats.org/officeDocument/2006/relationships" r:id="rId9" tooltip="Select to learn about filling data automatically in worksheet cells from the web"/>
            <a:extLst>
              <a:ext uri="{FF2B5EF4-FFF2-40B4-BE49-F238E27FC236}">
                <a16:creationId xmlns:a16="http://schemas.microsoft.com/office/drawing/2014/main" id="{00000000-0008-0000-0200-0000C2000000}"/>
              </a:ext>
            </a:extLst>
          </xdr:cNvPr>
          <xdr:cNvSpPr txBox="1"/>
        </xdr:nvSpPr>
        <xdr:spPr>
          <a:xfrm>
            <a:off x="638783" y="794849"/>
            <a:ext cx="275211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data automatically in worksheet cells</a:t>
            </a:r>
          </a:p>
        </xdr:txBody>
      </xdr:sp>
      <xdr:pic>
        <xdr:nvPicPr>
          <xdr:cNvPr id="195"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11503" y="699572"/>
            <a:ext cx="454554" cy="448472"/>
          </a:xfrm>
          <a:prstGeom prst="rect">
            <a:avLst/>
          </a:prstGeom>
        </xdr:spPr>
      </xdr:pic>
      <xdr:sp macro="" textlink="">
        <xdr:nvSpPr>
          <xdr:cNvPr id="196" name="Step" descr="Fill a formula down into adjacent cells, Hyperlinked to web">
            <a:hlinkClick xmlns:r="http://schemas.openxmlformats.org/officeDocument/2006/relationships" r:id="rId12" tooltip="Select to learn about filling a formula down into adjacent cells from the web"/>
            <a:extLst>
              <a:ext uri="{FF2B5EF4-FFF2-40B4-BE49-F238E27FC236}">
                <a16:creationId xmlns:a16="http://schemas.microsoft.com/office/drawing/2014/main" id="{00000000-0008-0000-0200-0000C4000000}"/>
              </a:ext>
            </a:extLst>
          </xdr:cNvPr>
          <xdr:cNvSpPr txBox="1"/>
        </xdr:nvSpPr>
        <xdr:spPr>
          <a:xfrm>
            <a:off x="638783" y="1259456"/>
            <a:ext cx="27521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a formula down into adjacent cells</a:t>
            </a:r>
          </a:p>
          <a:p>
            <a:pPr lvl="0">
              <a:defRPr/>
            </a:pPr>
            <a:b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97"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11503" y="1157426"/>
            <a:ext cx="454554" cy="448472"/>
          </a:xfrm>
          <a:prstGeom prst="rect">
            <a:avLst/>
          </a:prstGeom>
        </xdr:spPr>
      </xdr:pic>
    </xdr:grpSp>
    <xdr:clientData/>
  </xdr:twoCellAnchor>
  <xdr:absoluteAnchor>
    <xdr:pos x="2265336" y="2077382"/>
    <xdr:ext cx="614224" cy="252734"/>
    <xdr:pic>
      <xdr:nvPicPr>
        <xdr:cNvPr id="81" name="Instruction" descr="Lower-right corner of the cell">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sharpenSoften amount="28000"/>
                  </a14:imgEffect>
                </a14:imgLayer>
              </a14:imgProps>
            </a:ext>
          </a:extLst>
        </a:blip>
        <a:srcRect l="27544" t="42475" r="14947" b="22882"/>
        <a:stretch/>
      </xdr:blipFill>
      <xdr:spPr>
        <a:xfrm>
          <a:off x="2260824" y="2072369"/>
          <a:ext cx="614224" cy="251731"/>
        </a:xfrm>
        <a:prstGeom prst="rect">
          <a:avLst/>
        </a:prstGeom>
      </xdr:spPr>
    </xdr:pic>
    <xdr:clientData/>
  </xdr:absoluteAnchor>
  <xdr:twoCellAnchor editAs="oneCell">
    <xdr:from>
      <xdr:col>2</xdr:col>
      <xdr:colOff>31750</xdr:colOff>
      <xdr:row>61</xdr:row>
      <xdr:rowOff>108756</xdr:rowOff>
    </xdr:from>
    <xdr:to>
      <xdr:col>8</xdr:col>
      <xdr:colOff>257174</xdr:colOff>
      <xdr:row>67</xdr:row>
      <xdr:rowOff>126947</xdr:rowOff>
    </xdr:to>
    <xdr:grpSp>
      <xdr:nvGrpSpPr>
        <xdr:cNvPr id="10" name="EXPERIMENT" descr="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id="{00000000-0008-0000-0200-00000A000000}"/>
            </a:ext>
          </a:extLst>
        </xdr:cNvPr>
        <xdr:cNvGrpSpPr/>
      </xdr:nvGrpSpPr>
      <xdr:grpSpPr>
        <a:xfrm>
          <a:off x="6403975" y="12300756"/>
          <a:ext cx="3768724" cy="1161191"/>
          <a:chOff x="6375400" y="12710331"/>
          <a:chExt cx="3768724" cy="1161191"/>
        </a:xfrm>
      </xdr:grpSpPr>
      <xdr:sp macro="" textlink="">
        <xdr:nvSpPr>
          <xdr:cNvPr id="147" name="Step" descr="EXPERIMENT&#10;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id="{00000000-0008-0000-0200-000093000000}"/>
              </a:ext>
            </a:extLst>
          </xdr:cNvPr>
          <xdr:cNvSpPr txBox="1"/>
        </xdr:nvSpPr>
        <xdr:spPr>
          <a:xfrm>
            <a:off x="6607610" y="12923420"/>
            <a:ext cx="353651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two cells, and then drag the fill handle to the right. Excel fills the series in increments of 15. Try changing 15 and 30 to other values, like 1 and 1.8. Or, Mon and Wed. Or, January and March. And then fill to the right again... see what happens!</a:t>
            </a:r>
          </a:p>
        </xdr:txBody>
      </xdr:sp>
      <xdr:sp macro="" textlink="">
        <xdr:nvSpPr>
          <xdr:cNvPr id="149" name="Freeform: Shape 148" descr="Bracket line">
            <a:extLst>
              <a:ext uri="{FF2B5EF4-FFF2-40B4-BE49-F238E27FC236}">
                <a16:creationId xmlns:a16="http://schemas.microsoft.com/office/drawing/2014/main" id="{00000000-0008-0000-0200-000095000000}"/>
              </a:ext>
            </a:extLst>
          </xdr:cNvPr>
          <xdr:cNvSpPr/>
        </xdr:nvSpPr>
        <xdr:spPr>
          <a:xfrm rot="5400000">
            <a:off x="7204291" y="12535116"/>
            <a:ext cx="181608" cy="53498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8" name="Freeform: Shape 197" descr="Bracket line">
            <a:extLst>
              <a:ext uri="{FF2B5EF4-FFF2-40B4-BE49-F238E27FC236}">
                <a16:creationId xmlns:a16="http://schemas.microsoft.com/office/drawing/2014/main" id="{00000000-0008-0000-0200-0000C6000000}"/>
              </a:ext>
            </a:extLst>
          </xdr:cNvPr>
          <xdr:cNvSpPr/>
        </xdr:nvSpPr>
        <xdr:spPr>
          <a:xfrm rot="16200000" flipH="1">
            <a:off x="6553722" y="12534549"/>
            <a:ext cx="183793" cy="53535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Arc 2">
            <a:extLst>
              <a:ext uri="{FF2B5EF4-FFF2-40B4-BE49-F238E27FC236}">
                <a16:creationId xmlns:a16="http://schemas.microsoft.com/office/drawing/2014/main" id="{00000000-0008-0000-0200-000003000000}"/>
              </a:ext>
            </a:extLst>
          </xdr:cNvPr>
          <xdr:cNvSpPr/>
        </xdr:nvSpPr>
        <xdr:spPr>
          <a:xfrm>
            <a:off x="6802792" y="12888984"/>
            <a:ext cx="17527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9" name="Arc 198">
            <a:extLst>
              <a:ext uri="{FF2B5EF4-FFF2-40B4-BE49-F238E27FC236}">
                <a16:creationId xmlns:a16="http://schemas.microsoft.com/office/drawing/2014/main" id="{00000000-0008-0000-0200-0000C7000000}"/>
              </a:ext>
            </a:extLst>
          </xdr:cNvPr>
          <xdr:cNvSpPr/>
        </xdr:nvSpPr>
        <xdr:spPr>
          <a:xfrm flipH="1">
            <a:off x="6978069" y="12880168"/>
            <a:ext cx="17527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pic>
        <xdr:nvPicPr>
          <xdr:cNvPr id="73" name="Graphic 96" descr="Flask">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375400" y="13028195"/>
            <a:ext cx="384748" cy="3683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2047874</xdr:colOff>
      <xdr:row>9</xdr:row>
      <xdr:rowOff>200025</xdr:rowOff>
    </xdr:from>
    <xdr:to>
      <xdr:col>5</xdr:col>
      <xdr:colOff>104775</xdr:colOff>
      <xdr:row>16</xdr:row>
      <xdr:rowOff>85724</xdr:rowOff>
    </xdr:to>
    <xdr:grpSp>
      <xdr:nvGrpSpPr>
        <xdr:cNvPr id="7" name="GOOD TO KNOW" descr="GOOD TO KNOW: CTRL+E is the shortcut for Flash Fill">
          <a:extLst>
            <a:ext uri="{FF2B5EF4-FFF2-40B4-BE49-F238E27FC236}">
              <a16:creationId xmlns:a16="http://schemas.microsoft.com/office/drawing/2014/main" id="{00000000-0008-0000-0300-000007000000}"/>
            </a:ext>
          </a:extLst>
        </xdr:cNvPr>
        <xdr:cNvGrpSpPr/>
      </xdr:nvGrpSpPr>
      <xdr:grpSpPr>
        <a:xfrm>
          <a:off x="8420099" y="2476500"/>
          <a:ext cx="1657351" cy="1228724"/>
          <a:chOff x="8420099" y="2619375"/>
          <a:chExt cx="1657351" cy="1228724"/>
        </a:xfrm>
      </xdr:grpSpPr>
      <xdr:sp macro="" textlink="">
        <xdr:nvSpPr>
          <xdr:cNvPr id="102" name="Step" descr="GOOD TO KNOW&#10;CTRL+E is the shortcut for Flash Fill">
            <a:extLst>
              <a:ext uri="{FF2B5EF4-FFF2-40B4-BE49-F238E27FC236}">
                <a16:creationId xmlns:a16="http://schemas.microsoft.com/office/drawing/2014/main" id="{00000000-0008-0000-0300-000066000000}"/>
              </a:ext>
            </a:extLst>
          </xdr:cNvPr>
          <xdr:cNvSpPr txBox="1"/>
        </xdr:nvSpPr>
        <xdr:spPr>
          <a:xfrm>
            <a:off x="8743781" y="2636226"/>
            <a:ext cx="1333669" cy="1211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CTRL+E is the shortcut for Flash Fill. </a:t>
            </a:r>
            <a:endParaRPr lang="en-US" sz="1100">
              <a:effectLst/>
              <a:latin typeface="+mn-lt"/>
            </a:endParaRPr>
          </a:p>
        </xdr:txBody>
      </xdr:sp>
      <xdr:pic>
        <xdr:nvPicPr>
          <xdr:cNvPr id="103" name="Graphic 147" descr="Glasses">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420099" y="2619375"/>
            <a:ext cx="349249" cy="349249"/>
          </a:xfrm>
          <a:prstGeom prst="rect">
            <a:avLst/>
          </a:prstGeom>
        </xdr:spPr>
      </xdr:pic>
    </xdr:grpSp>
    <xdr:clientData/>
  </xdr:twoCellAnchor>
  <xdr:twoCellAnchor editAs="oneCell">
    <xdr:from>
      <xdr:col>1</xdr:col>
      <xdr:colOff>5429250</xdr:colOff>
      <xdr:row>56</xdr:row>
      <xdr:rowOff>0</xdr:rowOff>
    </xdr:from>
    <xdr:to>
      <xdr:col>12</xdr:col>
      <xdr:colOff>545650</xdr:colOff>
      <xdr:row>72</xdr:row>
      <xdr:rowOff>90237</xdr:rowOff>
    </xdr:to>
    <xdr:grpSp>
      <xdr:nvGrpSpPr>
        <xdr:cNvPr id="8" name="HOW IT WORKS:" descr="=LEFT(C56,FIND(&quot; &quot;,C56)-1)&#10;Extract characters from the left side of...&#10;…this cell...&#10;...and extract this many characters. To specify the number of characters, use the FIND function...&#10;...and find the character position number of...&#10;... the first space...&#10;...in this cell.&#10;...then subtract 1 to exclude the space itself.&#10;=RIGHT(C56,LEN(C56)-FIND(&quot; &quot;,C56))&#10;Extract characters from the right side of...&#10;…this cell...&#10;...and extract this many characters. To specify the number of characters, use the LEN function...&#10;...and get the count of characters (character length) of... &#10;...this cell...&#10;...and subtract this number:&#10;Find the character position number of...&#10;...the first space...&#10;...in this cell">
          <a:extLst>
            <a:ext uri="{FF2B5EF4-FFF2-40B4-BE49-F238E27FC236}">
              <a16:creationId xmlns:a16="http://schemas.microsoft.com/office/drawing/2014/main" id="{00000000-0008-0000-0300-000008000000}"/>
            </a:ext>
          </a:extLst>
        </xdr:cNvPr>
        <xdr:cNvGrpSpPr/>
      </xdr:nvGrpSpPr>
      <xdr:grpSpPr>
        <a:xfrm>
          <a:off x="6276975" y="11239500"/>
          <a:ext cx="9337225" cy="3138237"/>
          <a:chOff x="6276975" y="11658600"/>
          <a:chExt cx="9127486" cy="3138237"/>
        </a:xfrm>
      </xdr:grpSpPr>
      <xdr:sp macro="" textlink="">
        <xdr:nvSpPr>
          <xdr:cNvPr id="104" name="Step" descr="HOW IT WORKS:">
            <a:extLst>
              <a:ext uri="{FF2B5EF4-FFF2-40B4-BE49-F238E27FC236}">
                <a16:creationId xmlns:a16="http://schemas.microsoft.com/office/drawing/2014/main" id="{00000000-0008-0000-0300-000068000000}"/>
              </a:ext>
            </a:extLst>
          </xdr:cNvPr>
          <xdr:cNvSpPr txBox="1"/>
        </xdr:nvSpPr>
        <xdr:spPr>
          <a:xfrm>
            <a:off x="6276975" y="11792065"/>
            <a:ext cx="2676672" cy="298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accent1"/>
                </a:solidFill>
                <a:effectLst/>
                <a:uLnTx/>
                <a:uFillTx/>
                <a:latin typeface="+mj-lt"/>
                <a:ea typeface="Segoe UI" pitchFamily="34" charset="0"/>
                <a:cs typeface="Segoe UI Light" panose="020B0502040204020203" pitchFamily="34" charset="0"/>
              </a:rPr>
              <a:t>HOW IT WORKS:</a:t>
            </a:r>
            <a:endParaRPr lang="en-US" sz="1050" b="1" i="0" u="none" cap="none" spc="0">
              <a:ln>
                <a:noFill/>
              </a:ln>
              <a:solidFill>
                <a:schemeClr val="accent1"/>
              </a:solidFill>
              <a:effectLst/>
              <a:latin typeface="+mj-lt"/>
              <a:ea typeface="Segoe UI" pitchFamily="34" charset="0"/>
              <a:cs typeface="Segoe UI Light" panose="020B0502040204020203" pitchFamily="34" charset="0"/>
            </a:endParaRPr>
          </a:p>
        </xdr:txBody>
      </xdr:sp>
      <xdr:sp macro="" textlink="">
        <xdr:nvSpPr>
          <xdr:cNvPr id="105" name="TextBox 100" descr="=LEFT(C56,FIND(&quot; &quot;,C56)-1)">
            <a:extLst>
              <a:ext uri="{FF2B5EF4-FFF2-40B4-BE49-F238E27FC236}">
                <a16:creationId xmlns:a16="http://schemas.microsoft.com/office/drawing/2014/main" id="{00000000-0008-0000-0300-000069000000}"/>
              </a:ext>
            </a:extLst>
          </xdr:cNvPr>
          <xdr:cNvSpPr txBox="1"/>
        </xdr:nvSpPr>
        <xdr:spPr>
          <a:xfrm>
            <a:off x="6324979" y="13221358"/>
            <a:ext cx="3533395" cy="91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1600" b="1">
                <a:solidFill>
                  <a:srgbClr val="000000"/>
                </a:solidFill>
                <a:effectLst/>
                <a:latin typeface="Courier New" panose="02070309020205020404" pitchFamily="49" charset="0"/>
                <a:ea typeface="Times New Roman" panose="02020603050405020304" pitchFamily="18" charset="0"/>
              </a:rPr>
              <a:t>=LEFT(C56,FIND(" ",C56)-1)</a:t>
            </a:r>
            <a:endParaRPr lang="en-US" sz="1600" b="1">
              <a:effectLst/>
              <a:latin typeface="Times New Roman" panose="02020603050405020304" pitchFamily="18" charset="0"/>
              <a:ea typeface="Times New Roman" panose="02020603050405020304" pitchFamily="18" charset="0"/>
            </a:endParaRPr>
          </a:p>
        </xdr:txBody>
      </xdr:sp>
      <xdr:sp macro="" textlink="">
        <xdr:nvSpPr>
          <xdr:cNvPr id="106" name="Left Brace 105" descr="Bracket line">
            <a:extLst>
              <a:ext uri="{FF2B5EF4-FFF2-40B4-BE49-F238E27FC236}">
                <a16:creationId xmlns:a16="http://schemas.microsoft.com/office/drawing/2014/main" id="{00000000-0008-0000-0300-00006A000000}"/>
              </a:ext>
            </a:extLst>
          </xdr:cNvPr>
          <xdr:cNvSpPr/>
        </xdr:nvSpPr>
        <xdr:spPr>
          <a:xfrm rot="5400000">
            <a:off x="6687591" y="12953542"/>
            <a:ext cx="225836" cy="44204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07" name="Text Box 2">
            <a:extLst>
              <a:ext uri="{FF2B5EF4-FFF2-40B4-BE49-F238E27FC236}">
                <a16:creationId xmlns:a16="http://schemas.microsoft.com/office/drawing/2014/main" id="{00000000-0008-0000-0300-00006B000000}"/>
              </a:ext>
            </a:extLst>
          </xdr:cNvPr>
          <xdr:cNvSpPr txBox="1">
            <a:spLocks noChangeArrowheads="1"/>
          </xdr:cNvSpPr>
        </xdr:nvSpPr>
        <xdr:spPr bwMode="auto">
          <a:xfrm>
            <a:off x="6366119" y="12049236"/>
            <a:ext cx="732019" cy="101344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Extract characters</a:t>
            </a:r>
            <a:r>
              <a:rPr lang="en-US" sz="1100" baseline="0">
                <a:effectLst/>
                <a:latin typeface="+mn-lt"/>
                <a:ea typeface="Calibri" panose="020F0502020204030204" pitchFamily="34" charset="0"/>
                <a:cs typeface="Times New Roman" panose="02020603050405020304" pitchFamily="18" charset="0"/>
              </a:rPr>
              <a:t> from the left side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31" name="Left Brace 130" descr="Bracket line">
            <a:extLst>
              <a:ext uri="{FF2B5EF4-FFF2-40B4-BE49-F238E27FC236}">
                <a16:creationId xmlns:a16="http://schemas.microsoft.com/office/drawing/2014/main" id="{00000000-0008-0000-0300-000083000000}"/>
              </a:ext>
            </a:extLst>
          </xdr:cNvPr>
          <xdr:cNvSpPr/>
        </xdr:nvSpPr>
        <xdr:spPr>
          <a:xfrm rot="5400000">
            <a:off x="7171462" y="13012841"/>
            <a:ext cx="245051" cy="323295"/>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2" name="Text Box 2" descr="…this cell...">
            <a:extLst>
              <a:ext uri="{FF2B5EF4-FFF2-40B4-BE49-F238E27FC236}">
                <a16:creationId xmlns:a16="http://schemas.microsoft.com/office/drawing/2014/main" id="{00000000-0008-0000-0300-000084000000}"/>
              </a:ext>
            </a:extLst>
          </xdr:cNvPr>
          <xdr:cNvSpPr txBox="1">
            <a:spLocks noChangeArrowheads="1"/>
          </xdr:cNvSpPr>
        </xdr:nvSpPr>
        <xdr:spPr bwMode="auto">
          <a:xfrm>
            <a:off x="7130325" y="12048409"/>
            <a:ext cx="490127" cy="101048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33" name="Text Box 2" descr="...and extract this many characters. To specify the number of characters, use the FIND function...">
            <a:extLst>
              <a:ext uri="{FF2B5EF4-FFF2-40B4-BE49-F238E27FC236}">
                <a16:creationId xmlns:a16="http://schemas.microsoft.com/office/drawing/2014/main" id="{00000000-0008-0000-0300-000085000000}"/>
              </a:ext>
            </a:extLst>
          </xdr:cNvPr>
          <xdr:cNvSpPr txBox="1">
            <a:spLocks noChangeArrowheads="1"/>
          </xdr:cNvSpPr>
        </xdr:nvSpPr>
        <xdr:spPr bwMode="auto">
          <a:xfrm>
            <a:off x="7653298" y="12048406"/>
            <a:ext cx="1843074" cy="101048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extract this</a:t>
            </a:r>
            <a:r>
              <a:rPr lang="en-US" sz="1100" baseline="0">
                <a:effectLst/>
                <a:latin typeface="+mn-lt"/>
                <a:ea typeface="Calibri" panose="020F0502020204030204" pitchFamily="34" charset="0"/>
                <a:cs typeface="Times New Roman" panose="02020603050405020304" pitchFamily="18" charset="0"/>
              </a:rPr>
              <a:t> many characters. To specify the number of characters, use the FIND function...</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4" name="Left Brace 133" descr="Bracket line">
            <a:extLst>
              <a:ext uri="{FF2B5EF4-FFF2-40B4-BE49-F238E27FC236}">
                <a16:creationId xmlns:a16="http://schemas.microsoft.com/office/drawing/2014/main" id="{00000000-0008-0000-0300-000086000000}"/>
              </a:ext>
            </a:extLst>
          </xdr:cNvPr>
          <xdr:cNvSpPr/>
        </xdr:nvSpPr>
        <xdr:spPr>
          <a:xfrm rot="5400000">
            <a:off x="8140876" y="12491986"/>
            <a:ext cx="229093" cy="136124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5" name="Text Box 2" descr="...and find the character position number of...">
            <a:extLst>
              <a:ext uri="{FF2B5EF4-FFF2-40B4-BE49-F238E27FC236}">
                <a16:creationId xmlns:a16="http://schemas.microsoft.com/office/drawing/2014/main" id="{00000000-0008-0000-0300-000087000000}"/>
              </a:ext>
            </a:extLst>
          </xdr:cNvPr>
          <xdr:cNvSpPr txBox="1">
            <a:spLocks noChangeArrowheads="1"/>
          </xdr:cNvSpPr>
        </xdr:nvSpPr>
        <xdr:spPr bwMode="auto">
          <a:xfrm>
            <a:off x="7009481" y="13736321"/>
            <a:ext cx="912519"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find</a:t>
            </a:r>
            <a:r>
              <a:rPr lang="en-US" sz="1100" baseline="0">
                <a:effectLst/>
                <a:latin typeface="+mn-lt"/>
                <a:ea typeface="Calibri" panose="020F0502020204030204" pitchFamily="34" charset="0"/>
                <a:cs typeface="Times New Roman" panose="02020603050405020304" pitchFamily="18" charset="0"/>
              </a:rPr>
              <a:t> the character position number of...</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6" name="Left Brace 135" descr="Bracket line">
            <a:extLst>
              <a:ext uri="{FF2B5EF4-FFF2-40B4-BE49-F238E27FC236}">
                <a16:creationId xmlns:a16="http://schemas.microsoft.com/office/drawing/2014/main" id="{00000000-0008-0000-0300-000088000000}"/>
              </a:ext>
            </a:extLst>
          </xdr:cNvPr>
          <xdr:cNvSpPr/>
        </xdr:nvSpPr>
        <xdr:spPr>
          <a:xfrm rot="16200000">
            <a:off x="7771307" y="13395725"/>
            <a:ext cx="229093" cy="43005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7" name="Text Box 2" descr="... the first space...">
            <a:extLst>
              <a:ext uri="{FF2B5EF4-FFF2-40B4-BE49-F238E27FC236}">
                <a16:creationId xmlns:a16="http://schemas.microsoft.com/office/drawing/2014/main" id="{00000000-0008-0000-0300-000089000000}"/>
              </a:ext>
            </a:extLst>
          </xdr:cNvPr>
          <xdr:cNvSpPr txBox="1">
            <a:spLocks noChangeArrowheads="1"/>
          </xdr:cNvSpPr>
        </xdr:nvSpPr>
        <xdr:spPr bwMode="auto">
          <a:xfrm>
            <a:off x="7953451" y="13736322"/>
            <a:ext cx="601987" cy="1037068"/>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the first space...</a:t>
            </a: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38" name="Left Brace 137" descr="Bracket line">
            <a:extLst>
              <a:ext uri="{FF2B5EF4-FFF2-40B4-BE49-F238E27FC236}">
                <a16:creationId xmlns:a16="http://schemas.microsoft.com/office/drawing/2014/main" id="{00000000-0008-0000-0300-00008A000000}"/>
              </a:ext>
            </a:extLst>
          </xdr:cNvPr>
          <xdr:cNvSpPr/>
        </xdr:nvSpPr>
        <xdr:spPr>
          <a:xfrm rot="16200000">
            <a:off x="8331305" y="13444728"/>
            <a:ext cx="229093" cy="332054"/>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39" name="Text Box 2" descr="...in this cell">
            <a:extLst>
              <a:ext uri="{FF2B5EF4-FFF2-40B4-BE49-F238E27FC236}">
                <a16:creationId xmlns:a16="http://schemas.microsoft.com/office/drawing/2014/main" id="{00000000-0008-0000-0300-00008B000000}"/>
              </a:ext>
            </a:extLst>
          </xdr:cNvPr>
          <xdr:cNvSpPr txBox="1">
            <a:spLocks noChangeArrowheads="1"/>
          </xdr:cNvSpPr>
        </xdr:nvSpPr>
        <xdr:spPr bwMode="auto">
          <a:xfrm>
            <a:off x="8586178" y="13736322"/>
            <a:ext cx="438356" cy="1037068"/>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t>
            </a:r>
            <a:r>
              <a:rPr lang="en-US" sz="1100" baseline="0">
                <a:effectLst/>
                <a:latin typeface="+mn-lt"/>
                <a:ea typeface="Calibri" panose="020F0502020204030204" pitchFamily="34" charset="0"/>
                <a:cs typeface="Times New Roman" panose="02020603050405020304" pitchFamily="18" charset="0"/>
              </a:rPr>
              <a:t>in this cell.</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0" name="Left Brace 139" descr="Bracket line">
            <a:extLst>
              <a:ext uri="{FF2B5EF4-FFF2-40B4-BE49-F238E27FC236}">
                <a16:creationId xmlns:a16="http://schemas.microsoft.com/office/drawing/2014/main" id="{00000000-0008-0000-0300-00008C000000}"/>
              </a:ext>
            </a:extLst>
          </xdr:cNvPr>
          <xdr:cNvSpPr/>
        </xdr:nvSpPr>
        <xdr:spPr>
          <a:xfrm rot="16200000">
            <a:off x="8777251" y="13442704"/>
            <a:ext cx="229093" cy="374194"/>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1" name="Text Box 2" descr="...then subtract 1 to exclude the space itself">
            <a:extLst>
              <a:ext uri="{FF2B5EF4-FFF2-40B4-BE49-F238E27FC236}">
                <a16:creationId xmlns:a16="http://schemas.microsoft.com/office/drawing/2014/main" id="{00000000-0008-0000-0300-00008D000000}"/>
              </a:ext>
            </a:extLst>
          </xdr:cNvPr>
          <xdr:cNvSpPr txBox="1">
            <a:spLocks noChangeArrowheads="1"/>
          </xdr:cNvSpPr>
        </xdr:nvSpPr>
        <xdr:spPr bwMode="auto">
          <a:xfrm>
            <a:off x="9049136" y="13734332"/>
            <a:ext cx="777067" cy="103516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...then subtract 1 to exclude the space itself.</a:t>
            </a: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2" name="Left Brace 141" descr="Bracket line">
            <a:extLst>
              <a:ext uri="{FF2B5EF4-FFF2-40B4-BE49-F238E27FC236}">
                <a16:creationId xmlns:a16="http://schemas.microsoft.com/office/drawing/2014/main" id="{00000000-0008-0000-0300-00008E000000}"/>
              </a:ext>
            </a:extLst>
          </xdr:cNvPr>
          <xdr:cNvSpPr/>
        </xdr:nvSpPr>
        <xdr:spPr>
          <a:xfrm rot="16200000" flipV="1">
            <a:off x="9198819" y="13500102"/>
            <a:ext cx="229093" cy="221308"/>
          </a:xfrm>
          <a:prstGeom prst="leftBrace">
            <a:avLst>
              <a:gd name="adj1" fmla="val 8333"/>
              <a:gd name="adj2" fmla="val 26922"/>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3" name="Freeform: Shape 142" descr="Bracket line">
            <a:extLst>
              <a:ext uri="{FF2B5EF4-FFF2-40B4-BE49-F238E27FC236}">
                <a16:creationId xmlns:a16="http://schemas.microsoft.com/office/drawing/2014/main" id="{00000000-0008-0000-0300-00008F000000}"/>
              </a:ext>
            </a:extLst>
          </xdr:cNvPr>
          <xdr:cNvSpPr/>
        </xdr:nvSpPr>
        <xdr:spPr>
          <a:xfrm>
            <a:off x="6800850" y="11658600"/>
            <a:ext cx="2993066" cy="205863"/>
          </a:xfrm>
          <a:custGeom>
            <a:avLst/>
            <a:gdLst>
              <a:gd name="connsiteX0" fmla="*/ 1629276 w 1629276"/>
              <a:gd name="connsiteY0" fmla="*/ 0 h 1017671"/>
              <a:gd name="connsiteX1" fmla="*/ 1629276 w 1629276"/>
              <a:gd name="connsiteY1" fmla="*/ 140368 h 1017671"/>
              <a:gd name="connsiteX2" fmla="*/ 0 w 1629276"/>
              <a:gd name="connsiteY2" fmla="*/ 140368 h 1017671"/>
              <a:gd name="connsiteX3" fmla="*/ 0 w 1629276"/>
              <a:gd name="connsiteY3" fmla="*/ 917408 h 1017671"/>
              <a:gd name="connsiteX4" fmla="*/ 200526 w 1629276"/>
              <a:gd name="connsiteY4" fmla="*/ 1017671 h 1017671"/>
              <a:gd name="connsiteX0" fmla="*/ 1629276 w 1629276"/>
              <a:gd name="connsiteY0" fmla="*/ 0 h 917408"/>
              <a:gd name="connsiteX1" fmla="*/ 1629276 w 1629276"/>
              <a:gd name="connsiteY1" fmla="*/ 140368 h 917408"/>
              <a:gd name="connsiteX2" fmla="*/ 0 w 1629276"/>
              <a:gd name="connsiteY2" fmla="*/ 140368 h 917408"/>
              <a:gd name="connsiteX3" fmla="*/ 0 w 1629276"/>
              <a:gd name="connsiteY3" fmla="*/ 917408 h 917408"/>
              <a:gd name="connsiteX0" fmla="*/ 1629276 w 1629276"/>
              <a:gd name="connsiteY0" fmla="*/ 0 h 818775"/>
              <a:gd name="connsiteX1" fmla="*/ 1629276 w 1629276"/>
              <a:gd name="connsiteY1" fmla="*/ 140368 h 818775"/>
              <a:gd name="connsiteX2" fmla="*/ 0 w 1629276"/>
              <a:gd name="connsiteY2" fmla="*/ 140368 h 818775"/>
              <a:gd name="connsiteX3" fmla="*/ 0 w 1629276"/>
              <a:gd name="connsiteY3" fmla="*/ 818775 h 818775"/>
              <a:gd name="connsiteX0" fmla="*/ 1629276 w 1629276"/>
              <a:gd name="connsiteY0" fmla="*/ 0 h 818775"/>
              <a:gd name="connsiteX1" fmla="*/ 1629276 w 1629276"/>
              <a:gd name="connsiteY1" fmla="*/ 140368 h 818775"/>
              <a:gd name="connsiteX2" fmla="*/ 0 w 1629276"/>
              <a:gd name="connsiteY2" fmla="*/ 140368 h 818775"/>
              <a:gd name="connsiteX3" fmla="*/ 0 w 1629276"/>
              <a:gd name="connsiteY3" fmla="*/ 818775 h 818775"/>
              <a:gd name="connsiteX0" fmla="*/ 1629276 w 1629276"/>
              <a:gd name="connsiteY0" fmla="*/ 0 h 286057"/>
              <a:gd name="connsiteX1" fmla="*/ 1629276 w 1629276"/>
              <a:gd name="connsiteY1" fmla="*/ 140368 h 286057"/>
              <a:gd name="connsiteX2" fmla="*/ 0 w 1629276"/>
              <a:gd name="connsiteY2" fmla="*/ 140368 h 286057"/>
              <a:gd name="connsiteX3" fmla="*/ 0 w 1629276"/>
              <a:gd name="connsiteY3" fmla="*/ 286057 h 286057"/>
            </a:gdLst>
            <a:ahLst/>
            <a:cxnLst>
              <a:cxn ang="0">
                <a:pos x="connsiteX0" y="connsiteY0"/>
              </a:cxn>
              <a:cxn ang="0">
                <a:pos x="connsiteX1" y="connsiteY1"/>
              </a:cxn>
              <a:cxn ang="0">
                <a:pos x="connsiteX2" y="connsiteY2"/>
              </a:cxn>
              <a:cxn ang="0">
                <a:pos x="connsiteX3" y="connsiteY3"/>
              </a:cxn>
            </a:cxnLst>
            <a:rect l="l" t="t" r="r" b="b"/>
            <a:pathLst>
              <a:path w="1629276" h="286057">
                <a:moveTo>
                  <a:pt x="1629276" y="0"/>
                </a:moveTo>
                <a:lnTo>
                  <a:pt x="1629276" y="140368"/>
                </a:lnTo>
                <a:lnTo>
                  <a:pt x="0" y="140368"/>
                </a:lnTo>
                <a:lnTo>
                  <a:pt x="0" y="286057"/>
                </a:lnTo>
              </a:path>
            </a:pathLst>
          </a:custGeom>
          <a:noFill/>
          <a:ln w="19050">
            <a:solidFill>
              <a:srgbClr val="B5D2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Left Brace 143" descr="Bracket line">
            <a:extLst>
              <a:ext uri="{FF2B5EF4-FFF2-40B4-BE49-F238E27FC236}">
                <a16:creationId xmlns:a16="http://schemas.microsoft.com/office/drawing/2014/main" id="{00000000-0008-0000-0300-000090000000}"/>
              </a:ext>
            </a:extLst>
          </xdr:cNvPr>
          <xdr:cNvSpPr/>
        </xdr:nvSpPr>
        <xdr:spPr>
          <a:xfrm rot="5400000">
            <a:off x="9960393" y="12866085"/>
            <a:ext cx="216320" cy="63529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5" name="Text Box 2">
            <a:extLst>
              <a:ext uri="{FF2B5EF4-FFF2-40B4-BE49-F238E27FC236}">
                <a16:creationId xmlns:a16="http://schemas.microsoft.com/office/drawing/2014/main" id="{00000000-0008-0000-0300-000091000000}"/>
              </a:ext>
            </a:extLst>
          </xdr:cNvPr>
          <xdr:cNvSpPr txBox="1">
            <a:spLocks noChangeArrowheads="1"/>
          </xdr:cNvSpPr>
        </xdr:nvSpPr>
        <xdr:spPr bwMode="auto">
          <a:xfrm>
            <a:off x="9725712" y="12063158"/>
            <a:ext cx="828641" cy="101344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Extract characters</a:t>
            </a:r>
            <a:r>
              <a:rPr lang="en-US" sz="1100" baseline="0">
                <a:effectLst/>
                <a:latin typeface="+mn-lt"/>
                <a:ea typeface="Calibri" panose="020F0502020204030204" pitchFamily="34" charset="0"/>
                <a:cs typeface="Times New Roman" panose="02020603050405020304" pitchFamily="18" charset="0"/>
              </a:rPr>
              <a:t> from the right side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46" name="Left Brace 145" descr="Bracket line">
            <a:extLst>
              <a:ext uri="{FF2B5EF4-FFF2-40B4-BE49-F238E27FC236}">
                <a16:creationId xmlns:a16="http://schemas.microsoft.com/office/drawing/2014/main" id="{00000000-0008-0000-0300-000092000000}"/>
              </a:ext>
            </a:extLst>
          </xdr:cNvPr>
          <xdr:cNvSpPr/>
        </xdr:nvSpPr>
        <xdr:spPr>
          <a:xfrm rot="5400000">
            <a:off x="10600586" y="13005427"/>
            <a:ext cx="245051" cy="36596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47" name="Text Box 2" descr="…this cell...">
            <a:extLst>
              <a:ext uri="{FF2B5EF4-FFF2-40B4-BE49-F238E27FC236}">
                <a16:creationId xmlns:a16="http://schemas.microsoft.com/office/drawing/2014/main" id="{00000000-0008-0000-0300-000093000000}"/>
              </a:ext>
            </a:extLst>
          </xdr:cNvPr>
          <xdr:cNvSpPr txBox="1">
            <a:spLocks noChangeArrowheads="1"/>
          </xdr:cNvSpPr>
        </xdr:nvSpPr>
        <xdr:spPr bwMode="auto">
          <a:xfrm>
            <a:off x="10600421" y="12062332"/>
            <a:ext cx="657313" cy="101048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48" name="Text Box 2" descr="...and extract this many characters. To specify the number of characters, use the LEN function...">
            <a:extLst>
              <a:ext uri="{FF2B5EF4-FFF2-40B4-BE49-F238E27FC236}">
                <a16:creationId xmlns:a16="http://schemas.microsoft.com/office/drawing/2014/main" id="{00000000-0008-0000-0300-000094000000}"/>
              </a:ext>
            </a:extLst>
          </xdr:cNvPr>
          <xdr:cNvSpPr txBox="1">
            <a:spLocks noChangeArrowheads="1"/>
          </xdr:cNvSpPr>
        </xdr:nvSpPr>
        <xdr:spPr bwMode="auto">
          <a:xfrm>
            <a:off x="11305911" y="12062328"/>
            <a:ext cx="3208574" cy="1010484"/>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extract this</a:t>
            </a:r>
            <a:r>
              <a:rPr lang="en-US" sz="1100" baseline="0">
                <a:effectLst/>
                <a:latin typeface="+mn-lt"/>
                <a:ea typeface="Calibri" panose="020F0502020204030204" pitchFamily="34" charset="0"/>
                <a:cs typeface="Times New Roman" panose="02020603050405020304" pitchFamily="18" charset="0"/>
              </a:rPr>
              <a:t> many characters. To specify the number of characters, use the LEN function...</a:t>
            </a:r>
            <a:endParaRPr lang="en-US" sz="1100">
              <a:effectLst/>
              <a:latin typeface="+mn-lt"/>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49" name="Left Brace 148" descr="Bracket line">
            <a:extLst>
              <a:ext uri="{FF2B5EF4-FFF2-40B4-BE49-F238E27FC236}">
                <a16:creationId xmlns:a16="http://schemas.microsoft.com/office/drawing/2014/main" id="{00000000-0008-0000-0300-000095000000}"/>
              </a:ext>
            </a:extLst>
          </xdr:cNvPr>
          <xdr:cNvSpPr/>
        </xdr:nvSpPr>
        <xdr:spPr>
          <a:xfrm rot="5400000">
            <a:off x="12393036" y="11712541"/>
            <a:ext cx="219905" cy="293878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0" name="TextBox 100" descr="=RIGHT(C56,LEN(C56)-FIND(&quot; &quot;,C56))">
            <a:extLst>
              <a:ext uri="{FF2B5EF4-FFF2-40B4-BE49-F238E27FC236}">
                <a16:creationId xmlns:a16="http://schemas.microsoft.com/office/drawing/2014/main" id="{00000000-0008-0000-0300-000096000000}"/>
              </a:ext>
            </a:extLst>
          </xdr:cNvPr>
          <xdr:cNvSpPr txBox="1"/>
        </xdr:nvSpPr>
        <xdr:spPr>
          <a:xfrm>
            <a:off x="9508487" y="13242324"/>
            <a:ext cx="5895974" cy="91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1600" b="1" spc="100">
                <a:solidFill>
                  <a:srgbClr val="000000"/>
                </a:solidFill>
                <a:effectLst/>
                <a:latin typeface="Courier New" panose="02070309020205020404" pitchFamily="49" charset="0"/>
                <a:ea typeface="Times New Roman" panose="02020603050405020304" pitchFamily="18" charset="0"/>
              </a:rPr>
              <a:t>=RIGHT(C56,LEN(C56)-FIND("</a:t>
            </a:r>
            <a:r>
              <a:rPr lang="en-US" sz="1600" b="1" spc="100" baseline="0">
                <a:solidFill>
                  <a:srgbClr val="000000"/>
                </a:solidFill>
                <a:effectLst/>
                <a:latin typeface="Courier New" panose="02070309020205020404" pitchFamily="49" charset="0"/>
                <a:ea typeface="Times New Roman" panose="02020603050405020304" pitchFamily="18" charset="0"/>
              </a:rPr>
              <a:t> ",C56</a:t>
            </a:r>
            <a:r>
              <a:rPr lang="en-US" sz="1600" b="1" spc="100">
                <a:solidFill>
                  <a:srgbClr val="000000"/>
                </a:solidFill>
                <a:effectLst/>
                <a:latin typeface="Courier New" panose="02070309020205020404" pitchFamily="49" charset="0"/>
                <a:ea typeface="Times New Roman" panose="02020603050405020304" pitchFamily="18" charset="0"/>
              </a:rPr>
              <a:t>))</a:t>
            </a:r>
            <a:endParaRPr lang="en-US" sz="1600" b="1" spc="100">
              <a:effectLst/>
              <a:latin typeface="Times New Roman" panose="02020603050405020304" pitchFamily="18" charset="0"/>
              <a:ea typeface="Times New Roman" panose="02020603050405020304" pitchFamily="18" charset="0"/>
            </a:endParaRPr>
          </a:p>
        </xdr:txBody>
      </xdr:sp>
      <xdr:sp macro="" textlink="">
        <xdr:nvSpPr>
          <xdr:cNvPr id="151" name="Text Box 2">
            <a:extLst>
              <a:ext uri="{FF2B5EF4-FFF2-40B4-BE49-F238E27FC236}">
                <a16:creationId xmlns:a16="http://schemas.microsoft.com/office/drawing/2014/main" id="{00000000-0008-0000-0300-000097000000}"/>
              </a:ext>
            </a:extLst>
          </xdr:cNvPr>
          <xdr:cNvSpPr txBox="1">
            <a:spLocks noChangeArrowheads="1"/>
          </xdr:cNvSpPr>
        </xdr:nvSpPr>
        <xdr:spPr bwMode="auto">
          <a:xfrm>
            <a:off x="10076989" y="13759768"/>
            <a:ext cx="1188694"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get </a:t>
            </a:r>
            <a:r>
              <a:rPr lang="en-US" sz="1100" baseline="0">
                <a:effectLst/>
                <a:latin typeface="+mn-lt"/>
                <a:ea typeface="Calibri" panose="020F0502020204030204" pitchFamily="34" charset="0"/>
                <a:cs typeface="Times New Roman" panose="02020603050405020304" pitchFamily="18" charset="0"/>
              </a:rPr>
              <a:t>the count of characters (character length) of...</a:t>
            </a:r>
            <a:r>
              <a:rPr lang="en-US" sz="1100">
                <a:effectLst/>
                <a:latin typeface="+mn-lt"/>
                <a:ea typeface="Calibri" panose="020F0502020204030204" pitchFamily="34" charset="0"/>
                <a:cs typeface="Times New Roman" panose="02020603050405020304" pitchFamily="18" charset="0"/>
              </a:rPr>
              <a:t> </a:t>
            </a:r>
          </a:p>
        </xdr:txBody>
      </xdr:sp>
      <xdr:sp macro="" textlink="">
        <xdr:nvSpPr>
          <xdr:cNvPr id="152" name="Left Brace 151" descr="Bracket line">
            <a:extLst>
              <a:ext uri="{FF2B5EF4-FFF2-40B4-BE49-F238E27FC236}">
                <a16:creationId xmlns:a16="http://schemas.microsoft.com/office/drawing/2014/main" id="{00000000-0008-0000-0300-000098000000}"/>
              </a:ext>
            </a:extLst>
          </xdr:cNvPr>
          <xdr:cNvSpPr/>
        </xdr:nvSpPr>
        <xdr:spPr>
          <a:xfrm rot="16200000">
            <a:off x="11097873" y="13456114"/>
            <a:ext cx="248484" cy="35650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3" name="Text Box 2" descr="...this cell...">
            <a:extLst>
              <a:ext uri="{FF2B5EF4-FFF2-40B4-BE49-F238E27FC236}">
                <a16:creationId xmlns:a16="http://schemas.microsoft.com/office/drawing/2014/main" id="{00000000-0008-0000-0300-000099000000}"/>
              </a:ext>
            </a:extLst>
          </xdr:cNvPr>
          <xdr:cNvSpPr txBox="1">
            <a:spLocks noChangeArrowheads="1"/>
          </xdr:cNvSpPr>
        </xdr:nvSpPr>
        <xdr:spPr bwMode="auto">
          <a:xfrm>
            <a:off x="11294799" y="13759768"/>
            <a:ext cx="486606"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...this cell...</a:t>
            </a:r>
          </a:p>
        </xdr:txBody>
      </xdr:sp>
      <xdr:sp macro="" textlink="">
        <xdr:nvSpPr>
          <xdr:cNvPr id="154" name="Left Brace 153" descr="Bracket line">
            <a:extLst>
              <a:ext uri="{FF2B5EF4-FFF2-40B4-BE49-F238E27FC236}">
                <a16:creationId xmlns:a16="http://schemas.microsoft.com/office/drawing/2014/main" id="{00000000-0008-0000-0300-00009A000000}"/>
              </a:ext>
            </a:extLst>
          </xdr:cNvPr>
          <xdr:cNvSpPr/>
        </xdr:nvSpPr>
        <xdr:spPr>
          <a:xfrm rot="16200000">
            <a:off x="11609943" y="13456114"/>
            <a:ext cx="248484" cy="356508"/>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5" name="Text Box 2" descr="...and subtract this number:">
            <a:extLst>
              <a:ext uri="{FF2B5EF4-FFF2-40B4-BE49-F238E27FC236}">
                <a16:creationId xmlns:a16="http://schemas.microsoft.com/office/drawing/2014/main" id="{00000000-0008-0000-0300-00009B000000}"/>
              </a:ext>
            </a:extLst>
          </xdr:cNvPr>
          <xdr:cNvSpPr txBox="1">
            <a:spLocks noChangeArrowheads="1"/>
          </xdr:cNvSpPr>
        </xdr:nvSpPr>
        <xdr:spPr bwMode="auto">
          <a:xfrm>
            <a:off x="11807191" y="13759768"/>
            <a:ext cx="672747"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...and subtract this number:</a:t>
            </a:r>
          </a:p>
        </xdr:txBody>
      </xdr:sp>
      <xdr:sp macro="" textlink="">
        <xdr:nvSpPr>
          <xdr:cNvPr id="156" name="Left Brace 155" descr="Bracket line">
            <a:extLst>
              <a:ext uri="{FF2B5EF4-FFF2-40B4-BE49-F238E27FC236}">
                <a16:creationId xmlns:a16="http://schemas.microsoft.com/office/drawing/2014/main" id="{00000000-0008-0000-0300-00009C000000}"/>
              </a:ext>
            </a:extLst>
          </xdr:cNvPr>
          <xdr:cNvSpPr/>
        </xdr:nvSpPr>
        <xdr:spPr>
          <a:xfrm rot="16200000">
            <a:off x="12005730" y="13562103"/>
            <a:ext cx="248484" cy="14453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7" name="Text Box 2" descr="Find the character position number of...">
            <a:extLst>
              <a:ext uri="{FF2B5EF4-FFF2-40B4-BE49-F238E27FC236}">
                <a16:creationId xmlns:a16="http://schemas.microsoft.com/office/drawing/2014/main" id="{00000000-0008-0000-0300-00009D000000}"/>
              </a:ext>
            </a:extLst>
          </xdr:cNvPr>
          <xdr:cNvSpPr txBox="1">
            <a:spLocks noChangeArrowheads="1"/>
          </xdr:cNvSpPr>
        </xdr:nvSpPr>
        <xdr:spPr bwMode="auto">
          <a:xfrm>
            <a:off x="12509708" y="13759768"/>
            <a:ext cx="726219" cy="1032557"/>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Find</a:t>
            </a:r>
            <a:r>
              <a:rPr lang="en-US" sz="1100" baseline="0">
                <a:effectLst/>
                <a:latin typeface="+mn-lt"/>
                <a:ea typeface="Calibri" panose="020F0502020204030204" pitchFamily="34" charset="0"/>
                <a:cs typeface="Times New Roman" panose="02020603050405020304" pitchFamily="18" charset="0"/>
              </a:rPr>
              <a:t> the character position number of...</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58" name="Left Brace 157" descr="Bracket line">
            <a:extLst>
              <a:ext uri="{FF2B5EF4-FFF2-40B4-BE49-F238E27FC236}">
                <a16:creationId xmlns:a16="http://schemas.microsoft.com/office/drawing/2014/main" id="{00000000-0008-0000-0300-00009E000000}"/>
              </a:ext>
            </a:extLst>
          </xdr:cNvPr>
          <xdr:cNvSpPr/>
        </xdr:nvSpPr>
        <xdr:spPr>
          <a:xfrm rot="16200000">
            <a:off x="12372937" y="13369398"/>
            <a:ext cx="248484" cy="529941"/>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59" name="Text Box 2" descr="...the first space...">
            <a:extLst>
              <a:ext uri="{FF2B5EF4-FFF2-40B4-BE49-F238E27FC236}">
                <a16:creationId xmlns:a16="http://schemas.microsoft.com/office/drawing/2014/main" id="{00000000-0008-0000-0300-00009F000000}"/>
              </a:ext>
            </a:extLst>
          </xdr:cNvPr>
          <xdr:cNvSpPr txBox="1">
            <a:spLocks noChangeArrowheads="1"/>
          </xdr:cNvSpPr>
        </xdr:nvSpPr>
        <xdr:spPr bwMode="auto">
          <a:xfrm>
            <a:off x="13260296" y="13759768"/>
            <a:ext cx="514253"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...the first space...</a:t>
            </a:r>
          </a:p>
        </xdr:txBody>
      </xdr:sp>
      <xdr:sp macro="" textlink="">
        <xdr:nvSpPr>
          <xdr:cNvPr id="160" name="Left Brace 159" descr="Bracket line">
            <a:extLst>
              <a:ext uri="{FF2B5EF4-FFF2-40B4-BE49-F238E27FC236}">
                <a16:creationId xmlns:a16="http://schemas.microsoft.com/office/drawing/2014/main" id="{00000000-0008-0000-0300-0000A0000000}"/>
              </a:ext>
            </a:extLst>
          </xdr:cNvPr>
          <xdr:cNvSpPr/>
        </xdr:nvSpPr>
        <xdr:spPr>
          <a:xfrm rot="16200000">
            <a:off x="13011464" y="13456701"/>
            <a:ext cx="257175" cy="337621"/>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61" name="Text Box 2" descr="...in this cell">
            <a:extLst>
              <a:ext uri="{FF2B5EF4-FFF2-40B4-BE49-F238E27FC236}">
                <a16:creationId xmlns:a16="http://schemas.microsoft.com/office/drawing/2014/main" id="{00000000-0008-0000-0300-0000A1000000}"/>
              </a:ext>
            </a:extLst>
          </xdr:cNvPr>
          <xdr:cNvSpPr txBox="1">
            <a:spLocks noChangeArrowheads="1"/>
          </xdr:cNvSpPr>
        </xdr:nvSpPr>
        <xdr:spPr bwMode="auto">
          <a:xfrm>
            <a:off x="13802126" y="13759768"/>
            <a:ext cx="475365" cy="1037069"/>
          </a:xfrm>
          <a:prstGeom prst="rect">
            <a:avLst/>
          </a:prstGeom>
          <a:solidFill>
            <a:schemeClr val="accent6">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mn-lt"/>
                <a:ea typeface="Calibri" panose="020F0502020204030204" pitchFamily="34" charset="0"/>
                <a:cs typeface="Times New Roman" panose="02020603050405020304" pitchFamily="18" charset="0"/>
              </a:rPr>
              <a:t>...in</a:t>
            </a:r>
            <a:r>
              <a:rPr lang="en-US" sz="1100" baseline="0">
                <a:effectLst/>
                <a:latin typeface="+mn-lt"/>
                <a:ea typeface="Calibri" panose="020F0502020204030204" pitchFamily="34" charset="0"/>
                <a:cs typeface="Times New Roman" panose="02020603050405020304" pitchFamily="18" charset="0"/>
              </a:rPr>
              <a:t> this cell.</a:t>
            </a:r>
            <a:endParaRPr lang="en-US" sz="1100">
              <a:effectLst/>
              <a:latin typeface="+mn-lt"/>
              <a:ea typeface="Calibri" panose="020F0502020204030204" pitchFamily="34" charset="0"/>
              <a:cs typeface="Times New Roman" panose="02020603050405020304" pitchFamily="18" charset="0"/>
            </a:endParaRPr>
          </a:p>
        </xdr:txBody>
      </xdr:sp>
      <xdr:sp macro="" textlink="">
        <xdr:nvSpPr>
          <xdr:cNvPr id="162" name="Left Brace 161" descr="Bracket line">
            <a:extLst>
              <a:ext uri="{FF2B5EF4-FFF2-40B4-BE49-F238E27FC236}">
                <a16:creationId xmlns:a16="http://schemas.microsoft.com/office/drawing/2014/main" id="{00000000-0008-0000-0300-0000A2000000}"/>
              </a:ext>
            </a:extLst>
          </xdr:cNvPr>
          <xdr:cNvSpPr/>
        </xdr:nvSpPr>
        <xdr:spPr>
          <a:xfrm rot="16200000">
            <a:off x="13574648" y="13419210"/>
            <a:ext cx="248484" cy="449367"/>
          </a:xfrm>
          <a:prstGeom prst="leftBrace">
            <a:avLst>
              <a:gd name="adj1" fmla="val 8333"/>
              <a:gd name="adj2" fmla="val 90001"/>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63" name="Step" descr="HOW IT WORKS:">
            <a:extLst>
              <a:ext uri="{FF2B5EF4-FFF2-40B4-BE49-F238E27FC236}">
                <a16:creationId xmlns:a16="http://schemas.microsoft.com/office/drawing/2014/main" id="{00000000-0008-0000-0300-0000A3000000}"/>
              </a:ext>
            </a:extLst>
          </xdr:cNvPr>
          <xdr:cNvSpPr txBox="1"/>
        </xdr:nvSpPr>
        <xdr:spPr>
          <a:xfrm>
            <a:off x="9672978" y="11815512"/>
            <a:ext cx="3030715" cy="298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chemeClr val="accent1"/>
                </a:solidFill>
                <a:effectLst/>
                <a:uLnTx/>
                <a:uFillTx/>
                <a:latin typeface="+mj-lt"/>
                <a:ea typeface="Segoe UI" pitchFamily="34" charset="0"/>
                <a:cs typeface="Segoe UI Light" panose="020B0502040204020203" pitchFamily="34" charset="0"/>
              </a:rPr>
              <a:t>HOW IT WORKS:</a:t>
            </a:r>
            <a:endParaRPr lang="en-US" sz="1050" b="1" i="0" u="none" cap="none" spc="0">
              <a:ln>
                <a:noFill/>
              </a:ln>
              <a:solidFill>
                <a:schemeClr val="accent1"/>
              </a:solidFill>
              <a:effectLst/>
              <a:latin typeface="+mj-lt"/>
              <a:ea typeface="Segoe UI" pitchFamily="34" charset="0"/>
              <a:cs typeface="Segoe UI Light" panose="020B0502040204020203" pitchFamily="34" charset="0"/>
            </a:endParaRPr>
          </a:p>
        </xdr:txBody>
      </xdr:sp>
      <xdr:cxnSp macro="">
        <xdr:nvCxnSpPr>
          <xdr:cNvPr id="6" name="Straight Connector 5" descr="Decorative line">
            <a:extLst>
              <a:ext uri="{FF2B5EF4-FFF2-40B4-BE49-F238E27FC236}">
                <a16:creationId xmlns:a16="http://schemas.microsoft.com/office/drawing/2014/main" id="{00000000-0008-0000-0300-000006000000}"/>
              </a:ext>
            </a:extLst>
          </xdr:cNvPr>
          <xdr:cNvCxnSpPr/>
        </xdr:nvCxnSpPr>
        <xdr:spPr>
          <a:xfrm>
            <a:off x="10229850" y="11668125"/>
            <a:ext cx="0" cy="209550"/>
          </a:xfrm>
          <a:prstGeom prst="line">
            <a:avLst/>
          </a:prstGeom>
          <a:noFill/>
          <a:ln w="19050">
            <a:solidFill>
              <a:srgbClr val="B5D2EC"/>
            </a:solidFill>
          </a:ln>
        </xdr:spPr>
        <xdr:style>
          <a:lnRef idx="2">
            <a:schemeClr val="accent1">
              <a:shade val="50000"/>
            </a:schemeClr>
          </a:lnRef>
          <a:fillRef idx="1">
            <a:schemeClr val="accent1"/>
          </a:fillRef>
          <a:effectRef idx="0">
            <a:schemeClr val="accent1"/>
          </a:effectRef>
          <a:fontRef idx="minor">
            <a:schemeClr val="lt1"/>
          </a:fontRef>
        </xdr:style>
      </xdr:cxnSp>
    </xdr:grpSp>
    <xdr:clientData/>
  </xdr:twoCellAnchor>
  <xdr:twoCellAnchor editAs="oneCell">
    <xdr:from>
      <xdr:col>0</xdr:col>
      <xdr:colOff>398319</xdr:colOff>
      <xdr:row>47</xdr:row>
      <xdr:rowOff>173182</xdr:rowOff>
    </xdr:from>
    <xdr:to>
      <xdr:col>1</xdr:col>
      <xdr:colOff>5245678</xdr:colOff>
      <xdr:row>77</xdr:row>
      <xdr:rowOff>9526</xdr:rowOff>
    </xdr:to>
    <xdr:grpSp>
      <xdr:nvGrpSpPr>
        <xdr:cNvPr id="4" name="Split a column with formulas" descr="Split a column with formulas&#10;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10;Double-click the yellow cell with Yvonne.  We used the LEFT function to extract characters from the left side of cell C56. And to specify the number of characters to extract, we used the FIND function. Read the How it works diagram, and then press ESC when you're done.&#10;Then we created a [Helper column]. This was just to “help” extract the other text in the cell. It’s meant to be temporary and something one could always hide later. &#10;Double-click Francis McKay in the [Helper column]. You’ll see that we used the RIGHT, LEN, and FIND functions to extract characters from the first space, up until the end of the cell. &#10;Double-click Francis. Here we used almost the same formula as in step 1, but instead of extracting characters from C56, it extracts them from F56.&#10;Double-click McKay. This is the same formula as in step 3, but f it extracts characters from G56 instead of cell C56">
          <a:extLst>
            <a:ext uri="{FF2B5EF4-FFF2-40B4-BE49-F238E27FC236}">
              <a16:creationId xmlns:a16="http://schemas.microsoft.com/office/drawing/2014/main" id="{00000000-0008-0000-0300-000004000000}"/>
            </a:ext>
          </a:extLst>
        </xdr:cNvPr>
        <xdr:cNvGrpSpPr/>
      </xdr:nvGrpSpPr>
      <xdr:grpSpPr>
        <a:xfrm>
          <a:off x="398319" y="9698182"/>
          <a:ext cx="5695084" cy="5551344"/>
          <a:chOff x="398319" y="10117281"/>
          <a:chExt cx="5695084" cy="5637069"/>
        </a:xfrm>
      </xdr:grpSpPr>
      <xdr:sp macro="" textlink="">
        <xdr:nvSpPr>
          <xdr:cNvPr id="166" name="Rectangle 165" descr="Background">
            <a:extLst>
              <a:ext uri="{FF2B5EF4-FFF2-40B4-BE49-F238E27FC236}">
                <a16:creationId xmlns:a16="http://schemas.microsoft.com/office/drawing/2014/main" id="{00000000-0008-0000-0300-0000A6000000}"/>
              </a:ext>
            </a:extLst>
          </xdr:cNvPr>
          <xdr:cNvSpPr/>
        </xdr:nvSpPr>
        <xdr:spPr>
          <a:xfrm>
            <a:off x="398319" y="10117281"/>
            <a:ext cx="5695084" cy="563706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7" name="Step" descr="Split a column with formulas">
            <a:extLst>
              <a:ext uri="{FF2B5EF4-FFF2-40B4-BE49-F238E27FC236}">
                <a16:creationId xmlns:a16="http://schemas.microsoft.com/office/drawing/2014/main" id="{00000000-0008-0000-0300-0000A7000000}"/>
              </a:ext>
            </a:extLst>
          </xdr:cNvPr>
          <xdr:cNvSpPr txBox="1"/>
        </xdr:nvSpPr>
        <xdr:spPr>
          <a:xfrm>
            <a:off x="630032" y="10245504"/>
            <a:ext cx="5215758"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Split a column with formulas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8" name="Straight Connector 167" descr="Decorative line">
            <a:extLst>
              <a:ext uri="{FF2B5EF4-FFF2-40B4-BE49-F238E27FC236}">
                <a16:creationId xmlns:a16="http://schemas.microsoft.com/office/drawing/2014/main" id="{00000000-0008-0000-0300-0000A8000000}"/>
              </a:ext>
            </a:extLst>
          </xdr:cNvPr>
          <xdr:cNvCxnSpPr>
            <a:cxnSpLocks/>
          </xdr:cNvCxnSpPr>
        </xdr:nvCxnSpPr>
        <xdr:spPr>
          <a:xfrm>
            <a:off x="633207" y="10752917"/>
            <a:ext cx="5212583"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9" name="Straight Connector 168" descr="Decorative line">
            <a:extLst>
              <a:ext uri="{FF2B5EF4-FFF2-40B4-BE49-F238E27FC236}">
                <a16:creationId xmlns:a16="http://schemas.microsoft.com/office/drawing/2014/main" id="{00000000-0008-0000-0300-0000A9000000}"/>
              </a:ext>
            </a:extLst>
          </xdr:cNvPr>
          <xdr:cNvCxnSpPr>
            <a:cxnSpLocks/>
          </xdr:cNvCxnSpPr>
        </xdr:nvCxnSpPr>
        <xdr:spPr>
          <a:xfrm>
            <a:off x="633207" y="15488533"/>
            <a:ext cx="5212583"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70" name="Step" descr="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
            <a:extLst>
              <a:ext uri="{FF2B5EF4-FFF2-40B4-BE49-F238E27FC236}">
                <a16:creationId xmlns:a16="http://schemas.microsoft.com/office/drawing/2014/main" id="{00000000-0008-0000-0300-0000AA000000}"/>
              </a:ext>
            </a:extLst>
          </xdr:cNvPr>
          <xdr:cNvSpPr txBox="1"/>
        </xdr:nvSpPr>
        <xdr:spPr>
          <a:xfrm>
            <a:off x="626884" y="10826527"/>
            <a:ext cx="5300132" cy="1213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a:t>
            </a:r>
          </a:p>
        </xdr:txBody>
      </xdr:sp>
      <xdr:sp macro="" textlink="">
        <xdr:nvSpPr>
          <xdr:cNvPr id="171" name="Step" descr="Double-click the yellow cell with Yvonne.  We used the LEFT function to extract characters from the left side of cell C56. And to specify the number of characters to extract, we used the FIND function. Read the How it works diagram, and then press ESC when you're done ">
            <a:extLst>
              <a:ext uri="{FF2B5EF4-FFF2-40B4-BE49-F238E27FC236}">
                <a16:creationId xmlns:a16="http://schemas.microsoft.com/office/drawing/2014/main" id="{00000000-0008-0000-0300-0000AB000000}"/>
              </a:ext>
            </a:extLst>
          </xdr:cNvPr>
          <xdr:cNvSpPr txBox="1"/>
        </xdr:nvSpPr>
        <xdr:spPr>
          <a:xfrm>
            <a:off x="1037005" y="12148152"/>
            <a:ext cx="4808785" cy="859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the yellow cell with </a:t>
            </a:r>
            <a:r>
              <a:rPr lang="en-US" sz="1100" b="1">
                <a:latin typeface="Segoe UI" panose="020B0502040204020203" pitchFamily="34" charset="0"/>
                <a:cs typeface="Segoe UI" panose="020B0502040204020203" pitchFamily="34" charset="0"/>
              </a:rPr>
              <a:t>Yvonne</a:t>
            </a:r>
            <a:r>
              <a:rPr lang="en-US" sz="1100">
                <a:latin typeface="Segoe UI" panose="020B0502040204020203" pitchFamily="34" charset="0"/>
                <a:cs typeface="Segoe UI" panose="020B0502040204020203" pitchFamily="34" charset="0"/>
              </a:rPr>
              <a:t>.  We used the LEFT function to extract characters from the left side of cell C56. And to specify the number of characters to extract, we used the FIND function. Read the</a:t>
            </a:r>
            <a:r>
              <a:rPr lang="en-US" sz="1100" baseline="0">
                <a:latin typeface="Segoe UI" panose="020B0502040204020203" pitchFamily="34" charset="0"/>
                <a:cs typeface="Segoe UI" panose="020B0502040204020203" pitchFamily="34" charset="0"/>
              </a:rPr>
              <a:t> </a:t>
            </a:r>
            <a:r>
              <a:rPr lang="en-US" sz="1100" b="1" baseline="0">
                <a:latin typeface="Segoe UI" panose="020B0502040204020203" pitchFamily="34" charset="0"/>
                <a:cs typeface="Segoe UI" panose="020B0502040204020203" pitchFamily="34" charset="0"/>
              </a:rPr>
              <a:t>How it works </a:t>
            </a:r>
            <a:r>
              <a:rPr lang="en-US" sz="1100" baseline="0">
                <a:latin typeface="Segoe UI" panose="020B0502040204020203" pitchFamily="34" charset="0"/>
                <a:cs typeface="Segoe UI" panose="020B0502040204020203" pitchFamily="34" charset="0"/>
              </a:rPr>
              <a:t>diagram, and then press ESC when you're done. </a:t>
            </a:r>
            <a:endParaRPr lang="en-US" sz="1100">
              <a:latin typeface="Segoe UI" panose="020B0502040204020203" pitchFamily="34" charset="0"/>
              <a:cs typeface="Segoe UI" panose="020B0502040204020203" pitchFamily="34" charset="0"/>
            </a:endParaRPr>
          </a:p>
        </xdr:txBody>
      </xdr:sp>
      <xdr:sp macro="" textlink="">
        <xdr:nvSpPr>
          <xdr:cNvPr id="172" name="Oval 171" descr="1">
            <a:extLst>
              <a:ext uri="{FF2B5EF4-FFF2-40B4-BE49-F238E27FC236}">
                <a16:creationId xmlns:a16="http://schemas.microsoft.com/office/drawing/2014/main" id="{00000000-0008-0000-0300-0000AC000000}"/>
              </a:ext>
            </a:extLst>
          </xdr:cNvPr>
          <xdr:cNvSpPr/>
        </xdr:nvSpPr>
        <xdr:spPr>
          <a:xfrm>
            <a:off x="630033" y="12105655"/>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3" name="Step" descr="Then we created a [Helper column]. This was just to “help” extract the other text in the cell. It’s meant to be temporary and something one could always hide later">
            <a:extLst>
              <a:ext uri="{FF2B5EF4-FFF2-40B4-BE49-F238E27FC236}">
                <a16:creationId xmlns:a16="http://schemas.microsoft.com/office/drawing/2014/main" id="{00000000-0008-0000-0300-0000AD000000}"/>
              </a:ext>
            </a:extLst>
          </xdr:cNvPr>
          <xdr:cNvSpPr txBox="1"/>
        </xdr:nvSpPr>
        <xdr:spPr>
          <a:xfrm>
            <a:off x="1037004" y="12968857"/>
            <a:ext cx="4808786" cy="72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Then we created a </a:t>
            </a:r>
            <a:r>
              <a:rPr lang="en-US" sz="1100" b="1">
                <a:latin typeface="Segoe UI" panose="020B0502040204020203" pitchFamily="34" charset="0"/>
                <a:cs typeface="Segoe UI" panose="020B0502040204020203" pitchFamily="34" charset="0"/>
              </a:rPr>
              <a:t>[Helper column]</a:t>
            </a:r>
            <a:r>
              <a:rPr lang="en-US" sz="1100">
                <a:latin typeface="Segoe UI" panose="020B0502040204020203" pitchFamily="34" charset="0"/>
                <a:cs typeface="Segoe UI" panose="020B0502040204020203" pitchFamily="34" charset="0"/>
              </a:rPr>
              <a:t>. This was just to “help” extract the other text in the cell. It’s meant to be temporary and something one could always hide later. </a:t>
            </a:r>
          </a:p>
        </xdr:txBody>
      </xdr:sp>
      <xdr:sp macro="" textlink="">
        <xdr:nvSpPr>
          <xdr:cNvPr id="174" name="Oval 173" descr="2">
            <a:extLst>
              <a:ext uri="{FF2B5EF4-FFF2-40B4-BE49-F238E27FC236}">
                <a16:creationId xmlns:a16="http://schemas.microsoft.com/office/drawing/2014/main" id="{00000000-0008-0000-0300-0000AE000000}"/>
              </a:ext>
            </a:extLst>
          </xdr:cNvPr>
          <xdr:cNvSpPr/>
        </xdr:nvSpPr>
        <xdr:spPr>
          <a:xfrm>
            <a:off x="630033" y="12926358"/>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5" name="Step" descr="Double-click McKay. This is the same formula as in step 3, but it extracts characters from F56 instead of cell C56">
            <a:extLst>
              <a:ext uri="{FF2B5EF4-FFF2-40B4-BE49-F238E27FC236}">
                <a16:creationId xmlns:a16="http://schemas.microsoft.com/office/drawing/2014/main" id="{00000000-0008-0000-0300-0000AF000000}"/>
              </a:ext>
            </a:extLst>
          </xdr:cNvPr>
          <xdr:cNvSpPr txBox="1"/>
        </xdr:nvSpPr>
        <xdr:spPr>
          <a:xfrm>
            <a:off x="1037004" y="14808301"/>
            <a:ext cx="480878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McKay</a:t>
            </a:r>
            <a:r>
              <a:rPr lang="en-US" sz="1100">
                <a:latin typeface="Segoe UI" panose="020B0502040204020203" pitchFamily="34" charset="0"/>
                <a:cs typeface="Segoe UI" panose="020B0502040204020203" pitchFamily="34" charset="0"/>
              </a:rPr>
              <a:t>. This is the same formula as in step 3, but it extracts characters from F56 instead of cell C56. </a:t>
            </a:r>
          </a:p>
        </xdr:txBody>
      </xdr:sp>
      <xdr:sp macro="" textlink="">
        <xdr:nvSpPr>
          <xdr:cNvPr id="176" name="Oval 175" descr="5">
            <a:extLst>
              <a:ext uri="{FF2B5EF4-FFF2-40B4-BE49-F238E27FC236}">
                <a16:creationId xmlns:a16="http://schemas.microsoft.com/office/drawing/2014/main" id="{00000000-0008-0000-0300-0000B0000000}"/>
              </a:ext>
            </a:extLst>
          </xdr:cNvPr>
          <xdr:cNvSpPr/>
        </xdr:nvSpPr>
        <xdr:spPr>
          <a:xfrm>
            <a:off x="630033" y="14765803"/>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77" name="Step" descr="Double-click Francis McKay in the [Helper column]. You’ll see that we used the RIGHT, LEN, and FIND functions to extract characters from the first space, up until the end of the cell">
            <a:extLst>
              <a:ext uri="{FF2B5EF4-FFF2-40B4-BE49-F238E27FC236}">
                <a16:creationId xmlns:a16="http://schemas.microsoft.com/office/drawing/2014/main" id="{00000000-0008-0000-0300-0000B1000000}"/>
              </a:ext>
            </a:extLst>
          </xdr:cNvPr>
          <xdr:cNvSpPr txBox="1"/>
        </xdr:nvSpPr>
        <xdr:spPr>
          <a:xfrm>
            <a:off x="1037004" y="13625419"/>
            <a:ext cx="4808786"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Francis McKay</a:t>
            </a:r>
            <a:r>
              <a:rPr lang="en-US" sz="1100" b="0">
                <a:latin typeface="Segoe UI" panose="020B0502040204020203" pitchFamily="34" charset="0"/>
                <a:cs typeface="Segoe UI" panose="020B0502040204020203" pitchFamily="34" charset="0"/>
              </a:rPr>
              <a:t> in the [Helper column]</a:t>
            </a:r>
            <a:r>
              <a:rPr lang="en-US" sz="1100">
                <a:latin typeface="Segoe UI" panose="020B0502040204020203" pitchFamily="34" charset="0"/>
                <a:cs typeface="Segoe UI" panose="020B0502040204020203" pitchFamily="34" charset="0"/>
              </a:rPr>
              <a:t>. You’ll see that we used the RIGHT, LEN, and FIND functions to extract characters from the first space, up until the end of the cell. </a:t>
            </a:r>
          </a:p>
        </xdr:txBody>
      </xdr:sp>
      <xdr:sp macro="" textlink="">
        <xdr:nvSpPr>
          <xdr:cNvPr id="178" name="Oval 177" descr="3">
            <a:extLst>
              <a:ext uri="{FF2B5EF4-FFF2-40B4-BE49-F238E27FC236}">
                <a16:creationId xmlns:a16="http://schemas.microsoft.com/office/drawing/2014/main" id="{00000000-0008-0000-0300-0000B2000000}"/>
              </a:ext>
            </a:extLst>
          </xdr:cNvPr>
          <xdr:cNvSpPr/>
        </xdr:nvSpPr>
        <xdr:spPr>
          <a:xfrm>
            <a:off x="630033" y="13582921"/>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9" name="Step" descr="Double-click Francis. Here we used almost the same formula as in step 1, but instead of extracting characters from C56, it extracts them from F56">
            <a:extLst>
              <a:ext uri="{FF2B5EF4-FFF2-40B4-BE49-F238E27FC236}">
                <a16:creationId xmlns:a16="http://schemas.microsoft.com/office/drawing/2014/main" id="{00000000-0008-0000-0300-0000B3000000}"/>
              </a:ext>
            </a:extLst>
          </xdr:cNvPr>
          <xdr:cNvSpPr txBox="1"/>
        </xdr:nvSpPr>
        <xdr:spPr>
          <a:xfrm>
            <a:off x="1037004" y="14296795"/>
            <a:ext cx="4808786"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Double-click </a:t>
            </a:r>
            <a:r>
              <a:rPr lang="en-US" sz="1100" b="1">
                <a:latin typeface="Segoe UI" panose="020B0502040204020203" pitchFamily="34" charset="0"/>
                <a:cs typeface="Segoe UI" panose="020B0502040204020203" pitchFamily="34" charset="0"/>
              </a:rPr>
              <a:t>Francis</a:t>
            </a:r>
            <a:r>
              <a:rPr lang="en-US" sz="1100">
                <a:latin typeface="Segoe UI" panose="020B0502040204020203" pitchFamily="34" charset="0"/>
                <a:cs typeface="Segoe UI" panose="020B0502040204020203" pitchFamily="34" charset="0"/>
              </a:rPr>
              <a:t>. Here we used almost the same formula as in step 1, but instead of extracting characters from C56, it extracts them from F56. </a:t>
            </a:r>
          </a:p>
        </xdr:txBody>
      </xdr:sp>
      <xdr:sp macro="" textlink="">
        <xdr:nvSpPr>
          <xdr:cNvPr id="180" name="Oval 179" descr="4">
            <a:extLst>
              <a:ext uri="{FF2B5EF4-FFF2-40B4-BE49-F238E27FC236}">
                <a16:creationId xmlns:a16="http://schemas.microsoft.com/office/drawing/2014/main" id="{00000000-0008-0000-0300-0000B4000000}"/>
              </a:ext>
            </a:extLst>
          </xdr:cNvPr>
          <xdr:cNvSpPr/>
        </xdr:nvSpPr>
        <xdr:spPr>
          <a:xfrm>
            <a:off x="630033" y="14254296"/>
            <a:ext cx="371531"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400050</xdr:colOff>
      <xdr:row>77</xdr:row>
      <xdr:rowOff>152400</xdr:rowOff>
    </xdr:from>
    <xdr:to>
      <xdr:col>1</xdr:col>
      <xdr:colOff>5248275</xdr:colOff>
      <xdr:row>102</xdr:row>
      <xdr:rowOff>142875</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300-000005000000}"/>
            </a:ext>
          </a:extLst>
        </xdr:cNvPr>
        <xdr:cNvGrpSpPr/>
      </xdr:nvGrpSpPr>
      <xdr:grpSpPr>
        <a:xfrm>
          <a:off x="400050" y="15392400"/>
          <a:ext cx="5695950" cy="4752975"/>
          <a:chOff x="400050" y="15944850"/>
          <a:chExt cx="5695950" cy="4619625"/>
        </a:xfrm>
      </xdr:grpSpPr>
      <xdr:sp macro="" textlink="">
        <xdr:nvSpPr>
          <xdr:cNvPr id="198" name="Rectangle 197" descr="Background">
            <a:extLst>
              <a:ext uri="{FF2B5EF4-FFF2-40B4-BE49-F238E27FC236}">
                <a16:creationId xmlns:a16="http://schemas.microsoft.com/office/drawing/2014/main" id="{00000000-0008-0000-0300-0000C6000000}"/>
              </a:ext>
            </a:extLst>
          </xdr:cNvPr>
          <xdr:cNvSpPr/>
        </xdr:nvSpPr>
        <xdr:spPr>
          <a:xfrm>
            <a:off x="400050" y="159448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9" name="Step" descr="More information on the web">
            <a:extLst>
              <a:ext uri="{FF2B5EF4-FFF2-40B4-BE49-F238E27FC236}">
                <a16:creationId xmlns:a16="http://schemas.microsoft.com/office/drawing/2014/main" id="{00000000-0008-0000-0300-0000C7000000}"/>
              </a:ext>
            </a:extLst>
          </xdr:cNvPr>
          <xdr:cNvSpPr txBox="1"/>
        </xdr:nvSpPr>
        <xdr:spPr>
          <a:xfrm>
            <a:off x="631798" y="160635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200" name="Straight Connector 199" descr="Decorative line">
            <a:extLst>
              <a:ext uri="{FF2B5EF4-FFF2-40B4-BE49-F238E27FC236}">
                <a16:creationId xmlns:a16="http://schemas.microsoft.com/office/drawing/2014/main" id="{00000000-0008-0000-0300-0000C8000000}"/>
              </a:ext>
            </a:extLst>
          </xdr:cNvPr>
          <xdr:cNvCxnSpPr>
            <a:cxnSpLocks/>
          </xdr:cNvCxnSpPr>
        </xdr:nvCxnSpPr>
        <xdr:spPr>
          <a:xfrm>
            <a:off x="634974" y="165709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Next Button" descr="Back to top, hyperlinked to cell A1">
            <a:hlinkClick xmlns:r="http://schemas.openxmlformats.org/officeDocument/2006/relationships" r:id="rId3" tooltip="Select to go back to cell A1 in this worksheet"/>
            <a:extLst>
              <a:ext uri="{FF2B5EF4-FFF2-40B4-BE49-F238E27FC236}">
                <a16:creationId xmlns:a16="http://schemas.microsoft.com/office/drawing/2014/main" id="{00000000-0008-0000-0300-0000C9000000}"/>
              </a:ext>
            </a:extLst>
          </xdr:cNvPr>
          <xdr:cNvSpPr/>
        </xdr:nvSpPr>
        <xdr:spPr>
          <a:xfrm>
            <a:off x="634974" y="19787357"/>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202" name="Straight Connector 201" descr="Decorative line">
            <a:extLst>
              <a:ext uri="{FF2B5EF4-FFF2-40B4-BE49-F238E27FC236}">
                <a16:creationId xmlns:a16="http://schemas.microsoft.com/office/drawing/2014/main" id="{00000000-0008-0000-0300-0000CA000000}"/>
              </a:ext>
            </a:extLst>
          </xdr:cNvPr>
          <xdr:cNvCxnSpPr>
            <a:cxnSpLocks/>
          </xdr:cNvCxnSpPr>
        </xdr:nvCxnSpPr>
        <xdr:spPr>
          <a:xfrm>
            <a:off x="634974" y="1952625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20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300-0000CB000000}"/>
              </a:ext>
            </a:extLst>
          </xdr:cNvPr>
          <xdr:cNvSpPr/>
        </xdr:nvSpPr>
        <xdr:spPr>
          <a:xfrm>
            <a:off x="4693920" y="19977858"/>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204" name="Step" descr="Split text into different columns, hyperlinked to web">
            <a:hlinkClick xmlns:r="http://schemas.openxmlformats.org/officeDocument/2006/relationships" r:id="rId5" tooltip="Select to learn about splitting text into different columns from the web"/>
            <a:extLst>
              <a:ext uri="{FF2B5EF4-FFF2-40B4-BE49-F238E27FC236}">
                <a16:creationId xmlns:a16="http://schemas.microsoft.com/office/drawing/2014/main" id="{00000000-0008-0000-0300-0000CC000000}"/>
              </a:ext>
            </a:extLst>
          </xdr:cNvPr>
          <xdr:cNvSpPr txBox="1"/>
        </xdr:nvSpPr>
        <xdr:spPr>
          <a:xfrm>
            <a:off x="1038833" y="16739699"/>
            <a:ext cx="21615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Split text into different columns</a:t>
            </a:r>
          </a:p>
        </xdr:txBody>
      </xdr:sp>
      <xdr:pic>
        <xdr:nvPicPr>
          <xdr:cNvPr id="205" name="Graphic 22" descr="Arrow">
            <a:hlinkClick xmlns:r="http://schemas.openxmlformats.org/officeDocument/2006/relationships" r:id="rId5" tooltip="Select to learn more from the web"/>
            <a:extLst>
              <a:ext uri="{FF2B5EF4-FFF2-40B4-BE49-F238E27FC236}">
                <a16:creationId xmlns:a16="http://schemas.microsoft.com/office/drawing/2014/main" id="{00000000-0008-0000-0300-0000CD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6644422"/>
            <a:ext cx="454554" cy="448472"/>
          </a:xfrm>
          <a:prstGeom prst="rect">
            <a:avLst/>
          </a:prstGeom>
        </xdr:spPr>
      </xdr:pic>
      <xdr:sp macro="" textlink="">
        <xdr:nvSpPr>
          <xdr:cNvPr id="206" name="Step" descr="All about Get &amp; Transform, hyperlinked to web">
            <a:hlinkClick xmlns:r="http://schemas.openxmlformats.org/officeDocument/2006/relationships" r:id="rId8" tooltip="Select to learn all about Get &amp; Transform from the web"/>
            <a:extLst>
              <a:ext uri="{FF2B5EF4-FFF2-40B4-BE49-F238E27FC236}">
                <a16:creationId xmlns:a16="http://schemas.microsoft.com/office/drawing/2014/main" id="{00000000-0008-0000-0300-0000CE000000}"/>
              </a:ext>
            </a:extLst>
          </xdr:cNvPr>
          <xdr:cNvSpPr txBox="1"/>
        </xdr:nvSpPr>
        <xdr:spPr>
          <a:xfrm>
            <a:off x="1038833" y="17204306"/>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Get &amp; Transform </a:t>
            </a:r>
          </a:p>
          <a:p>
            <a:pPr lvl="0">
              <a:defRPr/>
            </a:pP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207"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300-0000CF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7102276"/>
            <a:ext cx="454554" cy="448472"/>
          </a:xfrm>
          <a:prstGeom prst="rect">
            <a:avLst/>
          </a:prstGeom>
        </xdr:spPr>
      </xdr:pic>
      <xdr:sp macro="" textlink="">
        <xdr:nvSpPr>
          <xdr:cNvPr id="208" name="Step" descr="All about the LEFT function, hyperlinked to web">
            <a:hlinkClick xmlns:r="http://schemas.openxmlformats.org/officeDocument/2006/relationships" r:id="rId9" tooltip="Select to learn all about the LEFT function from the web"/>
            <a:extLst>
              <a:ext uri="{FF2B5EF4-FFF2-40B4-BE49-F238E27FC236}">
                <a16:creationId xmlns:a16="http://schemas.microsoft.com/office/drawing/2014/main" id="{00000000-0008-0000-0300-0000D0000000}"/>
              </a:ext>
            </a:extLst>
          </xdr:cNvPr>
          <xdr:cNvSpPr txBox="1"/>
        </xdr:nvSpPr>
        <xdr:spPr>
          <a:xfrm>
            <a:off x="1038833" y="17671472"/>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LEFT function</a:t>
            </a:r>
          </a:p>
        </xdr:txBody>
      </xdr:sp>
      <xdr:pic>
        <xdr:nvPicPr>
          <xdr:cNvPr id="209"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300-0000D1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7569442"/>
            <a:ext cx="454554" cy="448472"/>
          </a:xfrm>
          <a:prstGeom prst="rect">
            <a:avLst/>
          </a:prstGeom>
        </xdr:spPr>
      </xdr:pic>
      <xdr:sp macro="" textlink="">
        <xdr:nvSpPr>
          <xdr:cNvPr id="211" name="Step" descr="All about the RIGHT function, hyperlinked to web">
            <a:hlinkClick xmlns:r="http://schemas.openxmlformats.org/officeDocument/2006/relationships" r:id="rId10" tooltip="Select to learn all about the RIGHT function from the web"/>
            <a:extLst>
              <a:ext uri="{FF2B5EF4-FFF2-40B4-BE49-F238E27FC236}">
                <a16:creationId xmlns:a16="http://schemas.microsoft.com/office/drawing/2014/main" id="{00000000-0008-0000-0300-0000D3000000}"/>
              </a:ext>
            </a:extLst>
          </xdr:cNvPr>
          <xdr:cNvSpPr txBox="1"/>
        </xdr:nvSpPr>
        <xdr:spPr>
          <a:xfrm>
            <a:off x="1038833" y="18130349"/>
            <a:ext cx="21615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RIGHT function</a:t>
            </a:r>
          </a:p>
        </xdr:txBody>
      </xdr:sp>
      <xdr:pic>
        <xdr:nvPicPr>
          <xdr:cNvPr id="212" name="Graphic 22" descr="Arrow">
            <a:hlinkClick xmlns:r="http://schemas.openxmlformats.org/officeDocument/2006/relationships" r:id="rId10" tooltip="Select to learn more from the web"/>
            <a:extLst>
              <a:ext uri="{FF2B5EF4-FFF2-40B4-BE49-F238E27FC236}">
                <a16:creationId xmlns:a16="http://schemas.microsoft.com/office/drawing/2014/main" id="{00000000-0008-0000-0300-0000D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035072"/>
            <a:ext cx="454554" cy="448472"/>
          </a:xfrm>
          <a:prstGeom prst="rect">
            <a:avLst/>
          </a:prstGeom>
        </xdr:spPr>
      </xdr:pic>
      <xdr:sp macro="" textlink="">
        <xdr:nvSpPr>
          <xdr:cNvPr id="213" name="Step" descr="All about the FIND function, hyperlinked to web">
            <a:hlinkClick xmlns:r="http://schemas.openxmlformats.org/officeDocument/2006/relationships" r:id="rId11" tooltip="Select to learn all about the FIND function from the web"/>
            <a:extLst>
              <a:ext uri="{FF2B5EF4-FFF2-40B4-BE49-F238E27FC236}">
                <a16:creationId xmlns:a16="http://schemas.microsoft.com/office/drawing/2014/main" id="{00000000-0008-0000-0300-0000D5000000}"/>
              </a:ext>
            </a:extLst>
          </xdr:cNvPr>
          <xdr:cNvSpPr txBox="1"/>
        </xdr:nvSpPr>
        <xdr:spPr>
          <a:xfrm>
            <a:off x="1038833" y="18594956"/>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FIND function</a:t>
            </a:r>
          </a:p>
        </xdr:txBody>
      </xdr:sp>
      <xdr:pic>
        <xdr:nvPicPr>
          <xdr:cNvPr id="214"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300-0000D6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492926"/>
            <a:ext cx="454554" cy="448472"/>
          </a:xfrm>
          <a:prstGeom prst="rect">
            <a:avLst/>
          </a:prstGeom>
        </xdr:spPr>
      </xdr:pic>
      <xdr:sp macro="" textlink="">
        <xdr:nvSpPr>
          <xdr:cNvPr id="215" name="Step" descr="All about the LEN function, hyperlinked to web">
            <a:hlinkClick xmlns:r="http://schemas.openxmlformats.org/officeDocument/2006/relationships" r:id="rId12" tooltip="Select to learn all about the LEN function from the web"/>
            <a:extLst>
              <a:ext uri="{FF2B5EF4-FFF2-40B4-BE49-F238E27FC236}">
                <a16:creationId xmlns:a16="http://schemas.microsoft.com/office/drawing/2014/main" id="{00000000-0008-0000-0300-0000D7000000}"/>
              </a:ext>
            </a:extLst>
          </xdr:cNvPr>
          <xdr:cNvSpPr txBox="1"/>
        </xdr:nvSpPr>
        <xdr:spPr>
          <a:xfrm>
            <a:off x="1038833" y="19062122"/>
            <a:ext cx="21615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LEN function</a:t>
            </a:r>
          </a:p>
        </xdr:txBody>
      </xdr:sp>
      <xdr:pic>
        <xdr:nvPicPr>
          <xdr:cNvPr id="216"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300-0000D8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1553" y="18960092"/>
            <a:ext cx="454554" cy="448472"/>
          </a:xfrm>
          <a:prstGeom prst="rect">
            <a:avLst/>
          </a:prstGeom>
        </xdr:spPr>
      </xdr:pic>
    </xdr:grpSp>
    <xdr:clientData/>
  </xdr:twoCellAnchor>
  <xdr:twoCellAnchor editAs="oneCell">
    <xdr:from>
      <xdr:col>0</xdr:col>
      <xdr:colOff>390525</xdr:colOff>
      <xdr:row>26</xdr:row>
      <xdr:rowOff>0</xdr:rowOff>
    </xdr:from>
    <xdr:to>
      <xdr:col>1</xdr:col>
      <xdr:colOff>5238750</xdr:colOff>
      <xdr:row>46</xdr:row>
      <xdr:rowOff>130174</xdr:rowOff>
    </xdr:to>
    <xdr:grpSp>
      <xdr:nvGrpSpPr>
        <xdr:cNvPr id="3" name="Split a column based on delimiters" descr="Split a column based on delimiters&#10;Flash Fill is pretty handy. But if you want to split data into more than one column all at once, then it's not the best tool for the job. Try Text to Columns in this situation:&#10;Click and drag to select the cells from Nancy all the way down to Yvonne.&#10;On the Data tab, click Text to Columns. Make sure that Delimited is selected, and then click Next.&#10;Under Delimiters, make sure that Comma is the only checkbox selected, and then click Next.&#10;Click the General option. &#10;Finally, click inside the Destination box and type $D$32. Then click Finish">
          <a:extLst>
            <a:ext uri="{FF2B5EF4-FFF2-40B4-BE49-F238E27FC236}">
              <a16:creationId xmlns:a16="http://schemas.microsoft.com/office/drawing/2014/main" id="{00000000-0008-0000-0300-000003000000}"/>
            </a:ext>
          </a:extLst>
        </xdr:cNvPr>
        <xdr:cNvGrpSpPr/>
      </xdr:nvGrpSpPr>
      <xdr:grpSpPr>
        <a:xfrm>
          <a:off x="390525" y="5524500"/>
          <a:ext cx="5695950" cy="3940174"/>
          <a:chOff x="390525" y="5943600"/>
          <a:chExt cx="5695950" cy="3940174"/>
        </a:xfrm>
      </xdr:grpSpPr>
      <xdr:sp macro="" textlink="">
        <xdr:nvSpPr>
          <xdr:cNvPr id="181" name="Rectangle 180" descr="Background">
            <a:extLst>
              <a:ext uri="{FF2B5EF4-FFF2-40B4-BE49-F238E27FC236}">
                <a16:creationId xmlns:a16="http://schemas.microsoft.com/office/drawing/2014/main" id="{00000000-0008-0000-0300-0000B5000000}"/>
              </a:ext>
            </a:extLst>
          </xdr:cNvPr>
          <xdr:cNvSpPr/>
        </xdr:nvSpPr>
        <xdr:spPr>
          <a:xfrm>
            <a:off x="390525" y="5943600"/>
            <a:ext cx="5695950" cy="39401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2" name="Step" descr="Split a column based on delimiters">
            <a:extLst>
              <a:ext uri="{FF2B5EF4-FFF2-40B4-BE49-F238E27FC236}">
                <a16:creationId xmlns:a16="http://schemas.microsoft.com/office/drawing/2014/main" id="{00000000-0008-0000-0300-0000B6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Split a column based on delimiters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83" name="Straight Connector 182" descr="Decorative line">
            <a:extLst>
              <a:ext uri="{FF2B5EF4-FFF2-40B4-BE49-F238E27FC236}">
                <a16:creationId xmlns:a16="http://schemas.microsoft.com/office/drawing/2014/main" id="{00000000-0008-0000-0300-0000B7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84" name="Straight Connector 183" descr="Decorative line">
            <a:extLst>
              <a:ext uri="{FF2B5EF4-FFF2-40B4-BE49-F238E27FC236}">
                <a16:creationId xmlns:a16="http://schemas.microsoft.com/office/drawing/2014/main" id="{00000000-0008-0000-0300-0000B8000000}"/>
              </a:ext>
            </a:extLst>
          </xdr:cNvPr>
          <xdr:cNvCxnSpPr>
            <a:cxnSpLocks/>
          </xdr:cNvCxnSpPr>
        </xdr:nvCxnSpPr>
        <xdr:spPr>
          <a:xfrm>
            <a:off x="625449" y="965091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85" name="Step" descr="Flash Fill is pretty handy. But if you want to split data into more than one column all at once, then it's not the best tool for the job. Try Text to Columns in this situation:">
            <a:extLst>
              <a:ext uri="{FF2B5EF4-FFF2-40B4-BE49-F238E27FC236}">
                <a16:creationId xmlns:a16="http://schemas.microsoft.com/office/drawing/2014/main" id="{00000000-0008-0000-0300-0000B9000000}"/>
              </a:ext>
            </a:extLst>
          </xdr:cNvPr>
          <xdr:cNvSpPr txBox="1"/>
        </xdr:nvSpPr>
        <xdr:spPr>
          <a:xfrm>
            <a:off x="619125" y="6652845"/>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Flash Fill is pretty handy. But if you want to split data into more than one column all at once, then it's not the best tool for the job. </a:t>
            </a:r>
            <a:r>
              <a:rPr lang="en-US" sz="1100" b="0">
                <a:latin typeface="Segoe UI" panose="020B0502040204020203" pitchFamily="34" charset="0"/>
                <a:cs typeface="Segoe UI" panose="020B0502040204020203" pitchFamily="34" charset="0"/>
              </a:rPr>
              <a:t>Try </a:t>
            </a:r>
            <a:r>
              <a:rPr lang="en-US" sz="1100" b="1">
                <a:latin typeface="Segoe UI" panose="020B0502040204020203" pitchFamily="34" charset="0"/>
                <a:cs typeface="Segoe UI" panose="020B0502040204020203" pitchFamily="34" charset="0"/>
              </a:rPr>
              <a:t>Text to Columns </a:t>
            </a:r>
            <a:r>
              <a:rPr lang="en-US" sz="1100">
                <a:latin typeface="Segoe UI" panose="020B0502040204020203" pitchFamily="34" charset="0"/>
                <a:cs typeface="Segoe UI" panose="020B0502040204020203" pitchFamily="34" charset="0"/>
              </a:rPr>
              <a:t>in this situation:</a:t>
            </a:r>
          </a:p>
        </xdr:txBody>
      </xdr:sp>
      <xdr:sp macro="" textlink="">
        <xdr:nvSpPr>
          <xdr:cNvPr id="186" name="Step" descr="Click and drag to select the cells from Nancy all the way down to Yvonne">
            <a:extLst>
              <a:ext uri="{FF2B5EF4-FFF2-40B4-BE49-F238E27FC236}">
                <a16:creationId xmlns:a16="http://schemas.microsoft.com/office/drawing/2014/main" id="{00000000-0008-0000-0300-0000BA000000}"/>
              </a:ext>
            </a:extLst>
          </xdr:cNvPr>
          <xdr:cNvSpPr txBox="1"/>
        </xdr:nvSpPr>
        <xdr:spPr>
          <a:xfrm>
            <a:off x="1029308" y="7160591"/>
            <a:ext cx="4809516" cy="49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cells from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Nancy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all the way down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Yvonne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87" name="Oval 186" descr="1">
            <a:extLst>
              <a:ext uri="{FF2B5EF4-FFF2-40B4-BE49-F238E27FC236}">
                <a16:creationId xmlns:a16="http://schemas.microsoft.com/office/drawing/2014/main" id="{00000000-0008-0000-0300-0000BB000000}"/>
              </a:ext>
            </a:extLst>
          </xdr:cNvPr>
          <xdr:cNvSpPr/>
        </xdr:nvSpPr>
        <xdr:spPr>
          <a:xfrm>
            <a:off x="622274" y="711809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88" name="Step" descr="On the Data tab, click Text to Columns. Make sure that Delimited is selected, and then click Next">
            <a:extLst>
              <a:ext uri="{FF2B5EF4-FFF2-40B4-BE49-F238E27FC236}">
                <a16:creationId xmlns:a16="http://schemas.microsoft.com/office/drawing/2014/main" id="{00000000-0008-0000-0300-0000BC000000}"/>
              </a:ext>
            </a:extLst>
          </xdr:cNvPr>
          <xdr:cNvSpPr txBox="1"/>
        </xdr:nvSpPr>
        <xdr:spPr>
          <a:xfrm>
            <a:off x="1029307" y="763283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Text to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that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Delimited</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is selected,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Next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89" name="Oval 188" descr="2">
            <a:extLst>
              <a:ext uri="{FF2B5EF4-FFF2-40B4-BE49-F238E27FC236}">
                <a16:creationId xmlns:a16="http://schemas.microsoft.com/office/drawing/2014/main" id="{00000000-0008-0000-0300-0000BD000000}"/>
              </a:ext>
            </a:extLst>
          </xdr:cNvPr>
          <xdr:cNvSpPr/>
        </xdr:nvSpPr>
        <xdr:spPr>
          <a:xfrm>
            <a:off x="622274" y="75903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91" name="Step" descr="Under Delimiters, make sure that Comma is the only checkbox selected, and then click Next">
            <a:extLst>
              <a:ext uri="{FF2B5EF4-FFF2-40B4-BE49-F238E27FC236}">
                <a16:creationId xmlns:a16="http://schemas.microsoft.com/office/drawing/2014/main" id="{00000000-0008-0000-0300-0000BF000000}"/>
              </a:ext>
            </a:extLst>
          </xdr:cNvPr>
          <xdr:cNvSpPr txBox="1"/>
        </xdr:nvSpPr>
        <xdr:spPr>
          <a:xfrm>
            <a:off x="1029307" y="81486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Delimiters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that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Comma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is the only checkbox selected,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Next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92" name="Oval 191" descr="3">
            <a:extLst>
              <a:ext uri="{FF2B5EF4-FFF2-40B4-BE49-F238E27FC236}">
                <a16:creationId xmlns:a16="http://schemas.microsoft.com/office/drawing/2014/main" id="{00000000-0008-0000-0300-0000C0000000}"/>
              </a:ext>
            </a:extLst>
          </xdr:cNvPr>
          <xdr:cNvSpPr/>
        </xdr:nvSpPr>
        <xdr:spPr>
          <a:xfrm>
            <a:off x="622274" y="81061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93" name="Step" descr="Click the General option">
            <a:extLst>
              <a:ext uri="{FF2B5EF4-FFF2-40B4-BE49-F238E27FC236}">
                <a16:creationId xmlns:a16="http://schemas.microsoft.com/office/drawing/2014/main" id="{00000000-0008-0000-0300-0000C1000000}"/>
              </a:ext>
            </a:extLst>
          </xdr:cNvPr>
          <xdr:cNvSpPr txBox="1"/>
        </xdr:nvSpPr>
        <xdr:spPr>
          <a:xfrm>
            <a:off x="1029307" y="8661097"/>
            <a:ext cx="4809517" cy="387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General</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option. </a:t>
            </a:r>
          </a:p>
        </xdr:txBody>
      </xdr:sp>
      <xdr:sp macro="" textlink="">
        <xdr:nvSpPr>
          <xdr:cNvPr id="194" name="Oval 193" descr="4">
            <a:extLst>
              <a:ext uri="{FF2B5EF4-FFF2-40B4-BE49-F238E27FC236}">
                <a16:creationId xmlns:a16="http://schemas.microsoft.com/office/drawing/2014/main" id="{00000000-0008-0000-0300-0000C2000000}"/>
              </a:ext>
            </a:extLst>
          </xdr:cNvPr>
          <xdr:cNvSpPr/>
        </xdr:nvSpPr>
        <xdr:spPr>
          <a:xfrm>
            <a:off x="622274" y="86185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95" name="Step" descr="Finally, click inside the Destination box and type $D$32. Then click Finish">
            <a:extLst>
              <a:ext uri="{FF2B5EF4-FFF2-40B4-BE49-F238E27FC236}">
                <a16:creationId xmlns:a16="http://schemas.microsoft.com/office/drawing/2014/main" id="{00000000-0008-0000-0300-0000C3000000}"/>
              </a:ext>
            </a:extLst>
          </xdr:cNvPr>
          <xdr:cNvSpPr txBox="1"/>
        </xdr:nvSpPr>
        <xdr:spPr>
          <a:xfrm>
            <a:off x="1029307" y="9127586"/>
            <a:ext cx="4809517" cy="445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Finally, 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Destination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and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$D$32</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Finish</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96" name="Oval 195" descr="5">
            <a:extLst>
              <a:ext uri="{FF2B5EF4-FFF2-40B4-BE49-F238E27FC236}">
                <a16:creationId xmlns:a16="http://schemas.microsoft.com/office/drawing/2014/main" id="{00000000-0008-0000-0300-0000C4000000}"/>
              </a:ext>
            </a:extLst>
          </xdr:cNvPr>
          <xdr:cNvSpPr/>
        </xdr:nvSpPr>
        <xdr:spPr>
          <a:xfrm>
            <a:off x="622274" y="9085087"/>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2105025</xdr:colOff>
      <xdr:row>39</xdr:row>
      <xdr:rowOff>171449</xdr:rowOff>
    </xdr:from>
    <xdr:to>
      <xdr:col>6</xdr:col>
      <xdr:colOff>781050</xdr:colOff>
      <xdr:row>48</xdr:row>
      <xdr:rowOff>161925</xdr:rowOff>
    </xdr:to>
    <xdr:grpSp>
      <xdr:nvGrpSpPr>
        <xdr:cNvPr id="2" name="WORTH EXPLORING" descr="WORTH EXPLORING: 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a:extLst>
            <a:ext uri="{FF2B5EF4-FFF2-40B4-BE49-F238E27FC236}">
              <a16:creationId xmlns:a16="http://schemas.microsoft.com/office/drawing/2014/main" id="{00000000-0008-0000-0300-000002000000}"/>
            </a:ext>
          </a:extLst>
        </xdr:cNvPr>
        <xdr:cNvGrpSpPr/>
      </xdr:nvGrpSpPr>
      <xdr:grpSpPr>
        <a:xfrm>
          <a:off x="8477250" y="8172449"/>
          <a:ext cx="3314700" cy="1704976"/>
          <a:chOff x="8477250" y="8591549"/>
          <a:chExt cx="3314700" cy="1504951"/>
        </a:xfrm>
      </xdr:grpSpPr>
      <xdr:pic>
        <xdr:nvPicPr>
          <xdr:cNvPr id="227" name="Graphic 9" descr="Hike">
            <a:extLst>
              <a:ext uri="{FF2B5EF4-FFF2-40B4-BE49-F238E27FC236}">
                <a16:creationId xmlns:a16="http://schemas.microsoft.com/office/drawing/2014/main" id="{00000000-0008-0000-0300-0000E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477250" y="8682899"/>
            <a:ext cx="420378" cy="420378"/>
          </a:xfrm>
          <a:prstGeom prst="rect">
            <a:avLst/>
          </a:prstGeom>
        </xdr:spPr>
      </xdr:pic>
      <xdr:sp macro="" textlink="">
        <xdr:nvSpPr>
          <xdr:cNvPr id="228" name="Step" descr="WORTH EXPLORING&#10;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a:extLst>
              <a:ext uri="{FF2B5EF4-FFF2-40B4-BE49-F238E27FC236}">
                <a16:creationId xmlns:a16="http://schemas.microsoft.com/office/drawing/2014/main" id="{00000000-0008-0000-0300-0000E4000000}"/>
              </a:ext>
            </a:extLst>
          </xdr:cNvPr>
          <xdr:cNvSpPr txBox="1"/>
        </xdr:nvSpPr>
        <xdr:spPr>
          <a:xfrm>
            <a:off x="8783628" y="8591549"/>
            <a:ext cx="3008322" cy="1504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WORTH EXPLORING</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another way of working with data. Y</a:t>
            </a:r>
            <a:r>
              <a:rPr lang="en-US" sz="1100" kern="0" baseline="0">
                <a:solidFill>
                  <a:schemeClr val="bg2">
                    <a:lumMod val="25000"/>
                  </a:schemeClr>
                </a:solidFill>
                <a:ea typeface="Segoe UI" pitchFamily="34" charset="0"/>
                <a:cs typeface="Segoe UI Light" panose="020B0502040204020203" pitchFamily="34" charset="0"/>
              </a:rPr>
              <a:t>ou can query an external source, and you can split the data that comes from the source. You do that once, and the data is refreshable and easy to work with from that moment on. Curious? Click the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tab, and then explore the options in the </a:t>
            </a:r>
            <a:r>
              <a:rPr lang="en-US" sz="1100" b="1" kern="0" baseline="0">
                <a:solidFill>
                  <a:schemeClr val="bg2">
                    <a:lumMod val="25000"/>
                  </a:schemeClr>
                </a:solidFill>
                <a:ea typeface="Segoe UI" pitchFamily="34" charset="0"/>
                <a:cs typeface="Segoe UI Light" panose="020B0502040204020203" pitchFamily="34" charset="0"/>
              </a:rPr>
              <a:t>Get &amp; Transform </a:t>
            </a:r>
            <a:r>
              <a:rPr lang="en-US" sz="1100" kern="0" baseline="0">
                <a:solidFill>
                  <a:schemeClr val="bg2">
                    <a:lumMod val="25000"/>
                  </a:schemeClr>
                </a:solidFill>
                <a:ea typeface="Segoe UI" pitchFamily="34" charset="0"/>
                <a:cs typeface="Segoe UI Light" panose="020B0502040204020203" pitchFamily="34" charset="0"/>
              </a:rPr>
              <a:t>area. Or see the link at the bottom of this sheet.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0</xdr:col>
      <xdr:colOff>323850</xdr:colOff>
      <xdr:row>0</xdr:row>
      <xdr:rowOff>257175</xdr:rowOff>
    </xdr:from>
    <xdr:to>
      <xdr:col>1</xdr:col>
      <xdr:colOff>5172075</xdr:colOff>
      <xdr:row>22</xdr:row>
      <xdr:rowOff>114300</xdr:rowOff>
    </xdr:to>
    <xdr:grpSp>
      <xdr:nvGrpSpPr>
        <xdr:cNvPr id="13" name="Group 12" descr="Data stuffed into one column? Split it.&#10;In the cells under First name, type the first names that are in the Email column: Nancy, Andy, and so on. &#10;When you see the faded list of suggestions, press Enter right away&#10;This list of suggestions is called Flash Fill. Flash Fill detects when you type a consistent pattern, and provides suggestions to fill the cells with. When you see the faded list, that's your cue to press Enter.&#10;Try another way to Flash Fill: Click the cell with Smith. &#10;Click Home &gt; Fill &gt; Flash Fill. Now the last names are in their own column.&#10;Dive down for more detail &#10;Next step&#10;">
          <a:extLst>
            <a:ext uri="{FF2B5EF4-FFF2-40B4-BE49-F238E27FC236}">
              <a16:creationId xmlns:a16="http://schemas.microsoft.com/office/drawing/2014/main" id="{1FE5D7EF-C5C1-42CB-8FC8-212383502105}"/>
            </a:ext>
          </a:extLst>
        </xdr:cNvPr>
        <xdr:cNvGrpSpPr/>
      </xdr:nvGrpSpPr>
      <xdr:grpSpPr>
        <a:xfrm>
          <a:off x="323850" y="257175"/>
          <a:ext cx="5695950" cy="4619625"/>
          <a:chOff x="323850" y="257175"/>
          <a:chExt cx="5695950" cy="4619625"/>
        </a:xfrm>
      </xdr:grpSpPr>
      <xdr:grpSp>
        <xdr:nvGrpSpPr>
          <xdr:cNvPr id="10" name="Group 9">
            <a:extLst>
              <a:ext uri="{FF2B5EF4-FFF2-40B4-BE49-F238E27FC236}">
                <a16:creationId xmlns:a16="http://schemas.microsoft.com/office/drawing/2014/main" id="{F13F9B2E-C4F3-4E13-8DDF-A418488030B5}"/>
              </a:ext>
            </a:extLst>
          </xdr:cNvPr>
          <xdr:cNvGrpSpPr/>
        </xdr:nvGrpSpPr>
        <xdr:grpSpPr>
          <a:xfrm>
            <a:off x="323850" y="257175"/>
            <a:ext cx="5695950" cy="4619625"/>
            <a:chOff x="323850" y="257175"/>
            <a:chExt cx="5695950" cy="4619625"/>
          </a:xfrm>
        </xdr:grpSpPr>
        <xdr:sp macro="" textlink="">
          <xdr:nvSpPr>
            <xdr:cNvPr id="73" name="Rectangle 72" descr="Background">
              <a:extLst>
                <a:ext uri="{FF2B5EF4-FFF2-40B4-BE49-F238E27FC236}">
                  <a16:creationId xmlns:a16="http://schemas.microsoft.com/office/drawing/2014/main" id="{00000000-0008-0000-0300-000049000000}"/>
                </a:ext>
              </a:extLst>
            </xdr:cNvPr>
            <xdr:cNvSpPr/>
          </xdr:nvSpPr>
          <xdr:spPr>
            <a:xfrm>
              <a:off x="323850" y="257175"/>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Data stuffed into one column? Split it">
              <a:extLst>
                <a:ext uri="{FF2B5EF4-FFF2-40B4-BE49-F238E27FC236}">
                  <a16:creationId xmlns:a16="http://schemas.microsoft.com/office/drawing/2014/main" id="{00000000-0008-0000-0300-00004A000000}"/>
                </a:ext>
              </a:extLst>
            </xdr:cNvPr>
            <xdr:cNvSpPr txBox="1"/>
          </xdr:nvSpPr>
          <xdr:spPr>
            <a:xfrm>
              <a:off x="555598" y="3758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Data stuffed into one column? Split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id="{00000000-0008-0000-0300-00004B000000}"/>
                </a:ext>
              </a:extLst>
            </xdr:cNvPr>
            <xdr:cNvCxnSpPr>
              <a:cxnSpLocks/>
            </xdr:cNvCxnSpPr>
          </xdr:nvCxnSpPr>
          <xdr:spPr>
            <a:xfrm>
              <a:off x="558774" y="8832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5"/>
              <a:extLst>
                <a:ext uri="{FF2B5EF4-FFF2-40B4-BE49-F238E27FC236}">
                  <a16:creationId xmlns:a16="http://schemas.microsoft.com/office/drawing/2014/main" id="{00000000-0008-0000-0300-00004C000000}"/>
                </a:ext>
              </a:extLst>
            </xdr:cNvPr>
            <xdr:cNvSpPr/>
          </xdr:nvSpPr>
          <xdr:spPr>
            <a:xfrm>
              <a:off x="558774" y="40996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id="{00000000-0008-0000-0300-00004D000000}"/>
                </a:ext>
              </a:extLst>
            </xdr:cNvPr>
            <xdr:cNvCxnSpPr>
              <a:cxnSpLocks/>
            </xdr:cNvCxnSpPr>
          </xdr:nvCxnSpPr>
          <xdr:spPr>
            <a:xfrm>
              <a:off x="558774" y="387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300-00004E000000}"/>
                </a:ext>
              </a:extLst>
            </xdr:cNvPr>
            <xdr:cNvSpPr/>
          </xdr:nvSpPr>
          <xdr:spPr>
            <a:xfrm>
              <a:off x="4617720" y="40996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In the cells under First name, type the first names that are in the Email column: Nancy, Andy, and so on">
              <a:extLst>
                <a:ext uri="{FF2B5EF4-FFF2-40B4-BE49-F238E27FC236}">
                  <a16:creationId xmlns:a16="http://schemas.microsoft.com/office/drawing/2014/main" id="{00000000-0008-0000-0300-00004F000000}"/>
                </a:ext>
              </a:extLst>
            </xdr:cNvPr>
            <xdr:cNvSpPr txBox="1"/>
          </xdr:nvSpPr>
          <xdr:spPr>
            <a:xfrm>
              <a:off x="962633" y="10732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In the cells under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First name</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type the first names that are in the Email column: </a:t>
              </a:r>
              <a:r>
                <a:rPr kumimoji="0" lang="en-US" sz="110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Nancy</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Andy</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so on. </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80" name="Oval 79" descr="1">
              <a:extLst>
                <a:ext uri="{FF2B5EF4-FFF2-40B4-BE49-F238E27FC236}">
                  <a16:creationId xmlns:a16="http://schemas.microsoft.com/office/drawing/2014/main" id="{00000000-0008-0000-0300-000050000000}"/>
                </a:ext>
              </a:extLst>
            </xdr:cNvPr>
            <xdr:cNvSpPr/>
          </xdr:nvSpPr>
          <xdr:spPr>
            <a:xfrm>
              <a:off x="555599" y="10307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1" name="Step" descr="When you see the faded list of suggestions, press Enter right away">
              <a:extLst>
                <a:ext uri="{FF2B5EF4-FFF2-40B4-BE49-F238E27FC236}">
                  <a16:creationId xmlns:a16="http://schemas.microsoft.com/office/drawing/2014/main" id="{00000000-0008-0000-0300-000051000000}"/>
                </a:ext>
              </a:extLst>
            </xdr:cNvPr>
            <xdr:cNvSpPr txBox="1"/>
          </xdr:nvSpPr>
          <xdr:spPr>
            <a:xfrm>
              <a:off x="962632" y="1568125"/>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When you see the faded list of suggestions,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right away.</a:t>
              </a:r>
            </a:p>
          </xdr:txBody>
        </xdr:sp>
        <xdr:sp macro="" textlink="">
          <xdr:nvSpPr>
            <xdr:cNvPr id="82" name="Oval 81" descr="2">
              <a:extLst>
                <a:ext uri="{FF2B5EF4-FFF2-40B4-BE49-F238E27FC236}">
                  <a16:creationId xmlns:a16="http://schemas.microsoft.com/office/drawing/2014/main" id="{00000000-0008-0000-0300-000052000000}"/>
                </a:ext>
              </a:extLst>
            </xdr:cNvPr>
            <xdr:cNvSpPr/>
          </xdr:nvSpPr>
          <xdr:spPr>
            <a:xfrm>
              <a:off x="555599" y="1525627"/>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3" name="Step" descr="Try another way to Flash Fill: Click the cell with Smith">
              <a:extLst>
                <a:ext uri="{FF2B5EF4-FFF2-40B4-BE49-F238E27FC236}">
                  <a16:creationId xmlns:a16="http://schemas.microsoft.com/office/drawing/2014/main" id="{00000000-0008-0000-0300-000053000000}"/>
                </a:ext>
              </a:extLst>
            </xdr:cNvPr>
            <xdr:cNvSpPr txBox="1"/>
          </xdr:nvSpPr>
          <xdr:spPr>
            <a:xfrm>
              <a:off x="962633" y="29224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Try another way to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Flash Fill: Click the cell with Smith. </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84" name="Oval 83" descr="3">
              <a:extLst>
                <a:ext uri="{FF2B5EF4-FFF2-40B4-BE49-F238E27FC236}">
                  <a16:creationId xmlns:a16="http://schemas.microsoft.com/office/drawing/2014/main" id="{00000000-0008-0000-0300-000054000000}"/>
                </a:ext>
              </a:extLst>
            </xdr:cNvPr>
            <xdr:cNvSpPr/>
          </xdr:nvSpPr>
          <xdr:spPr>
            <a:xfrm>
              <a:off x="555599" y="2879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6" name="Step" descr="This list of suggestions is called Flash Fill. Flash Fill detects when you type a consistent pattern, and provides suggestions to fill the cells with. When you see the faded list, that's your cue to press Enter">
              <a:extLst>
                <a:ext uri="{FF2B5EF4-FFF2-40B4-BE49-F238E27FC236}">
                  <a16:creationId xmlns:a16="http://schemas.microsoft.com/office/drawing/2014/main" id="{00000000-0008-0000-0300-000056000000}"/>
                </a:ext>
              </a:extLst>
            </xdr:cNvPr>
            <xdr:cNvSpPr txBox="1"/>
          </xdr:nvSpPr>
          <xdr:spPr>
            <a:xfrm>
              <a:off x="1808447" y="1790872"/>
              <a:ext cx="3866542" cy="784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This list of suggestions is called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Flash Fill</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Flash Fill detects when you type a consistent pattern, and provides suggestions to fill the cells with. When you see the faded list, that's your cue to press Enter.</a:t>
              </a:r>
            </a:p>
          </xdr:txBody>
        </xdr:sp>
        <xdr:sp macro="" textlink="">
          <xdr:nvSpPr>
            <xdr:cNvPr id="87" name="Step" descr="Click Home &gt; Fill &gt; Flash Fill. Now the last names are in their own column">
              <a:extLst>
                <a:ext uri="{FF2B5EF4-FFF2-40B4-BE49-F238E27FC236}">
                  <a16:creationId xmlns:a16="http://schemas.microsoft.com/office/drawing/2014/main" id="{00000000-0008-0000-0300-000057000000}"/>
                </a:ext>
              </a:extLst>
            </xdr:cNvPr>
            <xdr:cNvSpPr txBox="1"/>
          </xdr:nvSpPr>
          <xdr:spPr>
            <a:xfrm>
              <a:off x="962633" y="34241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 </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Fill </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&gt;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Flash Fill</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Now the last names are in their own column.</a:t>
              </a:r>
            </a:p>
          </xdr:txBody>
        </xdr:sp>
        <xdr:sp macro="" textlink="">
          <xdr:nvSpPr>
            <xdr:cNvPr id="88" name="Oval 87" descr="4">
              <a:extLst>
                <a:ext uri="{FF2B5EF4-FFF2-40B4-BE49-F238E27FC236}">
                  <a16:creationId xmlns:a16="http://schemas.microsoft.com/office/drawing/2014/main" id="{00000000-0008-0000-0300-000058000000}"/>
                </a:ext>
              </a:extLst>
            </xdr:cNvPr>
            <xdr:cNvSpPr/>
          </xdr:nvSpPr>
          <xdr:spPr>
            <a:xfrm>
              <a:off x="555599" y="33816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pic>
        <xdr:nvPicPr>
          <xdr:cNvPr id="12" name="Picture 11" descr="Flash Fill">
            <a:extLst>
              <a:ext uri="{FF2B5EF4-FFF2-40B4-BE49-F238E27FC236}">
                <a16:creationId xmlns:a16="http://schemas.microsoft.com/office/drawing/2014/main" id="{EAE844B1-9579-4BCD-9E05-FBB11800A63B}"/>
              </a:ext>
            </a:extLst>
          </xdr:cNvPr>
          <xdr:cNvPicPr>
            <a:picLocks noChangeAspect="1"/>
          </xdr:cNvPicPr>
        </xdr:nvPicPr>
        <xdr:blipFill>
          <a:blip xmlns:r="http://schemas.openxmlformats.org/officeDocument/2006/relationships" r:embed="rId16"/>
          <a:stretch>
            <a:fillRect/>
          </a:stretch>
        </xdr:blipFill>
        <xdr:spPr>
          <a:xfrm>
            <a:off x="1057276" y="1838324"/>
            <a:ext cx="806532" cy="917431"/>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323850</xdr:colOff>
      <xdr:row>0</xdr:row>
      <xdr:rowOff>266700</xdr:rowOff>
    </xdr:from>
    <xdr:to>
      <xdr:col>1</xdr:col>
      <xdr:colOff>5172075</xdr:colOff>
      <xdr:row>22</xdr:row>
      <xdr:rowOff>123825</xdr:rowOff>
    </xdr:to>
    <xdr:grpSp>
      <xdr:nvGrpSpPr>
        <xdr:cNvPr id="11" name="Switch data around by transposing it" descr="Switch data around by transposing it&#10;When you need to rotate columns and rows, you transpose them in Excel.&#10;Click and drag to select the two rows of cells from Item, to 20.&#10;Now you'll copy the cells. Press Ctrl and C key.&#10;Click the yellow cell.&#10;On the Home tab, click the arrow under the Paste button.&#10;Click Paste Special, and then at the bottom, click the checkbox for Transpose. Click OK.&#10;Dive down for more detail &#10;Next step">
          <a:extLst>
            <a:ext uri="{FF2B5EF4-FFF2-40B4-BE49-F238E27FC236}">
              <a16:creationId xmlns:a16="http://schemas.microsoft.com/office/drawing/2014/main" id="{00000000-0008-0000-0400-00000B000000}"/>
            </a:ext>
          </a:extLst>
        </xdr:cNvPr>
        <xdr:cNvGrpSpPr/>
      </xdr:nvGrpSpPr>
      <xdr:grpSpPr>
        <a:xfrm>
          <a:off x="323850" y="266700"/>
          <a:ext cx="5695950" cy="4619625"/>
          <a:chOff x="323850" y="266700"/>
          <a:chExt cx="5695950" cy="4619625"/>
        </a:xfrm>
      </xdr:grpSpPr>
      <xdr:sp macro="" textlink="">
        <xdr:nvSpPr>
          <xdr:cNvPr id="73" name="Rectangle 72" descr="Background">
            <a:extLst>
              <a:ext uri="{FF2B5EF4-FFF2-40B4-BE49-F238E27FC236}">
                <a16:creationId xmlns:a16="http://schemas.microsoft.com/office/drawing/2014/main" id="{00000000-0008-0000-0400-000049000000}"/>
              </a:ext>
            </a:extLst>
          </xdr:cNvPr>
          <xdr:cNvSpPr/>
        </xdr:nvSpPr>
        <xdr:spPr>
          <a:xfrm>
            <a:off x="323850"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Switch data around by transposing it">
            <a:extLst>
              <a:ext uri="{FF2B5EF4-FFF2-40B4-BE49-F238E27FC236}">
                <a16:creationId xmlns:a16="http://schemas.microsoft.com/office/drawing/2014/main" id="{00000000-0008-0000-0400-00004A000000}"/>
              </a:ext>
            </a:extLst>
          </xdr:cNvPr>
          <xdr:cNvSpPr txBox="1"/>
        </xdr:nvSpPr>
        <xdr:spPr>
          <a:xfrm>
            <a:off x="555598"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Switch data around by transposing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id="{00000000-0008-0000-0400-00004B000000}"/>
              </a:ext>
            </a:extLst>
          </xdr:cNvPr>
          <xdr:cNvCxnSpPr>
            <a:cxnSpLocks/>
          </xdr:cNvCxnSpPr>
        </xdr:nvCxnSpPr>
        <xdr:spPr>
          <a:xfrm>
            <a:off x="558774"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
            <a:extLst>
              <a:ext uri="{FF2B5EF4-FFF2-40B4-BE49-F238E27FC236}">
                <a16:creationId xmlns:a16="http://schemas.microsoft.com/office/drawing/2014/main" id="{00000000-0008-0000-0400-00004C000000}"/>
              </a:ext>
            </a:extLst>
          </xdr:cNvPr>
          <xdr:cNvSpPr/>
        </xdr:nvSpPr>
        <xdr:spPr>
          <a:xfrm>
            <a:off x="558774"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id="{00000000-0008-0000-0400-00004D000000}"/>
              </a:ext>
            </a:extLst>
          </xdr:cNvPr>
          <xdr:cNvCxnSpPr>
            <a:cxnSpLocks/>
          </xdr:cNvCxnSpPr>
        </xdr:nvCxnSpPr>
        <xdr:spPr>
          <a:xfrm>
            <a:off x="558774"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400-00004E000000}"/>
              </a:ext>
            </a:extLst>
          </xdr:cNvPr>
          <xdr:cNvSpPr/>
        </xdr:nvSpPr>
        <xdr:spPr>
          <a:xfrm>
            <a:off x="4617720"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When you need to rotate columns and rows, you transpose them in Excel">
            <a:extLst>
              <a:ext uri="{FF2B5EF4-FFF2-40B4-BE49-F238E27FC236}">
                <a16:creationId xmlns:a16="http://schemas.microsoft.com/office/drawing/2014/main" id="{00000000-0008-0000-0400-00004F000000}"/>
              </a:ext>
            </a:extLst>
          </xdr:cNvPr>
          <xdr:cNvSpPr txBox="1"/>
        </xdr:nvSpPr>
        <xdr:spPr>
          <a:xfrm>
            <a:off x="552450"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When you need to rotate columns and rows, you </a:t>
            </a:r>
            <a:r>
              <a:rPr kumimoji="0" lang="en-US" sz="1100" b="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them in Excel.</a:t>
            </a:r>
          </a:p>
        </xdr:txBody>
      </xdr:sp>
      <xdr:sp macro="" textlink="">
        <xdr:nvSpPr>
          <xdr:cNvPr id="80" name="Step" descr="Click and drag to select the two rows of cells from Item, to 20">
            <a:extLst>
              <a:ext uri="{FF2B5EF4-FFF2-40B4-BE49-F238E27FC236}">
                <a16:creationId xmlns:a16="http://schemas.microsoft.com/office/drawing/2014/main" id="{00000000-0008-0000-0400-000050000000}"/>
              </a:ext>
            </a:extLst>
          </xdr:cNvPr>
          <xdr:cNvSpPr txBox="1"/>
        </xdr:nvSpPr>
        <xdr:spPr>
          <a:xfrm>
            <a:off x="962633" y="1312535"/>
            <a:ext cx="4809516" cy="382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and drag to select the two rows of cells from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Item</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to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81" name="Oval 80" descr="1">
            <a:extLst>
              <a:ext uri="{FF2B5EF4-FFF2-40B4-BE49-F238E27FC236}">
                <a16:creationId xmlns:a16="http://schemas.microsoft.com/office/drawing/2014/main" id="{00000000-0008-0000-0400-000051000000}"/>
              </a:ext>
            </a:extLst>
          </xdr:cNvPr>
          <xdr:cNvSpPr/>
        </xdr:nvSpPr>
        <xdr:spPr>
          <a:xfrm>
            <a:off x="555599"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2" name="Step" descr="Now you'll copy the cells. Press Ctrl and C key">
            <a:extLst>
              <a:ext uri="{FF2B5EF4-FFF2-40B4-BE49-F238E27FC236}">
                <a16:creationId xmlns:a16="http://schemas.microsoft.com/office/drawing/2014/main" id="{00000000-0008-0000-0400-000052000000}"/>
              </a:ext>
            </a:extLst>
          </xdr:cNvPr>
          <xdr:cNvSpPr txBox="1"/>
        </xdr:nvSpPr>
        <xdr:spPr>
          <a:xfrm>
            <a:off x="962633" y="17869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Now you'll copy the cells. Press 	</a:t>
            </a:r>
          </a:p>
        </xdr:txBody>
      </xdr:sp>
      <xdr:sp macro="" textlink="">
        <xdr:nvSpPr>
          <xdr:cNvPr id="83" name="Oval 82" descr="2">
            <a:extLst>
              <a:ext uri="{FF2B5EF4-FFF2-40B4-BE49-F238E27FC236}">
                <a16:creationId xmlns:a16="http://schemas.microsoft.com/office/drawing/2014/main" id="{00000000-0008-0000-0400-000053000000}"/>
              </a:ext>
            </a:extLst>
          </xdr:cNvPr>
          <xdr:cNvSpPr/>
        </xdr:nvSpPr>
        <xdr:spPr>
          <a:xfrm>
            <a:off x="555599" y="17444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5" name="Rectangle: Rounded Corners 94" descr="Ctrl key">
            <a:extLst>
              <a:ext uri="{FF2B5EF4-FFF2-40B4-BE49-F238E27FC236}">
                <a16:creationId xmlns:a16="http://schemas.microsoft.com/office/drawing/2014/main" id="{00000000-0008-0000-0400-00005F000000}"/>
              </a:ext>
            </a:extLst>
          </xdr:cNvPr>
          <xdr:cNvSpPr/>
        </xdr:nvSpPr>
        <xdr:spPr>
          <a:xfrm>
            <a:off x="3005204" y="1789746"/>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96" name="Rectangle: Rounded Corners 95" descr="C key">
            <a:extLst>
              <a:ext uri="{FF2B5EF4-FFF2-40B4-BE49-F238E27FC236}">
                <a16:creationId xmlns:a16="http://schemas.microsoft.com/office/drawing/2014/main" id="{00000000-0008-0000-0400-000060000000}"/>
              </a:ext>
            </a:extLst>
          </xdr:cNvPr>
          <xdr:cNvSpPr/>
        </xdr:nvSpPr>
        <xdr:spPr>
          <a:xfrm>
            <a:off x="3514792" y="178974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C</a:t>
            </a:r>
          </a:p>
        </xdr:txBody>
      </xdr:sp>
      <xdr:sp macro="" textlink="">
        <xdr:nvSpPr>
          <xdr:cNvPr id="85" name="Step" descr="Click the yellow cell">
            <a:extLst>
              <a:ext uri="{FF2B5EF4-FFF2-40B4-BE49-F238E27FC236}">
                <a16:creationId xmlns:a16="http://schemas.microsoft.com/office/drawing/2014/main" id="{00000000-0008-0000-0400-000055000000}"/>
              </a:ext>
            </a:extLst>
          </xdr:cNvPr>
          <xdr:cNvSpPr txBox="1"/>
        </xdr:nvSpPr>
        <xdr:spPr>
          <a:xfrm>
            <a:off x="962633" y="2272654"/>
            <a:ext cx="4809516" cy="44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a:t>
            </a:r>
          </a:p>
        </xdr:txBody>
      </xdr:sp>
      <xdr:sp macro="" textlink="">
        <xdr:nvSpPr>
          <xdr:cNvPr id="86" name="Oval 85" descr="3">
            <a:extLst>
              <a:ext uri="{FF2B5EF4-FFF2-40B4-BE49-F238E27FC236}">
                <a16:creationId xmlns:a16="http://schemas.microsoft.com/office/drawing/2014/main" id="{00000000-0008-0000-0400-000056000000}"/>
              </a:ext>
            </a:extLst>
          </xdr:cNvPr>
          <xdr:cNvSpPr/>
        </xdr:nvSpPr>
        <xdr:spPr>
          <a:xfrm>
            <a:off x="555599" y="22301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7" name="Step" descr="On the Home tab, click the arrow under the Paste button">
            <a:extLst>
              <a:ext uri="{FF2B5EF4-FFF2-40B4-BE49-F238E27FC236}">
                <a16:creationId xmlns:a16="http://schemas.microsoft.com/office/drawing/2014/main" id="{00000000-0008-0000-0400-000057000000}"/>
              </a:ext>
            </a:extLst>
          </xdr:cNvPr>
          <xdr:cNvSpPr txBox="1"/>
        </xdr:nvSpPr>
        <xdr:spPr>
          <a:xfrm>
            <a:off x="962633" y="2747074"/>
            <a:ext cx="4809516" cy="443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On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tab, click the arrow under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button.</a:t>
            </a:r>
          </a:p>
        </xdr:txBody>
      </xdr:sp>
      <xdr:sp macro="" textlink="">
        <xdr:nvSpPr>
          <xdr:cNvPr id="88" name="Oval 87" descr="4">
            <a:extLst>
              <a:ext uri="{FF2B5EF4-FFF2-40B4-BE49-F238E27FC236}">
                <a16:creationId xmlns:a16="http://schemas.microsoft.com/office/drawing/2014/main" id="{00000000-0008-0000-0400-000058000000}"/>
              </a:ext>
            </a:extLst>
          </xdr:cNvPr>
          <xdr:cNvSpPr/>
        </xdr:nvSpPr>
        <xdr:spPr>
          <a:xfrm>
            <a:off x="555599" y="270457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0" name="Step" descr="Click Paste Special, and then at the bottom, click the checkbox for Transpose. Click OK">
            <a:extLst>
              <a:ext uri="{FF2B5EF4-FFF2-40B4-BE49-F238E27FC236}">
                <a16:creationId xmlns:a16="http://schemas.microsoft.com/office/drawing/2014/main" id="{00000000-0008-0000-0400-00005A000000}"/>
              </a:ext>
            </a:extLst>
          </xdr:cNvPr>
          <xdr:cNvSpPr txBox="1"/>
        </xdr:nvSpPr>
        <xdr:spPr>
          <a:xfrm>
            <a:off x="962633" y="3225154"/>
            <a:ext cx="4809516" cy="48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 Special</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then at the bottom, click the checkbox for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91" name="Oval 90" descr="5">
            <a:extLst>
              <a:ext uri="{FF2B5EF4-FFF2-40B4-BE49-F238E27FC236}">
                <a16:creationId xmlns:a16="http://schemas.microsoft.com/office/drawing/2014/main" id="{00000000-0008-0000-0400-00005B000000}"/>
              </a:ext>
            </a:extLst>
          </xdr:cNvPr>
          <xdr:cNvSpPr/>
        </xdr:nvSpPr>
        <xdr:spPr>
          <a:xfrm>
            <a:off x="555599" y="31826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9524</xdr:colOff>
      <xdr:row>29</xdr:row>
      <xdr:rowOff>9525</xdr:rowOff>
    </xdr:from>
    <xdr:to>
      <xdr:col>10</xdr:col>
      <xdr:colOff>252462</xdr:colOff>
      <xdr:row>34</xdr:row>
      <xdr:rowOff>7321</xdr:rowOff>
    </xdr:to>
    <xdr:grpSp>
      <xdr:nvGrpSpPr>
        <xdr:cNvPr id="10" name="Transpose data" descr="This data has 6 columns...&#10;...and 2 rows&#10;">
          <a:extLst>
            <a:ext uri="{FF2B5EF4-FFF2-40B4-BE49-F238E27FC236}">
              <a16:creationId xmlns:a16="http://schemas.microsoft.com/office/drawing/2014/main" id="{00000000-0008-0000-0400-00000A000000}"/>
            </a:ext>
          </a:extLst>
        </xdr:cNvPr>
        <xdr:cNvGrpSpPr/>
      </xdr:nvGrpSpPr>
      <xdr:grpSpPr>
        <a:xfrm>
          <a:off x="6381749" y="6105525"/>
          <a:ext cx="4967338" cy="950296"/>
          <a:chOff x="6381749" y="6524625"/>
          <a:chExt cx="4967338" cy="950296"/>
        </a:xfrm>
      </xdr:grpSpPr>
      <xdr:sp macro="" textlink="">
        <xdr:nvSpPr>
          <xdr:cNvPr id="97" name="Step" descr="...and 2 rows">
            <a:extLst>
              <a:ext uri="{FF2B5EF4-FFF2-40B4-BE49-F238E27FC236}">
                <a16:creationId xmlns:a16="http://schemas.microsoft.com/office/drawing/2014/main" id="{00000000-0008-0000-0400-000061000000}"/>
              </a:ext>
            </a:extLst>
          </xdr:cNvPr>
          <xdr:cNvSpPr txBox="1"/>
        </xdr:nvSpPr>
        <xdr:spPr>
          <a:xfrm>
            <a:off x="10125075" y="7115177"/>
            <a:ext cx="1224012" cy="31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2 rows.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98" name="Step" descr="This data has 6 columns...">
            <a:extLst>
              <a:ext uri="{FF2B5EF4-FFF2-40B4-BE49-F238E27FC236}">
                <a16:creationId xmlns:a16="http://schemas.microsoft.com/office/drawing/2014/main" id="{00000000-0008-0000-0400-000062000000}"/>
              </a:ext>
            </a:extLst>
          </xdr:cNvPr>
          <xdr:cNvSpPr txBox="1"/>
        </xdr:nvSpPr>
        <xdr:spPr>
          <a:xfrm>
            <a:off x="7410450" y="6524625"/>
            <a:ext cx="17526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This data has 6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00" name="Freeform: Shape 99" descr="Bracket line">
            <a:extLst>
              <a:ext uri="{FF2B5EF4-FFF2-40B4-BE49-F238E27FC236}">
                <a16:creationId xmlns:a16="http://schemas.microsoft.com/office/drawing/2014/main" id="{00000000-0008-0000-0400-000064000000}"/>
              </a:ext>
            </a:extLst>
          </xdr:cNvPr>
          <xdr:cNvSpPr/>
        </xdr:nvSpPr>
        <xdr:spPr>
          <a:xfrm rot="16200000">
            <a:off x="7088867" y="6158013"/>
            <a:ext cx="181608" cy="159584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1" name="Freeform: Shape 100" descr="Bracket line">
            <a:extLst>
              <a:ext uri="{FF2B5EF4-FFF2-40B4-BE49-F238E27FC236}">
                <a16:creationId xmlns:a16="http://schemas.microsoft.com/office/drawing/2014/main" id="{00000000-0008-0000-0400-000065000000}"/>
              </a:ext>
            </a:extLst>
          </xdr:cNvPr>
          <xdr:cNvSpPr/>
        </xdr:nvSpPr>
        <xdr:spPr>
          <a:xfrm rot="5400000" flipH="1">
            <a:off x="9025149" y="6157836"/>
            <a:ext cx="183793" cy="159695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2" name="Arc 101" descr="Bracket line">
            <a:extLst>
              <a:ext uri="{FF2B5EF4-FFF2-40B4-BE49-F238E27FC236}">
                <a16:creationId xmlns:a16="http://schemas.microsoft.com/office/drawing/2014/main" id="{00000000-0008-0000-0400-000066000000}"/>
              </a:ext>
            </a:extLst>
          </xdr:cNvPr>
          <xdr:cNvSpPr/>
        </xdr:nvSpPr>
        <xdr:spPr>
          <a:xfrm rot="10800000">
            <a:off x="8125354" y="6662382"/>
            <a:ext cx="52284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3" name="Arc 102" descr="Bracket line">
            <a:extLst>
              <a:ext uri="{FF2B5EF4-FFF2-40B4-BE49-F238E27FC236}">
                <a16:creationId xmlns:a16="http://schemas.microsoft.com/office/drawing/2014/main" id="{00000000-0008-0000-0400-000067000000}"/>
              </a:ext>
            </a:extLst>
          </xdr:cNvPr>
          <xdr:cNvSpPr/>
        </xdr:nvSpPr>
        <xdr:spPr>
          <a:xfrm rot="10800000" flipH="1">
            <a:off x="7602507" y="6657974"/>
            <a:ext cx="52284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0" name="Freeform: Shape 109" descr="Bracket line">
            <a:extLst>
              <a:ext uri="{FF2B5EF4-FFF2-40B4-BE49-F238E27FC236}">
                <a16:creationId xmlns:a16="http://schemas.microsoft.com/office/drawing/2014/main" id="{00000000-0008-0000-0400-00006E000000}"/>
              </a:ext>
            </a:extLst>
          </xdr:cNvPr>
          <xdr:cNvSpPr/>
        </xdr:nvSpPr>
        <xdr:spPr>
          <a:xfrm rot="556052">
            <a:off x="9952519" y="7135679"/>
            <a:ext cx="221769" cy="11124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Freeform: Shape 110" descr="Bracket line">
            <a:extLst>
              <a:ext uri="{FF2B5EF4-FFF2-40B4-BE49-F238E27FC236}">
                <a16:creationId xmlns:a16="http://schemas.microsoft.com/office/drawing/2014/main" id="{00000000-0008-0000-0400-00006F000000}"/>
              </a:ext>
            </a:extLst>
          </xdr:cNvPr>
          <xdr:cNvSpPr/>
        </xdr:nvSpPr>
        <xdr:spPr>
          <a:xfrm rot="556052">
            <a:off x="10016374" y="7245204"/>
            <a:ext cx="130546" cy="229717"/>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1</xdr:col>
      <xdr:colOff>5438774</xdr:colOff>
      <xdr:row>35</xdr:row>
      <xdr:rowOff>123825</xdr:rowOff>
    </xdr:from>
    <xdr:to>
      <xdr:col>6</xdr:col>
      <xdr:colOff>433437</xdr:colOff>
      <xdr:row>45</xdr:row>
      <xdr:rowOff>66675</xdr:rowOff>
    </xdr:to>
    <xdr:grpSp>
      <xdr:nvGrpSpPr>
        <xdr:cNvPr id="9" name="Transpose data selection 1" descr="So select these 2 columns...&#10;...and these 6 rows before you type the formula">
          <a:extLst>
            <a:ext uri="{FF2B5EF4-FFF2-40B4-BE49-F238E27FC236}">
              <a16:creationId xmlns:a16="http://schemas.microsoft.com/office/drawing/2014/main" id="{00000000-0008-0000-0400-000009000000}"/>
            </a:ext>
          </a:extLst>
        </xdr:cNvPr>
        <xdr:cNvGrpSpPr/>
      </xdr:nvGrpSpPr>
      <xdr:grpSpPr>
        <a:xfrm>
          <a:off x="6286499" y="7362825"/>
          <a:ext cx="2881363" cy="1847850"/>
          <a:chOff x="6286499" y="7781925"/>
          <a:chExt cx="2881363" cy="1847850"/>
        </a:xfrm>
      </xdr:grpSpPr>
      <xdr:sp macro="" textlink="">
        <xdr:nvSpPr>
          <xdr:cNvPr id="121" name="Step" descr="So select these 2 columns...">
            <a:extLst>
              <a:ext uri="{FF2B5EF4-FFF2-40B4-BE49-F238E27FC236}">
                <a16:creationId xmlns:a16="http://schemas.microsoft.com/office/drawing/2014/main" id="{00000000-0008-0000-0400-000079000000}"/>
              </a:ext>
            </a:extLst>
          </xdr:cNvPr>
          <xdr:cNvSpPr txBox="1"/>
        </xdr:nvSpPr>
        <xdr:spPr>
          <a:xfrm>
            <a:off x="6286499" y="7781925"/>
            <a:ext cx="1800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So select these 2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23" name="Freeform: Shape 122" descr="Bracket line">
            <a:extLst>
              <a:ext uri="{FF2B5EF4-FFF2-40B4-BE49-F238E27FC236}">
                <a16:creationId xmlns:a16="http://schemas.microsoft.com/office/drawing/2014/main" id="{00000000-0008-0000-0400-00007B000000}"/>
              </a:ext>
            </a:extLst>
          </xdr:cNvPr>
          <xdr:cNvSpPr/>
        </xdr:nvSpPr>
        <xdr:spPr>
          <a:xfrm rot="16200000">
            <a:off x="6546882" y="7995397"/>
            <a:ext cx="181608" cy="51187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4" name="Freeform: Shape 123" descr="Bracket line">
            <a:extLst>
              <a:ext uri="{FF2B5EF4-FFF2-40B4-BE49-F238E27FC236}">
                <a16:creationId xmlns:a16="http://schemas.microsoft.com/office/drawing/2014/main" id="{00000000-0008-0000-0400-00007C000000}"/>
              </a:ext>
            </a:extLst>
          </xdr:cNvPr>
          <xdr:cNvSpPr/>
        </xdr:nvSpPr>
        <xdr:spPr>
          <a:xfrm rot="5400000" flipH="1">
            <a:off x="7167212" y="7995598"/>
            <a:ext cx="183793" cy="51223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5" name="Arc 124" descr="Bracket line">
            <a:extLst>
              <a:ext uri="{FF2B5EF4-FFF2-40B4-BE49-F238E27FC236}">
                <a16:creationId xmlns:a16="http://schemas.microsoft.com/office/drawing/2014/main" id="{00000000-0008-0000-0400-00007D000000}"/>
              </a:ext>
            </a:extLst>
          </xdr:cNvPr>
          <xdr:cNvSpPr/>
        </xdr:nvSpPr>
        <xdr:spPr>
          <a:xfrm rot="10800000">
            <a:off x="6941019" y="7957781"/>
            <a:ext cx="16770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6" name="Arc 125" descr="Bracket line">
            <a:extLst>
              <a:ext uri="{FF2B5EF4-FFF2-40B4-BE49-F238E27FC236}">
                <a16:creationId xmlns:a16="http://schemas.microsoft.com/office/drawing/2014/main" id="{00000000-0008-0000-0400-00007E000000}"/>
              </a:ext>
            </a:extLst>
          </xdr:cNvPr>
          <xdr:cNvSpPr/>
        </xdr:nvSpPr>
        <xdr:spPr>
          <a:xfrm rot="10800000" flipH="1">
            <a:off x="6773313" y="7953373"/>
            <a:ext cx="16770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7" name="Step" descr="...and these 6 rows before you type the formula">
            <a:extLst>
              <a:ext uri="{FF2B5EF4-FFF2-40B4-BE49-F238E27FC236}">
                <a16:creationId xmlns:a16="http://schemas.microsoft.com/office/drawing/2014/main" id="{00000000-0008-0000-0400-00007F000000}"/>
              </a:ext>
            </a:extLst>
          </xdr:cNvPr>
          <xdr:cNvSpPr txBox="1"/>
        </xdr:nvSpPr>
        <xdr:spPr>
          <a:xfrm>
            <a:off x="7943850" y="8858251"/>
            <a:ext cx="1224012" cy="714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these 6 rows </a:t>
            </a:r>
            <a:r>
              <a:rPr kumimoji="0" lang="en-US" sz="1100" b="0" i="1"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before</a:t>
            </a: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 you type the formula.</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32" name="Freeform: Shape 131" descr="Bracket line">
            <a:extLst>
              <a:ext uri="{FF2B5EF4-FFF2-40B4-BE49-F238E27FC236}">
                <a16:creationId xmlns:a16="http://schemas.microsoft.com/office/drawing/2014/main" id="{00000000-0008-0000-0400-000084000000}"/>
              </a:ext>
            </a:extLst>
          </xdr:cNvPr>
          <xdr:cNvSpPr/>
        </xdr:nvSpPr>
        <xdr:spPr>
          <a:xfrm>
            <a:off x="7678769" y="8439005"/>
            <a:ext cx="181608" cy="53774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Freeform: Shape 132" descr="Bracket line">
            <a:extLst>
              <a:ext uri="{FF2B5EF4-FFF2-40B4-BE49-F238E27FC236}">
                <a16:creationId xmlns:a16="http://schemas.microsoft.com/office/drawing/2014/main" id="{00000000-0008-0000-0400-000085000000}"/>
              </a:ext>
            </a:extLst>
          </xdr:cNvPr>
          <xdr:cNvSpPr/>
        </xdr:nvSpPr>
        <xdr:spPr>
          <a:xfrm rot="10800000" flipH="1">
            <a:off x="7677296" y="9091650"/>
            <a:ext cx="183793" cy="53812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id="{00000000-0008-0000-0400-000086000000}"/>
              </a:ext>
            </a:extLst>
          </xdr:cNvPr>
          <xdr:cNvSpPr/>
        </xdr:nvSpPr>
        <xdr:spPr>
          <a:xfrm rot="16200000">
            <a:off x="7871447" y="9011047"/>
            <a:ext cx="17618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5" name="Arc 134" descr="Bracket line">
            <a:extLst>
              <a:ext uri="{FF2B5EF4-FFF2-40B4-BE49-F238E27FC236}">
                <a16:creationId xmlns:a16="http://schemas.microsoft.com/office/drawing/2014/main" id="{00000000-0008-0000-0400-000087000000}"/>
              </a:ext>
            </a:extLst>
          </xdr:cNvPr>
          <xdr:cNvSpPr/>
        </xdr:nvSpPr>
        <xdr:spPr>
          <a:xfrm rot="16200000" flipH="1">
            <a:off x="7869243" y="8828252"/>
            <a:ext cx="17618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26</xdr:row>
      <xdr:rowOff>0</xdr:rowOff>
    </xdr:from>
    <xdr:to>
      <xdr:col>1</xdr:col>
      <xdr:colOff>5238750</xdr:colOff>
      <xdr:row>52</xdr:row>
      <xdr:rowOff>19050</xdr:rowOff>
    </xdr:to>
    <xdr:grpSp>
      <xdr:nvGrpSpPr>
        <xdr:cNvPr id="8" name="Transpose with a formula" descr="Transpose with a formula&#10;Sometimes you don't want to copy and paste to transpose. In this case, you can use a formula to transpose rows and columns. Here's how to do that:&#10;To transpose this data, you need to select some blank cells first. Since the data on the right has 6 columns and 2 rows, you need to select the opposite: 2 columns and 6 rows. Do this by selecting the yellow cells. &#10;This is kind of tricky, so pay close attention. With those cells still selected, type the following: =TRANSPOSE(C33:H34)  ….but don’t press Enter.&#10;Press Ctrl+Shift+Enter key&#10;If you get #VALUE! as a result, try again starting at step 1.&#10;Click any of the yellow cells to select just one. Look at the formula at the top of Excel. You’ll see that the formula looks like this:&#10;{=TRANSPOSE(C33:H34)}&#10;Click another yellow cell. Look at the formula bar again. The formula is the same. Why? Because this is an array formula">
          <a:extLst>
            <a:ext uri="{FF2B5EF4-FFF2-40B4-BE49-F238E27FC236}">
              <a16:creationId xmlns:a16="http://schemas.microsoft.com/office/drawing/2014/main" id="{00000000-0008-0000-0400-000008000000}"/>
            </a:ext>
          </a:extLst>
        </xdr:cNvPr>
        <xdr:cNvGrpSpPr/>
      </xdr:nvGrpSpPr>
      <xdr:grpSpPr>
        <a:xfrm>
          <a:off x="390525" y="5524500"/>
          <a:ext cx="5695950" cy="4972050"/>
          <a:chOff x="390525" y="5943600"/>
          <a:chExt cx="5695950" cy="5029200"/>
        </a:xfrm>
      </xdr:grpSpPr>
      <xdr:sp macro="" textlink="">
        <xdr:nvSpPr>
          <xdr:cNvPr id="141" name="Rectangle 140" descr="Background">
            <a:extLst>
              <a:ext uri="{FF2B5EF4-FFF2-40B4-BE49-F238E27FC236}">
                <a16:creationId xmlns:a16="http://schemas.microsoft.com/office/drawing/2014/main" id="{00000000-0008-0000-0400-00008D000000}"/>
              </a:ext>
            </a:extLst>
          </xdr:cNvPr>
          <xdr:cNvSpPr/>
        </xdr:nvSpPr>
        <xdr:spPr>
          <a:xfrm>
            <a:off x="390525" y="5943600"/>
            <a:ext cx="5695950" cy="50292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ranspose with a formula">
            <a:extLst>
              <a:ext uri="{FF2B5EF4-FFF2-40B4-BE49-F238E27FC236}">
                <a16:creationId xmlns:a16="http://schemas.microsoft.com/office/drawing/2014/main" id="{00000000-0008-0000-0400-00008E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Transpose with a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id="{00000000-0008-0000-0400-00008F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44" name="Straight Connector 143" descr="Decorative line">
            <a:extLst>
              <a:ext uri="{FF2B5EF4-FFF2-40B4-BE49-F238E27FC236}">
                <a16:creationId xmlns:a16="http://schemas.microsoft.com/office/drawing/2014/main" id="{00000000-0008-0000-0400-000090000000}"/>
              </a:ext>
            </a:extLst>
          </xdr:cNvPr>
          <xdr:cNvCxnSpPr>
            <a:cxnSpLocks/>
          </xdr:cNvCxnSpPr>
        </xdr:nvCxnSpPr>
        <xdr:spPr>
          <a:xfrm>
            <a:off x="625449" y="107528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Step" descr="Sometimes you don't want to copy and paste to transpose. In this case, you can use a formula to transpose rows and columns. Here's how to do that:">
            <a:extLst>
              <a:ext uri="{FF2B5EF4-FFF2-40B4-BE49-F238E27FC236}">
                <a16:creationId xmlns:a16="http://schemas.microsoft.com/office/drawing/2014/main" id="{00000000-0008-0000-0400-000091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Sometimes</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don't want to copy and paste to transpose. In this case,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use a formula</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transpose rows and columns. Here's how to do that: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46" name="Step" descr="To transpose this data, you need to select some blank cells first. Since the data on the right has 6 columns and 2 rows, you need to select the opposite: 2 columns and 6 rows. Do this by selecting the yellow cells">
            <a:extLst>
              <a:ext uri="{FF2B5EF4-FFF2-40B4-BE49-F238E27FC236}">
                <a16:creationId xmlns:a16="http://schemas.microsoft.com/office/drawing/2014/main" id="{00000000-0008-0000-0400-000092000000}"/>
              </a:ext>
            </a:extLst>
          </xdr:cNvPr>
          <xdr:cNvSpPr txBox="1"/>
        </xdr:nvSpPr>
        <xdr:spPr>
          <a:xfrm>
            <a:off x="1029308" y="7307721"/>
            <a:ext cx="4809516" cy="697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To transpose this data, you need to select some blank cells first. Since the data on the right has 6 columns and 2 rows, you need to select the opposite: 2 columns and 6 rows. Do this by selecting the yellow cells. </a:t>
            </a:r>
          </a:p>
        </xdr:txBody>
      </xdr:sp>
      <xdr:sp macro="" textlink="">
        <xdr:nvSpPr>
          <xdr:cNvPr id="147" name="Oval 146" descr="1">
            <a:extLst>
              <a:ext uri="{FF2B5EF4-FFF2-40B4-BE49-F238E27FC236}">
                <a16:creationId xmlns:a16="http://schemas.microsoft.com/office/drawing/2014/main" id="{00000000-0008-0000-0400-000093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8" name="Step" descr="This is kind of tricky, so pay close attention. With those cells still selected, type the following: =TRANSPOSE(C33:H34)  ….but don’t press Enter">
            <a:extLst>
              <a:ext uri="{FF2B5EF4-FFF2-40B4-BE49-F238E27FC236}">
                <a16:creationId xmlns:a16="http://schemas.microsoft.com/office/drawing/2014/main" id="{00000000-0008-0000-0400-000094000000}"/>
              </a:ext>
            </a:extLst>
          </xdr:cNvPr>
          <xdr:cNvSpPr txBox="1"/>
        </xdr:nvSpPr>
        <xdr:spPr>
          <a:xfrm>
            <a:off x="1029307" y="7976024"/>
            <a:ext cx="4809517" cy="617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This is kind of tricky, so pay close attention. With those cells </a:t>
            </a:r>
            <a:r>
              <a:rPr lang="en-US" sz="1100" i="1">
                <a:latin typeface="Segoe UI" panose="020B0502040204020203" pitchFamily="34" charset="0"/>
                <a:cs typeface="Segoe UI" panose="020B0502040204020203" pitchFamily="34" charset="0"/>
              </a:rPr>
              <a:t>still selected</a:t>
            </a:r>
            <a:r>
              <a:rPr lang="en-US" sz="1100">
                <a:latin typeface="Segoe UI" panose="020B0502040204020203" pitchFamily="34" charset="0"/>
                <a:cs typeface="Segoe UI" panose="020B0502040204020203" pitchFamily="34" charset="0"/>
              </a:rPr>
              <a:t>, type the following: </a:t>
            </a:r>
            <a:r>
              <a:rPr lang="en-US" sz="1100" b="1">
                <a:latin typeface="Segoe UI" panose="020B0502040204020203" pitchFamily="34" charset="0"/>
                <a:cs typeface="Segoe UI" panose="020B0502040204020203" pitchFamily="34" charset="0"/>
              </a:rPr>
              <a:t>=TRANSPOSE(C33:H34)  </a:t>
            </a:r>
            <a:r>
              <a:rPr lang="en-US" sz="1100" i="1">
                <a:latin typeface="Segoe UI" panose="020B0502040204020203" pitchFamily="34" charset="0"/>
                <a:cs typeface="Segoe UI" panose="020B0502040204020203" pitchFamily="34" charset="0"/>
              </a:rPr>
              <a:t>….but don’t press Enter</a:t>
            </a:r>
            <a:r>
              <a:rPr lang="en-US" sz="1100">
                <a:latin typeface="Segoe UI" panose="020B0502040204020203" pitchFamily="34" charset="0"/>
                <a:cs typeface="Segoe UI" panose="020B0502040204020203" pitchFamily="34" charset="0"/>
              </a:rPr>
              <a:t>.</a:t>
            </a:r>
          </a:p>
        </xdr:txBody>
      </xdr:sp>
      <xdr:sp macro="" textlink="">
        <xdr:nvSpPr>
          <xdr:cNvPr id="149" name="Oval 148" descr="2">
            <a:extLst>
              <a:ext uri="{FF2B5EF4-FFF2-40B4-BE49-F238E27FC236}">
                <a16:creationId xmlns:a16="http://schemas.microsoft.com/office/drawing/2014/main" id="{00000000-0008-0000-0400-000095000000}"/>
              </a:ext>
            </a:extLst>
          </xdr:cNvPr>
          <xdr:cNvSpPr/>
        </xdr:nvSpPr>
        <xdr:spPr>
          <a:xfrm>
            <a:off x="622274" y="793352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0" name="Step" descr="Click another yellow cell. Look at the formula bar again. The formula is the same. Why? Because this is an array formula">
            <a:extLst>
              <a:ext uri="{FF2B5EF4-FFF2-40B4-BE49-F238E27FC236}">
                <a16:creationId xmlns:a16="http://schemas.microsoft.com/office/drawing/2014/main" id="{00000000-0008-0000-0400-000096000000}"/>
              </a:ext>
            </a:extLst>
          </xdr:cNvPr>
          <xdr:cNvSpPr txBox="1"/>
        </xdr:nvSpPr>
        <xdr:spPr>
          <a:xfrm>
            <a:off x="1029307" y="10163548"/>
            <a:ext cx="4809517" cy="50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another yellow cell. Look at</a:t>
            </a:r>
            <a:r>
              <a:rPr lang="en-US" sz="1100" baseline="0">
                <a:latin typeface="Segoe UI" panose="020B0502040204020203" pitchFamily="34" charset="0"/>
                <a:cs typeface="Segoe UI" panose="020B0502040204020203" pitchFamily="34" charset="0"/>
              </a:rPr>
              <a:t> the formula bar again. </a:t>
            </a:r>
            <a:r>
              <a:rPr lang="en-US" sz="1100">
                <a:latin typeface="Segoe UI" panose="020B0502040204020203" pitchFamily="34" charset="0"/>
                <a:cs typeface="Segoe UI" panose="020B0502040204020203" pitchFamily="34" charset="0"/>
              </a:rPr>
              <a:t>The formula is the same. Why? Because this is an </a:t>
            </a:r>
            <a:r>
              <a:rPr lang="en-US" sz="1100" b="1">
                <a:latin typeface="Segoe UI" panose="020B0502040204020203" pitchFamily="34" charset="0"/>
                <a:cs typeface="Segoe UI" panose="020B0502040204020203" pitchFamily="34" charset="0"/>
              </a:rPr>
              <a:t>array formula</a:t>
            </a:r>
            <a:r>
              <a:rPr lang="en-US" sz="1100">
                <a:latin typeface="Segoe UI" panose="020B0502040204020203" pitchFamily="34" charset="0"/>
                <a:cs typeface="Segoe UI" panose="020B0502040204020203" pitchFamily="34" charset="0"/>
              </a:rPr>
              <a:t>.</a:t>
            </a:r>
          </a:p>
        </xdr:txBody>
      </xdr:sp>
      <xdr:sp macro="" textlink="">
        <xdr:nvSpPr>
          <xdr:cNvPr id="151" name="Oval 150" descr="5">
            <a:extLst>
              <a:ext uri="{FF2B5EF4-FFF2-40B4-BE49-F238E27FC236}">
                <a16:creationId xmlns:a16="http://schemas.microsoft.com/office/drawing/2014/main" id="{00000000-0008-0000-0400-000097000000}"/>
              </a:ext>
            </a:extLst>
          </xdr:cNvPr>
          <xdr:cNvSpPr/>
        </xdr:nvSpPr>
        <xdr:spPr>
          <a:xfrm>
            <a:off x="622274" y="101210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2" name="Step" descr="Press Ctrl+Shift+Enter key&#10;&#10;If you get #VALUE! as a result, try again starting at step 1">
            <a:extLst>
              <a:ext uri="{FF2B5EF4-FFF2-40B4-BE49-F238E27FC236}">
                <a16:creationId xmlns:a16="http://schemas.microsoft.com/office/drawing/2014/main" id="{00000000-0008-0000-0400-000098000000}"/>
              </a:ext>
            </a:extLst>
          </xdr:cNvPr>
          <xdr:cNvSpPr txBox="1"/>
        </xdr:nvSpPr>
        <xdr:spPr>
          <a:xfrm>
            <a:off x="1029307" y="8632587"/>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a:p>
            <a:r>
              <a:rPr lang="en-US" sz="1100">
                <a:latin typeface="Segoe UI" panose="020B0502040204020203" pitchFamily="34" charset="0"/>
                <a:cs typeface="Segoe UI" panose="020B0502040204020203" pitchFamily="34" charset="0"/>
              </a:rPr>
              <a:t>If you get #VALUE! as a result, try again starting at step 1. </a:t>
            </a:r>
          </a:p>
        </xdr:txBody>
      </xdr:sp>
      <xdr:sp macro="" textlink="">
        <xdr:nvSpPr>
          <xdr:cNvPr id="153" name="Oval 152" descr="3">
            <a:extLst>
              <a:ext uri="{FF2B5EF4-FFF2-40B4-BE49-F238E27FC236}">
                <a16:creationId xmlns:a16="http://schemas.microsoft.com/office/drawing/2014/main" id="{00000000-0008-0000-0400-000099000000}"/>
              </a:ext>
            </a:extLst>
          </xdr:cNvPr>
          <xdr:cNvSpPr/>
        </xdr:nvSpPr>
        <xdr:spPr>
          <a:xfrm>
            <a:off x="622274" y="859008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54" name="Step" descr="Click any of the yellow cells to select just one. Look at the formula at the top of Excel. You’ll see that the formula looks like this:&#10;{=TRANSPOSE(C33:H34)}">
            <a:extLst>
              <a:ext uri="{FF2B5EF4-FFF2-40B4-BE49-F238E27FC236}">
                <a16:creationId xmlns:a16="http://schemas.microsoft.com/office/drawing/2014/main" id="{00000000-0008-0000-0400-00009A000000}"/>
              </a:ext>
            </a:extLst>
          </xdr:cNvPr>
          <xdr:cNvSpPr txBox="1"/>
        </xdr:nvSpPr>
        <xdr:spPr>
          <a:xfrm>
            <a:off x="1029307" y="9303963"/>
            <a:ext cx="4809517" cy="86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any of the yellow cells to select just one. Look at the formula at the top of Excel. You’ll see that the formula looks like this:</a:t>
            </a:r>
          </a:p>
          <a:p>
            <a:endParaRPr lang="en-US" sz="1100">
              <a:latin typeface="Segoe UI" panose="020B0502040204020203" pitchFamily="34" charset="0"/>
              <a:cs typeface="Segoe UI" panose="020B0502040204020203" pitchFamily="34" charset="0"/>
            </a:endParaRPr>
          </a:p>
          <a:p>
            <a:r>
              <a:rPr lang="en-US" sz="1100" b="1">
                <a:latin typeface="Segoe UI" panose="020B0502040204020203" pitchFamily="34" charset="0"/>
                <a:cs typeface="Segoe UI" panose="020B0502040204020203" pitchFamily="34" charset="0"/>
              </a:rPr>
              <a:t>{=TRANSPOSE(C33:H34)}</a:t>
            </a:r>
            <a:br>
              <a:rPr lang="en-US" sz="1100">
                <a:latin typeface="Segoe UI" panose="020B0502040204020203" pitchFamily="34" charset="0"/>
                <a:cs typeface="Segoe UI" panose="020B0502040204020203" pitchFamily="34" charset="0"/>
              </a:rPr>
            </a:br>
            <a:endParaRPr lang="en-US" sz="1100">
              <a:latin typeface="Segoe UI" panose="020B0502040204020203" pitchFamily="34" charset="0"/>
              <a:cs typeface="Segoe UI" panose="020B0502040204020203" pitchFamily="34" charset="0"/>
            </a:endParaRPr>
          </a:p>
        </xdr:txBody>
      </xdr:sp>
      <xdr:sp macro="" textlink="">
        <xdr:nvSpPr>
          <xdr:cNvPr id="155" name="Oval 154" descr="4">
            <a:extLst>
              <a:ext uri="{FF2B5EF4-FFF2-40B4-BE49-F238E27FC236}">
                <a16:creationId xmlns:a16="http://schemas.microsoft.com/office/drawing/2014/main" id="{00000000-0008-0000-0400-00009B000000}"/>
              </a:ext>
            </a:extLst>
          </xdr:cNvPr>
          <xdr:cNvSpPr/>
        </xdr:nvSpPr>
        <xdr:spPr>
          <a:xfrm>
            <a:off x="622274" y="926146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8" name="Rectangle: Rounded Corners 137" descr="Ctrl key">
            <a:extLst>
              <a:ext uri="{FF2B5EF4-FFF2-40B4-BE49-F238E27FC236}">
                <a16:creationId xmlns:a16="http://schemas.microsoft.com/office/drawing/2014/main" id="{00000000-0008-0000-0400-00008A000000}"/>
              </a:ext>
            </a:extLst>
          </xdr:cNvPr>
          <xdr:cNvSpPr/>
        </xdr:nvSpPr>
        <xdr:spPr>
          <a:xfrm>
            <a:off x="1490729" y="863599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p>
        </xdr:txBody>
      </xdr:sp>
      <xdr:sp macro="" textlink="">
        <xdr:nvSpPr>
          <xdr:cNvPr id="139" name="Rectangle: Rounded Corners 138" descr="Shift key">
            <a:extLst>
              <a:ext uri="{FF2B5EF4-FFF2-40B4-BE49-F238E27FC236}">
                <a16:creationId xmlns:a16="http://schemas.microsoft.com/office/drawing/2014/main" id="{00000000-0008-0000-0400-00008B000000}"/>
              </a:ext>
            </a:extLst>
          </xdr:cNvPr>
          <xdr:cNvSpPr/>
        </xdr:nvSpPr>
        <xdr:spPr>
          <a:xfrm>
            <a:off x="2035131" y="863599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Shift</a:t>
            </a:r>
          </a:p>
        </xdr:txBody>
      </xdr:sp>
      <xdr:sp macro="" textlink="">
        <xdr:nvSpPr>
          <xdr:cNvPr id="140" name="Rectangle: Rounded Corners 139" descr="Enter key">
            <a:extLst>
              <a:ext uri="{FF2B5EF4-FFF2-40B4-BE49-F238E27FC236}">
                <a16:creationId xmlns:a16="http://schemas.microsoft.com/office/drawing/2014/main" id="{00000000-0008-0000-0400-00008C000000}"/>
              </a:ext>
            </a:extLst>
          </xdr:cNvPr>
          <xdr:cNvSpPr/>
        </xdr:nvSpPr>
        <xdr:spPr>
          <a:xfrm>
            <a:off x="2587851" y="8635999"/>
            <a:ext cx="47046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grpSp>
    <xdr:clientData/>
  </xdr:twoCellAnchor>
  <xdr:twoCellAnchor editAs="oneCell">
    <xdr:from>
      <xdr:col>0</xdr:col>
      <xdr:colOff>390525</xdr:colOff>
      <xdr:row>53</xdr:row>
      <xdr:rowOff>9524</xdr:rowOff>
    </xdr:from>
    <xdr:to>
      <xdr:col>1</xdr:col>
      <xdr:colOff>5238750</xdr:colOff>
      <xdr:row>70</xdr:row>
      <xdr:rowOff>19049</xdr:rowOff>
    </xdr:to>
    <xdr:grpSp>
      <xdr:nvGrpSpPr>
        <xdr:cNvPr id="157" name="What's an array formula?" descr="What's an array formula?&#10;An array formula can perform calculations on more than one cell in an array. In the example above, the array is the original data set in cells C33:H34. The TRANSPOSE function then switches the horizontal orientation of the cells to a vertical orientation. &#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id="{00000000-0008-0000-0400-00009D000000}"/>
            </a:ext>
          </a:extLst>
        </xdr:cNvPr>
        <xdr:cNvGrpSpPr/>
      </xdr:nvGrpSpPr>
      <xdr:grpSpPr>
        <a:xfrm>
          <a:off x="390525" y="10677524"/>
          <a:ext cx="5695950" cy="3248025"/>
          <a:chOff x="0" y="-9524"/>
          <a:chExt cx="5695950" cy="3105150"/>
        </a:xfrm>
      </xdr:grpSpPr>
      <xdr:sp macro="" textlink="">
        <xdr:nvSpPr>
          <xdr:cNvPr id="161" name="Rectangle 160" descr="Background">
            <a:extLst>
              <a:ext uri="{FF2B5EF4-FFF2-40B4-BE49-F238E27FC236}">
                <a16:creationId xmlns:a16="http://schemas.microsoft.com/office/drawing/2014/main" id="{00000000-0008-0000-0400-0000A1000000}"/>
              </a:ext>
            </a:extLst>
          </xdr:cNvPr>
          <xdr:cNvSpPr/>
        </xdr:nvSpPr>
        <xdr:spPr>
          <a:xfrm>
            <a:off x="0" y="-9524"/>
            <a:ext cx="5695950" cy="31051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2" name="Step" descr="What's an array formula?">
            <a:extLst>
              <a:ext uri="{FF2B5EF4-FFF2-40B4-BE49-F238E27FC236}">
                <a16:creationId xmlns:a16="http://schemas.microsoft.com/office/drawing/2014/main" id="{00000000-0008-0000-0400-0000A2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What's an array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3" name="Straight Connector 162" descr="Decorative line">
            <a:extLst>
              <a:ext uri="{FF2B5EF4-FFF2-40B4-BE49-F238E27FC236}">
                <a16:creationId xmlns:a16="http://schemas.microsoft.com/office/drawing/2014/main" id="{00000000-0008-0000-0400-0000A3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4" name="Straight Connector 163" descr="Decorative line">
            <a:extLst>
              <a:ext uri="{FF2B5EF4-FFF2-40B4-BE49-F238E27FC236}">
                <a16:creationId xmlns:a16="http://schemas.microsoft.com/office/drawing/2014/main" id="{00000000-0008-0000-0400-0000A4000000}"/>
              </a:ext>
            </a:extLst>
          </xdr:cNvPr>
          <xdr:cNvCxnSpPr>
            <a:cxnSpLocks/>
          </xdr:cNvCxnSpPr>
        </xdr:nvCxnSpPr>
        <xdr:spPr>
          <a:xfrm>
            <a:off x="234924" y="28280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Step" descr="An array formula can perform calculations on more than one cell in an array. In the example above, the array is the original data set in cells C33:H34. The TRANSPOSE function then switches the horizontal orientation of the cells to a vertical orientation. &#10;&#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id="{00000000-0008-0000-0400-0000A5000000}"/>
              </a:ext>
            </a:extLst>
          </xdr:cNvPr>
          <xdr:cNvSpPr txBox="1"/>
        </xdr:nvSpPr>
        <xdr:spPr>
          <a:xfrm>
            <a:off x="228600" y="699721"/>
            <a:ext cx="5300938" cy="2024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 array formula can perform calculations on more than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one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an array. In the example above, the array is the original data set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cells C33:H34. The TRANSPOSE function then switches the horizontal orientation of </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 cells to a vertical orientation. </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t>
            </a:r>
          </a:p>
        </xdr:txBody>
      </xdr:sp>
    </xdr:grpSp>
    <xdr:clientData/>
  </xdr:twoCellAnchor>
  <xdr:twoCellAnchor editAs="oneCell">
    <xdr:from>
      <xdr:col>2</xdr:col>
      <xdr:colOff>31749</xdr:colOff>
      <xdr:row>49</xdr:row>
      <xdr:rowOff>19049</xdr:rowOff>
    </xdr:from>
    <xdr:to>
      <xdr:col>8</xdr:col>
      <xdr:colOff>581025</xdr:colOff>
      <xdr:row>65</xdr:row>
      <xdr:rowOff>85724</xdr:rowOff>
    </xdr:to>
    <xdr:grpSp>
      <xdr:nvGrpSpPr>
        <xdr:cNvPr id="7" name="KEEP IN MIND…"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id="{00000000-0008-0000-0400-000007000000}"/>
            </a:ext>
          </a:extLst>
        </xdr:cNvPr>
        <xdr:cNvGrpSpPr/>
      </xdr:nvGrpSpPr>
      <xdr:grpSpPr>
        <a:xfrm>
          <a:off x="6403974" y="9925049"/>
          <a:ext cx="4092576" cy="3114675"/>
          <a:chOff x="6403974" y="10344150"/>
          <a:chExt cx="3883026" cy="2819400"/>
        </a:xfrm>
      </xdr:grpSpPr>
      <xdr:sp macro="" textlink="">
        <xdr:nvSpPr>
          <xdr:cNvPr id="176" name="Step"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id="{00000000-0008-0000-0400-0000B0000000}"/>
              </a:ext>
            </a:extLst>
          </xdr:cNvPr>
          <xdr:cNvSpPr txBox="1"/>
        </xdr:nvSpPr>
        <xdr:spPr>
          <a:xfrm>
            <a:off x="6705603" y="10344150"/>
            <a:ext cx="3581397" cy="281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KEEP IN MIND…</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three things to keep in mind when using an array formula: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1) </a:t>
            </a:r>
            <a:r>
              <a:rPr lang="en-US" sz="1100" kern="0">
                <a:solidFill>
                  <a:schemeClr val="bg2">
                    <a:lumMod val="25000"/>
                  </a:schemeClr>
                </a:solidFill>
                <a:ea typeface="Segoe UI" pitchFamily="34" charset="0"/>
                <a:cs typeface="Segoe UI Light" panose="020B0502040204020203" pitchFamily="34" charset="0"/>
              </a:rPr>
              <a:t>Always select multiple cells first, and then with those cells selected, start typing the array formula. That's the key: Select multiple cells first, then start typing.</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2) </a:t>
            </a:r>
            <a:r>
              <a:rPr lang="en-US" sz="1100" kern="0">
                <a:solidFill>
                  <a:schemeClr val="bg2">
                    <a:lumMod val="25000"/>
                  </a:schemeClr>
                </a:solidFill>
                <a:ea typeface="Segoe UI" pitchFamily="34" charset="0"/>
                <a:cs typeface="Segoe UI Light" panose="020B0502040204020203" pitchFamily="34" charset="0"/>
              </a:rPr>
              <a:t>When you're done typing an array formula, press </a:t>
            </a:r>
            <a:br>
              <a:rPr lang="en-US" sz="1100" kern="0">
                <a:solidFill>
                  <a:schemeClr val="bg2">
                    <a:lumMod val="25000"/>
                  </a:schemeClr>
                </a:solidFill>
                <a:ea typeface="Segoe UI" pitchFamily="34" charset="0"/>
                <a:cs typeface="Segoe UI Light" panose="020B0502040204020203" pitchFamily="34" charset="0"/>
              </a:rPr>
            </a:br>
            <a:r>
              <a:rPr lang="en-US" sz="1100" kern="0">
                <a:solidFill>
                  <a:schemeClr val="bg2">
                    <a:lumMod val="25000"/>
                  </a:schemeClr>
                </a:solidFill>
                <a:ea typeface="Segoe UI" pitchFamily="34" charset="0"/>
                <a:cs typeface="Segoe UI Light" panose="020B0502040204020203" pitchFamily="34" charset="0"/>
              </a:rPr>
              <a:t>CTRL+SHIFT +ENTER.</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3) </a:t>
            </a:r>
            <a:r>
              <a:rPr lang="en-US" sz="1100" kern="0">
                <a:solidFill>
                  <a:schemeClr val="bg2">
                    <a:lumMod val="25000"/>
                  </a:schemeClr>
                </a:solidFill>
                <a:ea typeface="Segoe UI" pitchFamily="34" charset="0"/>
                <a:cs typeface="Segoe UI Light" panose="020B0502040204020203" pitchFamily="34" charset="0"/>
              </a:rPr>
              <a:t>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a:t>
            </a:r>
          </a:p>
        </xdr:txBody>
      </xdr:sp>
      <xdr:pic>
        <xdr:nvPicPr>
          <xdr:cNvPr id="177" name="Graphic 131" descr="Head with Gears">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6403974" y="10408233"/>
            <a:ext cx="377826" cy="377826"/>
          </a:xfrm>
          <a:prstGeom prst="rect">
            <a:avLst/>
          </a:prstGeom>
        </xdr:spPr>
      </xdr:pic>
    </xdr:grpSp>
    <xdr:clientData/>
  </xdr:twoCellAnchor>
  <xdr:twoCellAnchor editAs="oneCell">
    <xdr:from>
      <xdr:col>2</xdr:col>
      <xdr:colOff>76200</xdr:colOff>
      <xdr:row>66</xdr:row>
      <xdr:rowOff>28575</xdr:rowOff>
    </xdr:from>
    <xdr:to>
      <xdr:col>8</xdr:col>
      <xdr:colOff>266699</xdr:colOff>
      <xdr:row>71</xdr:row>
      <xdr:rowOff>24177</xdr:rowOff>
    </xdr:to>
    <xdr:grpSp>
      <xdr:nvGrpSpPr>
        <xdr:cNvPr id="6" name="EXCEL SPEAK" descr="EXCEL SPEAK: Because array formulas require CTRL+SHIFT+ENTER, some people informally call array formulas, &quot;CSE formulas">
          <a:extLst>
            <a:ext uri="{FF2B5EF4-FFF2-40B4-BE49-F238E27FC236}">
              <a16:creationId xmlns:a16="http://schemas.microsoft.com/office/drawing/2014/main" id="{00000000-0008-0000-0400-000006000000}"/>
            </a:ext>
          </a:extLst>
        </xdr:cNvPr>
        <xdr:cNvGrpSpPr/>
      </xdr:nvGrpSpPr>
      <xdr:grpSpPr>
        <a:xfrm>
          <a:off x="6448425" y="13173075"/>
          <a:ext cx="3733799" cy="948102"/>
          <a:chOff x="6448425" y="13201650"/>
          <a:chExt cx="3733799" cy="948102"/>
        </a:xfrm>
      </xdr:grpSpPr>
      <xdr:pic>
        <xdr:nvPicPr>
          <xdr:cNvPr id="188" name="Graphic 3" descr="Person">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15958" y="13339385"/>
            <a:ext cx="249354" cy="249353"/>
          </a:xfrm>
          <a:prstGeom prst="rect">
            <a:avLst/>
          </a:prstGeom>
        </xdr:spPr>
      </xdr:pic>
      <xdr:sp macro="" textlink="">
        <xdr:nvSpPr>
          <xdr:cNvPr id="189" name="Speech Bubble: Oval 188" descr="Quote">
            <a:extLst>
              <a:ext uri="{FF2B5EF4-FFF2-40B4-BE49-F238E27FC236}">
                <a16:creationId xmlns:a16="http://schemas.microsoft.com/office/drawing/2014/main" id="{00000000-0008-0000-0400-0000BD000000}"/>
              </a:ext>
            </a:extLst>
          </xdr:cNvPr>
          <xdr:cNvSpPr/>
        </xdr:nvSpPr>
        <xdr:spPr>
          <a:xfrm flipH="1">
            <a:off x="6448425" y="13272546"/>
            <a:ext cx="135067" cy="109164"/>
          </a:xfrm>
          <a:prstGeom prst="wedgeEllipseCallout">
            <a:avLst>
              <a:gd name="adj1" fmla="val -53664"/>
              <a:gd name="adj2" fmla="val 94316"/>
            </a:avLst>
          </a:prstGeom>
          <a:solidFill>
            <a:schemeClr val="accent2">
              <a:lumMod val="60000"/>
              <a:lumOff val="40000"/>
            </a:schemeClr>
          </a:solidFill>
          <a:ln w="387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87" name="Step" descr="EXCEL SPEAK&#10;Because array formulas require CTRL+SHIFT+ENTER, some people informally call array formulas, &quot;CSE formulas">
            <a:extLst>
              <a:ext uri="{FF2B5EF4-FFF2-40B4-BE49-F238E27FC236}">
                <a16:creationId xmlns:a16="http://schemas.microsoft.com/office/drawing/2014/main" id="{00000000-0008-0000-0400-0000BB000000}"/>
              </a:ext>
            </a:extLst>
          </xdr:cNvPr>
          <xdr:cNvSpPr txBox="1"/>
        </xdr:nvSpPr>
        <xdr:spPr>
          <a:xfrm>
            <a:off x="6695693" y="13201650"/>
            <a:ext cx="3486531"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EXCEL SPEAK</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Because array formulas require CTRL+SHIFT+ENTER, some people informally call array formulas, "CSE formulas." </a:t>
            </a:r>
          </a:p>
        </xdr:txBody>
      </xdr:sp>
    </xdr:grpSp>
    <xdr:clientData/>
  </xdr:twoCellAnchor>
  <xdr:twoCellAnchor editAs="oneCell">
    <xdr:from>
      <xdr:col>0</xdr:col>
      <xdr:colOff>390525</xdr:colOff>
      <xdr:row>70</xdr:row>
      <xdr:rowOff>171450</xdr:rowOff>
    </xdr:from>
    <xdr:to>
      <xdr:col>1</xdr:col>
      <xdr:colOff>5238750</xdr:colOff>
      <xdr:row>87</xdr:row>
      <xdr:rowOff>171450</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400-000005000000}"/>
            </a:ext>
          </a:extLst>
        </xdr:cNvPr>
        <xdr:cNvGrpSpPr/>
      </xdr:nvGrpSpPr>
      <xdr:grpSpPr>
        <a:xfrm>
          <a:off x="390525" y="14077950"/>
          <a:ext cx="5695950" cy="3238500"/>
          <a:chOff x="390525" y="14468475"/>
          <a:chExt cx="5695950" cy="3267075"/>
        </a:xfrm>
      </xdr:grpSpPr>
      <xdr:sp macro="" textlink="">
        <xdr:nvSpPr>
          <xdr:cNvPr id="191" name="Rectangle 190" descr="Background">
            <a:extLst>
              <a:ext uri="{FF2B5EF4-FFF2-40B4-BE49-F238E27FC236}">
                <a16:creationId xmlns:a16="http://schemas.microsoft.com/office/drawing/2014/main" id="{00000000-0008-0000-0400-0000BF000000}"/>
              </a:ext>
            </a:extLst>
          </xdr:cNvPr>
          <xdr:cNvSpPr/>
        </xdr:nvSpPr>
        <xdr:spPr>
          <a:xfrm>
            <a:off x="390525" y="14468475"/>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2" name="Step" descr="More information on the web">
            <a:extLst>
              <a:ext uri="{FF2B5EF4-FFF2-40B4-BE49-F238E27FC236}">
                <a16:creationId xmlns:a16="http://schemas.microsoft.com/office/drawing/2014/main" id="{00000000-0008-0000-0400-0000C0000000}"/>
              </a:ext>
            </a:extLst>
          </xdr:cNvPr>
          <xdr:cNvSpPr txBox="1"/>
        </xdr:nvSpPr>
        <xdr:spPr>
          <a:xfrm>
            <a:off x="622273" y="145871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3" name="Straight Connector 192" descr="Decorative line">
            <a:extLst>
              <a:ext uri="{FF2B5EF4-FFF2-40B4-BE49-F238E27FC236}">
                <a16:creationId xmlns:a16="http://schemas.microsoft.com/office/drawing/2014/main" id="{00000000-0008-0000-0400-0000C1000000}"/>
              </a:ext>
            </a:extLst>
          </xdr:cNvPr>
          <xdr:cNvCxnSpPr>
            <a:cxnSpLocks/>
          </xdr:cNvCxnSpPr>
        </xdr:nvCxnSpPr>
        <xdr:spPr>
          <a:xfrm>
            <a:off x="625449" y="150945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id="{00000000-0008-0000-0400-0000C2000000}"/>
              </a:ext>
            </a:extLst>
          </xdr:cNvPr>
          <xdr:cNvSpPr/>
        </xdr:nvSpPr>
        <xdr:spPr>
          <a:xfrm>
            <a:off x="625449" y="1697125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5" name="Straight Connector 194" descr="Decorative line">
            <a:extLst>
              <a:ext uri="{FF2B5EF4-FFF2-40B4-BE49-F238E27FC236}">
                <a16:creationId xmlns:a16="http://schemas.microsoft.com/office/drawing/2014/main" id="{00000000-0008-0000-0400-0000C3000000}"/>
              </a:ext>
            </a:extLst>
          </xdr:cNvPr>
          <xdr:cNvCxnSpPr>
            <a:cxnSpLocks/>
          </xdr:cNvCxnSpPr>
        </xdr:nvCxnSpPr>
        <xdr:spPr>
          <a:xfrm>
            <a:off x="625449" y="167259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6"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400-0000C4000000}"/>
              </a:ext>
            </a:extLst>
          </xdr:cNvPr>
          <xdr:cNvSpPr/>
        </xdr:nvSpPr>
        <xdr:spPr>
          <a:xfrm>
            <a:off x="4684395" y="1716175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7" name="Step" descr="Transpose (rotate) data from rows to columns or vice versa, hyperlinked to web">
            <a:hlinkClick xmlns:r="http://schemas.openxmlformats.org/officeDocument/2006/relationships" r:id="rId8" tooltip="Select to learn about Transpose (rotate) data from rows to columns or vice versa from the web"/>
            <a:extLst>
              <a:ext uri="{FF2B5EF4-FFF2-40B4-BE49-F238E27FC236}">
                <a16:creationId xmlns:a16="http://schemas.microsoft.com/office/drawing/2014/main" id="{00000000-0008-0000-0400-0000C5000000}"/>
              </a:ext>
            </a:extLst>
          </xdr:cNvPr>
          <xdr:cNvSpPr txBox="1"/>
        </xdr:nvSpPr>
        <xdr:spPr>
          <a:xfrm>
            <a:off x="1029308" y="15263324"/>
            <a:ext cx="38093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Transpose (rotate) data from rows to columns or vice versa</a:t>
            </a:r>
          </a:p>
        </xdr:txBody>
      </xdr:sp>
      <xdr:pic>
        <xdr:nvPicPr>
          <xdr:cNvPr id="198"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400-0000C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5168047"/>
            <a:ext cx="454554" cy="448472"/>
          </a:xfrm>
          <a:prstGeom prst="rect">
            <a:avLst/>
          </a:prstGeom>
        </xdr:spPr>
      </xdr:pic>
      <xdr:sp macro="" textlink="">
        <xdr:nvSpPr>
          <xdr:cNvPr id="199" name="Step" descr="All about the TRANPOSE function, hyperlinked to web">
            <a:hlinkClick xmlns:r="http://schemas.openxmlformats.org/officeDocument/2006/relationships" r:id="rId11" tooltip="Select to learn all about the TRANSPOSE function from the web"/>
            <a:extLst>
              <a:ext uri="{FF2B5EF4-FFF2-40B4-BE49-F238E27FC236}">
                <a16:creationId xmlns:a16="http://schemas.microsoft.com/office/drawing/2014/main" id="{00000000-0008-0000-0400-0000C7000000}"/>
              </a:ext>
            </a:extLst>
          </xdr:cNvPr>
          <xdr:cNvSpPr txBox="1"/>
        </xdr:nvSpPr>
        <xdr:spPr>
          <a:xfrm>
            <a:off x="1029308" y="15727931"/>
            <a:ext cx="234254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TRANSPOSE function</a:t>
            </a:r>
          </a:p>
        </xdr:txBody>
      </xdr:sp>
      <xdr:pic>
        <xdr:nvPicPr>
          <xdr:cNvPr id="200"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400-0000C8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5625901"/>
            <a:ext cx="454554" cy="448472"/>
          </a:xfrm>
          <a:prstGeom prst="rect">
            <a:avLst/>
          </a:prstGeom>
        </xdr:spPr>
      </xdr:pic>
      <xdr:sp macro="" textlink="">
        <xdr:nvSpPr>
          <xdr:cNvPr id="201" name="Step" descr="Create an array formula, hyperlinked to web">
            <a:hlinkClick xmlns:r="http://schemas.openxmlformats.org/officeDocument/2006/relationships" r:id="rId12" tooltip="Select to learn about creating an array formula from the web"/>
            <a:extLst>
              <a:ext uri="{FF2B5EF4-FFF2-40B4-BE49-F238E27FC236}">
                <a16:creationId xmlns:a16="http://schemas.microsoft.com/office/drawing/2014/main" id="{00000000-0008-0000-0400-0000C9000000}"/>
              </a:ext>
            </a:extLst>
          </xdr:cNvPr>
          <xdr:cNvSpPr txBox="1"/>
        </xdr:nvSpPr>
        <xdr:spPr>
          <a:xfrm>
            <a:off x="1029308" y="16195097"/>
            <a:ext cx="17424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an array formula</a:t>
            </a:r>
          </a:p>
        </xdr:txBody>
      </xdr:sp>
      <xdr:pic>
        <xdr:nvPicPr>
          <xdr:cNvPr id="202"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400-0000C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6093067"/>
            <a:ext cx="454554" cy="448472"/>
          </a:xfrm>
          <a:prstGeom prst="rect">
            <a:avLst/>
          </a:prstGeom>
        </xdr:spPr>
      </xdr:pic>
    </xdr:grpSp>
    <xdr:clientData/>
  </xdr:twoCellAnchor>
  <xdr:twoCellAnchor editAs="absolute">
    <xdr:from>
      <xdr:col>1</xdr:col>
      <xdr:colOff>3895725</xdr:colOff>
      <xdr:row>8</xdr:row>
      <xdr:rowOff>180975</xdr:rowOff>
    </xdr:from>
    <xdr:to>
      <xdr:col>1</xdr:col>
      <xdr:colOff>4440698</xdr:colOff>
      <xdr:row>12</xdr:row>
      <xdr:rowOff>85642</xdr:rowOff>
    </xdr:to>
    <xdr:grpSp>
      <xdr:nvGrpSpPr>
        <xdr:cNvPr id="3" name="Paste button" descr="Paste button and Arrow">
          <a:extLst>
            <a:ext uri="{FF2B5EF4-FFF2-40B4-BE49-F238E27FC236}">
              <a16:creationId xmlns:a16="http://schemas.microsoft.com/office/drawing/2014/main" id="{00000000-0008-0000-0400-000003000000}"/>
            </a:ext>
          </a:extLst>
        </xdr:cNvPr>
        <xdr:cNvGrpSpPr/>
      </xdr:nvGrpSpPr>
      <xdr:grpSpPr>
        <a:xfrm>
          <a:off x="4743450" y="2276475"/>
          <a:ext cx="544973" cy="666667"/>
          <a:chOff x="4838700" y="2324100"/>
          <a:chExt cx="544973" cy="666667"/>
        </a:xfrm>
      </xdr:grpSpPr>
      <xdr:pic>
        <xdr:nvPicPr>
          <xdr:cNvPr id="2" name="Picture 1" descr="Paste butto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3"/>
          <a:stretch>
            <a:fillRect/>
          </a:stretch>
        </xdr:blipFill>
        <xdr:spPr>
          <a:xfrm>
            <a:off x="4838700" y="2324100"/>
            <a:ext cx="409524" cy="666667"/>
          </a:xfrm>
          <a:prstGeom prst="rect">
            <a:avLst/>
          </a:prstGeom>
          <a:ln>
            <a:solidFill>
              <a:schemeClr val="bg1">
                <a:lumMod val="75000"/>
              </a:schemeClr>
            </a:solidFill>
          </a:ln>
        </xdr:spPr>
      </xdr:pic>
      <xdr:sp macro="" textlink="">
        <xdr:nvSpPr>
          <xdr:cNvPr id="104" name="Arc 103" descr="Arrow">
            <a:extLst>
              <a:ext uri="{FF2B5EF4-FFF2-40B4-BE49-F238E27FC236}">
                <a16:creationId xmlns:a16="http://schemas.microsoft.com/office/drawing/2014/main" id="{00000000-0008-0000-0400-000068000000}"/>
              </a:ext>
            </a:extLst>
          </xdr:cNvPr>
          <xdr:cNvSpPr/>
        </xdr:nvSpPr>
        <xdr:spPr>
          <a:xfrm rot="10529789" flipH="1">
            <a:off x="4920960" y="2507914"/>
            <a:ext cx="462713" cy="398577"/>
          </a:xfrm>
          <a:prstGeom prst="arc">
            <a:avLst>
              <a:gd name="adj1" fmla="val 15011426"/>
              <a:gd name="adj2" fmla="val 20926965"/>
            </a:avLst>
          </a:prstGeom>
          <a:ln w="19050">
            <a:solidFill>
              <a:srgbClr val="217346"/>
            </a:solidFill>
            <a:prstDash val="sysDot"/>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5</xdr:col>
      <xdr:colOff>304800</xdr:colOff>
      <xdr:row>7</xdr:row>
      <xdr:rowOff>142875</xdr:rowOff>
    </xdr:from>
    <xdr:to>
      <xdr:col>8</xdr:col>
      <xdr:colOff>114300</xdr:colOff>
      <xdr:row>12</xdr:row>
      <xdr:rowOff>138477</xdr:rowOff>
    </xdr:to>
    <xdr:grpSp>
      <xdr:nvGrpSpPr>
        <xdr:cNvPr id="4" name="EXPERT TIP" descr="EXPERT TIP: The shortcut key for Paste Special is CTRL+ALT+V">
          <a:extLst>
            <a:ext uri="{FF2B5EF4-FFF2-40B4-BE49-F238E27FC236}">
              <a16:creationId xmlns:a16="http://schemas.microsoft.com/office/drawing/2014/main" id="{00000000-0008-0000-0400-000004000000}"/>
            </a:ext>
          </a:extLst>
        </xdr:cNvPr>
        <xdr:cNvGrpSpPr/>
      </xdr:nvGrpSpPr>
      <xdr:grpSpPr>
        <a:xfrm>
          <a:off x="8448675" y="2047875"/>
          <a:ext cx="1581150" cy="948102"/>
          <a:chOff x="8448675" y="2143125"/>
          <a:chExt cx="1581150" cy="948102"/>
        </a:xfrm>
      </xdr:grpSpPr>
      <xdr:pic>
        <xdr:nvPicPr>
          <xdr:cNvPr id="107" name="Graphic 2" descr="Owl">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448675" y="2170284"/>
            <a:ext cx="444647" cy="444647"/>
          </a:xfrm>
          <a:prstGeom prst="rect">
            <a:avLst/>
          </a:prstGeom>
        </xdr:spPr>
      </xdr:pic>
      <xdr:sp macro="" textlink="">
        <xdr:nvSpPr>
          <xdr:cNvPr id="108" name="Step" descr="EXPERT TIP&#10;The shortcut key for Paste Special is CTRL+ALT+V">
            <a:extLst>
              <a:ext uri="{FF2B5EF4-FFF2-40B4-BE49-F238E27FC236}">
                <a16:creationId xmlns:a16="http://schemas.microsoft.com/office/drawing/2014/main" id="{00000000-0008-0000-0400-00006C000000}"/>
              </a:ext>
            </a:extLst>
          </xdr:cNvPr>
          <xdr:cNvSpPr txBox="1"/>
        </xdr:nvSpPr>
        <xdr:spPr>
          <a:xfrm>
            <a:off x="8782052" y="2143125"/>
            <a:ext cx="1247773"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 shortcut key for Paste Special is CTRL+ALT+V.</a:t>
            </a:r>
            <a:r>
              <a:rPr lang="en-US" sz="1100" kern="0" baseline="0">
                <a:solidFill>
                  <a:schemeClr val="bg2">
                    <a:lumMod val="25000"/>
                  </a:schemeClr>
                </a:solidFill>
                <a:ea typeface="Segoe UI" pitchFamily="34" charset="0"/>
                <a:cs typeface="Segoe UI Light" panose="020B0502040204020203" pitchFamily="34" charset="0"/>
              </a:rPr>
              <a:t> </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13</xdr:row>
      <xdr:rowOff>209549</xdr:rowOff>
    </xdr:from>
    <xdr:to>
      <xdr:col>7</xdr:col>
      <xdr:colOff>57150</xdr:colOff>
      <xdr:row>22</xdr:row>
      <xdr:rowOff>38100</xdr:rowOff>
    </xdr:to>
    <xdr:grpSp>
      <xdr:nvGrpSpPr>
        <xdr:cNvPr id="6" name="EXTRA CREDIT" descr="EXTRA CREDIT: 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id="{00000000-0008-0000-0500-000006000000}"/>
            </a:ext>
          </a:extLst>
        </xdr:cNvPr>
        <xdr:cNvGrpSpPr/>
      </xdr:nvGrpSpPr>
      <xdr:grpSpPr>
        <a:xfrm>
          <a:off x="6372225" y="3238499"/>
          <a:ext cx="3800475" cy="1562101"/>
          <a:chOff x="7248525" y="3467099"/>
          <a:chExt cx="3800475" cy="1362075"/>
        </a:xfrm>
      </xdr:grpSpPr>
      <xdr:sp macro="" textlink="">
        <xdr:nvSpPr>
          <xdr:cNvPr id="40" name="Step" descr="EXTRA CREDIT&#10;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id="{00000000-0008-0000-0500-000028000000}"/>
              </a:ext>
            </a:extLst>
          </xdr:cNvPr>
          <xdr:cNvSpPr txBox="1"/>
        </xdr:nvSpPr>
        <xdr:spPr>
          <a:xfrm>
            <a:off x="7608106" y="3467099"/>
            <a:ext cx="3440894"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you're done with step 5,</a:t>
            </a:r>
            <a:r>
              <a:rPr lang="en-US" sz="1100" kern="0" baseline="0">
                <a:solidFill>
                  <a:schemeClr val="bg2">
                    <a:lumMod val="25000"/>
                  </a:schemeClr>
                </a:solidFill>
                <a:ea typeface="Segoe UI" pitchFamily="34" charset="0"/>
                <a:cs typeface="Segoe UI Light" panose="020B0502040204020203" pitchFamily="34" charset="0"/>
              </a:rPr>
              <a:t> try sorting alphabetically by two columns. Here's how: First sort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alphabetically (that's step 1 on the left). Then click </a:t>
            </a:r>
            <a:r>
              <a:rPr lang="en-US" sz="1100" b="1" kern="0" baseline="0">
                <a:solidFill>
                  <a:schemeClr val="bg2">
                    <a:lumMod val="25000"/>
                  </a:schemeClr>
                </a:solidFill>
                <a:ea typeface="Segoe UI" pitchFamily="34" charset="0"/>
                <a:cs typeface="Segoe UI Light" panose="020B0502040204020203" pitchFamily="34" charset="0"/>
              </a:rPr>
              <a:t>Home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Sort &amp; Filter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Custom Sort</a:t>
            </a:r>
            <a:r>
              <a:rPr lang="en-US" sz="1100" kern="0" baseline="0">
                <a:solidFill>
                  <a:schemeClr val="bg2">
                    <a:lumMod val="25000"/>
                  </a:schemeClr>
                </a:solidFill>
                <a:ea typeface="Segoe UI" pitchFamily="34" charset="0"/>
                <a:cs typeface="Segoe UI Light" panose="020B0502040204020203" pitchFamily="34" charset="0"/>
              </a:rPr>
              <a:t>. Add a second level for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After you click OK,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will be sorted, and within each department,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rows will be sorted in alphabetical order as well.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248525" y="3521926"/>
            <a:ext cx="433903"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5" name="Sort and filter with ease" descr="Sort and filter with ease&#10;Let's say you want the departments in alphabetical order. Click in the Department column, and then click Home &gt; Sort &amp; Filter &gt; Sort A to Z. &#10;Sort December's amounts from largest to smallest. Click any cell in the Dec column, and then click Home &gt; Sort &amp; Filter &gt; Sort Largest to Smallest. &#10;Now you'll filter the data so that only the Bakery rows appear. Press CTRL+A to select all of the cells, and then click Home &gt; Sort &amp; Filter &gt; Filter. &#10;Filter buttons appear on the top row. On the Department cell, click the filter button        and then click to clear the Select All checkbox. Then, click to select Bakery.&#10;Click OK and only the Bakery rows appear. Now clear the filter by clicking the filter button       for Department and then click Clear filter...&#10;Dive down for more detail &#10;Next step">
          <a:extLst>
            <a:ext uri="{FF2B5EF4-FFF2-40B4-BE49-F238E27FC236}">
              <a16:creationId xmlns:a16="http://schemas.microsoft.com/office/drawing/2014/main" id="{00000000-0008-0000-0500-000005000000}"/>
            </a:ext>
          </a:extLst>
        </xdr:cNvPr>
        <xdr:cNvGrpSpPr/>
      </xdr:nvGrpSpPr>
      <xdr:grpSpPr>
        <a:xfrm>
          <a:off x="333375" y="266700"/>
          <a:ext cx="5695950" cy="4619625"/>
          <a:chOff x="333375" y="266700"/>
          <a:chExt cx="5695950" cy="4619625"/>
        </a:xfrm>
      </xdr:grpSpPr>
      <xdr:sp macro="" textlink="">
        <xdr:nvSpPr>
          <xdr:cNvPr id="78" name="Rectangle 77" descr="Background">
            <a:extLst>
              <a:ext uri="{FF2B5EF4-FFF2-40B4-BE49-F238E27FC236}">
                <a16:creationId xmlns:a16="http://schemas.microsoft.com/office/drawing/2014/main" id="{00000000-0008-0000-0500-00004E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Sort and filter with ease">
            <a:extLst>
              <a:ext uri="{FF2B5EF4-FFF2-40B4-BE49-F238E27FC236}">
                <a16:creationId xmlns:a16="http://schemas.microsoft.com/office/drawing/2014/main" id="{00000000-0008-0000-0500-00004F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Sort and filter with ease</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id="{00000000-0008-0000-0500-000050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id="{00000000-0008-0000-0500-000051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id="{00000000-0008-0000-0500-000052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500-000053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Let's say you want the departments in alphabetical order. Click in the Department column, and then click Home &gt; Sort &amp; Filter &gt; Sort A to Z">
            <a:extLst>
              <a:ext uri="{FF2B5EF4-FFF2-40B4-BE49-F238E27FC236}">
                <a16:creationId xmlns:a16="http://schemas.microsoft.com/office/drawing/2014/main" id="{00000000-0008-0000-0500-000054000000}"/>
              </a:ext>
            </a:extLst>
          </xdr:cNvPr>
          <xdr:cNvSpPr txBox="1"/>
        </xdr:nvSpPr>
        <xdr:spPr>
          <a:xfrm>
            <a:off x="972158" y="108097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the departments in alphabetical order. Click in the Department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 to Z</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5" name="Oval 84" descr="1">
            <a:extLst>
              <a:ext uri="{FF2B5EF4-FFF2-40B4-BE49-F238E27FC236}">
                <a16:creationId xmlns:a16="http://schemas.microsoft.com/office/drawing/2014/main" id="{00000000-0008-0000-0500-000055000000}"/>
              </a:ext>
            </a:extLst>
          </xdr:cNvPr>
          <xdr:cNvSpPr/>
        </xdr:nvSpPr>
        <xdr:spPr>
          <a:xfrm>
            <a:off x="565124" y="10384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Sort December's amounts from largest to smallest. Click any cell in the Dec column, and then click Home &gt; Sort &amp; Filter &gt; Sort Largest to Smallest">
            <a:extLst>
              <a:ext uri="{FF2B5EF4-FFF2-40B4-BE49-F238E27FC236}">
                <a16:creationId xmlns:a16="http://schemas.microsoft.com/office/drawing/2014/main" id="{00000000-0008-0000-0500-000056000000}"/>
              </a:ext>
            </a:extLst>
          </xdr:cNvPr>
          <xdr:cNvSpPr txBox="1"/>
        </xdr:nvSpPr>
        <xdr:spPr>
          <a:xfrm>
            <a:off x="972157" y="158600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December's amounts from largest to smallest. Click any cell in the Dec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Largest to Smallest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7" name="Oval 86" descr="2">
            <a:extLst>
              <a:ext uri="{FF2B5EF4-FFF2-40B4-BE49-F238E27FC236}">
                <a16:creationId xmlns:a16="http://schemas.microsoft.com/office/drawing/2014/main" id="{00000000-0008-0000-0500-000057000000}"/>
              </a:ext>
            </a:extLst>
          </xdr:cNvPr>
          <xdr:cNvSpPr/>
        </xdr:nvSpPr>
        <xdr:spPr>
          <a:xfrm>
            <a:off x="565124" y="15435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you'll filter the data so that only the Bakery rows appear. Press CTRL+A to select all of the cells, and then click Home &gt; Sort &amp; Filter &gt; Filter&#10;">
            <a:extLst>
              <a:ext uri="{FF2B5EF4-FFF2-40B4-BE49-F238E27FC236}">
                <a16:creationId xmlns:a16="http://schemas.microsoft.com/office/drawing/2014/main" id="{00000000-0008-0000-0500-000058000000}"/>
              </a:ext>
            </a:extLst>
          </xdr:cNvPr>
          <xdr:cNvSpPr txBox="1"/>
        </xdr:nvSpPr>
        <xdr:spPr>
          <a:xfrm>
            <a:off x="972158" y="2083132"/>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filter the data so that only the Bakery rows appear. Press CTRL+A to select all</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of the cells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9" name="Oval 88" descr="3">
            <a:extLst>
              <a:ext uri="{FF2B5EF4-FFF2-40B4-BE49-F238E27FC236}">
                <a16:creationId xmlns:a16="http://schemas.microsoft.com/office/drawing/2014/main" id="{00000000-0008-0000-0500-000059000000}"/>
              </a:ext>
            </a:extLst>
          </xdr:cNvPr>
          <xdr:cNvSpPr/>
        </xdr:nvSpPr>
        <xdr:spPr>
          <a:xfrm>
            <a:off x="565124" y="20406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Filter buttons appear on the top row. On the Department cell, click the filter button and then click to clear the Select All checkbox. Then, click to select Bakery">
            <a:extLst>
              <a:ext uri="{FF2B5EF4-FFF2-40B4-BE49-F238E27FC236}">
                <a16:creationId xmlns:a16="http://schemas.microsoft.com/office/drawing/2014/main" id="{00000000-0008-0000-0500-00005A000000}"/>
              </a:ext>
            </a:extLst>
          </xdr:cNvPr>
          <xdr:cNvSpPr txBox="1"/>
        </xdr:nvSpPr>
        <xdr:spPr>
          <a:xfrm>
            <a:off x="972158" y="257920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buttons appear on the top row. 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 click the filter button        and then click to clear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All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checkbox. Then, click to select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91" name="Oval 90" descr="4">
            <a:extLst>
              <a:ext uri="{FF2B5EF4-FFF2-40B4-BE49-F238E27FC236}">
                <a16:creationId xmlns:a16="http://schemas.microsoft.com/office/drawing/2014/main" id="{00000000-0008-0000-0500-00005B000000}"/>
              </a:ext>
            </a:extLst>
          </xdr:cNvPr>
          <xdr:cNvSpPr/>
        </xdr:nvSpPr>
        <xdr:spPr>
          <a:xfrm>
            <a:off x="565124" y="25367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Click OK and only the Bakery rows appear. Now clear the filter by clicking the filter button for Department and then click Clear filter...">
            <a:extLst>
              <a:ext uri="{FF2B5EF4-FFF2-40B4-BE49-F238E27FC236}">
                <a16:creationId xmlns:a16="http://schemas.microsoft.com/office/drawing/2014/main" id="{00000000-0008-0000-0500-00005C000000}"/>
              </a:ext>
            </a:extLst>
          </xdr:cNvPr>
          <xdr:cNvSpPr txBox="1"/>
        </xdr:nvSpPr>
        <xdr:spPr>
          <a:xfrm>
            <a:off x="972158" y="323975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only the Bakery rows appear. Now clear the filter by clicking the filter button       for Department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 filter...</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93" name="Oval 92" descr="5">
            <a:extLst>
              <a:ext uri="{FF2B5EF4-FFF2-40B4-BE49-F238E27FC236}">
                <a16:creationId xmlns:a16="http://schemas.microsoft.com/office/drawing/2014/main" id="{00000000-0008-0000-0500-00005D000000}"/>
              </a:ext>
            </a:extLst>
          </xdr:cNvPr>
          <xdr:cNvSpPr/>
        </xdr:nvSpPr>
        <xdr:spPr>
          <a:xfrm>
            <a:off x="565124" y="319725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94" name="Picture 93" descr="Filter button">
            <a:extLst>
              <a:ext uri="{FF2B5EF4-FFF2-40B4-BE49-F238E27FC236}">
                <a16:creationId xmlns:a16="http://schemas.microsoft.com/office/drawing/2014/main" id="{00000000-0008-0000-0500-00005E000000}"/>
              </a:ext>
            </a:extLst>
          </xdr:cNvPr>
          <xdr:cNvPicPr>
            <a:picLocks noChangeAspect="1"/>
          </xdr:cNvPicPr>
        </xdr:nvPicPr>
        <xdr:blipFill rotWithShape="1">
          <a:blip xmlns:r="http://schemas.openxmlformats.org/officeDocument/2006/relationships" r:embed="rId5"/>
          <a:srcRect l="16000" t="17242" r="15000" b="24137"/>
          <a:stretch/>
        </xdr:blipFill>
        <xdr:spPr>
          <a:xfrm>
            <a:off x="1537177" y="2814385"/>
            <a:ext cx="140102" cy="138072"/>
          </a:xfrm>
          <a:prstGeom prst="rect">
            <a:avLst/>
          </a:prstGeom>
        </xdr:spPr>
      </xdr:pic>
      <xdr:pic>
        <xdr:nvPicPr>
          <xdr:cNvPr id="95" name="Picture 94" descr="Filter button">
            <a:extLst>
              <a:ext uri="{FF2B5EF4-FFF2-40B4-BE49-F238E27FC236}">
                <a16:creationId xmlns:a16="http://schemas.microsoft.com/office/drawing/2014/main" id="{00000000-0008-0000-0500-00005F000000}"/>
              </a:ext>
            </a:extLst>
          </xdr:cNvPr>
          <xdr:cNvPicPr>
            <a:picLocks noChangeAspect="1"/>
          </xdr:cNvPicPr>
        </xdr:nvPicPr>
        <xdr:blipFill rotWithShape="1">
          <a:blip xmlns:r="http://schemas.openxmlformats.org/officeDocument/2006/relationships" r:embed="rId5"/>
          <a:srcRect l="16000" t="17242" r="15000" b="24137"/>
          <a:stretch/>
        </xdr:blipFill>
        <xdr:spPr>
          <a:xfrm>
            <a:off x="1832452" y="3481135"/>
            <a:ext cx="140102" cy="138072"/>
          </a:xfrm>
          <a:prstGeom prst="rect">
            <a:avLst/>
          </a:prstGeom>
        </xdr:spPr>
      </xdr:pic>
    </xdr:grpSp>
    <xdr:clientData/>
  </xdr:twoCellAnchor>
  <xdr:twoCellAnchor editAs="oneCell">
    <xdr:from>
      <xdr:col>0</xdr:col>
      <xdr:colOff>390525</xdr:colOff>
      <xdr:row>25</xdr:row>
      <xdr:rowOff>180975</xdr:rowOff>
    </xdr:from>
    <xdr:to>
      <xdr:col>1</xdr:col>
      <xdr:colOff>5238750</xdr:colOff>
      <xdr:row>40</xdr:row>
      <xdr:rowOff>161924</xdr:rowOff>
    </xdr:to>
    <xdr:grpSp>
      <xdr:nvGrpSpPr>
        <xdr:cNvPr id="106" name="Sort by date, or by color even" descr="Sort by date, or by color even&#10;There are many ways to sort in Excel. Here are just two more ways to sort, but this time you'll use the right-click menu:&#10;You want the dates in order. So, right-click a date and then click &#10;Sort &gt; Sort Oldest to Newest. The rows get sorted in ascending date order by the Expense date.&#10;Someone filled three cells with yellow. You can sort the rows by that color. Right-click a yellow cell, and then click Sort &gt; Put Selected Cell Color &#10;on Top">
          <a:extLst>
            <a:ext uri="{FF2B5EF4-FFF2-40B4-BE49-F238E27FC236}">
              <a16:creationId xmlns:a16="http://schemas.microsoft.com/office/drawing/2014/main" id="{00000000-0008-0000-0500-00006A000000}"/>
            </a:ext>
          </a:extLst>
        </xdr:cNvPr>
        <xdr:cNvGrpSpPr/>
      </xdr:nvGrpSpPr>
      <xdr:grpSpPr>
        <a:xfrm>
          <a:off x="390525" y="5514975"/>
          <a:ext cx="5695950" cy="2838449"/>
          <a:chOff x="0" y="-9524"/>
          <a:chExt cx="5695950" cy="2838449"/>
        </a:xfrm>
      </xdr:grpSpPr>
      <xdr:sp macro="" textlink="">
        <xdr:nvSpPr>
          <xdr:cNvPr id="107" name="Rectangle 106" descr="Background">
            <a:extLst>
              <a:ext uri="{FF2B5EF4-FFF2-40B4-BE49-F238E27FC236}">
                <a16:creationId xmlns:a16="http://schemas.microsoft.com/office/drawing/2014/main" id="{00000000-0008-0000-0500-00006B000000}"/>
              </a:ext>
            </a:extLst>
          </xdr:cNvPr>
          <xdr:cNvSpPr/>
        </xdr:nvSpPr>
        <xdr:spPr>
          <a:xfrm>
            <a:off x="0" y="-9524"/>
            <a:ext cx="5695950" cy="28384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8" name="Step" descr="Sort by date, or by color even">
            <a:extLst>
              <a:ext uri="{FF2B5EF4-FFF2-40B4-BE49-F238E27FC236}">
                <a16:creationId xmlns:a16="http://schemas.microsoft.com/office/drawing/2014/main" id="{00000000-0008-0000-0500-00006C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Sort by date, or by color even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9" name="Straight Connector 108" descr="Decorative line">
            <a:extLst>
              <a:ext uri="{FF2B5EF4-FFF2-40B4-BE49-F238E27FC236}">
                <a16:creationId xmlns:a16="http://schemas.microsoft.com/office/drawing/2014/main" id="{00000000-0008-0000-0500-00006D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descr="Decorative line">
            <a:extLst>
              <a:ext uri="{FF2B5EF4-FFF2-40B4-BE49-F238E27FC236}">
                <a16:creationId xmlns:a16="http://schemas.microsoft.com/office/drawing/2014/main" id="{00000000-0008-0000-0500-00006E000000}"/>
              </a:ext>
            </a:extLst>
          </xdr:cNvPr>
          <xdr:cNvCxnSpPr>
            <a:cxnSpLocks/>
          </xdr:cNvCxnSpPr>
        </xdr:nvCxnSpPr>
        <xdr:spPr>
          <a:xfrm>
            <a:off x="234924" y="260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11" name="Step" descr="There are many ways to sort in Excel. Here are just two more ways to sort, but this time you'll use the right-click menu:">
            <a:extLst>
              <a:ext uri="{FF2B5EF4-FFF2-40B4-BE49-F238E27FC236}">
                <a16:creationId xmlns:a16="http://schemas.microsoft.com/office/drawing/2014/main" id="{00000000-0008-0000-0500-00006F000000}"/>
              </a:ext>
            </a:extLst>
          </xdr:cNvPr>
          <xdr:cNvSpPr txBox="1"/>
        </xdr:nvSpPr>
        <xdr:spPr>
          <a:xfrm>
            <a:off x="228600" y="699721"/>
            <a:ext cx="5300938" cy="49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There are many ways to sort in Excel. Here are just two more ways to sort, but this time you'll use the right-click menu:</a:t>
            </a:r>
          </a:p>
        </xdr:txBody>
      </xdr:sp>
      <xdr:sp macro="" textlink="">
        <xdr:nvSpPr>
          <xdr:cNvPr id="112" name="Step" descr="You want the dates in order. So, right-click a date and then click &#10;Sort &gt; Sort Oldest to Newest. The rows get sorted in ascending date order by the Expense date">
            <a:extLst>
              <a:ext uri="{FF2B5EF4-FFF2-40B4-BE49-F238E27FC236}">
                <a16:creationId xmlns:a16="http://schemas.microsoft.com/office/drawing/2014/main" id="{00000000-0008-0000-0500-000070000000}"/>
              </a:ext>
            </a:extLst>
          </xdr:cNvPr>
          <xdr:cNvSpPr txBox="1"/>
        </xdr:nvSpPr>
        <xdr:spPr>
          <a:xfrm>
            <a:off x="638783" y="12021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You want the dates in order. So, right-click a date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Sort Oldest to Newest</a:t>
            </a:r>
            <a:r>
              <a:rPr lang="en-US" sz="1050">
                <a:latin typeface="Segoe UI" panose="020B0502040204020203" pitchFamily="34" charset="0"/>
                <a:cs typeface="Segoe UI" panose="020B0502040204020203" pitchFamily="34" charset="0"/>
              </a:rPr>
              <a:t>. The rows get sorted in ascending date order by the Expense date.</a:t>
            </a:r>
          </a:p>
        </xdr:txBody>
      </xdr:sp>
      <xdr:sp macro="" textlink="">
        <xdr:nvSpPr>
          <xdr:cNvPr id="113" name="Oval 112" descr="1">
            <a:extLst>
              <a:ext uri="{FF2B5EF4-FFF2-40B4-BE49-F238E27FC236}">
                <a16:creationId xmlns:a16="http://schemas.microsoft.com/office/drawing/2014/main" id="{00000000-0008-0000-0500-000071000000}"/>
              </a:ext>
            </a:extLst>
          </xdr:cNvPr>
          <xdr:cNvSpPr/>
        </xdr:nvSpPr>
        <xdr:spPr>
          <a:xfrm>
            <a:off x="231749" y="11596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4" name="Step" descr="Someone filled three cells with yellow. You can sort the rows by that color. Right-click a yellow cell, and then click Sort &gt; Put Selected Cell Color on Top">
            <a:extLst>
              <a:ext uri="{FF2B5EF4-FFF2-40B4-BE49-F238E27FC236}">
                <a16:creationId xmlns:a16="http://schemas.microsoft.com/office/drawing/2014/main" id="{00000000-0008-0000-0500-000072000000}"/>
              </a:ext>
            </a:extLst>
          </xdr:cNvPr>
          <xdr:cNvSpPr txBox="1"/>
        </xdr:nvSpPr>
        <xdr:spPr>
          <a:xfrm>
            <a:off x="638782" y="1864313"/>
            <a:ext cx="4809517" cy="63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Someone filled three cells with yellow. You can sort the rows by that color. Right-click a yellow cell, and then click </a:t>
            </a: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Put Selected Cell Color </a:t>
            </a:r>
            <a:br>
              <a:rPr lang="en-US" sz="1050" b="1">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on Top</a:t>
            </a:r>
            <a:r>
              <a:rPr lang="en-US" sz="1050">
                <a:latin typeface="Segoe UI" panose="020B0502040204020203" pitchFamily="34" charset="0"/>
                <a:cs typeface="Segoe UI" panose="020B0502040204020203" pitchFamily="34" charset="0"/>
              </a:rPr>
              <a:t>. </a:t>
            </a:r>
          </a:p>
        </xdr:txBody>
      </xdr:sp>
      <xdr:sp macro="" textlink="">
        <xdr:nvSpPr>
          <xdr:cNvPr id="115" name="Oval 114" descr="2">
            <a:extLst>
              <a:ext uri="{FF2B5EF4-FFF2-40B4-BE49-F238E27FC236}">
                <a16:creationId xmlns:a16="http://schemas.microsoft.com/office/drawing/2014/main" id="{00000000-0008-0000-0500-000073000000}"/>
              </a:ext>
            </a:extLst>
          </xdr:cNvPr>
          <xdr:cNvSpPr/>
        </xdr:nvSpPr>
        <xdr:spPr>
          <a:xfrm>
            <a:off x="231749" y="182181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6</xdr:col>
      <xdr:colOff>266700</xdr:colOff>
      <xdr:row>29</xdr:row>
      <xdr:rowOff>114299</xdr:rowOff>
    </xdr:from>
    <xdr:to>
      <xdr:col>9</xdr:col>
      <xdr:colOff>504824</xdr:colOff>
      <xdr:row>38</xdr:row>
      <xdr:rowOff>19050</xdr:rowOff>
    </xdr:to>
    <xdr:grpSp>
      <xdr:nvGrpSpPr>
        <xdr:cNvPr id="8" name="Group 7" descr="IMPORTANT DETAIL&#10;You can't clear a sort order like you can a filter. So if you don't want your sort to stick, undo it by pressing CTRL+Z">
          <a:extLst>
            <a:ext uri="{FF2B5EF4-FFF2-40B4-BE49-F238E27FC236}">
              <a16:creationId xmlns:a16="http://schemas.microsoft.com/office/drawing/2014/main" id="{CE79A11A-3679-4FE1-8870-918EA0DF3948}"/>
            </a:ext>
          </a:extLst>
        </xdr:cNvPr>
        <xdr:cNvGrpSpPr/>
      </xdr:nvGrpSpPr>
      <xdr:grpSpPr>
        <a:xfrm>
          <a:off x="9658350" y="6210299"/>
          <a:ext cx="2143124" cy="1619251"/>
          <a:chOff x="10582275" y="6629399"/>
          <a:chExt cx="2143124" cy="1619251"/>
        </a:xfrm>
      </xdr:grpSpPr>
      <xdr:pic>
        <xdr:nvPicPr>
          <xdr:cNvPr id="117" name="Graphic 122" descr="Magnifying glass">
            <a:extLst>
              <a:ext uri="{FF2B5EF4-FFF2-40B4-BE49-F238E27FC236}">
                <a16:creationId xmlns:a16="http://schemas.microsoft.com/office/drawing/2014/main" id="{00000000-0008-0000-0500-00007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flipH="1">
            <a:off x="10582275" y="6674825"/>
            <a:ext cx="352313" cy="352311"/>
          </a:xfrm>
          <a:prstGeom prst="rect">
            <a:avLst/>
          </a:prstGeom>
        </xdr:spPr>
      </xdr:pic>
      <xdr:sp macro="" textlink="">
        <xdr:nvSpPr>
          <xdr:cNvPr id="118" name="Step" descr="IMPORTANT DETAIL&#10;You can't clear a sort order like you can a filter. So if you don't want your sort to stick, undo it by pressing CTRL+Z">
            <a:extLst>
              <a:ext uri="{FF2B5EF4-FFF2-40B4-BE49-F238E27FC236}">
                <a16:creationId xmlns:a16="http://schemas.microsoft.com/office/drawing/2014/main" id="{00000000-0008-0000-0500-000076000000}"/>
              </a:ext>
            </a:extLst>
          </xdr:cNvPr>
          <xdr:cNvSpPr txBox="1"/>
        </xdr:nvSpPr>
        <xdr:spPr>
          <a:xfrm>
            <a:off x="10886716" y="6629399"/>
            <a:ext cx="1838683" cy="1619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You can't clear a sort order like you can a filter. So if you don't want your sort to stick, undo it by</a:t>
            </a:r>
            <a:r>
              <a:rPr lang="en-US" sz="1100" kern="0" baseline="0">
                <a:solidFill>
                  <a:schemeClr val="bg2">
                    <a:lumMod val="25000"/>
                  </a:schemeClr>
                </a:solidFill>
                <a:ea typeface="Segoe UI" pitchFamily="34" charset="0"/>
                <a:cs typeface="Segoe UI Light" panose="020B0502040204020203" pitchFamily="34" charset="0"/>
              </a:rPr>
              <a:t> pressing CTRL+Z.</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absolute">
    <xdr:from>
      <xdr:col>0</xdr:col>
      <xdr:colOff>390525</xdr:colOff>
      <xdr:row>41</xdr:row>
      <xdr:rowOff>171450</xdr:rowOff>
    </xdr:from>
    <xdr:to>
      <xdr:col>1</xdr:col>
      <xdr:colOff>5238750</xdr:colOff>
      <xdr:row>62</xdr:row>
      <xdr:rowOff>28575</xdr:rowOff>
    </xdr:to>
    <xdr:grpSp>
      <xdr:nvGrpSpPr>
        <xdr:cNvPr id="3" name="More ways to filter data" descr="More ways to filter data&#10;Many people type formulas to find amounts that are above average, or greater than a certain amount. But there's no need to type formulas when special filters are available.&#10;On the Hotel cell, click the filter button and then click &#10;Number Filters &gt; Above Average. Excel calculates the average amount of the Hotel column, and then shows only rows with amounts greater than that average. &#10;Now add a second filter. On the Food cell, click the filter button and then click Number Filters &gt; Greater than..., and then type 25. Click OK. Of the three rows that were filtered for above average, Excel shows two rows with Food amounts greater than 25">
          <a:extLst>
            <a:ext uri="{FF2B5EF4-FFF2-40B4-BE49-F238E27FC236}">
              <a16:creationId xmlns:a16="http://schemas.microsoft.com/office/drawing/2014/main" id="{00000000-0008-0000-0500-000003000000}"/>
            </a:ext>
          </a:extLst>
        </xdr:cNvPr>
        <xdr:cNvGrpSpPr/>
      </xdr:nvGrpSpPr>
      <xdr:grpSpPr>
        <a:xfrm>
          <a:off x="390525" y="8553450"/>
          <a:ext cx="5695950" cy="3095625"/>
          <a:chOff x="390525" y="8972550"/>
          <a:chExt cx="5695950" cy="3171824"/>
        </a:xfrm>
      </xdr:grpSpPr>
      <xdr:sp macro="" textlink="">
        <xdr:nvSpPr>
          <xdr:cNvPr id="133" name="Rectangle 132" descr="Background">
            <a:extLst>
              <a:ext uri="{FF2B5EF4-FFF2-40B4-BE49-F238E27FC236}">
                <a16:creationId xmlns:a16="http://schemas.microsoft.com/office/drawing/2014/main" id="{00000000-0008-0000-0500-000085000000}"/>
              </a:ext>
            </a:extLst>
          </xdr:cNvPr>
          <xdr:cNvSpPr/>
        </xdr:nvSpPr>
        <xdr:spPr>
          <a:xfrm>
            <a:off x="390525" y="8972550"/>
            <a:ext cx="5695950" cy="31718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ways to filter data">
            <a:extLst>
              <a:ext uri="{FF2B5EF4-FFF2-40B4-BE49-F238E27FC236}">
                <a16:creationId xmlns:a16="http://schemas.microsoft.com/office/drawing/2014/main" id="{00000000-0008-0000-0500-000086000000}"/>
              </a:ext>
            </a:extLst>
          </xdr:cNvPr>
          <xdr:cNvSpPr txBox="1"/>
        </xdr:nvSpPr>
        <xdr:spPr>
          <a:xfrm>
            <a:off x="622273" y="910077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ways to filter data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id="{00000000-0008-0000-0500-000087000000}"/>
              </a:ext>
            </a:extLst>
          </xdr:cNvPr>
          <xdr:cNvCxnSpPr>
            <a:cxnSpLocks/>
          </xdr:cNvCxnSpPr>
        </xdr:nvCxnSpPr>
        <xdr:spPr>
          <a:xfrm>
            <a:off x="625449" y="960818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36" name="Straight Connector 135" descr="Decorative line">
            <a:extLst>
              <a:ext uri="{FF2B5EF4-FFF2-40B4-BE49-F238E27FC236}">
                <a16:creationId xmlns:a16="http://schemas.microsoft.com/office/drawing/2014/main" id="{00000000-0008-0000-0500-000088000000}"/>
              </a:ext>
            </a:extLst>
          </xdr:cNvPr>
          <xdr:cNvCxnSpPr>
            <a:cxnSpLocks/>
          </xdr:cNvCxnSpPr>
        </xdr:nvCxnSpPr>
        <xdr:spPr>
          <a:xfrm>
            <a:off x="625449" y="11915774"/>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7" name="Step" descr="Many people type formulas to find amounts that are above average, or greater than a certain amount. But there's no need to type formulas when special filters are available">
            <a:extLst>
              <a:ext uri="{FF2B5EF4-FFF2-40B4-BE49-F238E27FC236}">
                <a16:creationId xmlns:a16="http://schemas.microsoft.com/office/drawing/2014/main" id="{00000000-0008-0000-0500-000089000000}"/>
              </a:ext>
            </a:extLst>
          </xdr:cNvPr>
          <xdr:cNvSpPr txBox="1"/>
        </xdr:nvSpPr>
        <xdr:spPr>
          <a:xfrm>
            <a:off x="619125" y="9681795"/>
            <a:ext cx="5300938" cy="49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Many people type formulas to find amounts that are above average, or greater than a certain amount. But there's no need to type formulas when special filters are available.</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38" name="Step" descr="On the Hotel cell, click the filter button and then click &#10;Number Filters &gt; Above Average. Excel calculates the average amount of the Hotel column, and then shows only rows with amounts greater than that average">
            <a:extLst>
              <a:ext uri="{FF2B5EF4-FFF2-40B4-BE49-F238E27FC236}">
                <a16:creationId xmlns:a16="http://schemas.microsoft.com/office/drawing/2014/main" id="{00000000-0008-0000-0500-00008A000000}"/>
              </a:ext>
            </a:extLst>
          </xdr:cNvPr>
          <xdr:cNvSpPr txBox="1"/>
        </xdr:nvSpPr>
        <xdr:spPr>
          <a:xfrm>
            <a:off x="1029308" y="10184270"/>
            <a:ext cx="4809516" cy="8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a:t>
            </a:r>
            <a:r>
              <a:rPr lang="en-US" sz="1050" b="1">
                <a:latin typeface="Segoe UI" panose="020B0502040204020203" pitchFamily="34" charset="0"/>
                <a:cs typeface="Segoe UI" panose="020B0502040204020203" pitchFamily="34" charset="0"/>
              </a:rPr>
              <a:t>Hotel</a:t>
            </a:r>
            <a:r>
              <a:rPr lang="en-US" sz="1050">
                <a:latin typeface="Segoe UI" panose="020B0502040204020203" pitchFamily="34" charset="0"/>
                <a:cs typeface="Segoe UI" panose="020B0502040204020203" pitchFamily="34" charset="0"/>
              </a:rPr>
              <a:t> cell, click the filter button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Number Filters</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Above Average</a:t>
            </a:r>
            <a:r>
              <a:rPr lang="en-US" sz="1050">
                <a:latin typeface="Segoe UI" panose="020B0502040204020203" pitchFamily="34" charset="0"/>
                <a:cs typeface="Segoe UI" panose="020B0502040204020203" pitchFamily="34" charset="0"/>
              </a:rPr>
              <a:t>. Excel calculates the average amount of the Hotel column, and then shows only rows with amounts greater than that average. </a:t>
            </a:r>
          </a:p>
        </xdr:txBody>
      </xdr:sp>
      <xdr:sp macro="" textlink="">
        <xdr:nvSpPr>
          <xdr:cNvPr id="139" name="Oval 138" descr="1">
            <a:extLst>
              <a:ext uri="{FF2B5EF4-FFF2-40B4-BE49-F238E27FC236}">
                <a16:creationId xmlns:a16="http://schemas.microsoft.com/office/drawing/2014/main" id="{00000000-0008-0000-0500-00008B000000}"/>
              </a:ext>
            </a:extLst>
          </xdr:cNvPr>
          <xdr:cNvSpPr/>
        </xdr:nvSpPr>
        <xdr:spPr>
          <a:xfrm>
            <a:off x="622274" y="1014177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0" name="Step" descr="Now add a second filter. On the Food cell, click the filter button      and then click Number Filters &gt; Greater than..., and then type 25. Click OK.&#10;Of the three rows that were filtered for above average, Excel shows two rows with Food amounts greater than 25">
            <a:extLst>
              <a:ext uri="{FF2B5EF4-FFF2-40B4-BE49-F238E27FC236}">
                <a16:creationId xmlns:a16="http://schemas.microsoft.com/office/drawing/2014/main" id="{00000000-0008-0000-0500-00008C000000}"/>
              </a:ext>
            </a:extLst>
          </xdr:cNvPr>
          <xdr:cNvSpPr txBox="1"/>
        </xdr:nvSpPr>
        <xdr:spPr>
          <a:xfrm>
            <a:off x="1029307" y="11005772"/>
            <a:ext cx="4809517" cy="795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Now add a second filter. On the </a:t>
            </a:r>
            <a:r>
              <a:rPr lang="en-US" sz="1050" b="1">
                <a:latin typeface="Segoe UI" panose="020B0502040204020203" pitchFamily="34" charset="0"/>
                <a:cs typeface="Segoe UI" panose="020B0502040204020203" pitchFamily="34" charset="0"/>
              </a:rPr>
              <a:t>Food</a:t>
            </a:r>
            <a:r>
              <a:rPr lang="en-US" sz="1050">
                <a:latin typeface="Segoe UI" panose="020B0502040204020203" pitchFamily="34" charset="0"/>
                <a:cs typeface="Segoe UI" panose="020B0502040204020203" pitchFamily="34" charset="0"/>
              </a:rPr>
              <a:t> cell, click the filter button      and then click </a:t>
            </a:r>
            <a:r>
              <a:rPr lang="en-US" sz="1050" b="1">
                <a:latin typeface="Segoe UI" panose="020B0502040204020203" pitchFamily="34" charset="0"/>
                <a:cs typeface="Segoe UI" panose="020B0502040204020203" pitchFamily="34" charset="0"/>
              </a:rPr>
              <a:t>Number Filters </a:t>
            </a:r>
            <a:r>
              <a:rPr lang="en-US" sz="1050">
                <a:latin typeface="Segoe UI" panose="020B0502040204020203" pitchFamily="34" charset="0"/>
                <a:cs typeface="Segoe UI" panose="020B0502040204020203" pitchFamily="34" charset="0"/>
              </a:rPr>
              <a:t>&gt; </a:t>
            </a:r>
            <a:r>
              <a:rPr lang="en-US" sz="1050" b="1">
                <a:latin typeface="Segoe UI" panose="020B0502040204020203" pitchFamily="34" charset="0"/>
                <a:cs typeface="Segoe UI" panose="020B0502040204020203" pitchFamily="34" charset="0"/>
              </a:rPr>
              <a:t>Greater than...</a:t>
            </a:r>
            <a:r>
              <a:rPr lang="en-US" sz="1050">
                <a:latin typeface="Segoe UI" panose="020B0502040204020203" pitchFamily="34" charset="0"/>
                <a:cs typeface="Segoe UI" panose="020B0502040204020203" pitchFamily="34" charset="0"/>
              </a:rPr>
              <a:t>, and then type </a:t>
            </a:r>
            <a:r>
              <a:rPr lang="en-US" sz="1050" b="1">
                <a:latin typeface="Segoe UI" panose="020B0502040204020203" pitchFamily="34" charset="0"/>
                <a:cs typeface="Segoe UI" panose="020B0502040204020203" pitchFamily="34" charset="0"/>
              </a:rPr>
              <a:t>25</a:t>
            </a:r>
            <a:r>
              <a:rPr lang="en-US" sz="1050">
                <a:latin typeface="Segoe UI" panose="020B0502040204020203" pitchFamily="34" charset="0"/>
                <a:cs typeface="Segoe UI" panose="020B0502040204020203" pitchFamily="34" charset="0"/>
              </a:rPr>
              <a:t>.</a:t>
            </a:r>
            <a:r>
              <a:rPr lang="en-US" sz="1050" b="1">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Click </a:t>
            </a:r>
            <a:r>
              <a:rPr lang="en-US" sz="1050" b="1">
                <a:latin typeface="Segoe UI" panose="020B0502040204020203" pitchFamily="34" charset="0"/>
                <a:cs typeface="Segoe UI" panose="020B0502040204020203" pitchFamily="34" charset="0"/>
              </a:rPr>
              <a:t>OK</a:t>
            </a:r>
            <a:r>
              <a:rPr lang="en-US" sz="1050">
                <a:latin typeface="Segoe UI" panose="020B0502040204020203" pitchFamily="34" charset="0"/>
                <a:cs typeface="Segoe UI" panose="020B0502040204020203" pitchFamily="34" charset="0"/>
              </a:rPr>
              <a:t>.</a:t>
            </a:r>
            <a:br>
              <a:rPr lang="en-US" sz="1050">
                <a:latin typeface="Segoe UI" panose="020B0502040204020203" pitchFamily="34" charset="0"/>
                <a:cs typeface="Segoe UI" panose="020B0502040204020203" pitchFamily="34" charset="0"/>
              </a:rPr>
            </a:br>
            <a:r>
              <a:rPr lang="en-US" sz="1050">
                <a:latin typeface="Segoe UI" panose="020B0502040204020203" pitchFamily="34" charset="0"/>
                <a:cs typeface="Segoe UI" panose="020B0502040204020203" pitchFamily="34" charset="0"/>
              </a:rPr>
              <a:t>Of the three rows that were filtered for above average, Excel shows two rows with Food amounts greater than 25.</a:t>
            </a:r>
          </a:p>
        </xdr:txBody>
      </xdr:sp>
      <xdr:sp macro="" textlink="">
        <xdr:nvSpPr>
          <xdr:cNvPr id="141" name="Oval 140" descr="2">
            <a:extLst>
              <a:ext uri="{FF2B5EF4-FFF2-40B4-BE49-F238E27FC236}">
                <a16:creationId xmlns:a16="http://schemas.microsoft.com/office/drawing/2014/main" id="{00000000-0008-0000-0500-00008D000000}"/>
              </a:ext>
            </a:extLst>
          </xdr:cNvPr>
          <xdr:cNvSpPr/>
        </xdr:nvSpPr>
        <xdr:spPr>
          <a:xfrm>
            <a:off x="622274" y="1096327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pic>
        <xdr:nvPicPr>
          <xdr:cNvPr id="131" name="Picture 130" descr="Filter button">
            <a:extLst>
              <a:ext uri="{FF2B5EF4-FFF2-40B4-BE49-F238E27FC236}">
                <a16:creationId xmlns:a16="http://schemas.microsoft.com/office/drawing/2014/main" id="{00000000-0008-0000-0500-000083000000}"/>
              </a:ext>
            </a:extLst>
          </xdr:cNvPr>
          <xdr:cNvPicPr>
            <a:picLocks noChangeAspect="1"/>
          </xdr:cNvPicPr>
        </xdr:nvPicPr>
        <xdr:blipFill rotWithShape="1">
          <a:blip xmlns:r="http://schemas.openxmlformats.org/officeDocument/2006/relationships" r:embed="rId5"/>
          <a:srcRect l="16000" t="17242" r="15000" b="24137"/>
          <a:stretch/>
        </xdr:blipFill>
        <xdr:spPr>
          <a:xfrm>
            <a:off x="3491076" y="10239196"/>
            <a:ext cx="140102" cy="138072"/>
          </a:xfrm>
          <a:prstGeom prst="rect">
            <a:avLst/>
          </a:prstGeom>
        </xdr:spPr>
      </xdr:pic>
      <xdr:pic>
        <xdr:nvPicPr>
          <xdr:cNvPr id="132" name="Picture 131" descr="Filter button">
            <a:extLst>
              <a:ext uri="{FF2B5EF4-FFF2-40B4-BE49-F238E27FC236}">
                <a16:creationId xmlns:a16="http://schemas.microsoft.com/office/drawing/2014/main" id="{00000000-0008-0000-0500-000084000000}"/>
              </a:ext>
            </a:extLst>
          </xdr:cNvPr>
          <xdr:cNvPicPr>
            <a:picLocks noChangeAspect="1"/>
          </xdr:cNvPicPr>
        </xdr:nvPicPr>
        <xdr:blipFill rotWithShape="1">
          <a:blip xmlns:r="http://schemas.openxmlformats.org/officeDocument/2006/relationships" r:embed="rId5"/>
          <a:srcRect l="16000" t="17242" r="15000" b="24137"/>
          <a:stretch/>
        </xdr:blipFill>
        <xdr:spPr>
          <a:xfrm>
            <a:off x="4905553" y="11059349"/>
            <a:ext cx="140102" cy="138072"/>
          </a:xfrm>
          <a:prstGeom prst="rect">
            <a:avLst/>
          </a:prstGeom>
        </xdr:spPr>
      </xdr:pic>
    </xdr:grpSp>
    <xdr:clientData/>
  </xdr:twoCellAnchor>
  <xdr:twoCellAnchor editAs="absolute">
    <xdr:from>
      <xdr:col>0</xdr:col>
      <xdr:colOff>389826</xdr:colOff>
      <xdr:row>62</xdr:row>
      <xdr:rowOff>161925</xdr:rowOff>
    </xdr:from>
    <xdr:to>
      <xdr:col>1</xdr:col>
      <xdr:colOff>5238051</xdr:colOff>
      <xdr:row>78</xdr:row>
      <xdr:rowOff>71399</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500-000002000000}"/>
            </a:ext>
          </a:extLst>
        </xdr:cNvPr>
        <xdr:cNvGrpSpPr/>
      </xdr:nvGrpSpPr>
      <xdr:grpSpPr>
        <a:xfrm>
          <a:off x="389826" y="11782425"/>
          <a:ext cx="5695950" cy="2957474"/>
          <a:chOff x="389826" y="12352299"/>
          <a:chExt cx="5695950" cy="2806700"/>
        </a:xfrm>
      </xdr:grpSpPr>
      <xdr:sp macro="" textlink="">
        <xdr:nvSpPr>
          <xdr:cNvPr id="143" name="Rectangle 142" descr="Background">
            <a:extLst>
              <a:ext uri="{FF2B5EF4-FFF2-40B4-BE49-F238E27FC236}">
                <a16:creationId xmlns:a16="http://schemas.microsoft.com/office/drawing/2014/main" id="{00000000-0008-0000-0500-00008F000000}"/>
              </a:ext>
            </a:extLst>
          </xdr:cNvPr>
          <xdr:cNvSpPr/>
        </xdr:nvSpPr>
        <xdr:spPr>
          <a:xfrm>
            <a:off x="389826" y="12352299"/>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4" name="Step" descr="More information on the web">
            <a:extLst>
              <a:ext uri="{FF2B5EF4-FFF2-40B4-BE49-F238E27FC236}">
                <a16:creationId xmlns:a16="http://schemas.microsoft.com/office/drawing/2014/main" id="{00000000-0008-0000-0500-000090000000}"/>
              </a:ext>
            </a:extLst>
          </xdr:cNvPr>
          <xdr:cNvSpPr txBox="1"/>
        </xdr:nvSpPr>
        <xdr:spPr>
          <a:xfrm>
            <a:off x="621574" y="12470996"/>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5" name="Straight Connector 144" descr="Decorative line">
            <a:extLst>
              <a:ext uri="{FF2B5EF4-FFF2-40B4-BE49-F238E27FC236}">
                <a16:creationId xmlns:a16="http://schemas.microsoft.com/office/drawing/2014/main" id="{00000000-0008-0000-0500-000091000000}"/>
              </a:ext>
            </a:extLst>
          </xdr:cNvPr>
          <xdr:cNvCxnSpPr>
            <a:cxnSpLocks/>
          </xdr:cNvCxnSpPr>
        </xdr:nvCxnSpPr>
        <xdr:spPr>
          <a:xfrm>
            <a:off x="624750" y="12978409"/>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6"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id="{00000000-0008-0000-0500-000092000000}"/>
              </a:ext>
            </a:extLst>
          </xdr:cNvPr>
          <xdr:cNvSpPr/>
        </xdr:nvSpPr>
        <xdr:spPr>
          <a:xfrm>
            <a:off x="624750" y="1438271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7" name="Straight Connector 146" descr="Decorative line">
            <a:extLst>
              <a:ext uri="{FF2B5EF4-FFF2-40B4-BE49-F238E27FC236}">
                <a16:creationId xmlns:a16="http://schemas.microsoft.com/office/drawing/2014/main" id="{00000000-0008-0000-0500-000093000000}"/>
              </a:ext>
            </a:extLst>
          </xdr:cNvPr>
          <xdr:cNvCxnSpPr>
            <a:cxnSpLocks/>
          </xdr:cNvCxnSpPr>
        </xdr:nvCxnSpPr>
        <xdr:spPr>
          <a:xfrm>
            <a:off x="624750" y="1414299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500-000094000000}"/>
              </a:ext>
            </a:extLst>
          </xdr:cNvPr>
          <xdr:cNvSpPr/>
        </xdr:nvSpPr>
        <xdr:spPr>
          <a:xfrm>
            <a:off x="4683696" y="1457321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9" name="Step" descr="Sort data in a range or table, hyperlinked to web">
            <a:hlinkClick xmlns:r="http://schemas.openxmlformats.org/officeDocument/2006/relationships" r:id="rId9" tooltip="Select to learn about sorting data in a range or table from the web"/>
            <a:extLst>
              <a:ext uri="{FF2B5EF4-FFF2-40B4-BE49-F238E27FC236}">
                <a16:creationId xmlns:a16="http://schemas.microsoft.com/office/drawing/2014/main" id="{00000000-0008-0000-0500-000095000000}"/>
              </a:ext>
            </a:extLst>
          </xdr:cNvPr>
          <xdr:cNvSpPr txBox="1"/>
        </xdr:nvSpPr>
        <xdr:spPr>
          <a:xfrm>
            <a:off x="1028609" y="13147147"/>
            <a:ext cx="1866991"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data in a range or table</a:t>
            </a:r>
          </a:p>
        </xdr:txBody>
      </xdr:sp>
      <xdr:pic>
        <xdr:nvPicPr>
          <xdr:cNvPr id="150"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01329" y="13051870"/>
            <a:ext cx="454554" cy="448472"/>
          </a:xfrm>
          <a:prstGeom prst="rect">
            <a:avLst/>
          </a:prstGeom>
        </xdr:spPr>
      </xdr:pic>
      <xdr:sp macro="" textlink="">
        <xdr:nvSpPr>
          <xdr:cNvPr id="151" name="Step" descr="Filter data in a range or table, hyperlinked to web">
            <a:hlinkClick xmlns:r="http://schemas.openxmlformats.org/officeDocument/2006/relationships" r:id="rId12" tooltip="Select to learn about filtering data in a range or table from the web"/>
            <a:extLst>
              <a:ext uri="{FF2B5EF4-FFF2-40B4-BE49-F238E27FC236}">
                <a16:creationId xmlns:a16="http://schemas.microsoft.com/office/drawing/2014/main" id="{00000000-0008-0000-0500-000097000000}"/>
              </a:ext>
            </a:extLst>
          </xdr:cNvPr>
          <xdr:cNvSpPr txBox="1"/>
        </xdr:nvSpPr>
        <xdr:spPr>
          <a:xfrm>
            <a:off x="1028609" y="13611754"/>
            <a:ext cx="1981291"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data in a range or table</a:t>
            </a:r>
          </a:p>
        </xdr:txBody>
      </xdr:sp>
      <xdr:pic>
        <xdr:nvPicPr>
          <xdr:cNvPr id="152"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500-00009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01329" y="13509724"/>
            <a:ext cx="454554" cy="4484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333375</xdr:colOff>
      <xdr:row>0</xdr:row>
      <xdr:rowOff>266700</xdr:rowOff>
    </xdr:from>
    <xdr:to>
      <xdr:col>1</xdr:col>
      <xdr:colOff>5181600</xdr:colOff>
      <xdr:row>22</xdr:row>
      <xdr:rowOff>123825</xdr:rowOff>
    </xdr:to>
    <xdr:grpSp>
      <xdr:nvGrpSpPr>
        <xdr:cNvPr id="8" name="Tables make things a lot easier" descr="Tables make things a lot easier&#10;A table gives you special features and conveniences. Here’s how to create one:&#10;Click inside the data to the right, and then click Insert &gt; Table &gt; OK.&#10;Now you have a table, which is a collection of cells that has special features. For starters: A table gives you banded rows for easier reading.&#10;You can also create new rows easily. In the empty cell under Meat, type some text and then press Enter. A new row for the table appears.&#10;You can also create columns easily: In the lower-right corner of the table, click the resize handle    and drag it to the right 2 columns.&#10;Notice how the two columns are created, formatted, and the text Jan and Feb are filled for you.&#10;Dive down for more detail &#10;Next step">
          <a:extLst>
            <a:ext uri="{FF2B5EF4-FFF2-40B4-BE49-F238E27FC236}">
              <a16:creationId xmlns:a16="http://schemas.microsoft.com/office/drawing/2014/main" id="{00000000-0008-0000-0600-000008000000}"/>
            </a:ext>
          </a:extLst>
        </xdr:cNvPr>
        <xdr:cNvGrpSpPr/>
      </xdr:nvGrpSpPr>
      <xdr:grpSpPr>
        <a:xfrm>
          <a:off x="333375" y="266700"/>
          <a:ext cx="5695950" cy="4619625"/>
          <a:chOff x="333375" y="266700"/>
          <a:chExt cx="5695950" cy="4619625"/>
        </a:xfrm>
      </xdr:grpSpPr>
      <xdr:sp macro="" textlink="">
        <xdr:nvSpPr>
          <xdr:cNvPr id="95" name="Rectangle 94" descr="Background">
            <a:extLst>
              <a:ext uri="{FF2B5EF4-FFF2-40B4-BE49-F238E27FC236}">
                <a16:creationId xmlns:a16="http://schemas.microsoft.com/office/drawing/2014/main" id="{00000000-0008-0000-0600-00005F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6" name="Step" descr="Tables make things a lot easier">
            <a:extLst>
              <a:ext uri="{FF2B5EF4-FFF2-40B4-BE49-F238E27FC236}">
                <a16:creationId xmlns:a16="http://schemas.microsoft.com/office/drawing/2014/main" id="{00000000-0008-0000-0600-000060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Tables make things a lot easier</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97" name="Straight Connector 96" descr="Decorative line">
            <a:extLst>
              <a:ext uri="{FF2B5EF4-FFF2-40B4-BE49-F238E27FC236}">
                <a16:creationId xmlns:a16="http://schemas.microsoft.com/office/drawing/2014/main" id="{00000000-0008-0000-0600-000061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Next Button" descr="Dive down for more detail">
            <a:hlinkClick xmlns:r="http://schemas.openxmlformats.org/officeDocument/2006/relationships" r:id="rId1"/>
            <a:extLst>
              <a:ext uri="{FF2B5EF4-FFF2-40B4-BE49-F238E27FC236}">
                <a16:creationId xmlns:a16="http://schemas.microsoft.com/office/drawing/2014/main" id="{00000000-0008-0000-0600-000062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9" name="Straight Connector 98" descr="Decorative line">
            <a:extLst>
              <a:ext uri="{FF2B5EF4-FFF2-40B4-BE49-F238E27FC236}">
                <a16:creationId xmlns:a16="http://schemas.microsoft.com/office/drawing/2014/main" id="{00000000-0008-0000-0600-000063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600-000064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1" name="Step" descr="A table gives you special features and conveniences. Here’s how to create one:">
            <a:extLst>
              <a:ext uri="{FF2B5EF4-FFF2-40B4-BE49-F238E27FC236}">
                <a16:creationId xmlns:a16="http://schemas.microsoft.com/office/drawing/2014/main" id="{00000000-0008-0000-0600-000065000000}"/>
              </a:ext>
            </a:extLst>
          </xdr:cNvPr>
          <xdr:cNvSpPr txBox="1"/>
        </xdr:nvSpPr>
        <xdr:spPr>
          <a:xfrm>
            <a:off x="561975"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 table gives you special features and conveniences. Here’s how to create one:</a:t>
            </a:r>
          </a:p>
        </xdr:txBody>
      </xdr:sp>
      <xdr:sp macro="" textlink="">
        <xdr:nvSpPr>
          <xdr:cNvPr id="102" name="Step" descr="Click inside the data to the right, and then click Insert &gt; Table &gt; OK">
            <a:extLst>
              <a:ext uri="{FF2B5EF4-FFF2-40B4-BE49-F238E27FC236}">
                <a16:creationId xmlns:a16="http://schemas.microsoft.com/office/drawing/2014/main" id="{00000000-0008-0000-0600-000066000000}"/>
              </a:ext>
            </a:extLst>
          </xdr:cNvPr>
          <xdr:cNvSpPr txBox="1"/>
        </xdr:nvSpPr>
        <xdr:spPr>
          <a:xfrm>
            <a:off x="972158" y="1312534"/>
            <a:ext cx="4809516" cy="411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inside the dat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to the right,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Table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03" name="Oval 102" descr="1">
            <a:extLst>
              <a:ext uri="{FF2B5EF4-FFF2-40B4-BE49-F238E27FC236}">
                <a16:creationId xmlns:a16="http://schemas.microsoft.com/office/drawing/2014/main" id="{00000000-0008-0000-0600-000067000000}"/>
              </a:ext>
            </a:extLst>
          </xdr:cNvPr>
          <xdr:cNvSpPr/>
        </xdr:nvSpPr>
        <xdr:spPr>
          <a:xfrm>
            <a:off x="565124"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4" name="Step" descr="Now you have a table, which is a collection of cells that has special features. For starters: A table gives you banded rows for easier reading">
            <a:extLst>
              <a:ext uri="{FF2B5EF4-FFF2-40B4-BE49-F238E27FC236}">
                <a16:creationId xmlns:a16="http://schemas.microsoft.com/office/drawing/2014/main" id="{00000000-0008-0000-0600-000068000000}"/>
              </a:ext>
            </a:extLst>
          </xdr:cNvPr>
          <xdr:cNvSpPr txBox="1"/>
        </xdr:nvSpPr>
        <xdr:spPr>
          <a:xfrm>
            <a:off x="972157" y="1799455"/>
            <a:ext cx="4809517" cy="543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 have a table, which is a collection of cells that has special features. For starters: A table gives you banded rows for easier reading.</a:t>
            </a:r>
          </a:p>
        </xdr:txBody>
      </xdr:sp>
      <xdr:sp macro="" textlink="">
        <xdr:nvSpPr>
          <xdr:cNvPr id="105" name="Oval 104" descr="2">
            <a:extLst>
              <a:ext uri="{FF2B5EF4-FFF2-40B4-BE49-F238E27FC236}">
                <a16:creationId xmlns:a16="http://schemas.microsoft.com/office/drawing/2014/main" id="{00000000-0008-0000-0600-000069000000}"/>
              </a:ext>
            </a:extLst>
          </xdr:cNvPr>
          <xdr:cNvSpPr/>
        </xdr:nvSpPr>
        <xdr:spPr>
          <a:xfrm>
            <a:off x="565124" y="17569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6" name="Step" descr="You can also create new rows easily. In the empty cell under Meat, type some text and then press Enter. A new row for the table appears">
            <a:extLst>
              <a:ext uri="{FF2B5EF4-FFF2-40B4-BE49-F238E27FC236}">
                <a16:creationId xmlns:a16="http://schemas.microsoft.com/office/drawing/2014/main" id="{00000000-0008-0000-0600-00006A000000}"/>
              </a:ext>
            </a:extLst>
          </xdr:cNvPr>
          <xdr:cNvSpPr txBox="1"/>
        </xdr:nvSpPr>
        <xdr:spPr>
          <a:xfrm>
            <a:off x="972158" y="2303571"/>
            <a:ext cx="4809516" cy="477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new rows easily. In the empty cell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type some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press Enter.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new row for the table appears.</a:t>
            </a:r>
          </a:p>
        </xdr:txBody>
      </xdr:sp>
      <xdr:sp macro="" textlink="">
        <xdr:nvSpPr>
          <xdr:cNvPr id="107" name="Oval 106" descr="3">
            <a:extLst>
              <a:ext uri="{FF2B5EF4-FFF2-40B4-BE49-F238E27FC236}">
                <a16:creationId xmlns:a16="http://schemas.microsoft.com/office/drawing/2014/main" id="{00000000-0008-0000-0600-00006B000000}"/>
              </a:ext>
            </a:extLst>
          </xdr:cNvPr>
          <xdr:cNvSpPr/>
        </xdr:nvSpPr>
        <xdr:spPr>
          <a:xfrm>
            <a:off x="565124" y="22610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8" name="Step" descr="You can also create columns easily: In the lower-right corner of the table, click the resize handle    and drag it to the right 2 columns">
            <a:extLst>
              <a:ext uri="{FF2B5EF4-FFF2-40B4-BE49-F238E27FC236}">
                <a16:creationId xmlns:a16="http://schemas.microsoft.com/office/drawing/2014/main" id="{00000000-0008-0000-0600-00006C000000}"/>
              </a:ext>
            </a:extLst>
          </xdr:cNvPr>
          <xdr:cNvSpPr txBox="1"/>
        </xdr:nvSpPr>
        <xdr:spPr>
          <a:xfrm>
            <a:off x="972158" y="2792794"/>
            <a:ext cx="4809516" cy="474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columns easily</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In the lower-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 corner of the table, click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 resize handle    and drag it to the right 2 columns.</a:t>
            </a:r>
          </a:p>
        </xdr:txBody>
      </xdr:sp>
      <xdr:sp macro="" textlink="">
        <xdr:nvSpPr>
          <xdr:cNvPr id="109" name="Oval 108" descr="4">
            <a:extLst>
              <a:ext uri="{FF2B5EF4-FFF2-40B4-BE49-F238E27FC236}">
                <a16:creationId xmlns:a16="http://schemas.microsoft.com/office/drawing/2014/main" id="{00000000-0008-0000-0600-00006D000000}"/>
              </a:ext>
            </a:extLst>
          </xdr:cNvPr>
          <xdr:cNvSpPr/>
        </xdr:nvSpPr>
        <xdr:spPr>
          <a:xfrm>
            <a:off x="565124" y="27502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Notice how the two columns are created, formatted, and the text Jan and Feb are filled for you">
            <a:extLst>
              <a:ext uri="{FF2B5EF4-FFF2-40B4-BE49-F238E27FC236}">
                <a16:creationId xmlns:a16="http://schemas.microsoft.com/office/drawing/2014/main" id="{00000000-0008-0000-0600-00006E000000}"/>
              </a:ext>
            </a:extLst>
          </xdr:cNvPr>
          <xdr:cNvSpPr txBox="1"/>
        </xdr:nvSpPr>
        <xdr:spPr>
          <a:xfrm>
            <a:off x="972158" y="3272082"/>
            <a:ext cx="4809516" cy="49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Notice how the two columns are created, formatted, and the text Jan and Feb are filled for you.</a:t>
            </a:r>
          </a:p>
        </xdr:txBody>
      </xdr:sp>
      <xdr:sp macro="" textlink="">
        <xdr:nvSpPr>
          <xdr:cNvPr id="111" name="Oval 110" descr="5">
            <a:extLst>
              <a:ext uri="{FF2B5EF4-FFF2-40B4-BE49-F238E27FC236}">
                <a16:creationId xmlns:a16="http://schemas.microsoft.com/office/drawing/2014/main" id="{00000000-0008-0000-0600-00006F000000}"/>
              </a:ext>
            </a:extLst>
          </xdr:cNvPr>
          <xdr:cNvSpPr/>
        </xdr:nvSpPr>
        <xdr:spPr>
          <a:xfrm>
            <a:off x="565124" y="32295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113" name="Picture 112" descr="Resize handle">
            <a:extLst>
              <a:ext uri="{FF2B5EF4-FFF2-40B4-BE49-F238E27FC236}">
                <a16:creationId xmlns:a16="http://schemas.microsoft.com/office/drawing/2014/main" id="{00000000-0008-0000-0600-000071000000}"/>
              </a:ext>
            </a:extLst>
          </xdr:cNvPr>
          <xdr:cNvPicPr>
            <a:picLocks noChangeAspect="1"/>
          </xdr:cNvPicPr>
        </xdr:nvPicPr>
        <xdr:blipFill rotWithShape="1">
          <a:blip xmlns:r="http://schemas.openxmlformats.org/officeDocument/2006/relationships" r:embed="rId3"/>
          <a:srcRect l="-9548" t="47707" r="-5"/>
          <a:stretch/>
        </xdr:blipFill>
        <xdr:spPr>
          <a:xfrm>
            <a:off x="2464252" y="3106683"/>
            <a:ext cx="73001" cy="79349"/>
          </a:xfrm>
          <a:prstGeom prst="rect">
            <a:avLst/>
          </a:prstGeom>
        </xdr:spPr>
      </xdr:pic>
    </xdr:grpSp>
    <xdr:clientData/>
  </xdr:twoCellAnchor>
  <xdr:twoCellAnchor editAs="oneCell">
    <xdr:from>
      <xdr:col>0</xdr:col>
      <xdr:colOff>390525</xdr:colOff>
      <xdr:row>26</xdr:row>
      <xdr:rowOff>0</xdr:rowOff>
    </xdr:from>
    <xdr:to>
      <xdr:col>1</xdr:col>
      <xdr:colOff>5238750</xdr:colOff>
      <xdr:row>45</xdr:row>
      <xdr:rowOff>12699</xdr:rowOff>
    </xdr:to>
    <xdr:grpSp>
      <xdr:nvGrpSpPr>
        <xdr:cNvPr id="7" name="Calculated columns in tables" descr="Calculated columns in tables&#10;One example of a convenience that tables give you: calculated columns. You type a formula once, and it gets automatically filled down for you. Here’s how it works:&#10;Select the cell under Total.&#10;Press Alt and Equals key.&#10;Press Enter key.&#10;The SUM formula gets filled down for you so that you don’t have to do it yourself">
          <a:extLst>
            <a:ext uri="{FF2B5EF4-FFF2-40B4-BE49-F238E27FC236}">
              <a16:creationId xmlns:a16="http://schemas.microsoft.com/office/drawing/2014/main" id="{00000000-0008-0000-0600-000007000000}"/>
            </a:ext>
          </a:extLst>
        </xdr:cNvPr>
        <xdr:cNvGrpSpPr/>
      </xdr:nvGrpSpPr>
      <xdr:grpSpPr>
        <a:xfrm>
          <a:off x="390525" y="5524500"/>
          <a:ext cx="5695950" cy="3632199"/>
          <a:chOff x="390525" y="5943600"/>
          <a:chExt cx="5695950" cy="3632199"/>
        </a:xfrm>
      </xdr:grpSpPr>
      <xdr:sp macro="" textlink="">
        <xdr:nvSpPr>
          <xdr:cNvPr id="119" name="Rectangle 118" descr="Background">
            <a:extLst>
              <a:ext uri="{FF2B5EF4-FFF2-40B4-BE49-F238E27FC236}">
                <a16:creationId xmlns:a16="http://schemas.microsoft.com/office/drawing/2014/main" id="{00000000-0008-0000-0600-000077000000}"/>
              </a:ext>
            </a:extLst>
          </xdr:cNvPr>
          <xdr:cNvSpPr/>
        </xdr:nvSpPr>
        <xdr:spPr>
          <a:xfrm>
            <a:off x="390525" y="5943600"/>
            <a:ext cx="5695950" cy="363219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0" name="Step" descr="Calculated columns in tables">
            <a:extLst>
              <a:ext uri="{FF2B5EF4-FFF2-40B4-BE49-F238E27FC236}">
                <a16:creationId xmlns:a16="http://schemas.microsoft.com/office/drawing/2014/main" id="{00000000-0008-0000-0600-000078000000}"/>
              </a:ext>
            </a:extLst>
          </xdr:cNvPr>
          <xdr:cNvSpPr txBox="1"/>
        </xdr:nvSpPr>
        <xdr:spPr>
          <a:xfrm>
            <a:off x="622273" y="6069511"/>
            <a:ext cx="5216551" cy="482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Calculated columns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1" name="Straight Connector 120" descr="Decorative line">
            <a:extLst>
              <a:ext uri="{FF2B5EF4-FFF2-40B4-BE49-F238E27FC236}">
                <a16:creationId xmlns:a16="http://schemas.microsoft.com/office/drawing/2014/main" id="{00000000-0008-0000-0600-000079000000}"/>
              </a:ext>
            </a:extLst>
          </xdr:cNvPr>
          <xdr:cNvCxnSpPr>
            <a:cxnSpLocks/>
          </xdr:cNvCxnSpPr>
        </xdr:nvCxnSpPr>
        <xdr:spPr>
          <a:xfrm>
            <a:off x="625449" y="65677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2" name="Straight Connector 121" descr="Decorative line">
            <a:extLst>
              <a:ext uri="{FF2B5EF4-FFF2-40B4-BE49-F238E27FC236}">
                <a16:creationId xmlns:a16="http://schemas.microsoft.com/office/drawing/2014/main" id="{00000000-0008-0000-0600-00007A000000}"/>
              </a:ext>
            </a:extLst>
          </xdr:cNvPr>
          <xdr:cNvCxnSpPr>
            <a:cxnSpLocks/>
          </xdr:cNvCxnSpPr>
        </xdr:nvCxnSpPr>
        <xdr:spPr>
          <a:xfrm>
            <a:off x="625449" y="9356723"/>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3" name="Step" descr="One example of a convenience that tables give you: calculated columns. You type a formula once, and it gets automatically filled down for you. Here’s how it works:">
            <a:extLst>
              <a:ext uri="{FF2B5EF4-FFF2-40B4-BE49-F238E27FC236}">
                <a16:creationId xmlns:a16="http://schemas.microsoft.com/office/drawing/2014/main" id="{00000000-0008-0000-0600-00007B000000}"/>
              </a:ext>
            </a:extLst>
          </xdr:cNvPr>
          <xdr:cNvSpPr txBox="1"/>
        </xdr:nvSpPr>
        <xdr:spPr>
          <a:xfrm>
            <a:off x="619125" y="6640060"/>
            <a:ext cx="5300938" cy="55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One example of a convenience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that tables give you: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alculated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type a formula once, and it gets automatically filled down for you. Here’s how it works:</a:t>
            </a:r>
          </a:p>
        </xdr:txBody>
      </xdr:sp>
      <xdr:sp macro="" textlink="">
        <xdr:nvSpPr>
          <xdr:cNvPr id="124" name="Step" descr="Select the cell under Total">
            <a:extLst>
              <a:ext uri="{FF2B5EF4-FFF2-40B4-BE49-F238E27FC236}">
                <a16:creationId xmlns:a16="http://schemas.microsoft.com/office/drawing/2014/main" id="{00000000-0008-0000-0600-00007C000000}"/>
              </a:ext>
            </a:extLst>
          </xdr:cNvPr>
          <xdr:cNvSpPr txBox="1"/>
        </xdr:nvSpPr>
        <xdr:spPr>
          <a:xfrm>
            <a:off x="1029308" y="7283132"/>
            <a:ext cx="4809516" cy="39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Select the cell under </a:t>
            </a:r>
            <a:r>
              <a:rPr lang="en-US" sz="1100" b="1">
                <a:latin typeface="Segoe UI" panose="020B0502040204020203" pitchFamily="34" charset="0"/>
                <a:cs typeface="Segoe UI" panose="020B0502040204020203" pitchFamily="34" charset="0"/>
              </a:rPr>
              <a:t>Total</a:t>
            </a:r>
            <a:r>
              <a:rPr lang="en-US" sz="1100">
                <a:latin typeface="Segoe UI" panose="020B0502040204020203" pitchFamily="34" charset="0"/>
                <a:cs typeface="Segoe UI" panose="020B0502040204020203" pitchFamily="34" charset="0"/>
              </a:rPr>
              <a:t>.</a:t>
            </a:r>
          </a:p>
        </xdr:txBody>
      </xdr:sp>
      <xdr:sp macro="" textlink="">
        <xdr:nvSpPr>
          <xdr:cNvPr id="125" name="Oval 124" descr="1">
            <a:extLst>
              <a:ext uri="{FF2B5EF4-FFF2-40B4-BE49-F238E27FC236}">
                <a16:creationId xmlns:a16="http://schemas.microsoft.com/office/drawing/2014/main" id="{00000000-0008-0000-0600-00007D000000}"/>
              </a:ext>
            </a:extLst>
          </xdr:cNvPr>
          <xdr:cNvSpPr/>
        </xdr:nvSpPr>
        <xdr:spPr>
          <a:xfrm>
            <a:off x="622274" y="7241400"/>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6" name="Step" descr="Press Enter key">
            <a:extLst>
              <a:ext uri="{FF2B5EF4-FFF2-40B4-BE49-F238E27FC236}">
                <a16:creationId xmlns:a16="http://schemas.microsoft.com/office/drawing/2014/main" id="{00000000-0008-0000-0600-00007E000000}"/>
              </a:ext>
            </a:extLst>
          </xdr:cNvPr>
          <xdr:cNvSpPr txBox="1"/>
        </xdr:nvSpPr>
        <xdr:spPr>
          <a:xfrm>
            <a:off x="1029307" y="8302009"/>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id="{00000000-0008-0000-0600-00007F000000}"/>
              </a:ext>
            </a:extLst>
          </xdr:cNvPr>
          <xdr:cNvSpPr/>
        </xdr:nvSpPr>
        <xdr:spPr>
          <a:xfrm>
            <a:off x="622274" y="8260277"/>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he SUM formula gets filled down for you so that you don’t have to do it yourself">
            <a:extLst>
              <a:ext uri="{FF2B5EF4-FFF2-40B4-BE49-F238E27FC236}">
                <a16:creationId xmlns:a16="http://schemas.microsoft.com/office/drawing/2014/main" id="{00000000-0008-0000-0600-000080000000}"/>
              </a:ext>
            </a:extLst>
          </xdr:cNvPr>
          <xdr:cNvSpPr txBox="1"/>
        </xdr:nvSpPr>
        <xdr:spPr>
          <a:xfrm>
            <a:off x="1029307" y="8778541"/>
            <a:ext cx="4809517" cy="450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 SUM formula gets filled down for you so that you don’t have to do it yourself. </a:t>
            </a:r>
          </a:p>
        </xdr:txBody>
      </xdr:sp>
      <xdr:sp macro="" textlink="">
        <xdr:nvSpPr>
          <xdr:cNvPr id="129" name="Oval 128" descr="4">
            <a:extLst>
              <a:ext uri="{FF2B5EF4-FFF2-40B4-BE49-F238E27FC236}">
                <a16:creationId xmlns:a16="http://schemas.microsoft.com/office/drawing/2014/main" id="{00000000-0008-0000-0600-000081000000}"/>
              </a:ext>
            </a:extLst>
          </xdr:cNvPr>
          <xdr:cNvSpPr/>
        </xdr:nvSpPr>
        <xdr:spPr>
          <a:xfrm>
            <a:off x="622274" y="8736808"/>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Press Alt and Equals key">
            <a:extLst>
              <a:ext uri="{FF2B5EF4-FFF2-40B4-BE49-F238E27FC236}">
                <a16:creationId xmlns:a16="http://schemas.microsoft.com/office/drawing/2014/main" id="{00000000-0008-0000-0600-000082000000}"/>
              </a:ext>
            </a:extLst>
          </xdr:cNvPr>
          <xdr:cNvSpPr txBox="1"/>
        </xdr:nvSpPr>
        <xdr:spPr>
          <a:xfrm>
            <a:off x="1029307" y="7756081"/>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id="{00000000-0008-0000-0600-000083000000}"/>
              </a:ext>
            </a:extLst>
          </xdr:cNvPr>
          <xdr:cNvSpPr/>
        </xdr:nvSpPr>
        <xdr:spPr>
          <a:xfrm>
            <a:off x="622274" y="7714349"/>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Rectangle: Rounded Corners 115" descr="Enter key">
            <a:extLst>
              <a:ext uri="{FF2B5EF4-FFF2-40B4-BE49-F238E27FC236}">
                <a16:creationId xmlns:a16="http://schemas.microsoft.com/office/drawing/2014/main" id="{00000000-0008-0000-0600-000074000000}"/>
              </a:ext>
            </a:extLst>
          </xdr:cNvPr>
          <xdr:cNvSpPr/>
        </xdr:nvSpPr>
        <xdr:spPr>
          <a:xfrm>
            <a:off x="1490729" y="8305359"/>
            <a:ext cx="47046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sp macro="" textlink="">
        <xdr:nvSpPr>
          <xdr:cNvPr id="117" name="Rectangle: Rounded Corners 116" descr="Alt key">
            <a:extLst>
              <a:ext uri="{FF2B5EF4-FFF2-40B4-BE49-F238E27FC236}">
                <a16:creationId xmlns:a16="http://schemas.microsoft.com/office/drawing/2014/main" id="{00000000-0008-0000-0600-000075000000}"/>
              </a:ext>
            </a:extLst>
          </xdr:cNvPr>
          <xdr:cNvSpPr/>
        </xdr:nvSpPr>
        <xdr:spPr>
          <a:xfrm>
            <a:off x="1490729" y="7759431"/>
            <a:ext cx="459442"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Alt</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8" name="Rectangle: Rounded Corners 117" descr="Equals key">
            <a:extLst>
              <a:ext uri="{FF2B5EF4-FFF2-40B4-BE49-F238E27FC236}">
                <a16:creationId xmlns:a16="http://schemas.microsoft.com/office/drawing/2014/main" id="{00000000-0008-0000-0600-000076000000}"/>
              </a:ext>
            </a:extLst>
          </xdr:cNvPr>
          <xdr:cNvSpPr/>
        </xdr:nvSpPr>
        <xdr:spPr>
          <a:xfrm>
            <a:off x="2035131" y="7759431"/>
            <a:ext cx="46665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a:t>
            </a:r>
          </a:p>
        </xdr:txBody>
      </xdr:sp>
    </xdr:grpSp>
    <xdr:clientData/>
  </xdr:twoCellAnchor>
  <xdr:twoCellAnchor editAs="oneCell">
    <xdr:from>
      <xdr:col>5</xdr:col>
      <xdr:colOff>171450</xdr:colOff>
      <xdr:row>57</xdr:row>
      <xdr:rowOff>85725</xdr:rowOff>
    </xdr:from>
    <xdr:to>
      <xdr:col>8</xdr:col>
      <xdr:colOff>476250</xdr:colOff>
      <xdr:row>64</xdr:row>
      <xdr:rowOff>28575</xdr:rowOff>
    </xdr:to>
    <xdr:grpSp>
      <xdr:nvGrpSpPr>
        <xdr:cNvPr id="10" name="Group 9" descr="GOOD TO KNOW&#10;There's a shortcut for showing and hiding the total row. Click inside the table, and then press CTRL+SHIFT+T&#10;">
          <a:extLst>
            <a:ext uri="{FF2B5EF4-FFF2-40B4-BE49-F238E27FC236}">
              <a16:creationId xmlns:a16="http://schemas.microsoft.com/office/drawing/2014/main" id="{BFEA1FE4-89AC-4625-8F8A-07828BBC6514}"/>
            </a:ext>
          </a:extLst>
        </xdr:cNvPr>
        <xdr:cNvGrpSpPr/>
      </xdr:nvGrpSpPr>
      <xdr:grpSpPr>
        <a:xfrm>
          <a:off x="8820150" y="11515725"/>
          <a:ext cx="2162175" cy="1276350"/>
          <a:chOff x="8753475" y="11934825"/>
          <a:chExt cx="2162175" cy="1276350"/>
        </a:xfrm>
      </xdr:grpSpPr>
      <xdr:sp macro="" textlink="">
        <xdr:nvSpPr>
          <xdr:cNvPr id="132" name="Step" descr="GOOD TO KNOW&#10;There's a shortcut for showing and hiding the total row. Click inside the table, and then press CTRL+SHIFT+T">
            <a:extLst>
              <a:ext uri="{FF2B5EF4-FFF2-40B4-BE49-F238E27FC236}">
                <a16:creationId xmlns:a16="http://schemas.microsoft.com/office/drawing/2014/main" id="{00000000-0008-0000-0600-000084000000}"/>
              </a:ext>
            </a:extLst>
          </xdr:cNvPr>
          <xdr:cNvSpPr txBox="1"/>
        </xdr:nvSpPr>
        <xdr:spPr>
          <a:xfrm>
            <a:off x="9041105" y="11969833"/>
            <a:ext cx="1874545" cy="124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 shortcut for showing and hiding the total row. Click inside the table, and then press</a:t>
            </a:r>
            <a:r>
              <a:rPr lang="en-US" sz="1100" kern="0" baseline="0">
                <a:solidFill>
                  <a:schemeClr val="bg2">
                    <a:lumMod val="25000"/>
                  </a:schemeClr>
                </a:solidFill>
                <a:ea typeface="Segoe UI" pitchFamily="34" charset="0"/>
                <a:cs typeface="Segoe UI Light" panose="020B0502040204020203" pitchFamily="34" charset="0"/>
              </a:rPr>
              <a:t> CTRL+SHIFT+T.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33" name="Graphic 147" descr="Glasses">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753475" y="11934825"/>
            <a:ext cx="323347" cy="364990"/>
          </a:xfrm>
          <a:prstGeom prst="rect">
            <a:avLst/>
          </a:prstGeom>
        </xdr:spPr>
      </xdr:pic>
    </xdr:grpSp>
    <xdr:clientData/>
  </xdr:twoCellAnchor>
  <xdr:twoCellAnchor>
    <xdr:from>
      <xdr:col>3</xdr:col>
      <xdr:colOff>352425</xdr:colOff>
      <xdr:row>15</xdr:row>
      <xdr:rowOff>114299</xdr:rowOff>
    </xdr:from>
    <xdr:to>
      <xdr:col>7</xdr:col>
      <xdr:colOff>314324</xdr:colOff>
      <xdr:row>22</xdr:row>
      <xdr:rowOff>9524</xdr:rowOff>
    </xdr:to>
    <xdr:grpSp>
      <xdr:nvGrpSpPr>
        <xdr:cNvPr id="9" name="Group 8"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id="{C3D35DA7-926B-43B9-BEF0-4CF9BDBC13F3}"/>
            </a:ext>
          </a:extLst>
        </xdr:cNvPr>
        <xdr:cNvGrpSpPr/>
      </xdr:nvGrpSpPr>
      <xdr:grpSpPr>
        <a:xfrm>
          <a:off x="7648575" y="3543299"/>
          <a:ext cx="2552699" cy="1228725"/>
          <a:chOff x="7648575" y="3790949"/>
          <a:chExt cx="2486024" cy="1362075"/>
        </a:xfrm>
      </xdr:grpSpPr>
      <xdr:sp macro="" textlink="">
        <xdr:nvSpPr>
          <xdr:cNvPr id="136" name="Step"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id="{00000000-0008-0000-0600-000088000000}"/>
              </a:ext>
            </a:extLst>
          </xdr:cNvPr>
          <xdr:cNvSpPr txBox="1"/>
        </xdr:nvSpPr>
        <xdr:spPr>
          <a:xfrm>
            <a:off x="8008156" y="3790949"/>
            <a:ext cx="2126443"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changing the table style. First click inside the table,</a:t>
            </a:r>
            <a:r>
              <a:rPr lang="en-US" sz="1100" kern="0" baseline="0">
                <a:solidFill>
                  <a:schemeClr val="bg2">
                    <a:lumMod val="25000"/>
                  </a:schemeClr>
                </a:solidFill>
                <a:ea typeface="Segoe UI" pitchFamily="34" charset="0"/>
                <a:cs typeface="Segoe UI Light" panose="020B0502040204020203" pitchFamily="34" charset="0"/>
              </a:rPr>
              <a:t> and the </a:t>
            </a:r>
            <a:r>
              <a:rPr lang="en-US" sz="1100" b="1" kern="0" baseline="0">
                <a:solidFill>
                  <a:schemeClr val="bg2">
                    <a:lumMod val="25000"/>
                  </a:schemeClr>
                </a:solidFill>
                <a:ea typeface="Segoe UI" pitchFamily="34" charset="0"/>
                <a:cs typeface="Segoe UI Light" panose="020B0502040204020203" pitchFamily="34" charset="0"/>
              </a:rPr>
              <a:t>Table Tools Design </a:t>
            </a:r>
            <a:r>
              <a:rPr lang="en-US" sz="1100" kern="0" baseline="0">
                <a:solidFill>
                  <a:schemeClr val="bg2">
                    <a:lumMod val="25000"/>
                  </a:schemeClr>
                </a:solidFill>
                <a:ea typeface="Segoe UI" pitchFamily="34" charset="0"/>
                <a:cs typeface="Segoe UI Light" panose="020B0502040204020203" pitchFamily="34" charset="0"/>
              </a:rPr>
              <a:t>tab will appear at the top of Excel. Click that tab, and then pick a style you like.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37" name="Graphic 263" descr="Ribbon">
            <a:extLst>
              <a:ext uri="{FF2B5EF4-FFF2-40B4-BE49-F238E27FC236}">
                <a16:creationId xmlns:a16="http://schemas.microsoft.com/office/drawing/2014/main" id="{00000000-0008-0000-0600-000089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648575" y="3845776"/>
            <a:ext cx="471716" cy="439736"/>
          </a:xfrm>
          <a:prstGeom prst="rect">
            <a:avLst/>
          </a:prstGeom>
        </xdr:spPr>
      </xdr:pic>
    </xdr:grpSp>
    <xdr:clientData/>
  </xdr:twoCellAnchor>
  <xdr:twoCellAnchor editAs="oneCell">
    <xdr:from>
      <xdr:col>2</xdr:col>
      <xdr:colOff>428625</xdr:colOff>
      <xdr:row>41</xdr:row>
      <xdr:rowOff>104775</xdr:rowOff>
    </xdr:from>
    <xdr:to>
      <xdr:col>8</xdr:col>
      <xdr:colOff>295275</xdr:colOff>
      <xdr:row>46</xdr:row>
      <xdr:rowOff>100377</xdr:rowOff>
    </xdr:to>
    <xdr:grpSp>
      <xdr:nvGrpSpPr>
        <xdr:cNvPr id="4" name="EXPERIMENT" descr="EXPERIMENT: 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id="{00000000-0008-0000-0600-000004000000}"/>
            </a:ext>
          </a:extLst>
        </xdr:cNvPr>
        <xdr:cNvGrpSpPr/>
      </xdr:nvGrpSpPr>
      <xdr:grpSpPr>
        <a:xfrm>
          <a:off x="6800850" y="8486775"/>
          <a:ext cx="4000500" cy="948102"/>
          <a:chOff x="6800850" y="8905875"/>
          <a:chExt cx="4000500" cy="948102"/>
        </a:xfrm>
      </xdr:grpSpPr>
      <xdr:pic>
        <xdr:nvPicPr>
          <xdr:cNvPr id="138" name="Graphic 96" descr="Flask">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800850" y="8969959"/>
            <a:ext cx="483787" cy="361950"/>
          </a:xfrm>
          <a:prstGeom prst="rect">
            <a:avLst/>
          </a:prstGeom>
        </xdr:spPr>
      </xdr:pic>
      <xdr:sp macro="" textlink="">
        <xdr:nvSpPr>
          <xdr:cNvPr id="139" name="Step" descr="EXPERIMENT&#10;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id="{00000000-0008-0000-0600-00008B000000}"/>
              </a:ext>
            </a:extLst>
          </xdr:cNvPr>
          <xdr:cNvSpPr txBox="1"/>
        </xdr:nvSpPr>
        <xdr:spPr>
          <a:xfrm>
            <a:off x="7150906" y="8905875"/>
            <a:ext cx="365044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After</a:t>
            </a:r>
            <a:r>
              <a:rPr lang="en-US" sz="1100" kern="0" baseline="0">
                <a:solidFill>
                  <a:schemeClr val="bg2">
                    <a:lumMod val="25000"/>
                  </a:schemeClr>
                </a:solidFill>
                <a:ea typeface="Segoe UI" pitchFamily="34" charset="0"/>
                <a:cs typeface="Segoe UI Light" panose="020B0502040204020203" pitchFamily="34" charset="0"/>
              </a:rPr>
              <a:t> putting in the calculated column, try typing over one of the cells in the column. What happens? If you see a green triangle, click it and then click the exclamation mark. You'll see that Excel's watchin' out for ya...</a:t>
            </a:r>
            <a:endParaRPr lang="en-US" sz="1100" kern="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0</xdr:col>
      <xdr:colOff>390525</xdr:colOff>
      <xdr:row>45</xdr:row>
      <xdr:rowOff>161925</xdr:rowOff>
    </xdr:from>
    <xdr:to>
      <xdr:col>1</xdr:col>
      <xdr:colOff>5238750</xdr:colOff>
      <xdr:row>70</xdr:row>
      <xdr:rowOff>19050</xdr:rowOff>
    </xdr:to>
    <xdr:grpSp>
      <xdr:nvGrpSpPr>
        <xdr:cNvPr id="3" name="Total rows in tables" descr="Total rows in tables&#10;Another convenience in tables are total rows. Instead of typing a SUM formula, Excel can make that total for you with a flip of a switch. And the same goes for the AVERAGE formula, and many others. Here’s how it works:&#10;Select any cell within the table on the right.&#10;At the top of the Excel window, the Table Tools Design tab will appear. &#10;On that tab, click Total Row.&#10;The total of $24,000 is added to the bottom of the table.&#10;But what if you wanted to know the average? Click the cell with $24,000.&#10;Click the down arrow and then click Average. The average amount of $3,000 appears">
          <a:extLst>
            <a:ext uri="{FF2B5EF4-FFF2-40B4-BE49-F238E27FC236}">
              <a16:creationId xmlns:a16="http://schemas.microsoft.com/office/drawing/2014/main" id="{00000000-0008-0000-0600-000003000000}"/>
            </a:ext>
          </a:extLst>
        </xdr:cNvPr>
        <xdr:cNvGrpSpPr/>
      </xdr:nvGrpSpPr>
      <xdr:grpSpPr>
        <a:xfrm>
          <a:off x="390525" y="9305925"/>
          <a:ext cx="5695950" cy="4619625"/>
          <a:chOff x="390525" y="9801226"/>
          <a:chExt cx="5695950" cy="4591050"/>
        </a:xfrm>
      </xdr:grpSpPr>
      <xdr:sp macro="" textlink="">
        <xdr:nvSpPr>
          <xdr:cNvPr id="141" name="Rectangle 140" descr="Background">
            <a:extLst>
              <a:ext uri="{FF2B5EF4-FFF2-40B4-BE49-F238E27FC236}">
                <a16:creationId xmlns:a16="http://schemas.microsoft.com/office/drawing/2014/main" id="{00000000-0008-0000-0600-00008D000000}"/>
              </a:ext>
            </a:extLst>
          </xdr:cNvPr>
          <xdr:cNvSpPr/>
        </xdr:nvSpPr>
        <xdr:spPr>
          <a:xfrm>
            <a:off x="390525" y="9801226"/>
            <a:ext cx="5695950" cy="45910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otal rows in tables">
            <a:extLst>
              <a:ext uri="{FF2B5EF4-FFF2-40B4-BE49-F238E27FC236}">
                <a16:creationId xmlns:a16="http://schemas.microsoft.com/office/drawing/2014/main" id="{00000000-0008-0000-0600-00008E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Total rows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id="{00000000-0008-0000-0600-00008F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4" name="Step" descr="Another convenience in tables are total rows. Instead of typing a SUM formula, Excel can make that total for you with a flip of a switch. And the same goes for the AVERAGE formula, and many others. Here’s how it works:">
            <a:extLst>
              <a:ext uri="{FF2B5EF4-FFF2-40B4-BE49-F238E27FC236}">
                <a16:creationId xmlns:a16="http://schemas.microsoft.com/office/drawing/2014/main" id="{00000000-0008-0000-0600-000090000000}"/>
              </a:ext>
            </a:extLst>
          </xdr:cNvPr>
          <xdr:cNvSpPr txBox="1"/>
        </xdr:nvSpPr>
        <xdr:spPr>
          <a:xfrm>
            <a:off x="619125" y="10510470"/>
            <a:ext cx="5300938" cy="65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Another convenience in tables are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rows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Instead of typing a SUM formula, Excel can make that total for you with a flip of a switch. And the same goes for the AVERAGE formula, and many others. Here’s how it works:</a:t>
            </a:r>
          </a:p>
        </xdr:txBody>
      </xdr:sp>
      <xdr:sp macro="" textlink="">
        <xdr:nvSpPr>
          <xdr:cNvPr id="145" name="Step" descr="Select any cell within the table on the right">
            <a:extLst>
              <a:ext uri="{FF2B5EF4-FFF2-40B4-BE49-F238E27FC236}">
                <a16:creationId xmlns:a16="http://schemas.microsoft.com/office/drawing/2014/main" id="{00000000-0008-0000-0600-000091000000}"/>
              </a:ext>
            </a:extLst>
          </xdr:cNvPr>
          <xdr:cNvSpPr txBox="1"/>
        </xdr:nvSpPr>
        <xdr:spPr>
          <a:xfrm>
            <a:off x="1029308" y="11165348"/>
            <a:ext cx="4809516" cy="40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Select any cell within the table on the right.</a:t>
            </a:r>
          </a:p>
        </xdr:txBody>
      </xdr:sp>
      <xdr:sp macro="" textlink="">
        <xdr:nvSpPr>
          <xdr:cNvPr id="146" name="Oval 145" descr="1">
            <a:extLst>
              <a:ext uri="{FF2B5EF4-FFF2-40B4-BE49-F238E27FC236}">
                <a16:creationId xmlns:a16="http://schemas.microsoft.com/office/drawing/2014/main" id="{00000000-0008-0000-0600-000092000000}"/>
              </a:ext>
            </a:extLst>
          </xdr:cNvPr>
          <xdr:cNvSpPr/>
        </xdr:nvSpPr>
        <xdr:spPr>
          <a:xfrm>
            <a:off x="622274" y="111228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7" name="Step" descr="On that tab, click Total Row">
            <a:extLst>
              <a:ext uri="{FF2B5EF4-FFF2-40B4-BE49-F238E27FC236}">
                <a16:creationId xmlns:a16="http://schemas.microsoft.com/office/drawing/2014/main" id="{00000000-0008-0000-0600-000093000000}"/>
              </a:ext>
            </a:extLst>
          </xdr:cNvPr>
          <xdr:cNvSpPr txBox="1"/>
        </xdr:nvSpPr>
        <xdr:spPr>
          <a:xfrm>
            <a:off x="1029307" y="12134183"/>
            <a:ext cx="4809517" cy="310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On that tab, click </a:t>
            </a:r>
            <a:r>
              <a:rPr lang="en-US" sz="1100" b="1">
                <a:latin typeface="Segoe UI" panose="020B0502040204020203" pitchFamily="34" charset="0"/>
                <a:cs typeface="Segoe UI" panose="020B0502040204020203" pitchFamily="34" charset="0"/>
              </a:rPr>
              <a:t>Total Row</a:t>
            </a:r>
            <a:r>
              <a:rPr lang="en-US" sz="1100">
                <a:latin typeface="Segoe UI" panose="020B0502040204020203" pitchFamily="34" charset="0"/>
                <a:cs typeface="Segoe UI" panose="020B0502040204020203" pitchFamily="34" charset="0"/>
              </a:rPr>
              <a:t>.</a:t>
            </a:r>
          </a:p>
          <a:p>
            <a:endParaRPr lang="en-US" sz="1100">
              <a:latin typeface="Segoe UI" panose="020B0502040204020203" pitchFamily="34" charset="0"/>
              <a:cs typeface="Segoe UI" panose="020B0502040204020203" pitchFamily="34" charset="0"/>
            </a:endParaRPr>
          </a:p>
        </xdr:txBody>
      </xdr:sp>
      <xdr:sp macro="" textlink="">
        <xdr:nvSpPr>
          <xdr:cNvPr id="148" name="Oval 147" descr="3">
            <a:extLst>
              <a:ext uri="{FF2B5EF4-FFF2-40B4-BE49-F238E27FC236}">
                <a16:creationId xmlns:a16="http://schemas.microsoft.com/office/drawing/2014/main" id="{00000000-0008-0000-0600-000094000000}"/>
              </a:ext>
            </a:extLst>
          </xdr:cNvPr>
          <xdr:cNvSpPr/>
        </xdr:nvSpPr>
        <xdr:spPr>
          <a:xfrm>
            <a:off x="622274" y="1209168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49" name="Step" descr="The total of $24,000 is added to the bottom of the table">
            <a:extLst>
              <a:ext uri="{FF2B5EF4-FFF2-40B4-BE49-F238E27FC236}">
                <a16:creationId xmlns:a16="http://schemas.microsoft.com/office/drawing/2014/main" id="{00000000-0008-0000-0600-000095000000}"/>
              </a:ext>
            </a:extLst>
          </xdr:cNvPr>
          <xdr:cNvSpPr txBox="1"/>
        </xdr:nvSpPr>
        <xdr:spPr>
          <a:xfrm>
            <a:off x="1029307" y="12616948"/>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The total of </a:t>
            </a:r>
            <a:r>
              <a:rPr lang="en-US" sz="1050" b="1">
                <a:latin typeface="Segoe UI" panose="020B0502040204020203" pitchFamily="34" charset="0"/>
                <a:cs typeface="Segoe UI" panose="020B0502040204020203" pitchFamily="34" charset="0"/>
              </a:rPr>
              <a:t>$24,000 </a:t>
            </a:r>
            <a:r>
              <a:rPr lang="en-US" sz="1050">
                <a:latin typeface="Segoe UI" panose="020B0502040204020203" pitchFamily="34" charset="0"/>
                <a:cs typeface="Segoe UI" panose="020B0502040204020203" pitchFamily="34" charset="0"/>
              </a:rPr>
              <a:t>is added to the bottom of the table. </a:t>
            </a:r>
          </a:p>
        </xdr:txBody>
      </xdr:sp>
      <xdr:sp macro="" textlink="">
        <xdr:nvSpPr>
          <xdr:cNvPr id="150" name="Oval 149" descr="4">
            <a:extLst>
              <a:ext uri="{FF2B5EF4-FFF2-40B4-BE49-F238E27FC236}">
                <a16:creationId xmlns:a16="http://schemas.microsoft.com/office/drawing/2014/main" id="{00000000-0008-0000-0600-000096000000}"/>
              </a:ext>
            </a:extLst>
          </xdr:cNvPr>
          <xdr:cNvSpPr/>
        </xdr:nvSpPr>
        <xdr:spPr>
          <a:xfrm>
            <a:off x="622274" y="125744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51" name="Step" descr="At the top of the Excel window, the Table Tools Design tab will appear">
            <a:extLst>
              <a:ext uri="{FF2B5EF4-FFF2-40B4-BE49-F238E27FC236}">
                <a16:creationId xmlns:a16="http://schemas.microsoft.com/office/drawing/2014/main" id="{00000000-0008-0000-0600-000097000000}"/>
              </a:ext>
            </a:extLst>
          </xdr:cNvPr>
          <xdr:cNvSpPr txBox="1"/>
        </xdr:nvSpPr>
        <xdr:spPr>
          <a:xfrm>
            <a:off x="1029307" y="11646978"/>
            <a:ext cx="4809517" cy="323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At the top of the Excel window, the </a:t>
            </a:r>
            <a:r>
              <a:rPr lang="en-US" sz="1050" b="1">
                <a:latin typeface="Segoe UI" panose="020B0502040204020203" pitchFamily="34" charset="0"/>
                <a:cs typeface="Segoe UI" panose="020B0502040204020203" pitchFamily="34" charset="0"/>
              </a:rPr>
              <a:t>Table Tools Design </a:t>
            </a:r>
            <a:r>
              <a:rPr lang="en-US" sz="1050">
                <a:latin typeface="Segoe UI" panose="020B0502040204020203" pitchFamily="34" charset="0"/>
                <a:cs typeface="Segoe UI" panose="020B0502040204020203" pitchFamily="34" charset="0"/>
              </a:rPr>
              <a:t>tab will appear. </a:t>
            </a:r>
          </a:p>
          <a:p>
            <a:endParaRPr lang="en-US" sz="1050">
              <a:latin typeface="Segoe UI" panose="020B0502040204020203" pitchFamily="34" charset="0"/>
              <a:cs typeface="Segoe UI" panose="020B0502040204020203" pitchFamily="34" charset="0"/>
            </a:endParaRPr>
          </a:p>
        </xdr:txBody>
      </xdr:sp>
      <xdr:sp macro="" textlink="">
        <xdr:nvSpPr>
          <xdr:cNvPr id="152" name="Oval 151" descr="2">
            <a:extLst>
              <a:ext uri="{FF2B5EF4-FFF2-40B4-BE49-F238E27FC236}">
                <a16:creationId xmlns:a16="http://schemas.microsoft.com/office/drawing/2014/main" id="{00000000-0008-0000-0600-000098000000}"/>
              </a:ext>
            </a:extLst>
          </xdr:cNvPr>
          <xdr:cNvSpPr/>
        </xdr:nvSpPr>
        <xdr:spPr>
          <a:xfrm>
            <a:off x="622274" y="116044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3" name="Step" descr="But what if you wanted to know the average? Click the cell with $24,000">
            <a:extLst>
              <a:ext uri="{FF2B5EF4-FFF2-40B4-BE49-F238E27FC236}">
                <a16:creationId xmlns:a16="http://schemas.microsoft.com/office/drawing/2014/main" id="{00000000-0008-0000-0600-000099000000}"/>
              </a:ext>
            </a:extLst>
          </xdr:cNvPr>
          <xdr:cNvSpPr txBox="1"/>
        </xdr:nvSpPr>
        <xdr:spPr>
          <a:xfrm>
            <a:off x="1029307" y="13105179"/>
            <a:ext cx="4809517" cy="355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But what if you wanted to know the average? Click the cell with </a:t>
            </a:r>
            <a:r>
              <a:rPr lang="en-US" sz="1050" b="1">
                <a:latin typeface="Segoe UI" panose="020B0502040204020203" pitchFamily="34" charset="0"/>
                <a:cs typeface="Segoe UI" panose="020B0502040204020203" pitchFamily="34" charset="0"/>
              </a:rPr>
              <a:t>$24,000</a:t>
            </a:r>
            <a:r>
              <a:rPr lang="en-US" sz="1050">
                <a:latin typeface="Segoe UI" panose="020B0502040204020203" pitchFamily="34" charset="0"/>
                <a:cs typeface="Segoe UI" panose="020B0502040204020203" pitchFamily="34" charset="0"/>
              </a:rPr>
              <a:t>.</a:t>
            </a:r>
          </a:p>
        </xdr:txBody>
      </xdr:sp>
      <xdr:sp macro="" textlink="">
        <xdr:nvSpPr>
          <xdr:cNvPr id="154" name="Oval 153" descr="5">
            <a:extLst>
              <a:ext uri="{FF2B5EF4-FFF2-40B4-BE49-F238E27FC236}">
                <a16:creationId xmlns:a16="http://schemas.microsoft.com/office/drawing/2014/main" id="{00000000-0008-0000-0600-00009A000000}"/>
              </a:ext>
            </a:extLst>
          </xdr:cNvPr>
          <xdr:cNvSpPr/>
        </xdr:nvSpPr>
        <xdr:spPr>
          <a:xfrm>
            <a:off x="622274" y="130626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5" name="Step" descr="Click the down arrow and then click Average. The average amount of $3,000 appears">
            <a:extLst>
              <a:ext uri="{FF2B5EF4-FFF2-40B4-BE49-F238E27FC236}">
                <a16:creationId xmlns:a16="http://schemas.microsoft.com/office/drawing/2014/main" id="{00000000-0008-0000-0600-00009B000000}"/>
              </a:ext>
            </a:extLst>
          </xdr:cNvPr>
          <xdr:cNvSpPr txBox="1"/>
        </xdr:nvSpPr>
        <xdr:spPr>
          <a:xfrm>
            <a:off x="1029307" y="13587049"/>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down arrow </a:t>
            </a:r>
            <a:r>
              <a:rPr lang="en-US" sz="1050" baseline="0">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 and then click </a:t>
            </a:r>
            <a:r>
              <a:rPr lang="en-US" sz="1050" b="1">
                <a:latin typeface="Segoe UI" panose="020B0502040204020203" pitchFamily="34" charset="0"/>
                <a:cs typeface="Segoe UI" panose="020B0502040204020203" pitchFamily="34" charset="0"/>
              </a:rPr>
              <a:t>Average</a:t>
            </a:r>
            <a:r>
              <a:rPr lang="en-US" sz="1050">
                <a:latin typeface="Segoe UI" panose="020B0502040204020203" pitchFamily="34" charset="0"/>
                <a:cs typeface="Segoe UI" panose="020B0502040204020203" pitchFamily="34" charset="0"/>
              </a:rPr>
              <a:t>. The average amount of </a:t>
            </a:r>
            <a:r>
              <a:rPr lang="en-US" sz="1050" b="1">
                <a:latin typeface="Segoe UI" panose="020B0502040204020203" pitchFamily="34" charset="0"/>
                <a:cs typeface="Segoe UI" panose="020B0502040204020203" pitchFamily="34" charset="0"/>
              </a:rPr>
              <a:t>$3,000 </a:t>
            </a:r>
            <a:r>
              <a:rPr lang="en-US" sz="1050">
                <a:latin typeface="Segoe UI" panose="020B0502040204020203" pitchFamily="34" charset="0"/>
                <a:cs typeface="Segoe UI" panose="020B0502040204020203" pitchFamily="34" charset="0"/>
              </a:rPr>
              <a:t>appears.</a:t>
            </a:r>
          </a:p>
        </xdr:txBody>
      </xdr:sp>
      <xdr:sp macro="" textlink="">
        <xdr:nvSpPr>
          <xdr:cNvPr id="156" name="Oval 155" descr="6">
            <a:extLst>
              <a:ext uri="{FF2B5EF4-FFF2-40B4-BE49-F238E27FC236}">
                <a16:creationId xmlns:a16="http://schemas.microsoft.com/office/drawing/2014/main" id="{00000000-0008-0000-0600-00009C000000}"/>
              </a:ext>
            </a:extLst>
          </xdr:cNvPr>
          <xdr:cNvSpPr/>
        </xdr:nvSpPr>
        <xdr:spPr>
          <a:xfrm>
            <a:off x="622274" y="135445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cxnSp macro="">
        <xdr:nvCxnSpPr>
          <xdr:cNvPr id="157" name="Straight Connector 156" descr="Decorative line">
            <a:extLst>
              <a:ext uri="{FF2B5EF4-FFF2-40B4-BE49-F238E27FC236}">
                <a16:creationId xmlns:a16="http://schemas.microsoft.com/office/drawing/2014/main" id="{00000000-0008-0000-0600-00009D000000}"/>
              </a:ext>
            </a:extLst>
          </xdr:cNvPr>
          <xdr:cNvCxnSpPr>
            <a:cxnSpLocks/>
          </xdr:cNvCxnSpPr>
        </xdr:nvCxnSpPr>
        <xdr:spPr>
          <a:xfrm>
            <a:off x="625449" y="1416113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pic>
        <xdr:nvPicPr>
          <xdr:cNvPr id="158" name="Picture 157" descr="Down arrow">
            <a:extLst>
              <a:ext uri="{FF2B5EF4-FFF2-40B4-BE49-F238E27FC236}">
                <a16:creationId xmlns:a16="http://schemas.microsoft.com/office/drawing/2014/main" id="{00000000-0008-0000-0600-00009E000000}"/>
              </a:ext>
            </a:extLst>
          </xdr:cNvPr>
          <xdr:cNvPicPr>
            <a:picLocks noChangeAspect="1"/>
          </xdr:cNvPicPr>
        </xdr:nvPicPr>
        <xdr:blipFill rotWithShape="1">
          <a:blip xmlns:r="http://schemas.openxmlformats.org/officeDocument/2006/relationships" r:embed="rId10"/>
          <a:srcRect l="50577" t="24115" r="25368" b="21977"/>
          <a:stretch/>
        </xdr:blipFill>
        <xdr:spPr>
          <a:xfrm>
            <a:off x="2399286" y="13632504"/>
            <a:ext cx="158075" cy="154021"/>
          </a:xfrm>
          <a:prstGeom prst="rect">
            <a:avLst/>
          </a:prstGeom>
        </xdr:spPr>
      </xdr:pic>
    </xdr:grpSp>
    <xdr:clientData/>
  </xdr:twoCellAnchor>
  <xdr:twoCellAnchor editAs="oneCell">
    <xdr:from>
      <xdr:col>0</xdr:col>
      <xdr:colOff>385765</xdr:colOff>
      <xdr:row>70</xdr:row>
      <xdr:rowOff>180975</xdr:rowOff>
    </xdr:from>
    <xdr:to>
      <xdr:col>1</xdr:col>
      <xdr:colOff>5233990</xdr:colOff>
      <xdr:row>88</xdr:row>
      <xdr:rowOff>98823</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600-000002000000}"/>
            </a:ext>
          </a:extLst>
        </xdr:cNvPr>
        <xdr:cNvGrpSpPr/>
      </xdr:nvGrpSpPr>
      <xdr:grpSpPr>
        <a:xfrm>
          <a:off x="385765" y="14087475"/>
          <a:ext cx="5695950" cy="3346848"/>
          <a:chOff x="385765" y="14586347"/>
          <a:chExt cx="5695950" cy="3267075"/>
        </a:xfrm>
      </xdr:grpSpPr>
      <xdr:sp macro="" textlink="">
        <xdr:nvSpPr>
          <xdr:cNvPr id="160" name="Rectangle 159" descr="Background">
            <a:extLst>
              <a:ext uri="{FF2B5EF4-FFF2-40B4-BE49-F238E27FC236}">
                <a16:creationId xmlns:a16="http://schemas.microsoft.com/office/drawing/2014/main" id="{00000000-0008-0000-0600-0000A0000000}"/>
              </a:ext>
            </a:extLst>
          </xdr:cNvPr>
          <xdr:cNvSpPr/>
        </xdr:nvSpPr>
        <xdr:spPr>
          <a:xfrm>
            <a:off x="385765" y="14586347"/>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1" name="Step" descr="More information on the web">
            <a:extLst>
              <a:ext uri="{FF2B5EF4-FFF2-40B4-BE49-F238E27FC236}">
                <a16:creationId xmlns:a16="http://schemas.microsoft.com/office/drawing/2014/main" id="{00000000-0008-0000-0600-0000A1000000}"/>
              </a:ext>
            </a:extLst>
          </xdr:cNvPr>
          <xdr:cNvSpPr txBox="1"/>
        </xdr:nvSpPr>
        <xdr:spPr>
          <a:xfrm>
            <a:off x="617513" y="14705045"/>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2" name="Straight Connector 161" descr="Decorative line">
            <a:extLst>
              <a:ext uri="{FF2B5EF4-FFF2-40B4-BE49-F238E27FC236}">
                <a16:creationId xmlns:a16="http://schemas.microsoft.com/office/drawing/2014/main" id="{00000000-0008-0000-0600-0000A2000000}"/>
              </a:ext>
            </a:extLst>
          </xdr:cNvPr>
          <xdr:cNvCxnSpPr>
            <a:cxnSpLocks/>
          </xdr:cNvCxnSpPr>
        </xdr:nvCxnSpPr>
        <xdr:spPr>
          <a:xfrm>
            <a:off x="620689" y="1521245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3" name="Next Button" descr="Back to top, hyperlinked to cell A1">
            <a:hlinkClick xmlns:r="http://schemas.openxmlformats.org/officeDocument/2006/relationships" r:id="rId11" tooltip="Select to go back to cell A1 in this worksheet"/>
            <a:extLst>
              <a:ext uri="{FF2B5EF4-FFF2-40B4-BE49-F238E27FC236}">
                <a16:creationId xmlns:a16="http://schemas.microsoft.com/office/drawing/2014/main" id="{00000000-0008-0000-0600-0000A3000000}"/>
              </a:ext>
            </a:extLst>
          </xdr:cNvPr>
          <xdr:cNvSpPr/>
        </xdr:nvSpPr>
        <xdr:spPr>
          <a:xfrm>
            <a:off x="620689" y="1708912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64" name="Straight Connector 163" descr="Decorative line">
            <a:extLst>
              <a:ext uri="{FF2B5EF4-FFF2-40B4-BE49-F238E27FC236}">
                <a16:creationId xmlns:a16="http://schemas.microsoft.com/office/drawing/2014/main" id="{00000000-0008-0000-0600-0000A4000000}"/>
              </a:ext>
            </a:extLst>
          </xdr:cNvPr>
          <xdr:cNvCxnSpPr>
            <a:cxnSpLocks/>
          </xdr:cNvCxnSpPr>
        </xdr:nvCxnSpPr>
        <xdr:spPr>
          <a:xfrm>
            <a:off x="620689" y="16843772"/>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600-0000A5000000}"/>
              </a:ext>
            </a:extLst>
          </xdr:cNvPr>
          <xdr:cNvSpPr/>
        </xdr:nvSpPr>
        <xdr:spPr>
          <a:xfrm>
            <a:off x="4679635" y="1727962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66" name="Step" descr="Overview of Excel tables, hyperlinked to web">
            <a:hlinkClick xmlns:r="http://schemas.openxmlformats.org/officeDocument/2006/relationships" r:id="rId12" tooltip="Select to learn an overview of Excel tables from the web"/>
            <a:extLst>
              <a:ext uri="{FF2B5EF4-FFF2-40B4-BE49-F238E27FC236}">
                <a16:creationId xmlns:a16="http://schemas.microsoft.com/office/drawing/2014/main" id="{00000000-0008-0000-0600-0000A6000000}"/>
              </a:ext>
            </a:extLst>
          </xdr:cNvPr>
          <xdr:cNvSpPr txBox="1"/>
        </xdr:nvSpPr>
        <xdr:spPr>
          <a:xfrm>
            <a:off x="1024548" y="15381196"/>
            <a:ext cx="173770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Overview of Excel tables</a:t>
            </a:r>
          </a:p>
        </xdr:txBody>
      </xdr:sp>
      <xdr:pic>
        <xdr:nvPicPr>
          <xdr:cNvPr id="167"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600-0000A7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5285919"/>
            <a:ext cx="454554" cy="448472"/>
          </a:xfrm>
          <a:prstGeom prst="rect">
            <a:avLst/>
          </a:prstGeom>
        </xdr:spPr>
      </xdr:pic>
      <xdr:sp macro="" textlink="">
        <xdr:nvSpPr>
          <xdr:cNvPr id="168" name="Step" descr="Total the data in an Excel table, hyperlinked to web">
            <a:hlinkClick xmlns:r="http://schemas.openxmlformats.org/officeDocument/2006/relationships" r:id="rId15" tooltip="Select to learn about Total the data in an Excel table from the web"/>
            <a:extLst>
              <a:ext uri="{FF2B5EF4-FFF2-40B4-BE49-F238E27FC236}">
                <a16:creationId xmlns:a16="http://schemas.microsoft.com/office/drawing/2014/main" id="{00000000-0008-0000-0600-0000A8000000}"/>
              </a:ext>
            </a:extLst>
          </xdr:cNvPr>
          <xdr:cNvSpPr txBox="1"/>
        </xdr:nvSpPr>
        <xdr:spPr>
          <a:xfrm>
            <a:off x="1024548" y="15845803"/>
            <a:ext cx="208060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the data in an Excel table</a:t>
            </a:r>
          </a:p>
        </xdr:txBody>
      </xdr:sp>
      <xdr:pic>
        <xdr:nvPicPr>
          <xdr:cNvPr id="169" name="Graphic 22" descr="Arrow">
            <a:hlinkClick xmlns:r="http://schemas.openxmlformats.org/officeDocument/2006/relationships" r:id="rId15" tooltip="Select to learn more from the web"/>
            <a:extLst>
              <a:ext uri="{FF2B5EF4-FFF2-40B4-BE49-F238E27FC236}">
                <a16:creationId xmlns:a16="http://schemas.microsoft.com/office/drawing/2014/main" id="{00000000-0008-0000-0600-0000A9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5743773"/>
            <a:ext cx="454554" cy="448472"/>
          </a:xfrm>
          <a:prstGeom prst="rect">
            <a:avLst/>
          </a:prstGeom>
        </xdr:spPr>
      </xdr:pic>
      <xdr:sp macro="" textlink="">
        <xdr:nvSpPr>
          <xdr:cNvPr id="170" name="Step" descr="Use calculated columns in an Excel table, hyperlinked to web">
            <a:hlinkClick xmlns:r="http://schemas.openxmlformats.org/officeDocument/2006/relationships" r:id="rId16" tooltip="Select to learn about using calculated columns in an Excel table from the web"/>
            <a:extLst>
              <a:ext uri="{FF2B5EF4-FFF2-40B4-BE49-F238E27FC236}">
                <a16:creationId xmlns:a16="http://schemas.microsoft.com/office/drawing/2014/main" id="{00000000-0008-0000-0600-0000AA000000}"/>
              </a:ext>
            </a:extLst>
          </xdr:cNvPr>
          <xdr:cNvSpPr txBox="1"/>
        </xdr:nvSpPr>
        <xdr:spPr>
          <a:xfrm>
            <a:off x="1024548" y="16312969"/>
            <a:ext cx="277592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calculated columns in an Excel table</a:t>
            </a:r>
          </a:p>
        </xdr:txBody>
      </xdr:sp>
      <xdr:pic>
        <xdr:nvPicPr>
          <xdr:cNvPr id="171" name="Graphic 22" descr="Arrow">
            <a:hlinkClick xmlns:r="http://schemas.openxmlformats.org/officeDocument/2006/relationships" r:id="rId16" tooltip="Select to learn more from the web"/>
            <a:extLst>
              <a:ext uri="{FF2B5EF4-FFF2-40B4-BE49-F238E27FC236}">
                <a16:creationId xmlns:a16="http://schemas.microsoft.com/office/drawing/2014/main" id="{00000000-0008-0000-0600-0000AB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6210939"/>
            <a:ext cx="454554" cy="448472"/>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333375</xdr:colOff>
      <xdr:row>0</xdr:row>
      <xdr:rowOff>276225</xdr:rowOff>
    </xdr:from>
    <xdr:to>
      <xdr:col>1</xdr:col>
      <xdr:colOff>5181600</xdr:colOff>
      <xdr:row>22</xdr:row>
      <xdr:rowOff>76200</xdr:rowOff>
    </xdr:to>
    <xdr:grpSp>
      <xdr:nvGrpSpPr>
        <xdr:cNvPr id="9" name="Insert a drop-down list" descr="Insert a drop-down list&#10;Drop-down lists make data entry easier for people. Here's how to do one:&#10;We want only three department names to be valid entries for each of the foods on the right. Those departments are Produce, Meat and Bakery.&#10;Click and drag to select the yellow cells under Department.&#10;On the Data tab, click Data Validation. Under Allow, click List.&#10;In the Source box, type Produce, Meat, Bakery. Make sure to put commas in between them. Click OK when you’re done.&#10;Now click the yellow cell next to Apples, and you'll see a drop-down menu.&#10;Dive down for more detail &#10;Next step">
          <a:extLst>
            <a:ext uri="{FF2B5EF4-FFF2-40B4-BE49-F238E27FC236}">
              <a16:creationId xmlns:a16="http://schemas.microsoft.com/office/drawing/2014/main" id="{00000000-0008-0000-0700-000009000000}"/>
            </a:ext>
          </a:extLst>
        </xdr:cNvPr>
        <xdr:cNvGrpSpPr/>
      </xdr:nvGrpSpPr>
      <xdr:grpSpPr>
        <a:xfrm>
          <a:off x="333375" y="276225"/>
          <a:ext cx="5695950" cy="4562475"/>
          <a:chOff x="333375" y="276225"/>
          <a:chExt cx="5693569" cy="4636294"/>
        </a:xfrm>
      </xdr:grpSpPr>
      <xdr:sp macro="" textlink="">
        <xdr:nvSpPr>
          <xdr:cNvPr id="89" name="Rectangle 88" descr="Background">
            <a:extLst>
              <a:ext uri="{FF2B5EF4-FFF2-40B4-BE49-F238E27FC236}">
                <a16:creationId xmlns:a16="http://schemas.microsoft.com/office/drawing/2014/main" id="{00000000-0008-0000-0700-000059000000}"/>
              </a:ext>
            </a:extLst>
          </xdr:cNvPr>
          <xdr:cNvSpPr/>
        </xdr:nvSpPr>
        <xdr:spPr>
          <a:xfrm>
            <a:off x="333375" y="276225"/>
            <a:ext cx="5693569" cy="463629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0" name="Step" descr="Insert a drop-down list">
            <a:extLst>
              <a:ext uri="{FF2B5EF4-FFF2-40B4-BE49-F238E27FC236}">
                <a16:creationId xmlns:a16="http://schemas.microsoft.com/office/drawing/2014/main" id="{00000000-0008-0000-0700-00005A000000}"/>
              </a:ext>
            </a:extLst>
          </xdr:cNvPr>
          <xdr:cNvSpPr txBox="1"/>
        </xdr:nvSpPr>
        <xdr:spPr>
          <a:xfrm>
            <a:off x="565123" y="394923"/>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Insert a drop-down list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1" name="Straight Connector 90" descr="Decorative line">
            <a:extLst>
              <a:ext uri="{FF2B5EF4-FFF2-40B4-BE49-F238E27FC236}">
                <a16:creationId xmlns:a16="http://schemas.microsoft.com/office/drawing/2014/main" id="{00000000-0008-0000-0700-00005B000000}"/>
              </a:ext>
            </a:extLst>
          </xdr:cNvPr>
          <xdr:cNvCxnSpPr>
            <a:cxnSpLocks/>
          </xdr:cNvCxnSpPr>
        </xdr:nvCxnSpPr>
        <xdr:spPr>
          <a:xfrm>
            <a:off x="568299" y="902336"/>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2" name="Next Button" descr="Dive down for more detail">
            <a:hlinkClick xmlns:r="http://schemas.openxmlformats.org/officeDocument/2006/relationships" r:id="rId1"/>
            <a:extLst>
              <a:ext uri="{FF2B5EF4-FFF2-40B4-BE49-F238E27FC236}">
                <a16:creationId xmlns:a16="http://schemas.microsoft.com/office/drawing/2014/main" id="{00000000-0008-0000-0700-00005C000000}"/>
              </a:ext>
            </a:extLst>
          </xdr:cNvPr>
          <xdr:cNvSpPr/>
        </xdr:nvSpPr>
        <xdr:spPr>
          <a:xfrm>
            <a:off x="568299" y="4178263"/>
            <a:ext cx="2720686" cy="545979"/>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3" name="Straight Connector 92" descr="Decorative line">
            <a:extLst>
              <a:ext uri="{FF2B5EF4-FFF2-40B4-BE49-F238E27FC236}">
                <a16:creationId xmlns:a16="http://schemas.microsoft.com/office/drawing/2014/main" id="{00000000-0008-0000-0700-00005D000000}"/>
              </a:ext>
            </a:extLst>
          </xdr:cNvPr>
          <xdr:cNvCxnSpPr>
            <a:cxnSpLocks/>
          </xdr:cNvCxnSpPr>
        </xdr:nvCxnSpPr>
        <xdr:spPr>
          <a:xfrm>
            <a:off x="568299" y="3907631"/>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700-00005E000000}"/>
              </a:ext>
            </a:extLst>
          </xdr:cNvPr>
          <xdr:cNvSpPr/>
        </xdr:nvSpPr>
        <xdr:spPr>
          <a:xfrm>
            <a:off x="4624864" y="4178263"/>
            <a:ext cx="1154430" cy="353255"/>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95" name="Step" descr="Drop-down lists make data entry easier for people. Here's how to do one:">
            <a:extLst>
              <a:ext uri="{FF2B5EF4-FFF2-40B4-BE49-F238E27FC236}">
                <a16:creationId xmlns:a16="http://schemas.microsoft.com/office/drawing/2014/main" id="{00000000-0008-0000-0700-00005F000000}"/>
              </a:ext>
            </a:extLst>
          </xdr:cNvPr>
          <xdr:cNvSpPr txBox="1"/>
        </xdr:nvSpPr>
        <xdr:spPr>
          <a:xfrm>
            <a:off x="561975" y="975946"/>
            <a:ext cx="5298557" cy="250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Drop-down lists make data entry easier for people. Here's how to do one: </a:t>
            </a:r>
          </a:p>
        </xdr:txBody>
      </xdr:sp>
      <xdr:sp macro="" textlink="">
        <xdr:nvSpPr>
          <xdr:cNvPr id="96" name="Step" descr="We want only three department names to be valid entries for each of the foods on the right. Those departments are Produce, Meat and Bakery">
            <a:extLst>
              <a:ext uri="{FF2B5EF4-FFF2-40B4-BE49-F238E27FC236}">
                <a16:creationId xmlns:a16="http://schemas.microsoft.com/office/drawing/2014/main" id="{00000000-0008-0000-0700-000060000000}"/>
              </a:ext>
            </a:extLst>
          </xdr:cNvPr>
          <xdr:cNvSpPr txBox="1"/>
        </xdr:nvSpPr>
        <xdr:spPr>
          <a:xfrm>
            <a:off x="969777" y="1319678"/>
            <a:ext cx="4809516" cy="524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want only three department names to be valid entries for each of the foods on the right. Those departments are Produce, Meat and Bakery.</a:t>
            </a:r>
          </a:p>
        </xdr:txBody>
      </xdr:sp>
      <xdr:sp macro="" textlink="">
        <xdr:nvSpPr>
          <xdr:cNvPr id="97" name="Oval 96" descr="1">
            <a:extLst>
              <a:ext uri="{FF2B5EF4-FFF2-40B4-BE49-F238E27FC236}">
                <a16:creationId xmlns:a16="http://schemas.microsoft.com/office/drawing/2014/main" id="{00000000-0008-0000-0700-000061000000}"/>
              </a:ext>
            </a:extLst>
          </xdr:cNvPr>
          <xdr:cNvSpPr/>
        </xdr:nvSpPr>
        <xdr:spPr>
          <a:xfrm>
            <a:off x="565124" y="1277180"/>
            <a:ext cx="369206" cy="37634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98" name="Step" descr="Click and drag to select the yellow cells under Department">
            <a:extLst>
              <a:ext uri="{FF2B5EF4-FFF2-40B4-BE49-F238E27FC236}">
                <a16:creationId xmlns:a16="http://schemas.microsoft.com/office/drawing/2014/main" id="{00000000-0008-0000-0700-000062000000}"/>
              </a:ext>
            </a:extLst>
          </xdr:cNvPr>
          <xdr:cNvSpPr txBox="1"/>
        </xdr:nvSpPr>
        <xdr:spPr>
          <a:xfrm>
            <a:off x="969776" y="1816123"/>
            <a:ext cx="4809517" cy="473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yellow cells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99" name="Oval 98" descr="2">
            <a:extLst>
              <a:ext uri="{FF2B5EF4-FFF2-40B4-BE49-F238E27FC236}">
                <a16:creationId xmlns:a16="http://schemas.microsoft.com/office/drawing/2014/main" id="{00000000-0008-0000-0700-000063000000}"/>
              </a:ext>
            </a:extLst>
          </xdr:cNvPr>
          <xdr:cNvSpPr/>
        </xdr:nvSpPr>
        <xdr:spPr>
          <a:xfrm>
            <a:off x="565124" y="1768862"/>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0" name="Step" descr="On the Data tab, click Data Validation. Under Allow, click List">
            <a:extLst>
              <a:ext uri="{FF2B5EF4-FFF2-40B4-BE49-F238E27FC236}">
                <a16:creationId xmlns:a16="http://schemas.microsoft.com/office/drawing/2014/main" id="{00000000-0008-0000-0700-000064000000}"/>
              </a:ext>
            </a:extLst>
          </xdr:cNvPr>
          <xdr:cNvSpPr txBox="1"/>
        </xdr:nvSpPr>
        <xdr:spPr>
          <a:xfrm>
            <a:off x="969777" y="2329764"/>
            <a:ext cx="4809516" cy="4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1" name="Oval 100" descr="3">
            <a:extLst>
              <a:ext uri="{FF2B5EF4-FFF2-40B4-BE49-F238E27FC236}">
                <a16:creationId xmlns:a16="http://schemas.microsoft.com/office/drawing/2014/main" id="{00000000-0008-0000-0700-000065000000}"/>
              </a:ext>
            </a:extLst>
          </xdr:cNvPr>
          <xdr:cNvSpPr/>
        </xdr:nvSpPr>
        <xdr:spPr>
          <a:xfrm>
            <a:off x="565124" y="2287266"/>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2" name="Step" descr="In the Source box, type Produce, Meat, Bakery. Make sure to put commas in between them. Click OK when you’re done">
            <a:extLst>
              <a:ext uri="{FF2B5EF4-FFF2-40B4-BE49-F238E27FC236}">
                <a16:creationId xmlns:a16="http://schemas.microsoft.com/office/drawing/2014/main" id="{00000000-0008-0000-0700-000066000000}"/>
              </a:ext>
            </a:extLst>
          </xdr:cNvPr>
          <xdr:cNvSpPr txBox="1"/>
        </xdr:nvSpPr>
        <xdr:spPr>
          <a:xfrm>
            <a:off x="969777" y="2828512"/>
            <a:ext cx="4809516" cy="47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type</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Produce, Meat, 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to put commas in between them.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when you’re done.</a:t>
            </a:r>
          </a:p>
        </xdr:txBody>
      </xdr:sp>
      <xdr:sp macro="" textlink="">
        <xdr:nvSpPr>
          <xdr:cNvPr id="103" name="Oval 102" descr="4">
            <a:extLst>
              <a:ext uri="{FF2B5EF4-FFF2-40B4-BE49-F238E27FC236}">
                <a16:creationId xmlns:a16="http://schemas.microsoft.com/office/drawing/2014/main" id="{00000000-0008-0000-0700-000067000000}"/>
              </a:ext>
            </a:extLst>
          </xdr:cNvPr>
          <xdr:cNvSpPr/>
        </xdr:nvSpPr>
        <xdr:spPr>
          <a:xfrm>
            <a:off x="565124" y="2786014"/>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04" name="Step" descr="Now click the yellow cell next to Apples, and you'll see a drop-down menu">
            <a:extLst>
              <a:ext uri="{FF2B5EF4-FFF2-40B4-BE49-F238E27FC236}">
                <a16:creationId xmlns:a16="http://schemas.microsoft.com/office/drawing/2014/main" id="{00000000-0008-0000-0700-000068000000}"/>
              </a:ext>
            </a:extLst>
          </xdr:cNvPr>
          <xdr:cNvSpPr txBox="1"/>
        </xdr:nvSpPr>
        <xdr:spPr>
          <a:xfrm>
            <a:off x="969777" y="3322087"/>
            <a:ext cx="4809516" cy="457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click the yellow cell next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Apples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you'll see a drop-down menu.</a:t>
            </a:r>
          </a:p>
        </xdr:txBody>
      </xdr:sp>
      <xdr:sp macro="" textlink="">
        <xdr:nvSpPr>
          <xdr:cNvPr id="105" name="Oval 104" descr="5">
            <a:extLst>
              <a:ext uri="{FF2B5EF4-FFF2-40B4-BE49-F238E27FC236}">
                <a16:creationId xmlns:a16="http://schemas.microsoft.com/office/drawing/2014/main" id="{00000000-0008-0000-0700-000069000000}"/>
              </a:ext>
            </a:extLst>
          </xdr:cNvPr>
          <xdr:cNvSpPr/>
        </xdr:nvSpPr>
        <xdr:spPr>
          <a:xfrm>
            <a:off x="565124" y="3274827"/>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58</xdr:row>
      <xdr:rowOff>0</xdr:rowOff>
    </xdr:to>
    <xdr:grpSp>
      <xdr:nvGrpSpPr>
        <xdr:cNvPr id="7" name="Best practice for drop-downs: Use a table." descr="Best practice for drop-downs: Use a table.&#10;We just taught you how to insert a drop-down menu for the list of departments. But what if that list changes? For example, what if there is a new department called Dairy? You’d have to update the data validation dialog box. But there’s a more efficient way by creating a table first:&#10;In column F, click a cell with a department. For example, click Meat. &#10;Create a table by pressing Ctrl and T Key and then OK.&#10;Now you’ll set up the data validation again. In column D, select all of the blank cells under Department.&#10;On the Data tab, click Data Validation. Under Allow, click List. &#10;Click inside the Source box, then click the up arrow button&#10;Click and drag to select just the Produce, Meat and Bakery cells in column F. Then click the down arrow button &#10;You should see this in the Source box: =$F$32:$F$34. (If you don’t see that you can type it in.) Click OK.&#10;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id="{00000000-0008-0000-0700-000007000000}"/>
            </a:ext>
          </a:extLst>
        </xdr:cNvPr>
        <xdr:cNvGrpSpPr/>
      </xdr:nvGrpSpPr>
      <xdr:grpSpPr>
        <a:xfrm>
          <a:off x="390525" y="5524500"/>
          <a:ext cx="5695950" cy="6096000"/>
          <a:chOff x="390525" y="6036469"/>
          <a:chExt cx="5693569" cy="6096000"/>
        </a:xfrm>
      </xdr:grpSpPr>
      <xdr:sp macro="" textlink="">
        <xdr:nvSpPr>
          <xdr:cNvPr id="118" name="Rectangle 117" descr="Background">
            <a:extLst>
              <a:ext uri="{FF2B5EF4-FFF2-40B4-BE49-F238E27FC236}">
                <a16:creationId xmlns:a16="http://schemas.microsoft.com/office/drawing/2014/main" id="{00000000-0008-0000-0700-000076000000}"/>
              </a:ext>
            </a:extLst>
          </xdr:cNvPr>
          <xdr:cNvSpPr/>
        </xdr:nvSpPr>
        <xdr:spPr>
          <a:xfrm>
            <a:off x="390525" y="6036469"/>
            <a:ext cx="5693569" cy="60960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9" name="Step" descr="Best practice for drop-downs: Use a table">
            <a:extLst>
              <a:ext uri="{FF2B5EF4-FFF2-40B4-BE49-F238E27FC236}">
                <a16:creationId xmlns:a16="http://schemas.microsoft.com/office/drawing/2014/main" id="{00000000-0008-0000-0700-000077000000}"/>
              </a:ext>
            </a:extLst>
          </xdr:cNvPr>
          <xdr:cNvSpPr txBox="1"/>
        </xdr:nvSpPr>
        <xdr:spPr>
          <a:xfrm>
            <a:off x="622273" y="6164692"/>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2200" b="0" kern="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rPr>
              <a:t>Best practice for drop-downs: Use a table.</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0" name="Straight Connector 119" descr="Decorative line">
            <a:extLst>
              <a:ext uri="{FF2B5EF4-FFF2-40B4-BE49-F238E27FC236}">
                <a16:creationId xmlns:a16="http://schemas.microsoft.com/office/drawing/2014/main" id="{00000000-0008-0000-0700-000078000000}"/>
              </a:ext>
            </a:extLst>
          </xdr:cNvPr>
          <xdr:cNvCxnSpPr>
            <a:cxnSpLocks/>
          </xdr:cNvCxnSpPr>
        </xdr:nvCxnSpPr>
        <xdr:spPr>
          <a:xfrm>
            <a:off x="625449" y="6672105"/>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We just taught you how to insert a drop-down menu for the list of departments. But what if that list changes? For example, what if there is a new department called Dairy? You’d have to update the data validation dialog box. But there’s a more efficient way by creating a table first:">
            <a:extLst>
              <a:ext uri="{FF2B5EF4-FFF2-40B4-BE49-F238E27FC236}">
                <a16:creationId xmlns:a16="http://schemas.microsoft.com/office/drawing/2014/main" id="{00000000-0008-0000-0700-000079000000}"/>
              </a:ext>
            </a:extLst>
          </xdr:cNvPr>
          <xdr:cNvSpPr txBox="1"/>
        </xdr:nvSpPr>
        <xdr:spPr>
          <a:xfrm>
            <a:off x="619125" y="6745715"/>
            <a:ext cx="5298557" cy="788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just taught you how to insert a drop-down menu for the list of departments. But what if that list changes? For example, what if there is a new department called Dairy? You’d have to update the data validation dialog box. But there’s a more efficient way by creating a table first:</a:t>
            </a:r>
          </a:p>
        </xdr:txBody>
      </xdr:sp>
      <xdr:sp macro="" textlink="">
        <xdr:nvSpPr>
          <xdr:cNvPr id="122" name="Step" descr="In column G, click a cell with a department. For example, click Meat">
            <a:extLst>
              <a:ext uri="{FF2B5EF4-FFF2-40B4-BE49-F238E27FC236}">
                <a16:creationId xmlns:a16="http://schemas.microsoft.com/office/drawing/2014/main" id="{00000000-0008-0000-0700-00007A000000}"/>
              </a:ext>
            </a:extLst>
          </xdr:cNvPr>
          <xdr:cNvSpPr txBox="1"/>
        </xdr:nvSpPr>
        <xdr:spPr>
          <a:xfrm>
            <a:off x="1026927" y="7674711"/>
            <a:ext cx="4809516" cy="44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In column F, click a cell with a department. For example, click </a:t>
            </a:r>
            <a:r>
              <a:rPr lang="en-US" sz="1100" b="1">
                <a:latin typeface="Segoe UI" panose="020B0502040204020203" pitchFamily="34" charset="0"/>
                <a:cs typeface="Segoe UI" panose="020B0502040204020203" pitchFamily="34" charset="0"/>
              </a:rPr>
              <a:t>Meat</a:t>
            </a:r>
            <a:r>
              <a:rPr lang="en-US" sz="1100">
                <a:latin typeface="Segoe UI" panose="020B0502040204020203" pitchFamily="34" charset="0"/>
                <a:cs typeface="Segoe UI" panose="020B0502040204020203" pitchFamily="34" charset="0"/>
              </a:rPr>
              <a:t>. </a:t>
            </a:r>
          </a:p>
        </xdr:txBody>
      </xdr:sp>
      <xdr:sp macro="" textlink="">
        <xdr:nvSpPr>
          <xdr:cNvPr id="123" name="Oval 122" descr="1">
            <a:extLst>
              <a:ext uri="{FF2B5EF4-FFF2-40B4-BE49-F238E27FC236}">
                <a16:creationId xmlns:a16="http://schemas.microsoft.com/office/drawing/2014/main" id="{00000000-0008-0000-0700-00007B000000}"/>
              </a:ext>
            </a:extLst>
          </xdr:cNvPr>
          <xdr:cNvSpPr/>
        </xdr:nvSpPr>
        <xdr:spPr>
          <a:xfrm>
            <a:off x="622274" y="7632213"/>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4" name="Step" descr="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id="{00000000-0008-0000-0700-00007C000000}"/>
              </a:ext>
            </a:extLst>
          </xdr:cNvPr>
          <xdr:cNvSpPr txBox="1"/>
        </xdr:nvSpPr>
        <xdr:spPr>
          <a:xfrm>
            <a:off x="1026926" y="11165780"/>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click the drop-down arrow. There are only three departments: Produce, Meat and Bakery. But if you add a new department in column F under Bakery, it will get updated with the new department.</a:t>
            </a:r>
          </a:p>
          <a:p>
            <a:endParaRPr lang="en-US" sz="1100">
              <a:latin typeface="Segoe UI" panose="020B0502040204020203" pitchFamily="34" charset="0"/>
              <a:cs typeface="Segoe UI" panose="020B0502040204020203" pitchFamily="34" charset="0"/>
            </a:endParaRPr>
          </a:p>
        </xdr:txBody>
      </xdr:sp>
      <xdr:sp macro="" textlink="">
        <xdr:nvSpPr>
          <xdr:cNvPr id="125" name="Oval 124" descr="8">
            <a:extLst>
              <a:ext uri="{FF2B5EF4-FFF2-40B4-BE49-F238E27FC236}">
                <a16:creationId xmlns:a16="http://schemas.microsoft.com/office/drawing/2014/main" id="{00000000-0008-0000-0700-00007D000000}"/>
              </a:ext>
            </a:extLst>
          </xdr:cNvPr>
          <xdr:cNvSpPr/>
        </xdr:nvSpPr>
        <xdr:spPr>
          <a:xfrm>
            <a:off x="622274" y="1112328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8</a:t>
            </a:r>
          </a:p>
        </xdr:txBody>
      </xdr:sp>
      <xdr:sp macro="" textlink="">
        <xdr:nvSpPr>
          <xdr:cNvPr id="126" name="Step" descr="Create a table by pressing Ctrl and T Key and then OK">
            <a:extLst>
              <a:ext uri="{FF2B5EF4-FFF2-40B4-BE49-F238E27FC236}">
                <a16:creationId xmlns:a16="http://schemas.microsoft.com/office/drawing/2014/main" id="{00000000-0008-0000-0700-00007E000000}"/>
              </a:ext>
            </a:extLst>
          </xdr:cNvPr>
          <xdr:cNvSpPr txBox="1"/>
        </xdr:nvSpPr>
        <xdr:spPr>
          <a:xfrm>
            <a:off x="1026927" y="8149149"/>
            <a:ext cx="4809516" cy="468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Create a table by pressing </a:t>
            </a:r>
            <a:r>
              <a:rPr lang="en-US" sz="1100" baseline="0">
                <a:latin typeface="Segoe UI" panose="020B0502040204020203" pitchFamily="34" charset="0"/>
                <a:cs typeface="Segoe UI" panose="020B0502040204020203" pitchFamily="34" charset="0"/>
              </a:rPr>
              <a:t>                             </a:t>
            </a:r>
            <a:r>
              <a:rPr lang="en-US" sz="1100">
                <a:latin typeface="Segoe UI" panose="020B0502040204020203" pitchFamily="34" charset="0"/>
                <a:cs typeface="Segoe UI" panose="020B0502040204020203" pitchFamily="34" charset="0"/>
              </a:rPr>
              <a:t>and then </a:t>
            </a:r>
            <a:r>
              <a:rPr lang="en-US" sz="1100" b="1">
                <a:latin typeface="Segoe UI" panose="020B0502040204020203" pitchFamily="34" charset="0"/>
                <a:cs typeface="Segoe UI" panose="020B0502040204020203" pitchFamily="34" charset="0"/>
              </a:rPr>
              <a:t>OK</a:t>
            </a:r>
            <a:r>
              <a:rPr lang="en-US" sz="1100">
                <a:latin typeface="Segoe UI" panose="020B0502040204020203" pitchFamily="34" charset="0"/>
                <a:cs typeface="Segoe UI" panose="020B0502040204020203" pitchFamily="34" charset="0"/>
              </a:rPr>
              <a:t>.</a:t>
            </a:r>
          </a:p>
        </xdr:txBody>
      </xdr:sp>
      <xdr:sp macro="" textlink="">
        <xdr:nvSpPr>
          <xdr:cNvPr id="127" name="Oval 126" descr="2">
            <a:extLst>
              <a:ext uri="{FF2B5EF4-FFF2-40B4-BE49-F238E27FC236}">
                <a16:creationId xmlns:a16="http://schemas.microsoft.com/office/drawing/2014/main" id="{00000000-0008-0000-0700-00007F000000}"/>
              </a:ext>
            </a:extLst>
          </xdr:cNvPr>
          <xdr:cNvSpPr/>
        </xdr:nvSpPr>
        <xdr:spPr>
          <a:xfrm>
            <a:off x="622274" y="8106651"/>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28" name="Step" descr="Now you’ll set up the data validation again. In column D, select all of the blank cells under Department">
            <a:extLst>
              <a:ext uri="{FF2B5EF4-FFF2-40B4-BE49-F238E27FC236}">
                <a16:creationId xmlns:a16="http://schemas.microsoft.com/office/drawing/2014/main" id="{00000000-0008-0000-0700-000080000000}"/>
              </a:ext>
            </a:extLst>
          </xdr:cNvPr>
          <xdr:cNvSpPr txBox="1"/>
        </xdr:nvSpPr>
        <xdr:spPr>
          <a:xfrm>
            <a:off x="1026927" y="8638134"/>
            <a:ext cx="4809516" cy="50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you’ll set up the data validation again. In column D, select all of the blank cells under </a:t>
            </a:r>
            <a:r>
              <a:rPr lang="en-US" sz="1100" b="1">
                <a:latin typeface="Segoe UI" panose="020B0502040204020203" pitchFamily="34" charset="0"/>
                <a:cs typeface="Segoe UI" panose="020B0502040204020203" pitchFamily="34" charset="0"/>
              </a:rPr>
              <a:t>Department</a:t>
            </a:r>
            <a:r>
              <a:rPr lang="en-US" sz="1100">
                <a:latin typeface="Segoe UI" panose="020B0502040204020203" pitchFamily="34" charset="0"/>
                <a:cs typeface="Segoe UI" panose="020B0502040204020203" pitchFamily="34" charset="0"/>
              </a:rPr>
              <a:t>.</a:t>
            </a:r>
            <a:endParaRPr lang="en-US" sz="1100" b="1">
              <a:latin typeface="Segoe UI" panose="020B0502040204020203" pitchFamily="34" charset="0"/>
              <a:cs typeface="Segoe UI" panose="020B0502040204020203" pitchFamily="34" charset="0"/>
            </a:endParaRPr>
          </a:p>
        </xdr:txBody>
      </xdr:sp>
      <xdr:sp macro="" textlink="">
        <xdr:nvSpPr>
          <xdr:cNvPr id="129" name="Oval 128" descr="3">
            <a:extLst>
              <a:ext uri="{FF2B5EF4-FFF2-40B4-BE49-F238E27FC236}">
                <a16:creationId xmlns:a16="http://schemas.microsoft.com/office/drawing/2014/main" id="{00000000-0008-0000-0700-000081000000}"/>
              </a:ext>
            </a:extLst>
          </xdr:cNvPr>
          <xdr:cNvSpPr/>
        </xdr:nvSpPr>
        <xdr:spPr>
          <a:xfrm>
            <a:off x="622274" y="8595636"/>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cxnSp macro="">
        <xdr:nvCxnSpPr>
          <xdr:cNvPr id="130" name="Straight Connector 129" descr="Decorative line">
            <a:extLst>
              <a:ext uri="{FF2B5EF4-FFF2-40B4-BE49-F238E27FC236}">
                <a16:creationId xmlns:a16="http://schemas.microsoft.com/office/drawing/2014/main" id="{00000000-0008-0000-0700-000082000000}"/>
              </a:ext>
            </a:extLst>
          </xdr:cNvPr>
          <xdr:cNvCxnSpPr>
            <a:cxnSpLocks/>
          </xdr:cNvCxnSpPr>
        </xdr:nvCxnSpPr>
        <xdr:spPr>
          <a:xfrm>
            <a:off x="625449" y="11928773"/>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Step" descr="On the Data tab, click Data Validation. Under Allow, click List">
            <a:extLst>
              <a:ext uri="{FF2B5EF4-FFF2-40B4-BE49-F238E27FC236}">
                <a16:creationId xmlns:a16="http://schemas.microsoft.com/office/drawing/2014/main" id="{00000000-0008-0000-0700-00006C000000}"/>
              </a:ext>
            </a:extLst>
          </xdr:cNvPr>
          <xdr:cNvSpPr txBox="1"/>
        </xdr:nvSpPr>
        <xdr:spPr>
          <a:xfrm>
            <a:off x="1026927" y="9147746"/>
            <a:ext cx="4809516" cy="489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9" name="Oval 108" descr="4">
            <a:extLst>
              <a:ext uri="{FF2B5EF4-FFF2-40B4-BE49-F238E27FC236}">
                <a16:creationId xmlns:a16="http://schemas.microsoft.com/office/drawing/2014/main" id="{00000000-0008-0000-0700-00006D000000}"/>
              </a:ext>
            </a:extLst>
          </xdr:cNvPr>
          <xdr:cNvSpPr/>
        </xdr:nvSpPr>
        <xdr:spPr>
          <a:xfrm>
            <a:off x="622274" y="9105247"/>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Click inside the Source box, then click the up arrow button">
            <a:extLst>
              <a:ext uri="{FF2B5EF4-FFF2-40B4-BE49-F238E27FC236}">
                <a16:creationId xmlns:a16="http://schemas.microsoft.com/office/drawing/2014/main" id="{00000000-0008-0000-0700-00006E000000}"/>
              </a:ext>
            </a:extLst>
          </xdr:cNvPr>
          <xdr:cNvSpPr txBox="1"/>
        </xdr:nvSpPr>
        <xdr:spPr>
          <a:xfrm>
            <a:off x="1026927" y="9655931"/>
            <a:ext cx="4809516" cy="48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then click the up arrow button</a:t>
            </a:r>
          </a:p>
        </xdr:txBody>
      </xdr:sp>
      <xdr:sp macro="" textlink="">
        <xdr:nvSpPr>
          <xdr:cNvPr id="111" name="Oval 110" descr="5">
            <a:extLst>
              <a:ext uri="{FF2B5EF4-FFF2-40B4-BE49-F238E27FC236}">
                <a16:creationId xmlns:a16="http://schemas.microsoft.com/office/drawing/2014/main" id="{00000000-0008-0000-0700-00006F000000}"/>
              </a:ext>
            </a:extLst>
          </xdr:cNvPr>
          <xdr:cNvSpPr/>
        </xdr:nvSpPr>
        <xdr:spPr>
          <a:xfrm>
            <a:off x="622274" y="961343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12" name="Step" descr="Click and drag to select just the Produce, Meat and Bakery cells in column F. Then click the down arrow button ">
            <a:extLst>
              <a:ext uri="{FF2B5EF4-FFF2-40B4-BE49-F238E27FC236}">
                <a16:creationId xmlns:a16="http://schemas.microsoft.com/office/drawing/2014/main" id="{00000000-0008-0000-0700-000070000000}"/>
              </a:ext>
            </a:extLst>
          </xdr:cNvPr>
          <xdr:cNvSpPr txBox="1"/>
        </xdr:nvSpPr>
        <xdr:spPr>
          <a:xfrm>
            <a:off x="1026927" y="1014554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just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cells in column F. Then click the down arrow button </a:t>
            </a:r>
          </a:p>
        </xdr:txBody>
      </xdr:sp>
      <xdr:sp macro="" textlink="">
        <xdr:nvSpPr>
          <xdr:cNvPr id="113" name="Oval 112" descr="6">
            <a:extLst>
              <a:ext uri="{FF2B5EF4-FFF2-40B4-BE49-F238E27FC236}">
                <a16:creationId xmlns:a16="http://schemas.microsoft.com/office/drawing/2014/main" id="{00000000-0008-0000-0700-000071000000}"/>
              </a:ext>
            </a:extLst>
          </xdr:cNvPr>
          <xdr:cNvSpPr/>
        </xdr:nvSpPr>
        <xdr:spPr>
          <a:xfrm>
            <a:off x="622274" y="1010304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sp macro="" textlink="">
        <xdr:nvSpPr>
          <xdr:cNvPr id="114" name="Step" descr="You should see this in the Source box: =$F$32:$F$34. (If you don’t see that you can type it in.) Click OK">
            <a:extLst>
              <a:ext uri="{FF2B5EF4-FFF2-40B4-BE49-F238E27FC236}">
                <a16:creationId xmlns:a16="http://schemas.microsoft.com/office/drawing/2014/main" id="{00000000-0008-0000-0700-000072000000}"/>
              </a:ext>
            </a:extLst>
          </xdr:cNvPr>
          <xdr:cNvSpPr txBox="1"/>
        </xdr:nvSpPr>
        <xdr:spPr>
          <a:xfrm>
            <a:off x="1026927" y="10644937"/>
            <a:ext cx="4809516" cy="525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should see this 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box: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=$F$32:$F$34</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you don’t see that you can type it in.)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15" name="Oval 114" descr="7">
            <a:extLst>
              <a:ext uri="{FF2B5EF4-FFF2-40B4-BE49-F238E27FC236}">
                <a16:creationId xmlns:a16="http://schemas.microsoft.com/office/drawing/2014/main" id="{00000000-0008-0000-0700-000073000000}"/>
              </a:ext>
            </a:extLst>
          </xdr:cNvPr>
          <xdr:cNvSpPr/>
        </xdr:nvSpPr>
        <xdr:spPr>
          <a:xfrm>
            <a:off x="622274" y="1060243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7</a:t>
            </a:r>
          </a:p>
        </xdr:txBody>
      </xdr:sp>
      <xdr:sp macro="" textlink="">
        <xdr:nvSpPr>
          <xdr:cNvPr id="116" name="Rectangle: Rounded Corners 115" descr="Ctrl key">
            <a:extLst>
              <a:ext uri="{FF2B5EF4-FFF2-40B4-BE49-F238E27FC236}">
                <a16:creationId xmlns:a16="http://schemas.microsoft.com/office/drawing/2014/main" id="{00000000-0008-0000-0700-000074000000}"/>
              </a:ext>
            </a:extLst>
          </xdr:cNvPr>
          <xdr:cNvSpPr/>
        </xdr:nvSpPr>
        <xdr:spPr>
          <a:xfrm>
            <a:off x="2782994" y="8171267"/>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7" name="Rectangle: Rounded Corners 116" descr="T key">
            <a:extLst>
              <a:ext uri="{FF2B5EF4-FFF2-40B4-BE49-F238E27FC236}">
                <a16:creationId xmlns:a16="http://schemas.microsoft.com/office/drawing/2014/main" id="{00000000-0008-0000-0700-000075000000}"/>
              </a:ext>
            </a:extLst>
          </xdr:cNvPr>
          <xdr:cNvSpPr/>
        </xdr:nvSpPr>
        <xdr:spPr>
          <a:xfrm>
            <a:off x="3327396" y="8171267"/>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T</a:t>
            </a:r>
          </a:p>
        </xdr:txBody>
      </xdr:sp>
      <xdr:pic>
        <xdr:nvPicPr>
          <xdr:cNvPr id="4" name="Picture 3" descr="Edit reference button">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a:srcRect l="14712" t="24591" r="18206" b="23984"/>
          <a:stretch/>
        </xdr:blipFill>
        <xdr:spPr>
          <a:xfrm>
            <a:off x="4814947" y="9713463"/>
            <a:ext cx="204439" cy="181207"/>
          </a:xfrm>
          <a:prstGeom prst="rect">
            <a:avLst/>
          </a:prstGeom>
        </xdr:spPr>
      </xdr:pic>
      <xdr:pic>
        <xdr:nvPicPr>
          <xdr:cNvPr id="5" name="Picture 4" descr="Close reference edit">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4"/>
          <a:srcRect l="20783" t="7697" r="13466" b="19960"/>
          <a:stretch/>
        </xdr:blipFill>
        <xdr:spPr>
          <a:xfrm>
            <a:off x="3880528" y="10379544"/>
            <a:ext cx="206644" cy="184043"/>
          </a:xfrm>
          <a:prstGeom prst="rect">
            <a:avLst/>
          </a:prstGeom>
        </xdr:spPr>
      </xdr:pic>
    </xdr:grpSp>
    <xdr:clientData/>
  </xdr:twoCellAnchor>
  <xdr:twoCellAnchor editAs="oneCell">
    <xdr:from>
      <xdr:col>4</xdr:col>
      <xdr:colOff>657225</xdr:colOff>
      <xdr:row>33</xdr:row>
      <xdr:rowOff>93739</xdr:rowOff>
    </xdr:from>
    <xdr:to>
      <xdr:col>8</xdr:col>
      <xdr:colOff>76199</xdr:colOff>
      <xdr:row>43</xdr:row>
      <xdr:rowOff>47625</xdr:rowOff>
    </xdr:to>
    <xdr:grpSp>
      <xdr:nvGrpSpPr>
        <xdr:cNvPr id="8" name="Group 7" descr="EXPERT TIP&#10;Often people put their validation lists like this out of the way on another sheet. That way others won't be tempted to change the list">
          <a:extLst>
            <a:ext uri="{FF2B5EF4-FFF2-40B4-BE49-F238E27FC236}">
              <a16:creationId xmlns:a16="http://schemas.microsoft.com/office/drawing/2014/main" id="{2AF5B3F9-EEED-4EA5-9B9D-98766FAF035D}"/>
            </a:ext>
          </a:extLst>
        </xdr:cNvPr>
        <xdr:cNvGrpSpPr/>
      </xdr:nvGrpSpPr>
      <xdr:grpSpPr>
        <a:xfrm>
          <a:off x="8591550" y="6951739"/>
          <a:ext cx="2447924" cy="1858886"/>
          <a:chOff x="8591550" y="7370839"/>
          <a:chExt cx="2447924" cy="1858886"/>
        </a:xfrm>
      </xdr:grpSpPr>
      <xdr:sp macro="" textlink="">
        <xdr:nvSpPr>
          <xdr:cNvPr id="134" name="Arc 133" descr="Arrow">
            <a:extLst>
              <a:ext uri="{FF2B5EF4-FFF2-40B4-BE49-F238E27FC236}">
                <a16:creationId xmlns:a16="http://schemas.microsoft.com/office/drawing/2014/main" id="{00000000-0008-0000-0700-000086000000}"/>
              </a:ext>
            </a:extLst>
          </xdr:cNvPr>
          <xdr:cNvSpPr/>
        </xdr:nvSpPr>
        <xdr:spPr>
          <a:xfrm rot="1202673">
            <a:off x="9177569" y="7370839"/>
            <a:ext cx="1207772" cy="833071"/>
          </a:xfrm>
          <a:prstGeom prst="arc">
            <a:avLst>
              <a:gd name="adj1" fmla="val 14387296"/>
              <a:gd name="adj2" fmla="val 3629369"/>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pic>
        <xdr:nvPicPr>
          <xdr:cNvPr id="136" name="Graphic 2" descr="Owl">
            <a:extLst>
              <a:ext uri="{FF2B5EF4-FFF2-40B4-BE49-F238E27FC236}">
                <a16:creationId xmlns:a16="http://schemas.microsoft.com/office/drawing/2014/main" id="{00000000-0008-0000-0700-00008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591550" y="8075784"/>
            <a:ext cx="444647" cy="444647"/>
          </a:xfrm>
          <a:prstGeom prst="rect">
            <a:avLst/>
          </a:prstGeom>
        </xdr:spPr>
      </xdr:pic>
      <xdr:sp macro="" textlink="">
        <xdr:nvSpPr>
          <xdr:cNvPr id="137" name="Step" descr="EXPERT TIP&#10;Often people put their validation lists like this out of the way on another sheet. That way others won't be tempted to change the list">
            <a:extLst>
              <a:ext uri="{FF2B5EF4-FFF2-40B4-BE49-F238E27FC236}">
                <a16:creationId xmlns:a16="http://schemas.microsoft.com/office/drawing/2014/main" id="{00000000-0008-0000-0700-000089000000}"/>
              </a:ext>
            </a:extLst>
          </xdr:cNvPr>
          <xdr:cNvSpPr txBox="1"/>
        </xdr:nvSpPr>
        <xdr:spPr>
          <a:xfrm>
            <a:off x="8924927" y="8048625"/>
            <a:ext cx="2114547"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Often people put their validation lists like this out of the way on another sheet. That way others won't be tempted to change the list.</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4</xdr:col>
      <xdr:colOff>638175</xdr:colOff>
      <xdr:row>1</xdr:row>
      <xdr:rowOff>85725</xdr:rowOff>
    </xdr:from>
    <xdr:to>
      <xdr:col>8</xdr:col>
      <xdr:colOff>247650</xdr:colOff>
      <xdr:row>15</xdr:row>
      <xdr:rowOff>104775</xdr:rowOff>
    </xdr:to>
    <xdr:grpSp>
      <xdr:nvGrpSpPr>
        <xdr:cNvPr id="6" name="Group 5"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10;">
          <a:extLst>
            <a:ext uri="{FF2B5EF4-FFF2-40B4-BE49-F238E27FC236}">
              <a16:creationId xmlns:a16="http://schemas.microsoft.com/office/drawing/2014/main" id="{7ED50FD9-FB74-4E6E-A9E0-3ECD4AF03D09}"/>
            </a:ext>
          </a:extLst>
        </xdr:cNvPr>
        <xdr:cNvGrpSpPr/>
      </xdr:nvGrpSpPr>
      <xdr:grpSpPr>
        <a:xfrm>
          <a:off x="8572500" y="847725"/>
          <a:ext cx="2638425" cy="2686050"/>
          <a:chOff x="8572500" y="847725"/>
          <a:chExt cx="2495550" cy="2933700"/>
        </a:xfrm>
      </xdr:grpSpPr>
      <xdr:sp macro="" textlink="">
        <xdr:nvSpPr>
          <xdr:cNvPr id="142" name="Step"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
            <a:extLst>
              <a:ext uri="{FF2B5EF4-FFF2-40B4-BE49-F238E27FC236}">
                <a16:creationId xmlns:a16="http://schemas.microsoft.com/office/drawing/2014/main" id="{00000000-0008-0000-0700-00008E000000}"/>
              </a:ext>
            </a:extLst>
          </xdr:cNvPr>
          <xdr:cNvSpPr txBox="1"/>
        </xdr:nvSpPr>
        <xdr:spPr>
          <a:xfrm>
            <a:off x="8886093" y="882732"/>
            <a:ext cx="2181957" cy="289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Drop-down lists help ensure people enter valid data. So it makes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sense that drop-downs are a part of a larger group of features known as </a:t>
            </a:r>
            <a:r>
              <a:rPr lang="en-US" sz="1100" b="1" kern="0">
                <a:solidFill>
                  <a:schemeClr val="bg2">
                    <a:lumMod val="25000"/>
                  </a:schemeClr>
                </a:solidFill>
                <a:ea typeface="Segoe UI" pitchFamily="34" charset="0"/>
                <a:cs typeface="Segoe UI Light" panose="020B0502040204020203" pitchFamily="34" charset="0"/>
              </a:rPr>
              <a:t>data validation</a:t>
            </a:r>
            <a:r>
              <a:rPr lang="en-US" sz="1100" kern="0">
                <a:solidFill>
                  <a:schemeClr val="bg2">
                    <a:lumMod val="25000"/>
                  </a:schemeClr>
                </a:solidFill>
                <a:ea typeface="Segoe UI" pitchFamily="34" charset="0"/>
                <a:cs typeface="Segoe UI Light" panose="020B0502040204020203" pitchFamily="34" charset="0"/>
              </a:rPr>
              <a:t>.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other data validation methods</a:t>
            </a:r>
            <a:r>
              <a:rPr lang="en-US" sz="1100" kern="0" baseline="0">
                <a:solidFill>
                  <a:schemeClr val="bg2">
                    <a:lumMod val="25000"/>
                  </a:schemeClr>
                </a:solidFill>
                <a:ea typeface="Segoe UI" pitchFamily="34" charset="0"/>
                <a:cs typeface="Segoe UI Light" panose="020B0502040204020203" pitchFamily="34" charset="0"/>
              </a:rPr>
              <a:t>. For example, you can </a:t>
            </a:r>
            <a:r>
              <a:rPr lang="en-US" sz="1100" kern="0">
                <a:solidFill>
                  <a:schemeClr val="bg2">
                    <a:lumMod val="25000"/>
                  </a:schemeClr>
                </a:solidFill>
                <a:ea typeface="Segoe UI" pitchFamily="34" charset="0"/>
                <a:cs typeface="Segoe UI Light" panose="020B0502040204020203" pitchFamily="34" charset="0"/>
              </a:rPr>
              <a:t>restrict</a:t>
            </a:r>
            <a:r>
              <a:rPr lang="en-US" sz="1100" kern="0" baseline="0">
                <a:solidFill>
                  <a:schemeClr val="bg2">
                    <a:lumMod val="25000"/>
                  </a:schemeClr>
                </a:solidFill>
                <a:ea typeface="Segoe UI" pitchFamily="34" charset="0"/>
                <a:cs typeface="Segoe UI Light" panose="020B0502040204020203" pitchFamily="34" charset="0"/>
              </a:rPr>
              <a:t> entry to whole numbers, dates, or even minimum and maximum amounts. There are many options available, and you can read more about them by clicking the link at the bottom of this sheet.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43" name="Graphic 147" descr="Glasses">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572500" y="847725"/>
            <a:ext cx="352533" cy="364990"/>
          </a:xfrm>
          <a:prstGeom prst="rect">
            <a:avLst/>
          </a:prstGeom>
        </xdr:spPr>
      </xdr:pic>
    </xdr:grpSp>
    <xdr:clientData/>
  </xdr:twoCellAnchor>
  <xdr:twoCellAnchor editAs="oneCell">
    <xdr:from>
      <xdr:col>0</xdr:col>
      <xdr:colOff>390525</xdr:colOff>
      <xdr:row>59</xdr:row>
      <xdr:rowOff>9525</xdr:rowOff>
    </xdr:from>
    <xdr:to>
      <xdr:col>1</xdr:col>
      <xdr:colOff>5238750</xdr:colOff>
      <xdr:row>74</xdr:row>
      <xdr:rowOff>157775</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700-000002000000}"/>
            </a:ext>
          </a:extLst>
        </xdr:cNvPr>
        <xdr:cNvGrpSpPr/>
      </xdr:nvGrpSpPr>
      <xdr:grpSpPr>
        <a:xfrm>
          <a:off x="390525" y="11820525"/>
          <a:ext cx="5695950" cy="3005750"/>
          <a:chOff x="390525" y="12239625"/>
          <a:chExt cx="5695950" cy="3005750"/>
        </a:xfrm>
      </xdr:grpSpPr>
      <xdr:sp macro="" textlink="">
        <xdr:nvSpPr>
          <xdr:cNvPr id="145" name="Rectangle 144" descr="Background">
            <a:extLst>
              <a:ext uri="{FF2B5EF4-FFF2-40B4-BE49-F238E27FC236}">
                <a16:creationId xmlns:a16="http://schemas.microsoft.com/office/drawing/2014/main" id="{00000000-0008-0000-0700-000091000000}"/>
              </a:ext>
            </a:extLst>
          </xdr:cNvPr>
          <xdr:cNvSpPr/>
        </xdr:nvSpPr>
        <xdr:spPr>
          <a:xfrm>
            <a:off x="390525" y="12239625"/>
            <a:ext cx="5695950" cy="30057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6" name="Step" descr="More information on the web">
            <a:extLst>
              <a:ext uri="{FF2B5EF4-FFF2-40B4-BE49-F238E27FC236}">
                <a16:creationId xmlns:a16="http://schemas.microsoft.com/office/drawing/2014/main" id="{00000000-0008-0000-0700-000092000000}"/>
              </a:ext>
            </a:extLst>
          </xdr:cNvPr>
          <xdr:cNvSpPr txBox="1"/>
        </xdr:nvSpPr>
        <xdr:spPr>
          <a:xfrm>
            <a:off x="622273" y="123583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7" name="Straight Connector 146" descr="Decorative line">
            <a:extLst>
              <a:ext uri="{FF2B5EF4-FFF2-40B4-BE49-F238E27FC236}">
                <a16:creationId xmlns:a16="http://schemas.microsoft.com/office/drawing/2014/main" id="{00000000-0008-0000-0700-000093000000}"/>
              </a:ext>
            </a:extLst>
          </xdr:cNvPr>
          <xdr:cNvCxnSpPr>
            <a:cxnSpLocks/>
          </xdr:cNvCxnSpPr>
        </xdr:nvCxnSpPr>
        <xdr:spPr>
          <a:xfrm>
            <a:off x="625449" y="128657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Back to top, hyperlinked to cell A1">
            <a:hlinkClick xmlns:r="http://schemas.openxmlformats.org/officeDocument/2006/relationships" r:id="rId9" tooltip="Select to go back to cell A1 in this worksheet"/>
            <a:extLst>
              <a:ext uri="{FF2B5EF4-FFF2-40B4-BE49-F238E27FC236}">
                <a16:creationId xmlns:a16="http://schemas.microsoft.com/office/drawing/2014/main" id="{00000000-0008-0000-0700-000094000000}"/>
              </a:ext>
            </a:extLst>
          </xdr:cNvPr>
          <xdr:cNvSpPr/>
        </xdr:nvSpPr>
        <xdr:spPr>
          <a:xfrm>
            <a:off x="625449" y="1440972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9" name="Straight Connector 148" descr="Decorative line">
            <a:extLst>
              <a:ext uri="{FF2B5EF4-FFF2-40B4-BE49-F238E27FC236}">
                <a16:creationId xmlns:a16="http://schemas.microsoft.com/office/drawing/2014/main" id="{00000000-0008-0000-0700-000095000000}"/>
              </a:ext>
            </a:extLst>
          </xdr:cNvPr>
          <xdr:cNvCxnSpPr>
            <a:cxnSpLocks/>
          </xdr:cNvCxnSpPr>
        </xdr:nvCxnSpPr>
        <xdr:spPr>
          <a:xfrm>
            <a:off x="625449" y="141643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700-000096000000}"/>
              </a:ext>
            </a:extLst>
          </xdr:cNvPr>
          <xdr:cNvSpPr/>
        </xdr:nvSpPr>
        <xdr:spPr>
          <a:xfrm>
            <a:off x="4684395" y="1460022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1" name="Step" descr="Apply data validation to cells, hyperlinked to web">
            <a:hlinkClick xmlns:r="http://schemas.openxmlformats.org/officeDocument/2006/relationships" r:id="rId10" tooltip="Select to learn about applying data validation to cells from the web"/>
            <a:extLst>
              <a:ext uri="{FF2B5EF4-FFF2-40B4-BE49-F238E27FC236}">
                <a16:creationId xmlns:a16="http://schemas.microsoft.com/office/drawing/2014/main" id="{00000000-0008-0000-0700-000097000000}"/>
              </a:ext>
            </a:extLst>
          </xdr:cNvPr>
          <xdr:cNvSpPr txBox="1"/>
        </xdr:nvSpPr>
        <xdr:spPr>
          <a:xfrm>
            <a:off x="1029308" y="13034473"/>
            <a:ext cx="21329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Apply data validation to cells</a:t>
            </a:r>
          </a:p>
        </xdr:txBody>
      </xdr:sp>
      <xdr:pic>
        <xdr:nvPicPr>
          <xdr:cNvPr id="152" name="Graphic 22" descr="Arrow">
            <a:hlinkClick xmlns:r="http://schemas.openxmlformats.org/officeDocument/2006/relationships" r:id="rId10" tooltip="Select to learn more from the web"/>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2028" y="12939196"/>
            <a:ext cx="454554" cy="448472"/>
          </a:xfrm>
          <a:prstGeom prst="rect">
            <a:avLst/>
          </a:prstGeom>
        </xdr:spPr>
      </xdr:pic>
      <xdr:sp macro="" textlink="">
        <xdr:nvSpPr>
          <xdr:cNvPr id="153" name="Step" descr="Create a drop-down list, hyperlinked to web">
            <a:hlinkClick xmlns:r="http://schemas.openxmlformats.org/officeDocument/2006/relationships" r:id="rId13" tooltip="Select to learn about creating a drop-down list from the web"/>
            <a:extLst>
              <a:ext uri="{FF2B5EF4-FFF2-40B4-BE49-F238E27FC236}">
                <a16:creationId xmlns:a16="http://schemas.microsoft.com/office/drawing/2014/main" id="{00000000-0008-0000-0700-000099000000}"/>
              </a:ext>
            </a:extLst>
          </xdr:cNvPr>
          <xdr:cNvSpPr txBox="1"/>
        </xdr:nvSpPr>
        <xdr:spPr>
          <a:xfrm>
            <a:off x="1029308" y="13499080"/>
            <a:ext cx="167579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drop-down list</a:t>
            </a:r>
          </a:p>
        </xdr:txBody>
      </xdr:sp>
      <xdr:pic>
        <xdr:nvPicPr>
          <xdr:cNvPr id="154" name="Graphic 22" descr="Arrow">
            <a:hlinkClick xmlns:r="http://schemas.openxmlformats.org/officeDocument/2006/relationships" r:id="rId13" tooltip="Select to learn more from the web"/>
            <a:extLst>
              <a:ext uri="{FF2B5EF4-FFF2-40B4-BE49-F238E27FC236}">
                <a16:creationId xmlns:a16="http://schemas.microsoft.com/office/drawing/2014/main" id="{00000000-0008-0000-0700-00009A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2028" y="13397050"/>
            <a:ext cx="454554" cy="448472"/>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390525</xdr:colOff>
      <xdr:row>26</xdr:row>
      <xdr:rowOff>1</xdr:rowOff>
    </xdr:from>
    <xdr:to>
      <xdr:col>1</xdr:col>
      <xdr:colOff>5238750</xdr:colOff>
      <xdr:row>45</xdr:row>
      <xdr:rowOff>19051</xdr:rowOff>
    </xdr:to>
    <xdr:grpSp>
      <xdr:nvGrpSpPr>
        <xdr:cNvPr id="4" name="Quickly make a chart" descr="Quickly make a chart&#10;You can always use the Insert tab and create a chart. But here is another way to make a chart, using the Quick Analysis button. This time though, we'll use the keyboard shortcut:&#10;Click a cell inside the data to the right, and then press Ctrl and Q key.&#10;On the panel that appears, click Charts.&#10;Click the first Clustered… button.&#10;A new clustered column chart appears. Move it anywhere you’d like. Notice that each product has three columns, one for each month of sales">
          <a:extLst>
            <a:ext uri="{FF2B5EF4-FFF2-40B4-BE49-F238E27FC236}">
              <a16:creationId xmlns:a16="http://schemas.microsoft.com/office/drawing/2014/main" id="{00000000-0008-0000-0800-000004000000}"/>
            </a:ext>
          </a:extLst>
        </xdr:cNvPr>
        <xdr:cNvGrpSpPr/>
      </xdr:nvGrpSpPr>
      <xdr:grpSpPr>
        <a:xfrm>
          <a:off x="390525" y="5524501"/>
          <a:ext cx="5695950" cy="3638550"/>
          <a:chOff x="390525" y="5943600"/>
          <a:chExt cx="5695950" cy="3698874"/>
        </a:xfrm>
      </xdr:grpSpPr>
      <xdr:sp macro="" textlink="">
        <xdr:nvSpPr>
          <xdr:cNvPr id="102" name="Rectangle 101" descr="Background">
            <a:extLst>
              <a:ext uri="{FF2B5EF4-FFF2-40B4-BE49-F238E27FC236}">
                <a16:creationId xmlns:a16="http://schemas.microsoft.com/office/drawing/2014/main" id="{00000000-0008-0000-0800-000066000000}"/>
              </a:ext>
            </a:extLst>
          </xdr:cNvPr>
          <xdr:cNvSpPr/>
        </xdr:nvSpPr>
        <xdr:spPr>
          <a:xfrm>
            <a:off x="390525" y="5943600"/>
            <a:ext cx="5695950" cy="36988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3" name="Step" descr="Quickly make a chart">
            <a:extLst>
              <a:ext uri="{FF2B5EF4-FFF2-40B4-BE49-F238E27FC236}">
                <a16:creationId xmlns:a16="http://schemas.microsoft.com/office/drawing/2014/main" id="{00000000-0008-0000-0800-000067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a chart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4" name="Straight Connector 103" descr="Decorative line">
            <a:extLst>
              <a:ext uri="{FF2B5EF4-FFF2-40B4-BE49-F238E27FC236}">
                <a16:creationId xmlns:a16="http://schemas.microsoft.com/office/drawing/2014/main" id="{00000000-0008-0000-0800-000068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5" name="Straight Connector 104" descr="Decorative line">
            <a:extLst>
              <a:ext uri="{FF2B5EF4-FFF2-40B4-BE49-F238E27FC236}">
                <a16:creationId xmlns:a16="http://schemas.microsoft.com/office/drawing/2014/main" id="{00000000-0008-0000-0800-000069000000}"/>
              </a:ext>
            </a:extLst>
          </xdr:cNvPr>
          <xdr:cNvCxnSpPr>
            <a:cxnSpLocks/>
          </xdr:cNvCxnSpPr>
        </xdr:nvCxnSpPr>
        <xdr:spPr>
          <a:xfrm>
            <a:off x="625449" y="94193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6" name="Step" descr="You can always use the Insert tab and create a chart. But here is another way to make a chart, using the Quick Analysis button. This time though, we'll use the keyboard shortcut:">
            <a:extLst>
              <a:ext uri="{FF2B5EF4-FFF2-40B4-BE49-F238E27FC236}">
                <a16:creationId xmlns:a16="http://schemas.microsoft.com/office/drawing/2014/main" id="{00000000-0008-0000-0800-00006A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always use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and create a chart. But here is another way to make a chart, using</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Quick Analysis button. This time though, we'll use the keyboard shortcut:</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07" name="Oval 106" descr="1">
            <a:extLst>
              <a:ext uri="{FF2B5EF4-FFF2-40B4-BE49-F238E27FC236}">
                <a16:creationId xmlns:a16="http://schemas.microsoft.com/office/drawing/2014/main" id="{00000000-0008-0000-0800-00006B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8" name="Step" descr="Click the first Clustered… button">
            <a:extLst>
              <a:ext uri="{FF2B5EF4-FFF2-40B4-BE49-F238E27FC236}">
                <a16:creationId xmlns:a16="http://schemas.microsoft.com/office/drawing/2014/main" id="{00000000-0008-0000-0800-00006C000000}"/>
              </a:ext>
            </a:extLst>
          </xdr:cNvPr>
          <xdr:cNvSpPr txBox="1"/>
        </xdr:nvSpPr>
        <xdr:spPr>
          <a:xfrm>
            <a:off x="1029307" y="8345301"/>
            <a:ext cx="4809517" cy="48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first </a:t>
            </a:r>
            <a:r>
              <a:rPr lang="en-US" sz="1050" b="1">
                <a:latin typeface="Segoe UI" panose="020B0502040204020203" pitchFamily="34" charset="0"/>
                <a:cs typeface="Segoe UI" panose="020B0502040204020203" pitchFamily="34" charset="0"/>
              </a:rPr>
              <a:t>Clustered…</a:t>
            </a:r>
            <a:r>
              <a:rPr lang="en-US" sz="1050">
                <a:latin typeface="Segoe UI" panose="020B0502040204020203" pitchFamily="34" charset="0"/>
                <a:cs typeface="Segoe UI" panose="020B0502040204020203" pitchFamily="34" charset="0"/>
              </a:rPr>
              <a:t> button.</a:t>
            </a:r>
          </a:p>
          <a:p>
            <a:endParaRPr lang="en-US" sz="1050">
              <a:latin typeface="Segoe UI" panose="020B0502040204020203" pitchFamily="34" charset="0"/>
              <a:cs typeface="Segoe UI" panose="020B0502040204020203" pitchFamily="34" charset="0"/>
            </a:endParaRPr>
          </a:p>
        </xdr:txBody>
      </xdr:sp>
      <xdr:sp macro="" textlink="">
        <xdr:nvSpPr>
          <xdr:cNvPr id="109" name="Oval 108" descr="3">
            <a:extLst>
              <a:ext uri="{FF2B5EF4-FFF2-40B4-BE49-F238E27FC236}">
                <a16:creationId xmlns:a16="http://schemas.microsoft.com/office/drawing/2014/main" id="{00000000-0008-0000-0800-00006D000000}"/>
              </a:ext>
            </a:extLst>
          </xdr:cNvPr>
          <xdr:cNvSpPr/>
        </xdr:nvSpPr>
        <xdr:spPr>
          <a:xfrm>
            <a:off x="622274" y="830280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A new clustered column chart appears. Move it anywhere you’d like. Notice that each product has three columns, one for each month of sales">
            <a:extLst>
              <a:ext uri="{FF2B5EF4-FFF2-40B4-BE49-F238E27FC236}">
                <a16:creationId xmlns:a16="http://schemas.microsoft.com/office/drawing/2014/main" id="{00000000-0008-0000-0800-00006E000000}"/>
              </a:ext>
            </a:extLst>
          </xdr:cNvPr>
          <xdr:cNvSpPr txBox="1"/>
        </xdr:nvSpPr>
        <xdr:spPr>
          <a:xfrm>
            <a:off x="1029307" y="8830581"/>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 new clustered column chart appears. Move it anywhere you’d like. Notice that each product has three columns, one for each month of sales.</a:t>
            </a:r>
          </a:p>
        </xdr:txBody>
      </xdr:sp>
      <xdr:sp macro="" textlink="">
        <xdr:nvSpPr>
          <xdr:cNvPr id="111" name="Oval 110" descr="4">
            <a:extLst>
              <a:ext uri="{FF2B5EF4-FFF2-40B4-BE49-F238E27FC236}">
                <a16:creationId xmlns:a16="http://schemas.microsoft.com/office/drawing/2014/main" id="{00000000-0008-0000-0800-00006F000000}"/>
              </a:ext>
            </a:extLst>
          </xdr:cNvPr>
          <xdr:cNvSpPr/>
        </xdr:nvSpPr>
        <xdr:spPr>
          <a:xfrm>
            <a:off x="622274" y="87880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2" name="Step" descr="On the panel that appears, click Charts">
            <a:extLst>
              <a:ext uri="{FF2B5EF4-FFF2-40B4-BE49-F238E27FC236}">
                <a16:creationId xmlns:a16="http://schemas.microsoft.com/office/drawing/2014/main" id="{00000000-0008-0000-0800-000070000000}"/>
              </a:ext>
            </a:extLst>
          </xdr:cNvPr>
          <xdr:cNvSpPr txBox="1"/>
        </xdr:nvSpPr>
        <xdr:spPr>
          <a:xfrm>
            <a:off x="1029307" y="7789352"/>
            <a:ext cx="4809517" cy="47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Charts</a:t>
            </a:r>
            <a:r>
              <a:rPr lang="en-US" sz="1050">
                <a:latin typeface="Segoe UI" panose="020B0502040204020203" pitchFamily="34" charset="0"/>
                <a:cs typeface="Segoe UI" panose="020B0502040204020203" pitchFamily="34" charset="0"/>
              </a:rPr>
              <a:t>.</a:t>
            </a:r>
          </a:p>
          <a:p>
            <a:endParaRPr lang="en-US" sz="1050">
              <a:latin typeface="Segoe UI" panose="020B0502040204020203" pitchFamily="34" charset="0"/>
              <a:cs typeface="Segoe UI" panose="020B0502040204020203" pitchFamily="34" charset="0"/>
            </a:endParaRPr>
          </a:p>
        </xdr:txBody>
      </xdr:sp>
      <xdr:sp macro="" textlink="">
        <xdr:nvSpPr>
          <xdr:cNvPr id="113" name="Oval 112" descr="2">
            <a:extLst>
              <a:ext uri="{FF2B5EF4-FFF2-40B4-BE49-F238E27FC236}">
                <a16:creationId xmlns:a16="http://schemas.microsoft.com/office/drawing/2014/main" id="{00000000-0008-0000-0800-000071000000}"/>
              </a:ext>
            </a:extLst>
          </xdr:cNvPr>
          <xdr:cNvSpPr/>
        </xdr:nvSpPr>
        <xdr:spPr>
          <a:xfrm>
            <a:off x="622274" y="7746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7" name="Step" descr="Click a cell inside the data to the right, and then press Ctrl and Q key">
            <a:extLst>
              <a:ext uri="{FF2B5EF4-FFF2-40B4-BE49-F238E27FC236}">
                <a16:creationId xmlns:a16="http://schemas.microsoft.com/office/drawing/2014/main" id="{00000000-0008-0000-0800-000061000000}"/>
              </a:ext>
            </a:extLst>
          </xdr:cNvPr>
          <xdr:cNvSpPr txBox="1"/>
        </xdr:nvSpPr>
        <xdr:spPr>
          <a:xfrm>
            <a:off x="1029308" y="7308881"/>
            <a:ext cx="4809516" cy="503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98" name="Oval 97" descr="1">
            <a:extLst>
              <a:ext uri="{FF2B5EF4-FFF2-40B4-BE49-F238E27FC236}">
                <a16:creationId xmlns:a16="http://schemas.microsoft.com/office/drawing/2014/main" id="{00000000-0008-0000-0800-000062000000}"/>
              </a:ext>
            </a:extLst>
          </xdr:cNvPr>
          <xdr:cNvSpPr/>
        </xdr:nvSpPr>
        <xdr:spPr>
          <a:xfrm>
            <a:off x="622274" y="72663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0" name="Rectangle: Rounded Corners 99" descr="Ctrl key">
            <a:extLst>
              <a:ext uri="{FF2B5EF4-FFF2-40B4-BE49-F238E27FC236}">
                <a16:creationId xmlns:a16="http://schemas.microsoft.com/office/drawing/2014/main" id="{00000000-0008-0000-0800-000064000000}"/>
              </a:ext>
            </a:extLst>
          </xdr:cNvPr>
          <xdr:cNvSpPr/>
        </xdr:nvSpPr>
        <xdr:spPr>
          <a:xfrm>
            <a:off x="4353944" y="7307033"/>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01" name="Rectangle: Rounded Corners 100" descr="Q key">
            <a:extLst>
              <a:ext uri="{FF2B5EF4-FFF2-40B4-BE49-F238E27FC236}">
                <a16:creationId xmlns:a16="http://schemas.microsoft.com/office/drawing/2014/main" id="{00000000-0008-0000-0800-000065000000}"/>
              </a:ext>
            </a:extLst>
          </xdr:cNvPr>
          <xdr:cNvSpPr/>
        </xdr:nvSpPr>
        <xdr:spPr>
          <a:xfrm>
            <a:off x="4898346" y="7307033"/>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45</xdr:row>
      <xdr:rowOff>171451</xdr:rowOff>
    </xdr:from>
    <xdr:to>
      <xdr:col>1</xdr:col>
      <xdr:colOff>5238750</xdr:colOff>
      <xdr:row>66</xdr:row>
      <xdr:rowOff>28575</xdr:rowOff>
    </xdr:to>
    <xdr:grpSp>
      <xdr:nvGrpSpPr>
        <xdr:cNvPr id="3" name="Quickly make sparklines" descr="Quickly make sparklines&#10;Let's say you want little trend lines to the right of this data to show how the amounts go up or down during the three months. You don't have to make 8 little line charts. You can make sparklines instead.&#10;Click a cell inside the data to the right, and then press Ctrl and Q key.&#10;On the panel that appears, click Sparklines, and then click the Line button.&#10;Sparklines appear to the right of the Dec column. Each line represents the data for that row, and shows whether the amounts go up or down.&#10;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id="{00000000-0008-0000-0800-000003000000}"/>
            </a:ext>
          </a:extLst>
        </xdr:cNvPr>
        <xdr:cNvGrpSpPr/>
      </xdr:nvGrpSpPr>
      <xdr:grpSpPr>
        <a:xfrm>
          <a:off x="390525" y="9315451"/>
          <a:ext cx="5695950" cy="3857624"/>
          <a:chOff x="390525" y="9801225"/>
          <a:chExt cx="5695950" cy="3790949"/>
        </a:xfrm>
      </xdr:grpSpPr>
      <xdr:sp macro="" textlink="">
        <xdr:nvSpPr>
          <xdr:cNvPr id="121" name="Rectangle 120" descr="Background">
            <a:extLst>
              <a:ext uri="{FF2B5EF4-FFF2-40B4-BE49-F238E27FC236}">
                <a16:creationId xmlns:a16="http://schemas.microsoft.com/office/drawing/2014/main" id="{00000000-0008-0000-0800-000079000000}"/>
              </a:ext>
            </a:extLst>
          </xdr:cNvPr>
          <xdr:cNvSpPr/>
        </xdr:nvSpPr>
        <xdr:spPr>
          <a:xfrm>
            <a:off x="390525" y="9801225"/>
            <a:ext cx="5695950" cy="37909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2" name="Step" descr="Quickly make sparklines">
            <a:extLst>
              <a:ext uri="{FF2B5EF4-FFF2-40B4-BE49-F238E27FC236}">
                <a16:creationId xmlns:a16="http://schemas.microsoft.com/office/drawing/2014/main" id="{00000000-0008-0000-0800-00007A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sparklines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id="{00000000-0008-0000-0800-00007B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800-00007C000000}"/>
              </a:ext>
            </a:extLst>
          </xdr:cNvPr>
          <xdr:cNvCxnSpPr>
            <a:cxnSpLocks/>
          </xdr:cNvCxnSpPr>
        </xdr:nvCxnSpPr>
        <xdr:spPr>
          <a:xfrm>
            <a:off x="625449" y="1336272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Let's say you want little trend lines to the right of this data to show how the amounts go up or down during the three months. You don't have to make 8 little line charts. You can make sparklines instead">
            <a:extLst>
              <a:ext uri="{FF2B5EF4-FFF2-40B4-BE49-F238E27FC236}">
                <a16:creationId xmlns:a16="http://schemas.microsoft.com/office/drawing/2014/main" id="{00000000-0008-0000-0800-00007D000000}"/>
              </a:ext>
            </a:extLst>
          </xdr:cNvPr>
          <xdr:cNvSpPr txBox="1"/>
        </xdr:nvSpPr>
        <xdr:spPr>
          <a:xfrm>
            <a:off x="619125" y="10510472"/>
            <a:ext cx="5300938" cy="619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little trend lines to the right of this data to show how the amounts go up or down during the three months. You don't have to make 8 little line charts. You can make sparklines instead.</a:t>
            </a:r>
          </a:p>
        </xdr:txBody>
      </xdr:sp>
      <xdr:sp macro="" textlink="">
        <xdr:nvSpPr>
          <xdr:cNvPr id="126" name="Step" descr="Sparklines appear to the right of the Dec column. Each line represents the data for that row, and shows whether the amounts go up or down">
            <a:extLst>
              <a:ext uri="{FF2B5EF4-FFF2-40B4-BE49-F238E27FC236}">
                <a16:creationId xmlns:a16="http://schemas.microsoft.com/office/drawing/2014/main" id="{00000000-0008-0000-0800-00007E000000}"/>
              </a:ext>
            </a:extLst>
          </xdr:cNvPr>
          <xdr:cNvSpPr txBox="1"/>
        </xdr:nvSpPr>
        <xdr:spPr>
          <a:xfrm>
            <a:off x="1029307" y="12116911"/>
            <a:ext cx="4809517" cy="48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Sparklines appear to the right of the </a:t>
            </a:r>
            <a:r>
              <a:rPr lang="en-US" sz="1050" b="1">
                <a:latin typeface="Segoe UI" panose="020B0502040204020203" pitchFamily="34" charset="0"/>
                <a:cs typeface="Segoe UI" panose="020B0502040204020203" pitchFamily="34" charset="0"/>
              </a:rPr>
              <a:t>Dec </a:t>
            </a:r>
            <a:r>
              <a:rPr lang="en-US" sz="1050">
                <a:latin typeface="Segoe UI" panose="020B0502040204020203" pitchFamily="34" charset="0"/>
                <a:cs typeface="Segoe UI" panose="020B0502040204020203" pitchFamily="34" charset="0"/>
              </a:rPr>
              <a:t>column. Each line represents the data for that row, and shows whether the amounts go up or down.</a:t>
            </a:r>
          </a:p>
          <a:p>
            <a:endParaRPr lang="en-US" sz="105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id="{00000000-0008-0000-0800-00007F000000}"/>
              </a:ext>
            </a:extLst>
          </xdr:cNvPr>
          <xdr:cNvSpPr/>
        </xdr:nvSpPr>
        <xdr:spPr>
          <a:xfrm>
            <a:off x="622274" y="1207441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id="{00000000-0008-0000-0800-000080000000}"/>
              </a:ext>
            </a:extLst>
          </xdr:cNvPr>
          <xdr:cNvSpPr txBox="1"/>
        </xdr:nvSpPr>
        <xdr:spPr>
          <a:xfrm>
            <a:off x="1029307" y="12619824"/>
            <a:ext cx="4809517" cy="62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To clear the sparklines, click and drag to select them. The </a:t>
            </a:r>
            <a:r>
              <a:rPr lang="en-US" sz="1050" b="1">
                <a:latin typeface="Segoe UI" panose="020B0502040204020203" pitchFamily="34" charset="0"/>
                <a:cs typeface="Segoe UI" panose="020B0502040204020203" pitchFamily="34" charset="0"/>
              </a:rPr>
              <a:t>Sparkline Tools Design </a:t>
            </a:r>
            <a:r>
              <a:rPr lang="en-US" sz="1050">
                <a:latin typeface="Segoe UI" panose="020B0502040204020203" pitchFamily="34" charset="0"/>
                <a:cs typeface="Segoe UI" panose="020B0502040204020203" pitchFamily="34" charset="0"/>
              </a:rPr>
              <a:t>tab will appear at the top of the window. Go to that tab, and then click the </a:t>
            </a:r>
            <a:r>
              <a:rPr lang="en-US" sz="1050" b="1">
                <a:latin typeface="Segoe UI" panose="020B0502040204020203" pitchFamily="34" charset="0"/>
                <a:cs typeface="Segoe UI" panose="020B0502040204020203" pitchFamily="34" charset="0"/>
              </a:rPr>
              <a:t>Clear</a:t>
            </a:r>
            <a:r>
              <a:rPr lang="en-US" sz="1050">
                <a:latin typeface="Segoe UI" panose="020B0502040204020203" pitchFamily="34" charset="0"/>
                <a:cs typeface="Segoe UI" panose="020B0502040204020203" pitchFamily="34" charset="0"/>
              </a:rPr>
              <a:t> button.</a:t>
            </a:r>
          </a:p>
        </xdr:txBody>
      </xdr:sp>
      <xdr:sp macro="" textlink="">
        <xdr:nvSpPr>
          <xdr:cNvPr id="129" name="Oval 128" descr="4">
            <a:extLst>
              <a:ext uri="{FF2B5EF4-FFF2-40B4-BE49-F238E27FC236}">
                <a16:creationId xmlns:a16="http://schemas.microsoft.com/office/drawing/2014/main" id="{00000000-0008-0000-0800-000081000000}"/>
              </a:ext>
            </a:extLst>
          </xdr:cNvPr>
          <xdr:cNvSpPr/>
        </xdr:nvSpPr>
        <xdr:spPr>
          <a:xfrm>
            <a:off x="622274" y="1257732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On the panel that appears, click Sparklines, and then click the Line button">
            <a:extLst>
              <a:ext uri="{FF2B5EF4-FFF2-40B4-BE49-F238E27FC236}">
                <a16:creationId xmlns:a16="http://schemas.microsoft.com/office/drawing/2014/main" id="{00000000-0008-0000-0800-000082000000}"/>
              </a:ext>
            </a:extLst>
          </xdr:cNvPr>
          <xdr:cNvSpPr txBox="1"/>
        </xdr:nvSpPr>
        <xdr:spPr>
          <a:xfrm>
            <a:off x="1029307" y="11657370"/>
            <a:ext cx="4809517" cy="417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Sparklines</a:t>
            </a:r>
            <a:r>
              <a:rPr lang="en-US" sz="1050">
                <a:latin typeface="Segoe UI" panose="020B0502040204020203" pitchFamily="34" charset="0"/>
                <a:cs typeface="Segoe UI" panose="020B0502040204020203" pitchFamily="34" charset="0"/>
              </a:rPr>
              <a:t>, and then click the </a:t>
            </a:r>
            <a:r>
              <a:rPr lang="en-US" sz="1050" b="1">
                <a:latin typeface="Segoe UI" panose="020B0502040204020203" pitchFamily="34" charset="0"/>
                <a:cs typeface="Segoe UI" panose="020B0502040204020203" pitchFamily="34" charset="0"/>
              </a:rPr>
              <a:t>Line </a:t>
            </a:r>
            <a:r>
              <a:rPr lang="en-US" sz="1050">
                <a:latin typeface="Segoe UI" panose="020B0502040204020203" pitchFamily="34" charset="0"/>
                <a:cs typeface="Segoe UI" panose="020B0502040204020203" pitchFamily="34" charset="0"/>
              </a:rPr>
              <a:t>button.</a:t>
            </a:r>
          </a:p>
          <a:p>
            <a:endParaRPr lang="en-US" sz="105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id="{00000000-0008-0000-0800-000083000000}"/>
              </a:ext>
            </a:extLst>
          </xdr:cNvPr>
          <xdr:cNvSpPr/>
        </xdr:nvSpPr>
        <xdr:spPr>
          <a:xfrm>
            <a:off x="622274" y="116148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Step" descr="Click a cell inside the data to the right, and then press Ctrl and Q">
            <a:extLst>
              <a:ext uri="{FF2B5EF4-FFF2-40B4-BE49-F238E27FC236}">
                <a16:creationId xmlns:a16="http://schemas.microsoft.com/office/drawing/2014/main" id="{00000000-0008-0000-0800-000074000000}"/>
              </a:ext>
            </a:extLst>
          </xdr:cNvPr>
          <xdr:cNvSpPr txBox="1"/>
        </xdr:nvSpPr>
        <xdr:spPr>
          <a:xfrm>
            <a:off x="1029308" y="11175352"/>
            <a:ext cx="4809516" cy="411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117" name="Oval 116" descr="1">
            <a:extLst>
              <a:ext uri="{FF2B5EF4-FFF2-40B4-BE49-F238E27FC236}">
                <a16:creationId xmlns:a16="http://schemas.microsoft.com/office/drawing/2014/main" id="{00000000-0008-0000-0800-000075000000}"/>
              </a:ext>
            </a:extLst>
          </xdr:cNvPr>
          <xdr:cNvSpPr/>
        </xdr:nvSpPr>
        <xdr:spPr>
          <a:xfrm>
            <a:off x="622274" y="11132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9" name="Rectangle: Rounded Corners 118" descr="Ctrl key">
            <a:extLst>
              <a:ext uri="{FF2B5EF4-FFF2-40B4-BE49-F238E27FC236}">
                <a16:creationId xmlns:a16="http://schemas.microsoft.com/office/drawing/2014/main" id="{00000000-0008-0000-0800-000077000000}"/>
              </a:ext>
            </a:extLst>
          </xdr:cNvPr>
          <xdr:cNvSpPr/>
        </xdr:nvSpPr>
        <xdr:spPr>
          <a:xfrm>
            <a:off x="4477769" y="1116465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20" name="Rectangle: Rounded Corners 119" descr="Q key">
            <a:extLst>
              <a:ext uri="{FF2B5EF4-FFF2-40B4-BE49-F238E27FC236}">
                <a16:creationId xmlns:a16="http://schemas.microsoft.com/office/drawing/2014/main" id="{00000000-0008-0000-0800-000078000000}"/>
              </a:ext>
            </a:extLst>
          </xdr:cNvPr>
          <xdr:cNvSpPr/>
        </xdr:nvSpPr>
        <xdr:spPr>
          <a:xfrm>
            <a:off x="5022171" y="1116465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67</xdr:row>
      <xdr:rowOff>0</xdr:rowOff>
    </xdr:from>
    <xdr:to>
      <xdr:col>1</xdr:col>
      <xdr:colOff>5238750</xdr:colOff>
      <xdr:row>82</xdr:row>
      <xdr:rowOff>6350</xdr:rowOff>
    </xdr:to>
    <xdr:grpSp>
      <xdr:nvGrpSpPr>
        <xdr:cNvPr id="132" name="More On Web" descr="More information on the web, contains links to the web&#10;Back to top&#10;Next step">
          <a:extLst>
            <a:ext uri="{FF2B5EF4-FFF2-40B4-BE49-F238E27FC236}">
              <a16:creationId xmlns:a16="http://schemas.microsoft.com/office/drawing/2014/main" id="{00000000-0008-0000-0800-000084000000}"/>
            </a:ext>
          </a:extLst>
        </xdr:cNvPr>
        <xdr:cNvGrpSpPr/>
      </xdr:nvGrpSpPr>
      <xdr:grpSpPr>
        <a:xfrm>
          <a:off x="390525" y="13335000"/>
          <a:ext cx="5695950" cy="2863850"/>
          <a:chOff x="0" y="1"/>
          <a:chExt cx="5695950" cy="2806700"/>
        </a:xfrm>
      </xdr:grpSpPr>
      <xdr:sp macro="" textlink="">
        <xdr:nvSpPr>
          <xdr:cNvPr id="133" name="Rectangle 132" descr="Background">
            <a:extLst>
              <a:ext uri="{FF2B5EF4-FFF2-40B4-BE49-F238E27FC236}">
                <a16:creationId xmlns:a16="http://schemas.microsoft.com/office/drawing/2014/main" id="{00000000-0008-0000-0800-000085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information on the web">
            <a:extLst>
              <a:ext uri="{FF2B5EF4-FFF2-40B4-BE49-F238E27FC236}">
                <a16:creationId xmlns:a16="http://schemas.microsoft.com/office/drawing/2014/main" id="{00000000-0008-0000-0800-000086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id="{00000000-0008-0000-0800-000087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Next Button" descr="Back to top, hyperlinked to cell A1">
            <a:hlinkClick xmlns:r="http://schemas.openxmlformats.org/officeDocument/2006/relationships" r:id="rId1" tooltip="Select to go back to cell A1 in this worksheet"/>
            <a:extLst>
              <a:ext uri="{FF2B5EF4-FFF2-40B4-BE49-F238E27FC236}">
                <a16:creationId xmlns:a16="http://schemas.microsoft.com/office/drawing/2014/main" id="{00000000-0008-0000-0800-000088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37" name="Straight Connector 136" descr="Decorative line">
            <a:extLst>
              <a:ext uri="{FF2B5EF4-FFF2-40B4-BE49-F238E27FC236}">
                <a16:creationId xmlns:a16="http://schemas.microsoft.com/office/drawing/2014/main" id="{00000000-0008-0000-0800-000089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800-00008A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39" name="Step" descr="Analyze your data instantly, hyperlinked to web">
            <a:hlinkClick xmlns:r="http://schemas.openxmlformats.org/officeDocument/2006/relationships" r:id="rId3" tooltip="Select to learn about analyzing your data instantly from the web"/>
            <a:extLst>
              <a:ext uri="{FF2B5EF4-FFF2-40B4-BE49-F238E27FC236}">
                <a16:creationId xmlns:a16="http://schemas.microsoft.com/office/drawing/2014/main" id="{00000000-0008-0000-0800-00008B000000}"/>
              </a:ext>
            </a:extLst>
          </xdr:cNvPr>
          <xdr:cNvSpPr txBox="1"/>
        </xdr:nvSpPr>
        <xdr:spPr>
          <a:xfrm>
            <a:off x="638783" y="794849"/>
            <a:ext cx="18281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your data instantly</a:t>
            </a:r>
          </a:p>
        </xdr:txBody>
      </xdr:sp>
      <xdr:pic>
        <xdr:nvPicPr>
          <xdr:cNvPr id="140" name="Graphic 22" descr="Arrow">
            <a:hlinkClick xmlns:r="http://schemas.openxmlformats.org/officeDocument/2006/relationships" r:id="rId3" tooltip="Select to learn more from the web"/>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1503" y="699572"/>
            <a:ext cx="454554" cy="448472"/>
          </a:xfrm>
          <a:prstGeom prst="rect">
            <a:avLst/>
          </a:prstGeom>
        </xdr:spPr>
      </xdr:pic>
      <xdr:sp macro="" textlink="">
        <xdr:nvSpPr>
          <xdr:cNvPr id="141" name="Step" descr="Analyze trends in data using sparklines, hyperlinked to web">
            <a:hlinkClick xmlns:r="http://schemas.openxmlformats.org/officeDocument/2006/relationships" r:id="rId6" tooltip="Select to learn about analyzing trends in data using sparklines from the web"/>
            <a:extLst>
              <a:ext uri="{FF2B5EF4-FFF2-40B4-BE49-F238E27FC236}">
                <a16:creationId xmlns:a16="http://schemas.microsoft.com/office/drawing/2014/main" id="{00000000-0008-0000-0800-00008D000000}"/>
              </a:ext>
            </a:extLst>
          </xdr:cNvPr>
          <xdr:cNvSpPr txBox="1"/>
        </xdr:nvSpPr>
        <xdr:spPr>
          <a:xfrm>
            <a:off x="638783" y="1259456"/>
            <a:ext cx="25235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trends in data using sparklines</a:t>
            </a:r>
          </a:p>
          <a:p>
            <a:pPr lvl="0">
              <a:defRPr/>
            </a:pPr>
            <a:endPar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42" name="Graphic 22" descr="Arrow">
            <a:hlinkClick xmlns:r="http://schemas.openxmlformats.org/officeDocument/2006/relationships" r:id="rId6" tooltip="Select to learn more from the web"/>
            <a:extLst>
              <a:ext uri="{FF2B5EF4-FFF2-40B4-BE49-F238E27FC236}">
                <a16:creationId xmlns:a16="http://schemas.microsoft.com/office/drawing/2014/main" id="{00000000-0008-0000-0800-00008E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1503" y="1157426"/>
            <a:ext cx="454554" cy="448472"/>
          </a:xfrm>
          <a:prstGeom prst="rect">
            <a:avLst/>
          </a:prstGeom>
        </xdr:spPr>
      </xdr:pic>
    </xdr:grpSp>
    <xdr:clientData/>
  </xdr:twoCellAnchor>
  <xdr:twoCellAnchor editAs="oneCell">
    <xdr:from>
      <xdr:col>0</xdr:col>
      <xdr:colOff>333375</xdr:colOff>
      <xdr:row>0</xdr:row>
      <xdr:rowOff>266700</xdr:rowOff>
    </xdr:from>
    <xdr:to>
      <xdr:col>1</xdr:col>
      <xdr:colOff>5181600</xdr:colOff>
      <xdr:row>20</xdr:row>
      <xdr:rowOff>0</xdr:rowOff>
    </xdr:to>
    <xdr:grpSp>
      <xdr:nvGrpSpPr>
        <xdr:cNvPr id="5" name="Analyze data quickly" descr="Analyze data quickly&#10;Here’s how to analyze data so that you can spot patterns and trends quickly:&#10;Click and drag to select all cells on the right, and then click this button in the lower-right corner:&#10;On the panel that appears, click Data Bars. The cells under Oct, Nov, and Dec columns get special data bars that visualize their amounts.&#10;Now let's say you want to get rid of the bars. Click this button again:&#10;On the panel that appears, click the Clear Format button on the right.&#10;Dive down for more detail &#10;Next step">
          <a:extLst>
            <a:ext uri="{FF2B5EF4-FFF2-40B4-BE49-F238E27FC236}">
              <a16:creationId xmlns:a16="http://schemas.microsoft.com/office/drawing/2014/main" id="{00000000-0008-0000-0800-000005000000}"/>
            </a:ext>
          </a:extLst>
        </xdr:cNvPr>
        <xdr:cNvGrpSpPr/>
      </xdr:nvGrpSpPr>
      <xdr:grpSpPr>
        <a:xfrm>
          <a:off x="333375" y="266700"/>
          <a:ext cx="5695950" cy="4114800"/>
          <a:chOff x="333375" y="266700"/>
          <a:chExt cx="5695950" cy="4114800"/>
        </a:xfrm>
      </xdr:grpSpPr>
      <xdr:sp macro="" textlink="">
        <xdr:nvSpPr>
          <xdr:cNvPr id="77" name="Rectangle 76" descr="Background">
            <a:extLst>
              <a:ext uri="{FF2B5EF4-FFF2-40B4-BE49-F238E27FC236}">
                <a16:creationId xmlns:a16="http://schemas.microsoft.com/office/drawing/2014/main" id="{00000000-0008-0000-0800-00004D000000}"/>
              </a:ext>
            </a:extLst>
          </xdr:cNvPr>
          <xdr:cNvSpPr/>
        </xdr:nvSpPr>
        <xdr:spPr>
          <a:xfrm>
            <a:off x="333375" y="266700"/>
            <a:ext cx="5695950" cy="41148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8" name="Step" descr="Analyze data quickly">
            <a:extLst>
              <a:ext uri="{FF2B5EF4-FFF2-40B4-BE49-F238E27FC236}">
                <a16:creationId xmlns:a16="http://schemas.microsoft.com/office/drawing/2014/main" id="{00000000-0008-0000-0800-00004E000000}"/>
              </a:ext>
            </a:extLst>
          </xdr:cNvPr>
          <xdr:cNvSpPr txBox="1"/>
        </xdr:nvSpPr>
        <xdr:spPr>
          <a:xfrm>
            <a:off x="565123" y="385397"/>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Analyze data quickly</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79" name="Straight Connector 78" descr="Decorative line">
            <a:extLst>
              <a:ext uri="{FF2B5EF4-FFF2-40B4-BE49-F238E27FC236}">
                <a16:creationId xmlns:a16="http://schemas.microsoft.com/office/drawing/2014/main" id="{00000000-0008-0000-0800-00004F000000}"/>
              </a:ext>
            </a:extLst>
          </xdr:cNvPr>
          <xdr:cNvCxnSpPr>
            <a:cxnSpLocks/>
          </xdr:cNvCxnSpPr>
        </xdr:nvCxnSpPr>
        <xdr:spPr>
          <a:xfrm>
            <a:off x="568299" y="89281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Next Button" descr="Dive down for more detail">
            <a:hlinkClick xmlns:r="http://schemas.openxmlformats.org/officeDocument/2006/relationships" r:id="rId7"/>
            <a:extLst>
              <a:ext uri="{FF2B5EF4-FFF2-40B4-BE49-F238E27FC236}">
                <a16:creationId xmlns:a16="http://schemas.microsoft.com/office/drawing/2014/main" id="{00000000-0008-0000-0800-000050000000}"/>
              </a:ext>
            </a:extLst>
          </xdr:cNvPr>
          <xdr:cNvSpPr/>
        </xdr:nvSpPr>
        <xdr:spPr>
          <a:xfrm>
            <a:off x="568299" y="3672826"/>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1" name="Straight Connector 80" descr="Decorative line">
            <a:extLst>
              <a:ext uri="{FF2B5EF4-FFF2-40B4-BE49-F238E27FC236}">
                <a16:creationId xmlns:a16="http://schemas.microsoft.com/office/drawing/2014/main" id="{00000000-0008-0000-0800-000051000000}"/>
              </a:ext>
            </a:extLst>
          </xdr:cNvPr>
          <xdr:cNvCxnSpPr>
            <a:cxnSpLocks/>
          </xdr:cNvCxnSpPr>
        </xdr:nvCxnSpPr>
        <xdr:spPr>
          <a:xfrm>
            <a:off x="568299" y="343693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800-000052000000}"/>
              </a:ext>
            </a:extLst>
          </xdr:cNvPr>
          <xdr:cNvSpPr/>
        </xdr:nvSpPr>
        <xdr:spPr>
          <a:xfrm>
            <a:off x="4627245" y="3672826"/>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3" name="Step" descr="Here’s how to analyze data so that you can spot patterns and trends quickly:">
            <a:extLst>
              <a:ext uri="{FF2B5EF4-FFF2-40B4-BE49-F238E27FC236}">
                <a16:creationId xmlns:a16="http://schemas.microsoft.com/office/drawing/2014/main" id="{00000000-0008-0000-0800-000053000000}"/>
              </a:ext>
            </a:extLst>
          </xdr:cNvPr>
          <xdr:cNvSpPr txBox="1"/>
        </xdr:nvSpPr>
        <xdr:spPr>
          <a:xfrm>
            <a:off x="561975" y="966420"/>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analyze data so that you can spot patterns and trends quickly:</a:t>
            </a:r>
          </a:p>
        </xdr:txBody>
      </xdr:sp>
      <xdr:sp macro="" textlink="">
        <xdr:nvSpPr>
          <xdr:cNvPr id="84" name="Step" descr="Click and drag to select all cells on the right, and then click this button in the lower-right corner:">
            <a:extLst>
              <a:ext uri="{FF2B5EF4-FFF2-40B4-BE49-F238E27FC236}">
                <a16:creationId xmlns:a16="http://schemas.microsoft.com/office/drawing/2014/main" id="{00000000-0008-0000-0800-000054000000}"/>
              </a:ext>
            </a:extLst>
          </xdr:cNvPr>
          <xdr:cNvSpPr txBox="1"/>
        </xdr:nvSpPr>
        <xdr:spPr>
          <a:xfrm>
            <a:off x="972158" y="1312533"/>
            <a:ext cx="4809516" cy="478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drag to select all cells on the right, and then click this button in the lower-right corner: </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5" name="Oval 84" descr="1">
            <a:extLst>
              <a:ext uri="{FF2B5EF4-FFF2-40B4-BE49-F238E27FC236}">
                <a16:creationId xmlns:a16="http://schemas.microsoft.com/office/drawing/2014/main" id="{00000000-0008-0000-0800-000055000000}"/>
              </a:ext>
            </a:extLst>
          </xdr:cNvPr>
          <xdr:cNvSpPr/>
        </xdr:nvSpPr>
        <xdr:spPr>
          <a:xfrm>
            <a:off x="565124" y="127003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On the panel that appears, click Data Bars. The cells under Oct, Nov, and Dec columns get special data bars that visualize their amounts">
            <a:extLst>
              <a:ext uri="{FF2B5EF4-FFF2-40B4-BE49-F238E27FC236}">
                <a16:creationId xmlns:a16="http://schemas.microsoft.com/office/drawing/2014/main" id="{00000000-0008-0000-0800-000056000000}"/>
              </a:ext>
            </a:extLst>
          </xdr:cNvPr>
          <xdr:cNvSpPr txBox="1"/>
        </xdr:nvSpPr>
        <xdr:spPr>
          <a:xfrm>
            <a:off x="972157" y="1799454"/>
            <a:ext cx="4809517" cy="51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Bars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cells under Oct, Nov, and Dec columns get special data bars that visualize their amounts.</a:t>
            </a:r>
          </a:p>
        </xdr:txBody>
      </xdr:sp>
      <xdr:sp macro="" textlink="">
        <xdr:nvSpPr>
          <xdr:cNvPr id="87" name="Oval 86" descr="2">
            <a:extLst>
              <a:ext uri="{FF2B5EF4-FFF2-40B4-BE49-F238E27FC236}">
                <a16:creationId xmlns:a16="http://schemas.microsoft.com/office/drawing/2014/main" id="{00000000-0008-0000-0800-000057000000}"/>
              </a:ext>
            </a:extLst>
          </xdr:cNvPr>
          <xdr:cNvSpPr/>
        </xdr:nvSpPr>
        <xdr:spPr>
          <a:xfrm>
            <a:off x="565124" y="1756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let's say you want to get rid of the bars. Click this button again:">
            <a:extLst>
              <a:ext uri="{FF2B5EF4-FFF2-40B4-BE49-F238E27FC236}">
                <a16:creationId xmlns:a16="http://schemas.microsoft.com/office/drawing/2014/main" id="{00000000-0008-0000-0800-000058000000}"/>
              </a:ext>
            </a:extLst>
          </xdr:cNvPr>
          <xdr:cNvSpPr txBox="1"/>
        </xdr:nvSpPr>
        <xdr:spPr>
          <a:xfrm>
            <a:off x="972158" y="2303570"/>
            <a:ext cx="4809516" cy="43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let's say you want to get rid of the bars. Click this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button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again:</a:t>
            </a:r>
          </a:p>
        </xdr:txBody>
      </xdr:sp>
      <xdr:sp macro="" textlink="">
        <xdr:nvSpPr>
          <xdr:cNvPr id="89" name="Oval 88" descr="3">
            <a:extLst>
              <a:ext uri="{FF2B5EF4-FFF2-40B4-BE49-F238E27FC236}">
                <a16:creationId xmlns:a16="http://schemas.microsoft.com/office/drawing/2014/main" id="{00000000-0008-0000-0800-000059000000}"/>
              </a:ext>
            </a:extLst>
          </xdr:cNvPr>
          <xdr:cNvSpPr/>
        </xdr:nvSpPr>
        <xdr:spPr>
          <a:xfrm>
            <a:off x="565124" y="22610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On the panel that appears, click the Clear Format button on the right">
            <a:extLst>
              <a:ext uri="{FF2B5EF4-FFF2-40B4-BE49-F238E27FC236}">
                <a16:creationId xmlns:a16="http://schemas.microsoft.com/office/drawing/2014/main" id="{00000000-0008-0000-0800-00005A000000}"/>
              </a:ext>
            </a:extLst>
          </xdr:cNvPr>
          <xdr:cNvSpPr txBox="1"/>
        </xdr:nvSpPr>
        <xdr:spPr>
          <a:xfrm>
            <a:off x="972158" y="2792793"/>
            <a:ext cx="4809516" cy="464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Format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button on the right. </a:t>
            </a:r>
          </a:p>
        </xdr:txBody>
      </xdr:sp>
      <xdr:sp macro="" textlink="">
        <xdr:nvSpPr>
          <xdr:cNvPr id="91" name="Oval 90" descr="4">
            <a:extLst>
              <a:ext uri="{FF2B5EF4-FFF2-40B4-BE49-F238E27FC236}">
                <a16:creationId xmlns:a16="http://schemas.microsoft.com/office/drawing/2014/main" id="{00000000-0008-0000-0800-00005B000000}"/>
              </a:ext>
            </a:extLst>
          </xdr:cNvPr>
          <xdr:cNvSpPr/>
        </xdr:nvSpPr>
        <xdr:spPr>
          <a:xfrm>
            <a:off x="565124" y="275029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pic>
        <xdr:nvPicPr>
          <xdr:cNvPr id="144" name="Picture 143" descr="Quick Analysis button">
            <a:extLst>
              <a:ext uri="{FF2B5EF4-FFF2-40B4-BE49-F238E27FC236}">
                <a16:creationId xmlns:a16="http://schemas.microsoft.com/office/drawing/2014/main" id="{00000000-0008-0000-0800-000090000000}"/>
              </a:ext>
            </a:extLst>
          </xdr:cNvPr>
          <xdr:cNvPicPr>
            <a:picLocks noChangeAspect="1"/>
          </xdr:cNvPicPr>
        </xdr:nvPicPr>
        <xdr:blipFill rotWithShape="1">
          <a:blip xmlns:r="http://schemas.openxmlformats.org/officeDocument/2006/relationships" r:embed="rId8"/>
          <a:srcRect l="29498" t="32404" r="36228" b="19590"/>
          <a:stretch/>
        </xdr:blipFill>
        <xdr:spPr>
          <a:xfrm>
            <a:off x="2251988" y="1546622"/>
            <a:ext cx="243562" cy="241511"/>
          </a:xfrm>
          <a:prstGeom prst="rect">
            <a:avLst/>
          </a:prstGeom>
        </xdr:spPr>
      </xdr:pic>
      <xdr:pic>
        <xdr:nvPicPr>
          <xdr:cNvPr id="151" name="Picture 150" descr="Quick Analysis button">
            <a:extLst>
              <a:ext uri="{FF2B5EF4-FFF2-40B4-BE49-F238E27FC236}">
                <a16:creationId xmlns:a16="http://schemas.microsoft.com/office/drawing/2014/main" id="{00000000-0008-0000-0800-000097000000}"/>
              </a:ext>
            </a:extLst>
          </xdr:cNvPr>
          <xdr:cNvPicPr>
            <a:picLocks noChangeAspect="1"/>
          </xdr:cNvPicPr>
        </xdr:nvPicPr>
        <xdr:blipFill rotWithShape="1">
          <a:blip xmlns:r="http://schemas.openxmlformats.org/officeDocument/2006/relationships" r:embed="rId8"/>
          <a:srcRect l="29498" t="32404" r="36228" b="19590"/>
          <a:stretch/>
        </xdr:blipFill>
        <xdr:spPr>
          <a:xfrm>
            <a:off x="5176163" y="2260997"/>
            <a:ext cx="243562" cy="241511"/>
          </a:xfrm>
          <a:prstGeom prst="rect">
            <a:avLst/>
          </a:prstGeom>
        </xdr:spPr>
      </xdr:pic>
    </xdr:grpSp>
    <xdr:clientData/>
  </xdr:twoCellAnchor>
  <xdr:twoCellAnchor editAs="oneCell">
    <xdr:from>
      <xdr:col>2</xdr:col>
      <xdr:colOff>727471</xdr:colOff>
      <xdr:row>13</xdr:row>
      <xdr:rowOff>107155</xdr:rowOff>
    </xdr:from>
    <xdr:to>
      <xdr:col>6</xdr:col>
      <xdr:colOff>733425</xdr:colOff>
      <xdr:row>19</xdr:row>
      <xdr:rowOff>142874</xdr:rowOff>
    </xdr:to>
    <xdr:grpSp>
      <xdr:nvGrpSpPr>
        <xdr:cNvPr id="2" name="GOOD TO KNOW" descr="GOOD TO KNOW: 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id="{00000000-0008-0000-0800-000002000000}"/>
            </a:ext>
          </a:extLst>
        </xdr:cNvPr>
        <xdr:cNvGrpSpPr/>
      </xdr:nvGrpSpPr>
      <xdr:grpSpPr>
        <a:xfrm>
          <a:off x="7099696" y="3155155"/>
          <a:ext cx="3177779" cy="1178719"/>
          <a:chOff x="7099696" y="3364706"/>
          <a:chExt cx="3025379" cy="1072754"/>
        </a:xfrm>
      </xdr:grpSpPr>
      <xdr:sp macro="" textlink="">
        <xdr:nvSpPr>
          <xdr:cNvPr id="40" name="Step" descr="GOOD TO KNOW&#10;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id="{00000000-0008-0000-0800-000028000000}"/>
              </a:ext>
            </a:extLst>
          </xdr:cNvPr>
          <xdr:cNvSpPr txBox="1"/>
        </xdr:nvSpPr>
        <xdr:spPr>
          <a:xfrm>
            <a:off x="7389029" y="3389710"/>
            <a:ext cx="2555071"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 select cells, this button appears: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It's called the </a:t>
            </a:r>
            <a:r>
              <a:rPr lang="en-US" sz="1100" b="1" kern="0">
                <a:solidFill>
                  <a:schemeClr val="bg2">
                    <a:lumMod val="25000"/>
                  </a:schemeClr>
                </a:solidFill>
                <a:ea typeface="Segoe UI" pitchFamily="34" charset="0"/>
                <a:cs typeface="Segoe UI Light" panose="020B0502040204020203" pitchFamily="34" charset="0"/>
              </a:rPr>
              <a:t>Quick Analysis </a:t>
            </a:r>
            <a:r>
              <a:rPr lang="en-US" sz="1100" kern="0">
                <a:solidFill>
                  <a:schemeClr val="bg2">
                    <a:lumMod val="25000"/>
                  </a:schemeClr>
                </a:solidFill>
                <a:ea typeface="Segoe UI" pitchFamily="34" charset="0"/>
                <a:cs typeface="Segoe UI Light" panose="020B0502040204020203" pitchFamily="34" charset="0"/>
              </a:rPr>
              <a:t>button. Aptly</a:t>
            </a:r>
            <a:r>
              <a:rPr lang="en-US" sz="1100" kern="0" baseline="0">
                <a:solidFill>
                  <a:schemeClr val="bg2">
                    <a:lumMod val="25000"/>
                  </a:schemeClr>
                </a:solidFill>
                <a:ea typeface="Segoe UI" pitchFamily="34" charset="0"/>
                <a:cs typeface="Segoe UI Light" panose="020B0502040204020203" pitchFamily="34" charset="0"/>
              </a:rPr>
              <a:t> named, don't you think? If you ever have a question about the data, click this button and see if it gives you some answers.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47" name="Graphic 147" descr="Glasses">
            <a:extLst>
              <a:ext uri="{FF2B5EF4-FFF2-40B4-BE49-F238E27FC236}">
                <a16:creationId xmlns:a16="http://schemas.microsoft.com/office/drawing/2014/main" id="{00000000-0008-0000-0800-000093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099696" y="3364706"/>
            <a:ext cx="324537" cy="367371"/>
          </a:xfrm>
          <a:prstGeom prst="rect">
            <a:avLst/>
          </a:prstGeom>
        </xdr:spPr>
      </xdr:pic>
      <xdr:pic>
        <xdr:nvPicPr>
          <xdr:cNvPr id="152" name="Picture 151" descr="Quick Analysis button">
            <a:extLst>
              <a:ext uri="{FF2B5EF4-FFF2-40B4-BE49-F238E27FC236}">
                <a16:creationId xmlns:a16="http://schemas.microsoft.com/office/drawing/2014/main" id="{00000000-0008-0000-0800-000098000000}"/>
              </a:ext>
            </a:extLst>
          </xdr:cNvPr>
          <xdr:cNvPicPr>
            <a:picLocks noChangeAspect="1"/>
          </xdr:cNvPicPr>
        </xdr:nvPicPr>
        <xdr:blipFill rotWithShape="1">
          <a:blip xmlns:r="http://schemas.openxmlformats.org/officeDocument/2006/relationships" r:embed="rId8"/>
          <a:srcRect l="29498" t="32404" r="36228" b="19590"/>
          <a:stretch/>
        </xdr:blipFill>
        <xdr:spPr>
          <a:xfrm>
            <a:off x="9881513" y="3480197"/>
            <a:ext cx="243562" cy="241511"/>
          </a:xfrm>
          <a:prstGeom prst="rect">
            <a:avLst/>
          </a:prstGeom>
        </xdr:spPr>
      </xdr:pic>
    </xdr:grpSp>
    <xdr:clientData/>
  </xdr:twoCellAnchor>
  <xdr:twoCellAnchor>
    <xdr:from>
      <xdr:col>7</xdr:col>
      <xdr:colOff>285750</xdr:colOff>
      <xdr:row>29</xdr:row>
      <xdr:rowOff>138112</xdr:rowOff>
    </xdr:from>
    <xdr:to>
      <xdr:col>15</xdr:col>
      <xdr:colOff>133350</xdr:colOff>
      <xdr:row>44</xdr:row>
      <xdr:rowOff>23812</xdr:rowOff>
    </xdr:to>
    <xdr:graphicFrame macro="">
      <xdr:nvGraphicFramePr>
        <xdr:cNvPr id="6" name="Chart 5">
          <a:extLst>
            <a:ext uri="{FF2B5EF4-FFF2-40B4-BE49-F238E27FC236}">
              <a16:creationId xmlns:a16="http://schemas.microsoft.com/office/drawing/2014/main" id="{C5E70C61-BD60-42F9-AFD8-D4AB9E357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723900</xdr:colOff>
      <xdr:row>13</xdr:row>
      <xdr:rowOff>161925</xdr:rowOff>
    </xdr:from>
    <xdr:to>
      <xdr:col>4</xdr:col>
      <xdr:colOff>933450</xdr:colOff>
      <xdr:row>20</xdr:row>
      <xdr:rowOff>85725</xdr:rowOff>
    </xdr:to>
    <xdr:grpSp>
      <xdr:nvGrpSpPr>
        <xdr:cNvPr id="5" name="Group 4"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id="{FBAEC2C8-8F29-4E3B-9074-EB1EF5E2CFA5}"/>
            </a:ext>
          </a:extLst>
        </xdr:cNvPr>
        <xdr:cNvGrpSpPr/>
      </xdr:nvGrpSpPr>
      <xdr:grpSpPr>
        <a:xfrm>
          <a:off x="7096125" y="3209925"/>
          <a:ext cx="2762250" cy="1257300"/>
          <a:chOff x="7096125" y="3419475"/>
          <a:chExt cx="2762250" cy="1047750"/>
        </a:xfrm>
      </xdr:grpSpPr>
      <xdr:sp macro="" textlink="">
        <xdr:nvSpPr>
          <xdr:cNvPr id="40" name="Step"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id="{00000000-0008-0000-0900-000028000000}"/>
              </a:ext>
            </a:extLst>
          </xdr:cNvPr>
          <xdr:cNvSpPr txBox="1"/>
        </xdr:nvSpPr>
        <xdr:spPr>
          <a:xfrm>
            <a:off x="7455706" y="3419475"/>
            <a:ext cx="2402669"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Want a data table directly under</a:t>
            </a:r>
            <a:r>
              <a:rPr lang="en-US" sz="1100" kern="0" baseline="0">
                <a:solidFill>
                  <a:schemeClr val="bg2">
                    <a:lumMod val="25000"/>
                  </a:schemeClr>
                </a:solidFill>
                <a:ea typeface="Segoe UI" pitchFamily="34" charset="0"/>
                <a:cs typeface="Segoe UI Light" panose="020B0502040204020203" pitchFamily="34" charset="0"/>
              </a:rPr>
              <a:t> the chart? Click the chart. On the </a:t>
            </a:r>
            <a:r>
              <a:rPr lang="en-US" sz="1100" b="1" kern="0" baseline="0">
                <a:solidFill>
                  <a:schemeClr val="bg2">
                    <a:lumMod val="25000"/>
                  </a:schemeClr>
                </a:solidFill>
                <a:ea typeface="Segoe UI" pitchFamily="34" charset="0"/>
                <a:cs typeface="Segoe UI Light" panose="020B0502040204020203" pitchFamily="34" charset="0"/>
              </a:rPr>
              <a:t>Chart Tools </a:t>
            </a:r>
            <a:r>
              <a:rPr lang="en-US" sz="1100" kern="0" baseline="0">
                <a:solidFill>
                  <a:schemeClr val="bg2">
                    <a:lumMod val="25000"/>
                  </a:schemeClr>
                </a:solidFill>
                <a:ea typeface="Segoe UI" pitchFamily="34" charset="0"/>
                <a:cs typeface="Segoe UI Light" panose="020B0502040204020203" pitchFamily="34" charset="0"/>
              </a:rPr>
              <a:t>tab, click </a:t>
            </a:r>
            <a:r>
              <a:rPr lang="en-US" sz="1100" b="1" kern="0" baseline="0">
                <a:solidFill>
                  <a:schemeClr val="bg2">
                    <a:lumMod val="25000"/>
                  </a:schemeClr>
                </a:solidFill>
                <a:ea typeface="Segoe UI" pitchFamily="34" charset="0"/>
                <a:cs typeface="Segoe UI Light" panose="020B0502040204020203" pitchFamily="34" charset="0"/>
              </a:rPr>
              <a:t>Design</a:t>
            </a:r>
            <a:r>
              <a:rPr lang="en-US" sz="1100" kern="0" baseline="0">
                <a:solidFill>
                  <a:schemeClr val="bg2">
                    <a:lumMod val="25000"/>
                  </a:schemeClr>
                </a:solidFill>
                <a:ea typeface="Segoe UI" pitchFamily="34" charset="0"/>
                <a:cs typeface="Segoe UI Light" panose="020B0502040204020203" pitchFamily="34" charset="0"/>
              </a:rPr>
              <a:t>. Then click </a:t>
            </a:r>
            <a:r>
              <a:rPr lang="en-US" sz="1100" b="1" kern="0" baseline="0">
                <a:solidFill>
                  <a:schemeClr val="bg2">
                    <a:lumMod val="25000"/>
                  </a:schemeClr>
                </a:solidFill>
                <a:ea typeface="Segoe UI" pitchFamily="34" charset="0"/>
                <a:cs typeface="Segoe UI Light" panose="020B0502040204020203" pitchFamily="34" charset="0"/>
              </a:rPr>
              <a:t>Add Chart Element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Table</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With</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Legend</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Keys</a:t>
            </a:r>
            <a:r>
              <a:rPr lang="en-US" sz="110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96125" y="3474301"/>
            <a:ext cx="471716"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77" name="Great charts recommended for you" descr="Great charts recommended for you&#10;Click anywhere in the data to the right, and then click Insert &gt; Recommended Charts.&#10;You'll see several recommendations. Click the second one on the left called Clustered Columns. Then click OK.&#10;A column chart appears showing total number of conference attendees per year. Feel free to move it anywhere you'd like.&#10;Now you'll add a trendline. Select the chart, and the Chart Tools tab will appear at the top of the Excel window.&#10;On the Chart Tools tab, click Design. Then click Add chart element &gt; Trendline &gt; Linear. Now you have a trendline that shows the general direction of the units sold over time.&#10;Dive down for more detail &#10;Next step">
          <a:extLst>
            <a:ext uri="{FF2B5EF4-FFF2-40B4-BE49-F238E27FC236}">
              <a16:creationId xmlns:a16="http://schemas.microsoft.com/office/drawing/2014/main" id="{00000000-0008-0000-0900-00004D000000}"/>
            </a:ext>
          </a:extLst>
        </xdr:cNvPr>
        <xdr:cNvGrpSpPr/>
      </xdr:nvGrpSpPr>
      <xdr:grpSpPr>
        <a:xfrm>
          <a:off x="333375" y="266700"/>
          <a:ext cx="5695950" cy="4619625"/>
          <a:chOff x="0" y="0"/>
          <a:chExt cx="5695950" cy="4619625"/>
        </a:xfrm>
      </xdr:grpSpPr>
      <xdr:sp macro="" textlink="">
        <xdr:nvSpPr>
          <xdr:cNvPr id="78" name="Rectangle 77" descr="Background">
            <a:extLst>
              <a:ext uri="{FF2B5EF4-FFF2-40B4-BE49-F238E27FC236}">
                <a16:creationId xmlns:a16="http://schemas.microsoft.com/office/drawing/2014/main" id="{00000000-0008-0000-0900-00004E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Great charts recommended for you">
            <a:extLst>
              <a:ext uri="{FF2B5EF4-FFF2-40B4-BE49-F238E27FC236}">
                <a16:creationId xmlns:a16="http://schemas.microsoft.com/office/drawing/2014/main" id="{00000000-0008-0000-0900-00004F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Great charts recommended for you</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id="{00000000-0008-0000-0900-000050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id="{00000000-0008-0000-0900-000051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id="{00000000-0008-0000-0900-000052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900-000053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Click anywhere in the data to the right, and then click Insert &gt; Recommended Charts">
            <a:extLst>
              <a:ext uri="{FF2B5EF4-FFF2-40B4-BE49-F238E27FC236}">
                <a16:creationId xmlns:a16="http://schemas.microsoft.com/office/drawing/2014/main" id="{00000000-0008-0000-0900-000054000000}"/>
              </a:ext>
            </a:extLst>
          </xdr:cNvPr>
          <xdr:cNvSpPr txBox="1"/>
        </xdr:nvSpPr>
        <xdr:spPr>
          <a:xfrm>
            <a:off x="638783" y="814277"/>
            <a:ext cx="4809516" cy="421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anywhere in the data to the right,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Recommended</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5" name="Oval 84" descr="1">
            <a:extLst>
              <a:ext uri="{FF2B5EF4-FFF2-40B4-BE49-F238E27FC236}">
                <a16:creationId xmlns:a16="http://schemas.microsoft.com/office/drawing/2014/main" id="{00000000-0008-0000-0900-000055000000}"/>
              </a:ext>
            </a:extLst>
          </xdr:cNvPr>
          <xdr:cNvSpPr/>
        </xdr:nvSpPr>
        <xdr:spPr>
          <a:xfrm>
            <a:off x="231749" y="7717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You'll see several recommendations. Click the second one on the left called Clustered Columns. Then click OK">
            <a:extLst>
              <a:ext uri="{FF2B5EF4-FFF2-40B4-BE49-F238E27FC236}">
                <a16:creationId xmlns:a16="http://schemas.microsoft.com/office/drawing/2014/main" id="{00000000-0008-0000-0900-000056000000}"/>
              </a:ext>
            </a:extLst>
          </xdr:cNvPr>
          <xdr:cNvSpPr txBox="1"/>
        </xdr:nvSpPr>
        <xdr:spPr>
          <a:xfrm>
            <a:off x="638782" y="1319302"/>
            <a:ext cx="4809517" cy="499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You'll see several recommendations. Click the second one on the left called Clustered Columns.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7" name="Oval 86" descr="2">
            <a:extLst>
              <a:ext uri="{FF2B5EF4-FFF2-40B4-BE49-F238E27FC236}">
                <a16:creationId xmlns:a16="http://schemas.microsoft.com/office/drawing/2014/main" id="{00000000-0008-0000-0900-000057000000}"/>
              </a:ext>
            </a:extLst>
          </xdr:cNvPr>
          <xdr:cNvSpPr/>
        </xdr:nvSpPr>
        <xdr:spPr>
          <a:xfrm>
            <a:off x="231749" y="12768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A column chart appears showing total number of conference attendees per year. Feel free to move it anywhere you'd like">
            <a:extLst>
              <a:ext uri="{FF2B5EF4-FFF2-40B4-BE49-F238E27FC236}">
                <a16:creationId xmlns:a16="http://schemas.microsoft.com/office/drawing/2014/main" id="{00000000-0008-0000-0900-000058000000}"/>
              </a:ext>
            </a:extLst>
          </xdr:cNvPr>
          <xdr:cNvSpPr txBox="1"/>
        </xdr:nvSpPr>
        <xdr:spPr>
          <a:xfrm>
            <a:off x="638783" y="1816432"/>
            <a:ext cx="4809516" cy="517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column chart appears showing total number of conference attendees per year. Feel free to move it anywhere you'd like.</a:t>
            </a:r>
          </a:p>
        </xdr:txBody>
      </xdr:sp>
      <xdr:sp macro="" textlink="">
        <xdr:nvSpPr>
          <xdr:cNvPr id="89" name="Oval 88" descr="3">
            <a:extLst>
              <a:ext uri="{FF2B5EF4-FFF2-40B4-BE49-F238E27FC236}">
                <a16:creationId xmlns:a16="http://schemas.microsoft.com/office/drawing/2014/main" id="{00000000-0008-0000-0900-000059000000}"/>
              </a:ext>
            </a:extLst>
          </xdr:cNvPr>
          <xdr:cNvSpPr/>
        </xdr:nvSpPr>
        <xdr:spPr>
          <a:xfrm>
            <a:off x="231749" y="17739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Now you'll add a trendline. Select the chart, and the Chart Tools tab will appear at the top of the Excel window">
            <a:extLst>
              <a:ext uri="{FF2B5EF4-FFF2-40B4-BE49-F238E27FC236}">
                <a16:creationId xmlns:a16="http://schemas.microsoft.com/office/drawing/2014/main" id="{00000000-0008-0000-0900-00005A000000}"/>
              </a:ext>
            </a:extLst>
          </xdr:cNvPr>
          <xdr:cNvSpPr txBox="1"/>
        </xdr:nvSpPr>
        <xdr:spPr>
          <a:xfrm>
            <a:off x="638783" y="2312507"/>
            <a:ext cx="4809516" cy="506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add a trendline. Select the chart, and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will appear at the top of the Excel window. </a:t>
            </a:r>
          </a:p>
        </xdr:txBody>
      </xdr:sp>
      <xdr:sp macro="" textlink="">
        <xdr:nvSpPr>
          <xdr:cNvPr id="91" name="Oval 90" descr="4">
            <a:extLst>
              <a:ext uri="{FF2B5EF4-FFF2-40B4-BE49-F238E27FC236}">
                <a16:creationId xmlns:a16="http://schemas.microsoft.com/office/drawing/2014/main" id="{00000000-0008-0000-0900-00005B000000}"/>
              </a:ext>
            </a:extLst>
          </xdr:cNvPr>
          <xdr:cNvSpPr/>
        </xdr:nvSpPr>
        <xdr:spPr>
          <a:xfrm>
            <a:off x="231749" y="22700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On the Chart Tools tab, click Design. Then click Add chart element &gt; Trendline &gt; Linear. Now you have a trendline that shows the general direction of the units sold over time">
            <a:extLst>
              <a:ext uri="{FF2B5EF4-FFF2-40B4-BE49-F238E27FC236}">
                <a16:creationId xmlns:a16="http://schemas.microsoft.com/office/drawing/2014/main" id="{00000000-0008-0000-0900-00005C000000}"/>
              </a:ext>
            </a:extLst>
          </xdr:cNvPr>
          <xdr:cNvSpPr txBox="1"/>
        </xdr:nvSpPr>
        <xdr:spPr>
          <a:xfrm>
            <a:off x="638783" y="286108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Design</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Add chart element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Trendline</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Linear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Now you have a trendline that shows the general direction of the units sold over time.</a:t>
            </a:r>
          </a:p>
        </xdr:txBody>
      </xdr:sp>
      <xdr:sp macro="" textlink="">
        <xdr:nvSpPr>
          <xdr:cNvPr id="93" name="Oval 92" descr="5">
            <a:extLst>
              <a:ext uri="{FF2B5EF4-FFF2-40B4-BE49-F238E27FC236}">
                <a16:creationId xmlns:a16="http://schemas.microsoft.com/office/drawing/2014/main" id="{00000000-0008-0000-0900-00005D000000}"/>
              </a:ext>
            </a:extLst>
          </xdr:cNvPr>
          <xdr:cNvSpPr/>
        </xdr:nvSpPr>
        <xdr:spPr>
          <a:xfrm>
            <a:off x="231749" y="281858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50</xdr:row>
      <xdr:rowOff>47625</xdr:rowOff>
    </xdr:to>
    <xdr:grpSp>
      <xdr:nvGrpSpPr>
        <xdr:cNvPr id="12" name="Horizontal and vertical axes" descr="Horizontal and vertical axes&#10;In school you might have learned that there is an x-axis and a y-axis. Excel has these two axes as well, but it calls them something different.&#10;&#10;In Excel this is what they are called:&#10;• The x-axis along the bottom is called the horizontal axis. &#10;• The y-axis that runs up and down is called the vertical axis. &#10;&#10;Each axis can either be a value axis or a category axis.&#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id="{00000000-0008-0000-0900-00000C000000}"/>
            </a:ext>
          </a:extLst>
        </xdr:cNvPr>
        <xdr:cNvGrpSpPr/>
      </xdr:nvGrpSpPr>
      <xdr:grpSpPr>
        <a:xfrm>
          <a:off x="390525" y="5524500"/>
          <a:ext cx="5695950" cy="4619625"/>
          <a:chOff x="390525" y="5943600"/>
          <a:chExt cx="5695950" cy="4619625"/>
        </a:xfrm>
      </xdr:grpSpPr>
      <xdr:sp macro="" textlink="">
        <xdr:nvSpPr>
          <xdr:cNvPr id="100" name="Rectangle 99" descr="Background">
            <a:extLst>
              <a:ext uri="{FF2B5EF4-FFF2-40B4-BE49-F238E27FC236}">
                <a16:creationId xmlns:a16="http://schemas.microsoft.com/office/drawing/2014/main" id="{00000000-0008-0000-0900-000064000000}"/>
              </a:ext>
            </a:extLst>
          </xdr:cNvPr>
          <xdr:cNvSpPr/>
        </xdr:nvSpPr>
        <xdr:spPr>
          <a:xfrm>
            <a:off x="390525" y="59436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1" name="Straight Connector 100" descr="Decorative line">
            <a:extLst>
              <a:ext uri="{FF2B5EF4-FFF2-40B4-BE49-F238E27FC236}">
                <a16:creationId xmlns:a16="http://schemas.microsoft.com/office/drawing/2014/main" id="{00000000-0008-0000-0900-000065000000}"/>
              </a:ext>
            </a:extLst>
          </xdr:cNvPr>
          <xdr:cNvCxnSpPr>
            <a:cxnSpLocks/>
          </xdr:cNvCxnSpPr>
        </xdr:nvCxnSpPr>
        <xdr:spPr>
          <a:xfrm>
            <a:off x="625449" y="65697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2" name="Straight Connector 101" descr="Decorative line">
            <a:extLst>
              <a:ext uri="{FF2B5EF4-FFF2-40B4-BE49-F238E27FC236}">
                <a16:creationId xmlns:a16="http://schemas.microsoft.com/office/drawing/2014/main" id="{00000000-0008-0000-0900-000066000000}"/>
              </a:ext>
            </a:extLst>
          </xdr:cNvPr>
          <xdr:cNvCxnSpPr>
            <a:cxnSpLocks/>
          </xdr:cNvCxnSpPr>
        </xdr:nvCxnSpPr>
        <xdr:spPr>
          <a:xfrm>
            <a:off x="625449" y="103225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9" name="Step" descr="Horizontal and vertical axes">
            <a:extLst>
              <a:ext uri="{FF2B5EF4-FFF2-40B4-BE49-F238E27FC236}">
                <a16:creationId xmlns:a16="http://schemas.microsoft.com/office/drawing/2014/main" id="{00000000-0008-0000-0900-000063000000}"/>
              </a:ext>
            </a:extLst>
          </xdr:cNvPr>
          <xdr:cNvSpPr txBox="1"/>
        </xdr:nvSpPr>
        <xdr:spPr>
          <a:xfrm>
            <a:off x="622273" y="60622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Horizontal and vertical axes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97" name="Step" descr="In school you might have learned that there is an x-axis and a y-axis. Excel has these two axes as well, but it calls them something different. &#10;&#10;In Excel this is what they are called:&#10;&#10;• The x-axis along the bottom is called the horizontal axis. &#10;• The y-axis that runs up and down is called the vertical axis. &#10;&#10;Each axis can either be a value axis or a category axis. &#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id="{00000000-0008-0000-0900-000061000000}"/>
              </a:ext>
            </a:extLst>
          </xdr:cNvPr>
          <xdr:cNvSpPr txBox="1"/>
        </xdr:nvSpPr>
        <xdr:spPr>
          <a:xfrm>
            <a:off x="619125" y="6643320"/>
            <a:ext cx="5300938" cy="3438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school you might have learned that there is an x-axis and a y-axis. Excel has these two axes as well, but it calls them something different.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this is what they are called:</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x-axis along the bottom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horizontal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y-axis that runs up and down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vertical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Each axis can either be a value axis or a category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value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numerical values. For example, a value axis can represent dollars, hours, duration, temperature, and so on.  The vertical axis on the right is a value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category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things like dates, people names, product names. The horizontal axis on the right has years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 this is a category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3</xdr:col>
      <xdr:colOff>19050</xdr:colOff>
      <xdr:row>51</xdr:row>
      <xdr:rowOff>133350</xdr:rowOff>
    </xdr:from>
    <xdr:to>
      <xdr:col>8</xdr:col>
      <xdr:colOff>23861</xdr:colOff>
      <xdr:row>64</xdr:row>
      <xdr:rowOff>171450</xdr:rowOff>
    </xdr:to>
    <xdr:grpSp>
      <xdr:nvGrpSpPr>
        <xdr:cNvPr id="14" name="Secondary axis chart" descr="Combo Chart">
          <a:extLst>
            <a:ext uri="{FF2B5EF4-FFF2-40B4-BE49-F238E27FC236}">
              <a16:creationId xmlns:a16="http://schemas.microsoft.com/office/drawing/2014/main" id="{00000000-0008-0000-0900-00000E000000}"/>
            </a:ext>
          </a:extLst>
        </xdr:cNvPr>
        <xdr:cNvGrpSpPr/>
      </xdr:nvGrpSpPr>
      <xdr:grpSpPr>
        <a:xfrm>
          <a:off x="7315200" y="10420350"/>
          <a:ext cx="5443586" cy="2514600"/>
          <a:chOff x="7315200" y="10839450"/>
          <a:chExt cx="5443586" cy="2514600"/>
        </a:xfrm>
      </xdr:grpSpPr>
      <xdr:sp macro="" textlink="">
        <xdr:nvSpPr>
          <xdr:cNvPr id="131" name="Freeform: Shape 130" descr="Bracket line">
            <a:extLst>
              <a:ext uri="{FF2B5EF4-FFF2-40B4-BE49-F238E27FC236}">
                <a16:creationId xmlns:a16="http://schemas.microsoft.com/office/drawing/2014/main" id="{00000000-0008-0000-0900-000083000000}"/>
              </a:ext>
            </a:extLst>
          </xdr:cNvPr>
          <xdr:cNvSpPr/>
        </xdr:nvSpPr>
        <xdr:spPr>
          <a:xfrm>
            <a:off x="11638121" y="10985227"/>
            <a:ext cx="181608" cy="7944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2" name="Freeform: Shape 131" descr="Bracket line">
            <a:extLst>
              <a:ext uri="{FF2B5EF4-FFF2-40B4-BE49-F238E27FC236}">
                <a16:creationId xmlns:a16="http://schemas.microsoft.com/office/drawing/2014/main" id="{00000000-0008-0000-0900-000084000000}"/>
              </a:ext>
            </a:extLst>
          </xdr:cNvPr>
          <xdr:cNvSpPr/>
        </xdr:nvSpPr>
        <xdr:spPr>
          <a:xfrm rot="10800000" flipH="1">
            <a:off x="11627123" y="12006584"/>
            <a:ext cx="183793" cy="79501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Arc 132" descr="Bracket line">
            <a:extLst>
              <a:ext uri="{FF2B5EF4-FFF2-40B4-BE49-F238E27FC236}">
                <a16:creationId xmlns:a16="http://schemas.microsoft.com/office/drawing/2014/main" id="{00000000-0008-0000-0900-000085000000}"/>
              </a:ext>
            </a:extLst>
          </xdr:cNvPr>
          <xdr:cNvSpPr/>
        </xdr:nvSpPr>
        <xdr:spPr>
          <a:xfrm rot="16200000">
            <a:off x="11788745" y="11908378"/>
            <a:ext cx="260289"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id="{00000000-0008-0000-0900-000086000000}"/>
              </a:ext>
            </a:extLst>
          </xdr:cNvPr>
          <xdr:cNvSpPr/>
        </xdr:nvSpPr>
        <xdr:spPr>
          <a:xfrm rot="16200000" flipH="1">
            <a:off x="11786541" y="11641477"/>
            <a:ext cx="260289"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0" name="Step" descr="Secondary axis">
            <a:extLst>
              <a:ext uri="{FF2B5EF4-FFF2-40B4-BE49-F238E27FC236}">
                <a16:creationId xmlns:a16="http://schemas.microsoft.com/office/drawing/2014/main" id="{00000000-0008-0000-0900-00008C000000}"/>
              </a:ext>
            </a:extLst>
          </xdr:cNvPr>
          <xdr:cNvSpPr txBox="1"/>
        </xdr:nvSpPr>
        <xdr:spPr>
          <a:xfrm>
            <a:off x="11734799" y="11699707"/>
            <a:ext cx="1023987" cy="463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Secondary</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129" name="Chart 128" descr="Combo Chart">
            <a:extLst>
              <a:ext uri="{FF2B5EF4-FFF2-40B4-BE49-F238E27FC236}">
                <a16:creationId xmlns:a16="http://schemas.microsoft.com/office/drawing/2014/main" id="{00000000-0008-0000-0900-000081000000}"/>
              </a:ext>
            </a:extLst>
          </xdr:cNvPr>
          <xdr:cNvGraphicFramePr/>
        </xdr:nvGraphicFramePr>
        <xdr:xfrm>
          <a:off x="7315200" y="10839450"/>
          <a:ext cx="4257675" cy="25146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390525</xdr:colOff>
      <xdr:row>51</xdr:row>
      <xdr:rowOff>1</xdr:rowOff>
    </xdr:from>
    <xdr:to>
      <xdr:col>1</xdr:col>
      <xdr:colOff>5238750</xdr:colOff>
      <xdr:row>65</xdr:row>
      <xdr:rowOff>114301</xdr:rowOff>
    </xdr:to>
    <xdr:grpSp>
      <xdr:nvGrpSpPr>
        <xdr:cNvPr id="11" name="Secondary axis" descr="Secondary axis&#10;You can also use a secondary axis in a chart. A secondary axis is an additional value axis that can show different values than the other value axis. &#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id="{00000000-0008-0000-0900-00000B000000}"/>
            </a:ext>
          </a:extLst>
        </xdr:cNvPr>
        <xdr:cNvGrpSpPr/>
      </xdr:nvGrpSpPr>
      <xdr:grpSpPr>
        <a:xfrm>
          <a:off x="390525" y="10287001"/>
          <a:ext cx="5695950" cy="2781300"/>
          <a:chOff x="390525" y="10810875"/>
          <a:chExt cx="5695950" cy="2676525"/>
        </a:xfrm>
      </xdr:grpSpPr>
      <xdr:sp macro="" textlink="">
        <xdr:nvSpPr>
          <xdr:cNvPr id="122" name="Rectangle 121" descr="Background">
            <a:extLst>
              <a:ext uri="{FF2B5EF4-FFF2-40B4-BE49-F238E27FC236}">
                <a16:creationId xmlns:a16="http://schemas.microsoft.com/office/drawing/2014/main" id="{00000000-0008-0000-0900-00007A000000}"/>
              </a:ext>
            </a:extLst>
          </xdr:cNvPr>
          <xdr:cNvSpPr/>
        </xdr:nvSpPr>
        <xdr:spPr>
          <a:xfrm>
            <a:off x="390525" y="10810875"/>
            <a:ext cx="5695950" cy="26765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23" name="Straight Connector 122" descr="Decorative line">
            <a:extLst>
              <a:ext uri="{FF2B5EF4-FFF2-40B4-BE49-F238E27FC236}">
                <a16:creationId xmlns:a16="http://schemas.microsoft.com/office/drawing/2014/main" id="{00000000-0008-0000-0900-00007B000000}"/>
              </a:ext>
            </a:extLst>
          </xdr:cNvPr>
          <xdr:cNvCxnSpPr>
            <a:cxnSpLocks/>
          </xdr:cNvCxnSpPr>
        </xdr:nvCxnSpPr>
        <xdr:spPr>
          <a:xfrm>
            <a:off x="625449" y="114369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900-00007C000000}"/>
              </a:ext>
            </a:extLst>
          </xdr:cNvPr>
          <xdr:cNvCxnSpPr>
            <a:cxnSpLocks/>
          </xdr:cNvCxnSpPr>
        </xdr:nvCxnSpPr>
        <xdr:spPr>
          <a:xfrm>
            <a:off x="625449" y="132492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Secondary axis">
            <a:extLst>
              <a:ext uri="{FF2B5EF4-FFF2-40B4-BE49-F238E27FC236}">
                <a16:creationId xmlns:a16="http://schemas.microsoft.com/office/drawing/2014/main" id="{00000000-0008-0000-0900-000079000000}"/>
              </a:ext>
            </a:extLst>
          </xdr:cNvPr>
          <xdr:cNvSpPr txBox="1"/>
        </xdr:nvSpPr>
        <xdr:spPr>
          <a:xfrm>
            <a:off x="622273" y="109295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Secondary axis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9" name="Step" descr="You can also use a secondary axis in a chart. A secondary axis is an additional value axis that can show different values than the other value axis. &#10;&#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id="{00000000-0008-0000-0900-000077000000}"/>
              </a:ext>
            </a:extLst>
          </xdr:cNvPr>
          <xdr:cNvSpPr txBox="1"/>
        </xdr:nvSpPr>
        <xdr:spPr>
          <a:xfrm>
            <a:off x="619125" y="11456766"/>
            <a:ext cx="5300938" cy="1708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use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secondary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 chart. A secondary axis is an additional value axis that can show different values than the other value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Combo charts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If you’re interested in this kind of chart, click the link at the bottom of this sheet.</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1</xdr:col>
      <xdr:colOff>5200650</xdr:colOff>
      <xdr:row>29</xdr:row>
      <xdr:rowOff>85725</xdr:rowOff>
    </xdr:from>
    <xdr:to>
      <xdr:col>5</xdr:col>
      <xdr:colOff>952500</xdr:colOff>
      <xdr:row>46</xdr:row>
      <xdr:rowOff>61120</xdr:rowOff>
    </xdr:to>
    <xdr:grpSp>
      <xdr:nvGrpSpPr>
        <xdr:cNvPr id="10" name="Horizontal and vertical axes chart" descr="Chart showing Vertical and Horizontal axis">
          <a:extLst>
            <a:ext uri="{FF2B5EF4-FFF2-40B4-BE49-F238E27FC236}">
              <a16:creationId xmlns:a16="http://schemas.microsoft.com/office/drawing/2014/main" id="{00000000-0008-0000-0900-00000A000000}"/>
            </a:ext>
          </a:extLst>
        </xdr:cNvPr>
        <xdr:cNvGrpSpPr/>
      </xdr:nvGrpSpPr>
      <xdr:grpSpPr>
        <a:xfrm>
          <a:off x="6048375" y="6181725"/>
          <a:ext cx="5419725" cy="3213895"/>
          <a:chOff x="6048375" y="6600825"/>
          <a:chExt cx="5419725" cy="3213895"/>
        </a:xfrm>
      </xdr:grpSpPr>
      <xdr:sp macro="" textlink="">
        <xdr:nvSpPr>
          <xdr:cNvPr id="116" name="Step" descr="Category axis">
            <a:extLst>
              <a:ext uri="{FF2B5EF4-FFF2-40B4-BE49-F238E27FC236}">
                <a16:creationId xmlns:a16="http://schemas.microsoft.com/office/drawing/2014/main" id="{00000000-0008-0000-0900-000074000000}"/>
              </a:ext>
            </a:extLst>
          </xdr:cNvPr>
          <xdr:cNvSpPr txBox="1"/>
        </xdr:nvSpPr>
        <xdr:spPr>
          <a:xfrm>
            <a:off x="8010525" y="9480382"/>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(Category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94" name="Chart 93" descr="Chart">
            <a:extLst>
              <a:ext uri="{FF2B5EF4-FFF2-40B4-BE49-F238E27FC236}">
                <a16:creationId xmlns:a16="http://schemas.microsoft.com/office/drawing/2014/main" id="{00000000-0008-0000-0900-00005E000000}"/>
              </a:ext>
            </a:extLst>
          </xdr:cNvPr>
          <xdr:cNvGraphicFramePr/>
        </xdr:nvGraphicFramePr>
        <xdr:xfrm>
          <a:off x="7339012" y="6600825"/>
          <a:ext cx="4129088" cy="24384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36" name="Freeform: Shape 135" descr="Bracket line">
            <a:extLst>
              <a:ext uri="{FF2B5EF4-FFF2-40B4-BE49-F238E27FC236}">
                <a16:creationId xmlns:a16="http://schemas.microsoft.com/office/drawing/2014/main" id="{00000000-0008-0000-0900-000088000000}"/>
              </a:ext>
            </a:extLst>
          </xdr:cNvPr>
          <xdr:cNvSpPr/>
        </xdr:nvSpPr>
        <xdr:spPr>
          <a:xfrm rot="5400000">
            <a:off x="10405107" y="8322832"/>
            <a:ext cx="181608" cy="163957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7" name="Freeform: Shape 136" descr="Bracket line">
            <a:extLst>
              <a:ext uri="{FF2B5EF4-FFF2-40B4-BE49-F238E27FC236}">
                <a16:creationId xmlns:a16="http://schemas.microsoft.com/office/drawing/2014/main" id="{00000000-0008-0000-0900-000089000000}"/>
              </a:ext>
            </a:extLst>
          </xdr:cNvPr>
          <xdr:cNvSpPr/>
        </xdr:nvSpPr>
        <xdr:spPr>
          <a:xfrm rot="16200000" flipH="1">
            <a:off x="8413546" y="8321878"/>
            <a:ext cx="183793" cy="164072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8" name="Arc 137" descr="Bracket line">
            <a:extLst>
              <a:ext uri="{FF2B5EF4-FFF2-40B4-BE49-F238E27FC236}">
                <a16:creationId xmlns:a16="http://schemas.microsoft.com/office/drawing/2014/main" id="{00000000-0008-0000-0900-00008A000000}"/>
              </a:ext>
            </a:extLst>
          </xdr:cNvPr>
          <xdr:cNvSpPr/>
        </xdr:nvSpPr>
        <xdr:spPr>
          <a:xfrm>
            <a:off x="8987136" y="9228997"/>
            <a:ext cx="53717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9" name="Arc 138" descr="Bracket line">
            <a:extLst>
              <a:ext uri="{FF2B5EF4-FFF2-40B4-BE49-F238E27FC236}">
                <a16:creationId xmlns:a16="http://schemas.microsoft.com/office/drawing/2014/main" id="{00000000-0008-0000-0900-00008B000000}"/>
              </a:ext>
            </a:extLst>
          </xdr:cNvPr>
          <xdr:cNvSpPr/>
        </xdr:nvSpPr>
        <xdr:spPr>
          <a:xfrm flipH="1">
            <a:off x="9524312" y="9220181"/>
            <a:ext cx="53717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Step" descr="Horizontal axis">
            <a:extLst>
              <a:ext uri="{FF2B5EF4-FFF2-40B4-BE49-F238E27FC236}">
                <a16:creationId xmlns:a16="http://schemas.microsoft.com/office/drawing/2014/main" id="{00000000-0008-0000-0900-00006F000000}"/>
              </a:ext>
            </a:extLst>
          </xdr:cNvPr>
          <xdr:cNvSpPr txBox="1"/>
        </xdr:nvSpPr>
        <xdr:spPr>
          <a:xfrm>
            <a:off x="8010525" y="9337507"/>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Horizontal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10" name="Step" descr="Vertical axis">
            <a:extLst>
              <a:ext uri="{FF2B5EF4-FFF2-40B4-BE49-F238E27FC236}">
                <a16:creationId xmlns:a16="http://schemas.microsoft.com/office/drawing/2014/main" id="{00000000-0008-0000-0900-00006E000000}"/>
              </a:ext>
            </a:extLst>
          </xdr:cNvPr>
          <xdr:cNvSpPr txBox="1"/>
        </xdr:nvSpPr>
        <xdr:spPr>
          <a:xfrm>
            <a:off x="6048375" y="7718257"/>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Vertical axis</a:t>
            </a:r>
          </a:p>
        </xdr:txBody>
      </xdr:sp>
      <xdr:sp macro="" textlink="">
        <xdr:nvSpPr>
          <xdr:cNvPr id="115" name="Step" descr="Value axis">
            <a:extLst>
              <a:ext uri="{FF2B5EF4-FFF2-40B4-BE49-F238E27FC236}">
                <a16:creationId xmlns:a16="http://schemas.microsoft.com/office/drawing/2014/main" id="{00000000-0008-0000-0900-000073000000}"/>
              </a:ext>
            </a:extLst>
          </xdr:cNvPr>
          <xdr:cNvSpPr txBox="1"/>
        </xdr:nvSpPr>
        <xdr:spPr>
          <a:xfrm>
            <a:off x="6048375" y="7861132"/>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(Value axis)</a:t>
            </a:r>
          </a:p>
        </xdr:txBody>
      </xdr:sp>
      <xdr:sp macro="" textlink="">
        <xdr:nvSpPr>
          <xdr:cNvPr id="142" name="Freeform: Shape 141" descr="Bracket line">
            <a:extLst>
              <a:ext uri="{FF2B5EF4-FFF2-40B4-BE49-F238E27FC236}">
                <a16:creationId xmlns:a16="http://schemas.microsoft.com/office/drawing/2014/main" id="{00000000-0008-0000-0900-00008E000000}"/>
              </a:ext>
            </a:extLst>
          </xdr:cNvPr>
          <xdr:cNvSpPr/>
        </xdr:nvSpPr>
        <xdr:spPr>
          <a:xfrm rot="10800000">
            <a:off x="7121654" y="7987498"/>
            <a:ext cx="181608" cy="80408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3" name="Freeform: Shape 142" descr="Bracket line">
            <a:extLst>
              <a:ext uri="{FF2B5EF4-FFF2-40B4-BE49-F238E27FC236}">
                <a16:creationId xmlns:a16="http://schemas.microsoft.com/office/drawing/2014/main" id="{00000000-0008-0000-0900-00008F000000}"/>
              </a:ext>
            </a:extLst>
          </xdr:cNvPr>
          <xdr:cNvSpPr/>
        </xdr:nvSpPr>
        <xdr:spPr>
          <a:xfrm flipH="1">
            <a:off x="7120941" y="7011053"/>
            <a:ext cx="183793" cy="804642"/>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Arc 143" descr="Bracket line">
            <a:extLst>
              <a:ext uri="{FF2B5EF4-FFF2-40B4-BE49-F238E27FC236}">
                <a16:creationId xmlns:a16="http://schemas.microsoft.com/office/drawing/2014/main" id="{00000000-0008-0000-0900-000090000000}"/>
              </a:ext>
            </a:extLst>
          </xdr:cNvPr>
          <xdr:cNvSpPr/>
        </xdr:nvSpPr>
        <xdr:spPr>
          <a:xfrm rot="5400000">
            <a:off x="6890772" y="7677738"/>
            <a:ext cx="263441"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5" name="Arc 144" descr="Bracket line">
            <a:extLst>
              <a:ext uri="{FF2B5EF4-FFF2-40B4-BE49-F238E27FC236}">
                <a16:creationId xmlns:a16="http://schemas.microsoft.com/office/drawing/2014/main" id="{00000000-0008-0000-0900-000091000000}"/>
              </a:ext>
            </a:extLst>
          </xdr:cNvPr>
          <xdr:cNvSpPr/>
        </xdr:nvSpPr>
        <xdr:spPr>
          <a:xfrm rot="5400000" flipH="1">
            <a:off x="6892976" y="7934567"/>
            <a:ext cx="263441"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66</xdr:row>
      <xdr:rowOff>171450</xdr:rowOff>
    </xdr:from>
    <xdr:to>
      <xdr:col>1</xdr:col>
      <xdr:colOff>5238750</xdr:colOff>
      <xdr:row>84</xdr:row>
      <xdr:rowOff>9525</xdr:rowOff>
    </xdr:to>
    <xdr:grpSp>
      <xdr:nvGrpSpPr>
        <xdr:cNvPr id="146" name="More On Web" descr="More information on the web, contains links to the web&#10;Back to top&#10;Next step">
          <a:extLst>
            <a:ext uri="{FF2B5EF4-FFF2-40B4-BE49-F238E27FC236}">
              <a16:creationId xmlns:a16="http://schemas.microsoft.com/office/drawing/2014/main" id="{00000000-0008-0000-0900-000092000000}"/>
            </a:ext>
          </a:extLst>
        </xdr:cNvPr>
        <xdr:cNvGrpSpPr/>
      </xdr:nvGrpSpPr>
      <xdr:grpSpPr>
        <a:xfrm>
          <a:off x="390525" y="13315950"/>
          <a:ext cx="5695950" cy="3267075"/>
          <a:chOff x="0" y="0"/>
          <a:chExt cx="5695950" cy="3267075"/>
        </a:xfrm>
      </xdr:grpSpPr>
      <xdr:sp macro="" textlink="">
        <xdr:nvSpPr>
          <xdr:cNvPr id="147" name="Rectangle 146" descr="Background">
            <a:extLst>
              <a:ext uri="{FF2B5EF4-FFF2-40B4-BE49-F238E27FC236}">
                <a16:creationId xmlns:a16="http://schemas.microsoft.com/office/drawing/2014/main" id="{00000000-0008-0000-0900-000093000000}"/>
              </a:ext>
            </a:extLst>
          </xdr:cNvPr>
          <xdr:cNvSpPr/>
        </xdr:nvSpPr>
        <xdr:spPr>
          <a:xfrm>
            <a:off x="0" y="0"/>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8" name="Step" descr="More information on the web">
            <a:extLst>
              <a:ext uri="{FF2B5EF4-FFF2-40B4-BE49-F238E27FC236}">
                <a16:creationId xmlns:a16="http://schemas.microsoft.com/office/drawing/2014/main" id="{00000000-0008-0000-0900-00009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9" name="Straight Connector 148" descr="Decorative line">
            <a:extLst>
              <a:ext uri="{FF2B5EF4-FFF2-40B4-BE49-F238E27FC236}">
                <a16:creationId xmlns:a16="http://schemas.microsoft.com/office/drawing/2014/main" id="{00000000-0008-0000-0900-000095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id="{00000000-0008-0000-0900-000096000000}"/>
              </a:ext>
            </a:extLst>
          </xdr:cNvPr>
          <xdr:cNvSpPr/>
        </xdr:nvSpPr>
        <xdr:spPr>
          <a:xfrm>
            <a:off x="234924" y="250277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51" name="Straight Connector 150" descr="Decorative line">
            <a:extLst>
              <a:ext uri="{FF2B5EF4-FFF2-40B4-BE49-F238E27FC236}">
                <a16:creationId xmlns:a16="http://schemas.microsoft.com/office/drawing/2014/main" id="{00000000-0008-0000-0900-000097000000}"/>
              </a:ext>
            </a:extLst>
          </xdr:cNvPr>
          <xdr:cNvCxnSpPr>
            <a:cxnSpLocks/>
          </xdr:cNvCxnSpPr>
        </xdr:nvCxnSpPr>
        <xdr:spPr>
          <a:xfrm>
            <a:off x="234924" y="22574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2"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900-000098000000}"/>
              </a:ext>
            </a:extLst>
          </xdr:cNvPr>
          <xdr:cNvSpPr/>
        </xdr:nvSpPr>
        <xdr:spPr>
          <a:xfrm>
            <a:off x="4293870" y="269327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3" name="Step" descr="Create a chart from start to finish, hyperlinked to web">
            <a:hlinkClick xmlns:r="http://schemas.openxmlformats.org/officeDocument/2006/relationships" r:id="rId8" tooltip="Select to learn about creating a chart from start to finish from the web"/>
            <a:extLst>
              <a:ext uri="{FF2B5EF4-FFF2-40B4-BE49-F238E27FC236}">
                <a16:creationId xmlns:a16="http://schemas.microsoft.com/office/drawing/2014/main" id="{00000000-0008-0000-0900-000099000000}"/>
              </a:ext>
            </a:extLst>
          </xdr:cNvPr>
          <xdr:cNvSpPr txBox="1"/>
        </xdr:nvSpPr>
        <xdr:spPr>
          <a:xfrm>
            <a:off x="638783" y="794849"/>
            <a:ext cx="22758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chart from start to finish</a:t>
            </a:r>
          </a:p>
        </xdr:txBody>
      </xdr:sp>
      <xdr:pic>
        <xdr:nvPicPr>
          <xdr:cNvPr id="154"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900-00009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699572"/>
            <a:ext cx="454554" cy="448472"/>
          </a:xfrm>
          <a:prstGeom prst="rect">
            <a:avLst/>
          </a:prstGeom>
        </xdr:spPr>
      </xdr:pic>
      <xdr:sp macro="" textlink="">
        <xdr:nvSpPr>
          <xdr:cNvPr id="155" name="Step" descr="Create a combo chart with a secondary axis, hyperlinked to web">
            <a:hlinkClick xmlns:r="http://schemas.openxmlformats.org/officeDocument/2006/relationships" r:id="rId11" tooltip="Select to learn about creating a combo chart with a secondary axis from the web"/>
            <a:extLst>
              <a:ext uri="{FF2B5EF4-FFF2-40B4-BE49-F238E27FC236}">
                <a16:creationId xmlns:a16="http://schemas.microsoft.com/office/drawing/2014/main" id="{00000000-0008-0000-0900-00009B000000}"/>
              </a:ext>
            </a:extLst>
          </xdr:cNvPr>
          <xdr:cNvSpPr txBox="1"/>
        </xdr:nvSpPr>
        <xdr:spPr>
          <a:xfrm>
            <a:off x="638783" y="1259456"/>
            <a:ext cx="30188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combo chart with a secondary axis</a:t>
            </a:r>
          </a:p>
        </xdr:txBody>
      </xdr:sp>
      <xdr:pic>
        <xdr:nvPicPr>
          <xdr:cNvPr id="156"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900-00009C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1157426"/>
            <a:ext cx="454554" cy="448472"/>
          </a:xfrm>
          <a:prstGeom prst="rect">
            <a:avLst/>
          </a:prstGeom>
        </xdr:spPr>
      </xdr:pic>
      <xdr:sp macro="" textlink="">
        <xdr:nvSpPr>
          <xdr:cNvPr id="157" name="Step" descr="Available chart types in Office, hyperlinked to web">
            <a:hlinkClick xmlns:r="http://schemas.openxmlformats.org/officeDocument/2006/relationships" r:id="rId12" tooltip="Select to learn about Available chart types in Office from the web"/>
            <a:extLst>
              <a:ext uri="{FF2B5EF4-FFF2-40B4-BE49-F238E27FC236}">
                <a16:creationId xmlns:a16="http://schemas.microsoft.com/office/drawing/2014/main" id="{00000000-0008-0000-0900-00009D000000}"/>
              </a:ext>
            </a:extLst>
          </xdr:cNvPr>
          <xdr:cNvSpPr txBox="1"/>
        </xdr:nvSpPr>
        <xdr:spPr>
          <a:xfrm>
            <a:off x="638783" y="1726622"/>
            <a:ext cx="20853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Available chart types in Office</a:t>
            </a:r>
          </a:p>
        </xdr:txBody>
      </xdr:sp>
      <xdr:pic>
        <xdr:nvPicPr>
          <xdr:cNvPr id="158"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900-00009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1624592"/>
            <a:ext cx="454554" cy="448472"/>
          </a:xfrm>
          <a:prstGeom prst="rect">
            <a:avLst/>
          </a:prstGeom>
        </xdr:spPr>
      </xdr:pic>
    </xdr:grpSp>
    <xdr:clientData/>
  </xdr:twoCellAnchor>
  <xdr:twoCellAnchor editAs="oneCell">
    <xdr:from>
      <xdr:col>6</xdr:col>
      <xdr:colOff>104775</xdr:colOff>
      <xdr:row>67</xdr:row>
      <xdr:rowOff>57149</xdr:rowOff>
    </xdr:from>
    <xdr:to>
      <xdr:col>8</xdr:col>
      <xdr:colOff>371475</xdr:colOff>
      <xdr:row>73</xdr:row>
      <xdr:rowOff>57150</xdr:rowOff>
    </xdr:to>
    <xdr:grpSp>
      <xdr:nvGrpSpPr>
        <xdr:cNvPr id="2" name="Secondary axis data" descr="Data that supports the secondary axis above">
          <a:extLst>
            <a:ext uri="{FF2B5EF4-FFF2-40B4-BE49-F238E27FC236}">
              <a16:creationId xmlns:a16="http://schemas.microsoft.com/office/drawing/2014/main" id="{00000000-0008-0000-0900-000002000000}"/>
            </a:ext>
          </a:extLst>
        </xdr:cNvPr>
        <xdr:cNvGrpSpPr/>
      </xdr:nvGrpSpPr>
      <xdr:grpSpPr>
        <a:xfrm>
          <a:off x="11658600" y="13392149"/>
          <a:ext cx="1447800" cy="1143001"/>
          <a:chOff x="11627124" y="13830299"/>
          <a:chExt cx="1447800" cy="1143001"/>
        </a:xfrm>
      </xdr:grpSpPr>
      <xdr:sp macro="" textlink="">
        <xdr:nvSpPr>
          <xdr:cNvPr id="160" name="Freeform: Shape 159" descr="Bracket line">
            <a:extLst>
              <a:ext uri="{FF2B5EF4-FFF2-40B4-BE49-F238E27FC236}">
                <a16:creationId xmlns:a16="http://schemas.microsoft.com/office/drawing/2014/main" id="{00000000-0008-0000-0900-0000A0000000}"/>
              </a:ext>
            </a:extLst>
          </xdr:cNvPr>
          <xdr:cNvSpPr/>
        </xdr:nvSpPr>
        <xdr:spPr>
          <a:xfrm>
            <a:off x="11638122" y="13830299"/>
            <a:ext cx="181608" cy="4688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1" name="Freeform: Shape 160" descr="Bracket line">
            <a:extLst>
              <a:ext uri="{FF2B5EF4-FFF2-40B4-BE49-F238E27FC236}">
                <a16:creationId xmlns:a16="http://schemas.microsoft.com/office/drawing/2014/main" id="{00000000-0008-0000-0900-0000A1000000}"/>
              </a:ext>
            </a:extLst>
          </xdr:cNvPr>
          <xdr:cNvSpPr/>
        </xdr:nvSpPr>
        <xdr:spPr>
          <a:xfrm rot="10800000" flipH="1">
            <a:off x="11627124" y="14399337"/>
            <a:ext cx="183793" cy="46918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2" name="Arc 161" descr="Bracket line">
            <a:extLst>
              <a:ext uri="{FF2B5EF4-FFF2-40B4-BE49-F238E27FC236}">
                <a16:creationId xmlns:a16="http://schemas.microsoft.com/office/drawing/2014/main" id="{00000000-0008-0000-0900-0000A2000000}"/>
              </a:ext>
            </a:extLst>
          </xdr:cNvPr>
          <xdr:cNvSpPr/>
        </xdr:nvSpPr>
        <xdr:spPr>
          <a:xfrm rot="16200000">
            <a:off x="11842084" y="14306264"/>
            <a:ext cx="15361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3" name="Arc 162" descr="Bracket line">
            <a:extLst>
              <a:ext uri="{FF2B5EF4-FFF2-40B4-BE49-F238E27FC236}">
                <a16:creationId xmlns:a16="http://schemas.microsoft.com/office/drawing/2014/main" id="{00000000-0008-0000-0900-0000A3000000}"/>
              </a:ext>
            </a:extLst>
          </xdr:cNvPr>
          <xdr:cNvSpPr/>
        </xdr:nvSpPr>
        <xdr:spPr>
          <a:xfrm rot="16200000" flipH="1">
            <a:off x="11839880" y="14146039"/>
            <a:ext cx="15361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4" name="Step" descr="Data that supports the secondary axis above">
            <a:extLst>
              <a:ext uri="{FF2B5EF4-FFF2-40B4-BE49-F238E27FC236}">
                <a16:creationId xmlns:a16="http://schemas.microsoft.com/office/drawing/2014/main" id="{00000000-0008-0000-0900-0000A4000000}"/>
              </a:ext>
            </a:extLst>
          </xdr:cNvPr>
          <xdr:cNvSpPr txBox="1"/>
        </xdr:nvSpPr>
        <xdr:spPr>
          <a:xfrm>
            <a:off x="11849099" y="13928556"/>
            <a:ext cx="1225825" cy="1044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Data that supports the secondary axis above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2</xdr:col>
      <xdr:colOff>724558</xdr:colOff>
      <xdr:row>74</xdr:row>
      <xdr:rowOff>0</xdr:rowOff>
    </xdr:from>
    <xdr:to>
      <xdr:col>4</xdr:col>
      <xdr:colOff>1171574</xdr:colOff>
      <xdr:row>80</xdr:row>
      <xdr:rowOff>76200</xdr:rowOff>
    </xdr:to>
    <xdr:grpSp>
      <xdr:nvGrpSpPr>
        <xdr:cNvPr id="3" name="EXTRA CREDIT" descr="EXTRA CREDIT: 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id="{00000000-0008-0000-0900-000003000000}"/>
            </a:ext>
          </a:extLst>
        </xdr:cNvPr>
        <xdr:cNvGrpSpPr/>
      </xdr:nvGrpSpPr>
      <xdr:grpSpPr>
        <a:xfrm>
          <a:off x="7096783" y="14668500"/>
          <a:ext cx="2999716" cy="1219200"/>
          <a:chOff x="7096125" y="15201900"/>
          <a:chExt cx="3000375" cy="1219200"/>
        </a:xfrm>
      </xdr:grpSpPr>
      <xdr:sp macro="" textlink="">
        <xdr:nvSpPr>
          <xdr:cNvPr id="165" name="Step" descr="EXTRA CREDIT&#10;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id="{00000000-0008-0000-0900-0000A5000000}"/>
              </a:ext>
            </a:extLst>
          </xdr:cNvPr>
          <xdr:cNvSpPr txBox="1"/>
        </xdr:nvSpPr>
        <xdr:spPr>
          <a:xfrm>
            <a:off x="7455706" y="15201900"/>
            <a:ext cx="2640794" cy="1219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making a combo</a:t>
            </a:r>
            <a:r>
              <a:rPr lang="en-US" sz="1100" kern="0" baseline="0">
                <a:solidFill>
                  <a:schemeClr val="bg2">
                    <a:lumMod val="25000"/>
                  </a:schemeClr>
                </a:solidFill>
                <a:ea typeface="Segoe UI" pitchFamily="34" charset="0"/>
                <a:cs typeface="Segoe UI Light" panose="020B0502040204020203" pitchFamily="34" charset="0"/>
              </a:rPr>
              <a:t> chart. Select the data above, and then click </a:t>
            </a:r>
            <a:r>
              <a:rPr lang="en-US" sz="1100" b="1" kern="0" baseline="0">
                <a:solidFill>
                  <a:schemeClr val="bg2">
                    <a:lumMod val="25000"/>
                  </a:schemeClr>
                </a:solidFill>
                <a:ea typeface="Segoe UI" pitchFamily="34" charset="0"/>
                <a:cs typeface="Segoe UI Light" panose="020B0502040204020203" pitchFamily="34" charset="0"/>
              </a:rPr>
              <a:t>Insert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Recommended Charts</a:t>
            </a:r>
            <a:r>
              <a:rPr lang="en-US" sz="1100" kern="0" baseline="0">
                <a:solidFill>
                  <a:schemeClr val="bg2">
                    <a:lumMod val="25000"/>
                  </a:schemeClr>
                </a:solidFill>
                <a:ea typeface="Segoe UI" pitchFamily="34" charset="0"/>
                <a:cs typeface="Segoe UI Light" panose="020B0502040204020203" pitchFamily="34" charset="0"/>
              </a:rPr>
              <a:t>. At the top, click the </a:t>
            </a:r>
            <a:r>
              <a:rPr lang="en-US" sz="1100" b="1" kern="0" baseline="0">
                <a:solidFill>
                  <a:schemeClr val="bg2">
                    <a:lumMod val="25000"/>
                  </a:schemeClr>
                </a:solidFill>
                <a:ea typeface="Segoe UI" pitchFamily="34" charset="0"/>
                <a:cs typeface="Segoe UI Light" panose="020B0502040204020203" pitchFamily="34" charset="0"/>
              </a:rPr>
              <a:t>All Charts </a:t>
            </a:r>
            <a:r>
              <a:rPr lang="en-US" sz="1100" kern="0" baseline="0">
                <a:solidFill>
                  <a:schemeClr val="bg2">
                    <a:lumMod val="25000"/>
                  </a:schemeClr>
                </a:solidFill>
                <a:ea typeface="Segoe UI" pitchFamily="34" charset="0"/>
                <a:cs typeface="Segoe UI Light" panose="020B0502040204020203" pitchFamily="34" charset="0"/>
              </a:rPr>
              <a:t>tab, and then click </a:t>
            </a:r>
            <a:r>
              <a:rPr lang="en-US" sz="1100" b="1" kern="0" baseline="0">
                <a:solidFill>
                  <a:schemeClr val="bg2">
                    <a:lumMod val="25000"/>
                  </a:schemeClr>
                </a:solidFill>
                <a:ea typeface="Segoe UI" pitchFamily="34" charset="0"/>
                <a:cs typeface="Segoe UI Light" panose="020B0502040204020203" pitchFamily="34" charset="0"/>
              </a:rPr>
              <a:t>Combo</a:t>
            </a:r>
            <a:r>
              <a:rPr lang="en-US" sz="1100" kern="0" baseline="0">
                <a:solidFill>
                  <a:schemeClr val="bg2">
                    <a:lumMod val="25000"/>
                  </a:schemeClr>
                </a:solidFill>
                <a:ea typeface="Segoe UI" pitchFamily="34" charset="0"/>
                <a:cs typeface="Segoe UI Light" panose="020B0502040204020203" pitchFamily="34" charset="0"/>
              </a:rPr>
              <a:t> at the bottom. On the right, click the Secondary Axis checkbox for </a:t>
            </a:r>
            <a:r>
              <a:rPr lang="en-US" sz="1100" b="1" kern="0" baseline="0">
                <a:solidFill>
                  <a:schemeClr val="bg2">
                    <a:lumMod val="25000"/>
                  </a:schemeClr>
                </a:solidFill>
                <a:ea typeface="Segoe UI" pitchFamily="34" charset="0"/>
                <a:cs typeface="Segoe UI Light" panose="020B0502040204020203" pitchFamily="34" charset="0"/>
              </a:rPr>
              <a:t>Food sales</a:t>
            </a:r>
            <a:r>
              <a:rPr lang="en-US" sz="1100" b="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66" name="Graphic 263" descr="Ribbon">
            <a:extLst>
              <a:ext uri="{FF2B5EF4-FFF2-40B4-BE49-F238E27FC236}">
                <a16:creationId xmlns:a16="http://schemas.microsoft.com/office/drawing/2014/main" id="{00000000-0008-0000-0900-0000A6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96125" y="15256726"/>
            <a:ext cx="471716" cy="439736"/>
          </a:xfrm>
          <a:prstGeom prst="rect">
            <a:avLst/>
          </a:prstGeom>
        </xdr:spPr>
      </xdr:pic>
    </xdr:grpSp>
    <xdr:clientData/>
  </xdr:twoCellAnchor>
  <xdr:twoCellAnchor>
    <xdr:from>
      <xdr:col>4</xdr:col>
      <xdr:colOff>447675</xdr:colOff>
      <xdr:row>0</xdr:row>
      <xdr:rowOff>547687</xdr:rowOff>
    </xdr:from>
    <xdr:to>
      <xdr:col>10</xdr:col>
      <xdr:colOff>28575</xdr:colOff>
      <xdr:row>14</xdr:row>
      <xdr:rowOff>52387</xdr:rowOff>
    </xdr:to>
    <xdr:graphicFrame macro="">
      <xdr:nvGraphicFramePr>
        <xdr:cNvPr id="4" name="Chart 3">
          <a:extLst>
            <a:ext uri="{FF2B5EF4-FFF2-40B4-BE49-F238E27FC236}">
              <a16:creationId xmlns:a16="http://schemas.microsoft.com/office/drawing/2014/main" id="{9AA5BD38-58E4-4D0D-A5EA-F24F1652A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266700</xdr:colOff>
      <xdr:row>14</xdr:row>
      <xdr:rowOff>52387</xdr:rowOff>
    </xdr:from>
    <xdr:to>
      <xdr:col>16</xdr:col>
      <xdr:colOff>266700</xdr:colOff>
      <xdr:row>28</xdr:row>
      <xdr:rowOff>128587</xdr:rowOff>
    </xdr:to>
    <xdr:graphicFrame macro="">
      <xdr:nvGraphicFramePr>
        <xdr:cNvPr id="2" name="Chart 1">
          <a:extLst>
            <a:ext uri="{FF2B5EF4-FFF2-40B4-BE49-F238E27FC236}">
              <a16:creationId xmlns:a16="http://schemas.microsoft.com/office/drawing/2014/main" id="{7442584A-E24C-422E-86B9-EF08FE4C7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571500</xdr:colOff>
      <xdr:row>14</xdr:row>
      <xdr:rowOff>52387</xdr:rowOff>
    </xdr:from>
    <xdr:to>
      <xdr:col>41</xdr:col>
      <xdr:colOff>381000</xdr:colOff>
      <xdr:row>28</xdr:row>
      <xdr:rowOff>128587</xdr:rowOff>
    </xdr:to>
    <xdr:graphicFrame macro="">
      <xdr:nvGraphicFramePr>
        <xdr:cNvPr id="3" name="Chart 2">
          <a:extLst>
            <a:ext uri="{FF2B5EF4-FFF2-40B4-BE49-F238E27FC236}">
              <a16:creationId xmlns:a16="http://schemas.microsoft.com/office/drawing/2014/main" id="{FEB9B761-10CB-469D-9111-2A19119D3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202165</xdr:colOff>
      <xdr:row>14</xdr:row>
      <xdr:rowOff>83872</xdr:rowOff>
    </xdr:from>
    <xdr:to>
      <xdr:col>6</xdr:col>
      <xdr:colOff>50651</xdr:colOff>
      <xdr:row>14</xdr:row>
      <xdr:rowOff>83872</xdr:rowOff>
    </xdr:to>
    <xdr:cxnSp macro="">
      <xdr:nvCxnSpPr>
        <xdr:cNvPr id="44" name="Straight Connector 43" descr="Decorative line">
          <a:extLst>
            <a:ext uri="{FF2B5EF4-FFF2-40B4-BE49-F238E27FC236}">
              <a16:creationId xmlns:a16="http://schemas.microsoft.com/office/drawing/2014/main" id="{46E2CC7A-F46E-41A2-94F0-D4DF90308025}"/>
            </a:ext>
          </a:extLst>
        </xdr:cNvPr>
        <xdr:cNvCxnSpPr/>
      </xdr:nvCxnSpPr>
      <xdr:spPr>
        <a:xfrm>
          <a:off x="792715" y="3322372"/>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171451</xdr:colOff>
      <xdr:row>0</xdr:row>
      <xdr:rowOff>285750</xdr:rowOff>
    </xdr:from>
    <xdr:to>
      <xdr:col>6</xdr:col>
      <xdr:colOff>184462</xdr:colOff>
      <xdr:row>28</xdr:row>
      <xdr:rowOff>110803</xdr:rowOff>
    </xdr:to>
    <xdr:grpSp>
      <xdr:nvGrpSpPr>
        <xdr:cNvPr id="8" name="Group 7"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id="{0B5BCAF4-F100-4FAC-ABBE-24D74C2FDEF9}"/>
            </a:ext>
          </a:extLst>
        </xdr:cNvPr>
        <xdr:cNvGrpSpPr/>
      </xdr:nvGrpSpPr>
      <xdr:grpSpPr>
        <a:xfrm>
          <a:off x="171451" y="285750"/>
          <a:ext cx="9309411" cy="5730553"/>
          <a:chOff x="171451" y="285750"/>
          <a:chExt cx="9309411" cy="5730553"/>
        </a:xfrm>
      </xdr:grpSpPr>
      <xdr:grpSp>
        <xdr:nvGrpSpPr>
          <xdr:cNvPr id="7" name="Group 6"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id="{3E016D0F-C88B-41CC-B64A-6954CF5DA52A}"/>
              </a:ext>
            </a:extLst>
          </xdr:cNvPr>
          <xdr:cNvGrpSpPr/>
        </xdr:nvGrpSpPr>
        <xdr:grpSpPr>
          <a:xfrm>
            <a:off x="171451" y="285750"/>
            <a:ext cx="9309411" cy="5730553"/>
            <a:chOff x="171451" y="285750"/>
            <a:chExt cx="9309411" cy="5730553"/>
          </a:xfrm>
        </xdr:grpSpPr>
        <xdr:grpSp>
          <xdr:nvGrpSpPr>
            <xdr:cNvPr id="3" name="Group 2">
              <a:extLst>
                <a:ext uri="{FF2B5EF4-FFF2-40B4-BE49-F238E27FC236}">
                  <a16:creationId xmlns:a16="http://schemas.microsoft.com/office/drawing/2014/main" id="{2D3AF418-A094-466E-AB09-35BE09D72168}"/>
                </a:ext>
              </a:extLst>
            </xdr:cNvPr>
            <xdr:cNvGrpSpPr/>
          </xdr:nvGrpSpPr>
          <xdr:grpSpPr>
            <a:xfrm>
              <a:off x="171451" y="285750"/>
              <a:ext cx="9309411" cy="5730553"/>
              <a:chOff x="171451" y="285750"/>
              <a:chExt cx="9309411" cy="5730553"/>
            </a:xfrm>
          </xdr:grpSpPr>
          <xdr:sp macro="" textlink="">
            <xdr:nvSpPr>
              <xdr:cNvPr id="27" name="Rectangle 26" descr="Background">
                <a:extLst>
                  <a:ext uri="{FF2B5EF4-FFF2-40B4-BE49-F238E27FC236}">
                    <a16:creationId xmlns:a16="http://schemas.microsoft.com/office/drawing/2014/main" id="{8856A1CF-C007-4B5A-86B7-F041D589198F}"/>
                  </a:ext>
                </a:extLst>
              </xdr:cNvPr>
              <xdr:cNvSpPr/>
            </xdr:nvSpPr>
            <xdr:spPr>
              <a:xfrm>
                <a:off x="171451" y="285750"/>
                <a:ext cx="9299853" cy="5730552"/>
              </a:xfrm>
              <a:prstGeom prst="rect">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descr="Background">
                <a:extLst>
                  <a:ext uri="{FF2B5EF4-FFF2-40B4-BE49-F238E27FC236}">
                    <a16:creationId xmlns:a16="http://schemas.microsoft.com/office/drawing/2014/main" id="{B10C30BB-E92E-46F6-BF4F-711FFD237B75}"/>
                  </a:ext>
                </a:extLst>
              </xdr:cNvPr>
              <xdr:cNvSpPr/>
            </xdr:nvSpPr>
            <xdr:spPr>
              <a:xfrm>
                <a:off x="171451" y="1332861"/>
                <a:ext cx="9309411" cy="468344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1" name="Welcome Message" descr="Keep going. There are lots more ways to simplify your work:">
              <a:extLst>
                <a:ext uri="{FF2B5EF4-FFF2-40B4-BE49-F238E27FC236}">
                  <a16:creationId xmlns:a16="http://schemas.microsoft.com/office/drawing/2014/main" id="{B24D23C5-673E-45F6-8D1F-CF3CECAADEFD}"/>
                </a:ext>
              </a:extLst>
            </xdr:cNvPr>
            <xdr:cNvSpPr txBox="1"/>
          </xdr:nvSpPr>
          <xdr:spPr>
            <a:xfrm>
              <a:off x="780726" y="2874970"/>
              <a:ext cx="8251976" cy="411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Keep going. There is more to learn with Excel:</a:t>
              </a:r>
              <a:endParaRPr lang="en-US" sz="1600" b="0">
                <a:solidFill>
                  <a:schemeClr val="tx1">
                    <a:lumMod val="75000"/>
                    <a:lumOff val="25000"/>
                  </a:schemeClr>
                </a:solidFill>
                <a:latin typeface="Segoe UI Light" panose="020B0502040204020203" pitchFamily="34" charset="0"/>
                <a:ea typeface="Segoe UI" pitchFamily="34" charset="0"/>
                <a:cs typeface="Segoe UI Light" panose="020B0502040204020203" pitchFamily="34" charset="0"/>
              </a:endParaRPr>
            </a:p>
          </xdr:txBody>
        </xdr:sp>
        <xdr:sp macro="" textlink="">
          <xdr:nvSpPr>
            <xdr:cNvPr id="32" name="Welcome Message" descr="More questions about Excel?">
              <a:extLst>
                <a:ext uri="{FF2B5EF4-FFF2-40B4-BE49-F238E27FC236}">
                  <a16:creationId xmlns:a16="http://schemas.microsoft.com/office/drawing/2014/main" id="{BB737325-A84F-45AD-AC4D-0C9616D3EA37}"/>
                </a:ext>
              </a:extLst>
            </xdr:cNvPr>
            <xdr:cNvSpPr txBox="1"/>
          </xdr:nvSpPr>
          <xdr:spPr>
            <a:xfrm>
              <a:off x="752052" y="676037"/>
              <a:ext cx="7629650" cy="713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600" b="0" i="0" baseline="0">
                  <a:solidFill>
                    <a:schemeClr val="bg1"/>
                  </a:solidFill>
                  <a:effectLst/>
                  <a:latin typeface="Segoe UI Light" pitchFamily="34" charset="0"/>
                  <a:ea typeface="Segoe UI" pitchFamily="34" charset="0"/>
                  <a:cs typeface="Segoe UI" pitchFamily="34" charset="0"/>
                </a:rPr>
                <a:t>More questions about Excel?</a:t>
              </a:r>
              <a:endParaRPr lang="en-US" sz="2600" b="0">
                <a:latin typeface="Segoe UI Light" pitchFamily="34" charset="0"/>
                <a:ea typeface="Segoe UI" pitchFamily="34" charset="0"/>
                <a:cs typeface="Segoe UI" pitchFamily="34" charset="0"/>
              </a:endParaRPr>
            </a:p>
          </xdr:txBody>
        </xdr:sp>
        <xdr:pic>
          <xdr:nvPicPr>
            <xdr:cNvPr id="41" name="Picture 40">
              <a:extLst>
                <a:ext uri="{FF2B5EF4-FFF2-40B4-BE49-F238E27FC236}">
                  <a16:creationId xmlns:a16="http://schemas.microsoft.com/office/drawing/2014/main" id="{FC311F96-C77D-47AE-AE62-D0A3DDA0F00B}"/>
                </a:ext>
              </a:extLst>
            </xdr:cNvPr>
            <xdr:cNvPicPr>
              <a:picLocks noChangeAspect="1"/>
            </xdr:cNvPicPr>
          </xdr:nvPicPr>
          <xdr:blipFill>
            <a:blip xmlns:r="http://schemas.openxmlformats.org/officeDocument/2006/relationships" r:embed="rId1"/>
            <a:srcRect/>
            <a:stretch/>
          </xdr:blipFill>
          <xdr:spPr>
            <a:xfrm>
              <a:off x="2219858" y="1573643"/>
              <a:ext cx="685267" cy="789547"/>
            </a:xfrm>
            <a:prstGeom prst="rect">
              <a:avLst/>
            </a:prstGeom>
          </xdr:spPr>
        </xdr:pic>
        <xdr:sp macro="" textlink="">
          <xdr:nvSpPr>
            <xdr:cNvPr id="42" name="Welcome Message" descr="Click the Tell Me button and type what you want to know">
              <a:extLst>
                <a:ext uri="{FF2B5EF4-FFF2-40B4-BE49-F238E27FC236}">
                  <a16:creationId xmlns:a16="http://schemas.microsoft.com/office/drawing/2014/main" id="{6BA48AEB-67F6-45A7-BE08-E3BD0264BF49}"/>
                </a:ext>
              </a:extLst>
            </xdr:cNvPr>
            <xdr:cNvSpPr txBox="1"/>
          </xdr:nvSpPr>
          <xdr:spPr>
            <a:xfrm>
              <a:off x="762520" y="1762816"/>
              <a:ext cx="6653832" cy="731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Click the </a:t>
              </a:r>
              <a:r>
                <a:rPr lang="en-US" sz="1600" b="0" i="0" baseline="0">
                  <a:solidFill>
                    <a:srgbClr val="217346"/>
                  </a:solidFill>
                  <a:effectLst/>
                  <a:latin typeface="Segoe UI Semibold" panose="020B0702040204020203" pitchFamily="34" charset="0"/>
                  <a:ea typeface="Segoe UI" pitchFamily="34" charset="0"/>
                  <a:cs typeface="Segoe UI Semibold" panose="020B0702040204020203" pitchFamily="34" charset="0"/>
                </a:rPr>
                <a:t>Help                  </a:t>
              </a:r>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button to find out more about Excel.</a:t>
              </a:r>
            </a:p>
          </xdr:txBody>
        </xdr:sp>
        <xdr:cxnSp macro="">
          <xdr:nvCxnSpPr>
            <xdr:cNvPr id="45" name="Straight Connector 44" descr="Decorative line">
              <a:extLst>
                <a:ext uri="{FF2B5EF4-FFF2-40B4-BE49-F238E27FC236}">
                  <a16:creationId xmlns:a16="http://schemas.microsoft.com/office/drawing/2014/main" id="{786E0672-FFB1-4FFF-9F0B-81AC8D00972E}"/>
                </a:ext>
              </a:extLst>
            </xdr:cNvPr>
            <xdr:cNvCxnSpPr/>
          </xdr:nvCxnSpPr>
          <xdr:spPr>
            <a:xfrm>
              <a:off x="792715" y="4769289"/>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descr="Learn more">
              <a:hlinkClick xmlns:r="http://schemas.openxmlformats.org/officeDocument/2006/relationships" r:id="rId2" tooltip="Select to learn more"/>
              <a:extLst>
                <a:ext uri="{FF2B5EF4-FFF2-40B4-BE49-F238E27FC236}">
                  <a16:creationId xmlns:a16="http://schemas.microsoft.com/office/drawing/2014/main" id="{66C3B3BB-A6A3-4CC8-9475-F3402CDF6730}"/>
                </a:ext>
              </a:extLst>
            </xdr:cNvPr>
            <xdr:cNvSpPr txBox="1"/>
          </xdr:nvSpPr>
          <xdr:spPr>
            <a:xfrm>
              <a:off x="2038350"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39" name="TextBox 38" descr="Learn more">
              <a:hlinkClick xmlns:r="http://schemas.openxmlformats.org/officeDocument/2006/relationships" r:id="rId3" tooltip="Select to learn more"/>
              <a:extLst>
                <a:ext uri="{FF2B5EF4-FFF2-40B4-BE49-F238E27FC236}">
                  <a16:creationId xmlns:a16="http://schemas.microsoft.com/office/drawing/2014/main" id="{F204882E-8102-4F0D-94C6-6A7BA4A9910A}"/>
                </a:ext>
              </a:extLst>
            </xdr:cNvPr>
            <xdr:cNvSpPr txBox="1"/>
          </xdr:nvSpPr>
          <xdr:spPr>
            <a:xfrm>
              <a:off x="4891548"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0" name="TextBox 39" descr="Learn more">
              <a:hlinkClick xmlns:r="http://schemas.openxmlformats.org/officeDocument/2006/relationships" r:id="rId4" tooltip="Select to learn more"/>
              <a:extLst>
                <a:ext uri="{FF2B5EF4-FFF2-40B4-BE49-F238E27FC236}">
                  <a16:creationId xmlns:a16="http://schemas.microsoft.com/office/drawing/2014/main" id="{2E432F11-D4FE-4736-8D68-2D1E8279A7EF}"/>
                </a:ext>
              </a:extLst>
            </xdr:cNvPr>
            <xdr:cNvSpPr txBox="1"/>
          </xdr:nvSpPr>
          <xdr:spPr>
            <a:xfrm>
              <a:off x="7805492" y="4330350"/>
              <a:ext cx="1221386"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8" name="TextBox 47" descr="Community&#10;Ask questions and connect with other Excel fans">
              <a:extLst>
                <a:ext uri="{FF2B5EF4-FFF2-40B4-BE49-F238E27FC236}">
                  <a16:creationId xmlns:a16="http://schemas.microsoft.com/office/drawing/2014/main" id="{CB2EAF03-2AD6-47A0-93E3-4C195F05C4AD}"/>
                </a:ext>
              </a:extLst>
            </xdr:cNvPr>
            <xdr:cNvSpPr txBox="1"/>
          </xdr:nvSpPr>
          <xdr:spPr>
            <a:xfrm>
              <a:off x="4891548" y="3324224"/>
              <a:ext cx="1368295" cy="88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Community</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Ask questions and connect with other Excel fans.</a:t>
              </a:r>
            </a:p>
          </xdr:txBody>
        </xdr:sp>
        <xdr:sp macro="" textlink="">
          <xdr:nvSpPr>
            <xdr:cNvPr id="50" name="TextBox 49" descr="LinkedIn Learning&#10;Video courses for all levels—from beginner to advanced. Take at your own pace">
              <a:extLst>
                <a:ext uri="{FF2B5EF4-FFF2-40B4-BE49-F238E27FC236}">
                  <a16:creationId xmlns:a16="http://schemas.microsoft.com/office/drawing/2014/main" id="{D328B2FD-D3E6-4D43-B074-1476818B0EF7}"/>
                </a:ext>
              </a:extLst>
            </xdr:cNvPr>
            <xdr:cNvSpPr txBox="1"/>
          </xdr:nvSpPr>
          <xdr:spPr>
            <a:xfrm>
              <a:off x="2038350" y="3322372"/>
              <a:ext cx="1790700" cy="1116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LinkedIn Learning</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Video courses for all levels—from beginner to advanced. Take at your own pace.</a:t>
              </a:r>
            </a:p>
          </xdr:txBody>
        </xdr:sp>
        <xdr:pic>
          <xdr:nvPicPr>
            <xdr:cNvPr id="60" name="Picture 59" descr="Computer">
              <a:extLst>
                <a:ext uri="{FF2B5EF4-FFF2-40B4-BE49-F238E27FC236}">
                  <a16:creationId xmlns:a16="http://schemas.microsoft.com/office/drawing/2014/main" id="{E84813DA-DE86-402F-8F54-6E9B73A20DF3}"/>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a:stretch/>
          </xdr:blipFill>
          <xdr:spPr>
            <a:xfrm>
              <a:off x="1104901" y="3554479"/>
              <a:ext cx="895350" cy="600076"/>
            </a:xfrm>
            <a:prstGeom prst="rect">
              <a:avLst/>
            </a:prstGeom>
          </xdr:spPr>
        </xdr:pic>
        <xdr:sp macro="" textlink="">
          <xdr:nvSpPr>
            <xdr:cNvPr id="35" name="TextBox 34" descr="What else is new?&#10;Office 365 subscribers get continual updates and new features">
              <a:extLst>
                <a:ext uri="{FF2B5EF4-FFF2-40B4-BE49-F238E27FC236}">
                  <a16:creationId xmlns:a16="http://schemas.microsoft.com/office/drawing/2014/main" id="{E889AC39-8ADA-44F5-A290-80685AEAE68C}"/>
                </a:ext>
              </a:extLst>
            </xdr:cNvPr>
            <xdr:cNvSpPr txBox="1"/>
          </xdr:nvSpPr>
          <xdr:spPr>
            <a:xfrm>
              <a:off x="7753351" y="3324225"/>
              <a:ext cx="1646696" cy="97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What else is new?</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Office 365 subscribers get continual updates and new features.</a:t>
              </a:r>
              <a:endParaRPr lang="en-US" sz="1100">
                <a:solidFill>
                  <a:schemeClr val="tx1">
                    <a:lumMod val="75000"/>
                    <a:lumOff val="25000"/>
                  </a:schemeClr>
                </a:solidFill>
                <a:latin typeface="Segoe UI" panose="020B0502040204020203" pitchFamily="34" charset="0"/>
                <a:cs typeface="Segoe UI" panose="020B0502040204020203" pitchFamily="34" charset="0"/>
              </a:endParaRPr>
            </a:p>
          </xdr:txBody>
        </xdr:sp>
        <xdr:pic>
          <xdr:nvPicPr>
            <xdr:cNvPr id="6" name="Picture 5" descr="Community">
              <a:extLst>
                <a:ext uri="{FF2B5EF4-FFF2-40B4-BE49-F238E27FC236}">
                  <a16:creationId xmlns:a16="http://schemas.microsoft.com/office/drawing/2014/main" id="{FD5737FE-5B8D-4CD4-A4F5-51A1D7DEAECC}"/>
                </a:ext>
              </a:extLst>
            </xdr:cNvPr>
            <xdr:cNvPicPr>
              <a:picLocks noChangeAspect="1"/>
            </xdr:cNvPicPr>
          </xdr:nvPicPr>
          <xdr:blipFill>
            <a:blip xmlns:r="http://schemas.openxmlformats.org/officeDocument/2006/relationships" r:embed="rId6"/>
            <a:stretch>
              <a:fillRect/>
            </a:stretch>
          </xdr:blipFill>
          <xdr:spPr>
            <a:xfrm>
              <a:off x="3952875" y="3467216"/>
              <a:ext cx="926984" cy="774603"/>
            </a:xfrm>
            <a:prstGeom prst="rect">
              <a:avLst/>
            </a:prstGeom>
          </xdr:spPr>
        </xdr:pic>
      </xdr:grpSp>
      <xdr:grpSp>
        <xdr:nvGrpSpPr>
          <xdr:cNvPr id="57" name="Group 56" descr="What else is new?">
            <a:extLst>
              <a:ext uri="{FF2B5EF4-FFF2-40B4-BE49-F238E27FC236}">
                <a16:creationId xmlns:a16="http://schemas.microsoft.com/office/drawing/2014/main" id="{35226574-39A3-4CB2-966D-E8376FD2852E}"/>
              </a:ext>
            </a:extLst>
          </xdr:cNvPr>
          <xdr:cNvGrpSpPr/>
        </xdr:nvGrpSpPr>
        <xdr:grpSpPr>
          <a:xfrm>
            <a:off x="6717588" y="3461037"/>
            <a:ext cx="974505" cy="786961"/>
            <a:chOff x="6717588" y="3592566"/>
            <a:chExt cx="974505" cy="786961"/>
          </a:xfrm>
        </xdr:grpSpPr>
        <xdr:pic>
          <xdr:nvPicPr>
            <xdr:cNvPr id="49" name="Graphic 48" descr="Newspaper">
              <a:extLst>
                <a:ext uri="{FF2B5EF4-FFF2-40B4-BE49-F238E27FC236}">
                  <a16:creationId xmlns:a16="http://schemas.microsoft.com/office/drawing/2014/main" id="{14EC6A47-EF33-4E75-9BA6-2EE06DBFFC3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73201" y="3769928"/>
              <a:ext cx="669283" cy="609599"/>
            </a:xfrm>
            <a:prstGeom prst="rect">
              <a:avLst/>
            </a:prstGeom>
          </xdr:spPr>
        </xdr:pic>
        <xdr:grpSp>
          <xdr:nvGrpSpPr>
            <xdr:cNvPr id="56" name="Group 55" descr="Radiating lines">
              <a:extLst>
                <a:ext uri="{FF2B5EF4-FFF2-40B4-BE49-F238E27FC236}">
                  <a16:creationId xmlns:a16="http://schemas.microsoft.com/office/drawing/2014/main" id="{702F2F78-B7B0-446F-ADB3-8EAA3C241065}"/>
                </a:ext>
              </a:extLst>
            </xdr:cNvPr>
            <xdr:cNvGrpSpPr/>
          </xdr:nvGrpSpPr>
          <xdr:grpSpPr>
            <a:xfrm>
              <a:off x="6717588" y="3592566"/>
              <a:ext cx="974505" cy="414995"/>
              <a:chOff x="6717588" y="3592566"/>
              <a:chExt cx="974505" cy="414995"/>
            </a:xfrm>
          </xdr:grpSpPr>
          <xdr:cxnSp macro="">
            <xdr:nvCxnSpPr>
              <xdr:cNvPr id="51" name="Straight Connector 50" descr="Line">
                <a:extLst>
                  <a:ext uri="{FF2B5EF4-FFF2-40B4-BE49-F238E27FC236}">
                    <a16:creationId xmlns:a16="http://schemas.microsoft.com/office/drawing/2014/main" id="{4E4B0BC5-F4EF-4B17-9BC9-928C6C7A1917}"/>
                  </a:ext>
                </a:extLst>
              </xdr:cNvPr>
              <xdr:cNvCxnSpPr/>
            </xdr:nvCxnSpPr>
            <xdr:spPr>
              <a:xfrm>
                <a:off x="6797564"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descr="Line">
                <a:extLst>
                  <a:ext uri="{FF2B5EF4-FFF2-40B4-BE49-F238E27FC236}">
                    <a16:creationId xmlns:a16="http://schemas.microsoft.com/office/drawing/2014/main" id="{1DB0966E-6679-4153-8A81-5FC1D77A9317}"/>
                  </a:ext>
                </a:extLst>
              </xdr:cNvPr>
              <xdr:cNvCxnSpPr/>
            </xdr:nvCxnSpPr>
            <xdr:spPr>
              <a:xfrm>
                <a:off x="7171996" y="3592566"/>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descr="Line">
                <a:extLst>
                  <a:ext uri="{FF2B5EF4-FFF2-40B4-BE49-F238E27FC236}">
                    <a16:creationId xmlns:a16="http://schemas.microsoft.com/office/drawing/2014/main" id="{785AF8A8-DB25-40D0-8463-CC3E4A650C35}"/>
                  </a:ext>
                </a:extLst>
              </xdr:cNvPr>
              <xdr:cNvCxnSpPr/>
            </xdr:nvCxnSpPr>
            <xdr:spPr>
              <a:xfrm flipH="1">
                <a:off x="7454461"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descr="Line">
                <a:extLst>
                  <a:ext uri="{FF2B5EF4-FFF2-40B4-BE49-F238E27FC236}">
                    <a16:creationId xmlns:a16="http://schemas.microsoft.com/office/drawing/2014/main" id="{2764F156-2AF3-4295-9B33-3D4D4509F5DC}"/>
                  </a:ext>
                </a:extLst>
              </xdr:cNvPr>
              <xdr:cNvCxnSpPr/>
            </xdr:nvCxnSpPr>
            <xdr:spPr>
              <a:xfrm rot="5400000">
                <a:off x="6790996"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Line">
                <a:extLst>
                  <a:ext uri="{FF2B5EF4-FFF2-40B4-BE49-F238E27FC236}">
                    <a16:creationId xmlns:a16="http://schemas.microsoft.com/office/drawing/2014/main" id="{03A6D3CA-91BC-4116-BBDA-6D02B692FB69}"/>
                  </a:ext>
                </a:extLst>
              </xdr:cNvPr>
              <xdr:cNvCxnSpPr/>
            </xdr:nvCxnSpPr>
            <xdr:spPr>
              <a:xfrm rot="5400000">
                <a:off x="7618685"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48654166666" createdVersion="7" refreshedVersion="7" minRefreshableVersion="3" recordCount="10" xr:uid="{C95FCBD1-C887-45F6-9DF2-5A6B7A4C6E73}">
  <cacheSource type="worksheet">
    <worksheetSource ref="A1:D11" sheet="15. Piviot Table"/>
  </cacheSource>
  <cacheFields count="4">
    <cacheField name="Country" numFmtId="0">
      <sharedItems count="3">
        <s v="France"/>
        <s v="Spain"/>
        <s v="Germany"/>
      </sharedItems>
    </cacheField>
    <cacheField name="Age" numFmtId="0">
      <sharedItems containsSemiMixedTypes="0" containsString="0" containsNumber="1" containsInteger="1" minValue="27" maxValue="50"/>
    </cacheField>
    <cacheField name="Salary" numFmtId="0">
      <sharedItems containsSemiMixedTypes="0" containsString="0" containsNumber="1" containsInteger="1" minValue="48000" maxValue="83000" count="9">
        <n v="72000"/>
        <n v="48000"/>
        <n v="54000"/>
        <n v="61000"/>
        <n v="58000"/>
        <n v="52000"/>
        <n v="79000"/>
        <n v="83000"/>
        <n v="67000"/>
      </sharedItems>
    </cacheField>
    <cacheField name="Purchased" numFmtId="0">
      <sharedItems count="2">
        <s v="No"/>
        <s v="Yes"/>
      </sharedItems>
    </cacheField>
  </cacheFields>
  <extLst>
    <ext xmlns:x14="http://schemas.microsoft.com/office/spreadsheetml/2009/9/main" uri="{725AE2AE-9491-48be-B2B4-4EB974FC3084}">
      <x14:pivotCacheDefinition pivotCacheId="15009212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52222916664" createdVersion="7" refreshedVersion="7" minRefreshableVersion="3" recordCount="10" xr:uid="{DA80A78B-4CF2-4330-9E40-8D050800EEE7}">
  <cacheSource type="worksheet">
    <worksheetSource ref="M1:S11" sheet="15. Piviot Table"/>
  </cacheSource>
  <cacheFields count="7">
    <cacheField name="Student ID" numFmtId="0">
      <sharedItems containsSemiMixedTypes="0" containsString="0" containsNumber="1" containsInteger="1" minValue="1001" maxValue="1010"/>
    </cacheField>
    <cacheField name="Class" numFmtId="0">
      <sharedItems containsSemiMixedTypes="0" containsString="0" containsNumber="1" containsInteger="1" minValue="10" maxValue="12"/>
    </cacheField>
    <cacheField name="Study hrs" numFmtId="0">
      <sharedItems containsSemiMixedTypes="0" containsString="0" containsNumber="1" containsInteger="1" minValue="0" maxValue="10"/>
    </cacheField>
    <cacheField name="Sleeping hrs" numFmtId="0">
      <sharedItems containsSemiMixedTypes="0" containsString="0" containsNumber="1" containsInteger="1" minValue="6" maxValue="10"/>
    </cacheField>
    <cacheField name="Social Media usage hrs" numFmtId="0">
      <sharedItems containsSemiMixedTypes="0" containsString="0" containsNumber="1" containsInteger="1" minValue="0" maxValue="3"/>
    </cacheField>
    <cacheField name="Mobile Games hrs" numFmtId="0">
      <sharedItems containsSemiMixedTypes="0" containsString="0" containsNumber="1" containsInteger="1" minValue="0" maxValue="5"/>
    </cacheField>
    <cacheField name="Percantege" numFmtId="0">
      <sharedItems containsSemiMixedTypes="0" containsString="0" containsNumber="1" containsInteger="1" minValue="45" maxValue="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63943171296" createdVersion="7" refreshedVersion="7" minRefreshableVersion="3" recordCount="15" xr:uid="{534B4582-C46D-4296-8A07-E8C9ECF03633}">
  <cacheSource type="worksheet">
    <worksheetSource ref="A28:C43" sheet="15. Piviot Table"/>
  </cacheSource>
  <cacheFields count="3">
    <cacheField name="Sepal Length" numFmtId="0">
      <sharedItems containsSemiMixedTypes="0" containsString="0" containsNumber="1" minValue="5.0999999999999996" maxValue="7.4"/>
    </cacheField>
    <cacheField name="Sepal Width" numFmtId="0">
      <sharedItems containsSemiMixedTypes="0" containsString="0" containsNumber="1" minValue="2.2999999999999998" maxValue="3.9"/>
    </cacheField>
    <cacheField name="Species" numFmtId="0">
      <sharedItems count="3">
        <s v="Setosa"/>
        <s v="Virginica"/>
        <s v="Verscicolor"/>
      </sharedItems>
    </cacheField>
  </cacheFields>
  <extLst>
    <ext xmlns:x14="http://schemas.microsoft.com/office/spreadsheetml/2009/9/main" uri="{725AE2AE-9491-48be-B2B4-4EB974FC3084}">
      <x14:pivotCacheDefinition pivotCacheId="31571766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82078587959" createdVersion="7" refreshedVersion="7" minRefreshableVersion="3" recordCount="1258" xr:uid="{4B49B79D-69D9-4D8E-9200-DBA6EB0082E3}">
  <cacheSource type="worksheet">
    <worksheetSource ref="A1:F1259" sheet="16. Piviot Chart"/>
  </cacheSource>
  <cacheFields count="8">
    <cacheField name="Date" numFmtId="14">
      <sharedItems containsSemiMixedTypes="0" containsNonDate="0" containsDate="1" containsString="0" minDate="2012-01-03T00:00:00" maxDate="2016-12-31T00:00:00" count="1258">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sharedItems>
      <fieldGroup par="7" base="0">
        <rangePr groupBy="months" startDate="2012-01-03T00:00:00" endDate="2016-12-31T00:00:00"/>
        <groupItems count="14">
          <s v="&lt;1/3/2012"/>
          <s v="Jan"/>
          <s v="Feb"/>
          <s v="Mar"/>
          <s v="Apr"/>
          <s v="May"/>
          <s v="Jun"/>
          <s v="Jul"/>
          <s v="Aug"/>
          <s v="Sep"/>
          <s v="Oct"/>
          <s v="Nov"/>
          <s v="Dec"/>
          <s v="&gt;12/31/2016"/>
        </groupItems>
      </fieldGroup>
    </cacheField>
    <cacheField name="Open" numFmtId="0">
      <sharedItems containsSemiMixedTypes="0" containsString="0" containsNumber="1" minValue="279.12" maxValue="816.68"/>
    </cacheField>
    <cacheField name="High" numFmtId="0">
      <sharedItems containsSemiMixedTypes="0" containsString="0" containsNumber="1" minValue="281.20999999999998" maxValue="816.68" count="1219">
        <n v="332.83"/>
        <n v="333.87"/>
        <n v="330.75"/>
        <n v="328.77"/>
        <n v="322.29000000000002"/>
        <n v="315.72000000000003"/>
        <n v="313.52"/>
        <n v="315.26"/>
        <n v="312.3"/>
        <n v="314.81"/>
        <n v="315.82"/>
        <n v="319.3"/>
        <n v="294.39999999999998"/>
        <n v="293.23"/>
        <n v="292.74"/>
        <n v="288.27"/>
        <n v="286.17"/>
        <n v="289.08"/>
        <n v="288.92"/>
        <n v="290.91000000000003"/>
        <n v="291.66000000000003"/>
        <n v="292.11"/>
        <n v="297.42"/>
        <n v="304.27"/>
        <n v="303.56"/>
        <n v="304.52999999999997"/>
        <n v="306.10000000000002"/>
        <n v="302.93"/>
        <n v="305.77"/>
        <n v="304.86"/>
        <n v="305.32"/>
        <n v="303.27"/>
        <n v="302.68"/>
        <n v="307.79000000000002"/>
        <n v="307.24"/>
        <n v="302.83"/>
        <n v="304.68"/>
        <n v="305.04000000000002"/>
        <n v="308.73"/>
        <n v="311.63"/>
        <n v="311.68"/>
        <n v="310.83"/>
        <n v="310.08"/>
        <n v="304.45"/>
        <n v="304.61"/>
        <n v="304.81"/>
        <n v="302.37"/>
        <n v="307.77"/>
        <n v="310.23"/>
        <n v="310.58999999999997"/>
        <n v="311.79000000000002"/>
        <n v="317.45"/>
        <n v="316.83999999999997"/>
        <n v="322.49"/>
        <n v="323.19"/>
        <n v="323.04000000000002"/>
        <n v="323.52999999999997"/>
        <n v="325.52999999999997"/>
        <n v="328.07"/>
        <n v="327.07"/>
        <n v="325.52"/>
        <n v="322.54000000000002"/>
        <n v="322.77"/>
        <n v="318.31"/>
        <n v="317.02999999999997"/>
        <n v="316.48"/>
        <n v="316.07"/>
        <n v="316.81"/>
        <n v="325.35000000000002"/>
        <n v="323.27999999999997"/>
        <n v="310.74"/>
        <n v="307.69"/>
        <n v="305.26"/>
        <n v="306.98"/>
        <n v="303.29000000000002"/>
        <n v="298.11"/>
        <n v="302.18"/>
        <n v="307.85000000000002"/>
        <n v="307.22000000000003"/>
        <n v="306.89"/>
        <n v="304.66000000000003"/>
        <n v="302.92"/>
        <n v="306.27"/>
        <n v="302.81"/>
        <n v="304.14"/>
        <n v="307.3"/>
        <n v="307.04000000000002"/>
        <n v="306.94"/>
        <n v="306.13"/>
        <n v="303.11"/>
        <n v="306.35000000000002"/>
        <n v="313.87"/>
        <n v="317.73"/>
        <n v="315.02999999999997"/>
        <n v="306.7"/>
        <n v="305.76"/>
        <n v="303.66000000000003"/>
        <n v="304.82"/>
        <n v="299.74"/>
        <n v="298.45"/>
        <n v="294.83999999999997"/>
        <n v="293.89999999999998"/>
        <n v="285.26"/>
        <n v="289.16000000000003"/>
        <n v="287.99"/>
        <n v="289.89999999999998"/>
        <n v="292.85000000000002"/>
        <n v="289.42"/>
        <n v="291.57"/>
        <n v="284.08999999999997"/>
        <n v="282.44"/>
        <n v="281.48"/>
        <n v="281.20999999999998"/>
        <n v="286.02999999999997"/>
        <n v="291.05"/>
        <n v="288.83999999999997"/>
        <n v="284.67"/>
        <n v="282.98"/>
        <n v="282.24"/>
        <n v="285.92"/>
        <n v="282.06"/>
        <n v="288.98"/>
        <n v="290.41000000000003"/>
        <n v="293.11"/>
        <n v="298.91000000000003"/>
        <n v="295.64999999999998"/>
        <n v="293.2"/>
        <n v="295.11"/>
        <n v="287.85000000000002"/>
        <n v="284.89999999999998"/>
        <n v="288.49"/>
        <n v="288.51"/>
        <n v="289.25"/>
        <n v="290.76"/>
        <n v="298.12"/>
        <n v="305.33"/>
        <n v="308.02"/>
        <n v="307.81"/>
        <n v="305.54000000000002"/>
        <n v="307.27999999999997"/>
        <n v="316.31"/>
        <n v="320.10000000000002"/>
        <n v="317.06"/>
        <n v="318.56"/>
        <n v="317.82"/>
        <n v="320.66000000000003"/>
        <n v="323.48"/>
        <n v="320.93"/>
        <n v="321.73"/>
        <n v="321.98"/>
        <n v="319.92"/>
        <n v="328.84"/>
        <n v="335.17"/>
        <n v="335.87"/>
        <n v="336.06"/>
        <n v="337.36"/>
        <n v="338.17"/>
        <n v="337.73"/>
        <n v="339.03"/>
        <n v="338.97"/>
        <n v="338.95"/>
        <n v="334.75"/>
        <n v="337.54"/>
        <n v="343.21"/>
        <n v="342.41"/>
        <n v="343"/>
        <n v="341.22"/>
        <n v="341.97"/>
        <n v="348.64"/>
        <n v="354.8"/>
        <n v="355.07"/>
        <n v="349.02"/>
        <n v="346.16"/>
        <n v="353.18"/>
        <n v="355.17"/>
        <n v="355.11"/>
        <n v="357.99"/>
        <n v="362.92"/>
        <n v="364.32"/>
        <n v="366.09"/>
        <n v="373.62"/>
        <n v="381.02"/>
        <n v="379.2"/>
        <n v="380"/>
        <n v="378.23"/>
        <n v="381.07"/>
        <n v="381.56"/>
        <n v="380.53"/>
        <n v="383.51"/>
        <n v="385.74"/>
        <n v="380.36"/>
        <n v="379.24"/>
        <n v="372.37"/>
        <n v="377.83"/>
        <n v="376.03"/>
        <n v="370.53"/>
        <n v="372.1"/>
        <n v="376.76"/>
        <n v="378.29"/>
        <n v="352.03"/>
        <n v="341.04"/>
        <n v="342.38"/>
        <n v="342.22"/>
        <n v="339.73"/>
        <n v="340.24"/>
        <n v="339.23"/>
        <n v="344.16"/>
        <n v="346.48"/>
        <n v="342.15"/>
        <n v="337.85"/>
        <n v="334.49"/>
        <n v="332.92"/>
        <n v="333.65"/>
        <n v="332.55"/>
        <n v="329.85"/>
        <n v="325.29000000000002"/>
        <n v="333.21"/>
        <n v="333.75"/>
        <n v="332.25"/>
        <n v="336.24"/>
        <n v="341.18"/>
        <n v="345.65"/>
        <n v="348.3"/>
        <n v="351.63"/>
        <n v="346.46"/>
        <n v="345.95"/>
        <n v="346.51"/>
        <n v="347.14"/>
        <n v="344.53"/>
        <n v="349.65"/>
        <n v="350.44"/>
        <n v="356.9"/>
        <n v="352.59"/>
        <n v="359.61"/>
        <n v="363.19"/>
        <n v="360.15"/>
        <n v="360.97"/>
        <n v="358.07"/>
        <n v="356.25"/>
        <n v="353.1"/>
        <n v="352.14"/>
        <n v="353.96"/>
        <n v="362.14"/>
        <n v="364.6"/>
        <n v="369.35"/>
        <n v="368.31"/>
        <n v="366.78"/>
        <n v="367.8"/>
        <n v="371.11"/>
        <n v="369.83"/>
        <n v="369.71"/>
        <n v="366.13"/>
        <n v="360.82"/>
        <n v="358.48"/>
        <n v="355.05"/>
        <n v="351.35"/>
        <n v="373.1"/>
        <n v="377"/>
        <n v="377.82"/>
        <n v="376.39"/>
        <n v="377.06"/>
        <n v="379.05"/>
        <n v="377.4"/>
        <n v="386.85"/>
        <n v="383.8"/>
        <n v="384.12"/>
        <n v="385.04"/>
        <n v="387.95"/>
        <n v="391.87"/>
        <n v="390.04"/>
        <n v="392.48"/>
        <n v="391.21"/>
        <n v="392.9"/>
        <n v="395.15"/>
        <n v="401.99"/>
        <n v="402.97"/>
        <n v="401.22"/>
        <n v="399.13"/>
        <n v="402.7"/>
        <n v="396.49"/>
        <n v="400.87"/>
        <n v="402.06"/>
        <n v="409.88"/>
        <n v="418.51"/>
        <n v="420.42"/>
        <n v="416.75"/>
        <n v="415.9"/>
        <n v="418.28"/>
        <n v="414.39"/>
        <n v="413.79"/>
        <n v="411.95"/>
        <n v="408.62"/>
        <n v="404.86"/>
        <n v="408.1"/>
        <n v="407.23"/>
        <n v="406.93"/>
        <n v="406.1"/>
        <n v="408.09"/>
        <n v="405.48"/>
        <n v="401.18"/>
        <n v="399.63"/>
        <n v="405.89"/>
        <n v="405.58"/>
        <n v="401.37"/>
        <n v="392.03"/>
        <n v="388.32"/>
        <n v="390.41"/>
        <n v="394.7"/>
        <n v="395.07"/>
        <n v="394.57"/>
        <n v="397.01"/>
        <n v="396.51"/>
        <n v="393.94"/>
        <n v="391.43"/>
        <n v="400.22"/>
        <n v="400.48"/>
        <n v="406.23"/>
        <n v="407.47"/>
        <n v="406.71"/>
        <n v="402.36"/>
        <n v="409.81"/>
        <n v="412.27"/>
        <n v="410.82"/>
        <n v="415.72"/>
        <n v="421.82"/>
        <n v="429.32"/>
        <n v="430.32"/>
        <n v="435.31"/>
        <n v="438.19"/>
        <n v="438.63"/>
        <n v="439.59"/>
        <n v="442.69"/>
        <n v="456.48"/>
        <n v="458.27"/>
        <n v="455.04"/>
        <n v="458.58"/>
        <n v="454.13"/>
        <n v="452.96"/>
        <n v="443.32"/>
        <n v="437.77"/>
        <n v="444.4"/>
        <n v="437.36"/>
        <n v="437.81"/>
        <n v="436.86"/>
        <n v="435.35"/>
        <n v="433.67"/>
        <n v="433.1"/>
        <n v="431.55"/>
        <n v="438.36"/>
        <n v="443.84"/>
        <n v="441.84"/>
        <n v="441.35"/>
        <n v="440.7"/>
        <n v="443.05"/>
        <n v="448.82"/>
        <n v="453.72"/>
        <n v="443.28"/>
        <n v="436.52"/>
        <n v="438.2"/>
        <n v="440.69"/>
        <n v="439.27"/>
        <n v="444.37"/>
        <n v="442.92"/>
        <n v="446.03"/>
        <n v="451.44"/>
        <n v="454.77"/>
        <n v="453.87"/>
        <n v="458.69"/>
        <n v="459.78"/>
        <n v="462.27"/>
        <n v="462.25"/>
        <n v="461.7"/>
        <n v="458.28"/>
        <n v="449.79"/>
        <n v="454.63"/>
        <n v="454.8"/>
        <n v="453.45"/>
        <n v="446.75"/>
        <n v="443.33"/>
        <n v="445.74"/>
        <n v="446.13"/>
        <n v="446.58"/>
        <n v="450.59"/>
        <n v="451.81"/>
        <n v="451.07"/>
        <n v="453.16"/>
        <n v="447.55"/>
        <n v="446.25"/>
        <n v="446.09"/>
        <n v="442.59"/>
        <n v="438.47"/>
        <n v="430.85"/>
        <n v="429.61"/>
        <n v="434.37"/>
        <n v="434.43"/>
        <n v="436.82"/>
        <n v="435.74"/>
        <n v="435.82"/>
        <n v="430.25"/>
        <n v="426.11"/>
        <n v="428.58"/>
        <n v="427.42"/>
        <n v="431.48"/>
        <n v="435.12"/>
        <n v="438.3"/>
        <n v="440.24"/>
        <n v="443.21"/>
        <n v="444.33"/>
        <n v="446.81"/>
        <n v="447.27"/>
        <n v="446.17"/>
        <n v="446.83"/>
        <n v="442.54"/>
        <n v="450.3"/>
        <n v="451.3"/>
        <n v="450.38"/>
        <n v="449.11"/>
        <n v="443.39"/>
        <n v="441.62"/>
        <n v="439.73"/>
        <n v="437.12"/>
        <n v="438.78"/>
        <n v="442.18"/>
        <n v="443.02"/>
        <n v="445.38"/>
        <n v="435.36"/>
        <n v="431.37"/>
        <n v="429.71"/>
        <n v="432.79"/>
        <n v="435.11"/>
        <n v="436.49"/>
        <n v="441.16"/>
        <n v="447.49"/>
        <n v="446.78"/>
        <n v="505.83"/>
        <n v="507.6"/>
        <n v="504.61"/>
        <n v="515.44000000000005"/>
        <n v="518.34"/>
        <n v="512.49"/>
        <n v="509.8"/>
        <n v="516.53"/>
        <n v="516.82000000000005"/>
        <n v="518.82000000000005"/>
        <n v="516.07000000000005"/>
        <n v="514.26"/>
        <n v="513.9"/>
        <n v="511.58"/>
        <n v="510.05"/>
        <n v="507.35"/>
        <n v="506.07"/>
        <n v="506.88"/>
        <n v="514.5"/>
        <n v="517.92999999999995"/>
        <n v="517.05999999999995"/>
        <n v="522.41"/>
        <n v="514.75"/>
        <n v="517.22"/>
        <n v="516.15"/>
        <n v="524.63"/>
        <n v="528.77"/>
        <n v="532.01"/>
        <n v="531.32000000000005"/>
        <n v="531.17999999999995"/>
        <n v="529.73"/>
        <n v="530"/>
        <n v="527.85"/>
        <n v="533"/>
        <n v="539.13"/>
        <n v="544.12"/>
        <n v="543.62"/>
        <n v="539.45000000000005"/>
        <n v="536.14"/>
        <n v="535.34"/>
        <n v="538.36"/>
        <n v="540.45000000000005"/>
        <n v="543.96"/>
        <n v="548.53"/>
        <n v="555.82000000000005"/>
        <n v="555.54"/>
        <n v="557.41"/>
        <n v="558.04999999999995"/>
        <n v="558.16"/>
        <n v="558.41"/>
        <n v="556.79"/>
        <n v="556.38"/>
        <n v="557.34"/>
        <n v="567.72"/>
        <n v="571.52"/>
        <n v="569.97"/>
        <n v="567.41"/>
        <n v="571.30999999999995"/>
        <n v="573.35"/>
        <n v="575.34"/>
        <n v="576.79999999999995"/>
        <n v="578.15"/>
        <n v="579.83000000000004"/>
        <n v="581.76"/>
        <n v="579.07000000000005"/>
        <n v="574.62"/>
        <n v="561.15"/>
        <n v="560.77"/>
        <n v="558.78"/>
        <n v="574.09"/>
        <n v="591.04999999999995"/>
        <n v="588.65"/>
        <n v="573.24"/>
        <n v="577.91"/>
        <n v="586.75"/>
        <n v="588.99"/>
        <n v="593.71"/>
        <n v="592.78"/>
        <n v="597.71"/>
        <n v="599.95000000000005"/>
        <n v="604.16999999999996"/>
        <n v="602.35"/>
        <n v="601.19000000000005"/>
        <n v="602.67999999999995"/>
        <n v="607.79999999999995"/>
        <n v="609.96"/>
        <n v="612.15"/>
        <n v="609.83000000000004"/>
        <n v="609.80999999999995"/>
        <n v="601.66"/>
        <n v="605.73"/>
        <n v="609.26"/>
        <n v="610.79"/>
        <n v="611.20000000000005"/>
        <n v="606.54999999999995"/>
        <n v="604.89"/>
        <n v="601.66999999999996"/>
        <n v="602.99"/>
        <n v="593.21"/>
        <n v="596.29999999999995"/>
        <n v="603.5"/>
        <n v="603.73"/>
        <n v="602.54999999999995"/>
        <n v="602.55999999999995"/>
        <n v="590.24"/>
        <n v="582.74"/>
        <n v="583.6"/>
        <n v="566.44000000000005"/>
        <n v="564.88"/>
        <n v="565.45000000000005"/>
        <n v="566.89"/>
        <n v="603.16999999999996"/>
        <n v="585.66999999999996"/>
        <n v="576.19000000000005"/>
        <n v="546.98"/>
        <n v="553.48"/>
        <n v="563.82000000000005"/>
        <n v="563.45000000000005"/>
        <n v="538.52"/>
        <n v="542.61"/>
        <n v="536.98"/>
        <n v="555.47"/>
        <n v="548"/>
        <n v="535.23"/>
        <n v="535.76"/>
        <n v="532.41"/>
        <n v="530.19000000000005"/>
        <n v="523.26"/>
        <n v="517.17999999999995"/>
        <n v="528.01"/>
        <n v="526.54999999999995"/>
        <n v="531.47"/>
        <n v="532.54"/>
        <n v="527.45000000000005"/>
        <n v="525.37"/>
        <n v="515.27"/>
        <n v="515.80999999999995"/>
        <n v="518.48"/>
        <n v="528.74"/>
        <n v="534.6"/>
        <n v="531.54"/>
        <n v="524.42999999999995"/>
        <n v="520.37"/>
        <n v="528.33000000000004"/>
        <n v="534.76"/>
        <n v="537.71"/>
        <n v="546.1"/>
        <n v="552.12"/>
        <n v="564.45000000000005"/>
        <n v="566.29"/>
        <n v="562.46"/>
        <n v="559.80999999999995"/>
        <n v="559.36"/>
        <n v="550.83000000000004"/>
        <n v="547.11"/>
        <n v="553.42999999999995"/>
        <n v="556.53"/>
        <n v="561.36"/>
        <n v="562.05999999999995"/>
        <n v="558.35"/>
        <n v="556.46"/>
        <n v="550.79"/>
        <n v="548.12"/>
        <n v="543.83000000000004"/>
        <n v="552.04"/>
        <n v="556.04999999999995"/>
        <n v="571.08000000000004"/>
        <n v="578.37"/>
        <n v="580.86"/>
        <n v="578.28"/>
        <n v="577.98"/>
        <n v="582.79999999999995"/>
        <n v="583.84"/>
        <n v="583.41"/>
        <n v="584.82000000000005"/>
        <n v="577.94000000000005"/>
        <n v="575.14"/>
        <n v="575.01"/>
        <n v="579.26"/>
        <n v="583.61"/>
        <n v="584.20000000000005"/>
        <n v="586.79"/>
        <n v="579.4"/>
        <n v="595.16999999999996"/>
        <n v="592.77"/>
        <n v="598.01"/>
        <n v="596.21"/>
        <n v="597.86"/>
        <n v="590.88"/>
        <n v="588.09"/>
        <n v="587.89"/>
        <n v="582.04999999999995"/>
        <n v="574.38"/>
        <n v="573.77"/>
        <n v="570.41"/>
        <n v="569.14"/>
        <n v="568.33000000000004"/>
        <n v="568.69000000000005"/>
        <n v="568.92999999999995"/>
        <n v="564.35"/>
        <n v="573.42999999999995"/>
        <n v="576.32000000000005"/>
        <n v="577.79"/>
        <n v="582.91"/>
        <n v="585.73"/>
        <n v="585.09"/>
        <n v="582.9"/>
        <n v="583.63"/>
        <n v="583.4"/>
        <n v="580.21"/>
        <n v="576.91"/>
        <n v="571.67999999999995"/>
        <n v="570.47"/>
        <n v="576.25"/>
        <n v="581.39"/>
        <n v="584.4"/>
        <n v="584.94000000000005"/>
        <n v="590.15"/>
        <n v="587.39"/>
        <n v="581.9"/>
        <n v="580.22"/>
        <n v="580.04999999999995"/>
        <n v="573.38"/>
        <n v="579.91"/>
        <n v="585.91"/>
        <n v="587.92999999999995"/>
        <n v="594.85"/>
        <n v="592.32000000000005"/>
        <n v="585.24"/>
        <n v="588.02"/>
        <n v="586.37"/>
        <n v="577.66"/>
        <n v="576.61"/>
        <n v="578.26"/>
        <n v="576"/>
        <n v="570.34"/>
        <n v="575.64"/>
        <n v="579.41"/>
        <n v="573.69000000000005"/>
        <n v="572.30999999999995"/>
        <n v="569.92999999999995"/>
        <n v="563.58000000000004"/>
        <n v="545.69000000000005"/>
        <n v="531.34"/>
        <n v="527.98"/>
        <n v="529.53"/>
        <n v="520.33000000000004"/>
        <n v="525.35"/>
        <n v="538.32000000000005"/>
        <n v="545.72"/>
        <n v="543.39"/>
        <n v="542.91999999999996"/>
        <n v="547.48"/>
        <n v="552.66999999999996"/>
        <n v="551.29"/>
        <n v="558.04"/>
        <n v="556.37"/>
        <n v="553.98"/>
        <n v="555.28"/>
        <n v="545.39"/>
        <n v="544.71"/>
        <n v="548.09"/>
        <n v="550.42999999999995"/>
        <n v="548.95000000000005"/>
        <n v="548.29"/>
        <n v="545.17999999999995"/>
        <n v="542.29999999999995"/>
        <n v="540.46"/>
        <n v="536.77"/>
        <n v="533.64"/>
        <n v="540.66"/>
        <n v="541.21"/>
        <n v="542.49"/>
        <n v="540.07000000000005"/>
        <n v="540.52"/>
        <n v="539.92999999999995"/>
        <n v="534.03"/>
        <n v="534.53"/>
        <n v="535.87"/>
        <n v="531.42999999999995"/>
        <n v="529.54999999999995"/>
        <n v="532.73"/>
        <n v="534.86"/>
        <n v="532.46"/>
        <n v="527.04999999999995"/>
        <n v="521.66999999999996"/>
        <n v="511.65"/>
        <n v="505.61"/>
        <n v="512.46"/>
        <n v="516.29999999999995"/>
        <n v="525.02"/>
        <n v="533.1"/>
        <n v="530.29999999999995"/>
        <n v="532.79"/>
        <n v="534.01"/>
        <n v="529.70000000000005"/>
        <n v="531.14"/>
        <n v="529.82000000000005"/>
        <n v="522.89"/>
        <n v="514.76"/>
        <n v="505.86"/>
        <n v="502.1"/>
        <n v="503.54"/>
        <n v="494.62"/>
        <n v="501.6"/>
        <n v="501.85"/>
        <n v="504.3"/>
        <n v="506.8"/>
        <n v="511.1"/>
        <n v="517.86"/>
        <n v="540.69000000000005"/>
        <n v="537.52"/>
        <n v="529.25"/>
        <n v="521.55999999999995"/>
        <n v="509.69"/>
        <n v="538.39"/>
        <n v="531.94000000000005"/>
        <n v="531.21"/>
        <n v="535.73"/>
        <n v="530.54"/>
        <n v="536.23"/>
        <n v="543.33000000000004"/>
        <n v="548.4"/>
        <n v="548.49"/>
        <n v="544"/>
        <n v="541.62"/>
        <n v="542.26"/>
        <n v="534.97"/>
        <n v="535.32000000000005"/>
        <n v="544.72"/>
        <n v="554.62"/>
        <n v="563.16"/>
        <n v="570.58000000000004"/>
        <n v="573.80999999999995"/>
        <n v="575.53"/>
        <n v="576.33000000000004"/>
        <n v="575.1"/>
        <n v="568.71"/>
        <n v="563.29999999999995"/>
        <n v="556.61"/>
        <n v="554.85"/>
        <n v="556.87"/>
        <n v="555.33000000000004"/>
        <n v="552.28"/>
        <n v="558.25"/>
        <n v="559.26"/>
        <n v="560.17999999999995"/>
        <n v="560.82000000000005"/>
        <n v="573.02"/>
        <n v="570.69000000000005"/>
        <n v="557.37"/>
        <n v="553.76"/>
        <n v="551.95000000000005"/>
        <n v="553.19000000000005"/>
        <n v="549.63"/>
        <n v="539.37"/>
        <n v="536.94000000000005"/>
        <n v="541.20000000000005"/>
        <n v="542.36"/>
        <n v="540.47"/>
        <n v="540.80999999999995"/>
        <n v="542.57000000000005"/>
        <n v="536.1"/>
        <n v="533.27"/>
        <n v="534.12"/>
        <n v="528.39"/>
        <n v="534.62"/>
        <n v="537.91"/>
        <n v="539.6"/>
        <n v="549.45000000000005"/>
        <n v="569.58000000000004"/>
        <n v="565.95000000000005"/>
        <n v="556.02"/>
        <n v="553.67999999999995"/>
        <n v="548.59"/>
        <n v="539.54"/>
        <n v="544.07000000000005"/>
        <n v="539.74"/>
        <n v="532.38"/>
        <n v="533.46"/>
        <n v="541.15"/>
        <n v="541.98"/>
        <n v="533.21"/>
        <n v="534.32000000000005"/>
        <n v="539"/>
        <n v="539.27"/>
        <n v="534.82000000000005"/>
        <n v="543.84"/>
        <n v="544.19000000000005"/>
        <n v="540.54999999999995"/>
        <n v="540.61"/>
        <n v="538.63"/>
        <n v="536.79"/>
        <n v="543"/>
        <n v="543.5"/>
        <n v="540.59"/>
        <n v="537.20000000000005"/>
        <n v="529.20000000000005"/>
        <n v="538.98"/>
        <n v="533.12"/>
        <n v="528.29999999999995"/>
        <n v="529.64"/>
        <n v="530.98"/>
        <n v="538.15"/>
        <n v="538.25"/>
        <n v="543.74"/>
        <n v="541.5"/>
        <n v="540"/>
        <n v="540.9"/>
        <n v="537.76"/>
        <n v="528.61"/>
        <n v="526.25"/>
        <n v="525.69000000000005"/>
        <n v="524.65"/>
        <n v="525.25"/>
        <n v="526.17999999999995"/>
        <n v="522.73"/>
        <n v="523.77"/>
        <n v="532.55999999999995"/>
        <n v="565.85"/>
        <n v="566.5"/>
        <n v="580.67999999999995"/>
        <n v="674.47"/>
        <n v="668.88"/>
        <n v="673"/>
        <n v="678.64"/>
        <n v="663.63"/>
        <n v="648.16999999999996"/>
        <n v="634.29999999999995"/>
        <n v="632.83000000000004"/>
        <n v="633.36"/>
        <n v="635.22"/>
        <n v="632.91"/>
        <n v="633.05999999999995"/>
        <n v="634.80999999999995"/>
        <n v="647.86"/>
        <n v="645.38"/>
        <n v="642.67999999999995"/>
        <n v="643.44000000000005"/>
        <n v="674.9"/>
        <n v="665"/>
        <n v="664.5"/>
        <n v="659.85"/>
        <n v="661.38"/>
        <n v="664"/>
        <n v="667"/>
        <n v="662.99"/>
        <n v="640.04999999999995"/>
        <n v="599.33000000000004"/>
        <n v="617.45000000000005"/>
        <n v="631.71"/>
        <n v="643.59"/>
        <n v="636.88"/>
        <n v="635.79999999999995"/>
        <n v="612.86"/>
        <n v="614.34"/>
        <n v="619.71"/>
        <n v="603.47"/>
        <n v="616.30999999999995"/>
        <n v="626.52"/>
        <n v="624.16"/>
        <n v="625.78"/>
        <n v="625.86"/>
        <n v="638.70000000000005"/>
        <n v="637.95000000000005"/>
        <n v="650.9"/>
        <n v="640"/>
        <n v="636.49"/>
        <n v="627.54999999999995"/>
        <n v="628.92999999999995"/>
        <n v="627.32000000000005"/>
        <n v="629.77"/>
        <n v="614.6"/>
        <n v="605"/>
        <n v="608.76"/>
        <n v="612.09"/>
        <n v="627.34"/>
        <n v="643.01"/>
        <n v="649.25"/>
        <n v="650.61"/>
        <n v="644.45000000000005"/>
        <n v="645.99"/>
        <n v="648.5"/>
        <n v="657.81"/>
        <n v="659.39"/>
        <n v="663.13"/>
        <n v="664.97"/>
        <n v="666.82"/>
        <n v="664.72"/>
        <n v="655.87"/>
        <n v="657.8"/>
        <n v="730"/>
        <n v="719.15"/>
        <n v="713.62"/>
        <n v="712.98"/>
        <n v="718.26"/>
        <n v="718"/>
        <n v="721.62"/>
        <n v="724.65"/>
        <n v="733.1"/>
        <n v="739.48"/>
        <n v="735.41"/>
        <n v="734.71"/>
        <n v="730.59"/>
        <n v="741"/>
        <n v="737.8"/>
        <n v="731.15"/>
        <n v="729.49"/>
        <n v="731.84"/>
        <n v="741.41"/>
        <n v="742"/>
        <n v="757.92"/>
        <n v="762.71"/>
        <n v="755.28"/>
        <n v="752"/>
        <n v="753.41"/>
        <n v="754.93"/>
        <n v="768.95"/>
        <n v="775.96"/>
        <n v="768.99"/>
        <n v="768.49"/>
        <n v="768.73"/>
        <n v="764.8"/>
        <n v="764.23"/>
        <n v="755.85"/>
        <n v="745.71"/>
        <n v="748.73"/>
        <n v="758.08"/>
        <n v="760.59"/>
        <n v="762.68"/>
        <n v="754.13"/>
        <n v="750"/>
        <n v="754.85"/>
        <n v="754.21"/>
        <n v="751.35"/>
        <n v="762.99"/>
        <n v="779.98"/>
        <n v="777.6"/>
        <n v="769.5"/>
        <n v="744.06"/>
        <n v="747.18"/>
        <n v="738.5"/>
        <n v="733.23"/>
        <n v="718.85"/>
        <n v="728.75"/>
        <n v="734.74"/>
        <n v="721.92"/>
        <n v="706.74"/>
        <n v="709.98"/>
        <n v="706.85"/>
        <n v="719.19"/>
        <n v="728.13"/>
        <n v="729.68"/>
        <n v="718.28"/>
        <n v="718.23"/>
        <n v="733.69"/>
        <n v="744.99"/>
        <n v="757.86"/>
        <n v="789.87"/>
        <n v="774.5"/>
        <n v="727"/>
        <n v="703.99"/>
        <n v="684.03"/>
        <n v="699.9"/>
        <n v="701.31"/>
        <n v="689.35"/>
        <n v="693.75"/>
        <n v="698"/>
        <n v="709.75"/>
        <n v="712.35"/>
        <n v="703.08"/>
        <n v="713.24"/>
        <n v="708.4"/>
        <n v="700"/>
        <n v="705.98"/>
        <n v="713.43"/>
        <n v="710.89"/>
        <n v="718.81"/>
        <n v="720"/>
        <n v="719.45"/>
        <n v="716.49"/>
        <n v="708.09"/>
        <n v="703.79"/>
        <n v="705.68"/>
        <n v="716.44"/>
        <n v="726.92"/>
        <n v="735.5"/>
        <n v="732.29"/>
        <n v="737.47"/>
        <n v="743.07"/>
        <n v="742.5"/>
        <n v="745"/>
        <n v="745.72"/>
        <n v="737.75"/>
        <n v="738.99"/>
        <n v="747.25"/>
        <n v="757.88"/>
        <n v="750.85"/>
        <n v="750.34"/>
        <n v="752.8"/>
        <n v="742.8"/>
        <n v="746.24"/>
        <n v="747"/>
        <n v="745.45"/>
        <n v="743.83"/>
        <n v="754.38"/>
        <n v="757.31"/>
        <n v="761"/>
        <n v="768.05"/>
        <n v="769.9"/>
        <n v="758.13"/>
        <n v="760.45"/>
        <n v="736.12"/>
        <n v="723.93"/>
        <n v="725.77"/>
        <n v="708.98"/>
        <n v="714.17"/>
        <n v="697.62"/>
        <n v="700.64"/>
        <n v="697.84"/>
        <n v="699.75"/>
        <n v="702.32"/>
        <n v="711.86"/>
        <n v="718.71"/>
        <n v="723.5"/>
        <n v="724.48"/>
        <n v="719.25"/>
        <n v="716.66"/>
        <n v="718.48"/>
        <n v="721.52"/>
        <n v="711.6"/>
        <n v="706"/>
        <n v="714.58"/>
        <n v="711.48"/>
        <n v="720.97"/>
        <n v="727.51"/>
        <n v="728.33"/>
        <n v="733.94"/>
        <n v="739.73"/>
        <n v="737.21"/>
        <n v="733.02"/>
        <n v="724.91"/>
        <n v="721.98"/>
        <n v="728.57"/>
        <n v="729.54"/>
        <n v="725.89"/>
        <n v="725.44"/>
        <n v="722.47"/>
        <n v="722.98"/>
        <n v="716.65"/>
        <n v="708.82"/>
        <n v="702.48"/>
        <n v="702.77"/>
        <n v="700.86"/>
        <n v="701.95"/>
        <n v="689.4"/>
        <n v="672.3"/>
        <n v="680.33"/>
        <n v="687.43"/>
        <n v="692.32"/>
        <n v="700.65"/>
        <n v="696.94"/>
        <n v="701.68"/>
        <n v="698.2"/>
        <n v="705.71"/>
        <n v="716.51"/>
        <n v="722.94"/>
        <n v="724"/>
        <n v="722.21"/>
        <n v="725.74"/>
        <n v="736.13"/>
        <n v="736.99"/>
        <n v="742.13"/>
        <n v="741.69"/>
        <n v="743.24"/>
        <n v="742.61"/>
        <n v="744.46"/>
        <n v="748.65"/>
        <n v="778.55"/>
        <n v="780.43"/>
        <n v="775.84"/>
        <n v="773.21"/>
        <n v="774.07"/>
        <n v="783.04"/>
        <n v="782.63"/>
        <n v="788.94"/>
        <n v="786.81"/>
        <n v="789.75"/>
        <n v="783.4"/>
        <n v="787.49"/>
        <n v="780.98"/>
        <n v="780.81"/>
        <n v="782.86"/>
        <n v="777.1"/>
        <n v="774.54"/>
        <n v="776.44"/>
        <n v="771.89"/>
        <n v="776.08"/>
        <n v="774.99"/>
        <n v="774.47"/>
        <n v="769.09"/>
        <n v="771.02"/>
        <n v="773.92"/>
        <n v="782"/>
        <n v="782.73"/>
        <n v="780.35"/>
        <n v="773.24"/>
        <n v="770.29"/>
        <n v="766.22"/>
        <n v="767.68"/>
        <n v="773.8"/>
        <n v="769.75"/>
        <n v="774"/>
        <n v="773.33"/>
        <n v="777.16"/>
        <n v="789.85"/>
        <n v="788.93"/>
        <n v="782.74"/>
        <n v="785.99"/>
        <n v="781.81"/>
        <n v="785.8"/>
        <n v="780.94"/>
        <n v="776.07"/>
        <n v="778.71"/>
        <n v="782.07"/>
        <n v="780.48"/>
        <n v="779.66"/>
        <n v="789.38"/>
        <n v="792.28"/>
        <n v="788.13"/>
        <n v="781.22"/>
        <n v="783.95"/>
        <n v="785.85"/>
        <n v="801.61"/>
        <n v="804.6"/>
        <n v="803.97"/>
        <n v="799.5"/>
        <n v="815.18"/>
        <n v="816.68"/>
        <n v="806.98"/>
        <n v="803.49"/>
        <n v="815.49"/>
        <n v="796.86"/>
        <n v="789.49"/>
        <n v="781.65"/>
        <n v="769.95"/>
        <n v="770.36"/>
        <n v="785.19"/>
        <n v="795.63"/>
        <n v="791.23"/>
        <n v="791.17"/>
        <n v="760.78"/>
        <n v="757.85"/>
        <n v="764.42"/>
        <n v="766.36"/>
        <n v="772.7"/>
        <n v="775"/>
        <n v="769.7"/>
        <n v="776.96"/>
        <n v="768.28"/>
        <n v="765"/>
        <n v="779.53"/>
        <n v="778.5"/>
        <n v="772.99"/>
        <n v="759.85"/>
        <n v="754"/>
        <n v="763.9"/>
        <n v="768.83"/>
        <n v="771.36"/>
        <n v="778.18"/>
        <n v="789.43"/>
        <n v="791.25"/>
        <n v="804.38"/>
        <n v="804"/>
        <n v="803"/>
        <n v="800.86"/>
        <n v="797.66"/>
        <n v="798.65"/>
        <n v="796.68"/>
        <n v="793.32"/>
        <n v="792.74"/>
        <n v="797.86"/>
        <n v="794.23"/>
        <n v="785.93"/>
        <n v="782.78"/>
      </sharedItems>
    </cacheField>
    <cacheField name="Low" numFmtId="0">
      <sharedItems containsSemiMixedTypes="0" containsString="0" containsNumber="1" minValue="277.22000000000003" maxValue="805.14"/>
    </cacheField>
    <cacheField name="Close" numFmtId="0">
      <sharedItems containsMixedTypes="1" containsNumber="1" minValue="491.2" maxValue="922.16" count="1133">
        <n v="663.59"/>
        <n v="666.45"/>
        <n v="657.21"/>
        <n v="648.24"/>
        <n v="620.76"/>
        <n v="621.42999999999995"/>
        <n v="624.25"/>
        <n v="627.91999999999996"/>
        <n v="623.28"/>
        <n v="626.86"/>
        <n v="631.17999999999995"/>
        <n v="637.82000000000005"/>
        <n v="584.39"/>
        <n v="583.91999999999996"/>
        <n v="579.34"/>
        <n v="567.92999999999995"/>
        <n v="566.54"/>
        <n v="578.39"/>
        <n v="576.11"/>
        <n v="578.52"/>
        <n v="579.24"/>
        <n v="583.51"/>
        <n v="594.70000000000005"/>
        <n v="607.41999999999996"/>
        <n v="605.11"/>
        <n v="608.17999999999995"/>
        <n v="609.79"/>
        <n v="604.25"/>
        <n v="610.52"/>
        <n v="608.09"/>
        <n v="603.9"/>
        <n v="604.86"/>
        <n v="602.98"/>
        <n v="612.32000000000005"/>
        <n v="606.28"/>
        <n v="604.45000000000005"/>
        <n v="608.23"/>
        <n v="607.64"/>
        <n v="616.70000000000005"/>
        <n v="616.55999999999995"/>
        <n v="620.70000000000005"/>
        <n v="619.54999999999995"/>
        <n v="612.57000000000005"/>
        <n v="603.29999999999995"/>
        <n v="605.14"/>
        <n v="605.48"/>
        <n v="598.61"/>
        <n v="603.49"/>
        <n v="616.09"/>
        <n v="614.29999999999995"/>
        <n v="619.42999999999995"/>
        <n v="623.33000000000004"/>
        <n v="632.24"/>
        <n v="631.76"/>
        <n v="638.23"/>
        <n v="644.28"/>
        <n v="640.83000000000004"/>
        <n v="647.54999999999995"/>
        <n v="645.25"/>
        <n v="653.96"/>
        <n v="646.63"/>
        <n v="639.48"/>
        <n v="645.15"/>
        <n v="640.86"/>
        <n v="633.41"/>
        <n v="630.59"/>
        <n v="629.11"/>
        <n v="625.14"/>
        <n v="634.22"/>
        <n v="649.23"/>
        <n v="622.89"/>
        <n v="604.41"/>
        <n v="607.9"/>
        <n v="605.79"/>
        <n v="597.66"/>
        <n v="594.42999999999995"/>
        <n v="595.96"/>
        <n v="599.62"/>
        <n v="608.04999999999995"/>
        <n v="613.78"/>
        <n v="613.29999999999995"/>
        <n v="603.19000000000005"/>
        <n v="602.78"/>
        <n v="605.6"/>
        <n v="609.35"/>
        <n v="595.34"/>
        <n v="605.89"/>
        <n v="611.11"/>
        <n v="607.48"/>
        <n v="611.98"/>
        <n v="603.57000000000005"/>
        <n v="602.35"/>
        <n v="609.44000000000005"/>
        <n v="627.21"/>
        <n v="621.34"/>
        <n v="598.76"/>
        <n v="612.42999999999995"/>
        <n v="599.16"/>
        <n v="607.79"/>
        <n v="602.01"/>
        <n v="589.91"/>
        <n v="592.71"/>
        <n v="586.62"/>
        <n v="579.27"/>
        <n v="569.41999999999996"/>
        <n v="577.01"/>
        <n v="568.85"/>
        <n v="578.98"/>
        <n v="576.65"/>
        <n v="578.86"/>
        <n v="566.94000000000005"/>
        <n v="563.54999999999995"/>
        <n v="559.54999999999995"/>
        <n v="557.52"/>
        <n v="562.96"/>
        <n v="569.29"/>
        <n v="579.94000000000005"/>
        <n v="575.92999999999995"/>
        <n v="563.66"/>
        <n v="569.91999999999996"/>
        <n v="559.16"/>
        <n v="563.13"/>
        <n v="567.74"/>
        <n v="562.76"/>
        <n v="578.48"/>
        <n v="578.88"/>
        <n v="586.22"/>
        <n v="594.29"/>
        <n v="584.38"/>
        <n v="584.41"/>
        <n v="580.11"/>
        <n v="569.63"/>
        <n v="568.91999999999996"/>
        <n v="574.94000000000005"/>
        <n v="573.35"/>
        <n v="575.15"/>
        <n v="579.16999999999996"/>
        <n v="591.44000000000005"/>
        <n v="609.15"/>
        <n v="613.82000000000005"/>
        <n v="605.91"/>
        <n v="606.33000000000004"/>
        <n v="611.67999999999995"/>
        <n v="633.22"/>
        <n v="630.57000000000005"/>
        <n v="631.24"/>
        <n v="630.95000000000005"/>
        <n v="627.03"/>
        <n v="639.57000000000005"/>
        <n v="641.05999999999995"/>
        <n v="638.79"/>
        <n v="640.47"/>
        <n v="640.59"/>
        <n v="640.24"/>
        <n v="658.2"/>
        <n v="666.83"/>
        <n v="665.71"/>
        <n v="671.03"/>
        <n v="675.29"/>
        <n v="673.69"/>
        <n v="667.68"/>
        <n v="675.33"/>
        <n v="674.95"/>
        <n v="676.77"/>
        <n v="667.39"/>
        <n v="675.4"/>
        <n v="686.13"/>
        <n v="679.81"/>
        <n v="683.21"/>
        <n v="679.18"/>
        <n v="678.86"/>
        <n v="697.49"/>
        <n v="704.22"/>
        <n v="698.85"/>
        <n v="690.29"/>
        <n v="688.99"/>
        <n v="704.11"/>
        <n v="707.74"/>
        <n v="708.04"/>
        <n v="716.31"/>
        <n v="725.51"/>
        <n v="726.13"/>
        <n v="731.98"/>
        <n v="747.33"/>
        <n v="747.11"/>
        <n v="751.4"/>
        <n v="754.43"/>
        <n v="752.43"/>
        <n v="759.69"/>
        <n v="754.92"/>
        <n v="760.41"/>
        <n v="765.95"/>
        <n v="765.55"/>
        <n v="755.77"/>
        <n v="742.05"/>
        <n v="742.52"/>
        <n v="749.42"/>
        <n v="742.71"/>
        <n v="738.95"/>
        <n v="742.66"/>
        <n v="753.42"/>
        <n v="693.1"/>
        <n v="679.92"/>
        <n v="676.81"/>
        <n v="678.49"/>
        <n v="675.45"/>
        <n v="675.9"/>
        <n v="673.3"/>
        <n v="678.44"/>
        <n v="685.71"/>
        <n v="686.04"/>
        <n v="681.09"/>
        <n v="679.85"/>
        <n v="665.29"/>
        <n v="650.5"/>
        <n v="661.21"/>
        <n v="664.08"/>
        <n v="657.25"/>
        <n v="650.76"/>
        <n v="645.49"/>
        <n v="645.41"/>
        <n v="666.38"/>
        <n v="668.14"/>
        <n v="664.05"/>
        <n v="666.14"/>
        <n v="659.34"/>
        <n v="668.87"/>
        <n v="681.8"/>
        <n v="690"/>
        <n v="696.46"/>
        <n v="693.35"/>
        <n v="689.14"/>
        <n v="685.94"/>
        <n v="689.24"/>
        <n v="682.34"/>
        <n v="683.54"/>
        <n v="694.97"/>
        <n v="695.65"/>
        <n v="700.78"/>
        <n v="700.04"/>
        <n v="718.81"/>
        <n v="719.1"/>
        <n v="718.14"/>
        <n v="720.38"/>
        <n v="713.67"/>
        <n v="707.56"/>
        <n v="706.93"/>
        <n v="704.36"/>
        <n v="698.09"/>
        <n v="705.44"/>
        <n v="721.27"/>
        <n v="721.69"/>
        <n v="735.95"/>
        <n v="732.74"/>
        <n v="731.29"/>
        <n v="736.1"/>
        <n v="739.45"/>
        <n v="737.96"/>
        <n v="722.95"/>
        <n v="713.23"/>
        <n v="709.37"/>
        <n v="702.58"/>
        <n v="700.95"/>
        <n v="739.47"/>
        <n v="752.15"/>
        <n v="751.61"/>
        <n v="748.67"/>
        <n v="751.62"/>
        <n v="751.77"/>
        <n v="753.62"/>
        <n v="773.48"/>
        <n v="756.94"/>
        <n v="763.64"/>
        <n v="768.06"/>
        <n v="771.83"/>
        <n v="783.22"/>
        <n v="780.28"/>
        <n v="778.56"/>
        <n v="780.72"/>
        <n v="785.66"/>
        <n v="790.72"/>
        <n v="804.64"/>
        <n v="790.29"/>
        <n v="793.35"/>
        <n v="797.52"/>
        <n v="788.6"/>
        <n v="787.97"/>
        <n v="797.59"/>
        <n v="799.01"/>
        <n v="803.98"/>
        <n v="819.25"/>
        <n v="836.3"/>
        <n v="829.1"/>
        <n v="830.32"/>
        <n v="829.24"/>
        <n v="832.53"/>
        <n v="825.34"/>
        <n v="823.05"/>
        <n v="819.29"/>
        <n v="812.07"/>
        <n v="805.58"/>
        <n v="809.1"/>
        <n v="812.48"/>
        <n v="809.04"/>
        <n v="808.09"/>
        <n v="807.42"/>
        <n v="810.2"/>
        <n v="800.46"/>
        <n v="792.02"/>
        <n v="799"/>
        <n v="810.81"/>
        <n v="803.99"/>
        <n v="792.89"/>
        <n v="780.91"/>
        <n v="772.73"/>
        <n v="775.52"/>
        <n v="788.02"/>
        <n v="788.23"/>
        <n v="787.89"/>
        <n v="779.79"/>
        <n v="791.2"/>
        <n v="780.42"/>
        <n v="763.81"/>
        <n v="797.68"/>
        <n v="797.92"/>
        <n v="805.69"/>
        <n v="811.22"/>
        <n v="806.88"/>
        <n v="799.23"/>
        <n v="816.82"/>
        <n v="822.31"/>
        <n v="818.18"/>
        <n v="827.34"/>
        <n v="843.4"/>
        <n v="859.19"/>
        <n v="854.88"/>
        <n v="871.24"/>
        <n v="869.09"/>
        <n v="877.82"/>
        <n v="875.13"/>
        <n v="884.67"/>
        <n v="913.38"/>
        <n v="901.4"/>
        <n v="906.69"/>
        <n v="906.04"/>
        <n v="904.49"/>
        <n v="886.98"/>
        <n v="880.37"/>
        <n v="870.93"/>
        <n v="878.86"/>
        <n v="865.93"/>
        <n v="868.38"/>
        <n v="868.83"/>
        <n v="865.25"/>
        <n v="856.75"/>
        <n v="857.35"/>
        <n v="862.27"/>
        <n v="877.32"/>
        <n v="887.78"/>
        <n v="877.4"/>
        <n v="869.59"/>
        <n v="874.6"/>
        <n v="872.64"/>
        <n v="883.82"/>
        <n v="898.15"/>
        <n v="898.21"/>
        <n v="882.32"/>
        <n v="878.52"/>
        <n v="867.41"/>
        <n v="863.83"/>
        <n v="871.26"/>
        <n v="874.67"/>
        <n v="877.96"/>
        <n v="885.45"/>
        <n v="879.89"/>
        <n v="884"/>
        <n v="891.04"/>
        <n v="902.61"/>
        <n v="902.76"/>
        <n v="903.51"/>
        <n v="917.72"/>
        <n v="920.47"/>
        <n v="922.16"/>
        <n v="917.09"/>
        <n v="916.04"/>
        <n v="908.19"/>
        <n v="894.15"/>
        <n v="908.21"/>
        <n v="901.33"/>
        <n v="900.43"/>
        <n v="885.27"/>
        <n v="882.93"/>
        <n v="879.85"/>
        <n v="888.48"/>
        <n v="885.32"/>
        <n v="901.74"/>
        <n v="904.09"/>
        <n v="902.52"/>
        <n v="894.12"/>
        <n v="888.21"/>
        <n v="890.22"/>
        <n v="887.97"/>
        <n v="883.09"/>
        <n v="878.84"/>
        <n v="867.43"/>
        <n v="857.31"/>
        <n v="854.56"/>
        <n v="863.28"/>
        <n v="863.05"/>
        <n v="866.95"/>
        <n v="871.32"/>
        <n v="867.83"/>
        <n v="864.02"/>
        <n v="847.82"/>
        <n v="846.23"/>
        <n v="853.09"/>
        <n v="844.58"/>
        <n v="858.02"/>
        <n v="869.24"/>
        <n v="877.15"/>
        <n v="877.17"/>
        <n v="885.62"/>
        <n v="886.24"/>
        <n v="893.74"/>
        <n v="890.61"/>
        <n v="886.64"/>
        <n v="885.33"/>
        <n v="883.68"/>
        <n v="900.85"/>
        <n v="895.93"/>
        <n v="900.64"/>
        <n v="884.07"/>
        <n v="884.41"/>
        <n v="874.83"/>
        <n v="875.77"/>
        <n v="873.99"/>
        <n v="873.51"/>
        <n v="884.57"/>
        <n v="885.56"/>
        <n v="873.69"/>
        <n v="869.96"/>
        <n v="863.37"/>
        <n v="851.33"/>
        <n v="853.52"/>
        <n v="865.86"/>
        <n v="869.6"/>
        <n v="873.71"/>
        <n v="879.6"/>
        <n v="895.57"/>
        <n v="886.36"/>
        <s v="&quot;1"/>
        <n v="556.92999999999995"/>
        <n v="558.46"/>
        <n v="555.45000000000005"/>
        <n v="565.61"/>
        <n v="565.45000000000005"/>
        <n v="568.17999999999995"/>
        <n v="541.65"/>
        <n v="536.67999999999995"/>
        <n v="553.38"/>
        <n v="562.6"/>
        <n v="539.47"/>
        <n v="529.15"/>
        <n v="531.05999999999995"/>
        <n v="534.97"/>
        <n v="555.02"/>
        <n v="534.63"/>
        <n v="527.16999999999996"/>
        <n v="533.35"/>
        <n v="525.5"/>
        <n v="523.72"/>
        <n v="514.77"/>
        <n v="515.73"/>
        <n v="526.26"/>
        <n v="525.22"/>
        <n v="529.9"/>
        <n v="526.48"/>
        <n v="526.36"/>
        <n v="513.73"/>
        <n v="508.56"/>
        <n v="509.6"/>
        <n v="517.30999999999995"/>
        <n v="528.47"/>
        <n v="531.63"/>
        <n v="525.21"/>
        <n v="518.55999999999995"/>
        <n v="519.20000000000005"/>
        <n v="527.41"/>
        <n v="528.32000000000005"/>
        <n v="537.46"/>
        <n v="543.57000000000005"/>
        <n v="551.19000000000005"/>
        <n v="564.4"/>
        <n v="560.14"/>
        <n v="558.54999999999995"/>
        <n v="558.36"/>
        <n v="552.41"/>
        <n v="543.45000000000005"/>
        <n v="543.16999999999996"/>
        <n v="552.38"/>
        <n v="554.80999999999995"/>
        <n v="560.58000000000004"/>
        <n v="559.02"/>
        <n v="557.30999999999995"/>
        <n v="549.84"/>
        <n v="550.25"/>
        <n v="542.79"/>
        <n v="541.52"/>
        <n v="551.85"/>
        <n v="554.84"/>
        <n v="563.4"/>
        <n v="563.07000000000005"/>
        <n v="577.07000000000005"/>
        <n v="574.41999999999996"/>
        <n v="575.66"/>
        <n v="573.70000000000005"/>
        <n v="581.07000000000005"/>
        <n v="580.74"/>
        <n v="583.13"/>
        <n v="580.66"/>
        <n v="569.53"/>
        <n v="574.5"/>
        <n v="569.54"/>
        <n v="577.59"/>
        <n v="583.27"/>
        <n v="583.17999999999995"/>
        <n v="581.05999999999995"/>
        <n v="572.16"/>
        <n v="593.45000000000005"/>
        <n v="587.86"/>
        <n v="593.11"/>
        <n v="594.35"/>
        <n v="591.73"/>
        <n v="587.41"/>
        <n v="588.98"/>
        <n v="584.01"/>
        <n v="585.80999999999995"/>
        <n v="570.03"/>
        <n v="564.52"/>
        <n v="571.58000000000004"/>
        <n v="563.52"/>
        <n v="564.82000000000005"/>
        <n v="561.82000000000005"/>
        <n v="567.21"/>
        <n v="566.33000000000004"/>
        <n v="561.19000000000005"/>
        <n v="573.21"/>
        <n v="573.08000000000004"/>
        <n v="571.91"/>
        <n v="580.57000000000005"/>
        <n v="585.25"/>
        <n v="582.89"/>
        <n v="581.77"/>
        <n v="580.96"/>
        <n v="578.61"/>
        <n v="576.28"/>
        <n v="569.44000000000005"/>
        <n v="567.64"/>
        <n v="575.75"/>
        <n v="576.36"/>
        <n v="580.39"/>
        <n v="584.48"/>
        <n v="588.11"/>
        <n v="579.41999999999996"/>
        <n v="581.5"/>
        <n v="579.76"/>
        <n v="574.04"/>
        <n v="571.53"/>
        <n v="578.36"/>
        <n v="583.16999999999996"/>
        <n v="587.66"/>
        <n v="594.45000000000005"/>
        <n v="585.76"/>
        <n v="579.54"/>
        <n v="586.38"/>
        <n v="573.49"/>
        <n v="575.52"/>
        <n v="574.78"/>
        <n v="575.78"/>
        <n v="566.71"/>
        <n v="568.52"/>
        <n v="575.77"/>
        <n v="562.20000000000005"/>
        <n v="570.92999999999995"/>
        <n v="559.34"/>
        <n v="543"/>
        <n v="531.75"/>
        <n v="536.47"/>
        <n v="528.58000000000004"/>
        <n v="523.07000000000005"/>
        <n v="509.77"/>
        <n v="519.41"/>
        <n v="525.1"/>
        <n v="531.25"/>
        <n v="542.49"/>
        <n v="538.29999999999995"/>
        <n v="539.29"/>
        <n v="547.4"/>
        <n v="547.83000000000004"/>
        <n v="548.79999999999995"/>
        <n v="557.54999999999995"/>
        <n v="553.70000000000005"/>
        <n v="552.59"/>
        <n v="544.42999999999995"/>
        <n v="540.55999999999995"/>
        <n v="539.53"/>
        <n v="545.99"/>
        <n v="548.78"/>
        <n v="545.80999999999995"/>
        <n v="543.89"/>
        <n v="542.91"/>
        <n v="535.04"/>
        <n v="533.57000000000005"/>
        <n v="535.52"/>
        <n v="533.37"/>
        <n v="536.03"/>
        <n v="537.79"/>
        <n v="539.6"/>
        <n v="538.89"/>
        <n v="540.35"/>
        <n v="532.34"/>
        <n v="532.29"/>
        <n v="529.87"/>
        <n v="535.84"/>
        <n v="523.82000000000005"/>
        <n v="525.54"/>
        <n v="531.91"/>
        <n v="524.62"/>
        <n v="526.89"/>
        <n v="517.24"/>
        <n v="512.39"/>
        <n v="494.03"/>
        <n v="503.51"/>
        <n v="509.7"/>
        <n v="514.94000000000005"/>
        <n v="523.42999999999995"/>
        <n v="529.14"/>
        <n v="527.32000000000005"/>
        <n v="532.57000000000005"/>
        <n v="528.88"/>
        <n v="528.97"/>
        <n v="524.96"/>
        <n v="523.37"/>
        <n v="512.46"/>
        <n v="500.59"/>
        <n v="499.73"/>
        <n v="501.3"/>
        <n v="494.81"/>
        <n v="491.2"/>
        <n v="494.82"/>
        <n v="499.5"/>
        <n v="500.42"/>
        <n v="506.69"/>
        <n v="505.51"/>
        <n v="516.62"/>
        <n v="532.92999999999995"/>
        <n v="538.47"/>
        <n v="533.74"/>
        <n v="517.21"/>
        <n v="508.6"/>
        <n v="509.26"/>
        <n v="533.05999999999995"/>
        <n v="527.03"/>
        <n v="527.79"/>
        <n v="521.33000000000004"/>
        <n v="526.14"/>
        <n v="529.54999999999995"/>
        <n v="526.38"/>
        <n v="535.47"/>
        <n v="534.5"/>
        <n v="541.44000000000005"/>
        <n v="547.51"/>
        <n v="541.35"/>
        <n v="538.22"/>
        <n v="541.38"/>
        <n v="537.47"/>
        <n v="530.45000000000005"/>
        <n v="534.62"/>
        <n v="542.38"/>
        <n v="553.96"/>
        <n v="556.87"/>
        <n v="569.78"/>
        <n v="572.07000000000005"/>
        <n v="571.79999999999995"/>
        <n v="573.75"/>
        <n v="566.13"/>
        <n v="567.29"/>
        <n v="553.49"/>
        <n v="549.66999999999996"/>
        <n v="553.99"/>
        <n v="545.82000000000005"/>
        <n v="552.99"/>
        <n v="549.33000000000004"/>
        <n v="557.97"/>
        <n v="556.46"/>
        <n v="558.83000000000004"/>
        <n v="557.28"/>
        <n v="568.63"/>
        <n v="557.26"/>
        <n v="553.65"/>
        <n v="546.84"/>
        <n v="550.52"/>
        <n v="546.5"/>
        <n v="541.07000000000005"/>
        <n v="534.05999999999995"/>
        <n v="535.29999999999995"/>
        <n v="535.54999999999995"/>
        <n v="540.13"/>
        <n v="539.29999999999995"/>
        <n v="538.53"/>
        <n v="537.69000000000005"/>
        <n v="528.94000000000005"/>
        <n v="531.07000000000005"/>
        <n v="522.62"/>
        <n v="533.91"/>
        <n v="532.51"/>
        <n v="537.89"/>
        <n v="545.5"/>
        <n v="563.51"/>
        <n v="555.37"/>
        <n v="553.67999999999995"/>
        <n v="549.08000000000004"/>
        <n v="537.34"/>
        <n v="537.9"/>
        <n v="540.78"/>
        <n v="530.79999999999995"/>
        <n v="524.22"/>
        <n v="530.70000000000005"/>
        <n v="535.70000000000005"/>
        <n v="529.04"/>
        <n v="529.62"/>
        <n v="538.4"/>
        <n v="533.85"/>
        <n v="532.29999999999995"/>
        <n v="537.36"/>
        <n v="539.27"/>
        <n v="542.51"/>
        <n v="540.11"/>
        <n v="532.32000000000005"/>
        <n v="539.79"/>
        <n v="539.78"/>
        <n v="532.11"/>
        <n v="533.99"/>
        <n v="539.17999999999995"/>
        <n v="540.30999999999995"/>
        <n v="536.70000000000005"/>
        <n v="533.33000000000004"/>
        <n v="526.83000000000004"/>
        <n v="526.69000000000005"/>
        <n v="536.69000000000005"/>
        <n v="534.61"/>
        <n v="532.33000000000004"/>
        <n v="527.20000000000005"/>
        <n v="528.15"/>
        <n v="529.26"/>
        <n v="536.73"/>
        <n v="538.19000000000005"/>
        <n v="540.48"/>
        <n v="537.84"/>
        <n v="535.23"/>
        <n v="531.69000000000005"/>
        <n v="521.52"/>
        <n v="520.51"/>
        <n v="521.84"/>
        <n v="523.4"/>
        <n v="522.86"/>
        <n v="525.02"/>
        <n v="516.83000000000004"/>
        <n v="520.67999999999995"/>
        <n v="530.13"/>
        <n v="546.54999999999995"/>
        <n v="561.1"/>
        <n v="560.22"/>
        <n v="579.85"/>
        <n v="672.93"/>
        <n v="663.02"/>
        <n v="662.3"/>
        <n v="662.1"/>
        <n v="623.55999999999995"/>
        <n v="627.26"/>
        <n v="628"/>
        <n v="631.92999999999995"/>
        <n v="632.59"/>
        <n v="625.61"/>
        <n v="631.21"/>
        <n v="629.25"/>
        <n v="643.78"/>
        <n v="642.67999999999995"/>
        <n v="635.29999999999995"/>
        <n v="633.73"/>
        <n v="660.78"/>
        <n v="659.56"/>
        <n v="656.45"/>
        <n v="657.12"/>
        <n v="660.87"/>
        <n v="656.13"/>
        <n v="660.9"/>
        <n v="646.83000000000004"/>
        <n v="612.48"/>
        <n v="589.61"/>
        <n v="582.05999999999995"/>
        <n v="628.62"/>
        <n v="637.61"/>
        <n v="630.38"/>
        <n v="618.25"/>
        <n v="597.79"/>
        <n v="614.34"/>
        <n v="606.25"/>
        <n v="600.70000000000005"/>
        <n v="614.66"/>
        <n v="612.72"/>
        <n v="621.35"/>
        <n v="625.77"/>
        <n v="623.24"/>
        <n v="635.14"/>
        <n v="635.98"/>
        <n v="642.9"/>
        <n v="635.44000000000005"/>
        <n v="622.69000000000005"/>
        <n v="622.36"/>
        <n v="625.79999999999995"/>
        <n v="611.97"/>
        <n v="594.89"/>
        <n v="594.97"/>
        <n v="608.41999999999996"/>
        <n v="611.29"/>
        <n v="626.91"/>
        <n v="641.47"/>
        <n v="645.44000000000005"/>
        <n v="642.36"/>
        <n v="639.16"/>
        <n v="643.61"/>
        <n v="646.66999999999996"/>
        <n v="652.29999999999995"/>
        <n v="651.16"/>
        <n v="661.74"/>
        <n v="662.2"/>
        <n v="666.1"/>
        <n v="650.28"/>
        <n v="642.61"/>
        <n v="651.79"/>
        <n v="702"/>
        <n v="712.78"/>
        <n v="708.49"/>
        <n v="712.95"/>
        <n v="716.92"/>
        <n v="710.81"/>
        <n v="721.11"/>
        <n v="722.16"/>
        <n v="728.11"/>
        <n v="731.25"/>
        <n v="733.76"/>
        <n v="724.89"/>
        <n v="728.32"/>
        <n v="735.4"/>
        <n v="731.23"/>
        <n v="717"/>
        <n v="728.96"/>
        <n v="725.3"/>
        <n v="740"/>
        <n v="738.41"/>
        <n v="756.6"/>
        <n v="755.98"/>
        <n v="748.28"/>
        <n v="748.15"/>
        <n v="750.26"/>
        <n v="742.6"/>
        <n v="767.04"/>
        <n v="762.38"/>
        <n v="752.54"/>
        <n v="766.81"/>
        <n v="763.25"/>
        <n v="762.37"/>
        <n v="749.46"/>
        <n v="738.87"/>
        <n v="747.77"/>
        <n v="743.4"/>
        <n v="758.09"/>
        <n v="749.43"/>
        <n v="739.31"/>
        <n v="750"/>
        <n v="750.31"/>
        <n v="748.4"/>
        <n v="762.51"/>
        <n v="776.6"/>
        <n v="771"/>
        <n v="758.88"/>
        <n v="741.84"/>
        <n v="742.58"/>
        <n v="743.62"/>
        <n v="726.39"/>
        <n v="714.47"/>
        <n v="716.03"/>
        <n v="726.07"/>
        <n v="700.56"/>
        <n v="714.72"/>
        <n v="694.45"/>
        <n v="701.79"/>
        <n v="698.45"/>
        <n v="706.59"/>
        <n v="725.25"/>
        <n v="711.67"/>
        <n v="713.04"/>
        <n v="699.99"/>
        <n v="730.96"/>
        <n v="742.95"/>
        <n v="752"/>
        <n v="764.65"/>
        <n v="726.95"/>
        <n v="708.01"/>
        <n v="683.57"/>
        <n v="682.74"/>
        <n v="678.11"/>
        <n v="684.12"/>
        <n v="683.11"/>
        <n v="682.4"/>
        <n v="691"/>
        <n v="708.4"/>
        <n v="697.35"/>
        <n v="700.91"/>
        <n v="706.46"/>
        <n v="695.85"/>
        <n v="699.56"/>
        <n v="705.75"/>
        <n v="705.07"/>
        <n v="697.77"/>
        <n v="718.85"/>
        <n v="712.42"/>
        <n v="710.89"/>
        <n v="695.16"/>
        <n v="693.97"/>
        <n v="705.24"/>
        <n v="712.82"/>
        <n v="726.82"/>
        <n v="730.49"/>
        <n v="728.33"/>
        <n v="736.09"/>
        <n v="737.78"/>
        <n v="737.6"/>
        <n v="742.09"/>
        <n v="740.75"/>
        <n v="738.06"/>
        <n v="735.3"/>
        <n v="733.53"/>
        <n v="744.77"/>
        <n v="750.53"/>
        <n v="744.95"/>
        <n v="749.91"/>
        <n v="745.29"/>
        <n v="737.8"/>
        <n v="745.69"/>
        <n v="740.28"/>
        <n v="739.15"/>
        <n v="743.09"/>
        <n v="751.72"/>
        <n v="753.2"/>
        <n v="759"/>
        <n v="766.61"/>
        <n v="753.93"/>
        <n v="752.67"/>
        <n v="759.14"/>
        <n v="718.77"/>
        <n v="723.15"/>
        <n v="708.14"/>
        <n v="705.84"/>
        <n v="691.02"/>
        <n v="693.01"/>
        <n v="698.21"/>
        <n v="692.36"/>
        <n v="695.7"/>
        <n v="701.43"/>
        <n v="711.12"/>
        <n v="712.9"/>
        <n v="723.18"/>
        <n v="715.29"/>
        <n v="713.31"/>
        <n v="710.83"/>
        <n v="716.49"/>
        <n v="706.23"/>
        <n v="706.63"/>
        <n v="700.32"/>
        <n v="709.74"/>
        <n v="704.24"/>
        <n v="720.09"/>
        <n v="725.27"/>
        <n v="724.12"/>
        <n v="732.66"/>
        <n v="735.72"/>
        <n v="734.15"/>
        <n v="730.4"/>
        <n v="722.34"/>
        <n v="716.55"/>
        <n v="716.65"/>
        <n v="728.28"/>
        <n v="728.58"/>
        <n v="719.41"/>
        <n v="718.36"/>
        <n v="718.27"/>
        <n v="718.92"/>
        <n v="710.36"/>
        <n v="691.72"/>
        <n v="693.71"/>
        <n v="695.94"/>
        <n v="697.46"/>
        <n v="701.87"/>
        <n v="675.22"/>
        <n v="668.26"/>
        <n v="680.04"/>
        <n v="684.11"/>
        <n v="692.1"/>
        <n v="699.21"/>
        <n v="694.95"/>
        <n v="695.36"/>
        <n v="705.63"/>
        <n v="715.09"/>
        <n v="720.64"/>
        <n v="716.98"/>
        <n v="720.95"/>
        <n v="719.85"/>
        <n v="733.78"/>
        <n v="736.96"/>
        <n v="741.19"/>
        <n v="738.63"/>
        <n v="742.74"/>
        <n v="739.77"/>
        <n v="738.42"/>
        <n v="741.77"/>
        <n v="745.91"/>
        <n v="768.79"/>
        <n v="772.88"/>
        <n v="771.07"/>
        <n v="773.18"/>
        <n v="771.61"/>
        <n v="782.22"/>
        <n v="781.76"/>
        <n v="784.26"/>
        <n v="784.68"/>
        <n v="784.85"/>
        <n v="782.44"/>
        <n v="777.14"/>
        <n v="779.91"/>
        <n v="777.5"/>
        <n v="775.42"/>
        <n v="772.15"/>
        <n v="772.08"/>
        <n v="769.64"/>
        <n v="769.41"/>
        <n v="769.54"/>
        <n v="769.09"/>
        <n v="767.05"/>
        <n v="768.78"/>
        <n v="771.46"/>
        <n v="780.08"/>
        <n v="780.35"/>
        <n v="775.32"/>
        <n v="759.66"/>
        <n v="769.02"/>
        <n v="762.49"/>
        <n v="771.76"/>
        <n v="768.88"/>
        <n v="765.7"/>
        <n v="771.41"/>
        <n v="776.22"/>
        <n v="787.21"/>
        <n v="786.9"/>
        <n v="774.21"/>
        <n v="783.01"/>
        <n v="781.56"/>
        <n v="775.01"/>
        <n v="777.29"/>
        <n v="772.56"/>
        <n v="776.43"/>
        <n v="776.47"/>
        <n v="776.86"/>
        <n v="775.08"/>
        <n v="785.94"/>
        <n v="783.07"/>
        <n v="786.14"/>
        <n v="778.19"/>
        <n v="778.53"/>
        <n v="779.96"/>
        <n v="795.26"/>
        <n v="801.5"/>
        <n v="796.97"/>
        <n v="799.37"/>
        <n v="813.11"/>
        <n v="807.67"/>
        <n v="799.07"/>
        <n v="795.35"/>
        <n v="795.37"/>
        <n v="784.54"/>
        <n v="783.61"/>
        <n v="768.7"/>
        <n v="762.13"/>
        <n v="762.02"/>
        <n v="782.52"/>
        <n v="790.51"/>
        <n v="785.31"/>
        <n v="762.56"/>
        <n v="754.02"/>
        <n v="736.08"/>
        <n v="758.49"/>
        <n v="764.48"/>
        <n v="771.23"/>
        <n v="760.54"/>
        <n v="769.2"/>
        <n v="768.27"/>
        <n v="760.99"/>
        <n v="761.68"/>
        <n v="768.24"/>
        <n v="770.84"/>
        <n v="758.04"/>
        <n v="747.92"/>
        <n v="750.5"/>
        <n v="762.52"/>
        <n v="759.11"/>
        <n v="771.19"/>
        <n v="776.42"/>
        <n v="789.29"/>
        <n v="789.27"/>
        <n v="796.1"/>
        <n v="797.07"/>
        <n v="797.85"/>
        <n v="790.8"/>
        <n v="794.2"/>
        <n v="796.42"/>
        <n v="794.56"/>
        <n v="791.26"/>
        <n v="789.91"/>
        <n v="791.55"/>
        <n v="785.05"/>
        <n v="782.79"/>
        <n v="771.82"/>
      </sharedItems>
    </cacheField>
    <cacheField name="Volume" numFmtId="0">
      <sharedItems count="168">
        <s v="&quot;7"/>
        <s v="&quot;5"/>
        <s v="&quot;6"/>
        <s v="&quot;11"/>
        <s v="&quot;8"/>
        <s v="&quot;4"/>
        <s v="&quot;3"/>
        <s v="&quot;12"/>
        <s v="&quot;21"/>
        <s v="&quot;10"/>
        <s v="&quot;2"/>
        <s v="&quot;16"/>
        <s v="&quot;9"/>
        <s v="&quot;24"/>
        <s v="&quot;23"/>
        <s v="&quot;1"/>
        <s v="&quot;14"/>
        <s v="008.64&quot;"/>
        <s v="000.55&quot;"/>
        <s v="004.24&quot;"/>
        <s v="028.59&quot;"/>
        <s v="022.74&quot;"/>
        <s v="012.42&quot;"/>
        <s v="012.22&quot;"/>
        <s v="033.40&quot;"/>
        <s v="027.60&quot;"/>
        <s v="027.76&quot;"/>
        <s v="024.23&quot;"/>
        <s v="023.30&quot;"/>
        <s v="018.72&quot;"/>
        <s v="019.95&quot;"/>
        <s v="005.19&quot;"/>
        <s v="013.25&quot;"/>
        <s v="007.82&quot;"/>
        <s v="009.01&quot;"/>
        <s v="029.64&quot;"/>
        <s v="032.40&quot;"/>
        <s v="030.73&quot;"/>
        <s v="028.73&quot;"/>
        <s v="022.39&quot;"/>
        <s v="019.51&quot;"/>
        <s v="031.24&quot;"/>
        <s v="029.06&quot;"/>
        <s v="043.07&quot;"/>
        <s v="055.51&quot;"/>
        <s v="060.20&quot;"/>
        <s v="056.69&quot;"/>
        <s v="051.59&quot;"/>
        <s v="050.38&quot;"/>
        <s v="055.28&quot;"/>
        <s v="054.45&quot;"/>
        <s v="066.94&quot;"/>
        <s v="075.19&quot;"/>
        <s v="081.69&quot;"/>
        <s v="074.34&quot;"/>
        <s v="067.03&quot;"/>
        <s v="057.89&quot;"/>
        <s v="070.04&quot;"/>
        <s v="066.93&quot;"/>
        <s v="081.78&quot;"/>
        <s v="083.25&quot;"/>
        <s v="097.61&quot;"/>
        <s v="112.05&quot;"/>
        <s v="108.80&quot;"/>
        <s v="114.40&quot;"/>
        <s v="115.34&quot;"/>
        <s v="106.42&quot;"/>
        <s v="117.64&quot;"/>
        <s v="110.07&quot;"/>
        <s v="101.97&quot;"/>
        <s v="114.26&quot;"/>
        <s v="135.74&quot;"/>
        <s v="138.11&quot;"/>
        <s v="127.15&quot;"/>
        <s v="127.09&quot;"/>
        <s v="119.91&quot;"/>
        <s v="146.25&quot;"/>
        <s v="145.48&quot;"/>
        <s v="153.05&quot;"/>
        <s v="147.38&quot;"/>
        <s v="160.51&quot;"/>
        <s v="161.83&quot;"/>
        <s v="156.92&quot;"/>
        <s v="120.75&quot;"/>
        <s v="098.21&quot;"/>
        <s v="119.94&quot;"/>
        <s v="103.89&quot;"/>
        <s v="132.28&quot;"/>
        <s v="177.74&quot;"/>
        <s v="130.33&quot;"/>
        <s v="135.04&quot;"/>
        <s v="140.07&quot;"/>
        <s v="156.78&quot;"/>
        <s v="174.22&quot;"/>
        <s v="169.72&quot;"/>
        <s v="186.92&quot;"/>
        <s v="183.44&quot;"/>
        <s v="196.61&quot;"/>
        <s v="199.51&quot;"/>
        <s v="207.56&quot;"/>
        <s v="199.05&quot;"/>
        <s v="200.81&quot;"/>
        <s v="200.49&quot;"/>
        <s v="209.19&quot;"/>
        <s v="216.66&quot;"/>
        <s v="216.83&quot;"/>
        <s v="215.87&quot;"/>
        <s v="212.32&quot;"/>
        <s v="199.40&quot;"/>
        <s v="211.58&quot;"/>
        <s v="214.92&quot;"/>
        <s v="216.27&quot;"/>
        <s v="211.46&quot;"/>
        <s v="208.25&quot;"/>
        <s v="196.70&quot;"/>
        <s v="203.99&quot;"/>
        <s v="185.80&quot;"/>
        <s v="169.59&quot;"/>
        <s v="188.84&quot;"/>
        <s v="207.94&quot;"/>
        <s v="195.97&quot;"/>
        <s v="193.88&quot;"/>
        <s v="179.80&quot;"/>
        <s v="154.76&quot;"/>
        <s v="155.55&quot;"/>
        <s v="128.87&quot;"/>
        <s v="&quot;13"/>
        <s v="&quot;41"/>
        <s v="&quot;147"/>
        <s v="&quot;714"/>
        <s v="&quot;932"/>
        <s v="&quot;986"/>
        <s v="&quot;985"/>
        <s v="&quot;978"/>
        <s v="&quot;914"/>
        <s v="&quot;789"/>
        <s v="&quot;977"/>
        <s v="&quot;965"/>
        <s v="&quot;705"/>
        <s v="&quot;876"/>
        <s v="&quot;989"/>
        <s v="&quot;905"/>
        <s v="&quot;955"/>
        <s v="&quot;838"/>
        <s v="&quot;527"/>
        <s v="&quot;988"/>
        <s v="&quot;935"/>
        <s v="&quot;950"/>
        <s v="&quot;786"/>
        <s v="&quot;975"/>
        <s v="&quot;740"/>
        <s v="&quot;938"/>
        <s v="&quot;924"/>
        <s v="&quot;719"/>
        <s v="&quot;861"/>
        <s v="&quot;951"/>
        <s v="&quot;928"/>
        <s v="&quot;926"/>
        <s v="&quot;847"/>
        <s v="&quot;925"/>
        <s v="&quot;893"/>
        <s v="&quot;933"/>
        <s v="&quot;937"/>
        <s v="&quot;852"/>
        <s v="&quot;587"/>
        <s v="&quot;972"/>
        <s v="&quot;623"/>
        <s v="&quot;744"/>
      </sharedItems>
    </cacheField>
    <cacheField name="Quarters" numFmtId="0" databaseField="0">
      <fieldGroup base="0">
        <rangePr groupBy="quarters" startDate="2012-01-03T00:00:00" endDate="2016-12-31T00:00:00"/>
        <groupItems count="6">
          <s v="&lt;1/3/2012"/>
          <s v="Qtr1"/>
          <s v="Qtr2"/>
          <s v="Qtr3"/>
          <s v="Qtr4"/>
          <s v="&gt;12/31/2016"/>
        </groupItems>
      </fieldGroup>
    </cacheField>
    <cacheField name="Years" numFmtId="0" databaseField="0">
      <fieldGroup base="0">
        <rangePr groupBy="years" startDate="2012-01-03T00:00:00" endDate="2016-12-31T00:00:00"/>
        <groupItems count="7">
          <s v="&lt;1/3/2012"/>
          <s v="2012"/>
          <s v="2013"/>
          <s v="2014"/>
          <s v="2015"/>
          <s v="2016"/>
          <s v="&gt;12/31/2016"/>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92856250002" createdVersion="7" refreshedVersion="7" minRefreshableVersion="3" recordCount="10000" xr:uid="{59FC54D9-90A8-4B92-B255-3561A6B8B725}">
  <cacheSource type="worksheet">
    <worksheetSource ref="U1:AH10001" sheet="16. Piviot Chart"/>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ount="2931">
        <s v="Hargrave"/>
        <s v="Hill"/>
        <s v="Onio"/>
        <s v="Boni"/>
        <s v="Mitchell"/>
        <s v="Chu"/>
        <s v="Bartlett"/>
        <s v="Obinna"/>
        <s v="He"/>
        <s v="H?"/>
        <s v="Bearce"/>
        <s v="Andrews"/>
        <s v="Kay"/>
        <s v="Chin"/>
        <s v="Scott"/>
        <s v="Goforth"/>
        <s v="Romeo"/>
        <s v="Henderson"/>
        <s v="Muldrow"/>
        <s v="Hao"/>
        <s v="McDonald"/>
        <s v="Dellucci"/>
        <s v="Gerasimov"/>
        <s v="Mosman"/>
        <s v="Yen"/>
        <s v="Maclean"/>
        <s v="Young"/>
        <s v="Nebechi"/>
        <s v="McWilliams"/>
        <s v="Lucciano"/>
        <s v="Azikiwe"/>
        <s v="Odinakachukwu"/>
        <s v="Sanderson"/>
        <s v="Maggard"/>
        <s v="Clements"/>
        <s v="Lombardo"/>
        <s v="Watson"/>
        <s v="Lorenzo"/>
        <s v="Armstrong"/>
        <s v="Cameron"/>
        <s v="Hsiao"/>
        <s v="Clarke"/>
        <s v="Osborne"/>
        <s v="Lavine"/>
        <s v="Bianchi"/>
        <s v="Tyler"/>
        <s v="Martin"/>
        <s v="Okagbue"/>
        <s v="Yin"/>
        <s v="Buccho"/>
        <s v="Chidiebele"/>
        <s v="Trevisani"/>
        <s v="O'Brien"/>
        <s v="Parkhill"/>
        <s v="Yoo"/>
        <s v="Phillipps"/>
        <s v="Tsao"/>
        <s v="Endrizzi"/>
        <s v="T'ien"/>
        <s v="Velazquez"/>
        <s v="Hunter"/>
        <s v="Clark"/>
        <s v="Jeffrey"/>
        <s v="Pirozzi"/>
        <s v="Jackson"/>
        <s v="Hammond"/>
        <s v="Brownless"/>
        <s v="Chibugo"/>
        <s v="Glauert"/>
        <s v="Pisano"/>
        <s v="Konovalova"/>
        <s v="McKee"/>
        <s v="Palermo"/>
        <s v="Ballard"/>
        <s v="Wallace"/>
        <s v="Cavenagh"/>
        <s v="Hu"/>
        <s v="Read"/>
        <s v="Bushell"/>
        <s v="Postle"/>
        <s v="Buley"/>
        <s v="Leonard"/>
        <s v="Mills"/>
        <s v="Onyeorulu"/>
        <s v="Beit"/>
        <s v="Ndukaku"/>
        <s v="Gant"/>
        <s v="Rowley"/>
        <s v="Sharpe"/>
        <s v="Heap"/>
        <s v="Ritchie"/>
        <s v="Cole"/>
        <s v="Capon"/>
        <s v="Fiorentini"/>
        <s v="Graham"/>
        <s v="Yuille"/>
        <s v="Allard"/>
        <s v="Fanucci"/>
        <s v="Fu"/>
        <s v="Hung"/>
        <s v="Bradley"/>
        <s v="Dunbabin"/>
        <s v="Mauldon"/>
        <s v="Stiger"/>
        <s v="Parsons"/>
        <s v="Walkom"/>
        <s v="T'ang"/>
        <s v="Eremenko"/>
        <s v="Rowntree"/>
        <s v="Thorpe"/>
        <s v="Chiemela"/>
        <s v="Ko"/>
        <s v="Welch"/>
        <s v="Duncan"/>
        <s v="Chidozie"/>
        <s v="Wu"/>
        <s v="Culbreth"/>
        <s v="Kennedy"/>
        <s v="Calabresi"/>
        <s v="Zetticci"/>
        <s v="Fuller"/>
        <s v="MacDonald"/>
        <s v="Piccio"/>
        <s v="Fernie"/>
        <s v="Kaodilinakachukwu"/>
        <s v="Cocci"/>
        <s v="Alekseeva"/>
        <s v="Chinweike"/>
        <s v="Arthur"/>
        <s v="Li"/>
        <s v="Ma"/>
        <s v="Chia"/>
        <s v="Vasin"/>
        <s v="Groves"/>
        <s v="Tien"/>
        <s v="Forwood"/>
        <s v="Greeves"/>
        <s v="Taylor"/>
        <s v="Madukwe"/>
        <s v="Bennelong"/>
        <s v="Olisanugo"/>
        <s v="Chukwufumnanya"/>
        <s v="Harris"/>
        <s v="Morgan"/>
        <s v="Alexeeva"/>
        <s v="Metcalfe"/>
        <s v="Humphries"/>
        <s v="Milne"/>
        <s v="Chou"/>
        <s v="Clayton"/>
        <s v="Chigolum"/>
        <s v="Wilkinson"/>
        <s v="Wei"/>
        <s v="Treacy"/>
        <s v="Taverner"/>
        <s v="Sherman"/>
        <s v="Taubman"/>
        <s v="Robinson"/>
        <s v="Pinto"/>
        <s v="Wood"/>
        <s v="Hawkins"/>
        <s v="Sun"/>
        <s v="Yost"/>
        <s v="Ting"/>
        <s v="Rowe"/>
        <s v="Ho"/>
        <s v="Okechukwu"/>
        <s v="Campbell"/>
        <s v="Ashbolt"/>
        <s v="Rozier"/>
        <s v="Hsia"/>
        <s v="Ogbonnaya"/>
        <s v="Chang"/>
        <s v="T'ao"/>
        <s v="Ford"/>
        <s v="Marshall"/>
        <s v="Tsai"/>
        <s v="Onwumelu"/>
        <s v="Golovanov"/>
        <s v="Potts"/>
        <s v="Crawford"/>
        <s v="Aleshire"/>
        <s v="Moran"/>
        <s v="Samsonova"/>
        <s v="Jenkins"/>
        <s v="Volkov"/>
        <s v="Chiemezie"/>
        <s v="Jude"/>
        <s v="Onuora"/>
        <s v="Ginikanwa"/>
        <s v="Ku"/>
        <s v="Collins"/>
        <s v="Hackett"/>
        <s v="Dike"/>
        <s v="Trevisano"/>
        <s v="Tan"/>
        <s v="Glassman"/>
        <s v="Miller"/>
        <s v="Kornilova"/>
        <s v="Marchesi"/>
        <s v="Millar"/>
        <s v="Shih"/>
        <s v="Hay"/>
        <s v="Yang"/>
        <s v="McIntyre"/>
        <s v="Stevenson"/>
        <s v="Poole"/>
        <s v="Bagley"/>
        <s v="Ch'ien"/>
        <s v="Cattaneo"/>
        <s v="O'Sullivan"/>
        <s v="Lucas"/>
        <s v="Ringrose"/>
        <s v="Freeman"/>
        <s v="Sergeyev"/>
        <s v="Fiore"/>
        <s v="Smith"/>
        <s v="Dumetochukwu"/>
        <s v="Pacheco"/>
        <s v="Synnot"/>
        <s v="Johnston"/>
        <s v="Stevens"/>
        <s v="Grant"/>
        <s v="Barnes"/>
        <s v="McIntosh"/>
        <s v="Madison"/>
        <s v="Ifesinachi"/>
        <s v="Glazkov"/>
        <s v="Dimauro"/>
        <s v="Wieck"/>
        <s v="Liao"/>
        <s v="Hughes"/>
        <s v="Morrison"/>
        <s v="Matveyeva"/>
        <s v="Cheatham"/>
        <s v="Yao"/>
        <s v="Kirkland"/>
        <s v="Rose"/>
        <s v="Jess"/>
        <s v="Ifeajuna"/>
        <s v="Morton"/>
        <s v="Rossi"/>
        <s v="Reppert"/>
        <s v="Kang"/>
        <s v="Ch'iu"/>
        <s v="Wallis"/>
        <s v="Fielding"/>
        <s v="Dulhunty"/>
        <s v="Bevington"/>
        <s v="Boyle"/>
        <s v="Newton"/>
        <s v="Bowman"/>
        <s v="Dubinina"/>
        <s v="Toscani"/>
        <s v="Chiazagomekpere"/>
        <s v="Allen"/>
        <s v="K'ung"/>
        <s v="Wilsmore"/>
        <s v="Hargreaves"/>
        <s v="Huang"/>
        <s v="Wallwork"/>
        <s v="Davidson"/>
        <s v="O'Donnell"/>
        <s v="Nnachetam"/>
        <s v="Ahmed"/>
        <s v="Booth"/>
        <s v="Chuang"/>
        <s v="Shao"/>
        <s v="Johnson"/>
        <s v="French"/>
        <s v="Efremov"/>
        <s v="Hartley"/>
        <s v="Calabrese"/>
        <s v="Chiu"/>
        <s v="Brennan"/>
        <s v="Onwuatuegwu"/>
        <s v="Hewitt"/>
        <s v="Balashov"/>
        <s v="Doyle"/>
        <s v="Pokrovskii"/>
        <s v="Russo"/>
        <s v="Skinner"/>
        <s v="Robertson"/>
        <s v="Atkinson"/>
        <s v="McEncroe"/>
        <s v="Pearson"/>
        <s v="Gordon"/>
        <s v="Ts'ai"/>
        <s v="Lung"/>
        <s v="Yuan"/>
        <s v="Pardey"/>
        <s v="Tai"/>
        <s v="Mazzanti"/>
        <s v="L?"/>
        <s v="Beach"/>
        <s v="Hsieh"/>
        <s v="Faulkner"/>
        <s v="Knowles"/>
        <s v="Day"/>
        <s v="Hsueh"/>
        <s v="Nwabugwu"/>
        <s v="Kerr"/>
        <s v="Marrero"/>
        <s v="White"/>
        <s v="Brown"/>
        <s v="Russell"/>
        <s v="Seleznyov"/>
        <s v="Yusupova"/>
        <s v="Foley"/>
        <s v="Ikedinachukwu"/>
        <s v="Power"/>
        <s v="Amos"/>
        <s v="Reed"/>
        <s v="Simmons"/>
        <s v="Ricci"/>
        <s v="West"/>
        <s v="Chen"/>
        <s v="Madukaego"/>
        <s v="Ibrahimova"/>
        <s v="Nolan"/>
        <s v="Blair"/>
        <s v="Monaldo"/>
        <s v="Sutherland"/>
        <s v="Briggs"/>
        <s v="Gregory"/>
        <s v="Angelo"/>
        <s v="Gardiner"/>
        <s v="Distefano"/>
        <s v="Farrell"/>
        <s v="Milano"/>
        <s v="Boyd"/>
        <s v="Onyemaechi"/>
        <s v="Black"/>
        <s v="Oliver"/>
        <s v="Greco"/>
        <s v="Whitehead"/>
        <s v="Ikemefuna"/>
        <s v="Onyeoruru"/>
        <s v="Cunningham"/>
        <s v="Demidov"/>
        <s v="Celis"/>
        <s v="Cheng"/>
        <s v="Knight"/>
        <s v="Morin"/>
        <s v="Outhwaite"/>
        <s v="Tung"/>
        <s v="Pai"/>
        <s v="Carpenter"/>
        <s v="Fennell"/>
        <s v="Fontaine"/>
        <s v="Pratt"/>
        <s v="Franklin"/>
        <s v="McKenzie"/>
        <s v="Pino"/>
        <s v="Fisk"/>
        <s v="Chiang"/>
        <s v="Moseley"/>
        <s v="Hsiung"/>
        <s v="Heath"/>
        <s v="De Salis"/>
        <s v="Richardson"/>
        <s v="Fitch"/>
        <s v="Estes"/>
        <s v="Lattimore"/>
        <s v="Chung"/>
        <s v="Utz"/>
        <s v="Nwachinemelu"/>
        <s v="Kuznetsova"/>
        <s v="Pisani"/>
        <s v="Manna"/>
        <s v="Collier"/>
        <s v="Carr"/>
        <s v="Hs?"/>
        <s v="Findlay"/>
        <s v="Chukwuemeka"/>
        <s v="Genovese"/>
        <s v="Swift"/>
        <s v="Ugoji"/>
        <s v="Parkinson"/>
        <s v="Ross"/>
        <s v="Oleary"/>
        <s v="Turnbull"/>
        <s v="Uspensky"/>
        <s v="Cook"/>
        <s v="Newbold"/>
        <s v="Uchechukwu"/>
        <s v="Ch'en"/>
        <s v="Hilton"/>
        <s v="Sal"/>
        <s v="Eluemuno"/>
        <s v="Titus"/>
        <s v="Lettiere"/>
        <s v="Templeman"/>
        <s v="Chibuzo"/>
        <s v="Evans"/>
        <s v="Enyinnaya"/>
        <s v="Brookes"/>
        <s v="Padovano"/>
        <s v="Hare"/>
        <s v="Muir"/>
        <s v="Elewechi"/>
        <s v="Ankudinov"/>
        <s v="Nwokike"/>
        <s v="Atkins"/>
        <s v="Burns"/>
        <s v="Obiuto"/>
        <s v="George"/>
        <s v="Lewis"/>
        <s v="Dalrymple"/>
        <s v="Carslaw"/>
        <s v="Kirby"/>
        <s v="Houghton"/>
        <s v="Westerberg"/>
        <s v="Hale"/>
        <s v="Kryukova"/>
        <s v="Sopuluchukwu"/>
        <s v="Barry"/>
        <s v="Selezneva"/>
        <s v="Chizuoke"/>
        <s v="Lueck"/>
        <s v="Udinese"/>
        <s v="Udobata"/>
        <s v="Outlaw"/>
        <s v="Lo"/>
        <s v="King"/>
        <s v="Forbes"/>
        <s v="Macleod"/>
        <s v="Gibbs"/>
        <s v="Isayev"/>
        <s v="Belstead"/>
        <s v="Vassiliev"/>
        <s v="Schneider"/>
        <s v="Knipe"/>
        <s v="Macartney"/>
        <s v="Watts"/>
        <s v="Humphreys"/>
        <s v="Chesnokova"/>
        <s v="Kung"/>
        <s v="Lu"/>
        <s v="Nkemakolam"/>
        <s v="Walton"/>
        <s v="Baldwin"/>
        <s v="Mai"/>
        <s v="Ferreira"/>
        <s v="Ukaegbunam"/>
        <s v="De Luca"/>
        <s v="Davide"/>
        <s v="Kodilinyechukwu"/>
        <s v="Little"/>
        <s v="Paterson"/>
        <s v="Han"/>
        <s v="Ijendu"/>
        <s v="Reichard"/>
        <s v="Price"/>
        <s v="Bruce"/>
        <s v="Sumrall"/>
        <s v="Lazarev"/>
        <s v="Wentworth-Shields"/>
        <s v="Mackenzie"/>
        <s v="Pendergrass"/>
        <s v="Billson"/>
        <s v="Teng"/>
        <s v="Moretti"/>
        <s v="Jordan"/>
        <s v="Ts'ao"/>
        <s v="Ch'ang"/>
        <s v="Obialo"/>
        <s v="Gray"/>
        <s v="Lin"/>
        <s v="Hopkins"/>
        <s v="Dobson"/>
        <s v="McKay"/>
        <s v="Revell"/>
        <s v="Rickards"/>
        <s v="Begum"/>
        <s v="Onyinyechukwuka"/>
        <s v="Zuyev"/>
        <s v="Nwankwo"/>
        <s v="Okwuadigbo"/>
        <s v="Chan"/>
        <s v="Buchi"/>
        <s v="Lombardi"/>
        <s v="Uchenna"/>
        <s v="Coffman"/>
        <s v="Alexandrova"/>
        <s v="Fallaci"/>
        <s v="Hudson"/>
        <s v="Stout"/>
        <s v="Burke"/>
        <s v="Chadwick"/>
        <s v="Lawrence"/>
        <s v="Bellucci"/>
        <s v="Harper"/>
        <s v="Moss"/>
        <s v="Avdeyeva"/>
        <s v="Lynton"/>
        <s v="Gether"/>
        <s v="Larionova"/>
        <s v="Loggia"/>
        <s v="Steinhoff"/>
        <s v="Guerra"/>
        <s v="Craig"/>
        <s v="Lazareva"/>
        <s v="Alderete"/>
        <s v="Rahman"/>
        <s v="McMillan"/>
        <s v="Pickering"/>
        <s v="Mirams"/>
        <s v="Douglas"/>
        <s v="Jideofor"/>
        <s v="Bell"/>
        <s v="Mairinger"/>
        <s v="Pagnotto"/>
        <s v="Feng"/>
        <s v="Donaldson"/>
        <s v="Chambers"/>
        <s v="Marcelo"/>
        <s v="Ejimofor"/>
        <s v="Dale"/>
        <s v="Pokrovsky"/>
        <s v="Stonebraker"/>
        <s v="Liang"/>
        <s v="Anderson"/>
        <s v="Christian"/>
        <s v="Mao"/>
        <s v="Sagese"/>
        <s v="Fleming"/>
        <s v="Grubb"/>
        <s v="Napolitani"/>
        <s v="Anenechi"/>
        <s v="Chandler"/>
        <s v="Howells"/>
        <s v="Akeroyd"/>
        <s v="Uwaezuoke"/>
        <s v="Loyau"/>
        <s v="Small"/>
        <s v="Bledsoe"/>
        <s v="Kao"/>
        <s v="Wickens"/>
        <s v="Wertheim"/>
        <s v="Jarvis"/>
        <s v="P'an"/>
        <s v="Repina"/>
        <s v="Pugliesi"/>
        <s v="Blakey"/>
        <s v="Nucci"/>
        <s v="Higinbotham"/>
        <s v="Achebe"/>
        <s v="Dobie"/>
        <s v="Maccallum"/>
        <s v="Watkins"/>
        <s v="Mitchel"/>
        <s v="Ferdinand"/>
        <s v="Otitodilinna"/>
        <s v="Mamelu"/>
        <s v="Beneventi"/>
        <s v="Perrodin"/>
        <s v="Chinagorom"/>
        <s v="Napolitano"/>
        <s v="Edgar"/>
        <s v="Walker"/>
        <s v="Steele"/>
        <s v="Elkins"/>
        <s v="Toscano"/>
        <s v="Savage"/>
        <s v="Mordvinova"/>
        <s v="Kent"/>
        <s v="Cooper"/>
        <s v="Mazzi"/>
        <s v="Fisher"/>
        <s v="Summers"/>
        <s v="Brady"/>
        <s v="Nicholls"/>
        <s v="Golubov"/>
        <s v="Oldham"/>
        <s v="Kambinachi"/>
        <s v="Chinwemma"/>
        <s v="Olsen"/>
        <s v="Jen"/>
        <s v="Preston"/>
        <s v="Ozioma"/>
        <s v="Cody"/>
        <s v="Ponomarev"/>
        <s v="Milani"/>
        <s v="Tang"/>
        <s v="Romani"/>
        <s v="Davis"/>
        <s v="Onyemauchechukwu"/>
        <s v="Gell"/>
        <s v="Chiwetelu"/>
        <s v="Kirillova"/>
        <s v="Shaw"/>
        <s v="Okwudilichukwu"/>
        <s v="Onuoha"/>
        <s v="Muecke"/>
        <s v="Azubuike"/>
        <s v="Nnonso"/>
        <s v="Ashley"/>
        <s v="Ts'ui"/>
        <s v="Kenenna"/>
        <s v="Beluchi"/>
        <s v="Williamson"/>
        <s v="Bobrov"/>
        <s v="Pitts"/>
        <s v="Standish"/>
        <s v="Cartwright"/>
        <s v="Johnstone"/>
        <s v="Nikitina"/>
        <s v="McElroy"/>
        <s v="Shen"/>
        <s v="Archer"/>
        <s v="Otutodilinna"/>
        <s v="Denisov"/>
        <s v="Owens"/>
        <s v="P'eng"/>
        <s v="Verco"/>
        <s v="Bergamaschi"/>
        <s v="Outtrim"/>
        <s v="Hou"/>
        <s v="Galkin"/>
        <s v="Echezonachukwu"/>
        <s v="Munro"/>
        <s v="Ball"/>
        <s v="Virgo"/>
        <s v="Tao"/>
        <s v="Perez"/>
        <s v="Fraser"/>
        <s v="Alley"/>
        <s v="Hooper"/>
        <s v="Rice"/>
        <s v="Cox"/>
        <s v="Ikenna"/>
        <s v="Alexander"/>
        <s v="Piazza"/>
        <s v="Ni"/>
        <s v="Harker"/>
        <s v="Chiabuotu"/>
        <s v="Kuo"/>
        <s v="Gallagher"/>
        <s v="Zhirov"/>
        <s v="Lloyd"/>
        <s v="Palmer"/>
        <s v="Ch'eng"/>
        <s v="Avent"/>
        <s v="Trentini"/>
        <s v="Koehler"/>
        <s v="Okoli"/>
        <s v="Nwokezuike"/>
        <s v="Artemiev"/>
        <s v="Esposito"/>
        <s v="Abbie"/>
        <s v="Averyanov"/>
        <s v="Unaipon"/>
        <s v="Clamp"/>
        <s v="Lim"/>
        <s v="Wan"/>
        <s v="Pettit"/>
        <s v="Baresi"/>
        <s v="Newbery"/>
        <s v="Iheanacho"/>
        <s v="Landry"/>
        <s v="McGregor"/>
        <s v="Pirogov"/>
        <s v="Oguejiofor"/>
        <s v="Ugochukwu"/>
        <s v="Rohu"/>
        <s v="Cary"/>
        <s v="O'Loghlen"/>
        <s v="Quinn"/>
        <s v="Page"/>
        <s v="Stanley"/>
        <s v="Bednall"/>
        <s v="She"/>
        <s v="May"/>
        <s v="Seabrook"/>
        <s v="Herrera"/>
        <s v="Kincaid"/>
        <s v="Sleeman"/>
        <s v="Artemieva"/>
        <s v="Barwell"/>
        <s v="Wright"/>
        <s v="Moore"/>
        <s v="Sung"/>
        <s v="Mello"/>
        <s v="Mistry"/>
        <s v="Chukwukadibia"/>
        <s v="Zikoranachidimma"/>
        <s v="Oluchukwu"/>
        <s v="Rivera"/>
        <s v="Niu"/>
        <s v="Bennett"/>
        <s v="Wollstonecraft"/>
        <s v="Thomsen"/>
        <s v="Chinwendu"/>
        <s v="James"/>
        <s v="Lamb"/>
        <s v="Olejuru"/>
        <s v="Chiawuotu"/>
        <s v="Yeates"/>
        <s v="Thurgood"/>
        <s v="Knupp"/>
        <s v="Baryshnikov"/>
        <s v="Shephard"/>
        <s v="Avdeeva"/>
        <s v="Hsu"/>
        <s v="Buchanan"/>
        <s v="Yeh"/>
        <s v="Palazzi"/>
        <s v="Y?an"/>
        <s v="Schofield"/>
        <s v="Wall"/>
        <s v="Blackburn"/>
        <s v="Wickham"/>
        <s v="Bird"/>
        <s v="Brizendine"/>
        <s v="Ch'in"/>
        <s v="Yusupov"/>
        <s v="Jibunoh"/>
        <s v="Wilder"/>
        <s v="Nepean"/>
        <s v="McNess"/>
        <s v="Coles"/>
        <s v="Benson"/>
        <s v="Gilbert"/>
        <s v="Wilhelm"/>
        <s v="Sinclair"/>
        <s v="Buckner"/>
        <s v="Padovesi"/>
        <s v="Palerma"/>
        <s v="Pan"/>
        <s v="Kenniff"/>
        <s v="Spencer"/>
        <s v="Lees"/>
        <s v="David"/>
        <s v="Hsing"/>
        <s v="Ginn"/>
        <s v="Sozonov"/>
        <s v="Manfrin"/>
        <s v="Artamonova"/>
        <s v="Hansen"/>
        <s v="Larsen"/>
        <s v="Owen"/>
        <s v="Murphy"/>
        <s v="Ekechukwu"/>
        <s v="Ayers"/>
        <s v="Sanders"/>
        <s v="Eberechukwu"/>
        <s v="Bardin"/>
        <s v="Talbot"/>
        <s v="Goold"/>
        <s v="Zikoranaudodimma"/>
        <s v="Garner"/>
        <s v="Naylor"/>
        <s v="Fulton"/>
        <s v="McCaffrey"/>
        <s v="Zuev"/>
        <s v="Fabro"/>
        <s v="Chatfield"/>
        <s v="Volkova"/>
        <s v="Abramovich"/>
        <s v="Chien"/>
        <s v="Timms"/>
        <s v="Williford"/>
        <s v="Hamilton"/>
        <s v="Su"/>
        <s v="Akobundu"/>
        <s v="Chukwuebuka"/>
        <s v="Lampungmeiua"/>
        <s v="Kline"/>
        <s v="Riggs"/>
        <s v="Davison"/>
        <s v="Ingram"/>
        <s v="Dilke"/>
        <s v="Gibson"/>
        <s v="Iadanza"/>
        <s v="Hebert"/>
        <s v="Jamieson"/>
        <s v="Chiganu"/>
        <s v="Burgess"/>
        <s v="Woods"/>
        <s v="Bluett"/>
        <s v="Chapman"/>
        <s v="Andrejew"/>
        <s v="Spyer"/>
        <s v="Philip"/>
        <s v="Perry"/>
        <s v="Fokine"/>
        <s v="Mackay"/>
        <s v="Maslova"/>
        <s v="McLean"/>
        <s v="Thompson"/>
        <s v="Tisdall"/>
        <s v="Onochie"/>
        <s v="Mironova"/>
        <s v="Ndubueze"/>
        <s v="Stephenson"/>
        <s v="Golubev"/>
        <s v="Mullan"/>
        <s v="Glover"/>
        <s v="Northey"/>
        <s v="Howarde"/>
        <s v="Colman"/>
        <s v="Butcher"/>
        <s v="Wilkie"/>
        <s v="Bray"/>
        <s v="Ann"/>
        <s v="Souter"/>
        <s v="Medvedeva"/>
        <s v="Onwudiwe"/>
        <s v="Ferrari"/>
        <s v="Hazon"/>
        <s v="Hardy"/>
        <s v="Dickson"/>
        <s v="Holden"/>
        <s v="Doherty"/>
        <s v="Samuel"/>
        <s v="Malloy"/>
        <s v="Fitts"/>
        <s v="Yefimova"/>
        <s v="Abramov"/>
        <s v="Demuth"/>
        <s v="Lawless"/>
        <s v="Brooks"/>
        <s v="Ignatyeva"/>
        <s v="Balmain"/>
        <s v="Ecuyer"/>
        <s v="Li Fonti"/>
        <s v="Despeissis"/>
        <s v="Williams"/>
        <s v="Hancock"/>
        <s v="Wilkins"/>
        <s v="Longo"/>
        <s v="Mancini"/>
        <s v="Winter-Irving"/>
        <s v="Stewart"/>
        <s v="Murray"/>
        <s v="Rischbieth"/>
        <s v="Otutodilichukwu"/>
        <s v="Thomas"/>
        <s v="Whitworth"/>
        <s v="Trentino"/>
        <s v="McMasters"/>
        <s v="Alekseyeva"/>
        <s v="Baranova"/>
        <s v="Yobachi"/>
        <s v="Sorokina"/>
        <s v="Ervin"/>
        <s v="Vance"/>
        <s v="Noble"/>
        <s v="Milanesi"/>
        <s v="Parkin"/>
        <s v="Cremonesi"/>
        <s v="Docherty"/>
        <s v="Ugonna"/>
        <s v="Bevan"/>
        <s v="O'Neill"/>
        <s v="Pham"/>
        <s v="Osinachi"/>
        <s v="Muravyov"/>
        <s v="Igwebuike"/>
        <s v="Zack"/>
        <s v="Chidiegwu"/>
        <s v="Lucchesi"/>
        <s v="Yudin"/>
        <s v="Wade"/>
        <s v="Septimus"/>
        <s v="Hargraves"/>
        <s v="Sidorov"/>
        <s v="Bunton"/>
        <s v="Conti"/>
        <s v="Sims"/>
        <s v="Carter"/>
        <s v="Dumetolisa"/>
        <s v="Peng"/>
        <s v="Drake-Brockman"/>
        <s v="Tretiakov"/>
        <s v="Lai"/>
        <s v="Justice"/>
        <s v="Osonduagwuike"/>
        <s v="Ewing"/>
        <s v="Tsou"/>
        <s v="Ubanwa"/>
        <s v="Kapustin"/>
        <s v="Nnamutaezinwa"/>
        <s v="Ferri"/>
        <s v="Amechi"/>
        <s v="Kirk"/>
        <s v="Griffin"/>
        <s v="Longstaff"/>
        <s v="McWilliam"/>
        <s v="Coffee"/>
        <s v="Creswell"/>
        <s v="Dodds"/>
        <s v="Ewen"/>
        <s v="Boniwell"/>
        <s v="Vasilieva"/>
        <s v="Kwemto"/>
        <s v="Bocharova"/>
        <s v="Morres"/>
        <s v="Vogel"/>
        <s v="T'an"/>
        <s v="Wisdom"/>
        <s v="Shahan"/>
        <s v="Bryant"/>
        <s v="Hayward"/>
        <s v="Liu"/>
        <s v="Greece"/>
        <s v="Norman"/>
        <s v="Chukwudi"/>
        <s v="Fedorov"/>
        <s v="Reid"/>
        <s v="Wofford"/>
        <s v="Stephens"/>
        <s v="Frolov"/>
        <s v="Fields"/>
        <s v="Suffolk"/>
        <s v="Judd"/>
        <s v="Degtyarev"/>
        <s v="Kinlaw"/>
        <s v="Omeokachie"/>
        <s v="Gorbunova"/>
        <s v="Tikhonov"/>
        <s v="Campa"/>
        <s v="Donoghue"/>
        <s v="Tuan"/>
        <s v="Baxter"/>
        <s v="Rogers"/>
        <s v="Byrne"/>
        <s v="Aitken"/>
        <s v="Macintyre"/>
        <s v="Simpson"/>
        <s v="Praed"/>
        <s v="Laurens"/>
        <s v="Bykov"/>
        <s v="Vorobyova"/>
        <s v="Pirogova"/>
        <s v="Sturt"/>
        <s v="Panicucci"/>
        <s v="Siciliani"/>
        <s v="Lucchese"/>
        <s v="Swaim"/>
        <s v="Quinones"/>
        <s v="Ludowici"/>
        <s v="Larson"/>
        <s v="Landman"/>
        <s v="K?"/>
        <s v="Alexeyeva"/>
        <s v="Chukwualuka"/>
        <s v="McCall"/>
        <s v="Okeke"/>
        <s v="Iloabuchi"/>
        <s v="Nebechukwu"/>
        <s v="Diribe"/>
        <s v="Macgroarty"/>
        <s v="Artemova"/>
        <s v="Kelly"/>
        <s v="Reilly"/>
        <s v="Ojiofor"/>
        <s v="Shelton"/>
        <s v="Lange"/>
        <s v="Hovell"/>
        <s v="Espinosa"/>
        <s v="Barbour"/>
        <s v="Ozerova"/>
        <s v="Ulyanova"/>
        <s v="Steiner"/>
        <s v="Akabueze"/>
        <s v="Aleksandrova"/>
        <s v="Griffiths"/>
        <s v="McNeil"/>
        <s v="Bruno"/>
        <s v="Okorie"/>
        <s v="Moen"/>
        <s v="McGuigan"/>
        <s v="Fancher"/>
        <s v="Matthews"/>
        <s v="Kaeppel"/>
        <s v="Yudina"/>
        <s v="Jamison"/>
        <s v="Hardiman"/>
        <s v="Woodard"/>
        <s v="Chienezie"/>
        <s v="Chineze"/>
        <s v="Buckland"/>
        <s v="Flannery"/>
        <s v="Payne"/>
        <s v="Vincent"/>
        <s v="Pearce"/>
        <s v="Riley"/>
        <s v="Honore"/>
        <s v="Macarthur"/>
        <s v="Gould"/>
        <s v="Medvedev"/>
        <s v="Sholes"/>
        <s v="Rolon"/>
        <s v="Bligh"/>
        <s v="Lamble"/>
        <s v="Jose"/>
        <s v="Howard"/>
        <s v="Onwuamaeze"/>
        <s v="D'Albertis"/>
        <s v="Nwachukwu"/>
        <s v="Simpkinson"/>
        <s v="Conway"/>
        <s v="Maslow"/>
        <s v="Swadling"/>
        <s v="Gallo"/>
        <s v="Onyemachukwu"/>
        <s v="Samoylova"/>
        <s v="Leak"/>
        <s v="Frost"/>
        <s v="Warner"/>
        <s v="Ifeatu"/>
        <s v="Fan"/>
        <s v="Whiddon"/>
        <s v="Onyekachukwu"/>
        <s v="Ermakova"/>
        <s v="Marino"/>
        <s v="Onyemere"/>
        <s v="Everingham"/>
        <s v="Huie"/>
        <s v="Crowther"/>
        <s v="Skelton"/>
        <s v="Giordano"/>
        <s v="Bateson"/>
        <s v="Elizabeth"/>
        <s v="Serrano"/>
        <s v="Willis"/>
        <s v="Mashman"/>
        <s v="Tu"/>
        <s v="Romano"/>
        <s v="Goliwe"/>
        <s v="Chiemeka"/>
        <s v="Kellway"/>
        <s v="Sopuluchi"/>
        <s v="Spitzer"/>
        <s v="Potter"/>
        <s v="Kovalyova"/>
        <s v="Miah"/>
        <s v="Builder"/>
        <s v="Baddeley"/>
        <s v="Todd"/>
        <s v="Obiajulu"/>
        <s v="Farmer"/>
        <s v="Ignatieff"/>
        <s v="Okonkwo"/>
        <s v="Dore"/>
        <s v="Bazarova"/>
        <s v="Burn"/>
        <s v="Andreyev"/>
        <s v="Nock"/>
        <s v="Kelley"/>
        <s v="Wilson"/>
        <s v="McFarland"/>
        <s v="Cisneros"/>
        <s v="Borchgrevink"/>
        <s v="Rozhkova"/>
        <s v="Veltri"/>
        <s v="Golibe"/>
        <s v="Udinesi"/>
        <s v="Curtis"/>
        <s v="Hayden"/>
        <s v="Green"/>
        <s v="Gough"/>
        <s v="Bates"/>
        <s v="Kharlamov"/>
        <s v="Ferguson"/>
        <s v="Le Grand"/>
        <s v="Valdez"/>
        <s v="Godfrey"/>
        <s v="Robson"/>
        <s v="Yevdokimova"/>
        <s v="Colombo"/>
        <s v="Akubundu"/>
        <s v="Francis"/>
        <s v="Rhodes"/>
        <s v="Y?"/>
        <s v="Burgmann"/>
        <s v="Macvitie"/>
        <s v="Townsend"/>
        <s v="Pope"/>
        <s v="Jensen"/>
        <s v="Thomson"/>
        <s v="Chiazagomekpele"/>
        <s v="Ozuluonye"/>
        <s v="Fang"/>
        <s v="Horton"/>
        <s v="Schiavone"/>
        <s v="Fiorentino"/>
        <s v="Butusov"/>
        <s v="Wang"/>
        <s v="Alexeieva"/>
        <s v="Vinogradova"/>
        <s v="Bage"/>
        <s v="Naquin"/>
        <s v="Schroeder"/>
        <s v="Swearingen"/>
        <s v="Kozlova"/>
        <s v="Nekrasov"/>
        <s v="Olague"/>
        <s v="Holt"/>
        <s v="Davila"/>
        <s v="Giles"/>
        <s v="O'Meara"/>
        <s v="Chukwuraenye"/>
        <s v="Tipton"/>
        <s v="Morey"/>
        <s v="Afamefuna"/>
        <s v="Ibbott"/>
        <s v="Law"/>
        <s v="Chinedum"/>
        <s v="Kruglov"/>
        <s v="Stone"/>
        <s v="Wiley"/>
        <s v="Chiagoziem"/>
        <s v="Chukwukere"/>
        <s v="Lee"/>
        <s v="Theus"/>
        <s v="Jennings"/>
        <s v="Parker"/>
        <s v="Patterson"/>
        <s v="Ofodile"/>
        <s v="Nash"/>
        <s v="Brenan"/>
        <s v="Obidimkpa"/>
        <s v="Terry"/>
        <s v="Spring"/>
        <s v="Mahmood"/>
        <s v="Amaechi"/>
        <s v="Foxall"/>
        <s v="Bentley"/>
        <s v="Baird"/>
        <s v="Henry"/>
        <s v="Rocher"/>
        <s v="Komar"/>
        <s v="Loewenthal"/>
        <s v="Aliyeva"/>
        <s v="Montes"/>
        <s v="Tyndall"/>
        <s v="Bailey"/>
        <s v="Onyekaozulu"/>
        <s v="Christmas"/>
        <s v="Genovesi"/>
        <s v="Ellis"/>
        <s v="Onuchukwu"/>
        <s v="Quaife"/>
        <s v="Holder"/>
        <s v="Lahti"/>
        <s v="Perkins"/>
        <s v="Hayes"/>
        <s v="Rizzo"/>
        <s v="Krylov"/>
        <s v="Matthias"/>
        <s v="Mason"/>
        <s v="Smeaton"/>
        <s v="Gotch"/>
        <s v="O'Toole"/>
        <s v="Ledford"/>
        <s v="Alaniz"/>
        <s v="Saunders"/>
        <s v="Streeter"/>
        <s v="Barclay"/>
        <s v="Otitodilichukwu"/>
        <s v="Wheare"/>
        <s v="Soto"/>
        <s v="Bogle"/>
        <s v="Grimmett"/>
        <s v="Webb"/>
        <s v="Nwokeocha"/>
        <s v="Olisaemeka"/>
        <s v="Yobanna"/>
        <s v="Trevisan"/>
        <s v="Knox"/>
        <s v="Moyes"/>
        <s v="Beavers"/>
        <s v="Tretiakova"/>
        <s v="Aikenhead"/>
        <s v="Cran"/>
        <s v="Golubova"/>
        <s v="McElyea"/>
        <s v="Rosas"/>
        <s v="Phillips"/>
        <s v="Morris"/>
        <s v="Pavlova"/>
        <s v="Yamamoto"/>
        <s v="Zaitsev"/>
        <s v="Cawker"/>
        <s v="Froggatt"/>
        <s v="Gorbunov"/>
        <s v="Mikkelsen"/>
        <s v="Kovalyov"/>
        <s v="Mbanefo"/>
        <s v="Enderby"/>
        <s v="Lira"/>
        <s v="Castiglione"/>
        <s v="Yuryeva"/>
        <s v="Dean"/>
        <s v="Vasiliev"/>
        <s v="Fedorova"/>
        <s v="Samson"/>
        <s v="Fenton"/>
        <s v="Mackey"/>
        <s v="Payton"/>
        <s v="Cowger"/>
        <s v="Banks"/>
        <s v="Fantin"/>
        <s v="Wong"/>
        <s v="Roberts"/>
        <s v="Lo Duca"/>
        <s v="Ashton"/>
        <s v="Melton"/>
        <s v="Zakharov"/>
        <s v="Patrick"/>
        <s v="DeRose"/>
        <s v="Vavilov"/>
        <s v="Browne"/>
        <s v="Collingridge de Tourcey"/>
        <s v="Korovin"/>
        <s v="Hammonds"/>
        <s v="Ward"/>
        <s v="Gallop"/>
        <s v="Gartrell"/>
        <s v="Oluchi"/>
        <s v="Barlow"/>
        <s v="Burgin"/>
        <s v="Nnaife"/>
        <s v="Okwudiliolisa"/>
        <s v="Parkes"/>
        <s v="Kapustina"/>
        <s v="Greathouse"/>
        <s v="Beers"/>
        <s v="Tretyakova"/>
        <s v="Costa"/>
        <s v="Ibezimako"/>
        <s v="Lumholtz"/>
        <s v="Mouzon"/>
        <s v="Ibeabuchi"/>
        <s v="Garnsey"/>
        <s v="Wildman"/>
        <s v="Anenechukwu"/>
        <s v="Plant"/>
        <s v="Babbage"/>
        <s v="Norton"/>
        <s v="Bogolyubov"/>
        <s v="Gibbons"/>
        <s v="Gregson"/>
        <s v="Speth"/>
        <s v="Boag"/>
        <s v="Grave"/>
        <s v="Streeten"/>
        <s v="Fox"/>
        <s v="Artemyeva"/>
        <s v="Gardner"/>
        <s v="Uwakwe"/>
        <s v="Bellew"/>
        <s v="Krichauff"/>
        <s v="Becker"/>
        <s v="Ainsworth"/>
        <s v="Biryukov"/>
        <s v="Redding"/>
        <s v="Inman"/>
        <s v="Hanson"/>
        <s v="Fischer"/>
        <s v="Chinweuba"/>
        <s v="Henning"/>
        <s v="Ogochukwu"/>
        <s v="Narelle"/>
        <s v="Bergman"/>
        <s v="Harrison"/>
        <s v="Goodman"/>
        <s v="Ugochukwutubelum"/>
        <s v="Uvarova"/>
        <s v="Innes"/>
        <s v="Craigie"/>
        <s v="Onyekachi"/>
        <s v="Pethard"/>
        <s v="Obielumani"/>
        <s v="Emery"/>
        <s v="Dufresne"/>
        <s v="Vial"/>
        <s v="Pruneda"/>
        <s v="Neumann"/>
        <s v="Yobachukwu"/>
        <s v="Hess"/>
        <s v="Anayolisa"/>
        <s v="Zhou"/>
        <s v="Bustard"/>
        <s v="Ngozichukwuka"/>
        <s v="Lane"/>
        <s v="Davy"/>
        <s v="Barrera"/>
        <s v="Hall"/>
        <s v="Lysaght"/>
        <s v="Kelechi"/>
        <s v="Chikezie"/>
        <s v="Dreyer"/>
        <s v="Short"/>
        <s v="Hunt"/>
        <s v="Kibby"/>
        <s v="Ramos"/>
        <s v="Keeley"/>
        <s v="Farrar"/>
        <s v="Greenhalgh"/>
        <s v="Odili"/>
        <s v="Kolesnikov"/>
        <s v="Rutherford"/>
        <s v="Mendes"/>
        <s v="Bronner"/>
        <s v="Meany"/>
        <s v="Le Gallienne"/>
        <s v="Wheeler"/>
        <s v="Christie"/>
        <s v="Favors"/>
        <s v="Vida"/>
        <s v="Wayn"/>
        <s v="Nuttall"/>
        <s v="McEwan"/>
        <s v="Holman"/>
        <s v="Bazhenov"/>
        <s v="Kemp"/>
        <s v="Ebelegbulam"/>
        <s v="Tseng"/>
        <s v="Yermakov"/>
        <s v="Chukwunonso"/>
        <s v="Dawson"/>
        <s v="Ifeanyichukwu"/>
        <s v="Musgrove"/>
        <s v="Boulger"/>
        <s v="Gow"/>
        <s v="Robe"/>
        <s v="Bibi"/>
        <s v="Arcuri"/>
        <s v="Muriel"/>
        <s v="MacDevitt"/>
        <s v="Chijindum"/>
        <s v="Nott"/>
        <s v="Lei"/>
        <s v="Sheets"/>
        <s v="Tokaryev"/>
        <s v="Unwin"/>
        <s v="Frater"/>
        <s v="Vanmeter"/>
        <s v="Rearick"/>
        <s v="Glenny"/>
        <s v="Marks"/>
        <s v="Trout"/>
        <s v="Morley"/>
        <s v="Somadina"/>
        <s v="Chieloka"/>
        <s v="Chioke"/>
        <s v="Kovalev"/>
        <s v="Baranov"/>
        <s v="Bidencope"/>
        <s v="De Bernales"/>
        <s v="Cashin"/>
        <s v="Seppelt"/>
        <s v="O'Connor"/>
        <s v="McGuirk"/>
        <s v="Ruth"/>
        <s v="Aksenov"/>
        <s v="Meng"/>
        <s v="Nwoye"/>
        <s v="Aksyonova"/>
        <s v="Hammer"/>
        <s v="Abbott"/>
        <s v="Davydova"/>
        <s v="Nkemjika"/>
        <s v="Mario"/>
        <s v="Long"/>
        <s v="Nelson"/>
        <s v="Thornton"/>
        <s v="Warlow-Davies"/>
        <s v="Champion"/>
        <s v="William"/>
        <s v="Ozoemena"/>
        <s v="Archambault"/>
        <s v="Udegbulam"/>
        <s v="Greene"/>
        <s v="Blinova"/>
        <s v="De Garis"/>
        <s v="Holmwood"/>
        <s v="Chidubem"/>
        <s v="Randall"/>
        <s v="Leach"/>
        <s v="Light"/>
        <s v="Holloway"/>
        <s v="Nwebube"/>
        <s v="Chibueze"/>
        <s v="Lanford"/>
        <s v="Anthony"/>
        <s v="Myers"/>
        <s v="Davey"/>
        <s v="Chikere"/>
        <s v="Hs?eh"/>
        <s v="Witt"/>
        <s v="Kazantseva"/>
        <s v="Bowhay"/>
        <s v="Beyer"/>
        <s v="Fries"/>
        <s v="Connely"/>
        <s v="Connolly"/>
        <s v="Fomin"/>
        <s v="Chamberlain"/>
        <s v="Barber"/>
        <s v="Zimmer"/>
        <s v="Brazenor"/>
        <s v="Caldwell"/>
        <s v="Yirawala"/>
        <s v="Tokareva"/>
        <s v="Castella"/>
        <s v="Du Cane"/>
        <s v="Woronoff"/>
        <s v="Onodugoadiegbemma"/>
        <s v="Darling"/>
        <s v="Ponomaryov"/>
        <s v="Prokhorova"/>
        <s v="Blacklock"/>
        <s v="Sazonova"/>
        <s v="Henty"/>
        <s v="Azuka"/>
        <s v="Brock"/>
        <s v="Bulgakov"/>
        <s v="Lord"/>
        <s v="Uspenskaya"/>
        <s v="Powell"/>
        <s v="McChesney"/>
        <s v="Yuriev"/>
        <s v="Lablanc"/>
        <s v="Dodd"/>
        <s v="Dillon"/>
        <s v="Hoelscher"/>
        <s v="Udokamma"/>
        <s v="Sinnett"/>
        <s v="Chimaijem"/>
        <s v="Porter"/>
        <s v="Younger"/>
        <s v="Nwagugheuzo"/>
        <s v="Drake"/>
        <s v="Hanna"/>
        <s v="Loftus"/>
        <s v="Chidalu"/>
        <s v="Iredale"/>
        <s v="Padilla"/>
        <s v="Ibragimova"/>
        <s v="Nakayama"/>
        <s v="Gardener"/>
        <s v="Aksenova"/>
        <s v="Kudryashova"/>
        <s v="Hart"/>
        <s v="Kruglova"/>
        <s v="Shaffer"/>
        <s v="Laurie"/>
        <s v="Whitfield"/>
        <s v="Rioux"/>
        <s v="Matveyev"/>
        <s v="Nkemdirim"/>
        <s v="Brim"/>
        <s v="Soubeiran"/>
        <s v="Helena"/>
        <s v="Chiekwugo"/>
        <s v="Weller"/>
        <s v="Bess"/>
        <s v="Randell"/>
        <s v="Randolph"/>
        <s v="Hurst"/>
        <s v="Montalvo"/>
        <s v="Kosisochukwu"/>
        <s v="Vigano"/>
        <s v="Windradyne"/>
        <s v="Curnow"/>
        <s v="De Neeve"/>
        <s v="Ebelechukwu"/>
        <s v="Keating"/>
        <s v="Shearston"/>
        <s v="Arnold"/>
        <s v="Chao"/>
        <s v="Zhdanova"/>
        <s v="Fetherstonhaugh"/>
        <s v="Severson"/>
        <s v="Speight"/>
        <s v="Greenwalt"/>
        <s v="Grover"/>
        <s v="Muse"/>
        <s v="Marsden"/>
        <s v="Dennis"/>
        <s v="Nixon"/>
        <s v="Rivers"/>
        <s v="Sochima"/>
        <s v="Heydon"/>
        <s v="Holland"/>
        <s v="Debellis"/>
        <s v="Kibble"/>
        <s v="Lori"/>
        <s v="Enemuo"/>
        <s v="Nebeolisa"/>
        <s v="Chikwado"/>
        <s v="Yates"/>
        <s v="Watt"/>
        <s v="Lavrov"/>
        <s v="Korovina"/>
        <s v="Manning"/>
        <s v="Ingrassia"/>
        <s v="Langdon"/>
        <s v="Goddard"/>
        <s v="Zubareva"/>
        <s v="Newsom"/>
        <s v="Shoobridge"/>
        <s v="Fyodorova"/>
        <s v="Solomon"/>
        <s v="Layh"/>
        <s v="John"/>
        <s v="Slattery"/>
        <s v="Daniels"/>
        <s v="Chiemenam"/>
        <s v="Wanliss"/>
        <s v="Eames"/>
        <s v="Kenyon"/>
        <s v="Parry"/>
        <s v="Arnott"/>
        <s v="Steere"/>
        <s v="Dickinson"/>
        <s v="Evseyev"/>
        <s v="Ulyanov"/>
        <s v="Kazakova"/>
        <s v="Hannaford"/>
        <s v="Mahon"/>
        <s v="Miles"/>
        <s v="Voss"/>
        <s v="Colebatch"/>
        <s v="Chikelu"/>
        <s v="Allan"/>
        <s v="Yefremova"/>
        <s v="Garran"/>
        <s v="Nkemdilim"/>
        <s v="Rubensohn"/>
        <s v="Iqbal"/>
        <s v="Dyer"/>
        <s v="Lyons"/>
        <s v="Namatjira"/>
        <s v="Leibius"/>
        <s v="Coppin"/>
        <s v="Gerasimova"/>
        <s v="Humffray"/>
        <s v="Degtyaryov"/>
        <s v="Cawthorne"/>
        <s v="Khan"/>
        <s v="Iroawuchi"/>
        <s v="Bottrill"/>
        <s v="Jones"/>
        <s v="Sanford"/>
        <s v="Chimaobim"/>
        <s v="Jowers"/>
        <s v="Kirsova"/>
        <s v="Cockrum"/>
        <s v="Greaves"/>
        <s v="Reeves"/>
        <s v="Nnamdi"/>
        <s v="Charlton"/>
        <s v="Marsh"/>
        <s v="Pottinger"/>
        <s v="Buckley"/>
        <s v="Folliero"/>
        <s v="Jessop"/>
        <s v="Hodge"/>
        <s v="Ignatiev"/>
        <s v="Mansom"/>
        <s v="Komarova"/>
        <s v="Yu"/>
        <s v="Sutton"/>
        <s v="Hyde"/>
        <s v="Smalley"/>
        <s v="Barton"/>
        <s v="Horrocks"/>
        <s v="Frye"/>
        <s v="Mellor"/>
        <s v="Meredith"/>
        <s v="Chinomso"/>
        <s v="Chimaoke"/>
        <s v="Winters"/>
        <s v="Hawthorn"/>
        <s v="Hawdon"/>
        <s v="Joslin"/>
        <s v="Bidwill"/>
        <s v="Tate"/>
        <s v="Neal"/>
        <s v="Fulks"/>
        <s v="Siciliano"/>
        <s v="Ositadimma"/>
        <s v="Kazantsev"/>
        <s v="Dolgorukova"/>
        <s v="Singh"/>
        <s v="Shipton"/>
        <s v="Rivas"/>
        <s v="Hoolan"/>
        <s v="Pepper"/>
        <s v="Abramowitz"/>
        <s v="Abazu"/>
        <s v="Harriman"/>
        <s v="Frankland"/>
        <s v="Kwemtochukwu"/>
        <s v="To Rot"/>
        <s v="Lear"/>
        <s v="Winter"/>
        <s v="Hughes-Jones"/>
        <s v="Estrada"/>
        <s v="Heard"/>
        <s v="Efremova"/>
        <s v="Morphett"/>
        <s v="Lenhardt"/>
        <s v="McMorran"/>
        <s v="Phelan"/>
        <s v="Hotchin"/>
        <s v="Aksyonov"/>
        <s v="McGarry"/>
        <s v="Akhtar"/>
        <s v="McDaniels"/>
        <s v="Tennant"/>
        <s v="Donaghy"/>
        <s v="Tobenna"/>
        <s v="Vicars"/>
        <s v="Vessels"/>
        <s v="Heller"/>
        <s v="Dunn"/>
        <s v="Vasilyeva"/>
        <s v="Mollison"/>
        <s v="Aiken"/>
        <s v="Brabyn"/>
        <s v="Traeger"/>
        <s v="Ekwueme"/>
        <s v="Chinwenma"/>
        <s v="Estep"/>
        <s v="Mishina"/>
        <s v="Lavrentiev"/>
        <s v="Kilgour"/>
        <s v="Sheppard"/>
        <s v="Nnanna"/>
        <s v="Norris"/>
        <s v="Chidiebere"/>
        <s v="Okwukwe"/>
        <s v="Elliott"/>
        <s v="Walsh"/>
        <s v="Mahomed"/>
        <s v="Bogdanov"/>
        <s v="Moysey"/>
        <s v="Angel"/>
        <s v="Toosey"/>
        <s v="Hassall"/>
        <s v="Poninski"/>
        <s v="Bonham"/>
        <s v="Bold"/>
        <s v="Izmailov"/>
        <s v="Valentin"/>
        <s v="McIver"/>
        <s v="Fishbourne"/>
        <s v="Chukwueloka"/>
        <s v="Real"/>
        <s v="Odell"/>
        <s v="Enticknap"/>
        <s v="Mann"/>
        <s v="Adams"/>
        <s v="Hirst"/>
        <s v="Horan"/>
        <s v="Cumbrae-Stewart"/>
        <s v="Kinney"/>
        <s v="Nina"/>
        <s v="Mort"/>
        <s v="Martinez"/>
        <s v="Vasilyev"/>
        <s v="Lacross"/>
        <s v="Maughan"/>
        <s v="Tochukwu"/>
        <s v="Slate"/>
        <s v="Chiebuka"/>
        <s v="Berry"/>
        <s v="Boylan"/>
        <s v="Warren"/>
        <s v="Liston"/>
        <s v="Mazure"/>
        <s v="Rudduck"/>
        <s v="Darwin"/>
        <s v="Tomlinson"/>
        <s v="Coates"/>
        <s v="Hickey"/>
        <s v="Stobie"/>
        <s v="Drakeford"/>
        <s v="Bermudez"/>
        <s v="Wyatt"/>
        <s v="Blackwood"/>
        <s v="Storey"/>
        <s v="Glasgow"/>
        <s v="Crotty"/>
        <s v="Hysell"/>
        <s v="Compton"/>
        <s v="See"/>
        <s v="Threatt"/>
        <s v="Davies"/>
        <s v="Matlock"/>
        <s v="Chiedozie"/>
        <s v="Adamson"/>
        <s v="Mishin"/>
        <s v="Bull"/>
        <s v="Serra"/>
        <s v="Summerville"/>
        <s v="Astorga"/>
        <s v="Blesing"/>
        <s v="Nevzorova"/>
        <s v="Sheehan"/>
        <s v="McElhone"/>
        <s v="Chigbogu"/>
        <s v="Tilley"/>
        <s v="McCartney"/>
        <s v="Badgery"/>
        <s v="Zarate"/>
        <s v="Congreve"/>
        <s v="Hayslett"/>
        <s v="Loving"/>
        <s v="Ugonnatubelum"/>
        <s v="Corbett"/>
        <s v="Eiland"/>
        <s v="Labrador"/>
        <s v="Dettmann"/>
        <s v="Hope"/>
        <s v="Ives"/>
        <s v="Brierly"/>
        <s v="Rapuokwu"/>
        <s v="Senior"/>
        <s v="Garmon"/>
        <s v="Biryukova"/>
        <s v="Hutcheon"/>
        <s v="Bateman"/>
        <s v="Haugh"/>
        <s v="Micklem"/>
        <s v="Kegley"/>
        <s v="Valenzuela"/>
        <s v="Fomina"/>
        <s v="Dixon"/>
        <s v="Belov"/>
        <s v="Cross"/>
        <s v="Cullen"/>
        <s v="Rudd"/>
        <s v="Gidney"/>
        <s v="Dalton"/>
        <s v="Hartzler"/>
        <s v="Lambert"/>
        <s v="Game"/>
        <s v="Haynes"/>
        <s v="Jimenez"/>
        <s v="Pharr"/>
        <s v="Jerger"/>
        <s v="Ramsden"/>
        <s v="Jowett"/>
        <s v="Venables"/>
        <s v="Monnier"/>
        <s v="Gadsden"/>
        <s v="Oster"/>
        <s v="Chizoba"/>
        <s v="Peyser"/>
        <s v="Seleznev"/>
        <s v="Alleyne"/>
        <s v="Zikoranachukwudimma"/>
        <s v="Ejikemeifeuwa"/>
        <s v="Rickard"/>
        <s v="Andreev"/>
        <s v="Shand"/>
        <s v="Stehle"/>
        <s v="Belonwu"/>
        <s v="Baker"/>
        <s v="Garcia"/>
        <s v="Field"/>
        <s v="Jefferies"/>
        <s v="Lockyer"/>
        <s v="Torreggiani"/>
        <s v="Richards"/>
        <s v="Herbert"/>
        <s v="Andreyeva"/>
        <s v="Bowen"/>
        <s v="Fowler"/>
        <s v="Lockett"/>
        <s v="Phelps"/>
        <s v="Frederick"/>
        <s v="Carlson"/>
        <s v="Mbadiwe"/>
        <s v="Sabbatini"/>
        <s v="Ewers"/>
        <s v="Hannam"/>
        <s v="Mofflin"/>
        <s v="Ifeanacho"/>
        <s v="Maitland"/>
        <s v="Pollard"/>
        <s v="Brigstocke"/>
        <s v="Gboliwe"/>
        <s v="Seleznyova"/>
        <s v="Joseph"/>
        <s v="Salier"/>
        <s v="Evdokimov"/>
        <s v="Ponomaryova"/>
        <s v="Grosse"/>
        <s v="Belbin"/>
        <s v="Titheradge"/>
        <s v="Hobbs"/>
        <s v="Beggs"/>
        <s v="Luffman"/>
        <s v="Evseev"/>
        <s v="Hagins"/>
        <s v="Kirwan"/>
        <s v="Milligan"/>
        <s v="Royster"/>
        <s v="Gouger"/>
        <s v="Ignatyev"/>
        <s v="Munz"/>
        <s v="Paling"/>
        <s v="Clancy"/>
        <s v="Rios"/>
        <s v="Onyemauchechi"/>
        <s v="Nkemakonam"/>
        <s v="Kirillov"/>
        <s v="Stiles"/>
        <s v="Gaffney"/>
        <s v="Tsui"/>
        <s v="Armit"/>
        <s v="Ramsbotham"/>
        <s v="Scannell"/>
        <s v="Edman"/>
        <s v="Shaver"/>
        <s v="Coupp"/>
        <s v="Bezrukova"/>
        <s v="Cohn"/>
        <s v="Lay"/>
        <s v="Schmidt"/>
        <s v="Hussey"/>
        <s v="Macfarlan"/>
        <s v="Szabados"/>
        <s v="McKelvey"/>
        <s v="McConnell"/>
        <s v="Iheatu"/>
        <s v="Winifred"/>
        <s v="Holmes"/>
        <s v="Riddle"/>
        <s v="McClemans"/>
        <s v="Basedow"/>
        <s v="Nwora"/>
        <s v="Howey"/>
        <s v="Kramer"/>
        <s v="Reynolds"/>
        <s v="Herrin"/>
        <s v="Newland"/>
        <s v="Demaine"/>
        <s v="Harewood"/>
        <s v="Bischof"/>
        <s v="Uren"/>
        <s v="Ruggiero"/>
        <s v="Wilding"/>
        <s v="Yashina"/>
        <s v="Yevseyev"/>
        <s v="Maslov"/>
        <s v="Sullivan"/>
        <s v="Allsop"/>
        <s v="Castles"/>
        <s v="Colbert"/>
        <s v="Chimezie"/>
        <s v="Daluchi"/>
        <s v="Sheffield"/>
        <s v="Dyson"/>
        <s v="Onwuka"/>
        <s v="Flores"/>
        <s v="Nicoll"/>
        <s v="Waters"/>
        <s v="Raynor"/>
        <s v="Eberegbulam"/>
        <s v="Micco"/>
        <s v="Avdeev"/>
        <s v="Bremer"/>
        <s v="Gadsdon"/>
        <s v="Hicks"/>
        <s v="Logan"/>
        <s v="Weber"/>
        <s v="Schnaars"/>
        <s v="Algarin"/>
        <s v="Metcalf"/>
        <s v="Lupton"/>
        <s v="Ibeamaka"/>
        <s v="Rueda"/>
        <s v="Madueke"/>
        <s v="Torres"/>
        <s v="Chukwubuikem"/>
        <s v="Semmens"/>
        <s v="Bogdanova"/>
        <s v="Corser"/>
        <s v="McCardle"/>
        <s v="Radcliffe-Brown"/>
        <s v="Chukwumaobim"/>
        <s v="Cardus"/>
        <s v="Whitehouse"/>
        <s v="McCulloch"/>
        <s v="Koo"/>
        <s v="Woolnough"/>
        <s v="Vinogradov"/>
        <s v="Snider"/>
        <s v="Isayeva"/>
        <s v="Moreno"/>
        <s v="Gill"/>
        <s v="Vaguine"/>
        <s v="Toomey"/>
        <s v="Bonwick"/>
        <s v="Middleton"/>
        <s v="Vale"/>
        <s v="Arkwookerum"/>
        <s v="Lujan"/>
        <s v="Gannon"/>
        <s v="Romero"/>
        <s v="Onwuamaegbu"/>
        <s v="Peacock"/>
        <s v="Barese"/>
        <s v="Nnaemeka"/>
        <s v="Efimov"/>
        <s v="Maynard"/>
        <s v="Zotova"/>
        <s v="Hannah"/>
        <s v="Cartagena"/>
        <s v="Victor"/>
        <s v="Krawczyk"/>
        <s v="Abel"/>
        <s v="Cavill"/>
        <s v="Renwick"/>
        <s v="Linton"/>
        <s v="Langlands"/>
        <s v="Sykes"/>
        <s v="Kryukov"/>
        <s v="Donnelly"/>
        <s v="Boucaut"/>
        <s v="Silva"/>
        <s v="Iweobiegbunam"/>
        <s v="Zito"/>
        <s v="Edmondstone"/>
        <s v="Georg"/>
        <s v="Michelides"/>
        <s v="Chidimma"/>
        <s v="Edmund la Touche"/>
        <s v="Belousov"/>
        <s v="McCane"/>
        <s v="Parry-Okeden"/>
        <s v="Aldrich"/>
        <s v="Shillito"/>
        <s v="Ikechukwu"/>
        <s v="Kauffmann"/>
        <s v="Bock"/>
        <s v="Brewer"/>
        <s v="Yermakova"/>
        <s v="Jacka"/>
        <s v="Sharp"/>
        <s v="Atherton"/>
        <s v="Cookson"/>
        <s v="Hort"/>
        <s v="Zaytseva"/>
        <s v="Diehl"/>
        <s v="Mead"/>
        <s v="Nicholson"/>
        <s v="Huddart"/>
        <s v="Swain"/>
        <s v="Brient"/>
        <s v="Tucker"/>
        <s v="Izmailova"/>
        <s v="Hutchinson"/>
        <s v="Okwuoma"/>
        <s v="Amadi"/>
        <s v="Percy"/>
        <s v="Floyd"/>
        <s v="Melendez"/>
        <s v="Kovaleva"/>
        <s v="Chukwuma"/>
        <s v="Gilroy"/>
        <s v="Hearn"/>
        <s v="Swanson"/>
        <s v="Benjamin"/>
        <s v="Ryrie"/>
        <s v="Montemayor"/>
        <s v="Izuchukwu"/>
        <s v="Herring"/>
        <s v="Duffy"/>
        <s v="Chiefo"/>
        <s v="Fyodorov"/>
        <s v="Palmerston"/>
        <s v="Polyakov"/>
        <s v="Connor"/>
        <s v="Chester"/>
        <s v="Denisova"/>
        <s v="Clogstoun"/>
        <s v="Kalinina"/>
        <s v="Bennet"/>
        <s v="Hallahan"/>
        <s v="Louis"/>
        <s v="Trouette"/>
        <s v="Cribb"/>
        <s v="Fletcher"/>
        <s v="Corson"/>
        <s v="Hinton"/>
        <s v="Bromby"/>
        <s v="Nweke"/>
        <s v="Batty"/>
        <s v="Agafonova"/>
        <s v="Chidumaga"/>
        <s v="Birk"/>
        <s v="Childs"/>
        <s v="Obioma"/>
        <s v="Stetson"/>
        <s v="Waring"/>
        <s v="Thao"/>
        <s v="Armfield"/>
        <s v="Panina"/>
        <s v="Martel"/>
        <s v="Buddicom"/>
        <s v="Walters"/>
        <s v="Muravyova"/>
        <s v="Keen"/>
        <s v="Liebe"/>
        <s v="Rogova"/>
        <s v="Raff"/>
        <s v="Kanayochukwu"/>
        <s v="Guerin"/>
        <s v="Dominguez"/>
        <s v="Pugh"/>
        <s v="Sawtell"/>
        <s v="Kharitonova"/>
        <s v="Muramats"/>
        <s v="Sokolov"/>
        <s v="Gay"/>
        <s v="Maurer"/>
        <s v="Grieve"/>
        <s v="Lowell"/>
        <s v="Philipp"/>
        <s v="Dynon"/>
        <s v="Bishop"/>
        <s v="Rene"/>
        <s v="Daigle"/>
        <s v="Joshua"/>
        <s v="Cochran"/>
        <s v="Bibb"/>
        <s v="Corran"/>
        <s v="Lovely"/>
        <s v="Plascencia"/>
        <s v="Zotov"/>
        <s v="Lynch"/>
        <s v="McCarthy"/>
        <s v="Nnabuife"/>
        <s v="Tinline"/>
        <s v="Esomchi"/>
        <s v="Retana"/>
        <s v="O'Loughlin"/>
        <s v="Gorman"/>
        <s v="Finch"/>
        <s v="Reyes"/>
        <s v="Downie"/>
        <s v="Yegorov"/>
        <s v="Cantrell"/>
        <s v="Glennon"/>
        <s v="Yancy"/>
        <s v="Cruz"/>
        <s v="Bukowski"/>
        <s v="Chikwendu"/>
        <s v="Kharlamova"/>
        <s v="Diaz"/>
        <s v="Ross-Watt"/>
        <s v="Shubin"/>
        <s v="Sadler"/>
        <s v="Whittaker"/>
        <s v="Gratwick"/>
        <s v="Bovee"/>
        <s v="Frolova"/>
        <s v="Bradshaw"/>
        <s v="Clunie"/>
        <s v="Cover"/>
        <s v="Hodgson"/>
        <s v="Harvey"/>
        <s v="Chase"/>
        <s v="Aparicio"/>
        <s v="Udegbunam"/>
        <s v="Alexandrov"/>
        <s v="Campos"/>
        <s v="McKinnon"/>
        <s v="Burt"/>
        <s v="Feetham"/>
        <s v="Coburn"/>
        <s v="Yegorova"/>
        <s v="Corones"/>
        <s v="Morrice"/>
        <s v="Barrett"/>
        <s v="Tardent"/>
        <s v="Castillo"/>
        <s v="Lindsay"/>
        <s v="Macnamara"/>
        <s v="Aksakova"/>
        <s v="Farnsworth"/>
        <s v="Koch"/>
        <s v="Fleetwood-Smith"/>
        <s v="Chinonyelum"/>
        <s v="Montague"/>
        <s v="Yewen"/>
        <s v="Kalinin"/>
        <s v="Woodward"/>
        <s v="Iweobiegbulam"/>
        <s v="Burton"/>
        <s v="Schwartz"/>
        <s v="Sargent"/>
        <s v="Kepley"/>
        <s v="Lassetter"/>
        <s v="Iloerika"/>
        <s v="Michel"/>
        <s v="Goodwin"/>
        <s v="Rapuluolisa"/>
        <s v="Osorio"/>
        <s v="Barnett"/>
        <s v="Pike"/>
        <s v="Gearheart"/>
        <s v="Egobudike"/>
        <s v="Ahern"/>
        <s v="Anayochukwu"/>
        <s v="Nevels"/>
        <s v="Winn"/>
        <s v="Lopez"/>
        <s v="Steen"/>
        <s v="Pipes"/>
        <s v="Windsor"/>
        <s v="Wark"/>
        <s v="Allnutt"/>
        <s v="Pedder"/>
        <s v="Chialuka"/>
        <s v="Selwyn"/>
        <s v="Koger"/>
        <s v="Kendall"/>
        <s v="Elliot"/>
        <s v="Gratton"/>
        <s v="Carandini"/>
        <s v="Barker"/>
        <s v="Korff"/>
        <s v="Kiernan"/>
        <s v="Mathews"/>
        <s v="Macrossan"/>
        <s v="Illingworth"/>
        <s v="Menhennitt"/>
        <s v="Shoebridge"/>
        <s v="Eva"/>
        <s v="Howe"/>
        <s v="Belisario"/>
        <s v="Pomeroy"/>
        <s v="Schaffer"/>
        <s v="Gonzalez"/>
        <s v="Temple"/>
        <s v="Ridley"/>
        <s v="Slye"/>
        <s v="Takasuka"/>
        <s v="Bruche"/>
        <s v="Ryan"/>
        <s v="Abramova"/>
        <s v="Purdy"/>
        <s v="Higgins"/>
        <s v="Reye"/>
        <s v="Willoughby"/>
        <s v="Mayne"/>
        <s v="Paramor"/>
        <s v="Daly"/>
        <s v="Gorshkov"/>
        <s v="McClinton"/>
        <s v="Holbrook"/>
        <s v="Solomina"/>
        <s v="Faulk"/>
        <s v="Forster"/>
        <s v="Chamberlin"/>
        <s v="Buttenshaw"/>
        <s v="Nazarova"/>
        <s v="Merrett"/>
        <s v="Elder"/>
        <s v="Gunson"/>
        <s v="Gleeson"/>
        <s v="Lang"/>
        <s v="Eve"/>
        <s v="Stradford"/>
        <s v="Brownlow"/>
        <s v="Fyans"/>
        <s v="Creel"/>
        <s v="Nicolay"/>
        <s v="Somerville"/>
        <s v="Pauley"/>
        <s v="Goering"/>
        <s v="Maduabuchim"/>
        <s v="Linger"/>
        <s v="Kenechukwu"/>
        <s v="Learmonth"/>
        <s v="Fitzgerald"/>
        <s v="Duggan"/>
        <s v="Krischock"/>
        <s v="Binder"/>
        <s v="Zubarev"/>
        <s v="Coleman"/>
        <s v="Molineux"/>
        <s v="Duigan"/>
        <s v="Jobson"/>
        <s v="Perreault"/>
        <s v="Algeranoff"/>
        <s v="Galloway"/>
        <s v="Arrington"/>
        <s v="Kamdibe"/>
        <s v="Cousens"/>
        <s v="Hawks"/>
        <s v="Thynne"/>
        <s v="Greenwood"/>
        <s v="Ogle"/>
        <s v="Wolfe"/>
        <s v="Dilibe"/>
        <s v="Austin"/>
        <s v="Santiago"/>
        <s v="Afanasyeva"/>
        <s v="Priestley"/>
        <s v="Salmond"/>
        <s v="Goloubev"/>
        <s v="Dipietro"/>
        <s v="Niehaus"/>
        <s v="Barclay-Harvey"/>
        <s v="Hartung"/>
        <s v="Sternberg"/>
        <s v="Shepherd"/>
        <s v="Marcum"/>
        <s v="North"/>
        <s v="Whitelegge"/>
        <s v="Rooke"/>
        <s v="Horsley"/>
        <s v="Eskridge"/>
        <s v="Claiborne"/>
        <s v="Ibrahimov"/>
        <s v="Enriquez"/>
        <s v="Gilleland"/>
        <s v="Fullwood"/>
        <s v="Doyne"/>
        <s v="Rawling"/>
        <s v="Ankudinova"/>
        <s v="Balsillie"/>
        <s v="Worsnop"/>
        <s v="Buda"/>
        <s v="Broadhurst"/>
        <s v="Garrett"/>
        <s v="Edwards"/>
        <s v="Logue"/>
        <s v="Rechner"/>
        <s v="Batt"/>
        <s v="Trujillo"/>
        <s v="Ash"/>
        <s v="Kumm"/>
        <s v="Carey"/>
        <s v="Farber"/>
        <s v="Edments"/>
        <s v="Lindon"/>
        <s v="Pitcher"/>
        <s v="Kable"/>
        <s v="Kulikova"/>
        <s v="Navarrete"/>
        <s v="Huguley"/>
        <s v="Massie"/>
        <s v="Onwubiko"/>
        <s v="Obiora"/>
        <s v="Slater"/>
        <s v="Menkens"/>
        <s v="Beatham"/>
        <s v="Dowse"/>
        <s v="Griffen"/>
        <s v="Uvarov"/>
        <s v="Hussain"/>
        <s v="Grigoryeva"/>
        <s v="Gunter"/>
        <s v="Collee"/>
        <s v="Ibekwe"/>
        <s v="Hairston"/>
        <s v="Abdulov"/>
        <s v="Perkin"/>
        <s v="Bond"/>
        <s v="Stirling"/>
        <s v="Rutledge"/>
        <s v="Mullah"/>
        <s v="Candler"/>
        <s v="Hollis"/>
        <s v="Lionel"/>
        <s v="Serena"/>
        <s v="Cummins"/>
        <s v="Zhdanov"/>
        <s v="Peck"/>
        <s v="Gerald"/>
        <s v="Nebeuwa"/>
        <s v="Maruff"/>
        <s v="Knepper"/>
        <s v="Hand"/>
        <s v="Chidi"/>
        <s v="Maxwell"/>
        <s v="Berkeley"/>
        <s v="Kaur"/>
        <s v="Mountgarrett"/>
        <s v="Wreford"/>
        <s v="Bolton"/>
        <s v="Corrie"/>
        <s v="Lambie"/>
        <s v="Streeton"/>
        <s v="Pennington"/>
        <s v="Ansell"/>
        <s v="Stokes"/>
        <s v="Ampt"/>
        <s v="Wynn"/>
        <s v="Wagner"/>
        <s v="Argyle"/>
        <s v="Locke"/>
        <s v="Bullen"/>
        <s v="Munson"/>
        <s v="Cooke"/>
        <s v="Hawes"/>
        <s v="Swanton"/>
        <s v="Shipp"/>
        <s v="Jonathan"/>
        <s v="Hernandez"/>
        <s v="Highland"/>
        <s v="Peel"/>
        <s v="Herz"/>
        <s v="Salas"/>
        <s v="Laney"/>
        <s v="Messersmith"/>
        <s v="Etheridge"/>
        <s v="Jolly"/>
        <s v="Botts"/>
        <s v="Fink"/>
        <s v="Morehead"/>
        <s v="Balashova"/>
        <s v="Lowe"/>
        <s v="Ponce"/>
        <s v="Zuyeva"/>
        <s v="Chukwujamuike"/>
        <s v="Flynn"/>
        <s v="Klein"/>
        <s v="Shcherbakov"/>
        <s v="Sokolova"/>
        <s v="Mosley"/>
        <s v="Everett"/>
        <s v="Rouse"/>
        <s v="Burrows"/>
        <s v="Artyomova"/>
        <s v="Yermolayeva"/>
        <s v="Le Hunte"/>
        <s v="Blake"/>
        <s v="Sparks"/>
        <s v="Northern"/>
        <s v="Jack"/>
        <s v="Secombe"/>
        <s v="Ugorji"/>
        <s v="Bancks"/>
        <s v="Fairley"/>
        <s v="Boothby"/>
        <s v="Chukwuhaenye"/>
        <s v="Lock"/>
        <s v="Ramsey"/>
        <s v="Eipper"/>
        <s v="Fernandez"/>
        <s v="Yermolayev"/>
        <s v="Kolesnikova"/>
        <s v="Sharwood"/>
        <s v="Bufkin"/>
        <s v="Neitenstein"/>
        <s v="Sandover"/>
        <s v="Sergeyeva"/>
        <s v="Bales"/>
        <s v="Romilly"/>
        <s v="Lawson"/>
        <s v="Bracewell"/>
        <s v="Torkelson"/>
        <s v="Hightower"/>
        <s v="Levan"/>
        <s v="Loginov"/>
        <s v="Lafleur"/>
        <s v="Miranda"/>
        <s v="Simon"/>
        <s v="Golubeva"/>
        <s v="Stange"/>
        <s v="Milliner"/>
        <s v="Swinton"/>
        <s v="Sukhorukova"/>
        <s v="Combes"/>
        <s v="Carruthers"/>
        <s v="O'Loghlin"/>
        <s v="Troupe"/>
        <s v="Deleon"/>
        <s v="Downer"/>
        <s v="Bochsa"/>
        <s v="Czajkowski"/>
        <s v="Pankhurst"/>
        <s v="Birdseye"/>
        <s v="Moon"/>
        <s v="Chuter"/>
        <s v="Nielson"/>
        <s v="Ajuluchukwu"/>
        <s v="Board"/>
        <s v="Leckie"/>
        <s v="Cayley"/>
        <s v="Kuykendall"/>
        <s v="Ukaegbulam"/>
        <s v="Onwuemelie"/>
        <s v="Clendinnen"/>
        <s v="Mactier"/>
        <s v="Lipton"/>
        <s v="Levy"/>
        <s v="Amies"/>
        <s v="Aliyev"/>
        <s v="Langler"/>
        <s v="Pye"/>
        <s v="Asher"/>
        <s v="Major"/>
        <s v="Halpern"/>
        <s v="Nyhan"/>
        <s v="Birdsall"/>
        <s v="Mackie"/>
        <s v="Vinogradoff"/>
        <s v="Pokrovskaya"/>
        <s v="Moroney"/>
        <s v="Spence"/>
        <s v="Cherkasova"/>
        <s v="Crocker"/>
        <s v="Polyakova"/>
        <s v="Cantamessa"/>
        <s v="Teakle"/>
        <s v="Challis"/>
        <s v="Dodgshun"/>
        <s v="Blackall"/>
        <s v="Schoenheimer"/>
        <s v="Bromley"/>
        <s v="Shubina"/>
        <s v="Kinder"/>
        <s v="Shepherdson"/>
        <s v="Burson"/>
        <s v="Hopwood"/>
        <s v="Lindeman"/>
        <s v="McKinley"/>
        <s v="Sanchez"/>
        <s v="Muomelu"/>
        <s v="McVey"/>
        <s v="McKissick"/>
        <s v="Horsfall"/>
        <s v="Clapp"/>
        <s v="MacDonnell"/>
        <s v="Ermakov"/>
        <s v="Peppin"/>
        <s v="Fontenot"/>
        <s v="Howarth"/>
        <s v="Gentry"/>
        <s v="Sunderland"/>
        <s v="Knorr"/>
        <s v="Chimaraoke"/>
        <s v="Frederickson"/>
        <s v="Pickworth"/>
        <s v="McGill"/>
        <s v="Sarratt"/>
        <s v="Leworthy"/>
        <s v="Rivero"/>
        <s v="Hornung"/>
        <s v="Barnet"/>
        <s v="Dennys"/>
        <s v="Salter"/>
        <s v="Lazar"/>
        <s v="Onyenachiya"/>
        <s v="McCawley"/>
        <s v="Teague"/>
        <s v="Nekrasova"/>
        <s v="Carroll"/>
        <s v="Landor"/>
        <s v="Wardell"/>
        <s v="Ali"/>
        <s v="Somayina"/>
        <s v="Ruiz"/>
        <s v="Waterhouse"/>
        <s v="Jara"/>
        <s v="O'Callaghan"/>
        <s v="Pease"/>
        <s v="Lavrentyev"/>
        <s v="Hobson"/>
        <s v="Lappin"/>
        <s v="Travis"/>
        <s v="Jefferson"/>
        <s v="Begley"/>
        <s v="Levien"/>
        <s v="Erskine"/>
        <s v="Monds"/>
        <s v="Castro"/>
        <s v="Voronova"/>
        <s v="Dietz"/>
        <s v="Voronoff"/>
        <s v="Trevascus"/>
        <s v="Durant"/>
        <s v="Chigozie"/>
        <s v="Ardis"/>
        <s v="Butler"/>
        <s v="Pettry"/>
        <s v="Elmore"/>
        <s v="Voronkov"/>
        <s v="Garland"/>
        <s v="Ndubuagha"/>
        <s v="Duke"/>
        <s v="Bradbury"/>
        <s v="Bayley"/>
        <s v="Cremin"/>
        <s v="Gilchrist"/>
        <s v="Fitzpatrick"/>
        <s v="Pagan"/>
        <s v="Hendrick"/>
        <s v="Harding"/>
        <s v="Burfitt"/>
        <s v="Nieves"/>
        <s v="Bruny"/>
        <s v="Felix"/>
        <s v="Rippey"/>
        <s v="Converse"/>
        <s v="Bogolyubova"/>
        <s v="Remington"/>
        <s v="Levi"/>
        <s v="Bennetts"/>
        <s v="Vachon"/>
        <s v="Upjohn"/>
        <s v="Marcus"/>
        <s v="Alvares"/>
        <s v="McDavid"/>
        <s v="Brothers"/>
        <s v="Molle"/>
        <s v="Galgano"/>
        <s v="Raymond"/>
        <s v="Brodney"/>
        <s v="Afanasyev"/>
        <s v="Meagher"/>
        <s v="McGuffog"/>
        <s v="Sargood"/>
        <s v="Harrington"/>
        <s v="Lorenzen"/>
        <s v="Vidler"/>
        <s v="Allingham"/>
        <s v="Stelzer"/>
        <s v="Rubin"/>
        <s v="Harrell"/>
        <s v="Welsh"/>
        <s v="Sousa"/>
        <s v="Obijiaku"/>
        <s v="Mullen"/>
        <s v="Howell"/>
        <s v="Clifton"/>
        <s v="Rees"/>
        <s v="Onwughara"/>
        <s v="Geoghegan"/>
        <s v="Ilyina"/>
        <s v="Quezada"/>
        <s v="Tobeolisa"/>
        <s v="Akudinobi"/>
        <s v="Flemming"/>
        <s v="Azarov"/>
        <s v="Chill"/>
        <s v="Dumolo"/>
        <s v="Wetherspoon"/>
        <s v="Hampton"/>
        <s v="Ireland"/>
        <s v="Hibbins"/>
        <s v="Lea"/>
        <s v="Singleton"/>
        <s v="Sauve"/>
        <s v="Eidson"/>
        <s v="Melvin"/>
        <s v="Dawkins"/>
        <s v="Rita"/>
        <s v="Woolacott"/>
        <s v="Service"/>
        <s v="Dancy"/>
        <s v="Hankinson"/>
        <s v="Afamefula"/>
        <s v="Sherrod"/>
        <s v="Barling"/>
        <s v="Hobler"/>
        <s v="Bair"/>
        <s v="Drury"/>
        <s v="Beale"/>
        <s v="McMinn"/>
        <s v="Hajek"/>
        <s v="Mays"/>
        <s v="Swayne"/>
        <s v="Fennescey"/>
        <s v="Colon"/>
        <s v="Lederer"/>
        <s v="Cecil"/>
        <s v="Manners"/>
        <s v="Wynne"/>
        <s v="Disher"/>
        <s v="Yocum"/>
        <s v="Lowrie"/>
        <s v="Lavarack"/>
        <s v="Gomes"/>
        <s v="Gibney"/>
        <s v="Foran"/>
        <s v="Wyckoff"/>
        <s v="Soares"/>
        <s v="Kenechi"/>
        <s v="Becher"/>
        <s v="Runyon"/>
        <s v="Dobbs"/>
        <s v="Foveaux"/>
        <s v="Currey"/>
        <s v="Nicholas"/>
        <s v="Foster"/>
        <s v="Edmondson"/>
        <s v="Ah Mouy"/>
        <s v="Blue"/>
        <s v="Sievier"/>
        <s v="Watterston"/>
        <s v="Butters"/>
        <s v="Weaver"/>
        <s v="Earl"/>
        <s v="Begg"/>
        <s v="McNaughtan"/>
        <s v="Reagan"/>
        <s v="Bancroft"/>
        <s v="Band"/>
        <s v="Sandefur"/>
        <s v="Cone"/>
        <s v="Liardet"/>
        <s v="Wilkes"/>
        <s v="Patel"/>
        <s v="Howell-Price"/>
        <s v="Rowland"/>
        <s v="Barnard"/>
        <s v="Pendred"/>
        <s v="Samaniego"/>
        <s v="Burgos"/>
        <s v="Spinelli"/>
        <s v="Peavy"/>
        <s v="Lindell"/>
        <s v="Sorenson"/>
        <s v="Cockett"/>
        <s v="Galkina"/>
        <s v="Spears"/>
        <s v="Hardacre"/>
        <s v="Wakelin"/>
        <s v="Shah"/>
        <s v="Combs"/>
        <s v="Mayrhofer"/>
        <s v="Yefremov"/>
        <s v="Kosovich"/>
        <s v="Taplin"/>
        <s v="Yefimov"/>
        <s v="Hales"/>
        <s v="Copeland"/>
        <s v="Rishel"/>
        <s v="Larkin"/>
        <s v="Eddy"/>
        <s v="Sells"/>
        <s v="Bezrukov"/>
        <s v="St Clair"/>
        <s v="Lockington"/>
        <s v="Weston"/>
        <s v="Groom"/>
        <s v="Cambage"/>
        <s v="Burdekin"/>
        <s v="Franz"/>
        <s v="Morant"/>
        <s v="Loton"/>
        <s v="Sani"/>
        <s v="Von Doussa"/>
        <s v="Miracle"/>
        <s v="Burtch"/>
        <s v="McLachlan"/>
        <s v="Wenz"/>
        <s v="Kisch"/>
        <s v="Newman"/>
        <s v="Ndubuisi"/>
        <s v="Plummer"/>
        <s v="Ershova"/>
        <s v="Brookman"/>
        <s v="McBurney"/>
        <s v="Mickey"/>
        <s v="Olszewski"/>
        <s v="Chijioke"/>
        <s v="Bellasis"/>
        <s v="De Mestre"/>
        <s v="Mundy"/>
        <s v="Donahue"/>
        <s v="Verjus"/>
        <s v="Spaull"/>
        <s v="Voronina"/>
        <s v="Crumbley"/>
        <s v="Birch"/>
        <s v="Custance"/>
        <s v="Marshall-Hall"/>
        <s v="More"/>
        <s v="Bazile"/>
        <s v="Wardle"/>
        <s v="Lilly"/>
        <s v="Medland"/>
        <s v="Denman"/>
        <s v="Ratten"/>
        <s v="Abron"/>
        <s v="Belcher"/>
        <s v="Abernathy"/>
        <s v="Pape"/>
        <s v="Earle"/>
        <s v="Coombes"/>
        <s v="Hopman"/>
        <s v="Trejo"/>
        <s v="Macknight"/>
        <s v="Glossop"/>
        <s v="Chalmers"/>
        <s v="Picot"/>
        <s v="Neumayer"/>
        <s v="Yip"/>
        <s v="Ingle"/>
        <s v="Coffey"/>
        <s v="Istomin"/>
        <s v="Fernando"/>
        <s v="McClaran"/>
        <s v="Townsley"/>
        <s v="Mueller"/>
        <s v="Madukaife"/>
        <s v="Abdullah"/>
        <s v="Caraway"/>
        <s v="Loane"/>
        <s v="Geach"/>
        <s v="Charteris"/>
        <s v="Descoteaux"/>
        <s v="Crump"/>
        <s v="Diggs"/>
        <s v="Carvosso"/>
        <s v="Furneaux"/>
        <s v="Nickson"/>
        <s v="Highett"/>
        <s v="Rendall"/>
        <s v="Allardyce"/>
        <s v="Weatherford"/>
        <s v="Chong"/>
        <s v="Alvarez"/>
        <s v="Pritchard"/>
        <s v="Rawlings"/>
        <s v="Truscott"/>
        <s v="Willmore"/>
        <s v="Godson"/>
        <s v="Bitter"/>
        <s v="Forlonge"/>
        <s v="Reyna"/>
        <s v="Tran"/>
        <s v="Otoole"/>
        <s v="Kane"/>
        <s v="Isaacs"/>
        <s v="Timperley"/>
        <s v="Christopher"/>
        <s v="Lawley"/>
        <s v="Whitson"/>
        <s v="Wimble"/>
        <s v="Fermin"/>
        <s v="Fadden"/>
        <s v="Zox"/>
        <s v="Landseer"/>
        <s v="Jenks"/>
        <s v="Crace"/>
        <s v="Packham"/>
        <s v="Emenike"/>
        <s v="Nero"/>
        <s v="Haddon"/>
        <s v="Slone"/>
        <s v="Dann"/>
        <s v="Hooker"/>
        <s v="Kistler"/>
        <s v="Leason"/>
        <s v="Bruner"/>
        <s v="Rubeo"/>
        <s v="Claypool"/>
        <s v="Walpole"/>
        <s v="Steigrad"/>
        <s v="Hixson"/>
        <s v="Laura"/>
        <s v="Hendley"/>
        <s v="Birnie"/>
        <s v="Montgomery"/>
        <s v="Gamble"/>
        <s v="Chifo"/>
        <s v="Michael"/>
        <s v="Quesada"/>
        <s v="Wunder"/>
        <s v="Burlingame"/>
        <s v="Kesteven"/>
        <s v="Abrego"/>
        <s v="Parrott"/>
        <s v="Zinachukwudi"/>
        <s v="Keane"/>
        <s v="McCollum"/>
        <s v="Gambrell"/>
        <s v="Rieke"/>
        <s v="Cawood"/>
        <s v="Yelverton"/>
        <s v="Mault"/>
        <s v="Frewin"/>
        <s v="Royston"/>
        <s v="Wearing"/>
        <s v="Suttor"/>
        <s v="Catchpole"/>
        <s v="Siddons"/>
        <s v="Arbour"/>
        <s v="Hingston"/>
        <s v="Sacco"/>
        <s v="Robb"/>
        <s v="Ochoa"/>
        <s v="Richmond"/>
        <s v="Nworie"/>
        <s v="Wentcher"/>
        <s v="Hayes-Williams"/>
        <s v="Cairns"/>
        <s v="Schatz"/>
        <s v="Stanton"/>
        <s v="Ramirez"/>
        <s v="Bryan"/>
        <s v="Mullawirraburka"/>
        <s v="Chubb"/>
        <s v="Huggins"/>
        <s v="Cowen"/>
        <s v="Kaleski"/>
        <s v="Sugden"/>
        <s v="Beck"/>
        <s v="Beam"/>
        <s v="Haworth"/>
        <s v="Guidry"/>
        <s v="Maher"/>
        <s v="Rapuluchukwu"/>
        <s v="Cyril"/>
        <s v="Laidley"/>
        <s v="McNeill"/>
        <s v="Kentish"/>
        <s v="Persse"/>
        <s v="Chukwujekwu"/>
        <s v="Ham"/>
        <s v="Paten"/>
        <s v="Esquivel"/>
        <s v="Sidorova"/>
        <s v="Santana"/>
        <s v="Mironov"/>
        <s v="Ruse"/>
        <s v="Palfreyman"/>
        <s v="Webster"/>
        <s v="Cardell"/>
        <s v="Lennox"/>
        <s v="Meldrum"/>
        <s v="Vidal"/>
        <s v="Veale"/>
        <s v="Kershaw"/>
        <s v="Vanzetti"/>
        <s v="Boone"/>
        <s v="Nagy"/>
        <s v="Lehr"/>
        <s v="Upchurch"/>
        <s v="Woodhouse"/>
        <s v="Toth"/>
        <s v="Ingamells"/>
        <s v="Overby"/>
        <s v="Chifley"/>
        <s v="Rodriguez"/>
        <s v="Kingsley"/>
        <s v="Gosnell"/>
        <s v="Gearhart"/>
        <s v="Seccombe"/>
        <s v="Rounsevell"/>
        <s v="Stoneman"/>
        <s v="Moody"/>
        <s v="Keldie"/>
        <s v="Defalco"/>
        <s v="Tillman"/>
        <s v="Beede"/>
        <s v="Sadlier"/>
        <s v="Bozeman"/>
        <s v="Shelby"/>
        <s v="Marian"/>
        <s v="Fane"/>
        <s v="Caffyn"/>
        <s v="Dahlenburg"/>
        <s v="Olson"/>
        <s v="Andersen"/>
        <s v="Mackinlay"/>
        <s v="Norriss"/>
        <s v="Mott"/>
        <s v="Fokina"/>
        <s v="Boan"/>
        <s v="Topp"/>
        <s v="Burgoyne"/>
        <s v="Gebhart"/>
        <s v="Tudawali"/>
        <s v="Maconochie"/>
        <s v="Plumb"/>
        <s v="Benford"/>
        <s v="Cobb"/>
        <s v="Macadam"/>
        <s v="Tychonoff"/>
        <s v="Urban"/>
        <s v="Lascelles"/>
        <s v="Mack"/>
        <s v="Sneddon"/>
        <s v="Hopetoun"/>
        <s v="Faria"/>
        <s v="Marquez"/>
        <s v="Barnhill"/>
        <s v="Ogg"/>
        <s v="Wells"/>
        <s v="Calzada"/>
        <s v="Gresswell"/>
        <s v="Aguirre"/>
        <s v="Morales"/>
        <s v="Moffitt"/>
        <s v="Weigel"/>
        <s v="Ohearn"/>
        <s v="Munroe"/>
        <s v="Trumbull"/>
        <s v="Crist"/>
        <s v="O'Kane"/>
        <s v="Lorimer"/>
        <s v="McDowell"/>
        <s v="Root"/>
        <s v="Saad"/>
        <s v="Corby"/>
        <s v="Dwyer"/>
        <s v="Flannagan"/>
        <s v="Sturdee"/>
        <s v="Hull"/>
        <s v="Vagin"/>
        <s v="Mach"/>
        <s v="MacPherson"/>
        <s v="Parks"/>
        <s v="Edith"/>
        <s v="Lajoie"/>
        <s v="Torode"/>
        <s v="Salinas"/>
        <s v="Cleveland"/>
        <s v="Kashiwagi"/>
        <s v="Aldridge"/>
        <s v="Burbidge"/>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4"/>
    <x v="0"/>
    <x v="0"/>
  </r>
  <r>
    <x v="1"/>
    <n v="27"/>
    <x v="1"/>
    <x v="1"/>
  </r>
  <r>
    <x v="2"/>
    <n v="30"/>
    <x v="2"/>
    <x v="0"/>
  </r>
  <r>
    <x v="1"/>
    <n v="38"/>
    <x v="3"/>
    <x v="0"/>
  </r>
  <r>
    <x v="2"/>
    <n v="40"/>
    <x v="3"/>
    <x v="1"/>
  </r>
  <r>
    <x v="0"/>
    <n v="35"/>
    <x v="4"/>
    <x v="1"/>
  </r>
  <r>
    <x v="1"/>
    <n v="44"/>
    <x v="5"/>
    <x v="0"/>
  </r>
  <r>
    <x v="0"/>
    <n v="48"/>
    <x v="6"/>
    <x v="1"/>
  </r>
  <r>
    <x v="2"/>
    <n v="50"/>
    <x v="7"/>
    <x v="0"/>
  </r>
  <r>
    <x v="0"/>
    <n v="37"/>
    <x v="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001"/>
    <n v="10"/>
    <n v="2"/>
    <n v="9"/>
    <n v="3"/>
    <n v="5"/>
    <n v="50"/>
  </r>
  <r>
    <n v="1002"/>
    <n v="10"/>
    <n v="6"/>
    <n v="8"/>
    <n v="2"/>
    <n v="0"/>
    <n v="80"/>
  </r>
  <r>
    <n v="1003"/>
    <n v="10"/>
    <n v="3"/>
    <n v="8"/>
    <n v="2"/>
    <n v="4"/>
    <n v="60"/>
  </r>
  <r>
    <n v="1004"/>
    <n v="11"/>
    <n v="0"/>
    <n v="10"/>
    <n v="1"/>
    <n v="5"/>
    <n v="45"/>
  </r>
  <r>
    <n v="1005"/>
    <n v="11"/>
    <n v="4"/>
    <n v="7"/>
    <n v="2"/>
    <n v="0"/>
    <n v="75"/>
  </r>
  <r>
    <n v="1006"/>
    <n v="11"/>
    <n v="10"/>
    <n v="7"/>
    <n v="0"/>
    <n v="0"/>
    <n v="96"/>
  </r>
  <r>
    <n v="1007"/>
    <n v="12"/>
    <n v="4"/>
    <n v="6"/>
    <n v="0"/>
    <n v="0"/>
    <n v="80"/>
  </r>
  <r>
    <n v="1008"/>
    <n v="12"/>
    <n v="10"/>
    <n v="6"/>
    <n v="2"/>
    <n v="0"/>
    <n v="90"/>
  </r>
  <r>
    <n v="1009"/>
    <n v="12"/>
    <n v="2"/>
    <n v="8"/>
    <n v="2"/>
    <n v="4"/>
    <n v="60"/>
  </r>
  <r>
    <n v="1010"/>
    <n v="12"/>
    <n v="6"/>
    <n v="9"/>
    <n v="1"/>
    <n v="0"/>
    <n v="8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5.0999999999999996"/>
    <n v="3.7"/>
    <x v="0"/>
  </r>
  <r>
    <n v="5.3"/>
    <n v="3.8"/>
    <x v="0"/>
  </r>
  <r>
    <n v="7.2"/>
    <n v="3"/>
    <x v="1"/>
  </r>
  <r>
    <n v="5.4"/>
    <n v="3.4"/>
    <x v="0"/>
  </r>
  <r>
    <n v="5.0999999999999996"/>
    <n v="3.3"/>
    <x v="0"/>
  </r>
  <r>
    <n v="5.4"/>
    <n v="3.9"/>
    <x v="0"/>
  </r>
  <r>
    <n v="7.4"/>
    <n v="2.8"/>
    <x v="1"/>
  </r>
  <r>
    <n v="6.1"/>
    <n v="2.8"/>
    <x v="2"/>
  </r>
  <r>
    <n v="7.3"/>
    <n v="2.9"/>
    <x v="1"/>
  </r>
  <r>
    <n v="6"/>
    <n v="2.7"/>
    <x v="2"/>
  </r>
  <r>
    <n v="5.8"/>
    <n v="2.8"/>
    <x v="1"/>
  </r>
  <r>
    <n v="6.3"/>
    <n v="2.2999999999999998"/>
    <x v="2"/>
  </r>
  <r>
    <n v="5.0999999999999996"/>
    <n v="2.5"/>
    <x v="2"/>
  </r>
  <r>
    <n v="6.3"/>
    <n v="2.5"/>
    <x v="2"/>
  </r>
  <r>
    <n v="5.5"/>
    <n v="2.4"/>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325.25"/>
    <x v="0"/>
    <n v="324.97000000000003"/>
    <x v="0"/>
    <x v="0"/>
  </r>
  <r>
    <x v="1"/>
    <n v="331.27"/>
    <x v="1"/>
    <n v="329.08"/>
    <x v="1"/>
    <x v="1"/>
  </r>
  <r>
    <x v="2"/>
    <n v="329.83"/>
    <x v="2"/>
    <n v="326.89"/>
    <x v="2"/>
    <x v="2"/>
  </r>
  <r>
    <x v="3"/>
    <n v="328.34"/>
    <x v="3"/>
    <n v="323.68"/>
    <x v="3"/>
    <x v="1"/>
  </r>
  <r>
    <x v="4"/>
    <n v="322.04000000000002"/>
    <x v="4"/>
    <n v="309.45999999999998"/>
    <x v="4"/>
    <x v="3"/>
  </r>
  <r>
    <x v="5"/>
    <n v="313.7"/>
    <x v="5"/>
    <n v="307.3"/>
    <x v="5"/>
    <x v="4"/>
  </r>
  <r>
    <x v="6"/>
    <n v="310.58999999999997"/>
    <x v="6"/>
    <n v="309.39999999999998"/>
    <x v="6"/>
    <x v="5"/>
  </r>
  <r>
    <x v="7"/>
    <n v="314.43"/>
    <x v="7"/>
    <n v="312.08"/>
    <x v="7"/>
    <x v="6"/>
  </r>
  <r>
    <x v="8"/>
    <n v="311.95999999999998"/>
    <x v="8"/>
    <n v="309.37"/>
    <x v="8"/>
    <x v="5"/>
  </r>
  <r>
    <x v="9"/>
    <n v="314.81"/>
    <x v="9"/>
    <n v="311.67"/>
    <x v="9"/>
    <x v="6"/>
  </r>
  <r>
    <x v="10"/>
    <n v="312.14"/>
    <x v="10"/>
    <n v="309.89999999999998"/>
    <x v="10"/>
    <x v="1"/>
  </r>
  <r>
    <x v="11"/>
    <n v="319.3"/>
    <x v="11"/>
    <n v="314.55"/>
    <x v="11"/>
    <x v="7"/>
  </r>
  <r>
    <x v="12"/>
    <n v="294.16000000000003"/>
    <x v="12"/>
    <n v="289.76"/>
    <x v="12"/>
    <x v="8"/>
  </r>
  <r>
    <x v="13"/>
    <n v="291.91000000000003"/>
    <x v="13"/>
    <n v="290.49"/>
    <x v="13"/>
    <x v="2"/>
  </r>
  <r>
    <x v="14"/>
    <n v="292.07"/>
    <x v="14"/>
    <n v="287.92"/>
    <x v="14"/>
    <x v="2"/>
  </r>
  <r>
    <x v="15"/>
    <n v="287.68"/>
    <x v="15"/>
    <n v="282.13"/>
    <x v="15"/>
    <x v="9"/>
  </r>
  <r>
    <x v="16"/>
    <n v="284.92"/>
    <x v="16"/>
    <n v="281.22000000000003"/>
    <x v="16"/>
    <x v="2"/>
  </r>
  <r>
    <x v="17"/>
    <n v="284.32"/>
    <x v="17"/>
    <n v="283.60000000000002"/>
    <x v="17"/>
    <x v="0"/>
  </r>
  <r>
    <x v="18"/>
    <n v="287.95"/>
    <x v="18"/>
    <n v="285.63"/>
    <x v="18"/>
    <x v="5"/>
  </r>
  <r>
    <x v="19"/>
    <n v="290.41000000000003"/>
    <x v="19"/>
    <n v="286.5"/>
    <x v="19"/>
    <x v="5"/>
  </r>
  <r>
    <x v="20"/>
    <n v="291.38"/>
    <x v="20"/>
    <n v="288.49"/>
    <x v="20"/>
    <x v="5"/>
  </r>
  <r>
    <x v="21"/>
    <n v="291.33999999999997"/>
    <x v="21"/>
    <n v="289.95"/>
    <x v="21"/>
    <x v="5"/>
  </r>
  <r>
    <x v="22"/>
    <n v="294.23"/>
    <x v="22"/>
    <n v="292.93"/>
    <x v="22"/>
    <x v="2"/>
  </r>
  <r>
    <x v="23"/>
    <n v="296.39"/>
    <x v="23"/>
    <n v="295.89999999999998"/>
    <x v="23"/>
    <x v="0"/>
  </r>
  <r>
    <x v="24"/>
    <n v="302.44"/>
    <x v="24"/>
    <n v="300.75"/>
    <x v="24"/>
    <x v="5"/>
  </r>
  <r>
    <x v="25"/>
    <n v="303.18"/>
    <x v="25"/>
    <n v="301.24"/>
    <x v="25"/>
    <x v="6"/>
  </r>
  <r>
    <x v="26"/>
    <n v="304.87"/>
    <x v="26"/>
    <n v="303.36"/>
    <x v="26"/>
    <x v="5"/>
  </r>
  <r>
    <x v="27"/>
    <n v="302.81"/>
    <x v="27"/>
    <n v="300.87"/>
    <x v="27"/>
    <x v="5"/>
  </r>
  <r>
    <x v="28"/>
    <n v="304.11"/>
    <x v="28"/>
    <n v="303.87"/>
    <x v="28"/>
    <x v="6"/>
  </r>
  <r>
    <x v="29"/>
    <n v="304.63"/>
    <x v="29"/>
    <n v="301.25"/>
    <x v="29"/>
    <x v="6"/>
  </r>
  <r>
    <x v="30"/>
    <n v="305.32"/>
    <x v="30"/>
    <n v="300.14999999999998"/>
    <x v="30"/>
    <x v="5"/>
  </r>
  <r>
    <x v="31"/>
    <n v="300.27999999999997"/>
    <x v="31"/>
    <n v="297.75"/>
    <x v="31"/>
    <x v="1"/>
  </r>
  <r>
    <x v="32"/>
    <n v="301.36"/>
    <x v="32"/>
    <n v="300.08"/>
    <x v="32"/>
    <x v="5"/>
  </r>
  <r>
    <x v="33"/>
    <n v="300.81"/>
    <x v="33"/>
    <n v="300.31"/>
    <x v="33"/>
    <x v="5"/>
  </r>
  <r>
    <x v="34"/>
    <n v="304.83999999999997"/>
    <x v="34"/>
    <n v="302.22000000000003"/>
    <x v="34"/>
    <x v="6"/>
  </r>
  <r>
    <x v="35"/>
    <n v="302.37"/>
    <x v="35"/>
    <n v="299.05"/>
    <x v="35"/>
    <x v="5"/>
  </r>
  <r>
    <x v="36"/>
    <n v="302.54000000000002"/>
    <x v="36"/>
    <n v="301.62"/>
    <x v="36"/>
    <x v="6"/>
  </r>
  <r>
    <x v="37"/>
    <n v="302.16000000000003"/>
    <x v="37"/>
    <n v="301.39999999999998"/>
    <x v="37"/>
    <x v="6"/>
  </r>
  <r>
    <x v="38"/>
    <n v="303.86"/>
    <x v="38"/>
    <n v="302.70999999999998"/>
    <x v="38"/>
    <x v="1"/>
  </r>
  <r>
    <x v="39"/>
    <n v="308.14"/>
    <x v="39"/>
    <n v="306.60000000000002"/>
    <x v="39"/>
    <x v="2"/>
  </r>
  <r>
    <x v="40"/>
    <n v="309.97000000000003"/>
    <x v="40"/>
    <n v="307.92"/>
    <x v="40"/>
    <x v="5"/>
  </r>
  <r>
    <x v="41"/>
    <n v="309.83999999999997"/>
    <x v="41"/>
    <n v="309"/>
    <x v="41"/>
    <x v="6"/>
  </r>
  <r>
    <x v="42"/>
    <n v="309.06"/>
    <x v="42"/>
    <n v="304.55"/>
    <x v="42"/>
    <x v="6"/>
  </r>
  <r>
    <x v="43"/>
    <n v="302.89"/>
    <x v="31"/>
    <n v="295.81"/>
    <x v="43"/>
    <x v="2"/>
  </r>
  <r>
    <x v="44"/>
    <n v="303.39"/>
    <x v="43"/>
    <n v="301.8"/>
    <x v="44"/>
    <x v="10"/>
  </r>
  <r>
    <x v="45"/>
    <n v="303.88"/>
    <x v="44"/>
    <n v="302.04000000000002"/>
    <x v="45"/>
    <x v="10"/>
  </r>
  <r>
    <x v="46"/>
    <n v="302.83999999999997"/>
    <x v="45"/>
    <n v="298.88"/>
    <x v="46"/>
    <x v="1"/>
  </r>
  <r>
    <x v="47"/>
    <n v="298.88"/>
    <x v="46"/>
    <n v="298.51"/>
    <x v="47"/>
    <x v="6"/>
  </r>
  <r>
    <x v="48"/>
    <n v="303.24"/>
    <x v="47"/>
    <n v="301.64"/>
    <x v="48"/>
    <x v="5"/>
  </r>
  <r>
    <x v="49"/>
    <n v="306.35000000000002"/>
    <x v="48"/>
    <n v="305.58"/>
    <x v="49"/>
    <x v="1"/>
  </r>
  <r>
    <x v="50"/>
    <n v="307.14999999999998"/>
    <x v="49"/>
    <n v="306.27"/>
    <x v="50"/>
    <x v="5"/>
  </r>
  <r>
    <x v="51"/>
    <n v="309.29000000000002"/>
    <x v="50"/>
    <n v="308.87"/>
    <x v="51"/>
    <x v="2"/>
  </r>
  <r>
    <x v="52"/>
    <n v="310.39999999999998"/>
    <x v="51"/>
    <n v="309.45999999999998"/>
    <x v="52"/>
    <x v="5"/>
  </r>
  <r>
    <x v="53"/>
    <n v="314.27999999999997"/>
    <x v="52"/>
    <n v="312.45999999999998"/>
    <x v="53"/>
    <x v="6"/>
  </r>
  <r>
    <x v="54"/>
    <n v="316.12"/>
    <x v="53"/>
    <n v="315.07"/>
    <x v="54"/>
    <x v="5"/>
  </r>
  <r>
    <x v="55"/>
    <n v="318.06"/>
    <x v="54"/>
    <n v="314.32"/>
    <x v="55"/>
    <x v="5"/>
  </r>
  <r>
    <x v="56"/>
    <n v="322.08999999999997"/>
    <x v="55"/>
    <n v="319.25"/>
    <x v="56"/>
    <x v="6"/>
  </r>
  <r>
    <x v="57"/>
    <n v="321.3"/>
    <x v="56"/>
    <n v="318.58"/>
    <x v="57"/>
    <x v="6"/>
  </r>
  <r>
    <x v="58"/>
    <n v="322.31"/>
    <x v="57"/>
    <n v="321.2"/>
    <x v="58"/>
    <x v="5"/>
  </r>
  <r>
    <x v="59"/>
    <n v="324.8"/>
    <x v="58"/>
    <n v="324.32"/>
    <x v="59"/>
    <x v="1"/>
  </r>
  <r>
    <x v="60"/>
    <n v="325.5"/>
    <x v="59"/>
    <n v="320.95"/>
    <x v="60"/>
    <x v="6"/>
  </r>
  <r>
    <x v="61"/>
    <n v="324.66000000000003"/>
    <x v="60"/>
    <n v="319.3"/>
    <x v="61"/>
    <x v="5"/>
  </r>
  <r>
    <x v="62"/>
    <n v="319.19"/>
    <x v="61"/>
    <n v="316.23"/>
    <x v="62"/>
    <x v="5"/>
  </r>
  <r>
    <x v="63"/>
    <n v="321.5"/>
    <x v="62"/>
    <n v="318.13"/>
    <x v="63"/>
    <x v="5"/>
  </r>
  <r>
    <x v="64"/>
    <n v="318.02999999999997"/>
    <x v="63"/>
    <n v="314.37"/>
    <x v="64"/>
    <x v="6"/>
  </r>
  <r>
    <x v="65"/>
    <n v="314.94"/>
    <x v="64"/>
    <n v="313.11"/>
    <x v="65"/>
    <x v="5"/>
  </r>
  <r>
    <x v="66"/>
    <n v="313.07"/>
    <x v="65"/>
    <n v="311.48"/>
    <x v="66"/>
    <x v="5"/>
  </r>
  <r>
    <x v="67"/>
    <n v="315.58"/>
    <x v="66"/>
    <n v="311.11"/>
    <x v="67"/>
    <x v="5"/>
  </r>
  <r>
    <x v="68"/>
    <n v="315.8"/>
    <x v="67"/>
    <n v="314.47000000000003"/>
    <x v="68"/>
    <x v="5"/>
  </r>
  <r>
    <x v="69"/>
    <n v="319.98"/>
    <x v="68"/>
    <n v="318.93"/>
    <x v="69"/>
    <x v="3"/>
  </r>
  <r>
    <x v="70"/>
    <n v="322.57"/>
    <x v="69"/>
    <n v="310.61"/>
    <x v="70"/>
    <x v="11"/>
  </r>
  <r>
    <x v="71"/>
    <n v="310.33999999999997"/>
    <x v="70"/>
    <n v="299.70999999999998"/>
    <x v="71"/>
    <x v="3"/>
  </r>
  <r>
    <x v="72"/>
    <n v="303.14"/>
    <x v="71"/>
    <n v="302.37"/>
    <x v="72"/>
    <x v="2"/>
  </r>
  <r>
    <x v="73"/>
    <n v="302.89"/>
    <x v="72"/>
    <n v="300.27999999999997"/>
    <x v="73"/>
    <x v="1"/>
  </r>
  <r>
    <x v="74"/>
    <n v="301.70999999999998"/>
    <x v="73"/>
    <n v="298.38"/>
    <x v="74"/>
    <x v="2"/>
  </r>
  <r>
    <x v="75"/>
    <n v="301"/>
    <x v="74"/>
    <n v="296.8"/>
    <x v="75"/>
    <x v="2"/>
  </r>
  <r>
    <x v="76"/>
    <n v="295.33999999999997"/>
    <x v="75"/>
    <n v="294"/>
    <x v="76"/>
    <x v="5"/>
  </r>
  <r>
    <x v="77"/>
    <n v="298"/>
    <x v="76"/>
    <n v="297.54000000000002"/>
    <x v="77"/>
    <x v="6"/>
  </r>
  <r>
    <x v="78"/>
    <n v="300.87"/>
    <x v="25"/>
    <n v="300.31"/>
    <x v="78"/>
    <x v="6"/>
  </r>
  <r>
    <x v="79"/>
    <n v="304.31"/>
    <x v="77"/>
    <n v="303.70999999999998"/>
    <x v="79"/>
    <x v="5"/>
  </r>
  <r>
    <x v="80"/>
    <n v="306.36"/>
    <x v="78"/>
    <n v="304.16000000000003"/>
    <x v="80"/>
    <x v="6"/>
  </r>
  <r>
    <x v="81"/>
    <n v="305.35000000000002"/>
    <x v="79"/>
    <n v="299.18"/>
    <x v="81"/>
    <x v="5"/>
  </r>
  <r>
    <x v="82"/>
    <n v="300.77"/>
    <x v="80"/>
    <n v="298.97000000000003"/>
    <x v="82"/>
    <x v="5"/>
  </r>
  <r>
    <x v="83"/>
    <n v="299.48"/>
    <x v="81"/>
    <n v="299.18"/>
    <x v="83"/>
    <x v="6"/>
  </r>
  <r>
    <x v="84"/>
    <n v="303.67"/>
    <x v="82"/>
    <n v="303.33999999999997"/>
    <x v="84"/>
    <x v="6"/>
  </r>
  <r>
    <x v="85"/>
    <n v="301.83"/>
    <x v="83"/>
    <n v="297.29000000000002"/>
    <x v="85"/>
    <x v="5"/>
  </r>
  <r>
    <x v="86"/>
    <n v="296.39"/>
    <x v="84"/>
    <n v="296.39"/>
    <x v="86"/>
    <x v="5"/>
  </r>
  <r>
    <x v="87"/>
    <n v="301.63"/>
    <x v="85"/>
    <n v="299.23"/>
    <x v="87"/>
    <x v="1"/>
  </r>
  <r>
    <x v="88"/>
    <n v="302.27999999999997"/>
    <x v="86"/>
    <n v="299.77999999999997"/>
    <x v="88"/>
    <x v="5"/>
  </r>
  <r>
    <x v="89"/>
    <n v="305.33999999999997"/>
    <x v="87"/>
    <n v="303.98"/>
    <x v="89"/>
    <x v="6"/>
  </r>
  <r>
    <x v="90"/>
    <n v="304.04000000000002"/>
    <x v="88"/>
    <n v="301.26"/>
    <x v="90"/>
    <x v="5"/>
  </r>
  <r>
    <x v="91"/>
    <n v="299.27"/>
    <x v="89"/>
    <n v="299.17"/>
    <x v="91"/>
    <x v="6"/>
  </r>
  <r>
    <x v="92"/>
    <n v="301.54000000000002"/>
    <x v="90"/>
    <n v="300.75"/>
    <x v="92"/>
    <x v="5"/>
  </r>
  <r>
    <x v="93"/>
    <n v="307.83"/>
    <x v="91"/>
    <n v="306.82"/>
    <x v="93"/>
    <x v="12"/>
  </r>
  <r>
    <x v="94"/>
    <n v="315.73"/>
    <x v="92"/>
    <n v="309.45999999999998"/>
    <x v="94"/>
    <x v="2"/>
  </r>
  <r>
    <x v="95"/>
    <n v="311.38"/>
    <x v="93"/>
    <n v="297.24"/>
    <x v="95"/>
    <x v="3"/>
  </r>
  <r>
    <x v="96"/>
    <n v="299.13"/>
    <x v="94"/>
    <n v="298.88"/>
    <x v="96"/>
    <x v="2"/>
  </r>
  <r>
    <x v="97"/>
    <n v="305.57"/>
    <x v="95"/>
    <n v="296.89"/>
    <x v="97"/>
    <x v="2"/>
  </r>
  <r>
    <x v="98"/>
    <n v="299.7"/>
    <x v="96"/>
    <n v="297.45"/>
    <x v="98"/>
    <x v="2"/>
  </r>
  <r>
    <x v="99"/>
    <n v="303.44"/>
    <x v="97"/>
    <n v="298.32"/>
    <x v="99"/>
    <x v="6"/>
  </r>
  <r>
    <x v="100"/>
    <n v="299.38"/>
    <x v="98"/>
    <n v="293.04000000000002"/>
    <x v="100"/>
    <x v="0"/>
  </r>
  <r>
    <x v="101"/>
    <n v="296.79000000000002"/>
    <x v="99"/>
    <n v="293.06"/>
    <x v="101"/>
    <x v="1"/>
  </r>
  <r>
    <x v="102"/>
    <n v="292.98"/>
    <x v="100"/>
    <n v="290.68"/>
    <x v="102"/>
    <x v="6"/>
  </r>
  <r>
    <x v="103"/>
    <n v="293.26"/>
    <x v="101"/>
    <n v="288.42"/>
    <x v="103"/>
    <x v="1"/>
  </r>
  <r>
    <x v="104"/>
    <n v="284.83"/>
    <x v="102"/>
    <n v="283.11"/>
    <x v="104"/>
    <x v="2"/>
  </r>
  <r>
    <x v="105"/>
    <n v="284.05"/>
    <x v="103"/>
    <n v="283.94"/>
    <x v="105"/>
    <x v="5"/>
  </r>
  <r>
    <x v="106"/>
    <n v="286.64999999999998"/>
    <x v="104"/>
    <n v="282.18"/>
    <x v="106"/>
    <x v="5"/>
  </r>
  <r>
    <x v="107"/>
    <n v="287.16000000000003"/>
    <x v="105"/>
    <n v="285.73"/>
    <x v="107"/>
    <x v="5"/>
  </r>
  <r>
    <x v="108"/>
    <n v="292.7"/>
    <x v="106"/>
    <n v="287.55"/>
    <x v="108"/>
    <x v="6"/>
  </r>
  <r>
    <x v="109"/>
    <n v="286.85000000000002"/>
    <x v="107"/>
    <n v="286.22000000000003"/>
    <x v="109"/>
    <x v="10"/>
  </r>
  <r>
    <x v="110"/>
    <n v="291.01"/>
    <x v="108"/>
    <n v="282.29000000000002"/>
    <x v="110"/>
    <x v="1"/>
  </r>
  <r>
    <x v="111"/>
    <n v="283.82"/>
    <x v="109"/>
    <n v="278.25"/>
    <x v="111"/>
    <x v="2"/>
  </r>
  <r>
    <x v="112"/>
    <n v="279.81"/>
    <x v="110"/>
    <n v="278.3"/>
    <x v="112"/>
    <x v="6"/>
  </r>
  <r>
    <x v="113"/>
    <n v="279.60000000000002"/>
    <x v="111"/>
    <n v="277.22000000000003"/>
    <x v="113"/>
    <x v="5"/>
  </r>
  <r>
    <x v="114"/>
    <n v="279.12"/>
    <x v="112"/>
    <n v="277.5"/>
    <x v="114"/>
    <x v="2"/>
  </r>
  <r>
    <x v="115"/>
    <n v="280.26"/>
    <x v="113"/>
    <n v="278.58"/>
    <x v="115"/>
    <x v="1"/>
  </r>
  <r>
    <x v="116"/>
    <n v="285.72000000000003"/>
    <x v="114"/>
    <n v="285.49"/>
    <x v="116"/>
    <x v="5"/>
  </r>
  <r>
    <x v="117"/>
    <n v="288.82"/>
    <x v="18"/>
    <n v="285.68"/>
    <x v="117"/>
    <x v="5"/>
  </r>
  <r>
    <x v="118"/>
    <n v="288.83999999999997"/>
    <x v="115"/>
    <n v="280.81"/>
    <x v="118"/>
    <x v="5"/>
  </r>
  <r>
    <x v="119"/>
    <n v="282.94"/>
    <x v="116"/>
    <n v="281.85000000000002"/>
    <x v="119"/>
    <x v="5"/>
  </r>
  <r>
    <x v="120"/>
    <n v="282.61"/>
    <x v="117"/>
    <n v="277.63"/>
    <x v="120"/>
    <x v="6"/>
  </r>
  <r>
    <x v="121"/>
    <n v="280.33"/>
    <x v="118"/>
    <n v="278.7"/>
    <x v="121"/>
    <x v="10"/>
  </r>
  <r>
    <x v="122"/>
    <n v="282.79000000000002"/>
    <x v="119"/>
    <n v="281.95"/>
    <x v="122"/>
    <x v="6"/>
  </r>
  <r>
    <x v="123"/>
    <n v="281.89"/>
    <x v="120"/>
    <n v="277.56"/>
    <x v="123"/>
    <x v="6"/>
  </r>
  <r>
    <x v="124"/>
    <n v="286.41000000000003"/>
    <x v="121"/>
    <n v="285.02999999999997"/>
    <x v="124"/>
    <x v="1"/>
  </r>
  <r>
    <x v="125"/>
    <n v="289.82"/>
    <x v="122"/>
    <n v="287.17"/>
    <x v="125"/>
    <x v="6"/>
  </r>
  <r>
    <x v="126"/>
    <n v="288.92"/>
    <x v="123"/>
    <n v="287.92"/>
    <x v="126"/>
    <x v="10"/>
  </r>
  <r>
    <x v="127"/>
    <n v="293.27999999999997"/>
    <x v="124"/>
    <n v="293.17"/>
    <x v="127"/>
    <x v="5"/>
  </r>
  <r>
    <x v="128"/>
    <n v="295.12"/>
    <x v="125"/>
    <n v="290.32"/>
    <x v="128"/>
    <x v="5"/>
  </r>
  <r>
    <x v="129"/>
    <n v="291.38"/>
    <x v="126"/>
    <n v="289.54000000000002"/>
    <x v="129"/>
    <x v="6"/>
  </r>
  <r>
    <x v="130"/>
    <n v="293.99"/>
    <x v="127"/>
    <n v="288.29000000000002"/>
    <x v="130"/>
    <x v="6"/>
  </r>
  <r>
    <x v="131"/>
    <n v="287.07"/>
    <x v="128"/>
    <n v="281.42"/>
    <x v="131"/>
    <x v="0"/>
  </r>
  <r>
    <x v="132"/>
    <n v="282.5"/>
    <x v="129"/>
    <n v="280"/>
    <x v="132"/>
    <x v="5"/>
  </r>
  <r>
    <x v="133"/>
    <n v="285.01"/>
    <x v="130"/>
    <n v="283.20999999999998"/>
    <x v="133"/>
    <x v="6"/>
  </r>
  <r>
    <x v="134"/>
    <n v="287.11"/>
    <x v="131"/>
    <n v="284.82"/>
    <x v="134"/>
    <x v="10"/>
  </r>
  <r>
    <x v="135"/>
    <n v="288.14"/>
    <x v="132"/>
    <n v="283.14"/>
    <x v="135"/>
    <x v="6"/>
  </r>
  <r>
    <x v="136"/>
    <n v="287.41000000000003"/>
    <x v="133"/>
    <n v="286.99"/>
    <x v="136"/>
    <x v="6"/>
  </r>
  <r>
    <x v="137"/>
    <n v="291.98"/>
    <x v="134"/>
    <n v="291.91000000000003"/>
    <x v="137"/>
    <x v="12"/>
  </r>
  <r>
    <x v="138"/>
    <n v="303.24"/>
    <x v="135"/>
    <n v="297.97000000000003"/>
    <x v="138"/>
    <x v="7"/>
  </r>
  <r>
    <x v="139"/>
    <n v="299.12"/>
    <x v="136"/>
    <n v="298.01"/>
    <x v="139"/>
    <x v="0"/>
  </r>
  <r>
    <x v="140"/>
    <n v="306.35000000000002"/>
    <x v="137"/>
    <n v="301.04000000000002"/>
    <x v="140"/>
    <x v="5"/>
  </r>
  <r>
    <x v="141"/>
    <n v="303.02"/>
    <x v="138"/>
    <n v="301.55"/>
    <x v="141"/>
    <x v="6"/>
  </r>
  <r>
    <x v="142"/>
    <n v="306.35000000000002"/>
    <x v="139"/>
    <n v="303.88"/>
    <x v="142"/>
    <x v="6"/>
  </r>
  <r>
    <x v="143"/>
    <n v="308.29000000000002"/>
    <x v="140"/>
    <n v="307.60000000000002"/>
    <x v="143"/>
    <x v="0"/>
  </r>
  <r>
    <x v="144"/>
    <n v="316.83999999999997"/>
    <x v="141"/>
    <n v="313.57"/>
    <x v="144"/>
    <x v="5"/>
  </r>
  <r>
    <x v="145"/>
    <n v="312.95999999999998"/>
    <x v="142"/>
    <n v="312.94"/>
    <x v="145"/>
    <x v="6"/>
  </r>
  <r>
    <x v="146"/>
    <n v="317.45999999999998"/>
    <x v="143"/>
    <n v="314.51"/>
    <x v="146"/>
    <x v="6"/>
  </r>
  <r>
    <x v="147"/>
    <n v="311.58999999999997"/>
    <x v="144"/>
    <n v="310.54000000000002"/>
    <x v="147"/>
    <x v="6"/>
  </r>
  <r>
    <x v="148"/>
    <n v="318.81"/>
    <x v="145"/>
    <n v="316.88"/>
    <x v="148"/>
    <x v="6"/>
  </r>
  <r>
    <x v="149"/>
    <n v="318.61"/>
    <x v="146"/>
    <n v="318.42"/>
    <x v="149"/>
    <x v="6"/>
  </r>
  <r>
    <x v="150"/>
    <n v="319.7"/>
    <x v="147"/>
    <n v="317.05"/>
    <x v="150"/>
    <x v="6"/>
  </r>
  <r>
    <x v="151"/>
    <n v="318.33"/>
    <x v="148"/>
    <n v="318.06"/>
    <x v="151"/>
    <x v="10"/>
  </r>
  <r>
    <x v="152"/>
    <n v="321.05"/>
    <x v="149"/>
    <n v="319.56"/>
    <x v="152"/>
    <x v="10"/>
  </r>
  <r>
    <x v="153"/>
    <n v="318.10000000000002"/>
    <x v="150"/>
    <n v="316.88"/>
    <x v="153"/>
    <x v="10"/>
  </r>
  <r>
    <x v="154"/>
    <n v="322.5"/>
    <x v="151"/>
    <n v="322.13"/>
    <x v="154"/>
    <x v="2"/>
  </r>
  <r>
    <x v="155"/>
    <n v="328.39"/>
    <x v="152"/>
    <n v="328.27"/>
    <x v="155"/>
    <x v="0"/>
  </r>
  <r>
    <x v="156"/>
    <n v="333.89"/>
    <x v="153"/>
    <n v="330.81"/>
    <x v="156"/>
    <x v="5"/>
  </r>
  <r>
    <x v="157"/>
    <n v="332.51"/>
    <x v="154"/>
    <n v="332.29"/>
    <x v="157"/>
    <x v="6"/>
  </r>
  <r>
    <x v="158"/>
    <n v="335.8"/>
    <x v="155"/>
    <n v="334.6"/>
    <x v="158"/>
    <x v="5"/>
  </r>
  <r>
    <x v="159"/>
    <n v="336.49"/>
    <x v="156"/>
    <n v="335.07"/>
    <x v="159"/>
    <x v="6"/>
  </r>
  <r>
    <x v="160"/>
    <n v="335.3"/>
    <x v="157"/>
    <n v="329.85"/>
    <x v="160"/>
    <x v="5"/>
  </r>
  <r>
    <x v="161"/>
    <n v="332.44"/>
    <x v="158"/>
    <n v="332.11"/>
    <x v="161"/>
    <x v="6"/>
  </r>
  <r>
    <x v="162"/>
    <n v="335.88"/>
    <x v="159"/>
    <n v="334.25"/>
    <x v="162"/>
    <x v="6"/>
  </r>
  <r>
    <x v="163"/>
    <n v="336.54"/>
    <x v="160"/>
    <n v="335.78"/>
    <x v="163"/>
    <x v="10"/>
  </r>
  <r>
    <x v="164"/>
    <n v="330.26"/>
    <x v="161"/>
    <n v="328.39"/>
    <x v="164"/>
    <x v="1"/>
  </r>
  <r>
    <x v="165"/>
    <n v="331.26"/>
    <x v="162"/>
    <n v="331.13"/>
    <x v="165"/>
    <x v="5"/>
  </r>
  <r>
    <x v="166"/>
    <n v="337.42"/>
    <x v="163"/>
    <n v="336.81"/>
    <x v="166"/>
    <x v="2"/>
  </r>
  <r>
    <x v="167"/>
    <n v="340.84"/>
    <x v="164"/>
    <n v="338.82"/>
    <x v="167"/>
    <x v="6"/>
  </r>
  <r>
    <x v="168"/>
    <n v="340.72"/>
    <x v="165"/>
    <n v="338.75"/>
    <x v="168"/>
    <x v="5"/>
  </r>
  <r>
    <x v="169"/>
    <n v="341"/>
    <x v="166"/>
    <n v="335.49"/>
    <x v="169"/>
    <x v="6"/>
  </r>
  <r>
    <x v="170"/>
    <n v="338.73"/>
    <x v="167"/>
    <n v="338.3"/>
    <x v="170"/>
    <x v="6"/>
  </r>
  <r>
    <x v="171"/>
    <n v="341.7"/>
    <x v="168"/>
    <n v="341.09"/>
    <x v="171"/>
    <x v="2"/>
  </r>
  <r>
    <x v="172"/>
    <n v="348.69"/>
    <x v="169"/>
    <n v="347.53"/>
    <x v="172"/>
    <x v="2"/>
  </r>
  <r>
    <x v="173"/>
    <n v="353.55"/>
    <x v="170"/>
    <n v="347.89"/>
    <x v="173"/>
    <x v="1"/>
  </r>
  <r>
    <x v="174"/>
    <n v="347.68"/>
    <x v="171"/>
    <n v="344.21"/>
    <x v="174"/>
    <x v="6"/>
  </r>
  <r>
    <x v="175"/>
    <n v="343.42"/>
    <x v="172"/>
    <n v="339.17"/>
    <x v="175"/>
    <x v="1"/>
  </r>
  <r>
    <x v="176"/>
    <n v="345.25"/>
    <x v="173"/>
    <n v="343.98"/>
    <x v="176"/>
    <x v="1"/>
  </r>
  <r>
    <x v="177"/>
    <n v="353.48"/>
    <x v="174"/>
    <n v="352.18"/>
    <x v="177"/>
    <x v="1"/>
  </r>
  <r>
    <x v="178"/>
    <n v="352.73"/>
    <x v="175"/>
    <n v="351.18"/>
    <x v="178"/>
    <x v="6"/>
  </r>
  <r>
    <x v="179"/>
    <n v="352.57"/>
    <x v="176"/>
    <n v="352.07"/>
    <x v="179"/>
    <x v="5"/>
  </r>
  <r>
    <x v="180"/>
    <n v="357.41"/>
    <x v="177"/>
    <n v="356.87"/>
    <x v="180"/>
    <x v="2"/>
  </r>
  <r>
    <x v="181"/>
    <n v="360.88"/>
    <x v="178"/>
    <n v="359.26"/>
    <x v="181"/>
    <x v="1"/>
  </r>
  <r>
    <x v="182"/>
    <n v="364.74"/>
    <x v="179"/>
    <n v="363.7"/>
    <x v="182"/>
    <x v="7"/>
  </r>
  <r>
    <x v="183"/>
    <n v="364.14"/>
    <x v="180"/>
    <n v="363.76"/>
    <x v="183"/>
    <x v="0"/>
  </r>
  <r>
    <x v="184"/>
    <n v="375.12"/>
    <x v="181"/>
    <n v="372.43"/>
    <x v="184"/>
    <x v="7"/>
  </r>
  <r>
    <x v="185"/>
    <n v="373.52"/>
    <x v="182"/>
    <n v="369.12"/>
    <x v="185"/>
    <x v="3"/>
  </r>
  <r>
    <x v="186"/>
    <n v="378.56"/>
    <x v="183"/>
    <n v="374.42"/>
    <x v="186"/>
    <x v="0"/>
  </r>
  <r>
    <x v="187"/>
    <n v="375.67"/>
    <x v="184"/>
    <n v="374.17"/>
    <x v="187"/>
    <x v="1"/>
  </r>
  <r>
    <x v="188"/>
    <n v="378.11"/>
    <x v="185"/>
    <n v="376.69"/>
    <x v="188"/>
    <x v="2"/>
  </r>
  <r>
    <x v="189"/>
    <n v="381.17"/>
    <x v="186"/>
    <n v="373.73"/>
    <x v="189"/>
    <x v="1"/>
  </r>
  <r>
    <x v="190"/>
    <n v="376.45"/>
    <x v="187"/>
    <n v="374.7"/>
    <x v="190"/>
    <x v="5"/>
  </r>
  <r>
    <x v="191"/>
    <n v="379.95"/>
    <x v="188"/>
    <n v="378.28"/>
    <x v="191"/>
    <x v="5"/>
  </r>
  <r>
    <x v="192"/>
    <n v="383.92"/>
    <x v="189"/>
    <n v="381.08"/>
    <x v="192"/>
    <x v="1"/>
  </r>
  <r>
    <x v="193"/>
    <n v="379.08"/>
    <x v="190"/>
    <n v="375.67"/>
    <x v="193"/>
    <x v="6"/>
  </r>
  <r>
    <x v="194"/>
    <n v="378.42"/>
    <x v="191"/>
    <n v="369.88"/>
    <x v="194"/>
    <x v="2"/>
  </r>
  <r>
    <x v="195"/>
    <n v="369.54"/>
    <x v="192"/>
    <n v="367.77"/>
    <x v="195"/>
    <x v="5"/>
  </r>
  <r>
    <x v="196"/>
    <n v="375.04"/>
    <x v="193"/>
    <n v="373.74"/>
    <x v="196"/>
    <x v="5"/>
  </r>
  <r>
    <x v="197"/>
    <n v="374.52"/>
    <x v="194"/>
    <n v="370.66"/>
    <x v="197"/>
    <x v="5"/>
  </r>
  <r>
    <x v="198"/>
    <n v="369.58"/>
    <x v="195"/>
    <n v="363.99"/>
    <x v="198"/>
    <x v="2"/>
  </r>
  <r>
    <x v="199"/>
    <n v="368.68"/>
    <x v="196"/>
    <n v="366.85"/>
    <x v="199"/>
    <x v="5"/>
  </r>
  <r>
    <x v="200"/>
    <n v="370.59"/>
    <x v="197"/>
    <n v="368.75"/>
    <x v="200"/>
    <x v="5"/>
  </r>
  <r>
    <x v="201"/>
    <n v="376.36"/>
    <x v="198"/>
    <n v="336.74"/>
    <x v="201"/>
    <x v="13"/>
  </r>
  <r>
    <x v="202"/>
    <n v="351.47"/>
    <x v="199"/>
    <n v="334.75"/>
    <x v="202"/>
    <x v="14"/>
  </r>
  <r>
    <x v="203"/>
    <n v="339.23"/>
    <x v="200"/>
    <n v="333.6"/>
    <x v="203"/>
    <x v="4"/>
  </r>
  <r>
    <x v="204"/>
    <n v="334.75"/>
    <x v="201"/>
    <n v="334.75"/>
    <x v="204"/>
    <x v="1"/>
  </r>
  <r>
    <x v="205"/>
    <n v="342.12"/>
    <x v="202"/>
    <n v="336.37"/>
    <x v="205"/>
    <x v="1"/>
  </r>
  <r>
    <x v="206"/>
    <n v="338.73"/>
    <x v="203"/>
    <n v="335.5"/>
    <x v="206"/>
    <x v="5"/>
  </r>
  <r>
    <x v="207"/>
    <n v="336.99"/>
    <x v="204"/>
    <n v="334.35"/>
    <x v="207"/>
    <x v="6"/>
  </r>
  <r>
    <x v="208"/>
    <n v="338.66"/>
    <x v="205"/>
    <n v="336.24"/>
    <x v="208"/>
    <x v="6"/>
  </r>
  <r>
    <x v="209"/>
    <n v="338.48"/>
    <x v="206"/>
    <n v="338.09"/>
    <x v="209"/>
    <x v="5"/>
  </r>
  <r>
    <x v="210"/>
    <n v="346.1"/>
    <x v="207"/>
    <n v="342.4"/>
    <x v="210"/>
    <x v="5"/>
  </r>
  <r>
    <x v="211"/>
    <n v="340.97"/>
    <x v="208"/>
    <n v="336.52"/>
    <x v="211"/>
    <x v="6"/>
  </r>
  <r>
    <x v="212"/>
    <n v="341.46"/>
    <x v="167"/>
    <n v="337.51"/>
    <x v="212"/>
    <x v="6"/>
  </r>
  <r>
    <x v="213"/>
    <n v="336.24"/>
    <x v="209"/>
    <n v="332"/>
    <x v="213"/>
    <x v="5"/>
  </r>
  <r>
    <x v="214"/>
    <n v="333.85"/>
    <x v="210"/>
    <n v="324.39999999999998"/>
    <x v="214"/>
    <x v="1"/>
  </r>
  <r>
    <x v="215"/>
    <n v="326.10000000000002"/>
    <x v="211"/>
    <n v="323.94"/>
    <x v="215"/>
    <x v="2"/>
  </r>
  <r>
    <x v="216"/>
    <n v="330.64"/>
    <x v="212"/>
    <n v="329.2"/>
    <x v="216"/>
    <x v="10"/>
  </r>
  <r>
    <x v="217"/>
    <n v="330.26"/>
    <x v="213"/>
    <n v="327.89"/>
    <x v="217"/>
    <x v="6"/>
  </r>
  <r>
    <x v="218"/>
    <n v="329.1"/>
    <x v="214"/>
    <n v="324.04000000000002"/>
    <x v="218"/>
    <x v="6"/>
  </r>
  <r>
    <x v="219"/>
    <n v="323.79000000000002"/>
    <x v="3"/>
    <n v="320.75"/>
    <x v="219"/>
    <x v="6"/>
  </r>
  <r>
    <x v="220"/>
    <n v="321.79000000000002"/>
    <x v="215"/>
    <n v="316.81"/>
    <x v="220"/>
    <x v="2"/>
  </r>
  <r>
    <x v="221"/>
    <n v="326.63"/>
    <x v="216"/>
    <n v="326.54000000000002"/>
    <x v="221"/>
    <x v="5"/>
  </r>
  <r>
    <x v="222"/>
    <n v="333.5"/>
    <x v="157"/>
    <n v="331.04"/>
    <x v="222"/>
    <x v="5"/>
  </r>
  <r>
    <x v="223"/>
    <n v="333.25"/>
    <x v="212"/>
    <n v="328.97"/>
    <x v="223"/>
    <x v="5"/>
  </r>
  <r>
    <x v="224"/>
    <n v="333.73"/>
    <x v="217"/>
    <n v="331.81"/>
    <x v="224"/>
    <x v="15"/>
  </r>
  <r>
    <x v="225"/>
    <n v="331.98"/>
    <x v="218"/>
    <n v="328.28"/>
    <x v="225"/>
    <x v="5"/>
  </r>
  <r>
    <x v="226"/>
    <n v="328.85"/>
    <x v="219"/>
    <n v="327.77"/>
    <x v="226"/>
    <x v="1"/>
  </r>
  <r>
    <x v="227"/>
    <n v="332.76"/>
    <x v="220"/>
    <n v="330.71"/>
    <x v="227"/>
    <x v="2"/>
  </r>
  <r>
    <x v="228"/>
    <n v="342.61"/>
    <x v="221"/>
    <n v="339.73"/>
    <x v="228"/>
    <x v="1"/>
  </r>
  <r>
    <x v="229"/>
    <n v="344.36"/>
    <x v="222"/>
    <n v="341.56"/>
    <x v="229"/>
    <x v="2"/>
  </r>
  <r>
    <x v="230"/>
    <n v="349.81"/>
    <x v="223"/>
    <n v="345.76"/>
    <x v="230"/>
    <x v="5"/>
  </r>
  <r>
    <x v="231"/>
    <n v="346.2"/>
    <x v="224"/>
    <n v="341.57"/>
    <x v="231"/>
    <x v="6"/>
  </r>
  <r>
    <x v="232"/>
    <n v="344.78"/>
    <x v="225"/>
    <n v="339.89"/>
    <x v="232"/>
    <x v="6"/>
  </r>
  <r>
    <x v="233"/>
    <n v="342.51"/>
    <x v="226"/>
    <n v="340.98"/>
    <x v="233"/>
    <x v="10"/>
  </r>
  <r>
    <x v="234"/>
    <n v="346.2"/>
    <x v="227"/>
    <n v="339.94"/>
    <x v="234"/>
    <x v="6"/>
  </r>
  <r>
    <x v="235"/>
    <n v="341.42"/>
    <x v="228"/>
    <n v="340.62"/>
    <x v="235"/>
    <x v="10"/>
  </r>
  <r>
    <x v="236"/>
    <n v="343.71"/>
    <x v="229"/>
    <n v="342.58"/>
    <x v="236"/>
    <x v="1"/>
  </r>
  <r>
    <x v="237"/>
    <n v="348.31"/>
    <x v="230"/>
    <n v="345.45"/>
    <x v="237"/>
    <x v="5"/>
  </r>
  <r>
    <x v="238"/>
    <n v="356.62"/>
    <x v="231"/>
    <n v="348.47"/>
    <x v="238"/>
    <x v="2"/>
  </r>
  <r>
    <x v="239"/>
    <n v="348.28"/>
    <x v="232"/>
    <n v="347.91"/>
    <x v="239"/>
    <x v="5"/>
  </r>
  <r>
    <x v="240"/>
    <n v="351.43"/>
    <x v="233"/>
    <n v="350.7"/>
    <x v="240"/>
    <x v="2"/>
  </r>
  <r>
    <x v="241"/>
    <n v="356.96"/>
    <x v="234"/>
    <n v="356.19"/>
    <x v="241"/>
    <x v="2"/>
  </r>
  <r>
    <x v="242"/>
    <n v="359.01"/>
    <x v="235"/>
    <n v="357"/>
    <x v="242"/>
    <x v="6"/>
  </r>
  <r>
    <x v="243"/>
    <n v="360.28"/>
    <x v="236"/>
    <n v="357.15"/>
    <x v="243"/>
    <x v="6"/>
  </r>
  <r>
    <x v="244"/>
    <n v="355.65"/>
    <x v="237"/>
    <n v="353.93"/>
    <x v="244"/>
    <x v="0"/>
  </r>
  <r>
    <x v="245"/>
    <n v="355.92"/>
    <x v="238"/>
    <n v="352.41"/>
    <x v="245"/>
    <x v="15"/>
  </r>
  <r>
    <x v="246"/>
    <n v="352.71"/>
    <x v="175"/>
    <n v="349.89"/>
    <x v="246"/>
    <x v="10"/>
  </r>
  <r>
    <x v="247"/>
    <n v="352.25"/>
    <x v="239"/>
    <n v="348"/>
    <x v="247"/>
    <x v="6"/>
  </r>
  <r>
    <x v="248"/>
    <n v="349.53"/>
    <x v="240"/>
    <n v="348.7"/>
    <x v="248"/>
    <x v="10"/>
  </r>
  <r>
    <x v="249"/>
    <n v="348.69"/>
    <x v="241"/>
    <n v="346.7"/>
    <x v="249"/>
    <x v="5"/>
  </r>
  <r>
    <x v="250"/>
    <n v="358.37"/>
    <x v="242"/>
    <n v="356.94"/>
    <x v="250"/>
    <x v="1"/>
  </r>
  <r>
    <x v="251"/>
    <n v="361.11"/>
    <x v="243"/>
    <n v="359.01"/>
    <x v="251"/>
    <x v="5"/>
  </r>
  <r>
    <x v="252"/>
    <n v="363.31"/>
    <x v="244"/>
    <n v="362.48"/>
    <x v="252"/>
    <x v="1"/>
  </r>
  <r>
    <x v="253"/>
    <n v="366.35"/>
    <x v="245"/>
    <n v="363.93"/>
    <x v="253"/>
    <x v="6"/>
  </r>
  <r>
    <x v="254"/>
    <n v="366.4"/>
    <x v="246"/>
    <n v="360.86"/>
    <x v="254"/>
    <x v="6"/>
  </r>
  <r>
    <x v="255"/>
    <n v="364.77"/>
    <x v="247"/>
    <n v="362.94"/>
    <x v="255"/>
    <x v="5"/>
  </r>
  <r>
    <x v="256"/>
    <n v="370.03"/>
    <x v="248"/>
    <n v="365.38"/>
    <x v="256"/>
    <x v="6"/>
  </r>
  <r>
    <x v="257"/>
    <n v="369.61"/>
    <x v="249"/>
    <n v="366.78"/>
    <x v="257"/>
    <x v="10"/>
  </r>
  <r>
    <x v="258"/>
    <n v="367.12"/>
    <x v="250"/>
    <n v="359.83"/>
    <x v="250"/>
    <x v="1"/>
  </r>
  <r>
    <x v="259"/>
    <n v="358.32"/>
    <x v="251"/>
    <n v="354.72"/>
    <x v="258"/>
    <x v="0"/>
  </r>
  <r>
    <x v="260"/>
    <n v="359.85"/>
    <x v="252"/>
    <n v="355.5"/>
    <x v="259"/>
    <x v="5"/>
  </r>
  <r>
    <x v="261"/>
    <n v="357.51"/>
    <x v="253"/>
    <n v="354.18"/>
    <x v="260"/>
    <x v="5"/>
  </r>
  <r>
    <x v="262"/>
    <n v="353.85"/>
    <x v="254"/>
    <n v="349.36"/>
    <x v="261"/>
    <x v="2"/>
  </r>
  <r>
    <x v="263"/>
    <n v="351.01"/>
    <x v="255"/>
    <n v="346.46"/>
    <x v="262"/>
    <x v="0"/>
  </r>
  <r>
    <x v="264"/>
    <n v="366.62"/>
    <x v="256"/>
    <n v="366.52"/>
    <x v="263"/>
    <x v="3"/>
  </r>
  <r>
    <x v="265"/>
    <n v="369.24"/>
    <x v="257"/>
    <n v="368.87"/>
    <x v="264"/>
    <x v="2"/>
  </r>
  <r>
    <x v="266"/>
    <n v="373.98"/>
    <x v="258"/>
    <n v="373.72"/>
    <x v="265"/>
    <x v="5"/>
  </r>
  <r>
    <x v="267"/>
    <n v="374.48"/>
    <x v="259"/>
    <n v="372.55"/>
    <x v="266"/>
    <x v="6"/>
  </r>
  <r>
    <x v="268"/>
    <n v="371.98"/>
    <x v="260"/>
    <n v="371.88"/>
    <x v="267"/>
    <x v="6"/>
  </r>
  <r>
    <x v="269"/>
    <n v="375.46"/>
    <x v="261"/>
    <n v="375.05"/>
    <x v="268"/>
    <x v="6"/>
  </r>
  <r>
    <x v="270"/>
    <n v="373.85"/>
    <x v="262"/>
    <n v="373.72"/>
    <x v="269"/>
    <x v="6"/>
  </r>
  <r>
    <x v="271"/>
    <n v="377.68"/>
    <x v="263"/>
    <n v="377.63"/>
    <x v="270"/>
    <x v="0"/>
  </r>
  <r>
    <x v="272"/>
    <n v="382.41"/>
    <x v="264"/>
    <n v="377.72"/>
    <x v="271"/>
    <x v="2"/>
  </r>
  <r>
    <x v="273"/>
    <n v="379.14"/>
    <x v="265"/>
    <n v="378.32"/>
    <x v="272"/>
    <x v="6"/>
  </r>
  <r>
    <x v="274"/>
    <n v="378.12"/>
    <x v="266"/>
    <n v="377.83"/>
    <x v="273"/>
    <x v="5"/>
  </r>
  <r>
    <x v="275"/>
    <n v="383.41"/>
    <x v="267"/>
    <n v="381.32"/>
    <x v="274"/>
    <x v="1"/>
  </r>
  <r>
    <x v="276"/>
    <n v="388.61"/>
    <x v="268"/>
    <n v="388.32"/>
    <x v="275"/>
    <x v="2"/>
  </r>
  <r>
    <x v="277"/>
    <n v="387.75"/>
    <x v="269"/>
    <n v="385.43"/>
    <x v="276"/>
    <x v="5"/>
  </r>
  <r>
    <x v="278"/>
    <n v="389.42"/>
    <x v="270"/>
    <n v="388.23"/>
    <x v="277"/>
    <x v="6"/>
  </r>
  <r>
    <x v="279"/>
    <n v="388.61"/>
    <x v="271"/>
    <n v="388.53"/>
    <x v="278"/>
    <x v="10"/>
  </r>
  <r>
    <x v="280"/>
    <n v="388.41"/>
    <x v="272"/>
    <n v="387.43"/>
    <x v="279"/>
    <x v="6"/>
  </r>
  <r>
    <x v="281"/>
    <n v="392.23"/>
    <x v="273"/>
    <n v="392.07"/>
    <x v="280"/>
    <x v="1"/>
  </r>
  <r>
    <x v="282"/>
    <n v="396.51"/>
    <x v="274"/>
    <n v="396.16"/>
    <x v="281"/>
    <x v="1"/>
  </r>
  <r>
    <x v="283"/>
    <n v="401.15"/>
    <x v="275"/>
    <n v="394.42"/>
    <x v="282"/>
    <x v="1"/>
  </r>
  <r>
    <x v="284"/>
    <n v="397.51"/>
    <x v="276"/>
    <n v="394.13"/>
    <x v="283"/>
    <x v="0"/>
  </r>
  <r>
    <x v="285"/>
    <n v="398.14"/>
    <x v="277"/>
    <n v="395.42"/>
    <x v="284"/>
    <x v="5"/>
  </r>
  <r>
    <x v="286"/>
    <n v="399.65"/>
    <x v="278"/>
    <n v="393.77"/>
    <x v="285"/>
    <x v="5"/>
  </r>
  <r>
    <x v="287"/>
    <n v="396.02"/>
    <x v="279"/>
    <n v="390.74"/>
    <x v="286"/>
    <x v="5"/>
  </r>
  <r>
    <x v="288"/>
    <n v="395.92"/>
    <x v="280"/>
    <n v="394.08"/>
    <x v="287"/>
    <x v="5"/>
  </r>
  <r>
    <x v="289"/>
    <n v="399.05"/>
    <x v="274"/>
    <n v="399.02"/>
    <x v="288"/>
    <x v="5"/>
  </r>
  <r>
    <x v="290"/>
    <n v="397.41"/>
    <x v="281"/>
    <n v="396.59"/>
    <x v="289"/>
    <x v="5"/>
  </r>
  <r>
    <x v="291"/>
    <n v="401.15"/>
    <x v="282"/>
    <n v="401"/>
    <x v="290"/>
    <x v="1"/>
  </r>
  <r>
    <x v="292"/>
    <n v="412.92"/>
    <x v="283"/>
    <n v="412.9"/>
    <x v="291"/>
    <x v="4"/>
  </r>
  <r>
    <x v="293"/>
    <n v="418.94"/>
    <x v="284"/>
    <n v="412.86"/>
    <x v="292"/>
    <x v="1"/>
  </r>
  <r>
    <x v="294"/>
    <n v="415.47"/>
    <x v="285"/>
    <n v="413.24"/>
    <x v="293"/>
    <x v="5"/>
  </r>
  <r>
    <x v="295"/>
    <n v="415.69"/>
    <x v="286"/>
    <n v="410.98"/>
    <x v="294"/>
    <x v="1"/>
  </r>
  <r>
    <x v="296"/>
    <n v="414.29"/>
    <x v="287"/>
    <n v="414.2"/>
    <x v="295"/>
    <x v="6"/>
  </r>
  <r>
    <x v="297"/>
    <n v="413.8"/>
    <x v="288"/>
    <n v="410.3"/>
    <x v="296"/>
    <x v="5"/>
  </r>
  <r>
    <x v="298"/>
    <n v="412.4"/>
    <x v="289"/>
    <n v="409.62"/>
    <x v="297"/>
    <x v="6"/>
  </r>
  <r>
    <x v="299"/>
    <n v="411.95"/>
    <x v="290"/>
    <n v="407.17"/>
    <x v="298"/>
    <x v="6"/>
  </r>
  <r>
    <x v="300"/>
    <n v="407.72"/>
    <x v="291"/>
    <n v="405.15"/>
    <x v="299"/>
    <x v="2"/>
  </r>
  <r>
    <x v="301"/>
    <n v="401"/>
    <x v="292"/>
    <n v="399.24"/>
    <x v="300"/>
    <x v="6"/>
  </r>
  <r>
    <x v="302"/>
    <n v="404.11"/>
    <x v="293"/>
    <n v="401.72"/>
    <x v="301"/>
    <x v="5"/>
  </r>
  <r>
    <x v="303"/>
    <n v="406.89"/>
    <x v="294"/>
    <n v="404.2"/>
    <x v="302"/>
    <x v="10"/>
  </r>
  <r>
    <x v="304"/>
    <n v="404.13"/>
    <x v="295"/>
    <n v="403.41"/>
    <x v="303"/>
    <x v="10"/>
  </r>
  <r>
    <x v="305"/>
    <n v="405.85"/>
    <x v="296"/>
    <n v="403.31"/>
    <x v="304"/>
    <x v="10"/>
  </r>
  <r>
    <x v="306"/>
    <n v="404.69"/>
    <x v="297"/>
    <n v="401.9"/>
    <x v="305"/>
    <x v="6"/>
  </r>
  <r>
    <x v="307"/>
    <n v="405.23"/>
    <x v="298"/>
    <n v="402.39"/>
    <x v="306"/>
    <x v="10"/>
  </r>
  <r>
    <x v="308"/>
    <n v="401.83"/>
    <x v="274"/>
    <n v="399.17"/>
    <x v="307"/>
    <x v="5"/>
  </r>
  <r>
    <x v="309"/>
    <n v="400.49"/>
    <x v="299"/>
    <n v="395.17"/>
    <x v="308"/>
    <x v="5"/>
  </r>
  <r>
    <x v="310"/>
    <n v="396.02"/>
    <x v="300"/>
    <n v="395.14"/>
    <x v="309"/>
    <x v="6"/>
  </r>
  <r>
    <x v="311"/>
    <n v="400.77"/>
    <x v="301"/>
    <n v="400.5"/>
    <x v="310"/>
    <x v="5"/>
  </r>
  <r>
    <x v="312"/>
    <n v="405.21"/>
    <x v="302"/>
    <n v="398.84"/>
    <x v="311"/>
    <x v="6"/>
  </r>
  <r>
    <x v="313"/>
    <n v="400.62"/>
    <x v="303"/>
    <n v="394.17"/>
    <x v="312"/>
    <x v="5"/>
  </r>
  <r>
    <x v="314"/>
    <n v="391.56"/>
    <x v="304"/>
    <n v="386.75"/>
    <x v="313"/>
    <x v="2"/>
  </r>
  <r>
    <x v="315"/>
    <n v="387.92"/>
    <x v="305"/>
    <n v="382.77"/>
    <x v="314"/>
    <x v="1"/>
  </r>
  <r>
    <x v="316"/>
    <n v="386.3"/>
    <x v="306"/>
    <n v="385.11"/>
    <x v="315"/>
    <x v="5"/>
  </r>
  <r>
    <x v="317"/>
    <n v="390"/>
    <x v="307"/>
    <n v="386.55"/>
    <x v="316"/>
    <x v="6"/>
  </r>
  <r>
    <x v="318"/>
    <n v="394.96"/>
    <x v="308"/>
    <n v="390.57"/>
    <x v="317"/>
    <x v="5"/>
  </r>
  <r>
    <x v="319"/>
    <n v="394.52"/>
    <x v="309"/>
    <n v="390"/>
    <x v="318"/>
    <x v="6"/>
  </r>
  <r>
    <x v="320"/>
    <n v="391.51"/>
    <x v="310"/>
    <n v="387.06"/>
    <x v="319"/>
    <x v="5"/>
  </r>
  <r>
    <x v="321"/>
    <n v="391.83"/>
    <x v="311"/>
    <n v="390.5"/>
    <x v="320"/>
    <x v="6"/>
  </r>
  <r>
    <x v="322"/>
    <n v="391.91"/>
    <x v="312"/>
    <n v="387.6"/>
    <x v="321"/>
    <x v="5"/>
  </r>
  <r>
    <x v="323"/>
    <n v="391.21"/>
    <x v="313"/>
    <n v="379.21"/>
    <x v="322"/>
    <x v="2"/>
  </r>
  <r>
    <x v="324"/>
    <n v="383.14"/>
    <x v="314"/>
    <n v="381.7"/>
    <x v="323"/>
    <x v="3"/>
  </r>
  <r>
    <x v="325"/>
    <n v="398.81"/>
    <x v="315"/>
    <n v="386.05"/>
    <x v="324"/>
    <x v="1"/>
  </r>
  <r>
    <x v="326"/>
    <n v="399"/>
    <x v="316"/>
    <n v="398.69"/>
    <x v="325"/>
    <x v="5"/>
  </r>
  <r>
    <x v="327"/>
    <n v="402.55"/>
    <x v="317"/>
    <n v="402.49"/>
    <x v="326"/>
    <x v="6"/>
  </r>
  <r>
    <x v="328"/>
    <n v="406.6"/>
    <x v="318"/>
    <n v="402.31"/>
    <x v="327"/>
    <x v="6"/>
  </r>
  <r>
    <x v="329"/>
    <n v="402.29"/>
    <x v="319"/>
    <n v="396.8"/>
    <x v="328"/>
    <x v="5"/>
  </r>
  <r>
    <x v="330"/>
    <n v="400.13"/>
    <x v="320"/>
    <n v="400"/>
    <x v="329"/>
    <x v="5"/>
  </r>
  <r>
    <x v="331"/>
    <n v="407.97"/>
    <x v="321"/>
    <n v="407.31"/>
    <x v="330"/>
    <x v="5"/>
  </r>
  <r>
    <x v="332"/>
    <n v="410.09"/>
    <x v="322"/>
    <n v="406.66"/>
    <x v="331"/>
    <x v="10"/>
  </r>
  <r>
    <x v="333"/>
    <n v="408.52"/>
    <x v="323"/>
    <n v="408"/>
    <x v="332"/>
    <x v="5"/>
  </r>
  <r>
    <x v="334"/>
    <n v="416.92"/>
    <x v="324"/>
    <n v="416.44"/>
    <x v="333"/>
    <x v="1"/>
  </r>
  <r>
    <x v="335"/>
    <n v="422.55"/>
    <x v="325"/>
    <n v="422.55"/>
    <x v="334"/>
    <x v="5"/>
  </r>
  <r>
    <x v="336"/>
    <n v="429.89"/>
    <x v="326"/>
    <n v="423.75"/>
    <x v="335"/>
    <x v="6"/>
  </r>
  <r>
    <x v="337"/>
    <n v="426.9"/>
    <x v="327"/>
    <n v="424.86"/>
    <x v="336"/>
    <x v="5"/>
  </r>
  <r>
    <x v="338"/>
    <n v="433.79"/>
    <x v="328"/>
    <n v="432.49"/>
    <x v="337"/>
    <x v="5"/>
  </r>
  <r>
    <x v="339"/>
    <n v="436.02"/>
    <x v="329"/>
    <n v="434.45"/>
    <x v="338"/>
    <x v="6"/>
  </r>
  <r>
    <x v="340"/>
    <n v="437.8"/>
    <x v="330"/>
    <n v="435.06"/>
    <x v="339"/>
    <x v="10"/>
  </r>
  <r>
    <x v="341"/>
    <n v="437.11"/>
    <x v="331"/>
    <n v="436.93"/>
    <x v="340"/>
    <x v="6"/>
  </r>
  <r>
    <x v="342"/>
    <n v="446.08"/>
    <x v="332"/>
    <n v="445.34"/>
    <x v="341"/>
    <x v="4"/>
  </r>
  <r>
    <x v="343"/>
    <n v="457.78"/>
    <x v="333"/>
    <n v="449.32"/>
    <x v="342"/>
    <x v="2"/>
  </r>
  <r>
    <x v="344"/>
    <n v="453.31"/>
    <x v="334"/>
    <n v="448.58"/>
    <x v="343"/>
    <x v="1"/>
  </r>
  <r>
    <x v="345"/>
    <n v="450.81"/>
    <x v="335"/>
    <n v="450.81"/>
    <x v="344"/>
    <x v="5"/>
  </r>
  <r>
    <x v="346"/>
    <n v="452.31"/>
    <x v="336"/>
    <n v="447.13"/>
    <x v="345"/>
    <x v="6"/>
  </r>
  <r>
    <x v="347"/>
    <n v="449.59"/>
    <x v="337"/>
    <n v="441.78"/>
    <x v="346"/>
    <x v="1"/>
  </r>
  <r>
    <x v="348"/>
    <n v="436.86"/>
    <x v="338"/>
    <n v="435.37"/>
    <x v="347"/>
    <x v="5"/>
  </r>
  <r>
    <x v="349"/>
    <n v="436"/>
    <x v="339"/>
    <n v="433.88"/>
    <x v="348"/>
    <x v="5"/>
  </r>
  <r>
    <x v="350"/>
    <n v="440.1"/>
    <x v="340"/>
    <n v="438.56"/>
    <x v="349"/>
    <x v="5"/>
  </r>
  <r>
    <x v="351"/>
    <n v="436.22"/>
    <x v="341"/>
    <n v="430.53"/>
    <x v="350"/>
    <x v="5"/>
  </r>
  <r>
    <x v="352"/>
    <n v="433.34"/>
    <x v="342"/>
    <n v="431.59"/>
    <x v="351"/>
    <x v="5"/>
  </r>
  <r>
    <x v="353"/>
    <n v="432.44"/>
    <x v="343"/>
    <n v="432.14"/>
    <x v="352"/>
    <x v="6"/>
  </r>
  <r>
    <x v="354"/>
    <n v="434.87"/>
    <x v="344"/>
    <n v="425.91"/>
    <x v="353"/>
    <x v="5"/>
  </r>
  <r>
    <x v="355"/>
    <n v="432.3"/>
    <x v="345"/>
    <n v="425.44"/>
    <x v="354"/>
    <x v="6"/>
  </r>
  <r>
    <x v="356"/>
    <n v="429.64"/>
    <x v="346"/>
    <n v="426.96"/>
    <x v="355"/>
    <x v="5"/>
  </r>
  <r>
    <x v="357"/>
    <n v="430.54"/>
    <x v="347"/>
    <n v="422.03"/>
    <x v="356"/>
    <x v="1"/>
  </r>
  <r>
    <x v="358"/>
    <n v="433.58"/>
    <x v="348"/>
    <n v="431.04"/>
    <x v="357"/>
    <x v="1"/>
  </r>
  <r>
    <x v="359"/>
    <n v="439.4"/>
    <x v="349"/>
    <n v="438.4"/>
    <x v="358"/>
    <x v="5"/>
  </r>
  <r>
    <x v="360"/>
    <n v="440.33"/>
    <x v="350"/>
    <n v="438.12"/>
    <x v="359"/>
    <x v="6"/>
  </r>
  <r>
    <x v="361"/>
    <n v="441.08"/>
    <x v="351"/>
    <n v="433.2"/>
    <x v="360"/>
    <x v="5"/>
  </r>
  <r>
    <x v="362"/>
    <n v="432.87"/>
    <x v="328"/>
    <n v="431.13"/>
    <x v="361"/>
    <x v="5"/>
  </r>
  <r>
    <x v="363"/>
    <n v="438.41"/>
    <x v="352"/>
    <n v="435.43"/>
    <x v="362"/>
    <x v="5"/>
  </r>
  <r>
    <x v="364"/>
    <n v="437.97"/>
    <x v="353"/>
    <n v="437.5"/>
    <x v="363"/>
    <x v="5"/>
  </r>
  <r>
    <x v="365"/>
    <n v="442.67"/>
    <x v="354"/>
    <n v="442.52"/>
    <x v="364"/>
    <x v="5"/>
  </r>
  <r>
    <x v="366"/>
    <n v="449"/>
    <x v="355"/>
    <n v="447.07"/>
    <x v="365"/>
    <x v="1"/>
  </r>
  <r>
    <x v="367"/>
    <n v="445.33"/>
    <x v="354"/>
    <n v="440.01"/>
    <x v="366"/>
    <x v="2"/>
  </r>
  <r>
    <x v="368"/>
    <n v="442.51"/>
    <x v="356"/>
    <n v="434.9"/>
    <x v="367"/>
    <x v="0"/>
  </r>
  <r>
    <x v="369"/>
    <n v="434.31"/>
    <x v="357"/>
    <n v="430.01"/>
    <x v="368"/>
    <x v="2"/>
  </r>
  <r>
    <x v="370"/>
    <n v="436.99"/>
    <x v="358"/>
    <n v="430.64"/>
    <x v="369"/>
    <x v="1"/>
  </r>
  <r>
    <x v="371"/>
    <n v="435.24"/>
    <x v="341"/>
    <n v="433.66"/>
    <x v="370"/>
    <x v="6"/>
  </r>
  <r>
    <x v="372"/>
    <n v="437.76"/>
    <x v="359"/>
    <n v="436.69"/>
    <x v="371"/>
    <x v="6"/>
  </r>
  <r>
    <x v="373"/>
    <n v="435.82"/>
    <x v="360"/>
    <n v="435.46"/>
    <x v="372"/>
    <x v="5"/>
  </r>
  <r>
    <x v="374"/>
    <n v="441.57"/>
    <x v="361"/>
    <n v="440.85"/>
    <x v="373"/>
    <x v="6"/>
  </r>
  <r>
    <x v="375"/>
    <n v="443.44"/>
    <x v="349"/>
    <n v="437"/>
    <x v="374"/>
    <x v="6"/>
  </r>
  <r>
    <x v="376"/>
    <n v="438.31"/>
    <x v="362"/>
    <n v="437.61"/>
    <x v="375"/>
    <x v="10"/>
  </r>
  <r>
    <x v="377"/>
    <n v="443.34"/>
    <x v="363"/>
    <n v="442.01"/>
    <x v="376"/>
    <x v="6"/>
  </r>
  <r>
    <x v="378"/>
    <n v="447.93"/>
    <x v="364"/>
    <n v="446.87"/>
    <x v="377"/>
    <x v="6"/>
  </r>
  <r>
    <x v="379"/>
    <n v="453.8"/>
    <x v="365"/>
    <n v="447.31"/>
    <x v="378"/>
    <x v="6"/>
  </r>
  <r>
    <x v="380"/>
    <n v="450.04"/>
    <x v="366"/>
    <n v="448.51"/>
    <x v="379"/>
    <x v="6"/>
  </r>
  <r>
    <x v="381"/>
    <n v="454.8"/>
    <x v="367"/>
    <n v="452.56"/>
    <x v="380"/>
    <x v="1"/>
  </r>
  <r>
    <x v="382"/>
    <n v="458.28"/>
    <x v="368"/>
    <n v="455.91"/>
    <x v="381"/>
    <x v="1"/>
  </r>
  <r>
    <x v="383"/>
    <n v="460.42"/>
    <x v="369"/>
    <n v="456.47"/>
    <x v="382"/>
    <x v="6"/>
  </r>
  <r>
    <x v="384"/>
    <n v="461.83"/>
    <x v="370"/>
    <n v="455.24"/>
    <x v="383"/>
    <x v="6"/>
  </r>
  <r>
    <x v="385"/>
    <n v="458.78"/>
    <x v="371"/>
    <n v="456.44"/>
    <x v="384"/>
    <x v="6"/>
  </r>
  <r>
    <x v="386"/>
    <n v="457.78"/>
    <x v="372"/>
    <n v="449.91"/>
    <x v="385"/>
    <x v="0"/>
  </r>
  <r>
    <x v="387"/>
    <n v="441.65"/>
    <x v="373"/>
    <n v="436.17"/>
    <x v="386"/>
    <x v="16"/>
  </r>
  <r>
    <x v="388"/>
    <n v="449.32"/>
    <x v="374"/>
    <n v="446.83"/>
    <x v="387"/>
    <x v="1"/>
  </r>
  <r>
    <x v="389"/>
    <n v="453.65"/>
    <x v="375"/>
    <n v="448.11"/>
    <x v="388"/>
    <x v="5"/>
  </r>
  <r>
    <x v="390"/>
    <n v="451.94"/>
    <x v="376"/>
    <n v="448.67"/>
    <x v="389"/>
    <x v="5"/>
  </r>
  <r>
    <x v="391"/>
    <n v="445.27"/>
    <x v="377"/>
    <n v="441.39"/>
    <x v="390"/>
    <x v="2"/>
  </r>
  <r>
    <x v="392"/>
    <n v="441.84"/>
    <x v="378"/>
    <n v="439.35"/>
    <x v="391"/>
    <x v="6"/>
  </r>
  <r>
    <x v="393"/>
    <n v="440.8"/>
    <x v="379"/>
    <n v="438.8"/>
    <x v="392"/>
    <x v="6"/>
  </r>
  <r>
    <x v="394"/>
    <n v="441.08"/>
    <x v="380"/>
    <n v="438.79"/>
    <x v="393"/>
    <x v="6"/>
  </r>
  <r>
    <x v="395"/>
    <n v="444.83"/>
    <x v="381"/>
    <n v="441.44"/>
    <x v="394"/>
    <x v="5"/>
  </r>
  <r>
    <x v="396"/>
    <n v="445.83"/>
    <x v="382"/>
    <n v="445.83"/>
    <x v="395"/>
    <x v="5"/>
  </r>
  <r>
    <x v="397"/>
    <n v="450.03"/>
    <x v="383"/>
    <n v="448.73"/>
    <x v="396"/>
    <x v="6"/>
  </r>
  <r>
    <x v="398"/>
    <n v="451"/>
    <x v="384"/>
    <n v="447.92"/>
    <x v="397"/>
    <x v="10"/>
  </r>
  <r>
    <x v="399"/>
    <n v="450.66"/>
    <x v="385"/>
    <n v="446.19"/>
    <x v="398"/>
    <x v="6"/>
  </r>
  <r>
    <x v="400"/>
    <n v="445.85"/>
    <x v="386"/>
    <n v="442.88"/>
    <x v="399"/>
    <x v="10"/>
  </r>
  <r>
    <x v="401"/>
    <n v="446.07"/>
    <x v="387"/>
    <n v="440.99"/>
    <x v="400"/>
    <x v="10"/>
  </r>
  <r>
    <x v="402"/>
    <n v="443.62"/>
    <x v="388"/>
    <n v="443.34"/>
    <x v="401"/>
    <x v="10"/>
  </r>
  <r>
    <x v="403"/>
    <n v="441.79"/>
    <x v="350"/>
    <n v="439.18"/>
    <x v="402"/>
    <x v="10"/>
  </r>
  <r>
    <x v="404"/>
    <n v="441.76"/>
    <x v="389"/>
    <n v="436.46"/>
    <x v="403"/>
    <x v="10"/>
  </r>
  <r>
    <x v="405"/>
    <n v="437.54"/>
    <x v="390"/>
    <n v="431.96"/>
    <x v="404"/>
    <x v="5"/>
  </r>
  <r>
    <x v="406"/>
    <n v="430.61"/>
    <x v="391"/>
    <n v="427.4"/>
    <x v="405"/>
    <x v="6"/>
  </r>
  <r>
    <x v="407"/>
    <n v="429.03"/>
    <x v="392"/>
    <n v="426.67"/>
    <x v="406"/>
    <x v="6"/>
  </r>
  <r>
    <x v="408"/>
    <n v="427.25"/>
    <x v="393"/>
    <n v="427.12"/>
    <x v="407"/>
    <x v="6"/>
  </r>
  <r>
    <x v="409"/>
    <n v="432.55"/>
    <x v="394"/>
    <n v="430.16"/>
    <x v="408"/>
    <x v="10"/>
  </r>
  <r>
    <x v="410"/>
    <n v="433.7"/>
    <x v="395"/>
    <n v="431.63"/>
    <x v="409"/>
    <x v="6"/>
  </r>
  <r>
    <x v="411"/>
    <n v="434.72"/>
    <x v="396"/>
    <n v="433.5"/>
    <x v="410"/>
    <x v="15"/>
  </r>
  <r>
    <x v="412"/>
    <n v="437.28"/>
    <x v="341"/>
    <n v="433.25"/>
    <x v="411"/>
    <x v="10"/>
  </r>
  <r>
    <x v="413"/>
    <n v="433.38"/>
    <x v="397"/>
    <n v="431.41"/>
    <x v="412"/>
    <x v="10"/>
  </r>
  <r>
    <x v="414"/>
    <n v="428.2"/>
    <x v="398"/>
    <n v="422.37"/>
    <x v="413"/>
    <x v="6"/>
  </r>
  <r>
    <x v="415"/>
    <n v="423.54"/>
    <x v="399"/>
    <n v="422.3"/>
    <x v="414"/>
    <x v="10"/>
  </r>
  <r>
    <x v="416"/>
    <n v="422.95"/>
    <x v="400"/>
    <n v="422.71"/>
    <x v="415"/>
    <x v="10"/>
  </r>
  <r>
    <x v="417"/>
    <n v="426.28"/>
    <x v="401"/>
    <n v="421.2"/>
    <x v="416"/>
    <x v="6"/>
  </r>
  <r>
    <x v="418"/>
    <n v="425.58"/>
    <x v="402"/>
    <n v="425.38"/>
    <x v="417"/>
    <x v="5"/>
  </r>
  <r>
    <x v="419"/>
    <n v="428.57"/>
    <x v="403"/>
    <n v="425.99"/>
    <x v="418"/>
    <x v="5"/>
  </r>
  <r>
    <x v="420"/>
    <n v="435.12"/>
    <x v="404"/>
    <n v="434.18"/>
    <x v="419"/>
    <x v="10"/>
  </r>
  <r>
    <x v="421"/>
    <n v="439.57"/>
    <x v="405"/>
    <n v="435.24"/>
    <x v="420"/>
    <x v="6"/>
  </r>
  <r>
    <x v="422"/>
    <n v="440.21"/>
    <x v="406"/>
    <n v="439.56"/>
    <x v="421"/>
    <x v="10"/>
  </r>
  <r>
    <x v="423"/>
    <n v="443.35"/>
    <x v="407"/>
    <n v="440.35"/>
    <x v="422"/>
    <x v="10"/>
  </r>
  <r>
    <x v="424"/>
    <n v="442.61"/>
    <x v="408"/>
    <n v="441.39"/>
    <x v="423"/>
    <x v="6"/>
  </r>
  <r>
    <x v="425"/>
    <n v="447.02"/>
    <x v="409"/>
    <n v="443.34"/>
    <x v="424"/>
    <x v="10"/>
  </r>
  <r>
    <x v="426"/>
    <n v="445.58"/>
    <x v="410"/>
    <n v="440.77"/>
    <x v="425"/>
    <x v="10"/>
  </r>
  <r>
    <x v="427"/>
    <n v="446.43"/>
    <x v="411"/>
    <n v="440.78"/>
    <x v="426"/>
    <x v="10"/>
  </r>
  <r>
    <x v="428"/>
    <n v="442.05"/>
    <x v="412"/>
    <n v="438.86"/>
    <x v="427"/>
    <x v="10"/>
  </r>
  <r>
    <x v="429"/>
    <n v="441.52"/>
    <x v="413"/>
    <n v="439.89"/>
    <x v="428"/>
    <x v="6"/>
  </r>
  <r>
    <x v="430"/>
    <n v="451.3"/>
    <x v="414"/>
    <n v="446.03"/>
    <x v="429"/>
    <x v="6"/>
  </r>
  <r>
    <x v="431"/>
    <n v="447.52"/>
    <x v="415"/>
    <n v="446.14"/>
    <x v="430"/>
    <x v="4"/>
  </r>
  <r>
    <x v="432"/>
    <n v="446.4"/>
    <x v="416"/>
    <n v="440.95"/>
    <x v="431"/>
    <x v="6"/>
  </r>
  <r>
    <x v="433"/>
    <n v="441.59"/>
    <x v="417"/>
    <n v="439.05"/>
    <x v="432"/>
    <x v="10"/>
  </r>
  <r>
    <x v="434"/>
    <n v="441.62"/>
    <x v="418"/>
    <n v="436.17"/>
    <x v="433"/>
    <x v="6"/>
  </r>
  <r>
    <x v="435"/>
    <n v="437.51"/>
    <x v="419"/>
    <n v="435.87"/>
    <x v="434"/>
    <x v="10"/>
  </r>
  <r>
    <x v="436"/>
    <n v="435.78"/>
    <x v="420"/>
    <n v="434.03"/>
    <x v="435"/>
    <x v="10"/>
  </r>
  <r>
    <x v="437"/>
    <n v="432.92"/>
    <x v="421"/>
    <n v="432.53"/>
    <x v="436"/>
    <x v="6"/>
  </r>
  <r>
    <x v="438"/>
    <n v="438.48"/>
    <x v="422"/>
    <n v="438.38"/>
    <x v="437"/>
    <x v="6"/>
  </r>
  <r>
    <x v="439"/>
    <n v="439.72"/>
    <x v="423"/>
    <n v="437.27"/>
    <x v="438"/>
    <x v="6"/>
  </r>
  <r>
    <x v="440"/>
    <n v="442.34"/>
    <x v="424"/>
    <n v="434.42"/>
    <x v="439"/>
    <x v="5"/>
  </r>
  <r>
    <x v="441"/>
    <n v="435.87"/>
    <x v="420"/>
    <n v="433.38"/>
    <x v="440"/>
    <x v="10"/>
  </r>
  <r>
    <x v="442"/>
    <n v="432.11"/>
    <x v="425"/>
    <n v="430.44"/>
    <x v="441"/>
    <x v="10"/>
  </r>
  <r>
    <x v="443"/>
    <n v="431.04"/>
    <x v="426"/>
    <n v="424.22"/>
    <x v="442"/>
    <x v="6"/>
  </r>
  <r>
    <x v="444"/>
    <n v="426.54"/>
    <x v="427"/>
    <n v="419.92"/>
    <x v="443"/>
    <x v="1"/>
  </r>
  <r>
    <x v="445"/>
    <n v="430.31"/>
    <x v="428"/>
    <n v="428.5"/>
    <x v="444"/>
    <x v="5"/>
  </r>
  <r>
    <x v="446"/>
    <n v="431.4"/>
    <x v="429"/>
    <n v="431.03"/>
    <x v="445"/>
    <x v="10"/>
  </r>
  <r>
    <x v="447"/>
    <n v="431.71"/>
    <x v="430"/>
    <n v="431.08"/>
    <x v="446"/>
    <x v="10"/>
  </r>
  <r>
    <x v="448"/>
    <n v="436.24"/>
    <x v="431"/>
    <n v="435.37"/>
    <x v="447"/>
    <x v="6"/>
  </r>
  <r>
    <x v="449"/>
    <n v="441.28"/>
    <x v="432"/>
    <n v="440.35"/>
    <x v="448"/>
    <x v="5"/>
  </r>
  <r>
    <x v="450"/>
    <n v="444.83"/>
    <x v="433"/>
    <n v="441.21"/>
    <x v="449"/>
    <x v="4"/>
  </r>
  <r>
    <x v="451"/>
    <n v="486.47"/>
    <x v="434"/>
    <n v="485.18"/>
    <x v="450"/>
    <x v="17"/>
  </r>
  <r>
    <x v="452"/>
    <n v="503.84"/>
    <x v="435"/>
    <n v="497.91"/>
    <x v="450"/>
    <x v="18"/>
  </r>
  <r>
    <x v="453"/>
    <n v="500.62"/>
    <x v="436"/>
    <n v="496.04"/>
    <x v="450"/>
    <x v="19"/>
  </r>
  <r>
    <x v="454"/>
    <n v="498.63"/>
    <x v="437"/>
    <n v="498.45"/>
    <x v="450"/>
    <x v="20"/>
  </r>
  <r>
    <x v="455"/>
    <n v="514.01"/>
    <x v="438"/>
    <n v="510.49"/>
    <x v="450"/>
    <x v="21"/>
  </r>
  <r>
    <x v="456"/>
    <n v="512.49"/>
    <x v="439"/>
    <n v="503.48"/>
    <x v="450"/>
    <x v="22"/>
  </r>
  <r>
    <x v="457"/>
    <n v="505.7"/>
    <x v="440"/>
    <n v="504.6"/>
    <x v="450"/>
    <x v="23"/>
  </r>
  <r>
    <x v="458"/>
    <n v="507.65"/>
    <x v="441"/>
    <n v="504.86"/>
    <x v="450"/>
    <x v="24"/>
  </r>
  <r>
    <x v="459"/>
    <n v="516.78"/>
    <x v="442"/>
    <n v="511.08"/>
    <x v="450"/>
    <x v="25"/>
  </r>
  <r>
    <x v="460"/>
    <n v="512.54"/>
    <x v="443"/>
    <n v="510.07"/>
    <x v="450"/>
    <x v="26"/>
  </r>
  <r>
    <x v="461"/>
    <n v="513.97"/>
    <x v="444"/>
    <n v="510.64"/>
    <x v="450"/>
    <x v="27"/>
  </r>
  <r>
    <x v="462"/>
    <n v="513.82000000000005"/>
    <x v="445"/>
    <n v="509.11"/>
    <x v="450"/>
    <x v="28"/>
  </r>
  <r>
    <x v="463"/>
    <n v="508.27"/>
    <x v="446"/>
    <n v="506.81"/>
    <x v="450"/>
    <x v="29"/>
  </r>
  <r>
    <x v="464"/>
    <n v="510.89"/>
    <x v="447"/>
    <n v="505.79"/>
    <x v="450"/>
    <x v="30"/>
  </r>
  <r>
    <x v="465"/>
    <n v="509.4"/>
    <x v="448"/>
    <n v="501.94"/>
    <x v="450"/>
    <x v="31"/>
  </r>
  <r>
    <x v="466"/>
    <n v="502.49"/>
    <x v="449"/>
    <n v="502.37"/>
    <x v="450"/>
    <x v="32"/>
  </r>
  <r>
    <x v="467"/>
    <n v="502.87"/>
    <x v="450"/>
    <n v="502.12"/>
    <x v="450"/>
    <x v="33"/>
  </r>
  <r>
    <x v="468"/>
    <n v="501.97"/>
    <x v="451"/>
    <n v="500.62"/>
    <x v="450"/>
    <x v="34"/>
  </r>
  <r>
    <x v="469"/>
    <n v="501.5"/>
    <x v="452"/>
    <n v="501.37"/>
    <x v="450"/>
    <x v="35"/>
  </r>
  <r>
    <x v="470"/>
    <n v="515.03"/>
    <x v="453"/>
    <n v="513.25"/>
    <x v="450"/>
    <x v="36"/>
  </r>
  <r>
    <x v="471"/>
    <n v="515.5"/>
    <x v="454"/>
    <n v="513.23"/>
    <x v="450"/>
    <x v="37"/>
  </r>
  <r>
    <x v="472"/>
    <n v="515.94000000000005"/>
    <x v="455"/>
    <n v="512.70000000000005"/>
    <x v="450"/>
    <x v="38"/>
  </r>
  <r>
    <x v="473"/>
    <n v="513.92999999999995"/>
    <x v="437"/>
    <n v="509.61"/>
    <x v="450"/>
    <x v="39"/>
  </r>
  <r>
    <x v="474"/>
    <n v="513.04999999999995"/>
    <x v="456"/>
    <n v="508.27"/>
    <x v="450"/>
    <x v="40"/>
  </r>
  <r>
    <x v="475"/>
    <n v="511.58"/>
    <x v="457"/>
    <n v="511.08"/>
    <x v="450"/>
    <x v="41"/>
  </r>
  <r>
    <x v="476"/>
    <n v="514.78"/>
    <x v="458"/>
    <n v="512.69000000000005"/>
    <x v="450"/>
    <x v="42"/>
  </r>
  <r>
    <x v="477"/>
    <n v="516.64"/>
    <x v="459"/>
    <n v="515.58000000000004"/>
    <x v="450"/>
    <x v="43"/>
  </r>
  <r>
    <x v="478"/>
    <n v="522.34"/>
    <x v="460"/>
    <n v="519.52"/>
    <x v="450"/>
    <x v="44"/>
  </r>
  <r>
    <x v="479"/>
    <n v="529.03"/>
    <x v="461"/>
    <n v="528.02"/>
    <x v="450"/>
    <x v="45"/>
  </r>
  <r>
    <x v="480"/>
    <n v="529.1"/>
    <x v="462"/>
    <n v="527.75"/>
    <x v="450"/>
    <x v="46"/>
  </r>
  <r>
    <x v="481"/>
    <n v="529.77"/>
    <x v="463"/>
    <n v="523.41999999999996"/>
    <x v="450"/>
    <x v="47"/>
  </r>
  <r>
    <x v="482"/>
    <n v="523.51"/>
    <x v="464"/>
    <n v="522.54999999999995"/>
    <x v="450"/>
    <x v="48"/>
  </r>
  <r>
    <x v="483"/>
    <n v="523.72"/>
    <x v="465"/>
    <n v="523.04"/>
    <x v="450"/>
    <x v="49"/>
  </r>
  <r>
    <x v="484"/>
    <n v="526.63"/>
    <x v="466"/>
    <n v="523.58000000000004"/>
    <x v="450"/>
    <x v="50"/>
  </r>
  <r>
    <x v="485"/>
    <n v="532.9"/>
    <x v="467"/>
    <n v="528.05999999999995"/>
    <x v="450"/>
    <x v="51"/>
  </r>
  <r>
    <x v="486"/>
    <n v="533.5"/>
    <x v="468"/>
    <n v="532.02"/>
    <x v="450"/>
    <x v="52"/>
  </r>
  <r>
    <x v="487"/>
    <n v="536.07000000000005"/>
    <x v="469"/>
    <n v="535.82000000000005"/>
    <x v="450"/>
    <x v="53"/>
  </r>
  <r>
    <x v="488"/>
    <n v="541.66999999999996"/>
    <x v="470"/>
    <n v="535.58000000000004"/>
    <x v="450"/>
    <x v="54"/>
  </r>
  <r>
    <x v="489"/>
    <n v="537.77"/>
    <x v="471"/>
    <n v="532.5"/>
    <x v="450"/>
    <x v="55"/>
  </r>
  <r>
    <x v="490"/>
    <n v="535.69000000000005"/>
    <x v="472"/>
    <n v="526.97"/>
    <x v="450"/>
    <x v="56"/>
  </r>
  <r>
    <x v="491"/>
    <n v="530.01"/>
    <x v="473"/>
    <n v="529.02"/>
    <x v="450"/>
    <x v="57"/>
  </r>
  <r>
    <x v="492"/>
    <n v="534.41"/>
    <x v="474"/>
    <n v="532.20000000000005"/>
    <x v="450"/>
    <x v="58"/>
  </r>
  <r>
    <x v="493"/>
    <n v="533.91999999999996"/>
    <x v="475"/>
    <n v="527.54"/>
    <x v="450"/>
    <x v="59"/>
  </r>
  <r>
    <x v="494"/>
    <n v="538.37"/>
    <x v="476"/>
    <n v="537.53"/>
    <x v="450"/>
    <x v="60"/>
  </r>
  <r>
    <x v="495"/>
    <n v="542.12"/>
    <x v="477"/>
    <n v="541.97"/>
    <x v="450"/>
    <x v="61"/>
  </r>
  <r>
    <x v="496"/>
    <n v="551.85"/>
    <x v="478"/>
    <n v="550.5"/>
    <x v="450"/>
    <x v="62"/>
  </r>
  <r>
    <x v="497"/>
    <n v="555.4"/>
    <x v="479"/>
    <n v="551.98"/>
    <x v="450"/>
    <x v="63"/>
  </r>
  <r>
    <x v="498"/>
    <n v="554.91999999999996"/>
    <x v="480"/>
    <n v="552.27"/>
    <x v="450"/>
    <x v="64"/>
  </r>
  <r>
    <x v="499"/>
    <n v="557.91"/>
    <x v="481"/>
    <n v="554.39"/>
    <x v="450"/>
    <x v="65"/>
  </r>
  <r>
    <x v="500"/>
    <n v="558.08000000000004"/>
    <x v="482"/>
    <n v="552.44000000000005"/>
    <x v="450"/>
    <x v="66"/>
  </r>
  <r>
    <x v="501"/>
    <n v="554.04"/>
    <x v="483"/>
    <n v="551.05999999999995"/>
    <x v="450"/>
    <x v="67"/>
  </r>
  <r>
    <x v="502"/>
    <n v="555.65"/>
    <x v="484"/>
    <n v="552.05999999999995"/>
    <x v="450"/>
    <x v="68"/>
  </r>
  <r>
    <x v="503"/>
    <n v="555.41999999999996"/>
    <x v="485"/>
    <n v="550.4"/>
    <x v="450"/>
    <x v="69"/>
  </r>
  <r>
    <x v="504"/>
    <n v="554.42999999999995"/>
    <x v="486"/>
    <n v="551.15"/>
    <x v="450"/>
    <x v="70"/>
  </r>
  <r>
    <x v="505"/>
    <n v="560.4"/>
    <x v="487"/>
    <n v="558.49"/>
    <x v="450"/>
    <x v="71"/>
  </r>
  <r>
    <x v="506"/>
    <n v="570.86"/>
    <x v="488"/>
    <n v="564.53"/>
    <x v="450"/>
    <x v="72"/>
  </r>
  <r>
    <x v="507"/>
    <n v="569.59"/>
    <x v="489"/>
    <n v="560.67999999999995"/>
    <x v="450"/>
    <x v="73"/>
  </r>
  <r>
    <x v="508"/>
    <n v="567.41"/>
    <x v="490"/>
    <n v="559.03"/>
    <x v="450"/>
    <x v="74"/>
  </r>
  <r>
    <x v="509"/>
    <n v="561.13"/>
    <x v="491"/>
    <n v="556.5"/>
    <x v="450"/>
    <x v="75"/>
  </r>
  <r>
    <x v="510"/>
    <n v="566.85"/>
    <x v="492"/>
    <n v="561.94000000000005"/>
    <x v="450"/>
    <x v="76"/>
  </r>
  <r>
    <x v="511"/>
    <n v="574.34"/>
    <x v="493"/>
    <n v="569.76"/>
    <x v="450"/>
    <x v="77"/>
  </r>
  <r>
    <x v="512"/>
    <n v="572.4"/>
    <x v="494"/>
    <n v="571.86"/>
    <x v="450"/>
    <x v="78"/>
  </r>
  <r>
    <x v="513"/>
    <n v="576.27"/>
    <x v="495"/>
    <n v="569.96"/>
    <x v="450"/>
    <x v="79"/>
  </r>
  <r>
    <x v="514"/>
    <n v="578.29999999999995"/>
    <x v="496"/>
    <n v="573.5"/>
    <x v="450"/>
    <x v="80"/>
  </r>
  <r>
    <x v="515"/>
    <n v="581.13"/>
    <x v="497"/>
    <n v="577.27"/>
    <x v="450"/>
    <x v="81"/>
  </r>
  <r>
    <x v="516"/>
    <n v="577.83000000000004"/>
    <x v="498"/>
    <n v="575.03"/>
    <x v="450"/>
    <x v="82"/>
  </r>
  <r>
    <x v="517"/>
    <n v="573.36"/>
    <x v="499"/>
    <n v="559.4"/>
    <x v="450"/>
    <x v="83"/>
  </r>
  <r>
    <x v="518"/>
    <n v="560.95000000000005"/>
    <x v="500"/>
    <n v="539.11"/>
    <x v="450"/>
    <x v="84"/>
  </r>
  <r>
    <x v="519"/>
    <n v="553.09"/>
    <x v="501"/>
    <n v="552.9"/>
    <x v="450"/>
    <x v="85"/>
  </r>
  <r>
    <x v="520"/>
    <n v="557.47"/>
    <x v="502"/>
    <n v="547.66"/>
    <x v="450"/>
    <x v="86"/>
  </r>
  <r>
    <x v="521"/>
    <n v="570.36"/>
    <x v="503"/>
    <n v="561.52"/>
    <x v="450"/>
    <x v="87"/>
  </r>
  <r>
    <x v="522"/>
    <n v="583.49"/>
    <x v="504"/>
    <n v="573.41999999999996"/>
    <x v="450"/>
    <x v="88"/>
  </r>
  <r>
    <x v="523"/>
    <n v="587.4"/>
    <x v="505"/>
    <n v="563.89"/>
    <x v="450"/>
    <x v="89"/>
  </r>
  <r>
    <x v="524"/>
    <n v="566.87"/>
    <x v="493"/>
    <n v="566.38"/>
    <x v="450"/>
    <x v="90"/>
  </r>
  <r>
    <x v="525"/>
    <n v="569.55999999999995"/>
    <x v="506"/>
    <n v="561.9"/>
    <x v="450"/>
    <x v="91"/>
  </r>
  <r>
    <x v="526"/>
    <n v="573.41999999999996"/>
    <x v="507"/>
    <n v="571.63"/>
    <x v="450"/>
    <x v="92"/>
  </r>
  <r>
    <x v="527"/>
    <n v="581.63"/>
    <x v="508"/>
    <n v="578.11"/>
    <x v="450"/>
    <x v="93"/>
  </r>
  <r>
    <x v="528"/>
    <n v="583.71"/>
    <x v="509"/>
    <n v="582.33000000000004"/>
    <x v="450"/>
    <x v="94"/>
  </r>
  <r>
    <x v="529"/>
    <n v="587.88"/>
    <x v="510"/>
    <n v="583.91999999999996"/>
    <x v="450"/>
    <x v="95"/>
  </r>
  <r>
    <x v="530"/>
    <n v="592.28"/>
    <x v="511"/>
    <n v="588.48"/>
    <x v="450"/>
    <x v="96"/>
  </r>
  <r>
    <x v="531"/>
    <n v="588.16999999999996"/>
    <x v="512"/>
    <n v="587.63"/>
    <x v="450"/>
    <x v="97"/>
  </r>
  <r>
    <x v="532"/>
    <n v="595.57000000000005"/>
    <x v="513"/>
    <n v="594.16999999999996"/>
    <x v="450"/>
    <x v="98"/>
  </r>
  <r>
    <x v="533"/>
    <n v="598.46"/>
    <x v="514"/>
    <n v="597.76"/>
    <x v="450"/>
    <x v="99"/>
  </r>
  <r>
    <x v="534"/>
    <n v="600.4"/>
    <x v="515"/>
    <n v="596.51"/>
    <x v="450"/>
    <x v="100"/>
  </r>
  <r>
    <x v="535"/>
    <n v="599.32000000000005"/>
    <x v="516"/>
    <n v="597.87"/>
    <x v="450"/>
    <x v="101"/>
  </r>
  <r>
    <x v="536"/>
    <n v="601.65"/>
    <x v="517"/>
    <n v="599.16999999999996"/>
    <x v="450"/>
    <x v="102"/>
  </r>
  <r>
    <x v="537"/>
    <n v="600.42999999999995"/>
    <x v="518"/>
    <n v="600.29999999999995"/>
    <x v="450"/>
    <x v="103"/>
  </r>
  <r>
    <x v="538"/>
    <n v="605.70000000000005"/>
    <x v="519"/>
    <n v="602.95000000000005"/>
    <x v="450"/>
    <x v="104"/>
  </r>
  <r>
    <x v="539"/>
    <n v="609.71"/>
    <x v="520"/>
    <n v="604.61"/>
    <x v="450"/>
    <x v="105"/>
  </r>
  <r>
    <x v="540"/>
    <n v="606.91999999999996"/>
    <x v="521"/>
    <n v="606.23"/>
    <x v="450"/>
    <x v="106"/>
  </r>
  <r>
    <x v="541"/>
    <n v="607.89"/>
    <x v="522"/>
    <n v="600.86"/>
    <x v="450"/>
    <x v="107"/>
  </r>
  <r>
    <x v="542"/>
    <n v="601.12"/>
    <x v="523"/>
    <n v="593.84"/>
    <x v="450"/>
    <x v="108"/>
  </r>
  <r>
    <x v="543"/>
    <n v="605.23"/>
    <x v="524"/>
    <n v="602.49"/>
    <x v="450"/>
    <x v="109"/>
  </r>
  <r>
    <x v="544"/>
    <n v="605.26"/>
    <x v="525"/>
    <n v="603.44000000000005"/>
    <x v="450"/>
    <x v="110"/>
  </r>
  <r>
    <x v="545"/>
    <n v="608.86"/>
    <x v="526"/>
    <n v="607.02"/>
    <x v="450"/>
    <x v="111"/>
  </r>
  <r>
    <x v="546"/>
    <n v="611.11"/>
    <x v="527"/>
    <n v="603.46"/>
    <x v="450"/>
    <x v="112"/>
  </r>
  <r>
    <x v="547"/>
    <n v="605.58000000000004"/>
    <x v="528"/>
    <n v="599.79999999999995"/>
    <x v="450"/>
    <x v="113"/>
  </r>
  <r>
    <x v="548"/>
    <n v="604.62"/>
    <x v="529"/>
    <n v="596.09"/>
    <x v="450"/>
    <x v="114"/>
  </r>
  <r>
    <x v="549"/>
    <n v="595.97"/>
    <x v="530"/>
    <n v="589.88"/>
    <x v="450"/>
    <x v="115"/>
  </r>
  <r>
    <x v="550"/>
    <n v="601.72"/>
    <x v="531"/>
    <n v="590.16999999999996"/>
    <x v="450"/>
    <x v="116"/>
  </r>
  <r>
    <x v="551"/>
    <n v="588.79"/>
    <x v="532"/>
    <n v="584.08000000000004"/>
    <x v="450"/>
    <x v="117"/>
  </r>
  <r>
    <x v="552"/>
    <n v="587.41999999999996"/>
    <x v="533"/>
    <n v="586.86"/>
    <x v="450"/>
    <x v="118"/>
  </r>
  <r>
    <x v="553"/>
    <n v="595.1"/>
    <x v="534"/>
    <n v="594.29999999999995"/>
    <x v="450"/>
    <x v="119"/>
  </r>
  <r>
    <x v="554"/>
    <n v="603.64"/>
    <x v="535"/>
    <n v="594.97"/>
    <x v="450"/>
    <x v="120"/>
  </r>
  <r>
    <x v="555"/>
    <n v="597.73"/>
    <x v="536"/>
    <n v="595.45000000000005"/>
    <x v="450"/>
    <x v="121"/>
  </r>
  <r>
    <x v="556"/>
    <n v="600.9"/>
    <x v="537"/>
    <n v="589.02"/>
    <x v="450"/>
    <x v="122"/>
  </r>
  <r>
    <x v="557"/>
    <n v="589.88"/>
    <x v="538"/>
    <n v="570.84"/>
    <x v="450"/>
    <x v="123"/>
  </r>
  <r>
    <x v="558"/>
    <n v="580.82000000000005"/>
    <x v="539"/>
    <n v="571.36"/>
    <x v="450"/>
    <x v="124"/>
  </r>
  <r>
    <x v="559"/>
    <n v="578.84"/>
    <x v="540"/>
    <n v="563.64"/>
    <x v="450"/>
    <x v="125"/>
  </r>
  <r>
    <x v="560"/>
    <n v="566.44000000000005"/>
    <x v="541"/>
    <n v="551.41"/>
    <x v="451"/>
    <x v="126"/>
  </r>
  <r>
    <x v="561"/>
    <n v="559.66"/>
    <x v="542"/>
    <n v="557.14"/>
    <x v="452"/>
    <x v="127"/>
  </r>
  <r>
    <x v="562"/>
    <n v="565.34"/>
    <x v="543"/>
    <n v="555.41"/>
    <x v="453"/>
    <x v="9"/>
  </r>
  <r>
    <x v="563"/>
    <n v="557.17999999999995"/>
    <x v="544"/>
    <n v="557.17999999999995"/>
    <x v="454"/>
    <x v="0"/>
  </r>
  <r>
    <x v="564"/>
    <n v="598.35"/>
    <x v="545"/>
    <n v="560.65"/>
    <x v="455"/>
    <x v="128"/>
  </r>
  <r>
    <x v="565"/>
    <n v="568.29"/>
    <x v="546"/>
    <n v="562.59"/>
    <x v="456"/>
    <x v="1"/>
  </r>
  <r>
    <x v="566"/>
    <n v="573.08000000000004"/>
    <x v="547"/>
    <n v="541.51"/>
    <x v="457"/>
    <x v="2"/>
  </r>
  <r>
    <x v="567"/>
    <n v="539.26"/>
    <x v="548"/>
    <n v="525.71"/>
    <x v="458"/>
    <x v="5"/>
  </r>
  <r>
    <x v="568"/>
    <n v="541.11"/>
    <x v="549"/>
    <n v="540.13"/>
    <x v="459"/>
    <x v="6"/>
  </r>
  <r>
    <x v="569"/>
    <n v="558.09"/>
    <x v="550"/>
    <n v="551.44000000000005"/>
    <x v="460"/>
    <x v="6"/>
  </r>
  <r>
    <x v="570"/>
    <n v="563.45000000000005"/>
    <x v="551"/>
    <n v="538.41999999999996"/>
    <x v="461"/>
    <x v="5"/>
  </r>
  <r>
    <x v="571"/>
    <n v="531.09"/>
    <x v="552"/>
    <n v="525.09"/>
    <x v="462"/>
    <x v="6"/>
  </r>
  <r>
    <x v="572"/>
    <n v="536.78"/>
    <x v="553"/>
    <n v="528.11"/>
    <x v="463"/>
    <x v="10"/>
  </r>
  <r>
    <x v="573"/>
    <n v="535.35"/>
    <x v="554"/>
    <n v="517.04"/>
    <x v="464"/>
    <x v="6"/>
  </r>
  <r>
    <x v="574"/>
    <n v="541.51"/>
    <x v="555"/>
    <n v="538.52"/>
    <x v="465"/>
    <x v="5"/>
  </r>
  <r>
    <x v="575"/>
    <n v="547.30999999999995"/>
    <x v="556"/>
    <n v="529.70000000000005"/>
    <x v="466"/>
    <x v="2"/>
  </r>
  <r>
    <x v="576"/>
    <n v="534.63"/>
    <x v="557"/>
    <n v="524.16"/>
    <x v="467"/>
    <x v="10"/>
  </r>
  <r>
    <x v="577"/>
    <n v="527.19000000000005"/>
    <x v="558"/>
    <n v="526.07000000000005"/>
    <x v="468"/>
    <x v="10"/>
  </r>
  <r>
    <x v="578"/>
    <n v="532.33000000000004"/>
    <x v="559"/>
    <n v="524.80999999999995"/>
    <x v="469"/>
    <x v="10"/>
  </r>
  <r>
    <x v="579"/>
    <n v="528.62"/>
    <x v="560"/>
    <n v="520.69000000000005"/>
    <x v="470"/>
    <x v="15"/>
  </r>
  <r>
    <x v="580"/>
    <n v="521.08000000000004"/>
    <x v="561"/>
    <n v="514.01"/>
    <x v="471"/>
    <x v="10"/>
  </r>
  <r>
    <x v="581"/>
    <n v="515.76"/>
    <x v="562"/>
    <n v="501.42"/>
    <x v="472"/>
    <x v="6"/>
  </r>
  <r>
    <x v="582"/>
    <n v="515.48"/>
    <x v="563"/>
    <n v="514.91"/>
    <x v="473"/>
    <x v="10"/>
  </r>
  <r>
    <x v="583"/>
    <n v="526.16"/>
    <x v="564"/>
    <n v="521.09"/>
    <x v="474"/>
    <x v="15"/>
  </r>
  <r>
    <x v="584"/>
    <n v="525.66999999999996"/>
    <x v="565"/>
    <n v="522.45000000000005"/>
    <x v="475"/>
    <x v="15"/>
  </r>
  <r>
    <x v="585"/>
    <n v="532.29999999999995"/>
    <x v="566"/>
    <n v="524.16999999999996"/>
    <x v="476"/>
    <x v="15"/>
  </r>
  <r>
    <x v="586"/>
    <n v="523.38"/>
    <x v="567"/>
    <n v="519.89"/>
    <x v="477"/>
    <x v="15"/>
  </r>
  <r>
    <x v="587"/>
    <n v="523.79"/>
    <x v="568"/>
    <n v="513.65"/>
    <x v="478"/>
    <x v="15"/>
  </r>
  <r>
    <x v="588"/>
    <n v="514.38"/>
    <x v="569"/>
    <n v="501.92"/>
    <x v="479"/>
    <x v="6"/>
  </r>
  <r>
    <x v="589"/>
    <n v="507.07"/>
    <x v="570"/>
    <n v="505.06"/>
    <x v="480"/>
    <x v="10"/>
  </r>
  <r>
    <x v="590"/>
    <n v="509.35"/>
    <x v="571"/>
    <n v="502.82"/>
    <x v="481"/>
    <x v="10"/>
  </r>
  <r>
    <x v="591"/>
    <n v="522.08000000000004"/>
    <x v="572"/>
    <n v="517.59"/>
    <x v="482"/>
    <x v="15"/>
  </r>
  <r>
    <x v="592"/>
    <n v="529.44000000000005"/>
    <x v="573"/>
    <n v="528.05999999999995"/>
    <x v="483"/>
    <x v="15"/>
  </r>
  <r>
    <x v="593"/>
    <n v="531.54"/>
    <x v="574"/>
    <n v="523.85"/>
    <x v="484"/>
    <x v="15"/>
  </r>
  <r>
    <x v="594"/>
    <n v="524.26"/>
    <x v="575"/>
    <n v="516"/>
    <x v="485"/>
    <x v="15"/>
  </r>
  <r>
    <x v="595"/>
    <n v="519.96"/>
    <x v="576"/>
    <n v="514.03"/>
    <x v="486"/>
    <x v="15"/>
  </r>
  <r>
    <x v="596"/>
    <n v="518.28"/>
    <x v="577"/>
    <n v="516.16999999999996"/>
    <x v="487"/>
    <x v="15"/>
  </r>
  <r>
    <x v="597"/>
    <n v="528.29"/>
    <x v="578"/>
    <n v="524.86"/>
    <x v="488"/>
    <x v="15"/>
  </r>
  <r>
    <x v="598"/>
    <n v="531.44000000000005"/>
    <x v="579"/>
    <n v="530.45000000000005"/>
    <x v="489"/>
    <x v="15"/>
  </r>
  <r>
    <x v="599"/>
    <n v="539.65"/>
    <x v="580"/>
    <n v="539.29999999999995"/>
    <x v="490"/>
    <x v="15"/>
  </r>
  <r>
    <x v="600"/>
    <n v="545.76"/>
    <x v="581"/>
    <n v="542.21"/>
    <x v="491"/>
    <x v="15"/>
  </r>
  <r>
    <x v="601"/>
    <n v="554.48"/>
    <x v="582"/>
    <n v="552.83000000000004"/>
    <x v="492"/>
    <x v="10"/>
  </r>
  <r>
    <x v="602"/>
    <n v="563.02"/>
    <x v="583"/>
    <n v="559.46"/>
    <x v="493"/>
    <x v="15"/>
  </r>
  <r>
    <x v="603"/>
    <n v="561.80999999999995"/>
    <x v="584"/>
    <n v="557.17999999999995"/>
    <x v="494"/>
    <x v="15"/>
  </r>
  <r>
    <x v="604"/>
    <n v="559.26"/>
    <x v="585"/>
    <n v="554.39"/>
    <x v="495"/>
    <x v="15"/>
  </r>
  <r>
    <x v="605"/>
    <n v="559.16"/>
    <x v="586"/>
    <n v="544.24"/>
    <x v="496"/>
    <x v="15"/>
  </r>
  <r>
    <x v="606"/>
    <n v="549.48"/>
    <x v="587"/>
    <n v="541.05999999999995"/>
    <x v="497"/>
    <x v="15"/>
  </r>
  <r>
    <x v="607"/>
    <n v="540.02"/>
    <x v="588"/>
    <n v="537.27"/>
    <x v="498"/>
    <x v="15"/>
  </r>
  <r>
    <x v="608"/>
    <n v="544.9"/>
    <x v="589"/>
    <n v="542.96"/>
    <x v="499"/>
    <x v="15"/>
  </r>
  <r>
    <x v="609"/>
    <n v="556.53"/>
    <x v="590"/>
    <n v="547.42999999999995"/>
    <x v="500"/>
    <x v="15"/>
  </r>
  <r>
    <x v="610"/>
    <n v="555.62"/>
    <x v="591"/>
    <n v="554.52"/>
    <x v="501"/>
    <x v="15"/>
  </r>
  <r>
    <x v="611"/>
    <n v="558.98"/>
    <x v="592"/>
    <n v="556.37"/>
    <x v="502"/>
    <x v="15"/>
  </r>
  <r>
    <x v="612"/>
    <n v="556.47"/>
    <x v="593"/>
    <n v="553.5"/>
    <x v="503"/>
    <x v="15"/>
  </r>
  <r>
    <x v="613"/>
    <n v="555.77"/>
    <x v="594"/>
    <n v="546.96"/>
    <x v="504"/>
    <x v="15"/>
  </r>
  <r>
    <x v="614"/>
    <n v="550.75"/>
    <x v="595"/>
    <n v="544.07000000000005"/>
    <x v="505"/>
    <x v="15"/>
  </r>
  <r>
    <x v="615"/>
    <n v="547.76"/>
    <x v="596"/>
    <n v="540.04"/>
    <x v="506"/>
    <x v="15"/>
  </r>
  <r>
    <x v="616"/>
    <n v="542.71"/>
    <x v="597"/>
    <n v="537.85"/>
    <x v="507"/>
    <x v="15"/>
  </r>
  <r>
    <x v="617"/>
    <n v="543.37"/>
    <x v="598"/>
    <n v="542.51"/>
    <x v="508"/>
    <x v="15"/>
  </r>
  <r>
    <x v="618"/>
    <n v="552.72"/>
    <x v="549"/>
    <n v="547.01"/>
    <x v="459"/>
    <x v="10"/>
  </r>
  <r>
    <x v="619"/>
    <n v="555.33000000000004"/>
    <x v="599"/>
    <n v="548.89"/>
    <x v="509"/>
    <x v="5"/>
  </r>
  <r>
    <x v="620"/>
    <n v="553.63"/>
    <x v="551"/>
    <n v="552.73"/>
    <x v="510"/>
    <x v="15"/>
  </r>
  <r>
    <x v="621"/>
    <n v="563.64"/>
    <x v="600"/>
    <n v="559.47"/>
    <x v="511"/>
    <x v="10"/>
  </r>
  <r>
    <x v="622"/>
    <n v="563.71"/>
    <x v="601"/>
    <n v="563.66999999999996"/>
    <x v="512"/>
    <x v="15"/>
  </r>
  <r>
    <x v="623"/>
    <n v="579.41"/>
    <x v="602"/>
    <n v="570.28"/>
    <x v="513"/>
    <x v="15"/>
  </r>
  <r>
    <x v="624"/>
    <n v="575.6"/>
    <x v="603"/>
    <n v="572.23"/>
    <x v="514"/>
    <x v="10"/>
  </r>
  <r>
    <x v="625"/>
    <n v="577.08000000000004"/>
    <x v="604"/>
    <n v="573.17999999999995"/>
    <x v="515"/>
    <x v="15"/>
  </r>
  <r>
    <x v="626"/>
    <n v="576.74"/>
    <x v="605"/>
    <n v="575.07000000000005"/>
    <x v="516"/>
    <x v="15"/>
  </r>
  <r>
    <x v="627"/>
    <n v="581.75"/>
    <x v="606"/>
    <n v="578.79999999999995"/>
    <x v="517"/>
    <x v="15"/>
  </r>
  <r>
    <x v="628"/>
    <n v="581.75"/>
    <x v="607"/>
    <n v="579.33000000000004"/>
    <x v="518"/>
    <x v="129"/>
  </r>
  <r>
    <x v="629"/>
    <n v="582.16"/>
    <x v="608"/>
    <n v="578"/>
    <x v="519"/>
    <x v="15"/>
  </r>
  <r>
    <x v="630"/>
    <n v="576.08000000000004"/>
    <x v="609"/>
    <n v="564.58000000000004"/>
    <x v="520"/>
    <x v="15"/>
  </r>
  <r>
    <x v="631"/>
    <n v="570.02"/>
    <x v="610"/>
    <n v="567.82000000000005"/>
    <x v="521"/>
    <x v="15"/>
  </r>
  <r>
    <x v="632"/>
    <n v="564.36"/>
    <x v="611"/>
    <n v="563.46"/>
    <x v="522"/>
    <x v="15"/>
  </r>
  <r>
    <x v="633"/>
    <n v="570.34"/>
    <x v="612"/>
    <n v="569.86"/>
    <x v="523"/>
    <x v="15"/>
  </r>
  <r>
    <x v="634"/>
    <n v="581"/>
    <x v="613"/>
    <n v="576.45000000000005"/>
    <x v="524"/>
    <x v="15"/>
  </r>
  <r>
    <x v="635"/>
    <n v="584.14"/>
    <x v="614"/>
    <n v="574.98"/>
    <x v="525"/>
    <x v="15"/>
  </r>
  <r>
    <x v="636"/>
    <n v="586.39"/>
    <x v="615"/>
    <n v="580.61"/>
    <x v="526"/>
    <x v="15"/>
  </r>
  <r>
    <x v="637"/>
    <n v="577.94000000000005"/>
    <x v="616"/>
    <n v="567.04999999999995"/>
    <x v="527"/>
    <x v="6"/>
  </r>
  <r>
    <x v="638"/>
    <n v="591.38"/>
    <x v="617"/>
    <n v="580.41"/>
    <x v="528"/>
    <x v="5"/>
  </r>
  <r>
    <x v="639"/>
    <n v="590.13"/>
    <x v="618"/>
    <n v="583.63"/>
    <x v="529"/>
    <x v="10"/>
  </r>
  <r>
    <x v="640"/>
    <n v="589.1"/>
    <x v="619"/>
    <n v="588.98"/>
    <x v="530"/>
    <x v="15"/>
  </r>
  <r>
    <x v="641"/>
    <n v="591.61"/>
    <x v="620"/>
    <n v="590.88"/>
    <x v="531"/>
    <x v="15"/>
  </r>
  <r>
    <x v="642"/>
    <n v="594.82000000000005"/>
    <x v="621"/>
    <n v="590.15"/>
    <x v="532"/>
    <x v="15"/>
  </r>
  <r>
    <x v="643"/>
    <n v="588.78"/>
    <x v="538"/>
    <n v="585.41999999999996"/>
    <x v="533"/>
    <x v="130"/>
  </r>
  <r>
    <x v="644"/>
    <n v="586.46"/>
    <x v="622"/>
    <n v="583.15"/>
    <x v="534"/>
    <x v="131"/>
  </r>
  <r>
    <x v="645"/>
    <n v="587.14"/>
    <x v="623"/>
    <n v="581.91999999999996"/>
    <x v="535"/>
    <x v="15"/>
  </r>
  <r>
    <x v="646"/>
    <n v="584.94000000000005"/>
    <x v="624"/>
    <n v="582.4"/>
    <x v="536"/>
    <x v="15"/>
  </r>
  <r>
    <x v="647"/>
    <n v="579.01"/>
    <x v="625"/>
    <n v="568.44000000000005"/>
    <x v="537"/>
    <x v="10"/>
  </r>
  <r>
    <x v="648"/>
    <n v="568.84"/>
    <x v="626"/>
    <n v="561.30999999999995"/>
    <x v="538"/>
    <x v="15"/>
  </r>
  <r>
    <x v="649"/>
    <n v="567.48"/>
    <x v="627"/>
    <n v="562.55999999999995"/>
    <x v="539"/>
    <x v="15"/>
  </r>
  <r>
    <x v="650"/>
    <n v="568.49"/>
    <x v="628"/>
    <n v="561.07000000000005"/>
    <x v="540"/>
    <x v="15"/>
  </r>
  <r>
    <x v="651"/>
    <n v="560.24"/>
    <x v="629"/>
    <n v="558.47"/>
    <x v="541"/>
    <x v="15"/>
  </r>
  <r>
    <x v="652"/>
    <n v="566.44000000000005"/>
    <x v="630"/>
    <n v="559.55999999999995"/>
    <x v="542"/>
    <x v="15"/>
  </r>
  <r>
    <x v="653"/>
    <n v="562.02"/>
    <x v="631"/>
    <n v="558.82000000000005"/>
    <x v="543"/>
    <x v="15"/>
  </r>
  <r>
    <x v="654"/>
    <n v="568.42999999999995"/>
    <x v="632"/>
    <n v="564.45000000000005"/>
    <x v="544"/>
    <x v="15"/>
  </r>
  <r>
    <x v="655"/>
    <n v="562.97"/>
    <x v="633"/>
    <n v="559.34"/>
    <x v="545"/>
    <x v="15"/>
  </r>
  <r>
    <x v="656"/>
    <n v="565.76"/>
    <x v="634"/>
    <n v="564.20000000000005"/>
    <x v="546"/>
    <x v="15"/>
  </r>
  <r>
    <x v="657"/>
    <n v="574.6"/>
    <x v="635"/>
    <n v="569.32000000000005"/>
    <x v="547"/>
    <x v="132"/>
  </r>
  <r>
    <x v="658"/>
    <n v="576.28"/>
    <x v="636"/>
    <n v="568.96"/>
    <x v="548"/>
    <x v="15"/>
  </r>
  <r>
    <x v="659"/>
    <n v="574.53"/>
    <x v="637"/>
    <n v="574.41999999999996"/>
    <x v="549"/>
    <x v="15"/>
  </r>
  <r>
    <x v="660"/>
    <n v="583.4"/>
    <x v="638"/>
    <n v="582.4"/>
    <x v="550"/>
    <x v="133"/>
  </r>
  <r>
    <x v="661"/>
    <n v="584.28"/>
    <x v="639"/>
    <n v="580.97"/>
    <x v="551"/>
    <x v="15"/>
  </r>
  <r>
    <x v="662"/>
    <n v="582.22"/>
    <x v="640"/>
    <n v="579.54999999999995"/>
    <x v="552"/>
    <x v="134"/>
  </r>
  <r>
    <x v="663"/>
    <n v="581.99"/>
    <x v="641"/>
    <n v="579.04999999999995"/>
    <x v="553"/>
    <x v="135"/>
  </r>
  <r>
    <x v="664"/>
    <n v="583.12"/>
    <x v="642"/>
    <n v="577.41"/>
    <x v="554"/>
    <x v="15"/>
  </r>
  <r>
    <x v="665"/>
    <n v="579.66999999999996"/>
    <x v="643"/>
    <n v="575"/>
    <x v="555"/>
    <x v="15"/>
  </r>
  <r>
    <x v="666"/>
    <n v="575.69000000000005"/>
    <x v="644"/>
    <n v="568.54"/>
    <x v="556"/>
    <x v="15"/>
  </r>
  <r>
    <x v="667"/>
    <n v="568"/>
    <x v="645"/>
    <n v="565.54999999999995"/>
    <x v="557"/>
    <x v="15"/>
  </r>
  <r>
    <x v="668"/>
    <n v="569.77"/>
    <x v="646"/>
    <n v="565.52"/>
    <x v="537"/>
    <x v="15"/>
  </r>
  <r>
    <x v="669"/>
    <n v="570.28"/>
    <x v="647"/>
    <n v="569.63"/>
    <x v="558"/>
    <x v="15"/>
  </r>
  <r>
    <x v="670"/>
    <n v="578.41"/>
    <x v="648"/>
    <n v="573.42999999999995"/>
    <x v="559"/>
    <x v="15"/>
  </r>
  <r>
    <x v="671"/>
    <n v="578.41"/>
    <x v="649"/>
    <n v="577.63"/>
    <x v="560"/>
    <x v="15"/>
  </r>
  <r>
    <x v="672"/>
    <n v="582.38"/>
    <x v="650"/>
    <n v="580.36"/>
    <x v="561"/>
    <x v="15"/>
  </r>
  <r>
    <x v="673"/>
    <n v="584.99"/>
    <x v="651"/>
    <n v="584.69000000000005"/>
    <x v="562"/>
    <x v="15"/>
  </r>
  <r>
    <x v="674"/>
    <n v="587.29"/>
    <x v="652"/>
    <n v="578.41"/>
    <x v="563"/>
    <x v="15"/>
  </r>
  <r>
    <x v="675"/>
    <n v="579.91"/>
    <x v="653"/>
    <n v="575.36"/>
    <x v="564"/>
    <x v="136"/>
  </r>
  <r>
    <x v="676"/>
    <n v="578.77"/>
    <x v="654"/>
    <n v="574.67999999999995"/>
    <x v="565"/>
    <x v="15"/>
  </r>
  <r>
    <x v="677"/>
    <n v="579.41"/>
    <x v="655"/>
    <n v="572.89"/>
    <x v="566"/>
    <x v="15"/>
  </r>
  <r>
    <x v="678"/>
    <n v="571.37"/>
    <x v="656"/>
    <n v="566.65"/>
    <x v="567"/>
    <x v="15"/>
  </r>
  <r>
    <x v="679"/>
    <n v="571.19000000000005"/>
    <x v="657"/>
    <n v="571.09"/>
    <x v="568"/>
    <x v="15"/>
  </r>
  <r>
    <x v="680"/>
    <n v="578.41999999999996"/>
    <x v="658"/>
    <n v="577.19000000000005"/>
    <x v="569"/>
    <x v="15"/>
  </r>
  <r>
    <x v="681"/>
    <n v="585.39"/>
    <x v="659"/>
    <n v="583.4"/>
    <x v="570"/>
    <x v="15"/>
  </r>
  <r>
    <x v="682"/>
    <n v="589.88"/>
    <x v="660"/>
    <n v="587.89"/>
    <x v="571"/>
    <x v="6"/>
  </r>
  <r>
    <x v="683"/>
    <n v="592.19000000000005"/>
    <x v="661"/>
    <n v="581.86"/>
    <x v="572"/>
    <x v="15"/>
  </r>
  <r>
    <x v="684"/>
    <n v="585.24"/>
    <x v="662"/>
    <n v="579.41"/>
    <x v="573"/>
    <x v="15"/>
  </r>
  <r>
    <x v="685"/>
    <n v="579.87"/>
    <x v="663"/>
    <n v="578.92999999999995"/>
    <x v="574"/>
    <x v="15"/>
  </r>
  <r>
    <x v="686"/>
    <n v="585.94000000000005"/>
    <x v="664"/>
    <n v="572.61"/>
    <x v="575"/>
    <x v="15"/>
  </r>
  <r>
    <x v="687"/>
    <n v="574.48"/>
    <x v="665"/>
    <n v="573.09"/>
    <x v="576"/>
    <x v="15"/>
  </r>
  <r>
    <x v="688"/>
    <n v="570.17999999999995"/>
    <x v="666"/>
    <n v="569.61"/>
    <x v="577"/>
    <x v="15"/>
  </r>
  <r>
    <x v="689"/>
    <n v="575.35"/>
    <x v="667"/>
    <n v="571.28"/>
    <x v="578"/>
    <x v="15"/>
  </r>
  <r>
    <x v="690"/>
    <n v="574.42999999999995"/>
    <x v="668"/>
    <n v="565.46"/>
    <x v="579"/>
    <x v="15"/>
  </r>
  <r>
    <x v="691"/>
    <n v="565.76"/>
    <x v="669"/>
    <n v="561.78"/>
    <x v="580"/>
    <x v="15"/>
  </r>
  <r>
    <x v="692"/>
    <n v="571.48"/>
    <x v="670"/>
    <n v="570.92999999999995"/>
    <x v="515"/>
    <x v="15"/>
  </r>
  <r>
    <x v="693"/>
    <n v="577.22"/>
    <x v="671"/>
    <n v="572.87"/>
    <x v="581"/>
    <x v="15"/>
  </r>
  <r>
    <x v="694"/>
    <n v="572.83000000000004"/>
    <x v="672"/>
    <n v="562.20000000000005"/>
    <x v="582"/>
    <x v="15"/>
  </r>
  <r>
    <x v="695"/>
    <n v="564.02"/>
    <x v="673"/>
    <n v="555.96"/>
    <x v="583"/>
    <x v="15"/>
  </r>
  <r>
    <x v="696"/>
    <n v="569.62"/>
    <x v="674"/>
    <n v="557.53"/>
    <x v="584"/>
    <x v="10"/>
  </r>
  <r>
    <x v="697"/>
    <n v="556.19000000000005"/>
    <x v="675"/>
    <n v="542.55999999999995"/>
    <x v="585"/>
    <x v="6"/>
  </r>
  <r>
    <x v="698"/>
    <n v="543.5"/>
    <x v="556"/>
    <n v="531.64"/>
    <x v="586"/>
    <x v="10"/>
  </r>
  <r>
    <x v="699"/>
    <n v="537.41999999999996"/>
    <x v="676"/>
    <n v="531.71"/>
    <x v="587"/>
    <x v="10"/>
  </r>
  <r>
    <x v="700"/>
    <n v="529.55999999999995"/>
    <x v="677"/>
    <n v="516.88"/>
    <x v="588"/>
    <x v="6"/>
  </r>
  <r>
    <x v="701"/>
    <n v="517.58000000000004"/>
    <x v="678"/>
    <n v="513.59"/>
    <x v="589"/>
    <x v="6"/>
  </r>
  <r>
    <x v="702"/>
    <n v="525.80999999999995"/>
    <x v="679"/>
    <n v="507.14"/>
    <x v="590"/>
    <x v="1"/>
  </r>
  <r>
    <x v="703"/>
    <n v="508.06"/>
    <x v="680"/>
    <n v="506.71"/>
    <x v="591"/>
    <x v="10"/>
  </r>
  <r>
    <x v="704"/>
    <n v="523.75"/>
    <x v="681"/>
    <n v="517.69000000000005"/>
    <x v="592"/>
    <x v="10"/>
  </r>
  <r>
    <x v="705"/>
    <n v="528.44000000000005"/>
    <x v="682"/>
    <n v="527.35"/>
    <x v="593"/>
    <x v="10"/>
  </r>
  <r>
    <x v="706"/>
    <n v="537.84"/>
    <x v="683"/>
    <n v="534.38"/>
    <x v="594"/>
    <x v="10"/>
  </r>
  <r>
    <x v="707"/>
    <n v="542.87"/>
    <x v="684"/>
    <n v="534.32000000000005"/>
    <x v="595"/>
    <x v="15"/>
  </r>
  <r>
    <x v="708"/>
    <n v="535.55999999999995"/>
    <x v="685"/>
    <n v="535.55999999999995"/>
    <x v="596"/>
    <x v="15"/>
  </r>
  <r>
    <x v="709"/>
    <n v="541.51"/>
    <x v="686"/>
    <n v="540.14"/>
    <x v="597"/>
    <x v="15"/>
  </r>
  <r>
    <x v="710"/>
    <n v="548.49"/>
    <x v="687"/>
    <n v="545.48"/>
    <x v="598"/>
    <x v="15"/>
  </r>
  <r>
    <x v="711"/>
    <n v="547.45000000000005"/>
    <x v="688"/>
    <n v="542.02"/>
    <x v="599"/>
    <x v="15"/>
  </r>
  <r>
    <x v="712"/>
    <n v="557.82000000000005"/>
    <x v="689"/>
    <n v="553.23"/>
    <x v="600"/>
    <x v="10"/>
  </r>
  <r>
    <x v="713"/>
    <n v="553.98"/>
    <x v="690"/>
    <n v="551.72"/>
    <x v="601"/>
    <x v="15"/>
  </r>
  <r>
    <x v="714"/>
    <n v="551.49"/>
    <x v="691"/>
    <n v="547.79999999999995"/>
    <x v="602"/>
    <x v="15"/>
  </r>
  <r>
    <x v="715"/>
    <n v="555.28"/>
    <x v="692"/>
    <n v="542.55999999999995"/>
    <x v="603"/>
    <x v="10"/>
  </r>
  <r>
    <x v="716"/>
    <n v="544.01"/>
    <x v="693"/>
    <n v="539.49"/>
    <x v="604"/>
    <x v="15"/>
  </r>
  <r>
    <x v="717"/>
    <n v="544.71"/>
    <x v="694"/>
    <n v="537.20000000000005"/>
    <x v="605"/>
    <x v="15"/>
  </r>
  <r>
    <x v="718"/>
    <n v="539.98"/>
    <x v="695"/>
    <n v="539.54"/>
    <x v="606"/>
    <x v="15"/>
  </r>
  <r>
    <x v="719"/>
    <n v="546.99"/>
    <x v="696"/>
    <n v="544.79999999999995"/>
    <x v="607"/>
    <x v="137"/>
  </r>
  <r>
    <x v="720"/>
    <n v="548.88"/>
    <x v="697"/>
    <n v="543.67999999999995"/>
    <x v="608"/>
    <x v="15"/>
  </r>
  <r>
    <x v="721"/>
    <n v="548.29"/>
    <x v="698"/>
    <n v="541.99"/>
    <x v="609"/>
    <x v="15"/>
  </r>
  <r>
    <x v="722"/>
    <n v="545.17999999999995"/>
    <x v="699"/>
    <n v="540.66999999999996"/>
    <x v="610"/>
    <x v="15"/>
  </r>
  <r>
    <x v="723"/>
    <n v="542.09"/>
    <x v="700"/>
    <n v="532.6"/>
    <x v="611"/>
    <x v="15"/>
  </r>
  <r>
    <x v="724"/>
    <n v="536.03"/>
    <x v="701"/>
    <n v="532.71"/>
    <x v="612"/>
    <x v="15"/>
  </r>
  <r>
    <x v="725"/>
    <n v="533.54"/>
    <x v="702"/>
    <n v="528.63"/>
    <x v="613"/>
    <x v="15"/>
  </r>
  <r>
    <x v="726"/>
    <n v="529.79999999999995"/>
    <x v="703"/>
    <n v="529.63"/>
    <x v="614"/>
    <x v="15"/>
  </r>
  <r>
    <x v="727"/>
    <n v="540.13"/>
    <x v="704"/>
    <n v="535.09"/>
    <x v="615"/>
    <x v="10"/>
  </r>
  <r>
    <x v="728"/>
    <n v="536.17999999999995"/>
    <x v="705"/>
    <n v="534.15"/>
    <x v="616"/>
    <x v="15"/>
  </r>
  <r>
    <x v="729"/>
    <n v="537.52"/>
    <x v="706"/>
    <n v="537.13"/>
    <x v="617"/>
    <x v="15"/>
  </r>
  <r>
    <x v="730"/>
    <n v="539.4"/>
    <x v="707"/>
    <n v="535.57000000000005"/>
    <x v="618"/>
    <x v="15"/>
  </r>
  <r>
    <x v="731"/>
    <n v="539.14"/>
    <x v="708"/>
    <n v="535.13"/>
    <x v="619"/>
    <x v="15"/>
  </r>
  <r>
    <x v="732"/>
    <n v="537.41999999999996"/>
    <x v="709"/>
    <n v="530.4"/>
    <x v="620"/>
    <x v="10"/>
  </r>
  <r>
    <x v="733"/>
    <n v="532.04999999999995"/>
    <x v="710"/>
    <n v="528.35"/>
    <x v="621"/>
    <x v="15"/>
  </r>
  <r>
    <x v="734"/>
    <n v="529.98"/>
    <x v="711"/>
    <n v="527.80999999999995"/>
    <x v="622"/>
    <x v="15"/>
  </r>
  <r>
    <x v="735"/>
    <n v="529.71"/>
    <x v="712"/>
    <n v="527.14"/>
    <x v="623"/>
    <x v="15"/>
  </r>
  <r>
    <x v="736"/>
    <n v="529.54999999999995"/>
    <x v="713"/>
    <n v="522.84"/>
    <x v="624"/>
    <x v="10"/>
  </r>
  <r>
    <x v="737"/>
    <n v="525.69000000000005"/>
    <x v="714"/>
    <n v="522.36"/>
    <x v="625"/>
    <x v="10"/>
  </r>
  <r>
    <x v="738"/>
    <n v="520.71"/>
    <x v="715"/>
    <n v="519.07000000000005"/>
    <x v="626"/>
    <x v="15"/>
  </r>
  <r>
    <x v="739"/>
    <n v="531.62"/>
    <x v="716"/>
    <n v="524.12"/>
    <x v="627"/>
    <x v="15"/>
  </r>
  <r>
    <x v="740"/>
    <n v="526.35"/>
    <x v="717"/>
    <n v="525.66"/>
    <x v="628"/>
    <x v="15"/>
  </r>
  <r>
    <x v="741"/>
    <n v="522.08000000000004"/>
    <x v="718"/>
    <n v="517.24"/>
    <x v="629"/>
    <x v="15"/>
  </r>
  <r>
    <x v="742"/>
    <n v="521.30999999999995"/>
    <x v="719"/>
    <n v="511.86"/>
    <x v="630"/>
    <x v="10"/>
  </r>
  <r>
    <x v="743"/>
    <n v="510.16"/>
    <x v="720"/>
    <n v="487.66"/>
    <x v="631"/>
    <x v="6"/>
  </r>
  <r>
    <x v="744"/>
    <n v="495.64"/>
    <x v="721"/>
    <n v="495.45"/>
    <x v="632"/>
    <x v="10"/>
  </r>
  <r>
    <x v="745"/>
    <n v="511.55"/>
    <x v="722"/>
    <n v="503.32"/>
    <x v="633"/>
    <x v="10"/>
  </r>
  <r>
    <x v="746"/>
    <n v="510.11"/>
    <x v="723"/>
    <n v="505.52"/>
    <x v="634"/>
    <x v="6"/>
  </r>
  <r>
    <x v="747"/>
    <n v="514.66999999999996"/>
    <x v="724"/>
    <n v="514.66999999999996"/>
    <x v="635"/>
    <x v="10"/>
  </r>
  <r>
    <x v="748"/>
    <n v="525.55999999999995"/>
    <x v="725"/>
    <n v="524.85"/>
    <x v="636"/>
    <x v="10"/>
  </r>
  <r>
    <x v="749"/>
    <n v="529.05999999999995"/>
    <x v="726"/>
    <n v="525.58000000000004"/>
    <x v="637"/>
    <x v="138"/>
  </r>
  <r>
    <x v="750"/>
    <n v="527.32000000000005"/>
    <x v="727"/>
    <n v="525.87"/>
    <x v="638"/>
    <x v="15"/>
  </r>
  <r>
    <x v="751"/>
    <n v="530.73"/>
    <x v="728"/>
    <n v="528.55999999999995"/>
    <x v="639"/>
    <x v="10"/>
  </r>
  <r>
    <x v="752"/>
    <n v="526.64"/>
    <x v="729"/>
    <n v="525.69000000000005"/>
    <x v="640"/>
    <x v="139"/>
  </r>
  <r>
    <x v="753"/>
    <n v="529.79999999999995"/>
    <x v="730"/>
    <n v="524.36"/>
    <x v="641"/>
    <x v="15"/>
  </r>
  <r>
    <x v="754"/>
    <n v="527.55999999999995"/>
    <x v="731"/>
    <n v="522.66999999999996"/>
    <x v="642"/>
    <x v="15"/>
  </r>
  <r>
    <x v="755"/>
    <n v="521.83000000000004"/>
    <x v="732"/>
    <n v="511.66"/>
    <x v="643"/>
    <x v="10"/>
  </r>
  <r>
    <x v="756"/>
    <n v="513.59"/>
    <x v="733"/>
    <n v="499.68"/>
    <x v="644"/>
    <x v="10"/>
  </r>
  <r>
    <x v="757"/>
    <n v="505.61"/>
    <x v="734"/>
    <n v="498.28"/>
    <x v="645"/>
    <x v="10"/>
  </r>
  <r>
    <x v="758"/>
    <n v="496.63"/>
    <x v="735"/>
    <n v="489.66"/>
    <x v="646"/>
    <x v="6"/>
  </r>
  <r>
    <x v="759"/>
    <n v="503.38"/>
    <x v="736"/>
    <n v="493.44"/>
    <x v="647"/>
    <x v="10"/>
  </r>
  <r>
    <x v="760"/>
    <n v="493.58"/>
    <x v="737"/>
    <n v="486.23"/>
    <x v="648"/>
    <x v="10"/>
  </r>
  <r>
    <x v="761"/>
    <n v="497.47"/>
    <x v="738"/>
    <n v="491.04"/>
    <x v="649"/>
    <x v="10"/>
  </r>
  <r>
    <x v="762"/>
    <n v="493.3"/>
    <x v="739"/>
    <n v="491.65"/>
    <x v="650"/>
    <x v="10"/>
  </r>
  <r>
    <x v="763"/>
    <n v="504.19"/>
    <x v="740"/>
    <n v="496.4"/>
    <x v="651"/>
    <x v="10"/>
  </r>
  <r>
    <x v="764"/>
    <n v="498.64"/>
    <x v="741"/>
    <n v="498.63"/>
    <x v="652"/>
    <x v="10"/>
  </r>
  <r>
    <x v="765"/>
    <n v="509.6"/>
    <x v="742"/>
    <n v="504.63"/>
    <x v="653"/>
    <x v="10"/>
  </r>
  <r>
    <x v="766"/>
    <n v="505.86"/>
    <x v="743"/>
    <n v="504.81"/>
    <x v="654"/>
    <x v="10"/>
  </r>
  <r>
    <x v="767"/>
    <n v="520.04999999999995"/>
    <x v="716"/>
    <n v="518.28"/>
    <x v="655"/>
    <x v="10"/>
  </r>
  <r>
    <x v="768"/>
    <n v="534.12"/>
    <x v="744"/>
    <n v="531.54"/>
    <x v="656"/>
    <x v="10"/>
  </r>
  <r>
    <x v="769"/>
    <n v="537.05999999999995"/>
    <x v="745"/>
    <n v="528.22"/>
    <x v="657"/>
    <x v="15"/>
  </r>
  <r>
    <x v="770"/>
    <n v="528.52"/>
    <x v="746"/>
    <n v="516.77"/>
    <x v="658"/>
    <x v="15"/>
  </r>
  <r>
    <x v="771"/>
    <n v="521.35"/>
    <x v="747"/>
    <n v="508.6"/>
    <x v="659"/>
    <x v="15"/>
  </r>
  <r>
    <x v="772"/>
    <n v="509.6"/>
    <x v="748"/>
    <n v="499.83"/>
    <x v="660"/>
    <x v="5"/>
  </r>
  <r>
    <x v="773"/>
    <n v="514.45000000000005"/>
    <x v="749"/>
    <n v="514.11"/>
    <x v="661"/>
    <x v="1"/>
  </r>
  <r>
    <x v="774"/>
    <n v="530.27"/>
    <x v="574"/>
    <n v="517.13"/>
    <x v="662"/>
    <x v="10"/>
  </r>
  <r>
    <x v="775"/>
    <n v="526.54999999999995"/>
    <x v="750"/>
    <n v="521.83000000000004"/>
    <x v="663"/>
    <x v="10"/>
  </r>
  <r>
    <x v="776"/>
    <n v="527.79"/>
    <x v="751"/>
    <n v="519.84"/>
    <x v="664"/>
    <x v="15"/>
  </r>
  <r>
    <x v="777"/>
    <n v="522.36"/>
    <x v="718"/>
    <n v="520.66"/>
    <x v="665"/>
    <x v="15"/>
  </r>
  <r>
    <x v="778"/>
    <n v="526.20000000000005"/>
    <x v="752"/>
    <n v="524.97"/>
    <x v="666"/>
    <x v="15"/>
  </r>
  <r>
    <x v="779"/>
    <n v="526.54999999999995"/>
    <x v="753"/>
    <n v="524.58000000000004"/>
    <x v="667"/>
    <x v="15"/>
  </r>
  <r>
    <x v="780"/>
    <n v="527.85"/>
    <x v="754"/>
    <n v="525.48"/>
    <x v="668"/>
    <x v="15"/>
  </r>
  <r>
    <x v="781"/>
    <n v="533.83000000000004"/>
    <x v="554"/>
    <n v="531.91999999999996"/>
    <x v="669"/>
    <x v="15"/>
  </r>
  <r>
    <x v="782"/>
    <n v="535.78"/>
    <x v="755"/>
    <n v="533.21"/>
    <x v="670"/>
    <x v="15"/>
  </r>
  <r>
    <x v="783"/>
    <n v="541.86"/>
    <x v="756"/>
    <n v="541.64"/>
    <x v="671"/>
    <x v="15"/>
  </r>
  <r>
    <x v="784"/>
    <n v="545.33000000000004"/>
    <x v="757"/>
    <n v="539.61"/>
    <x v="672"/>
    <x v="15"/>
  </r>
  <r>
    <x v="785"/>
    <n v="539.91999999999996"/>
    <x v="758"/>
    <n v="536.04"/>
    <x v="673"/>
    <x v="15"/>
  </r>
  <r>
    <x v="786"/>
    <n v="536.57000000000005"/>
    <x v="759"/>
    <n v="536.54"/>
    <x v="674"/>
    <x v="140"/>
  </r>
  <r>
    <x v="787"/>
    <n v="541.64"/>
    <x v="760"/>
    <n v="534.33000000000004"/>
    <x v="675"/>
    <x v="15"/>
  </r>
  <r>
    <x v="788"/>
    <n v="534.58000000000004"/>
    <x v="761"/>
    <n v="527.96"/>
    <x v="676"/>
    <x v="15"/>
  </r>
  <r>
    <x v="789"/>
    <n v="528.54999999999995"/>
    <x v="762"/>
    <n v="526.79999999999995"/>
    <x v="677"/>
    <x v="15"/>
  </r>
  <r>
    <x v="790"/>
    <n v="534.42999999999995"/>
    <x v="763"/>
    <n v="533.98"/>
    <x v="678"/>
    <x v="15"/>
  </r>
  <r>
    <x v="791"/>
    <n v="541.72"/>
    <x v="764"/>
    <n v="540.02"/>
    <x v="679"/>
    <x v="10"/>
  </r>
  <r>
    <x v="792"/>
    <n v="552.72"/>
    <x v="765"/>
    <n v="551.39"/>
    <x v="680"/>
    <x v="10"/>
  </r>
  <r>
    <x v="793"/>
    <n v="559"/>
    <x v="766"/>
    <n v="557.22"/>
    <x v="681"/>
    <x v="10"/>
  </r>
  <r>
    <x v="794"/>
    <n v="568.89"/>
    <x v="767"/>
    <n v="564.97"/>
    <x v="682"/>
    <x v="15"/>
  </r>
  <r>
    <x v="795"/>
    <n v="570.29999999999995"/>
    <x v="768"/>
    <n v="566.45000000000005"/>
    <x v="683"/>
    <x v="15"/>
  </r>
  <r>
    <x v="796"/>
    <n v="573.45000000000005"/>
    <x v="769"/>
    <n v="571.84"/>
    <x v="684"/>
    <x v="15"/>
  </r>
  <r>
    <x v="797"/>
    <n v="573.30999999999995"/>
    <x v="770"/>
    <n v="565.21"/>
    <x v="685"/>
    <x v="15"/>
  </r>
  <r>
    <x v="798"/>
    <n v="565.30999999999995"/>
    <x v="771"/>
    <n v="561.99"/>
    <x v="686"/>
    <x v="15"/>
  </r>
  <r>
    <x v="799"/>
    <n v="562.71"/>
    <x v="772"/>
    <n v="553.21"/>
    <x v="687"/>
    <x v="15"/>
  </r>
  <r>
    <x v="800"/>
    <n v="553.62"/>
    <x v="773"/>
    <n v="549.16999999999996"/>
    <x v="688"/>
    <x v="15"/>
  </r>
  <r>
    <x v="801"/>
    <n v="551.99"/>
    <x v="774"/>
    <n v="548.95000000000005"/>
    <x v="689"/>
    <x v="15"/>
  </r>
  <r>
    <x v="802"/>
    <n v="551.98"/>
    <x v="775"/>
    <n v="542.73"/>
    <x v="690"/>
    <x v="15"/>
  </r>
  <r>
    <x v="803"/>
    <n v="549.44000000000005"/>
    <x v="776"/>
    <n v="544.51"/>
    <x v="691"/>
    <x v="15"/>
  </r>
  <r>
    <x v="804"/>
    <n v="550.20000000000005"/>
    <x v="777"/>
    <n v="546.5"/>
    <x v="692"/>
    <x v="15"/>
  </r>
  <r>
    <x v="805"/>
    <n v="550.99"/>
    <x v="778"/>
    <n v="545.5"/>
    <x v="693"/>
    <x v="10"/>
  </r>
  <r>
    <x v="806"/>
    <n v="557.86"/>
    <x v="779"/>
    <n v="554.62"/>
    <x v="694"/>
    <x v="15"/>
  </r>
  <r>
    <x v="807"/>
    <n v="560.11"/>
    <x v="780"/>
    <n v="557.52"/>
    <x v="695"/>
    <x v="10"/>
  </r>
  <r>
    <x v="808"/>
    <n v="558.9"/>
    <x v="781"/>
    <n v="554.30999999999995"/>
    <x v="696"/>
    <x v="15"/>
  </r>
  <r>
    <x v="809"/>
    <n v="561.02"/>
    <x v="782"/>
    <n v="559.66999999999996"/>
    <x v="697"/>
    <x v="10"/>
  </r>
  <r>
    <x v="810"/>
    <n v="568.94000000000005"/>
    <x v="783"/>
    <n v="557.21"/>
    <x v="698"/>
    <x v="10"/>
  </r>
  <r>
    <x v="811"/>
    <n v="556.05999999999995"/>
    <x v="784"/>
    <n v="549.14"/>
    <x v="699"/>
    <x v="15"/>
  </r>
  <r>
    <x v="812"/>
    <n v="551.49"/>
    <x v="785"/>
    <n v="546.63"/>
    <x v="700"/>
    <x v="15"/>
  </r>
  <r>
    <x v="813"/>
    <n v="550.11"/>
    <x v="786"/>
    <n v="546.66999999999996"/>
    <x v="701"/>
    <x v="15"/>
  </r>
  <r>
    <x v="814"/>
    <n v="548.49"/>
    <x v="787"/>
    <n v="545.22"/>
    <x v="702"/>
    <x v="15"/>
  </r>
  <r>
    <x v="815"/>
    <n v="547.1"/>
    <x v="788"/>
    <n v="538.02"/>
    <x v="703"/>
    <x v="15"/>
  </r>
  <r>
    <x v="816"/>
    <n v="539.37"/>
    <x v="789"/>
    <n v="532.39"/>
    <x v="704"/>
    <x v="15"/>
  </r>
  <r>
    <x v="817"/>
    <n v="530.76"/>
    <x v="790"/>
    <n v="528.12"/>
    <x v="705"/>
    <x v="15"/>
  </r>
  <r>
    <x v="818"/>
    <n v="536.61"/>
    <x v="791"/>
    <n v="534.53"/>
    <x v="706"/>
    <x v="15"/>
  </r>
  <r>
    <x v="819"/>
    <n v="536.91"/>
    <x v="792"/>
    <n v="536.91"/>
    <x v="707"/>
    <x v="15"/>
  </r>
  <r>
    <x v="820"/>
    <n v="539.54999999999995"/>
    <x v="793"/>
    <n v="534.02"/>
    <x v="708"/>
    <x v="15"/>
  </r>
  <r>
    <x v="821"/>
    <n v="540.80999999999995"/>
    <x v="794"/>
    <n v="535.84"/>
    <x v="709"/>
    <x v="15"/>
  </r>
  <r>
    <x v="822"/>
    <n v="536.94000000000005"/>
    <x v="795"/>
    <n v="535.84"/>
    <x v="710"/>
    <x v="15"/>
  </r>
  <r>
    <x v="823"/>
    <n v="534.78"/>
    <x v="796"/>
    <n v="526.65"/>
    <x v="711"/>
    <x v="10"/>
  </r>
  <r>
    <x v="824"/>
    <n v="527.25"/>
    <x v="797"/>
    <n v="521.79"/>
    <x v="712"/>
    <x v="10"/>
  </r>
  <r>
    <x v="825"/>
    <n v="528.45000000000005"/>
    <x v="798"/>
    <n v="528.16"/>
    <x v="620"/>
    <x v="15"/>
  </r>
  <r>
    <x v="826"/>
    <n v="527.21"/>
    <x v="799"/>
    <n v="519.58000000000004"/>
    <x v="713"/>
    <x v="10"/>
  </r>
  <r>
    <x v="827"/>
    <n v="524.16"/>
    <x v="800"/>
    <n v="523.05999999999995"/>
    <x v="714"/>
    <x v="15"/>
  </r>
  <r>
    <x v="828"/>
    <n v="536.04"/>
    <x v="801"/>
    <n v="532.21"/>
    <x v="715"/>
    <x v="15"/>
  </r>
  <r>
    <x v="829"/>
    <n v="532.94000000000005"/>
    <x v="802"/>
    <n v="530.29"/>
    <x v="716"/>
    <x v="15"/>
  </r>
  <r>
    <x v="830"/>
    <n v="539.52"/>
    <x v="803"/>
    <n v="538.75"/>
    <x v="717"/>
    <x v="5"/>
  </r>
  <r>
    <x v="831"/>
    <n v="564.54999999999995"/>
    <x v="804"/>
    <n v="555.72"/>
    <x v="718"/>
    <x v="5"/>
  </r>
  <r>
    <x v="832"/>
    <n v="563.39"/>
    <x v="805"/>
    <n v="553.20000000000005"/>
    <x v="719"/>
    <x v="10"/>
  </r>
  <r>
    <x v="833"/>
    <n v="554.64"/>
    <x v="806"/>
    <n v="550.37"/>
    <x v="720"/>
    <x v="15"/>
  </r>
  <r>
    <x v="834"/>
    <n v="550.47"/>
    <x v="807"/>
    <n v="546.91"/>
    <x v="721"/>
    <x v="15"/>
  </r>
  <r>
    <x v="835"/>
    <n v="547.87"/>
    <x v="808"/>
    <n v="535.04999999999995"/>
    <x v="722"/>
    <x v="10"/>
  </r>
  <r>
    <x v="836"/>
    <n v="538.42999999999995"/>
    <x v="809"/>
    <n v="532.1"/>
    <x v="723"/>
    <x v="15"/>
  </r>
  <r>
    <x v="837"/>
    <n v="538.53"/>
    <x v="810"/>
    <n v="535.05999999999995"/>
    <x v="724"/>
    <x v="15"/>
  </r>
  <r>
    <x v="838"/>
    <n v="538.21"/>
    <x v="811"/>
    <n v="530.39"/>
    <x v="725"/>
    <x v="15"/>
  </r>
  <r>
    <x v="839"/>
    <n v="531.24"/>
    <x v="812"/>
    <n v="521.09"/>
    <x v="726"/>
    <x v="15"/>
  </r>
  <r>
    <x v="840"/>
    <n v="523.99"/>
    <x v="813"/>
    <n v="521.75"/>
    <x v="727"/>
    <x v="15"/>
  </r>
  <r>
    <x v="841"/>
    <n v="536.65"/>
    <x v="814"/>
    <n v="525"/>
    <x v="673"/>
    <x v="15"/>
  </r>
  <r>
    <x v="842"/>
    <n v="538.37"/>
    <x v="815"/>
    <n v="535.4"/>
    <x v="728"/>
    <x v="141"/>
  </r>
  <r>
    <x v="843"/>
    <n v="531.6"/>
    <x v="816"/>
    <n v="525.26"/>
    <x v="729"/>
    <x v="15"/>
  </r>
  <r>
    <x v="844"/>
    <n v="530.55999999999995"/>
    <x v="817"/>
    <n v="528.66"/>
    <x v="730"/>
    <x v="15"/>
  </r>
  <r>
    <x v="845"/>
    <n v="533.77"/>
    <x v="818"/>
    <n v="532.41"/>
    <x v="731"/>
    <x v="15"/>
  </r>
  <r>
    <x v="846"/>
    <n v="539.17999999999995"/>
    <x v="819"/>
    <n v="530.38"/>
    <x v="732"/>
    <x v="15"/>
  </r>
  <r>
    <x v="847"/>
    <n v="532.01"/>
    <x v="820"/>
    <n v="528.85"/>
    <x v="733"/>
    <x v="10"/>
  </r>
  <r>
    <x v="848"/>
    <n v="533.98"/>
    <x v="704"/>
    <n v="533.04"/>
    <x v="734"/>
    <x v="15"/>
  </r>
  <r>
    <x v="849"/>
    <n v="538.49"/>
    <x v="685"/>
    <n v="532.97"/>
    <x v="735"/>
    <x v="15"/>
  </r>
  <r>
    <x v="850"/>
    <n v="537.95000000000005"/>
    <x v="821"/>
    <n v="535.98"/>
    <x v="736"/>
    <x v="15"/>
  </r>
  <r>
    <x v="851"/>
    <n v="540.15"/>
    <x v="822"/>
    <n v="539.51"/>
    <x v="737"/>
    <x v="15"/>
  </r>
  <r>
    <x v="852"/>
    <n v="538.12"/>
    <x v="818"/>
    <n v="529.88"/>
    <x v="738"/>
    <x v="10"/>
  </r>
  <r>
    <x v="853"/>
    <n v="532.79999999999995"/>
    <x v="823"/>
    <n v="531.71"/>
    <x v="739"/>
    <x v="15"/>
  </r>
  <r>
    <x v="854"/>
    <n v="538.01"/>
    <x v="824"/>
    <n v="536.25"/>
    <x v="740"/>
    <x v="15"/>
  </r>
  <r>
    <x v="855"/>
    <n v="537.37"/>
    <x v="825"/>
    <n v="531.45000000000005"/>
    <x v="741"/>
    <x v="10"/>
  </r>
  <r>
    <x v="856"/>
    <n v="536.79"/>
    <x v="826"/>
    <n v="529.76"/>
    <x v="742"/>
    <x v="15"/>
  </r>
  <r>
    <x v="857"/>
    <n v="532.92999999999995"/>
    <x v="827"/>
    <n v="531.33000000000004"/>
    <x v="743"/>
    <x v="15"/>
  </r>
  <r>
    <x v="858"/>
    <n v="539.91"/>
    <x v="828"/>
    <n v="537.11"/>
    <x v="744"/>
    <x v="15"/>
  </r>
  <r>
    <x v="859"/>
    <n v="537.76"/>
    <x v="829"/>
    <n v="534.32000000000005"/>
    <x v="745"/>
    <x v="15"/>
  </r>
  <r>
    <x v="860"/>
    <n v="536.35"/>
    <x v="830"/>
    <n v="532.52"/>
    <x v="746"/>
    <x v="15"/>
  </r>
  <r>
    <x v="861"/>
    <n v="533.30999999999995"/>
    <x v="798"/>
    <n v="526.24"/>
    <x v="747"/>
    <x v="15"/>
  </r>
  <r>
    <x v="862"/>
    <n v="527.55999999999995"/>
    <x v="831"/>
    <n v="523.01"/>
    <x v="748"/>
    <x v="15"/>
  </r>
  <r>
    <x v="863"/>
    <n v="529.36"/>
    <x v="474"/>
    <n v="529.35"/>
    <x v="749"/>
    <x v="15"/>
  </r>
  <r>
    <x v="864"/>
    <n v="538.41999999999996"/>
    <x v="832"/>
    <n v="533.02"/>
    <x v="750"/>
    <x v="15"/>
  </r>
  <r>
    <x v="865"/>
    <n v="531.6"/>
    <x v="833"/>
    <n v="530.16"/>
    <x v="751"/>
    <x v="142"/>
  </r>
  <r>
    <x v="866"/>
    <n v="528"/>
    <x v="834"/>
    <n v="524"/>
    <x v="752"/>
    <x v="15"/>
  </r>
  <r>
    <x v="867"/>
    <n v="528.4"/>
    <x v="835"/>
    <n v="525.55999999999995"/>
    <x v="753"/>
    <x v="15"/>
  </r>
  <r>
    <x v="868"/>
    <n v="529.37"/>
    <x v="836"/>
    <n v="525.1"/>
    <x v="754"/>
    <x v="15"/>
  </r>
  <r>
    <x v="869"/>
    <n v="531"/>
    <x v="837"/>
    <n v="530.79"/>
    <x v="755"/>
    <x v="15"/>
  </r>
  <r>
    <x v="870"/>
    <n v="537.21"/>
    <x v="838"/>
    <n v="533.01"/>
    <x v="749"/>
    <x v="15"/>
  </r>
  <r>
    <x v="871"/>
    <n v="539.59"/>
    <x v="839"/>
    <n v="537.53"/>
    <x v="756"/>
    <x v="15"/>
  </r>
  <r>
    <x v="872"/>
    <n v="539.64"/>
    <x v="840"/>
    <n v="535.25"/>
    <x v="757"/>
    <x v="15"/>
  </r>
  <r>
    <x v="873"/>
    <n v="540"/>
    <x v="841"/>
    <n v="535.66"/>
    <x v="758"/>
    <x v="15"/>
  </r>
  <r>
    <x v="874"/>
    <n v="538.87"/>
    <x v="842"/>
    <n v="535.23"/>
    <x v="759"/>
    <x v="15"/>
  </r>
  <r>
    <x v="875"/>
    <n v="537.26"/>
    <x v="843"/>
    <n v="531.35"/>
    <x v="760"/>
    <x v="10"/>
  </r>
  <r>
    <x v="876"/>
    <n v="525.01"/>
    <x v="844"/>
    <n v="520.54"/>
    <x v="761"/>
    <x v="15"/>
  </r>
  <r>
    <x v="877"/>
    <n v="526.02"/>
    <x v="845"/>
    <n v="520.5"/>
    <x v="762"/>
    <x v="10"/>
  </r>
  <r>
    <x v="878"/>
    <n v="524.73"/>
    <x v="846"/>
    <n v="518.23"/>
    <x v="763"/>
    <x v="15"/>
  </r>
  <r>
    <x v="879"/>
    <n v="521.08000000000004"/>
    <x v="847"/>
    <n v="521.08000000000004"/>
    <x v="764"/>
    <x v="15"/>
  </r>
  <r>
    <x v="880"/>
    <n v="519.5"/>
    <x v="848"/>
    <n v="519"/>
    <x v="765"/>
    <x v="15"/>
  </r>
  <r>
    <x v="881"/>
    <n v="523.13"/>
    <x v="849"/>
    <n v="515.17999999999995"/>
    <x v="766"/>
    <x v="15"/>
  </r>
  <r>
    <x v="882"/>
    <n v="521.04999999999995"/>
    <x v="850"/>
    <n v="516.11"/>
    <x v="767"/>
    <x v="15"/>
  </r>
  <r>
    <x v="883"/>
    <n v="523.12"/>
    <x v="851"/>
    <n v="520.35"/>
    <x v="768"/>
    <x v="15"/>
  </r>
  <r>
    <x v="884"/>
    <n v="526.29"/>
    <x v="852"/>
    <n v="525.54999999999995"/>
    <x v="769"/>
    <x v="15"/>
  </r>
  <r>
    <x v="885"/>
    <n v="532.88"/>
    <x v="588"/>
    <n v="532.4"/>
    <x v="770"/>
    <x v="10"/>
  </r>
  <r>
    <x v="886"/>
    <n v="546.76"/>
    <x v="853"/>
    <n v="546.71"/>
    <x v="771"/>
    <x v="6"/>
  </r>
  <r>
    <x v="887"/>
    <n v="560.13"/>
    <x v="854"/>
    <n v="556.79"/>
    <x v="772"/>
    <x v="15"/>
  </r>
  <r>
    <x v="888"/>
    <n v="565.12"/>
    <x v="855"/>
    <n v="565"/>
    <x v="773"/>
    <x v="5"/>
  </r>
  <r>
    <x v="889"/>
    <n v="649"/>
    <x v="856"/>
    <n v="645"/>
    <x v="774"/>
    <x v="3"/>
  </r>
  <r>
    <x v="890"/>
    <n v="659.24"/>
    <x v="857"/>
    <n v="653.01"/>
    <x v="775"/>
    <x v="1"/>
  </r>
  <r>
    <x v="891"/>
    <n v="655.21"/>
    <x v="858"/>
    <n v="654.29999999999995"/>
    <x v="776"/>
    <x v="6"/>
  </r>
  <r>
    <x v="892"/>
    <n v="660.89"/>
    <x v="859"/>
    <n v="659"/>
    <x v="777"/>
    <x v="6"/>
  </r>
  <r>
    <x v="893"/>
    <n v="661.27"/>
    <x v="860"/>
    <n v="641"/>
    <x v="55"/>
    <x v="6"/>
  </r>
  <r>
    <x v="894"/>
    <n v="647"/>
    <x v="861"/>
    <n v="622.52"/>
    <x v="778"/>
    <x v="6"/>
  </r>
  <r>
    <x v="895"/>
    <n v="621"/>
    <x v="862"/>
    <n v="620.5"/>
    <x v="779"/>
    <x v="10"/>
  </r>
  <r>
    <x v="896"/>
    <n v="632.83000000000004"/>
    <x v="863"/>
    <n v="623.30999999999995"/>
    <x v="780"/>
    <x v="15"/>
  </r>
  <r>
    <x v="897"/>
    <n v="628.79999999999995"/>
    <x v="864"/>
    <n v="622.65"/>
    <x v="781"/>
    <x v="15"/>
  </r>
  <r>
    <x v="898"/>
    <n v="630"/>
    <x v="865"/>
    <n v="622.04999999999995"/>
    <x v="782"/>
    <x v="15"/>
  </r>
  <r>
    <x v="899"/>
    <n v="631.38"/>
    <x v="866"/>
    <n v="625.5"/>
    <x v="783"/>
    <x v="15"/>
  </r>
  <r>
    <x v="900"/>
    <n v="625.34"/>
    <x v="867"/>
    <n v="625.34"/>
    <x v="784"/>
    <x v="15"/>
  </r>
  <r>
    <x v="901"/>
    <n v="628.41999999999996"/>
    <x v="868"/>
    <n v="627.16"/>
    <x v="785"/>
    <x v="15"/>
  </r>
  <r>
    <x v="902"/>
    <n v="634.33000000000004"/>
    <x v="869"/>
    <n v="633.16"/>
    <x v="786"/>
    <x v="10"/>
  </r>
  <r>
    <x v="903"/>
    <n v="645"/>
    <x v="870"/>
    <n v="632.25"/>
    <x v="787"/>
    <x v="15"/>
  </r>
  <r>
    <x v="904"/>
    <n v="640.23"/>
    <x v="871"/>
    <n v="629.71"/>
    <x v="788"/>
    <x v="15"/>
  </r>
  <r>
    <x v="905"/>
    <n v="639.48"/>
    <x v="872"/>
    <n v="631.25"/>
    <x v="789"/>
    <x v="15"/>
  </r>
  <r>
    <x v="906"/>
    <n v="669.2"/>
    <x v="873"/>
    <n v="654.27"/>
    <x v="790"/>
    <x v="1"/>
  </r>
  <r>
    <x v="907"/>
    <n v="663.08"/>
    <x v="874"/>
    <n v="652.29"/>
    <x v="791"/>
    <x v="10"/>
  </r>
  <r>
    <x v="908"/>
    <n v="659.32"/>
    <x v="875"/>
    <n v="651.66"/>
    <x v="792"/>
    <x v="15"/>
  </r>
  <r>
    <x v="909"/>
    <n v="655.01"/>
    <x v="876"/>
    <n v="652.66"/>
    <x v="793"/>
    <x v="15"/>
  </r>
  <r>
    <x v="910"/>
    <n v="656.8"/>
    <x v="877"/>
    <n v="651.24"/>
    <x v="794"/>
    <x v="15"/>
  </r>
  <r>
    <x v="911"/>
    <n v="661.9"/>
    <x v="878"/>
    <n v="653.46"/>
    <x v="795"/>
    <x v="15"/>
  </r>
  <r>
    <x v="912"/>
    <n v="656.6"/>
    <x v="879"/>
    <n v="654.19000000000005"/>
    <x v="796"/>
    <x v="10"/>
  </r>
  <r>
    <x v="913"/>
    <n v="655.46"/>
    <x v="880"/>
    <n v="642.9"/>
    <x v="797"/>
    <x v="10"/>
  </r>
  <r>
    <x v="914"/>
    <n v="639.78"/>
    <x v="881"/>
    <n v="612.33000000000004"/>
    <x v="798"/>
    <x v="5"/>
  </r>
  <r>
    <x v="915"/>
    <n v="573"/>
    <x v="882"/>
    <n v="565.04999999999995"/>
    <x v="799"/>
    <x v="1"/>
  </r>
  <r>
    <x v="916"/>
    <n v="614.91"/>
    <x v="883"/>
    <n v="581.11"/>
    <x v="800"/>
    <x v="6"/>
  </r>
  <r>
    <x v="917"/>
    <n v="610.35"/>
    <x v="884"/>
    <n v="599.04999999999995"/>
    <x v="801"/>
    <x v="5"/>
  </r>
  <r>
    <x v="918"/>
    <n v="639.4"/>
    <x v="885"/>
    <n v="622"/>
    <x v="802"/>
    <x v="6"/>
  </r>
  <r>
    <x v="919"/>
    <n v="632.82000000000005"/>
    <x v="886"/>
    <n v="624.55999999999995"/>
    <x v="803"/>
    <x v="15"/>
  </r>
  <r>
    <x v="920"/>
    <n v="627.54"/>
    <x v="887"/>
    <n v="617.67999999999995"/>
    <x v="804"/>
    <x v="10"/>
  </r>
  <r>
    <x v="921"/>
    <n v="602.36"/>
    <x v="888"/>
    <n v="594.1"/>
    <x v="805"/>
    <x v="6"/>
  </r>
  <r>
    <x v="922"/>
    <n v="605.59"/>
    <x v="889"/>
    <n v="599.71"/>
    <x v="806"/>
    <x v="10"/>
  </r>
  <r>
    <x v="923"/>
    <n v="617"/>
    <x v="890"/>
    <n v="602.82000000000005"/>
    <x v="807"/>
    <x v="15"/>
  </r>
  <r>
    <x v="924"/>
    <n v="600"/>
    <x v="891"/>
    <n v="595.25"/>
    <x v="808"/>
    <x v="10"/>
  </r>
  <r>
    <x v="925"/>
    <n v="612.49"/>
    <x v="892"/>
    <n v="604.12"/>
    <x v="809"/>
    <x v="10"/>
  </r>
  <r>
    <x v="926"/>
    <n v="621.22"/>
    <x v="893"/>
    <n v="609.6"/>
    <x v="810"/>
    <x v="15"/>
  </r>
  <r>
    <x v="927"/>
    <n v="613.1"/>
    <x v="894"/>
    <n v="611.42999999999995"/>
    <x v="811"/>
    <x v="15"/>
  </r>
  <r>
    <x v="928"/>
    <n v="619.75"/>
    <x v="895"/>
    <n v="617.41999999999996"/>
    <x v="812"/>
    <x v="15"/>
  </r>
  <r>
    <x v="929"/>
    <n v="625.70000000000005"/>
    <x v="896"/>
    <n v="619.42999999999995"/>
    <x v="813"/>
    <x v="15"/>
  </r>
  <r>
    <x v="930"/>
    <n v="626.70000000000005"/>
    <x v="897"/>
    <n v="623.78"/>
    <x v="814"/>
    <x v="10"/>
  </r>
  <r>
    <x v="931"/>
    <n v="635.47"/>
    <x v="898"/>
    <n v="632.32000000000005"/>
    <x v="815"/>
    <x v="15"/>
  </r>
  <r>
    <x v="932"/>
    <n v="637.79"/>
    <x v="899"/>
    <n v="635.02"/>
    <x v="816"/>
    <x v="10"/>
  </r>
  <r>
    <x v="933"/>
    <n v="636.79"/>
    <x v="900"/>
    <n v="627.02"/>
    <x v="785"/>
    <x v="1"/>
  </r>
  <r>
    <x v="934"/>
    <n v="634.4"/>
    <x v="901"/>
    <n v="625.94000000000005"/>
    <x v="817"/>
    <x v="15"/>
  </r>
  <r>
    <x v="935"/>
    <n v="627"/>
    <x v="902"/>
    <n v="615.42999999999995"/>
    <x v="818"/>
    <x v="10"/>
  </r>
  <r>
    <x v="936"/>
    <n v="622.04999999999995"/>
    <x v="903"/>
    <n v="620"/>
    <x v="819"/>
    <x v="15"/>
  </r>
  <r>
    <x v="937"/>
    <n v="616.64"/>
    <x v="904"/>
    <n v="612.4"/>
    <x v="820"/>
    <x v="10"/>
  </r>
  <r>
    <x v="938"/>
    <n v="629.77"/>
    <x v="905"/>
    <n v="611"/>
    <x v="821"/>
    <x v="10"/>
  </r>
  <r>
    <x v="939"/>
    <n v="610.34"/>
    <x v="906"/>
    <n v="589.38"/>
    <x v="822"/>
    <x v="6"/>
  </r>
  <r>
    <x v="940"/>
    <n v="597.28"/>
    <x v="907"/>
    <n v="590.22"/>
    <x v="823"/>
    <x v="10"/>
  </r>
  <r>
    <x v="941"/>
    <n v="603.28"/>
    <x v="908"/>
    <n v="600.73"/>
    <x v="824"/>
    <x v="10"/>
  </r>
  <r>
    <x v="942"/>
    <n v="608.37"/>
    <x v="909"/>
    <n v="599.85"/>
    <x v="825"/>
    <x v="15"/>
  </r>
  <r>
    <x v="943"/>
    <n v="607.20000000000005"/>
    <x v="910"/>
    <n v="603.13"/>
    <x v="826"/>
    <x v="10"/>
  </r>
  <r>
    <x v="944"/>
    <n v="632"/>
    <x v="911"/>
    <n v="627"/>
    <x v="827"/>
    <x v="15"/>
  </r>
  <r>
    <x v="945"/>
    <n v="638.84"/>
    <x v="912"/>
    <n v="636.53"/>
    <x v="828"/>
    <x v="10"/>
  </r>
  <r>
    <x v="946"/>
    <n v="649.24"/>
    <x v="913"/>
    <n v="632.15"/>
    <x v="829"/>
    <x v="10"/>
  </r>
  <r>
    <x v="947"/>
    <n v="641.36"/>
    <x v="914"/>
    <n v="625.55999999999995"/>
    <x v="830"/>
    <x v="10"/>
  </r>
  <r>
    <x v="948"/>
    <n v="640"/>
    <x v="915"/>
    <n v="635.32000000000005"/>
    <x v="831"/>
    <x v="15"/>
  </r>
  <r>
    <x v="949"/>
    <n v="642.09"/>
    <x v="916"/>
    <n v="639.01"/>
    <x v="832"/>
    <x v="15"/>
  </r>
  <r>
    <x v="950"/>
    <n v="643.15"/>
    <x v="917"/>
    <n v="643.15"/>
    <x v="833"/>
    <x v="15"/>
  </r>
  <r>
    <x v="951"/>
    <n v="653.21"/>
    <x v="918"/>
    <n v="648.85"/>
    <x v="834"/>
    <x v="15"/>
  </r>
  <r>
    <x v="952"/>
    <n v="654.66"/>
    <x v="919"/>
    <n v="654.46"/>
    <x v="835"/>
    <x v="15"/>
  </r>
  <r>
    <x v="953"/>
    <n v="664.11"/>
    <x v="920"/>
    <n v="657.2"/>
    <x v="836"/>
    <x v="15"/>
  </r>
  <r>
    <x v="954"/>
    <n v="661.18"/>
    <x v="921"/>
    <n v="659.58"/>
    <x v="837"/>
    <x v="15"/>
  </r>
  <r>
    <x v="955"/>
    <n v="664.04"/>
    <x v="922"/>
    <n v="644.20000000000005"/>
    <x v="838"/>
    <x v="10"/>
  </r>
  <r>
    <x v="956"/>
    <n v="654.15"/>
    <x v="923"/>
    <n v="641.73"/>
    <x v="839"/>
    <x v="15"/>
  </r>
  <r>
    <x v="957"/>
    <n v="646.70000000000005"/>
    <x v="924"/>
    <n v="644.01"/>
    <x v="840"/>
    <x v="5"/>
  </r>
  <r>
    <x v="958"/>
    <n v="727.5"/>
    <x v="925"/>
    <n v="701.5"/>
    <x v="841"/>
    <x v="2"/>
  </r>
  <r>
    <x v="959"/>
    <n v="701.55"/>
    <x v="926"/>
    <n v="701.26"/>
    <x v="842"/>
    <x v="10"/>
  </r>
  <r>
    <x v="960"/>
    <n v="707.38"/>
    <x v="927"/>
    <n v="704.55"/>
    <x v="843"/>
    <x v="10"/>
  </r>
  <r>
    <x v="961"/>
    <n v="707.33"/>
    <x v="928"/>
    <n v="703.08"/>
    <x v="844"/>
    <x v="10"/>
  </r>
  <r>
    <x v="962"/>
    <n v="710.5"/>
    <x v="929"/>
    <n v="710.01"/>
    <x v="845"/>
    <x v="15"/>
  </r>
  <r>
    <x v="963"/>
    <n v="715.73"/>
    <x v="930"/>
    <n v="710.05"/>
    <x v="846"/>
    <x v="15"/>
  </r>
  <r>
    <x v="964"/>
    <n v="711.06"/>
    <x v="931"/>
    <n v="705.85"/>
    <x v="847"/>
    <x v="15"/>
  </r>
  <r>
    <x v="965"/>
    <n v="718.86"/>
    <x v="932"/>
    <n v="714.72"/>
    <x v="848"/>
    <x v="15"/>
  </r>
  <r>
    <x v="966"/>
    <n v="722"/>
    <x v="933"/>
    <n v="721.9"/>
    <x v="849"/>
    <x v="15"/>
  </r>
  <r>
    <x v="967"/>
    <n v="729.47"/>
    <x v="934"/>
    <n v="729.47"/>
    <x v="850"/>
    <x v="15"/>
  </r>
  <r>
    <x v="968"/>
    <n v="731.5"/>
    <x v="935"/>
    <n v="727.01"/>
    <x v="851"/>
    <x v="15"/>
  </r>
  <r>
    <x v="969"/>
    <n v="730.2"/>
    <x v="936"/>
    <n v="719.43"/>
    <x v="852"/>
    <x v="10"/>
  </r>
  <r>
    <x v="970"/>
    <n v="724.4"/>
    <x v="937"/>
    <n v="718.5"/>
    <x v="853"/>
    <x v="15"/>
  </r>
  <r>
    <x v="971"/>
    <n v="732.46"/>
    <x v="938"/>
    <n v="730.23"/>
    <x v="854"/>
    <x v="15"/>
  </r>
  <r>
    <x v="972"/>
    <n v="731"/>
    <x v="939"/>
    <n v="728.65"/>
    <x v="855"/>
    <x v="15"/>
  </r>
  <r>
    <x v="973"/>
    <n v="729.17"/>
    <x v="940"/>
    <n v="716.73"/>
    <x v="856"/>
    <x v="10"/>
  </r>
  <r>
    <x v="974"/>
    <n v="715.6"/>
    <x v="941"/>
    <n v="711.33"/>
    <x v="857"/>
    <x v="15"/>
  </r>
  <r>
    <x v="975"/>
    <n v="729.29"/>
    <x v="942"/>
    <n v="723.03"/>
    <x v="858"/>
    <x v="15"/>
  </r>
  <r>
    <x v="976"/>
    <n v="727.58"/>
    <x v="943"/>
    <n v="727"/>
    <x v="859"/>
    <x v="15"/>
  </r>
  <r>
    <x v="977"/>
    <n v="738.74"/>
    <x v="944"/>
    <n v="737.43"/>
    <x v="860"/>
    <x v="15"/>
  </r>
  <r>
    <x v="978"/>
    <n v="746.53"/>
    <x v="945"/>
    <n v="743"/>
    <x v="861"/>
    <x v="10"/>
  </r>
  <r>
    <x v="979"/>
    <n v="757.45"/>
    <x v="946"/>
    <n v="751.82"/>
    <x v="862"/>
    <x v="15"/>
  </r>
  <r>
    <x v="980"/>
    <n v="752"/>
    <x v="947"/>
    <n v="737.63"/>
    <x v="863"/>
    <x v="10"/>
  </r>
  <r>
    <x v="981"/>
    <n v="748.14"/>
    <x v="948"/>
    <n v="746.06"/>
    <x v="864"/>
    <x v="15"/>
  </r>
  <r>
    <x v="982"/>
    <n v="748.46"/>
    <x v="949"/>
    <n v="747.49"/>
    <x v="865"/>
    <x v="143"/>
  </r>
  <r>
    <x v="983"/>
    <n v="748.81"/>
    <x v="950"/>
    <n v="741.27"/>
    <x v="866"/>
    <x v="10"/>
  </r>
  <r>
    <x v="984"/>
    <n v="747.11"/>
    <x v="951"/>
    <n v="746.7"/>
    <x v="867"/>
    <x v="10"/>
  </r>
  <r>
    <x v="985"/>
    <n v="768.9"/>
    <x v="952"/>
    <n v="758.96"/>
    <x v="868"/>
    <x v="10"/>
  </r>
  <r>
    <x v="986"/>
    <n v="766.01"/>
    <x v="953"/>
    <n v="745.63"/>
    <x v="869"/>
    <x v="10"/>
  </r>
  <r>
    <x v="987"/>
    <n v="753.1"/>
    <x v="954"/>
    <n v="750"/>
    <x v="870"/>
    <x v="10"/>
  </r>
  <r>
    <x v="988"/>
    <n v="767.77"/>
    <x v="955"/>
    <n v="755.09"/>
    <x v="871"/>
    <x v="15"/>
  </r>
  <r>
    <x v="989"/>
    <n v="757.89"/>
    <x v="956"/>
    <n v="754.2"/>
    <x v="872"/>
    <x v="15"/>
  </r>
  <r>
    <x v="990"/>
    <n v="759.17"/>
    <x v="957"/>
    <n v="737"/>
    <x v="265"/>
    <x v="10"/>
  </r>
  <r>
    <x v="991"/>
    <n v="752.85"/>
    <x v="958"/>
    <n v="743.83"/>
    <x v="873"/>
    <x v="15"/>
  </r>
  <r>
    <x v="992"/>
    <n v="741.16"/>
    <x v="959"/>
    <n v="736.75"/>
    <x v="874"/>
    <x v="10"/>
  </r>
  <r>
    <x v="993"/>
    <n v="741.79"/>
    <x v="960"/>
    <n v="724.17"/>
    <x v="875"/>
    <x v="10"/>
  </r>
  <r>
    <x v="994"/>
    <n v="753"/>
    <x v="961"/>
    <n v="743.01"/>
    <x v="876"/>
    <x v="10"/>
  </r>
  <r>
    <x v="995"/>
    <n v="750"/>
    <x v="962"/>
    <n v="739.43"/>
    <x v="877"/>
    <x v="15"/>
  </r>
  <r>
    <x v="996"/>
    <n v="762.42"/>
    <x v="963"/>
    <n v="749"/>
    <x v="878"/>
    <x v="15"/>
  </r>
  <r>
    <x v="997"/>
    <n v="746.51"/>
    <x v="964"/>
    <n v="738.15"/>
    <x v="879"/>
    <x v="6"/>
  </r>
  <r>
    <x v="998"/>
    <n v="746.13"/>
    <x v="965"/>
    <n v="740"/>
    <x v="875"/>
    <x v="15"/>
  </r>
  <r>
    <x v="999"/>
    <n v="751.65"/>
    <x v="966"/>
    <n v="745.53"/>
    <x v="880"/>
    <x v="15"/>
  </r>
  <r>
    <x v="1000"/>
    <n v="753.47"/>
    <x v="967"/>
    <n v="744"/>
    <x v="881"/>
    <x v="15"/>
  </r>
  <r>
    <x v="1001"/>
    <n v="749.55"/>
    <x v="968"/>
    <n v="746.62"/>
    <x v="882"/>
    <x v="144"/>
  </r>
  <r>
    <x v="1002"/>
    <n v="752.92"/>
    <x v="969"/>
    <n v="749.52"/>
    <x v="883"/>
    <x v="15"/>
  </r>
  <r>
    <x v="1003"/>
    <n v="766.69"/>
    <x v="970"/>
    <n v="766.43"/>
    <x v="884"/>
    <x v="15"/>
  </r>
  <r>
    <x v="1004"/>
    <n v="776.6"/>
    <x v="971"/>
    <n v="766.9"/>
    <x v="885"/>
    <x v="15"/>
  </r>
  <r>
    <x v="1005"/>
    <n v="769.5"/>
    <x v="972"/>
    <n v="758.34"/>
    <x v="886"/>
    <x v="15"/>
  </r>
  <r>
    <x v="1006"/>
    <n v="743"/>
    <x v="973"/>
    <n v="731.26"/>
    <x v="887"/>
    <x v="6"/>
  </r>
  <r>
    <x v="1007"/>
    <n v="746.45"/>
    <x v="948"/>
    <n v="738.64"/>
    <x v="888"/>
    <x v="15"/>
  </r>
  <r>
    <x v="1008"/>
    <n v="730"/>
    <x v="974"/>
    <n v="728.92"/>
    <x v="889"/>
    <x v="15"/>
  </r>
  <r>
    <x v="1009"/>
    <n v="730.31"/>
    <x v="975"/>
    <n v="719.06"/>
    <x v="890"/>
    <x v="10"/>
  </r>
  <r>
    <x v="1010"/>
    <n v="731.45"/>
    <x v="976"/>
    <n v="713"/>
    <x v="891"/>
    <x v="10"/>
  </r>
  <r>
    <x v="1011"/>
    <n v="716.61"/>
    <x v="977"/>
    <n v="703.54"/>
    <x v="892"/>
    <x v="10"/>
  </r>
  <r>
    <x v="1012"/>
    <n v="721.68"/>
    <x v="978"/>
    <n v="717.32"/>
    <x v="893"/>
    <x v="10"/>
  </r>
  <r>
    <x v="1013"/>
    <n v="730.85"/>
    <x v="979"/>
    <n v="698.61"/>
    <x v="894"/>
    <x v="10"/>
  </r>
  <r>
    <x v="1014"/>
    <n v="705.38"/>
    <x v="980"/>
    <n v="689.1"/>
    <x v="895"/>
    <x v="10"/>
  </r>
  <r>
    <x v="1015"/>
    <n v="692.29"/>
    <x v="981"/>
    <n v="685.37"/>
    <x v="896"/>
    <x v="6"/>
  </r>
  <r>
    <x v="1016"/>
    <n v="703.3"/>
    <x v="982"/>
    <n v="693.41"/>
    <x v="897"/>
    <x v="10"/>
  </r>
  <r>
    <x v="1017"/>
    <n v="688.61"/>
    <x v="983"/>
    <n v="673.26"/>
    <x v="898"/>
    <x v="6"/>
  </r>
  <r>
    <x v="1018"/>
    <n v="702.18"/>
    <x v="984"/>
    <n v="694.46"/>
    <x v="899"/>
    <x v="10"/>
  </r>
  <r>
    <x v="1019"/>
    <n v="723.6"/>
    <x v="985"/>
    <n v="720.12"/>
    <x v="900"/>
    <x v="10"/>
  </r>
  <r>
    <x v="1020"/>
    <n v="723.58"/>
    <x v="986"/>
    <n v="710.01"/>
    <x v="901"/>
    <x v="15"/>
  </r>
  <r>
    <x v="1021"/>
    <n v="713.85"/>
    <x v="987"/>
    <n v="706.48"/>
    <x v="902"/>
    <x v="15"/>
  </r>
  <r>
    <x v="1022"/>
    <n v="713.67"/>
    <x v="988"/>
    <n v="694.39"/>
    <x v="903"/>
    <x v="10"/>
  </r>
  <r>
    <x v="1023"/>
    <n v="722.22"/>
    <x v="989"/>
    <n v="712.35"/>
    <x v="904"/>
    <x v="10"/>
  </r>
  <r>
    <x v="1024"/>
    <n v="731.53"/>
    <x v="990"/>
    <n v="726.8"/>
    <x v="905"/>
    <x v="6"/>
  </r>
  <r>
    <x v="1025"/>
    <n v="750.46"/>
    <x v="991"/>
    <n v="743.27"/>
    <x v="906"/>
    <x v="1"/>
  </r>
  <r>
    <x v="1026"/>
    <n v="784.5"/>
    <x v="992"/>
    <n v="764.65"/>
    <x v="907"/>
    <x v="2"/>
  </r>
  <r>
    <x v="1027"/>
    <n v="770.22"/>
    <x v="993"/>
    <n v="720.5"/>
    <x v="908"/>
    <x v="2"/>
  </r>
  <r>
    <x v="1028"/>
    <n v="722.81"/>
    <x v="994"/>
    <n v="701.86"/>
    <x v="909"/>
    <x v="1"/>
  </r>
  <r>
    <x v="1029"/>
    <n v="703.87"/>
    <x v="995"/>
    <n v="680.15"/>
    <x v="910"/>
    <x v="1"/>
  </r>
  <r>
    <x v="1030"/>
    <n v="667.85"/>
    <x v="996"/>
    <n v="663.06"/>
    <x v="911"/>
    <x v="5"/>
  </r>
  <r>
    <x v="1031"/>
    <n v="672.32"/>
    <x v="997"/>
    <n v="668.77"/>
    <x v="912"/>
    <x v="6"/>
  </r>
  <r>
    <x v="1032"/>
    <n v="686.86"/>
    <x v="998"/>
    <n v="682.13"/>
    <x v="913"/>
    <x v="10"/>
  </r>
  <r>
    <x v="1033"/>
    <n v="675"/>
    <x v="999"/>
    <n v="668.87"/>
    <x v="914"/>
    <x v="6"/>
  </r>
  <r>
    <x v="1034"/>
    <n v="690.26"/>
    <x v="1000"/>
    <n v="678.6"/>
    <x v="915"/>
    <x v="10"/>
  </r>
  <r>
    <x v="1035"/>
    <n v="692.98"/>
    <x v="1001"/>
    <n v="685.05"/>
    <x v="916"/>
    <x v="10"/>
  </r>
  <r>
    <x v="1036"/>
    <n v="698.09"/>
    <x v="1002"/>
    <n v="691.38"/>
    <x v="917"/>
    <x v="10"/>
  </r>
  <r>
    <x v="1037"/>
    <n v="710"/>
    <x v="1003"/>
    <n v="696.03"/>
    <x v="918"/>
    <x v="15"/>
  </r>
  <r>
    <x v="1038"/>
    <n v="695.03"/>
    <x v="1004"/>
    <n v="694.05"/>
    <x v="919"/>
    <x v="15"/>
  </r>
  <r>
    <x v="1039"/>
    <n v="707.45"/>
    <x v="1005"/>
    <n v="702.51"/>
    <x v="920"/>
    <x v="15"/>
  </r>
  <r>
    <x v="1040"/>
    <n v="701.45"/>
    <x v="1006"/>
    <n v="693.58"/>
    <x v="921"/>
    <x v="10"/>
  </r>
  <r>
    <x v="1041"/>
    <n v="688.92"/>
    <x v="1007"/>
    <n v="680.78"/>
    <x v="922"/>
    <x v="15"/>
  </r>
  <r>
    <x v="1042"/>
    <n v="700.01"/>
    <x v="1008"/>
    <n v="690.59"/>
    <x v="923"/>
    <x v="15"/>
  </r>
  <r>
    <x v="1043"/>
    <n v="708.58"/>
    <x v="1009"/>
    <n v="700.86"/>
    <x v="924"/>
    <x v="10"/>
  </r>
  <r>
    <x v="1044"/>
    <n v="700.32"/>
    <x v="1010"/>
    <n v="697.68"/>
    <x v="925"/>
    <x v="10"/>
  </r>
  <r>
    <x v="1045"/>
    <n v="703.62"/>
    <x v="1011"/>
    <n v="699.77"/>
    <x v="240"/>
    <x v="10"/>
  </r>
  <r>
    <x v="1046"/>
    <n v="719"/>
    <x v="1012"/>
    <n v="712"/>
    <x v="926"/>
    <x v="15"/>
  </r>
  <r>
    <x v="1047"/>
    <n v="718.68"/>
    <x v="1013"/>
    <n v="706.02"/>
    <x v="927"/>
    <x v="15"/>
  </r>
  <r>
    <x v="1048"/>
    <n v="714.99"/>
    <x v="1014"/>
    <n v="706.02"/>
    <x v="928"/>
    <x v="15"/>
  </r>
  <r>
    <x v="1049"/>
    <n v="706.9"/>
    <x v="1015"/>
    <n v="686.9"/>
    <x v="929"/>
    <x v="10"/>
  </r>
  <r>
    <x v="1050"/>
    <n v="688.59"/>
    <x v="1016"/>
    <n v="685.34"/>
    <x v="930"/>
    <x v="10"/>
  </r>
  <r>
    <x v="1051"/>
    <n v="698.47"/>
    <x v="1017"/>
    <n v="694"/>
    <x v="931"/>
    <x v="15"/>
  </r>
  <r>
    <x v="1052"/>
    <n v="708.12"/>
    <x v="1018"/>
    <n v="703.36"/>
    <x v="932"/>
    <x v="10"/>
  </r>
  <r>
    <x v="1053"/>
    <n v="720"/>
    <x v="1019"/>
    <n v="717.13"/>
    <x v="933"/>
    <x v="15"/>
  </r>
  <r>
    <x v="1054"/>
    <n v="726.81"/>
    <x v="1020"/>
    <n v="725.15"/>
    <x v="934"/>
    <x v="15"/>
  </r>
  <r>
    <x v="1055"/>
    <n v="726.92"/>
    <x v="1021"/>
    <n v="724.77"/>
    <x v="935"/>
    <x v="15"/>
  </r>
  <r>
    <x v="1056"/>
    <n v="726.37"/>
    <x v="1022"/>
    <n v="724.51"/>
    <x v="936"/>
    <x v="15"/>
  </r>
  <r>
    <x v="1057"/>
    <n v="736.45"/>
    <x v="1023"/>
    <n v="736"/>
    <x v="937"/>
    <x v="15"/>
  </r>
  <r>
    <x v="1058"/>
    <n v="741.86"/>
    <x v="944"/>
    <n v="731.83"/>
    <x v="938"/>
    <x v="10"/>
  </r>
  <r>
    <x v="1059"/>
    <n v="736.5"/>
    <x v="1024"/>
    <n v="733.52"/>
    <x v="939"/>
    <x v="15"/>
  </r>
  <r>
    <x v="1060"/>
    <n v="737.46"/>
    <x v="1025"/>
    <n v="737.46"/>
    <x v="940"/>
    <x v="15"/>
  </r>
  <r>
    <x v="1061"/>
    <n v="742.36"/>
    <x v="1026"/>
    <n v="736.15"/>
    <x v="941"/>
    <x v="15"/>
  </r>
  <r>
    <x v="1062"/>
    <n v="732.01"/>
    <x v="1027"/>
    <n v="731"/>
    <x v="942"/>
    <x v="15"/>
  </r>
  <r>
    <x v="1063"/>
    <n v="736.79"/>
    <x v="1028"/>
    <n v="732.5"/>
    <x v="943"/>
    <x v="15"/>
  </r>
  <r>
    <x v="1064"/>
    <n v="734.59"/>
    <x v="1029"/>
    <n v="728.76"/>
    <x v="944"/>
    <x v="15"/>
  </r>
  <r>
    <x v="1065"/>
    <n v="750.1"/>
    <x v="1030"/>
    <n v="748.74"/>
    <x v="945"/>
    <x v="15"/>
  </r>
  <r>
    <x v="1066"/>
    <n v="749.25"/>
    <x v="1031"/>
    <n v="740.94"/>
    <x v="946"/>
    <x v="15"/>
  </r>
  <r>
    <x v="1067"/>
    <n v="738.6"/>
    <x v="1032"/>
    <n v="737"/>
    <x v="947"/>
    <x v="15"/>
  </r>
  <r>
    <x v="1068"/>
    <n v="750.06"/>
    <x v="1033"/>
    <n v="742.43"/>
    <x v="948"/>
    <x v="15"/>
  </r>
  <r>
    <x v="1069"/>
    <n v="738"/>
    <x v="1034"/>
    <n v="735.37"/>
    <x v="949"/>
    <x v="15"/>
  </r>
  <r>
    <x v="1070"/>
    <n v="735.77"/>
    <x v="1035"/>
    <n v="735.56"/>
    <x v="950"/>
    <x v="15"/>
  </r>
  <r>
    <x v="1071"/>
    <n v="745.37"/>
    <x v="1036"/>
    <n v="736.28"/>
    <x v="951"/>
    <x v="15"/>
  </r>
  <r>
    <x v="1072"/>
    <n v="743.97"/>
    <x v="1037"/>
    <n v="735.55"/>
    <x v="952"/>
    <x v="15"/>
  </r>
  <r>
    <x v="1073"/>
    <n v="743.02"/>
    <x v="1025"/>
    <n v="736.05"/>
    <x v="255"/>
    <x v="15"/>
  </r>
  <r>
    <x v="1074"/>
    <n v="738"/>
    <x v="1038"/>
    <n v="731.01"/>
    <x v="953"/>
    <x v="15"/>
  </r>
  <r>
    <x v="1075"/>
    <n v="749.16"/>
    <x v="1039"/>
    <n v="744.26"/>
    <x v="954"/>
    <x v="15"/>
  </r>
  <r>
    <x v="1076"/>
    <n v="754.01"/>
    <x v="1040"/>
    <n v="752.71"/>
    <x v="955"/>
    <x v="15"/>
  </r>
  <r>
    <x v="1077"/>
    <n v="753.98"/>
    <x v="1041"/>
    <n v="752.69"/>
    <x v="956"/>
    <x v="15"/>
  </r>
  <r>
    <x v="1078"/>
    <n v="760.46"/>
    <x v="1042"/>
    <n v="757.3"/>
    <x v="957"/>
    <x v="15"/>
  </r>
  <r>
    <x v="1079"/>
    <n v="769.51"/>
    <x v="1043"/>
    <n v="749.33"/>
    <x v="958"/>
    <x v="10"/>
  </r>
  <r>
    <x v="1080"/>
    <n v="758"/>
    <x v="1044"/>
    <n v="750.01"/>
    <x v="959"/>
    <x v="15"/>
  </r>
  <r>
    <x v="1081"/>
    <n v="755.38"/>
    <x v="1045"/>
    <n v="749.55"/>
    <x v="960"/>
    <x v="6"/>
  </r>
  <r>
    <x v="1082"/>
    <n v="726.3"/>
    <x v="1046"/>
    <n v="713.61"/>
    <x v="961"/>
    <x v="1"/>
  </r>
  <r>
    <x v="1083"/>
    <n v="716.1"/>
    <x v="1047"/>
    <n v="715.59"/>
    <x v="962"/>
    <x v="15"/>
  </r>
  <r>
    <x v="1084"/>
    <n v="725.42"/>
    <x v="1048"/>
    <n v="703.03"/>
    <x v="963"/>
    <x v="10"/>
  </r>
  <r>
    <x v="1085"/>
    <n v="707.29"/>
    <x v="1049"/>
    <n v="692.36"/>
    <x v="964"/>
    <x v="6"/>
  </r>
  <r>
    <x v="1086"/>
    <n v="708.26"/>
    <x v="1050"/>
    <n v="689.55"/>
    <x v="965"/>
    <x v="10"/>
  </r>
  <r>
    <x v="1087"/>
    <n v="690.7"/>
    <x v="1051"/>
    <n v="689"/>
    <x v="966"/>
    <x v="10"/>
  </r>
  <r>
    <x v="1088"/>
    <n v="697.63"/>
    <x v="1052"/>
    <n v="691"/>
    <x v="967"/>
    <x v="15"/>
  </r>
  <r>
    <x v="1089"/>
    <n v="696.87"/>
    <x v="1053"/>
    <n v="692"/>
    <x v="968"/>
    <x v="15"/>
  </r>
  <r>
    <x v="1090"/>
    <n v="690.49"/>
    <x v="1054"/>
    <n v="689.01"/>
    <x v="969"/>
    <x v="15"/>
  </r>
  <r>
    <x v="1091"/>
    <n v="697.7"/>
    <x v="1055"/>
    <n v="695.72"/>
    <x v="970"/>
    <x v="15"/>
  </r>
  <r>
    <x v="1092"/>
    <n v="698.38"/>
    <x v="1056"/>
    <n v="698.11"/>
    <x v="971"/>
    <x v="15"/>
  </r>
  <r>
    <x v="1093"/>
    <n v="712"/>
    <x v="1057"/>
    <n v="710"/>
    <x v="972"/>
    <x v="15"/>
  </r>
  <r>
    <x v="1094"/>
    <n v="716.75"/>
    <x v="1058"/>
    <n v="715.72"/>
    <x v="973"/>
    <x v="15"/>
  </r>
  <r>
    <x v="1095"/>
    <n v="723.41"/>
    <x v="1059"/>
    <n v="712.8"/>
    <x v="974"/>
    <x v="15"/>
  </r>
  <r>
    <x v="1096"/>
    <n v="717.06"/>
    <x v="1060"/>
    <n v="709"/>
    <x v="975"/>
    <x v="15"/>
  </r>
  <r>
    <x v="1097"/>
    <n v="711.93"/>
    <x v="1061"/>
    <n v="709.26"/>
    <x v="976"/>
    <x v="15"/>
  </r>
  <r>
    <x v="1098"/>
    <n v="709.13"/>
    <x v="1062"/>
    <n v="705.65"/>
    <x v="977"/>
    <x v="15"/>
  </r>
  <r>
    <x v="1099"/>
    <n v="715.99"/>
    <x v="1063"/>
    <n v="704.11"/>
    <x v="978"/>
    <x v="10"/>
  </r>
  <r>
    <x v="1100"/>
    <n v="703.67"/>
    <x v="1064"/>
    <n v="700.63"/>
    <x v="979"/>
    <x v="15"/>
  </r>
  <r>
    <x v="1101"/>
    <n v="702.36"/>
    <x v="1065"/>
    <n v="696.8"/>
    <x v="980"/>
    <x v="15"/>
  </r>
  <r>
    <x v="1102"/>
    <n v="701.62"/>
    <x v="1066"/>
    <n v="700.52"/>
    <x v="981"/>
    <x v="15"/>
  </r>
  <r>
    <x v="1103"/>
    <n v="706.53"/>
    <x v="1067"/>
    <n v="704.18"/>
    <x v="982"/>
    <x v="15"/>
  </r>
  <r>
    <x v="1104"/>
    <n v="706.86"/>
    <x v="1068"/>
    <n v="706.86"/>
    <x v="983"/>
    <x v="15"/>
  </r>
  <r>
    <x v="1105"/>
    <n v="720.76"/>
    <x v="1069"/>
    <n v="719.71"/>
    <x v="984"/>
    <x v="15"/>
  </r>
  <r>
    <x v="1106"/>
    <n v="722.87"/>
    <x v="1070"/>
    <n v="720.28"/>
    <x v="985"/>
    <x v="15"/>
  </r>
  <r>
    <x v="1107"/>
    <n v="724.01"/>
    <x v="1071"/>
    <n v="724"/>
    <x v="986"/>
    <x v="15"/>
  </r>
  <r>
    <x v="1108"/>
    <n v="731.74"/>
    <x v="1072"/>
    <n v="731.26"/>
    <x v="987"/>
    <x v="10"/>
  </r>
  <r>
    <x v="1109"/>
    <n v="734.53"/>
    <x v="1073"/>
    <n v="730.66"/>
    <x v="988"/>
    <x v="15"/>
  </r>
  <r>
    <x v="1110"/>
    <n v="732.5"/>
    <x v="1074"/>
    <n v="724.17"/>
    <x v="989"/>
    <x v="15"/>
  </r>
  <r>
    <x v="1111"/>
    <n v="729.27"/>
    <x v="941"/>
    <n v="720.56"/>
    <x v="990"/>
    <x v="15"/>
  </r>
  <r>
    <x v="1112"/>
    <n v="724.91"/>
    <x v="1075"/>
    <n v="714.61"/>
    <x v="991"/>
    <x v="15"/>
  </r>
  <r>
    <x v="1113"/>
    <n v="719.84"/>
    <x v="1076"/>
    <n v="716.55"/>
    <x v="992"/>
    <x v="15"/>
  </r>
  <r>
    <x v="1114"/>
    <n v="723.96"/>
    <x v="1077"/>
    <n v="720.58"/>
    <x v="993"/>
    <x v="15"/>
  </r>
  <r>
    <x v="1115"/>
    <n v="722.87"/>
    <x v="1078"/>
    <n v="722.34"/>
    <x v="994"/>
    <x v="145"/>
  </r>
  <r>
    <x v="1116"/>
    <n v="719.47"/>
    <x v="1079"/>
    <n v="716.43"/>
    <x v="995"/>
    <x v="15"/>
  </r>
  <r>
    <x v="1117"/>
    <n v="716.51"/>
    <x v="1080"/>
    <n v="716.51"/>
    <x v="996"/>
    <x v="15"/>
  </r>
  <r>
    <x v="1118"/>
    <n v="716.48"/>
    <x v="1081"/>
    <n v="713.12"/>
    <x v="997"/>
    <x v="15"/>
  </r>
  <r>
    <x v="1119"/>
    <n v="719"/>
    <x v="1082"/>
    <n v="717.31"/>
    <x v="998"/>
    <x v="15"/>
  </r>
  <r>
    <x v="1120"/>
    <n v="714.91"/>
    <x v="1083"/>
    <n v="703.26"/>
    <x v="999"/>
    <x v="15"/>
  </r>
  <r>
    <x v="1121"/>
    <n v="708.65"/>
    <x v="1084"/>
    <n v="688.45"/>
    <x v="1000"/>
    <x v="6"/>
  </r>
  <r>
    <x v="1122"/>
    <n v="698.77"/>
    <x v="1085"/>
    <n v="693.41"/>
    <x v="1001"/>
    <x v="10"/>
  </r>
  <r>
    <x v="1123"/>
    <n v="698.4"/>
    <x v="1086"/>
    <n v="692.01"/>
    <x v="1002"/>
    <x v="15"/>
  </r>
  <r>
    <x v="1124"/>
    <n v="699.06"/>
    <x v="1087"/>
    <n v="693.08"/>
    <x v="1003"/>
    <x v="15"/>
  </r>
  <r>
    <x v="1125"/>
    <n v="697.45"/>
    <x v="1088"/>
    <n v="687"/>
    <x v="1004"/>
    <x v="10"/>
  </r>
  <r>
    <x v="1126"/>
    <n v="675.17"/>
    <x v="1089"/>
    <n v="673.45"/>
    <x v="1005"/>
    <x v="5"/>
  </r>
  <r>
    <x v="1127"/>
    <n v="671"/>
    <x v="1090"/>
    <n v="663.28"/>
    <x v="1006"/>
    <x v="10"/>
  </r>
  <r>
    <x v="1128"/>
    <n v="678.97"/>
    <x v="1091"/>
    <n v="673"/>
    <x v="1007"/>
    <x v="10"/>
  </r>
  <r>
    <x v="1129"/>
    <n v="683"/>
    <x v="1092"/>
    <n v="681.41"/>
    <x v="1008"/>
    <x v="15"/>
  </r>
  <r>
    <x v="1130"/>
    <n v="685.47"/>
    <x v="1093"/>
    <n v="683.65"/>
    <x v="1009"/>
    <x v="15"/>
  </r>
  <r>
    <x v="1131"/>
    <n v="692.2"/>
    <x v="1094"/>
    <n v="692.13"/>
    <x v="1010"/>
    <x v="15"/>
  </r>
  <r>
    <x v="1132"/>
    <n v="696.06"/>
    <x v="1095"/>
    <n v="688.88"/>
    <x v="1011"/>
    <x v="15"/>
  </r>
  <r>
    <x v="1133"/>
    <n v="689.98"/>
    <x v="1096"/>
    <n v="689.09"/>
    <x v="925"/>
    <x v="15"/>
  </r>
  <r>
    <x v="1134"/>
    <n v="698.08"/>
    <x v="1097"/>
    <n v="688.22"/>
    <x v="1012"/>
    <x v="15"/>
  </r>
  <r>
    <x v="1135"/>
    <n v="699.5"/>
    <x v="1098"/>
    <n v="696.43"/>
    <x v="1013"/>
    <x v="15"/>
  </r>
  <r>
    <x v="1136"/>
    <n v="708.05"/>
    <x v="1099"/>
    <n v="707.24"/>
    <x v="1014"/>
    <x v="15"/>
  </r>
  <r>
    <x v="1137"/>
    <n v="719.12"/>
    <x v="1100"/>
    <n v="715.91"/>
    <x v="1015"/>
    <x v="15"/>
  </r>
  <r>
    <x v="1138"/>
    <n v="723.62"/>
    <x v="1101"/>
    <n v="716.85"/>
    <x v="1016"/>
    <x v="146"/>
  </r>
  <r>
    <x v="1139"/>
    <n v="721.58"/>
    <x v="1102"/>
    <n v="718.03"/>
    <x v="1017"/>
    <x v="147"/>
  </r>
  <r>
    <x v="1140"/>
    <n v="725.73"/>
    <x v="1103"/>
    <n v="719.05"/>
    <x v="1018"/>
    <x v="15"/>
  </r>
  <r>
    <x v="1141"/>
    <n v="722.71"/>
    <x v="1104"/>
    <n v="721.19"/>
    <x v="1019"/>
    <x v="15"/>
  </r>
  <r>
    <x v="1142"/>
    <n v="729.89"/>
    <x v="1105"/>
    <n v="729"/>
    <x v="1020"/>
    <x v="15"/>
  </r>
  <r>
    <x v="1143"/>
    <n v="737.33"/>
    <x v="1106"/>
    <n v="737.1"/>
    <x v="1021"/>
    <x v="15"/>
  </r>
  <r>
    <x v="1144"/>
    <n v="740.36"/>
    <x v="1107"/>
    <n v="735.83"/>
    <x v="1022"/>
    <x v="15"/>
  </r>
  <r>
    <x v="1145"/>
    <n v="741.86"/>
    <x v="1108"/>
    <n v="736.56"/>
    <x v="1023"/>
    <x v="15"/>
  </r>
  <r>
    <x v="1146"/>
    <n v="740.67"/>
    <x v="1109"/>
    <n v="737.5"/>
    <x v="1024"/>
    <x v="15"/>
  </r>
  <r>
    <x v="1147"/>
    <n v="739.04"/>
    <x v="1107"/>
    <n v="734.27"/>
    <x v="1025"/>
    <x v="15"/>
  </r>
  <r>
    <x v="1148"/>
    <n v="738.28"/>
    <x v="1110"/>
    <n v="737"/>
    <x v="1026"/>
    <x v="15"/>
  </r>
  <r>
    <x v="1149"/>
    <n v="747.04"/>
    <x v="1111"/>
    <n v="739.3"/>
    <x v="1027"/>
    <x v="6"/>
  </r>
  <r>
    <x v="1150"/>
    <n v="772.71"/>
    <x v="1112"/>
    <n v="766.77"/>
    <x v="1028"/>
    <x v="6"/>
  </r>
  <r>
    <x v="1151"/>
    <n v="761.09"/>
    <x v="1113"/>
    <n v="761.09"/>
    <x v="1029"/>
    <x v="10"/>
  </r>
  <r>
    <x v="1152"/>
    <n v="768.69"/>
    <x v="1114"/>
    <n v="767.85"/>
    <x v="1030"/>
    <x v="15"/>
  </r>
  <r>
    <x v="1153"/>
    <n v="767.18"/>
    <x v="1115"/>
    <n v="766.82"/>
    <x v="1031"/>
    <x v="15"/>
  </r>
  <r>
    <x v="1154"/>
    <n v="772.22"/>
    <x v="1116"/>
    <n v="768.79"/>
    <x v="1032"/>
    <x v="15"/>
  </r>
  <r>
    <x v="1155"/>
    <n v="773.78"/>
    <x v="1117"/>
    <n v="772.34"/>
    <x v="1033"/>
    <x v="15"/>
  </r>
  <r>
    <x v="1156"/>
    <n v="782"/>
    <x v="1118"/>
    <n v="778.09"/>
    <x v="1034"/>
    <x v="15"/>
  </r>
  <r>
    <x v="1157"/>
    <n v="781.1"/>
    <x v="1119"/>
    <n v="780.57"/>
    <x v="1035"/>
    <x v="15"/>
  </r>
  <r>
    <x v="1158"/>
    <n v="783.75"/>
    <x v="1120"/>
    <n v="782.78"/>
    <x v="1036"/>
    <x v="148"/>
  </r>
  <r>
    <x v="1159"/>
    <n v="785"/>
    <x v="1121"/>
    <n v="782.97"/>
    <x v="1037"/>
    <x v="149"/>
  </r>
  <r>
    <x v="1160"/>
    <n v="781.5"/>
    <x v="1122"/>
    <n v="780.4"/>
    <x v="275"/>
    <x v="150"/>
  </r>
  <r>
    <x v="1161"/>
    <n v="783.75"/>
    <x v="1123"/>
    <n v="780.11"/>
    <x v="1038"/>
    <x v="151"/>
  </r>
  <r>
    <x v="1162"/>
    <n v="780.3"/>
    <x v="1124"/>
    <n v="773.44"/>
    <x v="1039"/>
    <x v="15"/>
  </r>
  <r>
    <x v="1163"/>
    <n v="777.32"/>
    <x v="1125"/>
    <n v="773.53"/>
    <x v="1040"/>
    <x v="152"/>
  </r>
  <r>
    <x v="1164"/>
    <n v="780.01"/>
    <x v="1126"/>
    <n v="777"/>
    <x v="1041"/>
    <x v="153"/>
  </r>
  <r>
    <x v="1165"/>
    <n v="775"/>
    <x v="1127"/>
    <n v="773.13"/>
    <x v="1042"/>
    <x v="154"/>
  </r>
  <r>
    <x v="1166"/>
    <n v="773.27"/>
    <x v="1128"/>
    <n v="770.05"/>
    <x v="1043"/>
    <x v="155"/>
  </r>
  <r>
    <x v="1167"/>
    <n v="775.48"/>
    <x v="1129"/>
    <n v="771.78"/>
    <x v="1044"/>
    <x v="156"/>
  </r>
  <r>
    <x v="1168"/>
    <n v="770.58"/>
    <x v="993"/>
    <n v="767.07"/>
    <x v="1045"/>
    <x v="15"/>
  </r>
  <r>
    <x v="1169"/>
    <n v="767"/>
    <x v="1130"/>
    <n v="763.18"/>
    <x v="1046"/>
    <x v="157"/>
  </r>
  <r>
    <x v="1170"/>
    <n v="769"/>
    <x v="1131"/>
    <n v="765.85"/>
    <x v="1047"/>
    <x v="15"/>
  </r>
  <r>
    <x v="1171"/>
    <n v="768.74"/>
    <x v="1132"/>
    <n v="766.61"/>
    <x v="1043"/>
    <x v="158"/>
  </r>
  <r>
    <x v="1172"/>
    <n v="769.33"/>
    <x v="1133"/>
    <n v="766.84"/>
    <x v="1048"/>
    <x v="15"/>
  </r>
  <r>
    <x v="1173"/>
    <n v="767.01"/>
    <x v="1134"/>
    <n v="765.38"/>
    <x v="1049"/>
    <x v="15"/>
  </r>
  <r>
    <x v="1174"/>
    <n v="769.25"/>
    <x v="1135"/>
    <n v="764.3"/>
    <x v="1050"/>
    <x v="159"/>
  </r>
  <r>
    <x v="1175"/>
    <n v="773.01"/>
    <x v="1136"/>
    <n v="768.41"/>
    <x v="1051"/>
    <x v="15"/>
  </r>
  <r>
    <x v="1176"/>
    <n v="773.45"/>
    <x v="1137"/>
    <n v="771"/>
    <x v="1052"/>
    <x v="15"/>
  </r>
  <r>
    <x v="1177"/>
    <n v="780"/>
    <x v="1138"/>
    <n v="776.2"/>
    <x v="1053"/>
    <x v="160"/>
  </r>
  <r>
    <x v="1178"/>
    <n v="778.59"/>
    <x v="1139"/>
    <n v="773.58"/>
    <x v="1054"/>
    <x v="15"/>
  </r>
  <r>
    <x v="1179"/>
    <n v="770.1"/>
    <x v="1140"/>
    <n v="759.66"/>
    <x v="1055"/>
    <x v="15"/>
  </r>
  <r>
    <x v="1180"/>
    <n v="755.13"/>
    <x v="1141"/>
    <n v="754"/>
    <x v="1056"/>
    <x v="15"/>
  </r>
  <r>
    <x v="1181"/>
    <n v="764.48"/>
    <x v="1142"/>
    <n v="755.8"/>
    <x v="188"/>
    <x v="15"/>
  </r>
  <r>
    <x v="1182"/>
    <n v="759.61"/>
    <x v="1143"/>
    <n v="759.11"/>
    <x v="1057"/>
    <x v="15"/>
  </r>
  <r>
    <x v="1183"/>
    <n v="762.89"/>
    <x v="1144"/>
    <n v="759.96"/>
    <x v="1058"/>
    <x v="15"/>
  </r>
  <r>
    <x v="1184"/>
    <n v="769.75"/>
    <x v="1145"/>
    <n v="764.66"/>
    <x v="1059"/>
    <x v="10"/>
  </r>
  <r>
    <x v="1185"/>
    <n v="772.42"/>
    <x v="1146"/>
    <n v="764.44"/>
    <x v="1060"/>
    <x v="15"/>
  </r>
  <r>
    <x v="1186"/>
    <n v="769"/>
    <x v="1147"/>
    <n v="768.53"/>
    <x v="1061"/>
    <x v="133"/>
  </r>
  <r>
    <x v="1187"/>
    <n v="772.66"/>
    <x v="1148"/>
    <n v="768.3"/>
    <x v="1062"/>
    <x v="15"/>
  </r>
  <r>
    <x v="1188"/>
    <n v="780"/>
    <x v="1149"/>
    <n v="778.44"/>
    <x v="1063"/>
    <x v="15"/>
  </r>
  <r>
    <x v="1189"/>
    <n v="786.59"/>
    <x v="1150"/>
    <n v="784.15"/>
    <x v="1064"/>
    <x v="15"/>
  </r>
  <r>
    <x v="1190"/>
    <n v="782.74"/>
    <x v="1151"/>
    <n v="773.07"/>
    <x v="1065"/>
    <x v="15"/>
  </r>
  <r>
    <x v="1191"/>
    <n v="775.5"/>
    <x v="1152"/>
    <n v="774.31"/>
    <x v="1066"/>
    <x v="15"/>
  </r>
  <r>
    <x v="1192"/>
    <n v="777.85"/>
    <x v="1153"/>
    <n v="774.97"/>
    <x v="1067"/>
    <x v="15"/>
  </r>
  <r>
    <x v="1193"/>
    <n v="781.44"/>
    <x v="1154"/>
    <n v="774.23"/>
    <x v="1068"/>
    <x v="15"/>
  </r>
  <r>
    <x v="1194"/>
    <n v="776.33"/>
    <x v="1155"/>
    <n v="774.09"/>
    <x v="1069"/>
    <x v="15"/>
  </r>
  <r>
    <x v="1195"/>
    <n v="774.25"/>
    <x v="1156"/>
    <n v="769.5"/>
    <x v="1070"/>
    <x v="15"/>
  </r>
  <r>
    <x v="1196"/>
    <n v="776.03"/>
    <x v="1157"/>
    <n v="772.89"/>
    <x v="1071"/>
    <x v="15"/>
  </r>
  <r>
    <x v="1197"/>
    <n v="779.31"/>
    <x v="1158"/>
    <n v="775.65"/>
    <x v="1072"/>
    <x v="15"/>
  </r>
  <r>
    <x v="1198"/>
    <n v="779"/>
    <x v="1159"/>
    <n v="775.54"/>
    <x v="1073"/>
    <x v="15"/>
  </r>
  <r>
    <x v="1199"/>
    <n v="779.66"/>
    <x v="1160"/>
    <n v="770.75"/>
    <x v="1074"/>
    <x v="161"/>
  </r>
  <r>
    <x v="1200"/>
    <n v="777.71"/>
    <x v="1161"/>
    <n v="775.87"/>
    <x v="1075"/>
    <x v="15"/>
  </r>
  <r>
    <x v="1201"/>
    <n v="786.66"/>
    <x v="1162"/>
    <n v="780.58"/>
    <x v="1076"/>
    <x v="15"/>
  </r>
  <r>
    <x v="1202"/>
    <n v="783.76"/>
    <x v="1163"/>
    <n v="782.06"/>
    <x v="1077"/>
    <x v="162"/>
  </r>
  <r>
    <x v="1203"/>
    <n v="781.22"/>
    <x v="1164"/>
    <n v="773"/>
    <x v="1078"/>
    <x v="15"/>
  </r>
  <r>
    <x v="1204"/>
    <n v="781.65"/>
    <x v="1165"/>
    <n v="776"/>
    <x v="1079"/>
    <x v="163"/>
  </r>
  <r>
    <x v="1205"/>
    <n v="779.8"/>
    <x v="1166"/>
    <n v="777.5"/>
    <x v="1080"/>
    <x v="15"/>
  </r>
  <r>
    <x v="1206"/>
    <n v="787.85"/>
    <x v="1167"/>
    <n v="785.57"/>
    <x v="1081"/>
    <x v="10"/>
  </r>
  <r>
    <x v="1207"/>
    <n v="798.24"/>
    <x v="1168"/>
    <n v="798.03"/>
    <x v="1082"/>
    <x v="15"/>
  </r>
  <r>
    <x v="1208"/>
    <n v="803.3"/>
    <x v="1169"/>
    <n v="796.03"/>
    <x v="1083"/>
    <x v="15"/>
  </r>
  <r>
    <x v="1209"/>
    <n v="795"/>
    <x v="1170"/>
    <n v="794"/>
    <x v="1084"/>
    <x v="15"/>
  </r>
  <r>
    <x v="1210"/>
    <n v="804.9"/>
    <x v="1171"/>
    <n v="804.82"/>
    <x v="1085"/>
    <x v="15"/>
  </r>
  <r>
    <x v="1211"/>
    <n v="816.68"/>
    <x v="1172"/>
    <n v="805.14"/>
    <x v="1086"/>
    <x v="15"/>
  </r>
  <r>
    <x v="1212"/>
    <n v="806.34"/>
    <x v="1173"/>
    <n v="796.32"/>
    <x v="1087"/>
    <x v="15"/>
  </r>
  <r>
    <x v="1213"/>
    <n v="801"/>
    <x v="1174"/>
    <n v="791.5"/>
    <x v="1088"/>
    <x v="10"/>
  </r>
  <r>
    <x v="1214"/>
    <n v="808.35"/>
    <x v="1175"/>
    <n v="793.59"/>
    <x v="1089"/>
    <x v="5"/>
  </r>
  <r>
    <x v="1215"/>
    <n v="795.47"/>
    <x v="1176"/>
    <n v="784"/>
    <x v="1090"/>
    <x v="10"/>
  </r>
  <r>
    <x v="1216"/>
    <n v="782.89"/>
    <x v="1177"/>
    <n v="775.54"/>
    <x v="1091"/>
    <x v="10"/>
  </r>
  <r>
    <x v="1217"/>
    <n v="778.2"/>
    <x v="1178"/>
    <n v="763.45"/>
    <x v="1092"/>
    <x v="15"/>
  </r>
  <r>
    <x v="1218"/>
    <n v="767.25"/>
    <x v="1179"/>
    <n v="759.03"/>
    <x v="1093"/>
    <x v="15"/>
  </r>
  <r>
    <x v="1219"/>
    <n v="750.66"/>
    <x v="1180"/>
    <n v="750.56"/>
    <x v="1094"/>
    <x v="10"/>
  </r>
  <r>
    <x v="1220"/>
    <n v="774.5"/>
    <x v="1181"/>
    <n v="772.55"/>
    <x v="1095"/>
    <x v="15"/>
  </r>
  <r>
    <x v="1221"/>
    <n v="783.4"/>
    <x v="1182"/>
    <n v="780.19"/>
    <x v="1096"/>
    <x v="15"/>
  </r>
  <r>
    <x v="1222"/>
    <n v="779.94"/>
    <x v="1183"/>
    <n v="771.67"/>
    <x v="1097"/>
    <x v="10"/>
  </r>
  <r>
    <x v="1223"/>
    <n v="791.17"/>
    <x v="1184"/>
    <n v="752.18"/>
    <x v="1098"/>
    <x v="5"/>
  </r>
  <r>
    <x v="1224"/>
    <n v="756.54"/>
    <x v="1185"/>
    <n v="750.38"/>
    <x v="1099"/>
    <x v="10"/>
  </r>
  <r>
    <x v="1225"/>
    <n v="755.6"/>
    <x v="1186"/>
    <n v="727.54"/>
    <x v="1100"/>
    <x v="6"/>
  </r>
  <r>
    <x v="1226"/>
    <n v="746.97"/>
    <x v="1187"/>
    <n v="746.97"/>
    <x v="1101"/>
    <x v="10"/>
  </r>
  <r>
    <x v="1227"/>
    <n v="755.2"/>
    <x v="1188"/>
    <n v="750.51"/>
    <x v="1102"/>
    <x v="15"/>
  </r>
  <r>
    <x v="1228"/>
    <n v="766.92"/>
    <x v="1189"/>
    <n v="764.23"/>
    <x v="1103"/>
    <x v="15"/>
  </r>
  <r>
    <x v="1229"/>
    <n v="771.37"/>
    <x v="1190"/>
    <n v="760"/>
    <x v="1104"/>
    <x v="15"/>
  </r>
  <r>
    <x v="1230"/>
    <n v="762.61"/>
    <x v="1191"/>
    <n v="760.6"/>
    <x v="1105"/>
    <x v="15"/>
  </r>
  <r>
    <x v="1231"/>
    <n v="772.63"/>
    <x v="1192"/>
    <n v="767"/>
    <x v="1106"/>
    <x v="15"/>
  </r>
  <r>
    <x v="1232"/>
    <n v="767.73"/>
    <x v="1193"/>
    <n v="755.25"/>
    <x v="1107"/>
    <x v="15"/>
  </r>
  <r>
    <x v="1233"/>
    <n v="764.26"/>
    <x v="1194"/>
    <n v="760.52"/>
    <x v="1108"/>
    <x v="164"/>
  </r>
  <r>
    <x v="1234"/>
    <n v="760"/>
    <x v="1195"/>
    <n v="759.8"/>
    <x v="1109"/>
    <x v="10"/>
  </r>
  <r>
    <x v="1235"/>
    <n v="771.53"/>
    <x v="1196"/>
    <n v="768.24"/>
    <x v="1110"/>
    <x v="15"/>
  </r>
  <r>
    <x v="1236"/>
    <n v="770.07"/>
    <x v="1197"/>
    <n v="754.83"/>
    <x v="1111"/>
    <x v="10"/>
  </r>
  <r>
    <x v="1237"/>
    <n v="757.44"/>
    <x v="1198"/>
    <n v="737.03"/>
    <x v="1112"/>
    <x v="6"/>
  </r>
  <r>
    <x v="1238"/>
    <n v="744.59"/>
    <x v="1199"/>
    <n v="743.1"/>
    <x v="1113"/>
    <x v="15"/>
  </r>
  <r>
    <x v="1239"/>
    <n v="757.71"/>
    <x v="1200"/>
    <n v="752.9"/>
    <x v="1114"/>
    <x v="15"/>
  </r>
  <r>
    <x v="1240"/>
    <n v="764.73"/>
    <x v="1201"/>
    <n v="757.34"/>
    <x v="1115"/>
    <x v="15"/>
  </r>
  <r>
    <x v="1241"/>
    <n v="761"/>
    <x v="1202"/>
    <n v="755.8"/>
    <x v="1116"/>
    <x v="15"/>
  </r>
  <r>
    <x v="1242"/>
    <n v="772.48"/>
    <x v="1203"/>
    <n v="767.23"/>
    <x v="1117"/>
    <x v="15"/>
  </r>
  <r>
    <x v="1243"/>
    <n v="780"/>
    <x v="1204"/>
    <n v="779.02"/>
    <x v="1118"/>
    <x v="15"/>
  </r>
  <r>
    <x v="1244"/>
    <n v="785.04"/>
    <x v="1205"/>
    <n v="784.35"/>
    <x v="1119"/>
    <x v="10"/>
  </r>
  <r>
    <x v="1245"/>
    <n v="793.9"/>
    <x v="1206"/>
    <n v="793.34"/>
    <x v="1120"/>
    <x v="10"/>
  </r>
  <r>
    <x v="1246"/>
    <n v="797.4"/>
    <x v="1207"/>
    <n v="794.01"/>
    <x v="1121"/>
    <x v="15"/>
  </r>
  <r>
    <x v="1247"/>
    <n v="797.34"/>
    <x v="1208"/>
    <n v="792.92"/>
    <x v="1122"/>
    <x v="15"/>
  </r>
  <r>
    <x v="1248"/>
    <n v="800.4"/>
    <x v="1209"/>
    <n v="790.29"/>
    <x v="1123"/>
    <x v="10"/>
  </r>
  <r>
    <x v="1249"/>
    <n v="790.22"/>
    <x v="1210"/>
    <n v="786.27"/>
    <x v="1124"/>
    <x v="15"/>
  </r>
  <r>
    <x v="1250"/>
    <n v="796.76"/>
    <x v="1211"/>
    <n v="793.27"/>
    <x v="1125"/>
    <x v="155"/>
  </r>
  <r>
    <x v="1251"/>
    <n v="795.84"/>
    <x v="1212"/>
    <n v="787.1"/>
    <x v="1126"/>
    <x v="15"/>
  </r>
  <r>
    <x v="1252"/>
    <n v="792.36"/>
    <x v="1213"/>
    <n v="788.58"/>
    <x v="1127"/>
    <x v="165"/>
  </r>
  <r>
    <x v="1253"/>
    <n v="790.9"/>
    <x v="1214"/>
    <n v="787.28"/>
    <x v="1128"/>
    <x v="166"/>
  </r>
  <r>
    <x v="1254"/>
    <n v="790.68"/>
    <x v="1215"/>
    <n v="787.66"/>
    <x v="1129"/>
    <x v="135"/>
  </r>
  <r>
    <x v="1255"/>
    <n v="793.7"/>
    <x v="1216"/>
    <n v="783.2"/>
    <x v="1130"/>
    <x v="15"/>
  </r>
  <r>
    <x v="1256"/>
    <n v="783.33"/>
    <x v="1217"/>
    <n v="778.92"/>
    <x v="1131"/>
    <x v="167"/>
  </r>
  <r>
    <x v="1257"/>
    <n v="782.75"/>
    <x v="1218"/>
    <n v="770.41"/>
    <x v="1132"/>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x v="0"/>
    <n v="619"/>
    <x v="0"/>
    <x v="0"/>
    <x v="0"/>
    <n v="2"/>
    <n v="0"/>
    <n v="1"/>
    <n v="1"/>
    <n v="1"/>
    <n v="101348.88"/>
    <n v="1"/>
  </r>
  <r>
    <n v="2"/>
    <n v="15647311"/>
    <x v="1"/>
    <n v="608"/>
    <x v="1"/>
    <x v="0"/>
    <x v="1"/>
    <n v="1"/>
    <n v="83807.86"/>
    <n v="1"/>
    <n v="0"/>
    <n v="1"/>
    <n v="112542.58"/>
    <n v="0"/>
  </r>
  <r>
    <n v="3"/>
    <n v="15619304"/>
    <x v="2"/>
    <n v="502"/>
    <x v="0"/>
    <x v="0"/>
    <x v="0"/>
    <n v="8"/>
    <n v="159660.79999999999"/>
    <n v="3"/>
    <n v="1"/>
    <n v="0"/>
    <n v="113931.57"/>
    <n v="1"/>
  </r>
  <r>
    <n v="4"/>
    <n v="15701354"/>
    <x v="3"/>
    <n v="699"/>
    <x v="0"/>
    <x v="0"/>
    <x v="2"/>
    <n v="1"/>
    <n v="0"/>
    <n v="2"/>
    <n v="0"/>
    <n v="0"/>
    <n v="93826.63"/>
    <n v="0"/>
  </r>
  <r>
    <n v="5"/>
    <n v="15737888"/>
    <x v="4"/>
    <n v="850"/>
    <x v="1"/>
    <x v="0"/>
    <x v="3"/>
    <n v="2"/>
    <n v="125510.82"/>
    <n v="1"/>
    <n v="1"/>
    <n v="1"/>
    <n v="79084.100000000006"/>
    <n v="0"/>
  </r>
  <r>
    <n v="6"/>
    <n v="15574012"/>
    <x v="5"/>
    <n v="645"/>
    <x v="1"/>
    <x v="1"/>
    <x v="4"/>
    <n v="8"/>
    <n v="113755.78"/>
    <n v="2"/>
    <n v="1"/>
    <n v="0"/>
    <n v="149756.71"/>
    <n v="1"/>
  </r>
  <r>
    <n v="7"/>
    <n v="15592531"/>
    <x v="6"/>
    <n v="822"/>
    <x v="0"/>
    <x v="1"/>
    <x v="5"/>
    <n v="7"/>
    <n v="0"/>
    <n v="2"/>
    <n v="1"/>
    <n v="1"/>
    <n v="10062.799999999999"/>
    <n v="0"/>
  </r>
  <r>
    <n v="8"/>
    <n v="15656148"/>
    <x v="7"/>
    <n v="376"/>
    <x v="2"/>
    <x v="0"/>
    <x v="6"/>
    <n v="4"/>
    <n v="115046.74"/>
    <n v="4"/>
    <n v="1"/>
    <n v="0"/>
    <n v="119346.88"/>
    <n v="1"/>
  </r>
  <r>
    <n v="9"/>
    <n v="15792365"/>
    <x v="8"/>
    <n v="501"/>
    <x v="0"/>
    <x v="1"/>
    <x v="4"/>
    <n v="4"/>
    <n v="142051.07"/>
    <n v="2"/>
    <n v="0"/>
    <n v="1"/>
    <n v="74940.5"/>
    <n v="0"/>
  </r>
  <r>
    <n v="10"/>
    <n v="15592389"/>
    <x v="9"/>
    <n v="684"/>
    <x v="0"/>
    <x v="1"/>
    <x v="7"/>
    <n v="2"/>
    <n v="134603.88"/>
    <n v="1"/>
    <n v="1"/>
    <n v="1"/>
    <n v="71725.73"/>
    <n v="0"/>
  </r>
  <r>
    <n v="11"/>
    <n v="15767821"/>
    <x v="10"/>
    <n v="528"/>
    <x v="0"/>
    <x v="1"/>
    <x v="8"/>
    <n v="6"/>
    <n v="102016.72"/>
    <n v="2"/>
    <n v="0"/>
    <n v="0"/>
    <n v="80181.119999999995"/>
    <n v="0"/>
  </r>
  <r>
    <n v="12"/>
    <n v="15737173"/>
    <x v="11"/>
    <n v="497"/>
    <x v="1"/>
    <x v="1"/>
    <x v="9"/>
    <n v="3"/>
    <n v="0"/>
    <n v="2"/>
    <n v="1"/>
    <n v="0"/>
    <n v="76390.009999999995"/>
    <n v="0"/>
  </r>
  <r>
    <n v="13"/>
    <n v="15632264"/>
    <x v="12"/>
    <n v="476"/>
    <x v="0"/>
    <x v="0"/>
    <x v="10"/>
    <n v="10"/>
    <n v="0"/>
    <n v="2"/>
    <n v="1"/>
    <n v="0"/>
    <n v="26260.98"/>
    <n v="0"/>
  </r>
  <r>
    <n v="14"/>
    <n v="15691483"/>
    <x v="13"/>
    <n v="549"/>
    <x v="0"/>
    <x v="0"/>
    <x v="11"/>
    <n v="5"/>
    <n v="0"/>
    <n v="2"/>
    <n v="0"/>
    <n v="0"/>
    <n v="190857.79"/>
    <n v="0"/>
  </r>
  <r>
    <n v="15"/>
    <n v="15600882"/>
    <x v="14"/>
    <n v="635"/>
    <x v="1"/>
    <x v="0"/>
    <x v="12"/>
    <n v="7"/>
    <n v="0"/>
    <n v="2"/>
    <n v="1"/>
    <n v="1"/>
    <n v="65951.649999999994"/>
    <n v="0"/>
  </r>
  <r>
    <n v="16"/>
    <n v="15643966"/>
    <x v="15"/>
    <n v="616"/>
    <x v="2"/>
    <x v="1"/>
    <x v="13"/>
    <n v="3"/>
    <n v="143129.41"/>
    <n v="2"/>
    <n v="0"/>
    <n v="1"/>
    <n v="64327.26"/>
    <n v="0"/>
  </r>
  <r>
    <n v="17"/>
    <n v="15737452"/>
    <x v="16"/>
    <n v="653"/>
    <x v="2"/>
    <x v="1"/>
    <x v="14"/>
    <n v="1"/>
    <n v="132602.88"/>
    <n v="1"/>
    <n v="1"/>
    <n v="0"/>
    <n v="5097.67"/>
    <n v="1"/>
  </r>
  <r>
    <n v="18"/>
    <n v="15788218"/>
    <x v="17"/>
    <n v="549"/>
    <x v="1"/>
    <x v="0"/>
    <x v="9"/>
    <n v="9"/>
    <n v="0"/>
    <n v="2"/>
    <n v="1"/>
    <n v="1"/>
    <n v="14406.41"/>
    <n v="0"/>
  </r>
  <r>
    <n v="19"/>
    <n v="15661507"/>
    <x v="18"/>
    <n v="587"/>
    <x v="1"/>
    <x v="1"/>
    <x v="13"/>
    <n v="6"/>
    <n v="0"/>
    <n v="1"/>
    <n v="0"/>
    <n v="0"/>
    <n v="158684.81"/>
    <n v="0"/>
  </r>
  <r>
    <n v="20"/>
    <n v="15568982"/>
    <x v="19"/>
    <n v="726"/>
    <x v="0"/>
    <x v="0"/>
    <x v="9"/>
    <n v="6"/>
    <n v="0"/>
    <n v="2"/>
    <n v="1"/>
    <n v="1"/>
    <n v="54724.03"/>
    <n v="0"/>
  </r>
  <r>
    <n v="21"/>
    <n v="15577657"/>
    <x v="20"/>
    <n v="732"/>
    <x v="0"/>
    <x v="1"/>
    <x v="1"/>
    <n v="8"/>
    <n v="0"/>
    <n v="2"/>
    <n v="1"/>
    <n v="1"/>
    <n v="170886.17"/>
    <n v="0"/>
  </r>
  <r>
    <n v="22"/>
    <n v="15597945"/>
    <x v="21"/>
    <n v="636"/>
    <x v="1"/>
    <x v="0"/>
    <x v="15"/>
    <n v="8"/>
    <n v="0"/>
    <n v="2"/>
    <n v="1"/>
    <n v="0"/>
    <n v="138555.46"/>
    <n v="0"/>
  </r>
  <r>
    <n v="23"/>
    <n v="15699309"/>
    <x v="22"/>
    <n v="510"/>
    <x v="1"/>
    <x v="0"/>
    <x v="16"/>
    <n v="4"/>
    <n v="0"/>
    <n v="1"/>
    <n v="1"/>
    <n v="0"/>
    <n v="118913.53"/>
    <n v="1"/>
  </r>
  <r>
    <n v="24"/>
    <n v="15725737"/>
    <x v="23"/>
    <n v="669"/>
    <x v="0"/>
    <x v="1"/>
    <x v="17"/>
    <n v="3"/>
    <n v="0"/>
    <n v="2"/>
    <n v="0"/>
    <n v="1"/>
    <n v="8487.75"/>
    <n v="0"/>
  </r>
  <r>
    <n v="25"/>
    <n v="15625047"/>
    <x v="24"/>
    <n v="846"/>
    <x v="0"/>
    <x v="0"/>
    <x v="16"/>
    <n v="5"/>
    <n v="0"/>
    <n v="1"/>
    <n v="1"/>
    <n v="1"/>
    <n v="187616.16"/>
    <n v="0"/>
  </r>
  <r>
    <n v="26"/>
    <n v="15738191"/>
    <x v="25"/>
    <n v="577"/>
    <x v="0"/>
    <x v="1"/>
    <x v="11"/>
    <n v="3"/>
    <n v="0"/>
    <n v="2"/>
    <n v="0"/>
    <n v="1"/>
    <n v="124508.29"/>
    <n v="0"/>
  </r>
  <r>
    <n v="27"/>
    <n v="15736816"/>
    <x v="26"/>
    <n v="756"/>
    <x v="2"/>
    <x v="1"/>
    <x v="18"/>
    <n v="2"/>
    <n v="136815.64000000001"/>
    <n v="1"/>
    <n v="1"/>
    <n v="1"/>
    <n v="170041.95"/>
    <n v="0"/>
  </r>
  <r>
    <n v="28"/>
    <n v="15700772"/>
    <x v="27"/>
    <n v="571"/>
    <x v="0"/>
    <x v="1"/>
    <x v="4"/>
    <n v="9"/>
    <n v="0"/>
    <n v="2"/>
    <n v="0"/>
    <n v="0"/>
    <n v="38433.35"/>
    <n v="0"/>
  </r>
  <r>
    <n v="29"/>
    <n v="15728693"/>
    <x v="28"/>
    <n v="574"/>
    <x v="2"/>
    <x v="0"/>
    <x v="3"/>
    <n v="3"/>
    <n v="141349.43"/>
    <n v="1"/>
    <n v="1"/>
    <n v="1"/>
    <n v="100187.43"/>
    <n v="0"/>
  </r>
  <r>
    <n v="30"/>
    <n v="15656300"/>
    <x v="29"/>
    <n v="411"/>
    <x v="0"/>
    <x v="1"/>
    <x v="6"/>
    <n v="0"/>
    <n v="59697.17"/>
    <n v="2"/>
    <n v="1"/>
    <n v="1"/>
    <n v="53483.21"/>
    <n v="0"/>
  </r>
  <r>
    <n v="31"/>
    <n v="15589475"/>
    <x v="30"/>
    <n v="591"/>
    <x v="1"/>
    <x v="0"/>
    <x v="2"/>
    <n v="3"/>
    <n v="0"/>
    <n v="3"/>
    <n v="1"/>
    <n v="0"/>
    <n v="140469.38"/>
    <n v="1"/>
  </r>
  <r>
    <n v="32"/>
    <n v="15706552"/>
    <x v="31"/>
    <n v="533"/>
    <x v="0"/>
    <x v="1"/>
    <x v="18"/>
    <n v="7"/>
    <n v="85311.7"/>
    <n v="1"/>
    <n v="0"/>
    <n v="1"/>
    <n v="156731.91"/>
    <n v="0"/>
  </r>
  <r>
    <n v="33"/>
    <n v="15750181"/>
    <x v="32"/>
    <n v="553"/>
    <x v="2"/>
    <x v="1"/>
    <x v="1"/>
    <n v="9"/>
    <n v="110112.54"/>
    <n v="2"/>
    <n v="0"/>
    <n v="0"/>
    <n v="81898.81"/>
    <n v="0"/>
  </r>
  <r>
    <n v="34"/>
    <n v="15659428"/>
    <x v="33"/>
    <n v="520"/>
    <x v="1"/>
    <x v="0"/>
    <x v="0"/>
    <n v="6"/>
    <n v="0"/>
    <n v="2"/>
    <n v="1"/>
    <n v="1"/>
    <n v="34410.550000000003"/>
    <n v="0"/>
  </r>
  <r>
    <n v="35"/>
    <n v="15732963"/>
    <x v="34"/>
    <n v="722"/>
    <x v="1"/>
    <x v="0"/>
    <x v="6"/>
    <n v="9"/>
    <n v="0"/>
    <n v="2"/>
    <n v="1"/>
    <n v="1"/>
    <n v="142033.07"/>
    <n v="0"/>
  </r>
  <r>
    <n v="36"/>
    <n v="15794171"/>
    <x v="35"/>
    <n v="475"/>
    <x v="0"/>
    <x v="0"/>
    <x v="13"/>
    <n v="0"/>
    <n v="134264.04"/>
    <n v="1"/>
    <n v="1"/>
    <n v="0"/>
    <n v="27822.99"/>
    <n v="1"/>
  </r>
  <r>
    <n v="37"/>
    <n v="15788448"/>
    <x v="36"/>
    <n v="490"/>
    <x v="1"/>
    <x v="1"/>
    <x v="8"/>
    <n v="3"/>
    <n v="145260.23000000001"/>
    <n v="1"/>
    <n v="0"/>
    <n v="1"/>
    <n v="114066.77"/>
    <n v="0"/>
  </r>
  <r>
    <n v="38"/>
    <n v="15729599"/>
    <x v="37"/>
    <n v="804"/>
    <x v="1"/>
    <x v="1"/>
    <x v="19"/>
    <n v="7"/>
    <n v="76548.600000000006"/>
    <n v="1"/>
    <n v="0"/>
    <n v="1"/>
    <n v="98453.45"/>
    <n v="0"/>
  </r>
  <r>
    <n v="39"/>
    <n v="15717426"/>
    <x v="38"/>
    <n v="850"/>
    <x v="0"/>
    <x v="1"/>
    <x v="18"/>
    <n v="7"/>
    <n v="0"/>
    <n v="1"/>
    <n v="1"/>
    <n v="1"/>
    <n v="40812.9"/>
    <n v="0"/>
  </r>
  <r>
    <n v="40"/>
    <n v="15585768"/>
    <x v="39"/>
    <n v="582"/>
    <x v="2"/>
    <x v="1"/>
    <x v="1"/>
    <n v="6"/>
    <n v="70349.48"/>
    <n v="2"/>
    <n v="0"/>
    <n v="1"/>
    <n v="178074.04"/>
    <n v="0"/>
  </r>
  <r>
    <n v="41"/>
    <n v="15619360"/>
    <x v="40"/>
    <n v="472"/>
    <x v="1"/>
    <x v="1"/>
    <x v="20"/>
    <n v="4"/>
    <n v="0"/>
    <n v="1"/>
    <n v="1"/>
    <n v="0"/>
    <n v="70154.22"/>
    <n v="0"/>
  </r>
  <r>
    <n v="42"/>
    <n v="15738148"/>
    <x v="41"/>
    <n v="465"/>
    <x v="0"/>
    <x v="0"/>
    <x v="21"/>
    <n v="8"/>
    <n v="122522.32"/>
    <n v="1"/>
    <n v="0"/>
    <n v="0"/>
    <n v="181297.65"/>
    <n v="1"/>
  </r>
  <r>
    <n v="43"/>
    <n v="15687946"/>
    <x v="42"/>
    <n v="556"/>
    <x v="0"/>
    <x v="0"/>
    <x v="22"/>
    <n v="2"/>
    <n v="117419.35"/>
    <n v="1"/>
    <n v="1"/>
    <n v="1"/>
    <n v="94153.83"/>
    <n v="0"/>
  </r>
  <r>
    <n v="44"/>
    <n v="15755196"/>
    <x v="43"/>
    <n v="834"/>
    <x v="0"/>
    <x v="0"/>
    <x v="23"/>
    <n v="2"/>
    <n v="131394.56"/>
    <n v="1"/>
    <n v="0"/>
    <n v="0"/>
    <n v="194365.76"/>
    <n v="1"/>
  </r>
  <r>
    <n v="45"/>
    <n v="15684171"/>
    <x v="44"/>
    <n v="660"/>
    <x v="1"/>
    <x v="0"/>
    <x v="22"/>
    <n v="5"/>
    <n v="155931.10999999999"/>
    <n v="1"/>
    <n v="1"/>
    <n v="1"/>
    <n v="158338.39000000001"/>
    <n v="0"/>
  </r>
  <r>
    <n v="46"/>
    <n v="15754849"/>
    <x v="45"/>
    <n v="776"/>
    <x v="2"/>
    <x v="0"/>
    <x v="15"/>
    <n v="4"/>
    <n v="109421.13"/>
    <n v="2"/>
    <n v="1"/>
    <n v="1"/>
    <n v="126517.46"/>
    <n v="0"/>
  </r>
  <r>
    <n v="47"/>
    <n v="15602280"/>
    <x v="46"/>
    <n v="829"/>
    <x v="2"/>
    <x v="0"/>
    <x v="7"/>
    <n v="9"/>
    <n v="112045.67"/>
    <n v="1"/>
    <n v="1"/>
    <n v="1"/>
    <n v="119708.21"/>
    <n v="1"/>
  </r>
  <r>
    <n v="48"/>
    <n v="15771573"/>
    <x v="47"/>
    <n v="637"/>
    <x v="2"/>
    <x v="0"/>
    <x v="2"/>
    <n v="9"/>
    <n v="137843.79999999999"/>
    <n v="1"/>
    <n v="1"/>
    <n v="1"/>
    <n v="117622.8"/>
    <n v="1"/>
  </r>
  <r>
    <n v="49"/>
    <n v="15766205"/>
    <x v="48"/>
    <n v="550"/>
    <x v="2"/>
    <x v="1"/>
    <x v="16"/>
    <n v="2"/>
    <n v="103391.38"/>
    <n v="1"/>
    <n v="0"/>
    <n v="1"/>
    <n v="90878.13"/>
    <n v="0"/>
  </r>
  <r>
    <n v="50"/>
    <n v="15771873"/>
    <x v="49"/>
    <n v="776"/>
    <x v="2"/>
    <x v="0"/>
    <x v="24"/>
    <n v="2"/>
    <n v="103769.22"/>
    <n v="2"/>
    <n v="1"/>
    <n v="0"/>
    <n v="194099.12"/>
    <n v="0"/>
  </r>
  <r>
    <n v="51"/>
    <n v="15616550"/>
    <x v="50"/>
    <n v="698"/>
    <x v="2"/>
    <x v="1"/>
    <x v="4"/>
    <n v="10"/>
    <n v="116363.37"/>
    <n v="2"/>
    <n v="1"/>
    <n v="0"/>
    <n v="198059.16"/>
    <n v="0"/>
  </r>
  <r>
    <n v="52"/>
    <n v="15768193"/>
    <x v="51"/>
    <n v="585"/>
    <x v="2"/>
    <x v="1"/>
    <x v="18"/>
    <n v="5"/>
    <n v="146050.97"/>
    <n v="2"/>
    <n v="0"/>
    <n v="0"/>
    <n v="86424.57"/>
    <n v="0"/>
  </r>
  <r>
    <n v="53"/>
    <n v="15683553"/>
    <x v="52"/>
    <n v="788"/>
    <x v="0"/>
    <x v="0"/>
    <x v="19"/>
    <n v="5"/>
    <n v="0"/>
    <n v="2"/>
    <n v="0"/>
    <n v="0"/>
    <n v="116978.19"/>
    <n v="0"/>
  </r>
  <r>
    <n v="54"/>
    <n v="15702298"/>
    <x v="53"/>
    <n v="655"/>
    <x v="2"/>
    <x v="1"/>
    <x v="1"/>
    <n v="8"/>
    <n v="125561.97"/>
    <n v="1"/>
    <n v="0"/>
    <n v="0"/>
    <n v="164040.94"/>
    <n v="1"/>
  </r>
  <r>
    <n v="55"/>
    <n v="15569590"/>
    <x v="54"/>
    <n v="601"/>
    <x v="2"/>
    <x v="1"/>
    <x v="0"/>
    <n v="1"/>
    <n v="98495.72"/>
    <n v="1"/>
    <n v="1"/>
    <n v="0"/>
    <n v="40014.76"/>
    <n v="1"/>
  </r>
  <r>
    <n v="56"/>
    <n v="15760861"/>
    <x v="55"/>
    <n v="619"/>
    <x v="0"/>
    <x v="1"/>
    <x v="3"/>
    <n v="1"/>
    <n v="125211.92"/>
    <n v="1"/>
    <n v="1"/>
    <n v="1"/>
    <n v="113410.49"/>
    <n v="0"/>
  </r>
  <r>
    <n v="57"/>
    <n v="15630053"/>
    <x v="56"/>
    <n v="656"/>
    <x v="0"/>
    <x v="1"/>
    <x v="13"/>
    <n v="5"/>
    <n v="127864.4"/>
    <n v="1"/>
    <n v="1"/>
    <n v="0"/>
    <n v="87107.57"/>
    <n v="0"/>
  </r>
  <r>
    <n v="58"/>
    <n v="15647091"/>
    <x v="57"/>
    <n v="725"/>
    <x v="2"/>
    <x v="1"/>
    <x v="25"/>
    <n v="0"/>
    <n v="75888.2"/>
    <n v="1"/>
    <n v="0"/>
    <n v="0"/>
    <n v="45613.75"/>
    <n v="0"/>
  </r>
  <r>
    <n v="59"/>
    <n v="15623944"/>
    <x v="58"/>
    <n v="511"/>
    <x v="1"/>
    <x v="0"/>
    <x v="26"/>
    <n v="4"/>
    <n v="0"/>
    <n v="1"/>
    <n v="1"/>
    <n v="0"/>
    <n v="1643.11"/>
    <n v="1"/>
  </r>
  <r>
    <n v="60"/>
    <n v="15804771"/>
    <x v="59"/>
    <n v="614"/>
    <x v="0"/>
    <x v="1"/>
    <x v="21"/>
    <n v="4"/>
    <n v="40685.919999999998"/>
    <n v="1"/>
    <n v="1"/>
    <n v="1"/>
    <n v="46775.28"/>
    <n v="0"/>
  </r>
  <r>
    <n v="61"/>
    <n v="15651280"/>
    <x v="60"/>
    <n v="742"/>
    <x v="2"/>
    <x v="1"/>
    <x v="12"/>
    <n v="5"/>
    <n v="136857"/>
    <n v="1"/>
    <n v="0"/>
    <n v="0"/>
    <n v="84509.57"/>
    <n v="0"/>
  </r>
  <r>
    <n v="62"/>
    <n v="15773469"/>
    <x v="61"/>
    <n v="687"/>
    <x v="2"/>
    <x v="0"/>
    <x v="7"/>
    <n v="9"/>
    <n v="152328.88"/>
    <n v="2"/>
    <n v="0"/>
    <n v="0"/>
    <n v="126494.82"/>
    <n v="0"/>
  </r>
  <r>
    <n v="63"/>
    <n v="15702014"/>
    <x v="62"/>
    <n v="555"/>
    <x v="1"/>
    <x v="1"/>
    <x v="19"/>
    <n v="1"/>
    <n v="56084.69"/>
    <n v="2"/>
    <n v="0"/>
    <n v="0"/>
    <n v="178798.13"/>
    <n v="0"/>
  </r>
  <r>
    <n v="64"/>
    <n v="15751208"/>
    <x v="63"/>
    <n v="684"/>
    <x v="1"/>
    <x v="1"/>
    <x v="27"/>
    <n v="8"/>
    <n v="78707.16"/>
    <n v="1"/>
    <n v="1"/>
    <n v="1"/>
    <n v="99398.36"/>
    <n v="0"/>
  </r>
  <r>
    <n v="65"/>
    <n v="15592461"/>
    <x v="64"/>
    <n v="603"/>
    <x v="2"/>
    <x v="1"/>
    <x v="28"/>
    <n v="4"/>
    <n v="109166.37"/>
    <n v="1"/>
    <n v="1"/>
    <n v="1"/>
    <n v="92840.67"/>
    <n v="0"/>
  </r>
  <r>
    <n v="66"/>
    <n v="15789484"/>
    <x v="65"/>
    <n v="751"/>
    <x v="2"/>
    <x v="0"/>
    <x v="18"/>
    <n v="6"/>
    <n v="169831.46"/>
    <n v="2"/>
    <n v="1"/>
    <n v="1"/>
    <n v="27758.36"/>
    <n v="0"/>
  </r>
  <r>
    <n v="67"/>
    <n v="15696061"/>
    <x v="66"/>
    <n v="581"/>
    <x v="2"/>
    <x v="0"/>
    <x v="10"/>
    <n v="1"/>
    <n v="101633.04"/>
    <n v="1"/>
    <n v="1"/>
    <n v="0"/>
    <n v="110431.51"/>
    <n v="0"/>
  </r>
  <r>
    <n v="68"/>
    <n v="15641582"/>
    <x v="67"/>
    <n v="735"/>
    <x v="2"/>
    <x v="1"/>
    <x v="3"/>
    <n v="10"/>
    <n v="123180.01"/>
    <n v="2"/>
    <n v="1"/>
    <n v="1"/>
    <n v="196673.28"/>
    <n v="0"/>
  </r>
  <r>
    <n v="69"/>
    <n v="15638424"/>
    <x v="68"/>
    <n v="661"/>
    <x v="2"/>
    <x v="0"/>
    <x v="12"/>
    <n v="5"/>
    <n v="150725.53"/>
    <n v="2"/>
    <n v="0"/>
    <n v="1"/>
    <n v="113656.85"/>
    <n v="0"/>
  </r>
  <r>
    <n v="70"/>
    <n v="15755648"/>
    <x v="69"/>
    <n v="675"/>
    <x v="0"/>
    <x v="0"/>
    <x v="29"/>
    <n v="8"/>
    <n v="98373.26"/>
    <n v="1"/>
    <n v="1"/>
    <n v="0"/>
    <n v="18203"/>
    <n v="0"/>
  </r>
  <r>
    <n v="71"/>
    <n v="15703793"/>
    <x v="70"/>
    <n v="738"/>
    <x v="2"/>
    <x v="1"/>
    <x v="14"/>
    <n v="2"/>
    <n v="133745.44"/>
    <n v="4"/>
    <n v="1"/>
    <n v="0"/>
    <n v="28373.86"/>
    <n v="1"/>
  </r>
  <r>
    <n v="72"/>
    <n v="15620344"/>
    <x v="71"/>
    <n v="813"/>
    <x v="0"/>
    <x v="1"/>
    <x v="6"/>
    <n v="6"/>
    <n v="0"/>
    <n v="1"/>
    <n v="1"/>
    <n v="0"/>
    <n v="33953.870000000003"/>
    <n v="0"/>
  </r>
  <r>
    <n v="73"/>
    <n v="15812518"/>
    <x v="72"/>
    <n v="657"/>
    <x v="1"/>
    <x v="0"/>
    <x v="24"/>
    <n v="0"/>
    <n v="163607.18"/>
    <n v="1"/>
    <n v="0"/>
    <n v="1"/>
    <n v="44203.55"/>
    <n v="0"/>
  </r>
  <r>
    <n v="74"/>
    <n v="15779052"/>
    <x v="73"/>
    <n v="604"/>
    <x v="2"/>
    <x v="0"/>
    <x v="11"/>
    <n v="5"/>
    <n v="157780.84"/>
    <n v="2"/>
    <n v="1"/>
    <n v="1"/>
    <n v="58426.81"/>
    <n v="0"/>
  </r>
  <r>
    <n v="75"/>
    <n v="15770811"/>
    <x v="74"/>
    <n v="519"/>
    <x v="0"/>
    <x v="1"/>
    <x v="18"/>
    <n v="9"/>
    <n v="0"/>
    <n v="2"/>
    <n v="0"/>
    <n v="1"/>
    <n v="145562.4"/>
    <n v="0"/>
  </r>
  <r>
    <n v="76"/>
    <n v="15780961"/>
    <x v="75"/>
    <n v="735"/>
    <x v="0"/>
    <x v="0"/>
    <x v="29"/>
    <n v="1"/>
    <n v="178718.19"/>
    <n v="2"/>
    <n v="1"/>
    <n v="0"/>
    <n v="22388"/>
    <n v="0"/>
  </r>
  <r>
    <n v="77"/>
    <n v="15614049"/>
    <x v="76"/>
    <n v="664"/>
    <x v="0"/>
    <x v="1"/>
    <x v="30"/>
    <n v="8"/>
    <n v="0"/>
    <n v="2"/>
    <n v="1"/>
    <n v="1"/>
    <n v="139161.64000000001"/>
    <n v="0"/>
  </r>
  <r>
    <n v="78"/>
    <n v="15662085"/>
    <x v="77"/>
    <n v="678"/>
    <x v="0"/>
    <x v="0"/>
    <x v="15"/>
    <n v="9"/>
    <n v="0"/>
    <n v="1"/>
    <n v="1"/>
    <n v="1"/>
    <n v="148210.64000000001"/>
    <n v="0"/>
  </r>
  <r>
    <n v="79"/>
    <n v="15575185"/>
    <x v="78"/>
    <n v="757"/>
    <x v="1"/>
    <x v="1"/>
    <x v="19"/>
    <n v="5"/>
    <n v="77253.22"/>
    <n v="1"/>
    <n v="0"/>
    <n v="1"/>
    <n v="194239.63"/>
    <n v="0"/>
  </r>
  <r>
    <n v="80"/>
    <n v="15803136"/>
    <x v="79"/>
    <n v="416"/>
    <x v="2"/>
    <x v="0"/>
    <x v="1"/>
    <n v="10"/>
    <n v="122189.66"/>
    <n v="2"/>
    <n v="1"/>
    <n v="0"/>
    <n v="98301.61"/>
    <n v="0"/>
  </r>
  <r>
    <n v="81"/>
    <n v="15706021"/>
    <x v="80"/>
    <n v="665"/>
    <x v="0"/>
    <x v="0"/>
    <x v="10"/>
    <n v="1"/>
    <n v="96645.54"/>
    <n v="2"/>
    <n v="0"/>
    <n v="0"/>
    <n v="171413.66"/>
    <n v="0"/>
  </r>
  <r>
    <n v="82"/>
    <n v="15663706"/>
    <x v="81"/>
    <n v="777"/>
    <x v="0"/>
    <x v="0"/>
    <x v="15"/>
    <n v="2"/>
    <n v="0"/>
    <n v="1"/>
    <n v="1"/>
    <n v="0"/>
    <n v="136458.19"/>
    <n v="1"/>
  </r>
  <r>
    <n v="83"/>
    <n v="15641732"/>
    <x v="82"/>
    <n v="543"/>
    <x v="0"/>
    <x v="0"/>
    <x v="18"/>
    <n v="3"/>
    <n v="0"/>
    <n v="2"/>
    <n v="0"/>
    <n v="0"/>
    <n v="26019.59"/>
    <n v="0"/>
  </r>
  <r>
    <n v="84"/>
    <n v="15701164"/>
    <x v="83"/>
    <n v="506"/>
    <x v="0"/>
    <x v="0"/>
    <x v="10"/>
    <n v="4"/>
    <n v="90307.62"/>
    <n v="1"/>
    <n v="1"/>
    <n v="1"/>
    <n v="159235.29"/>
    <n v="0"/>
  </r>
  <r>
    <n v="85"/>
    <n v="15738751"/>
    <x v="84"/>
    <n v="493"/>
    <x v="0"/>
    <x v="0"/>
    <x v="17"/>
    <n v="4"/>
    <n v="0"/>
    <n v="2"/>
    <n v="1"/>
    <n v="0"/>
    <n v="1907.66"/>
    <n v="0"/>
  </r>
  <r>
    <n v="86"/>
    <n v="15805254"/>
    <x v="85"/>
    <n v="652"/>
    <x v="1"/>
    <x v="0"/>
    <x v="31"/>
    <n v="10"/>
    <n v="0"/>
    <n v="2"/>
    <n v="1"/>
    <n v="1"/>
    <n v="114675.75"/>
    <n v="0"/>
  </r>
  <r>
    <n v="87"/>
    <n v="15762418"/>
    <x v="86"/>
    <n v="750"/>
    <x v="1"/>
    <x v="1"/>
    <x v="32"/>
    <n v="3"/>
    <n v="121681.82"/>
    <n v="1"/>
    <n v="1"/>
    <n v="0"/>
    <n v="128643.35"/>
    <n v="1"/>
  </r>
  <r>
    <n v="88"/>
    <n v="15625759"/>
    <x v="87"/>
    <n v="729"/>
    <x v="0"/>
    <x v="1"/>
    <x v="33"/>
    <n v="9"/>
    <n v="0"/>
    <n v="2"/>
    <n v="1"/>
    <n v="0"/>
    <n v="151869.35"/>
    <n v="0"/>
  </r>
  <r>
    <n v="89"/>
    <n v="15622897"/>
    <x v="88"/>
    <n v="646"/>
    <x v="0"/>
    <x v="0"/>
    <x v="17"/>
    <n v="4"/>
    <n v="0"/>
    <n v="3"/>
    <n v="1"/>
    <n v="0"/>
    <n v="93251.42"/>
    <n v="1"/>
  </r>
  <r>
    <n v="90"/>
    <n v="15767954"/>
    <x v="42"/>
    <n v="635"/>
    <x v="2"/>
    <x v="0"/>
    <x v="34"/>
    <n v="3"/>
    <n v="81623.67"/>
    <n v="2"/>
    <n v="1"/>
    <n v="1"/>
    <n v="156791.35999999999"/>
    <n v="0"/>
  </r>
  <r>
    <n v="91"/>
    <n v="15757535"/>
    <x v="89"/>
    <n v="647"/>
    <x v="1"/>
    <x v="0"/>
    <x v="4"/>
    <n v="5"/>
    <n v="0"/>
    <n v="3"/>
    <n v="1"/>
    <n v="1"/>
    <n v="174205.22"/>
    <n v="1"/>
  </r>
  <r>
    <n v="92"/>
    <n v="15731511"/>
    <x v="90"/>
    <n v="808"/>
    <x v="0"/>
    <x v="1"/>
    <x v="13"/>
    <n v="7"/>
    <n v="118626.55"/>
    <n v="2"/>
    <n v="1"/>
    <n v="0"/>
    <n v="147132.46"/>
    <n v="0"/>
  </r>
  <r>
    <n v="93"/>
    <n v="15809248"/>
    <x v="91"/>
    <n v="524"/>
    <x v="0"/>
    <x v="0"/>
    <x v="18"/>
    <n v="10"/>
    <n v="0"/>
    <n v="2"/>
    <n v="1"/>
    <n v="0"/>
    <n v="109614.57"/>
    <n v="0"/>
  </r>
  <r>
    <n v="94"/>
    <n v="15640635"/>
    <x v="92"/>
    <n v="769"/>
    <x v="0"/>
    <x v="1"/>
    <x v="6"/>
    <n v="8"/>
    <n v="0"/>
    <n v="2"/>
    <n v="1"/>
    <n v="1"/>
    <n v="172290.61"/>
    <n v="0"/>
  </r>
  <r>
    <n v="95"/>
    <n v="15676966"/>
    <x v="92"/>
    <n v="730"/>
    <x v="1"/>
    <x v="1"/>
    <x v="0"/>
    <n v="4"/>
    <n v="0"/>
    <n v="2"/>
    <n v="0"/>
    <n v="1"/>
    <n v="85982.47"/>
    <n v="0"/>
  </r>
  <r>
    <n v="96"/>
    <n v="15699461"/>
    <x v="93"/>
    <n v="515"/>
    <x v="1"/>
    <x v="1"/>
    <x v="12"/>
    <n v="10"/>
    <n v="176273.95"/>
    <n v="1"/>
    <n v="0"/>
    <n v="1"/>
    <n v="121277.78"/>
    <n v="0"/>
  </r>
  <r>
    <n v="97"/>
    <n v="15738721"/>
    <x v="94"/>
    <n v="773"/>
    <x v="1"/>
    <x v="1"/>
    <x v="1"/>
    <n v="9"/>
    <n v="102827.44"/>
    <n v="1"/>
    <n v="0"/>
    <n v="1"/>
    <n v="64595.25"/>
    <n v="0"/>
  </r>
  <r>
    <n v="98"/>
    <n v="15693683"/>
    <x v="95"/>
    <n v="814"/>
    <x v="2"/>
    <x v="1"/>
    <x v="6"/>
    <n v="8"/>
    <n v="97086.399999999994"/>
    <n v="2"/>
    <n v="1"/>
    <n v="1"/>
    <n v="197276.13"/>
    <n v="0"/>
  </r>
  <r>
    <n v="99"/>
    <n v="15604348"/>
    <x v="96"/>
    <n v="710"/>
    <x v="1"/>
    <x v="1"/>
    <x v="32"/>
    <n v="8"/>
    <n v="0"/>
    <n v="2"/>
    <n v="0"/>
    <n v="0"/>
    <n v="99645.04"/>
    <n v="0"/>
  </r>
  <r>
    <n v="100"/>
    <n v="15633059"/>
    <x v="97"/>
    <n v="413"/>
    <x v="0"/>
    <x v="1"/>
    <x v="10"/>
    <n v="9"/>
    <n v="0"/>
    <n v="2"/>
    <n v="0"/>
    <n v="0"/>
    <n v="6534.18"/>
    <n v="0"/>
  </r>
  <r>
    <n v="101"/>
    <n v="15808582"/>
    <x v="98"/>
    <n v="665"/>
    <x v="0"/>
    <x v="0"/>
    <x v="20"/>
    <n v="6"/>
    <n v="0"/>
    <n v="1"/>
    <n v="1"/>
    <n v="1"/>
    <n v="161848.03"/>
    <n v="0"/>
  </r>
  <r>
    <n v="102"/>
    <n v="15743192"/>
    <x v="99"/>
    <n v="623"/>
    <x v="0"/>
    <x v="0"/>
    <x v="4"/>
    <n v="6"/>
    <n v="0"/>
    <n v="2"/>
    <n v="0"/>
    <n v="0"/>
    <n v="167162.43"/>
    <n v="0"/>
  </r>
  <r>
    <n v="103"/>
    <n v="15580146"/>
    <x v="99"/>
    <n v="738"/>
    <x v="0"/>
    <x v="1"/>
    <x v="8"/>
    <n v="9"/>
    <n v="82674.149999999994"/>
    <n v="1"/>
    <n v="1"/>
    <n v="0"/>
    <n v="41970.720000000001"/>
    <n v="0"/>
  </r>
  <r>
    <n v="104"/>
    <n v="15776605"/>
    <x v="100"/>
    <n v="528"/>
    <x v="1"/>
    <x v="1"/>
    <x v="18"/>
    <n v="7"/>
    <n v="0"/>
    <n v="2"/>
    <n v="1"/>
    <n v="0"/>
    <n v="60536.56"/>
    <n v="0"/>
  </r>
  <r>
    <n v="105"/>
    <n v="15804919"/>
    <x v="101"/>
    <n v="670"/>
    <x v="1"/>
    <x v="0"/>
    <x v="35"/>
    <n v="1"/>
    <n v="0"/>
    <n v="1"/>
    <n v="1"/>
    <n v="1"/>
    <n v="177655.67999999999"/>
    <n v="1"/>
  </r>
  <r>
    <n v="106"/>
    <n v="15613854"/>
    <x v="102"/>
    <n v="622"/>
    <x v="1"/>
    <x v="0"/>
    <x v="17"/>
    <n v="4"/>
    <n v="107073.27"/>
    <n v="2"/>
    <n v="1"/>
    <n v="1"/>
    <n v="30984.59"/>
    <n v="1"/>
  </r>
  <r>
    <n v="107"/>
    <n v="15599195"/>
    <x v="103"/>
    <n v="582"/>
    <x v="2"/>
    <x v="1"/>
    <x v="15"/>
    <n v="1"/>
    <n v="88938.62"/>
    <n v="1"/>
    <n v="1"/>
    <n v="1"/>
    <n v="10054.530000000001"/>
    <n v="0"/>
  </r>
  <r>
    <n v="108"/>
    <n v="15812878"/>
    <x v="104"/>
    <n v="785"/>
    <x v="2"/>
    <x v="0"/>
    <x v="18"/>
    <n v="2"/>
    <n v="99806.85"/>
    <n v="1"/>
    <n v="0"/>
    <n v="1"/>
    <n v="36976.519999999997"/>
    <n v="0"/>
  </r>
  <r>
    <n v="109"/>
    <n v="15602312"/>
    <x v="105"/>
    <n v="605"/>
    <x v="1"/>
    <x v="1"/>
    <x v="19"/>
    <n v="5"/>
    <n v="150092.79999999999"/>
    <n v="1"/>
    <n v="0"/>
    <n v="0"/>
    <n v="71862.789999999994"/>
    <n v="0"/>
  </r>
  <r>
    <n v="110"/>
    <n v="15744689"/>
    <x v="106"/>
    <n v="479"/>
    <x v="2"/>
    <x v="1"/>
    <x v="12"/>
    <n v="9"/>
    <n v="92833.89"/>
    <n v="1"/>
    <n v="1"/>
    <n v="0"/>
    <n v="99449.86"/>
    <n v="1"/>
  </r>
  <r>
    <n v="111"/>
    <n v="15803526"/>
    <x v="107"/>
    <n v="685"/>
    <x v="2"/>
    <x v="1"/>
    <x v="33"/>
    <n v="3"/>
    <n v="90536.81"/>
    <n v="1"/>
    <n v="0"/>
    <n v="1"/>
    <n v="63082.879999999997"/>
    <n v="0"/>
  </r>
  <r>
    <n v="112"/>
    <n v="15665790"/>
    <x v="108"/>
    <n v="538"/>
    <x v="2"/>
    <x v="1"/>
    <x v="2"/>
    <n v="7"/>
    <n v="108055.1"/>
    <n v="2"/>
    <n v="1"/>
    <n v="0"/>
    <n v="27231.26"/>
    <n v="0"/>
  </r>
  <r>
    <n v="113"/>
    <n v="15715951"/>
    <x v="109"/>
    <n v="562"/>
    <x v="0"/>
    <x v="1"/>
    <x v="0"/>
    <n v="2"/>
    <n v="100238.35"/>
    <n v="1"/>
    <n v="0"/>
    <n v="0"/>
    <n v="86797.41"/>
    <n v="0"/>
  </r>
  <r>
    <n v="114"/>
    <n v="15591100"/>
    <x v="110"/>
    <n v="675"/>
    <x v="1"/>
    <x v="1"/>
    <x v="18"/>
    <n v="9"/>
    <n v="106190.55"/>
    <n v="1"/>
    <n v="0"/>
    <n v="1"/>
    <n v="22994.32"/>
    <n v="0"/>
  </r>
  <r>
    <n v="115"/>
    <n v="15609618"/>
    <x v="97"/>
    <n v="721"/>
    <x v="2"/>
    <x v="1"/>
    <x v="34"/>
    <n v="9"/>
    <n v="154475.54"/>
    <n v="2"/>
    <n v="0"/>
    <n v="1"/>
    <n v="101300.94"/>
    <n v="1"/>
  </r>
  <r>
    <n v="116"/>
    <n v="15675522"/>
    <x v="111"/>
    <n v="628"/>
    <x v="2"/>
    <x v="0"/>
    <x v="33"/>
    <n v="9"/>
    <n v="132351.29"/>
    <n v="2"/>
    <n v="1"/>
    <n v="1"/>
    <n v="74169.13"/>
    <n v="0"/>
  </r>
  <r>
    <n v="117"/>
    <n v="15705512"/>
    <x v="112"/>
    <n v="668"/>
    <x v="2"/>
    <x v="0"/>
    <x v="24"/>
    <n v="6"/>
    <n v="167864.4"/>
    <n v="1"/>
    <n v="1"/>
    <n v="0"/>
    <n v="115638.29"/>
    <n v="0"/>
  </r>
  <r>
    <n v="118"/>
    <n v="15698028"/>
    <x v="113"/>
    <n v="506"/>
    <x v="0"/>
    <x v="0"/>
    <x v="1"/>
    <n v="1"/>
    <n v="0"/>
    <n v="2"/>
    <n v="1"/>
    <n v="0"/>
    <n v="31766.3"/>
    <n v="0"/>
  </r>
  <r>
    <n v="119"/>
    <n v="15661670"/>
    <x v="114"/>
    <n v="524"/>
    <x v="2"/>
    <x v="0"/>
    <x v="8"/>
    <n v="8"/>
    <n v="107818.63"/>
    <n v="1"/>
    <n v="1"/>
    <n v="0"/>
    <n v="199725.39"/>
    <n v="1"/>
  </r>
  <r>
    <n v="120"/>
    <n v="15600781"/>
    <x v="115"/>
    <n v="699"/>
    <x v="2"/>
    <x v="1"/>
    <x v="10"/>
    <n v="4"/>
    <n v="185173.81"/>
    <n v="2"/>
    <n v="1"/>
    <n v="0"/>
    <n v="120834.48"/>
    <n v="0"/>
  </r>
  <r>
    <n v="121"/>
    <n v="15682472"/>
    <x v="116"/>
    <n v="828"/>
    <x v="0"/>
    <x v="1"/>
    <x v="10"/>
    <n v="8"/>
    <n v="129433.34"/>
    <n v="2"/>
    <n v="0"/>
    <n v="0"/>
    <n v="38131.769999999997"/>
    <n v="0"/>
  </r>
  <r>
    <n v="122"/>
    <n v="15580203"/>
    <x v="117"/>
    <n v="674"/>
    <x v="1"/>
    <x v="1"/>
    <x v="2"/>
    <n v="6"/>
    <n v="120193.42"/>
    <n v="1"/>
    <n v="0"/>
    <n v="0"/>
    <n v="100130.95"/>
    <n v="0"/>
  </r>
  <r>
    <n v="123"/>
    <n v="15690673"/>
    <x v="39"/>
    <n v="656"/>
    <x v="0"/>
    <x v="0"/>
    <x v="2"/>
    <n v="6"/>
    <n v="0"/>
    <n v="2"/>
    <n v="1"/>
    <n v="0"/>
    <n v="141069.88"/>
    <n v="0"/>
  </r>
  <r>
    <n v="124"/>
    <n v="15760085"/>
    <x v="118"/>
    <n v="684"/>
    <x v="2"/>
    <x v="0"/>
    <x v="36"/>
    <n v="10"/>
    <n v="126384.42"/>
    <n v="1"/>
    <n v="1"/>
    <n v="1"/>
    <n v="198129.36"/>
    <n v="0"/>
  </r>
  <r>
    <n v="125"/>
    <n v="15779659"/>
    <x v="119"/>
    <n v="625"/>
    <x v="0"/>
    <x v="0"/>
    <x v="34"/>
    <n v="3"/>
    <n v="0"/>
    <n v="1"/>
    <n v="0"/>
    <n v="0"/>
    <n v="183646.41"/>
    <n v="0"/>
  </r>
  <r>
    <n v="126"/>
    <n v="15627360"/>
    <x v="120"/>
    <n v="432"/>
    <x v="0"/>
    <x v="1"/>
    <x v="0"/>
    <n v="9"/>
    <n v="152603.45000000001"/>
    <n v="1"/>
    <n v="1"/>
    <n v="0"/>
    <n v="110265.24"/>
    <n v="1"/>
  </r>
  <r>
    <n v="127"/>
    <n v="15671137"/>
    <x v="121"/>
    <n v="549"/>
    <x v="0"/>
    <x v="0"/>
    <x v="37"/>
    <n v="1"/>
    <n v="0"/>
    <n v="1"/>
    <n v="0"/>
    <n v="1"/>
    <n v="8636.0499999999993"/>
    <n v="1"/>
  </r>
  <r>
    <n v="128"/>
    <n v="15782688"/>
    <x v="122"/>
    <n v="625"/>
    <x v="2"/>
    <x v="1"/>
    <x v="27"/>
    <n v="0"/>
    <n v="148507.24"/>
    <n v="1"/>
    <n v="1"/>
    <n v="0"/>
    <n v="46824.08"/>
    <n v="1"/>
  </r>
  <r>
    <n v="129"/>
    <n v="15575492"/>
    <x v="117"/>
    <n v="828"/>
    <x v="0"/>
    <x v="0"/>
    <x v="1"/>
    <n v="7"/>
    <n v="0"/>
    <n v="2"/>
    <n v="1"/>
    <n v="0"/>
    <n v="171378.77"/>
    <n v="0"/>
  </r>
  <r>
    <n v="130"/>
    <n v="15591607"/>
    <x v="123"/>
    <n v="770"/>
    <x v="0"/>
    <x v="1"/>
    <x v="9"/>
    <n v="9"/>
    <n v="101827.07"/>
    <n v="1"/>
    <n v="1"/>
    <n v="0"/>
    <n v="167256.35"/>
    <n v="0"/>
  </r>
  <r>
    <n v="131"/>
    <n v="15740404"/>
    <x v="8"/>
    <n v="758"/>
    <x v="0"/>
    <x v="0"/>
    <x v="10"/>
    <n v="3"/>
    <n v="0"/>
    <n v="2"/>
    <n v="1"/>
    <n v="1"/>
    <n v="124226.16"/>
    <n v="0"/>
  </r>
  <r>
    <n v="132"/>
    <n v="15718369"/>
    <x v="124"/>
    <n v="795"/>
    <x v="2"/>
    <x v="0"/>
    <x v="19"/>
    <n v="9"/>
    <n v="130862.43"/>
    <n v="1"/>
    <n v="1"/>
    <n v="1"/>
    <n v="114935.21"/>
    <n v="0"/>
  </r>
  <r>
    <n v="133"/>
    <n v="15677871"/>
    <x v="125"/>
    <n v="687"/>
    <x v="0"/>
    <x v="1"/>
    <x v="16"/>
    <n v="9"/>
    <n v="122570.87"/>
    <n v="1"/>
    <n v="1"/>
    <n v="1"/>
    <n v="35608.879999999997"/>
    <n v="0"/>
  </r>
  <r>
    <n v="134"/>
    <n v="15642004"/>
    <x v="126"/>
    <n v="686"/>
    <x v="0"/>
    <x v="1"/>
    <x v="11"/>
    <n v="1"/>
    <n v="0"/>
    <n v="2"/>
    <n v="0"/>
    <n v="1"/>
    <n v="16459.37"/>
    <n v="0"/>
  </r>
  <r>
    <n v="135"/>
    <n v="15712543"/>
    <x v="127"/>
    <n v="789"/>
    <x v="2"/>
    <x v="1"/>
    <x v="2"/>
    <n v="7"/>
    <n v="124828.46"/>
    <n v="2"/>
    <n v="1"/>
    <n v="1"/>
    <n v="124411.08"/>
    <n v="0"/>
  </r>
  <r>
    <n v="136"/>
    <n v="15584518"/>
    <x v="128"/>
    <n v="589"/>
    <x v="2"/>
    <x v="0"/>
    <x v="5"/>
    <n v="5"/>
    <n v="144895.04999999999"/>
    <n v="2"/>
    <n v="1"/>
    <n v="1"/>
    <n v="34941.230000000003"/>
    <n v="0"/>
  </r>
  <r>
    <n v="137"/>
    <n v="15802381"/>
    <x v="129"/>
    <n v="461"/>
    <x v="2"/>
    <x v="0"/>
    <x v="10"/>
    <n v="5"/>
    <n v="63663.93"/>
    <n v="1"/>
    <n v="0"/>
    <n v="1"/>
    <n v="167784.28"/>
    <n v="0"/>
  </r>
  <r>
    <n v="138"/>
    <n v="15610156"/>
    <x v="130"/>
    <n v="637"/>
    <x v="0"/>
    <x v="1"/>
    <x v="20"/>
    <n v="2"/>
    <n v="133463.1"/>
    <n v="1"/>
    <n v="0"/>
    <n v="1"/>
    <n v="93165.34"/>
    <n v="0"/>
  </r>
  <r>
    <n v="139"/>
    <n v="15594408"/>
    <x v="131"/>
    <n v="584"/>
    <x v="1"/>
    <x v="0"/>
    <x v="36"/>
    <n v="2"/>
    <n v="213146.2"/>
    <n v="1"/>
    <n v="1"/>
    <n v="0"/>
    <n v="75161.25"/>
    <n v="1"/>
  </r>
  <r>
    <n v="140"/>
    <n v="15640905"/>
    <x v="132"/>
    <n v="579"/>
    <x v="1"/>
    <x v="0"/>
    <x v="12"/>
    <n v="1"/>
    <n v="129490.36"/>
    <n v="2"/>
    <n v="0"/>
    <n v="1"/>
    <n v="8590.83"/>
    <n v="1"/>
  </r>
  <r>
    <n v="141"/>
    <n v="15698932"/>
    <x v="133"/>
    <n v="756"/>
    <x v="2"/>
    <x v="1"/>
    <x v="4"/>
    <n v="10"/>
    <n v="137452.09"/>
    <n v="1"/>
    <n v="1"/>
    <n v="0"/>
    <n v="189543.9"/>
    <n v="0"/>
  </r>
  <r>
    <n v="142"/>
    <n v="15724944"/>
    <x v="134"/>
    <n v="663"/>
    <x v="0"/>
    <x v="1"/>
    <x v="10"/>
    <n v="7"/>
    <n v="0"/>
    <n v="2"/>
    <n v="1"/>
    <n v="1"/>
    <n v="180427.24"/>
    <n v="0"/>
  </r>
  <r>
    <n v="143"/>
    <n v="15628145"/>
    <x v="135"/>
    <n v="682"/>
    <x v="0"/>
    <x v="0"/>
    <x v="3"/>
    <n v="5"/>
    <n v="125851.93"/>
    <n v="1"/>
    <n v="1"/>
    <n v="1"/>
    <n v="193318.33"/>
    <n v="0"/>
  </r>
  <r>
    <n v="144"/>
    <n v="15713483"/>
    <x v="136"/>
    <n v="793"/>
    <x v="1"/>
    <x v="1"/>
    <x v="37"/>
    <n v="2"/>
    <n v="0"/>
    <n v="1"/>
    <n v="1"/>
    <n v="0"/>
    <n v="159123.82"/>
    <n v="1"/>
  </r>
  <r>
    <n v="145"/>
    <n v="15612350"/>
    <x v="137"/>
    <n v="691"/>
    <x v="0"/>
    <x v="0"/>
    <x v="8"/>
    <n v="5"/>
    <n v="40915.550000000003"/>
    <n v="1"/>
    <n v="1"/>
    <n v="0"/>
    <n v="126213.84"/>
    <n v="1"/>
  </r>
  <r>
    <n v="146"/>
    <n v="15800703"/>
    <x v="138"/>
    <n v="485"/>
    <x v="1"/>
    <x v="0"/>
    <x v="29"/>
    <n v="5"/>
    <n v="113157.22"/>
    <n v="1"/>
    <n v="1"/>
    <n v="1"/>
    <n v="54141.5"/>
    <n v="0"/>
  </r>
  <r>
    <n v="147"/>
    <n v="15705707"/>
    <x v="139"/>
    <n v="635"/>
    <x v="1"/>
    <x v="0"/>
    <x v="6"/>
    <n v="8"/>
    <n v="138296.94"/>
    <n v="2"/>
    <n v="1"/>
    <n v="0"/>
    <n v="141075.51"/>
    <n v="0"/>
  </r>
  <r>
    <n v="148"/>
    <n v="15754105"/>
    <x v="140"/>
    <n v="650"/>
    <x v="0"/>
    <x v="1"/>
    <x v="24"/>
    <n v="5"/>
    <n v="106967.18"/>
    <n v="1"/>
    <n v="0"/>
    <n v="0"/>
    <n v="24495.03"/>
    <n v="0"/>
  </r>
  <r>
    <n v="149"/>
    <n v="15703264"/>
    <x v="141"/>
    <n v="735"/>
    <x v="0"/>
    <x v="1"/>
    <x v="4"/>
    <n v="9"/>
    <n v="120681.63"/>
    <n v="1"/>
    <n v="1"/>
    <n v="0"/>
    <n v="74836.34"/>
    <n v="0"/>
  </r>
  <r>
    <n v="150"/>
    <n v="15794413"/>
    <x v="142"/>
    <n v="416"/>
    <x v="0"/>
    <x v="1"/>
    <x v="15"/>
    <n v="0"/>
    <n v="0"/>
    <n v="2"/>
    <n v="0"/>
    <n v="1"/>
    <n v="878.87"/>
    <n v="0"/>
  </r>
  <r>
    <n v="151"/>
    <n v="15650237"/>
    <x v="143"/>
    <n v="754"/>
    <x v="1"/>
    <x v="0"/>
    <x v="15"/>
    <n v="7"/>
    <n v="0"/>
    <n v="2"/>
    <n v="1"/>
    <n v="0"/>
    <n v="89520.75"/>
    <n v="0"/>
  </r>
  <r>
    <n v="152"/>
    <n v="15759618"/>
    <x v="144"/>
    <n v="535"/>
    <x v="0"/>
    <x v="0"/>
    <x v="36"/>
    <n v="9"/>
    <n v="0"/>
    <n v="1"/>
    <n v="1"/>
    <n v="0"/>
    <n v="149892.79"/>
    <n v="1"/>
  </r>
  <r>
    <n v="153"/>
    <n v="15811589"/>
    <x v="145"/>
    <n v="716"/>
    <x v="1"/>
    <x v="1"/>
    <x v="0"/>
    <n v="8"/>
    <n v="0"/>
    <n v="2"/>
    <n v="1"/>
    <n v="0"/>
    <n v="180800.42"/>
    <n v="0"/>
  </r>
  <r>
    <n v="154"/>
    <n v="15689044"/>
    <x v="146"/>
    <n v="539"/>
    <x v="0"/>
    <x v="1"/>
    <x v="24"/>
    <n v="2"/>
    <n v="127609.59"/>
    <n v="1"/>
    <n v="1"/>
    <n v="0"/>
    <n v="98646.22"/>
    <n v="0"/>
  </r>
  <r>
    <n v="155"/>
    <n v="15709368"/>
    <x v="147"/>
    <n v="614"/>
    <x v="0"/>
    <x v="0"/>
    <x v="3"/>
    <n v="6"/>
    <n v="0"/>
    <n v="2"/>
    <n v="1"/>
    <n v="1"/>
    <n v="109041.53"/>
    <n v="0"/>
  </r>
  <r>
    <n v="156"/>
    <n v="15679145"/>
    <x v="148"/>
    <n v="706"/>
    <x v="1"/>
    <x v="1"/>
    <x v="38"/>
    <n v="7"/>
    <n v="0"/>
    <n v="1"/>
    <n v="1"/>
    <n v="0"/>
    <n v="17941.16"/>
    <n v="1"/>
  </r>
  <r>
    <n v="157"/>
    <n v="15655007"/>
    <x v="129"/>
    <n v="758"/>
    <x v="0"/>
    <x v="0"/>
    <x v="19"/>
    <n v="7"/>
    <n v="0"/>
    <n v="2"/>
    <n v="0"/>
    <n v="0"/>
    <n v="82996.47"/>
    <n v="0"/>
  </r>
  <r>
    <n v="158"/>
    <n v="15623595"/>
    <x v="149"/>
    <n v="586"/>
    <x v="1"/>
    <x v="0"/>
    <x v="34"/>
    <n v="2"/>
    <n v="0"/>
    <n v="2"/>
    <n v="1"/>
    <n v="1"/>
    <n v="92067.35"/>
    <n v="0"/>
  </r>
  <r>
    <n v="159"/>
    <n v="15589975"/>
    <x v="25"/>
    <n v="646"/>
    <x v="0"/>
    <x v="0"/>
    <x v="39"/>
    <n v="6"/>
    <n v="97259.25"/>
    <n v="1"/>
    <n v="0"/>
    <n v="1"/>
    <n v="104719.66"/>
    <n v="0"/>
  </r>
  <r>
    <n v="160"/>
    <n v="15804017"/>
    <x v="150"/>
    <n v="631"/>
    <x v="2"/>
    <x v="0"/>
    <x v="19"/>
    <n v="4"/>
    <n v="123246.7"/>
    <n v="1"/>
    <n v="0"/>
    <n v="0"/>
    <n v="112687.57"/>
    <n v="0"/>
  </r>
  <r>
    <n v="161"/>
    <n v="15692132"/>
    <x v="151"/>
    <n v="717"/>
    <x v="1"/>
    <x v="0"/>
    <x v="32"/>
    <n v="6"/>
    <n v="101060.25"/>
    <n v="1"/>
    <n v="0"/>
    <n v="1"/>
    <n v="84699.56"/>
    <n v="0"/>
  </r>
  <r>
    <n v="162"/>
    <n v="15641122"/>
    <x v="152"/>
    <n v="684"/>
    <x v="0"/>
    <x v="1"/>
    <x v="33"/>
    <n v="2"/>
    <n v="0"/>
    <n v="2"/>
    <n v="1"/>
    <n v="0"/>
    <n v="83473.820000000007"/>
    <n v="0"/>
  </r>
  <r>
    <n v="163"/>
    <n v="15630910"/>
    <x v="153"/>
    <n v="800"/>
    <x v="0"/>
    <x v="0"/>
    <x v="23"/>
    <n v="7"/>
    <n v="108007.36"/>
    <n v="1"/>
    <n v="0"/>
    <n v="0"/>
    <n v="47125.11"/>
    <n v="0"/>
  </r>
  <r>
    <n v="164"/>
    <n v="15680772"/>
    <x v="76"/>
    <n v="721"/>
    <x v="1"/>
    <x v="0"/>
    <x v="18"/>
    <n v="2"/>
    <n v="0"/>
    <n v="2"/>
    <n v="1"/>
    <n v="1"/>
    <n v="106977.8"/>
    <n v="0"/>
  </r>
  <r>
    <n v="165"/>
    <n v="15658929"/>
    <x v="154"/>
    <n v="683"/>
    <x v="1"/>
    <x v="1"/>
    <x v="6"/>
    <n v="0"/>
    <n v="133702.89000000001"/>
    <n v="1"/>
    <n v="1"/>
    <n v="0"/>
    <n v="55582.54"/>
    <n v="1"/>
  </r>
  <r>
    <n v="166"/>
    <n v="15585388"/>
    <x v="155"/>
    <n v="660"/>
    <x v="2"/>
    <x v="1"/>
    <x v="8"/>
    <n v="9"/>
    <n v="125189.75"/>
    <n v="2"/>
    <n v="1"/>
    <n v="1"/>
    <n v="139874.43"/>
    <n v="0"/>
  </r>
  <r>
    <n v="167"/>
    <n v="15724623"/>
    <x v="156"/>
    <n v="704"/>
    <x v="2"/>
    <x v="0"/>
    <x v="9"/>
    <n v="7"/>
    <n v="113034.22"/>
    <n v="1"/>
    <n v="1"/>
    <n v="0"/>
    <n v="162503.48000000001"/>
    <n v="1"/>
  </r>
  <r>
    <n v="168"/>
    <n v="15588537"/>
    <x v="157"/>
    <n v="615"/>
    <x v="1"/>
    <x v="0"/>
    <x v="1"/>
    <n v="9"/>
    <n v="109013.23"/>
    <n v="1"/>
    <n v="1"/>
    <n v="0"/>
    <n v="196499.96"/>
    <n v="0"/>
  </r>
  <r>
    <n v="169"/>
    <n v="15574692"/>
    <x v="158"/>
    <n v="667"/>
    <x v="1"/>
    <x v="0"/>
    <x v="2"/>
    <n v="2"/>
    <n v="0"/>
    <n v="2"/>
    <n v="1"/>
    <n v="0"/>
    <n v="40721.24"/>
    <n v="1"/>
  </r>
  <r>
    <n v="170"/>
    <n v="15611325"/>
    <x v="159"/>
    <n v="682"/>
    <x v="2"/>
    <x v="1"/>
    <x v="9"/>
    <n v="9"/>
    <n v="57929.81"/>
    <n v="2"/>
    <n v="0"/>
    <n v="0"/>
    <n v="53134.3"/>
    <n v="0"/>
  </r>
  <r>
    <n v="171"/>
    <n v="15587562"/>
    <x v="160"/>
    <n v="484"/>
    <x v="0"/>
    <x v="0"/>
    <x v="6"/>
    <n v="4"/>
    <n v="130114.39"/>
    <n v="1"/>
    <n v="1"/>
    <n v="0"/>
    <n v="164017.89000000001"/>
    <n v="0"/>
  </r>
  <r>
    <n v="172"/>
    <n v="15613172"/>
    <x v="161"/>
    <n v="628"/>
    <x v="2"/>
    <x v="1"/>
    <x v="7"/>
    <n v="5"/>
    <n v="95826.49"/>
    <n v="2"/>
    <n v="1"/>
    <n v="0"/>
    <n v="155996.96"/>
    <n v="0"/>
  </r>
  <r>
    <n v="173"/>
    <n v="15651022"/>
    <x v="162"/>
    <n v="480"/>
    <x v="2"/>
    <x v="1"/>
    <x v="4"/>
    <n v="10"/>
    <n v="129608.57"/>
    <n v="1"/>
    <n v="1"/>
    <n v="0"/>
    <n v="5472.7"/>
    <n v="1"/>
  </r>
  <r>
    <n v="174"/>
    <n v="15586310"/>
    <x v="163"/>
    <n v="578"/>
    <x v="0"/>
    <x v="1"/>
    <x v="33"/>
    <n v="4"/>
    <n v="169462.09"/>
    <n v="1"/>
    <n v="1"/>
    <n v="0"/>
    <n v="112187.11"/>
    <n v="0"/>
  </r>
  <r>
    <n v="175"/>
    <n v="15625524"/>
    <x v="164"/>
    <n v="512"/>
    <x v="0"/>
    <x v="1"/>
    <x v="20"/>
    <n v="5"/>
    <n v="0"/>
    <n v="2"/>
    <n v="1"/>
    <n v="1"/>
    <n v="146457.82999999999"/>
    <n v="0"/>
  </r>
  <r>
    <n v="176"/>
    <n v="15755209"/>
    <x v="98"/>
    <n v="484"/>
    <x v="1"/>
    <x v="0"/>
    <x v="12"/>
    <n v="7"/>
    <n v="133868.21"/>
    <n v="1"/>
    <n v="1"/>
    <n v="1"/>
    <n v="27286.1"/>
    <n v="0"/>
  </r>
  <r>
    <n v="177"/>
    <n v="15645248"/>
    <x v="165"/>
    <n v="510"/>
    <x v="0"/>
    <x v="0"/>
    <x v="33"/>
    <n v="0"/>
    <n v="0"/>
    <n v="2"/>
    <n v="1"/>
    <n v="1"/>
    <n v="130553.47"/>
    <n v="0"/>
  </r>
  <r>
    <n v="178"/>
    <n v="15790355"/>
    <x v="166"/>
    <n v="606"/>
    <x v="2"/>
    <x v="1"/>
    <x v="18"/>
    <n v="5"/>
    <n v="190479.48"/>
    <n v="2"/>
    <n v="0"/>
    <n v="0"/>
    <n v="179351.89"/>
    <n v="0"/>
  </r>
  <r>
    <n v="179"/>
    <n v="15762615"/>
    <x v="167"/>
    <n v="597"/>
    <x v="1"/>
    <x v="0"/>
    <x v="20"/>
    <n v="8"/>
    <n v="101993.12"/>
    <n v="1"/>
    <n v="0"/>
    <n v="1"/>
    <n v="94774.12"/>
    <n v="0"/>
  </r>
  <r>
    <n v="180"/>
    <n v="15625426"/>
    <x v="168"/>
    <n v="754"/>
    <x v="2"/>
    <x v="0"/>
    <x v="30"/>
    <n v="3"/>
    <n v="161608.81"/>
    <n v="1"/>
    <n v="1"/>
    <n v="0"/>
    <n v="8080.85"/>
    <n v="1"/>
  </r>
  <r>
    <n v="181"/>
    <n v="15716334"/>
    <x v="169"/>
    <n v="850"/>
    <x v="1"/>
    <x v="0"/>
    <x v="13"/>
    <n v="2"/>
    <n v="122311.21"/>
    <n v="1"/>
    <n v="1"/>
    <n v="1"/>
    <n v="19482.5"/>
    <n v="0"/>
  </r>
  <r>
    <n v="182"/>
    <n v="15789669"/>
    <x v="170"/>
    <n v="510"/>
    <x v="0"/>
    <x v="1"/>
    <x v="35"/>
    <n v="2"/>
    <n v="0"/>
    <n v="2"/>
    <n v="1"/>
    <n v="1"/>
    <n v="48071.61"/>
    <n v="0"/>
  </r>
  <r>
    <n v="183"/>
    <n v="15621075"/>
    <x v="171"/>
    <n v="778"/>
    <x v="2"/>
    <x v="0"/>
    <x v="13"/>
    <n v="1"/>
    <n v="162150.42000000001"/>
    <n v="2"/>
    <n v="1"/>
    <n v="0"/>
    <n v="174531.27"/>
    <n v="0"/>
  </r>
  <r>
    <n v="184"/>
    <n v="15810845"/>
    <x v="106"/>
    <n v="636"/>
    <x v="0"/>
    <x v="1"/>
    <x v="0"/>
    <n v="2"/>
    <n v="0"/>
    <n v="2"/>
    <n v="1"/>
    <n v="1"/>
    <n v="55470.78"/>
    <n v="0"/>
  </r>
  <r>
    <n v="185"/>
    <n v="15719377"/>
    <x v="125"/>
    <n v="804"/>
    <x v="0"/>
    <x v="0"/>
    <x v="5"/>
    <n v="4"/>
    <n v="0"/>
    <n v="1"/>
    <n v="1"/>
    <n v="1"/>
    <n v="8546.8700000000008"/>
    <n v="1"/>
  </r>
  <r>
    <n v="186"/>
    <n v="15654506"/>
    <x v="172"/>
    <n v="514"/>
    <x v="0"/>
    <x v="1"/>
    <x v="15"/>
    <n v="8"/>
    <n v="0"/>
    <n v="2"/>
    <n v="1"/>
    <n v="0"/>
    <n v="95857.18"/>
    <n v="0"/>
  </r>
  <r>
    <n v="187"/>
    <n v="15771977"/>
    <x v="173"/>
    <n v="730"/>
    <x v="0"/>
    <x v="0"/>
    <x v="2"/>
    <n v="1"/>
    <n v="99010.67"/>
    <n v="1"/>
    <n v="1"/>
    <n v="0"/>
    <n v="194945.8"/>
    <n v="0"/>
  </r>
  <r>
    <n v="188"/>
    <n v="15708710"/>
    <x v="174"/>
    <n v="525"/>
    <x v="1"/>
    <x v="0"/>
    <x v="24"/>
    <n v="0"/>
    <n v="0"/>
    <n v="1"/>
    <n v="0"/>
    <n v="1"/>
    <n v="131521.72"/>
    <n v="0"/>
  </r>
  <r>
    <n v="189"/>
    <n v="15726676"/>
    <x v="175"/>
    <n v="616"/>
    <x v="1"/>
    <x v="1"/>
    <x v="33"/>
    <n v="5"/>
    <n v="0"/>
    <n v="2"/>
    <n v="0"/>
    <n v="1"/>
    <n v="196108.51"/>
    <n v="0"/>
  </r>
  <r>
    <n v="190"/>
    <n v="15587421"/>
    <x v="176"/>
    <n v="687"/>
    <x v="2"/>
    <x v="0"/>
    <x v="10"/>
    <n v="7"/>
    <n v="111388.18"/>
    <n v="2"/>
    <n v="1"/>
    <n v="0"/>
    <n v="148564.76"/>
    <n v="0"/>
  </r>
  <r>
    <n v="191"/>
    <n v="15726931"/>
    <x v="177"/>
    <n v="715"/>
    <x v="0"/>
    <x v="0"/>
    <x v="1"/>
    <n v="8"/>
    <n v="56214.85"/>
    <n v="2"/>
    <n v="0"/>
    <n v="0"/>
    <n v="92982.61"/>
    <n v="1"/>
  </r>
  <r>
    <n v="192"/>
    <n v="15771086"/>
    <x v="94"/>
    <n v="512"/>
    <x v="0"/>
    <x v="0"/>
    <x v="18"/>
    <n v="3"/>
    <n v="84327.77"/>
    <n v="2"/>
    <n v="1"/>
    <n v="0"/>
    <n v="17675.36"/>
    <n v="0"/>
  </r>
  <r>
    <n v="193"/>
    <n v="15756850"/>
    <x v="178"/>
    <n v="479"/>
    <x v="0"/>
    <x v="1"/>
    <x v="20"/>
    <n v="1"/>
    <n v="0"/>
    <n v="2"/>
    <n v="0"/>
    <n v="0"/>
    <n v="114996.43"/>
    <n v="0"/>
  </r>
  <r>
    <n v="194"/>
    <n v="15702741"/>
    <x v="179"/>
    <n v="601"/>
    <x v="0"/>
    <x v="1"/>
    <x v="15"/>
    <n v="8"/>
    <n v="93012.89"/>
    <n v="1"/>
    <n v="1"/>
    <n v="0"/>
    <n v="86957.42"/>
    <n v="0"/>
  </r>
  <r>
    <n v="195"/>
    <n v="15679200"/>
    <x v="180"/>
    <n v="580"/>
    <x v="1"/>
    <x v="1"/>
    <x v="6"/>
    <n v="9"/>
    <n v="61710.44"/>
    <n v="2"/>
    <n v="1"/>
    <n v="0"/>
    <n v="128077.8"/>
    <n v="0"/>
  </r>
  <r>
    <n v="196"/>
    <n v="15594815"/>
    <x v="181"/>
    <n v="807"/>
    <x v="0"/>
    <x v="1"/>
    <x v="12"/>
    <n v="3"/>
    <n v="174790.15"/>
    <n v="1"/>
    <n v="1"/>
    <n v="1"/>
    <n v="600.36"/>
    <n v="0"/>
  </r>
  <r>
    <n v="197"/>
    <n v="15635905"/>
    <x v="182"/>
    <n v="616"/>
    <x v="1"/>
    <x v="0"/>
    <x v="15"/>
    <n v="6"/>
    <n v="0"/>
    <n v="2"/>
    <n v="1"/>
    <n v="1"/>
    <n v="43001.46"/>
    <n v="0"/>
  </r>
  <r>
    <n v="198"/>
    <n v="15777892"/>
    <x v="183"/>
    <n v="721"/>
    <x v="2"/>
    <x v="1"/>
    <x v="24"/>
    <n v="3"/>
    <n v="107720.64"/>
    <n v="1"/>
    <n v="1"/>
    <n v="1"/>
    <n v="158591.12"/>
    <n v="0"/>
  </r>
  <r>
    <n v="199"/>
    <n v="15656176"/>
    <x v="184"/>
    <n v="501"/>
    <x v="0"/>
    <x v="1"/>
    <x v="38"/>
    <n v="10"/>
    <n v="0"/>
    <n v="2"/>
    <n v="1"/>
    <n v="1"/>
    <n v="47847.19"/>
    <n v="0"/>
  </r>
  <r>
    <n v="200"/>
    <n v="15811127"/>
    <x v="185"/>
    <n v="521"/>
    <x v="0"/>
    <x v="1"/>
    <x v="12"/>
    <n v="6"/>
    <n v="96423.84"/>
    <n v="1"/>
    <n v="1"/>
    <n v="0"/>
    <n v="10488.44"/>
    <n v="0"/>
  </r>
  <r>
    <n v="201"/>
    <n v="15604482"/>
    <x v="186"/>
    <n v="850"/>
    <x v="1"/>
    <x v="1"/>
    <x v="33"/>
    <n v="2"/>
    <n v="141040.01"/>
    <n v="1"/>
    <n v="1"/>
    <n v="1"/>
    <n v="5978.2"/>
    <n v="0"/>
  </r>
  <r>
    <n v="202"/>
    <n v="15622911"/>
    <x v="187"/>
    <n v="759"/>
    <x v="0"/>
    <x v="1"/>
    <x v="0"/>
    <n v="4"/>
    <n v="105420.18"/>
    <n v="1"/>
    <n v="0"/>
    <n v="1"/>
    <n v="121409.06"/>
    <n v="0"/>
  </r>
  <r>
    <n v="203"/>
    <n v="15600974"/>
    <x v="8"/>
    <n v="516"/>
    <x v="1"/>
    <x v="1"/>
    <x v="5"/>
    <n v="5"/>
    <n v="0"/>
    <n v="1"/>
    <n v="0"/>
    <n v="1"/>
    <n v="146145.93"/>
    <n v="1"/>
  </r>
  <r>
    <n v="204"/>
    <n v="15727868"/>
    <x v="188"/>
    <n v="711"/>
    <x v="0"/>
    <x v="0"/>
    <x v="16"/>
    <n v="2"/>
    <n v="129022.06"/>
    <n v="2"/>
    <n v="1"/>
    <n v="1"/>
    <n v="14374.86"/>
    <n v="1"/>
  </r>
  <r>
    <n v="205"/>
    <n v="15627801"/>
    <x v="189"/>
    <n v="512"/>
    <x v="1"/>
    <x v="1"/>
    <x v="19"/>
    <n v="3"/>
    <n v="176666.62"/>
    <n v="1"/>
    <n v="1"/>
    <n v="0"/>
    <n v="94670.77"/>
    <n v="0"/>
  </r>
  <r>
    <n v="206"/>
    <n v="15773039"/>
    <x v="190"/>
    <n v="550"/>
    <x v="0"/>
    <x v="1"/>
    <x v="24"/>
    <n v="3"/>
    <n v="0"/>
    <n v="1"/>
    <n v="1"/>
    <n v="1"/>
    <n v="179670.31"/>
    <n v="0"/>
  </r>
  <r>
    <n v="207"/>
    <n v="15755262"/>
    <x v="20"/>
    <n v="608"/>
    <x v="1"/>
    <x v="0"/>
    <x v="1"/>
    <n v="3"/>
    <n v="89763.839999999997"/>
    <n v="1"/>
    <n v="0"/>
    <n v="0"/>
    <n v="199304.74"/>
    <n v="1"/>
  </r>
  <r>
    <n v="208"/>
    <n v="15679531"/>
    <x v="191"/>
    <n v="618"/>
    <x v="0"/>
    <x v="1"/>
    <x v="10"/>
    <n v="5"/>
    <n v="134954.53"/>
    <n v="1"/>
    <n v="1"/>
    <n v="1"/>
    <n v="151954.39000000001"/>
    <n v="0"/>
  </r>
  <r>
    <n v="209"/>
    <n v="15684181"/>
    <x v="192"/>
    <n v="643"/>
    <x v="0"/>
    <x v="1"/>
    <x v="13"/>
    <n v="5"/>
    <n v="0"/>
    <n v="1"/>
    <n v="1"/>
    <n v="0"/>
    <n v="142513.5"/>
    <n v="1"/>
  </r>
  <r>
    <n v="210"/>
    <n v="15612087"/>
    <x v="193"/>
    <n v="671"/>
    <x v="0"/>
    <x v="1"/>
    <x v="13"/>
    <n v="2"/>
    <n v="106376.85"/>
    <n v="1"/>
    <n v="0"/>
    <n v="1"/>
    <n v="158264.62"/>
    <n v="0"/>
  </r>
  <r>
    <n v="211"/>
    <n v="15752047"/>
    <x v="194"/>
    <n v="689"/>
    <x v="2"/>
    <x v="1"/>
    <x v="19"/>
    <n v="2"/>
    <n v="161814.64000000001"/>
    <n v="2"/>
    <n v="1"/>
    <n v="0"/>
    <n v="169381.9"/>
    <n v="0"/>
  </r>
  <r>
    <n v="212"/>
    <n v="15624592"/>
    <x v="195"/>
    <n v="603"/>
    <x v="0"/>
    <x v="1"/>
    <x v="8"/>
    <n v="8"/>
    <n v="0"/>
    <n v="2"/>
    <n v="1"/>
    <n v="1"/>
    <n v="169915.02"/>
    <n v="0"/>
  </r>
  <r>
    <n v="213"/>
    <n v="15573152"/>
    <x v="196"/>
    <n v="620"/>
    <x v="0"/>
    <x v="0"/>
    <x v="1"/>
    <n v="9"/>
    <n v="0"/>
    <n v="2"/>
    <n v="0"/>
    <n v="0"/>
    <n v="88852.47"/>
    <n v="0"/>
  </r>
  <r>
    <n v="214"/>
    <n v="15594917"/>
    <x v="197"/>
    <n v="676"/>
    <x v="0"/>
    <x v="0"/>
    <x v="10"/>
    <n v="1"/>
    <n v="63095.01"/>
    <n v="1"/>
    <n v="1"/>
    <n v="1"/>
    <n v="40645.81"/>
    <n v="0"/>
  </r>
  <r>
    <n v="215"/>
    <n v="15785542"/>
    <x v="198"/>
    <n v="572"/>
    <x v="2"/>
    <x v="1"/>
    <x v="28"/>
    <n v="4"/>
    <n v="118287.01"/>
    <n v="2"/>
    <n v="0"/>
    <n v="0"/>
    <n v="60427.3"/>
    <n v="0"/>
  </r>
  <r>
    <n v="216"/>
    <n v="15723488"/>
    <x v="36"/>
    <n v="668"/>
    <x v="2"/>
    <x v="1"/>
    <x v="40"/>
    <n v="7"/>
    <n v="106854.21"/>
    <n v="1"/>
    <n v="0"/>
    <n v="1"/>
    <n v="157959.01999999999"/>
    <n v="1"/>
  </r>
  <r>
    <n v="217"/>
    <n v="15680920"/>
    <x v="199"/>
    <n v="695"/>
    <x v="0"/>
    <x v="1"/>
    <x v="17"/>
    <n v="7"/>
    <n v="49512.55"/>
    <n v="1"/>
    <n v="1"/>
    <n v="0"/>
    <n v="133007.34"/>
    <n v="0"/>
  </r>
  <r>
    <n v="218"/>
    <n v="15786308"/>
    <x v="200"/>
    <n v="730"/>
    <x v="1"/>
    <x v="0"/>
    <x v="19"/>
    <n v="9"/>
    <n v="0"/>
    <n v="2"/>
    <n v="0"/>
    <n v="0"/>
    <n v="176576.62"/>
    <n v="0"/>
  </r>
  <r>
    <n v="219"/>
    <n v="15659366"/>
    <x v="201"/>
    <n v="807"/>
    <x v="0"/>
    <x v="1"/>
    <x v="3"/>
    <n v="1"/>
    <n v="105799.32"/>
    <n v="2"/>
    <n v="1"/>
    <n v="0"/>
    <n v="34888.04"/>
    <n v="1"/>
  </r>
  <r>
    <n v="220"/>
    <n v="15774854"/>
    <x v="120"/>
    <n v="592"/>
    <x v="0"/>
    <x v="1"/>
    <x v="41"/>
    <n v="8"/>
    <n v="0"/>
    <n v="1"/>
    <n v="1"/>
    <n v="1"/>
    <n v="28737.71"/>
    <n v="1"/>
  </r>
  <r>
    <n v="221"/>
    <n v="15725311"/>
    <x v="202"/>
    <n v="726"/>
    <x v="0"/>
    <x v="0"/>
    <x v="8"/>
    <n v="9"/>
    <n v="114722.05"/>
    <n v="2"/>
    <n v="1"/>
    <n v="1"/>
    <n v="98178.57"/>
    <n v="0"/>
  </r>
  <r>
    <n v="222"/>
    <n v="15787155"/>
    <x v="203"/>
    <n v="514"/>
    <x v="1"/>
    <x v="1"/>
    <x v="33"/>
    <n v="7"/>
    <n v="0"/>
    <n v="1"/>
    <n v="0"/>
    <n v="1"/>
    <n v="125010.24000000001"/>
    <n v="0"/>
  </r>
  <r>
    <n v="223"/>
    <n v="15727829"/>
    <x v="204"/>
    <n v="567"/>
    <x v="0"/>
    <x v="1"/>
    <x v="0"/>
    <n v="2"/>
    <n v="0"/>
    <n v="2"/>
    <n v="1"/>
    <n v="1"/>
    <n v="167984.61"/>
    <n v="0"/>
  </r>
  <r>
    <n v="224"/>
    <n v="15733247"/>
    <x v="205"/>
    <n v="850"/>
    <x v="0"/>
    <x v="1"/>
    <x v="19"/>
    <n v="10"/>
    <n v="0"/>
    <n v="1"/>
    <n v="1"/>
    <n v="0"/>
    <n v="4861.72"/>
    <n v="1"/>
  </r>
  <r>
    <n v="225"/>
    <n v="15568748"/>
    <x v="206"/>
    <n v="671"/>
    <x v="2"/>
    <x v="1"/>
    <x v="13"/>
    <n v="6"/>
    <n v="99564.22"/>
    <n v="1"/>
    <n v="1"/>
    <n v="1"/>
    <n v="108872.45"/>
    <n v="1"/>
  </r>
  <r>
    <n v="226"/>
    <n v="15699029"/>
    <x v="207"/>
    <n v="670"/>
    <x v="0"/>
    <x v="1"/>
    <x v="24"/>
    <n v="4"/>
    <n v="170557.91"/>
    <n v="2"/>
    <n v="1"/>
    <n v="0"/>
    <n v="198252.88"/>
    <n v="0"/>
  </r>
  <r>
    <n v="227"/>
    <n v="15774393"/>
    <x v="208"/>
    <n v="694"/>
    <x v="0"/>
    <x v="0"/>
    <x v="33"/>
    <n v="9"/>
    <n v="0"/>
    <n v="2"/>
    <n v="1"/>
    <n v="1"/>
    <n v="26960.31"/>
    <n v="0"/>
  </r>
  <r>
    <n v="228"/>
    <n v="15676895"/>
    <x v="209"/>
    <n v="547"/>
    <x v="2"/>
    <x v="0"/>
    <x v="2"/>
    <n v="6"/>
    <n v="74596.149999999994"/>
    <n v="3"/>
    <n v="1"/>
    <n v="1"/>
    <n v="85746.52"/>
    <n v="1"/>
  </r>
  <r>
    <n v="229"/>
    <n v="15637753"/>
    <x v="210"/>
    <n v="751"/>
    <x v="2"/>
    <x v="1"/>
    <x v="5"/>
    <n v="2"/>
    <n v="96888.39"/>
    <n v="1"/>
    <n v="1"/>
    <n v="0"/>
    <n v="77206.25"/>
    <n v="1"/>
  </r>
  <r>
    <n v="230"/>
    <n v="15605461"/>
    <x v="211"/>
    <n v="594"/>
    <x v="2"/>
    <x v="0"/>
    <x v="6"/>
    <n v="3"/>
    <n v="130830.22"/>
    <n v="1"/>
    <n v="1"/>
    <n v="0"/>
    <n v="61048.53"/>
    <n v="0"/>
  </r>
  <r>
    <n v="231"/>
    <n v="15808473"/>
    <x v="212"/>
    <n v="673"/>
    <x v="0"/>
    <x v="1"/>
    <x v="42"/>
    <n v="1"/>
    <n v="0"/>
    <n v="2"/>
    <n v="0"/>
    <n v="1"/>
    <n v="111981.19"/>
    <n v="0"/>
  </r>
  <r>
    <n v="232"/>
    <n v="15627000"/>
    <x v="213"/>
    <n v="610"/>
    <x v="0"/>
    <x v="1"/>
    <x v="20"/>
    <n v="0"/>
    <n v="0"/>
    <n v="2"/>
    <n v="1"/>
    <n v="0"/>
    <n v="62232.6"/>
    <n v="0"/>
  </r>
  <r>
    <n v="233"/>
    <n v="15787174"/>
    <x v="214"/>
    <n v="512"/>
    <x v="0"/>
    <x v="0"/>
    <x v="24"/>
    <n v="1"/>
    <n v="0"/>
    <n v="2"/>
    <n v="0"/>
    <n v="1"/>
    <n v="156105.03"/>
    <n v="0"/>
  </r>
  <r>
    <n v="234"/>
    <n v="15723886"/>
    <x v="215"/>
    <n v="767"/>
    <x v="2"/>
    <x v="1"/>
    <x v="43"/>
    <n v="3"/>
    <n v="119714.25"/>
    <n v="2"/>
    <n v="0"/>
    <n v="1"/>
    <n v="150135.38"/>
    <n v="0"/>
  </r>
  <r>
    <n v="235"/>
    <n v="15704769"/>
    <x v="216"/>
    <n v="585"/>
    <x v="0"/>
    <x v="0"/>
    <x v="44"/>
    <n v="5"/>
    <n v="113978.97"/>
    <n v="2"/>
    <n v="0"/>
    <n v="1"/>
    <n v="93146.11"/>
    <n v="0"/>
  </r>
  <r>
    <n v="236"/>
    <n v="15772896"/>
    <x v="217"/>
    <n v="763"/>
    <x v="2"/>
    <x v="1"/>
    <x v="0"/>
    <n v="6"/>
    <n v="100160.75"/>
    <n v="1"/>
    <n v="1"/>
    <n v="0"/>
    <n v="33462.94"/>
    <n v="1"/>
  </r>
  <r>
    <n v="237"/>
    <n v="15711540"/>
    <x v="218"/>
    <n v="712"/>
    <x v="0"/>
    <x v="0"/>
    <x v="6"/>
    <n v="2"/>
    <n v="0"/>
    <n v="1"/>
    <n v="1"/>
    <n v="1"/>
    <n v="144375"/>
    <n v="0"/>
  </r>
  <r>
    <n v="238"/>
    <n v="15764866"/>
    <x v="219"/>
    <n v="539"/>
    <x v="2"/>
    <x v="0"/>
    <x v="3"/>
    <n v="3"/>
    <n v="116220.5"/>
    <n v="3"/>
    <n v="1"/>
    <n v="0"/>
    <n v="55803.96"/>
    <n v="1"/>
  </r>
  <r>
    <n v="239"/>
    <n v="15794056"/>
    <x v="220"/>
    <n v="668"/>
    <x v="0"/>
    <x v="0"/>
    <x v="17"/>
    <n v="2"/>
    <n v="0"/>
    <n v="3"/>
    <n v="1"/>
    <n v="0"/>
    <n v="89048.46"/>
    <n v="1"/>
  </r>
  <r>
    <n v="240"/>
    <n v="15795149"/>
    <x v="221"/>
    <n v="703"/>
    <x v="0"/>
    <x v="1"/>
    <x v="34"/>
    <n v="2"/>
    <n v="81173.83"/>
    <n v="2"/>
    <n v="0"/>
    <n v="1"/>
    <n v="162812.16"/>
    <n v="0"/>
  </r>
  <r>
    <n v="241"/>
    <n v="15812009"/>
    <x v="222"/>
    <n v="662"/>
    <x v="1"/>
    <x v="1"/>
    <x v="16"/>
    <n v="4"/>
    <n v="0"/>
    <n v="2"/>
    <n v="1"/>
    <n v="0"/>
    <n v="136259.65"/>
    <n v="0"/>
  </r>
  <r>
    <n v="242"/>
    <n v="15651001"/>
    <x v="56"/>
    <n v="725"/>
    <x v="2"/>
    <x v="0"/>
    <x v="2"/>
    <n v="5"/>
    <n v="116803.8"/>
    <n v="1"/>
    <n v="1"/>
    <n v="0"/>
    <n v="124052.97"/>
    <n v="0"/>
  </r>
  <r>
    <n v="243"/>
    <n v="15813844"/>
    <x v="223"/>
    <n v="703"/>
    <x v="0"/>
    <x v="1"/>
    <x v="24"/>
    <n v="8"/>
    <n v="105961.68"/>
    <n v="2"/>
    <n v="0"/>
    <n v="1"/>
    <n v="74158.8"/>
    <n v="0"/>
  </r>
  <r>
    <n v="244"/>
    <n v="15596175"/>
    <x v="224"/>
    <n v="659"/>
    <x v="2"/>
    <x v="1"/>
    <x v="44"/>
    <n v="6"/>
    <n v="117411.6"/>
    <n v="1"/>
    <n v="1"/>
    <n v="1"/>
    <n v="45071.09"/>
    <n v="1"/>
  </r>
  <r>
    <n v="245"/>
    <n v="15576269"/>
    <x v="225"/>
    <n v="523"/>
    <x v="1"/>
    <x v="1"/>
    <x v="10"/>
    <n v="7"/>
    <n v="0"/>
    <n v="2"/>
    <n v="1"/>
    <n v="0"/>
    <n v="62030.06"/>
    <n v="0"/>
  </r>
  <r>
    <n v="246"/>
    <n v="15797219"/>
    <x v="226"/>
    <n v="635"/>
    <x v="0"/>
    <x v="0"/>
    <x v="20"/>
    <n v="10"/>
    <n v="123497.58"/>
    <n v="1"/>
    <n v="1"/>
    <n v="0"/>
    <n v="131953.23000000001"/>
    <n v="1"/>
  </r>
  <r>
    <n v="247"/>
    <n v="15685500"/>
    <x v="227"/>
    <n v="772"/>
    <x v="2"/>
    <x v="1"/>
    <x v="28"/>
    <n v="7"/>
    <n v="152400.51"/>
    <n v="2"/>
    <n v="1"/>
    <n v="0"/>
    <n v="79414"/>
    <n v="0"/>
  </r>
  <r>
    <n v="248"/>
    <n v="15599792"/>
    <x v="228"/>
    <n v="545"/>
    <x v="0"/>
    <x v="0"/>
    <x v="28"/>
    <n v="1"/>
    <n v="0"/>
    <n v="2"/>
    <n v="1"/>
    <n v="1"/>
    <n v="199638.56"/>
    <n v="0"/>
  </r>
  <r>
    <n v="249"/>
    <n v="15657566"/>
    <x v="229"/>
    <n v="634"/>
    <x v="2"/>
    <x v="1"/>
    <x v="9"/>
    <n v="8"/>
    <n v="103097.85"/>
    <n v="1"/>
    <n v="1"/>
    <n v="1"/>
    <n v="157577.29"/>
    <n v="0"/>
  </r>
  <r>
    <n v="250"/>
    <n v="15772423"/>
    <x v="230"/>
    <n v="739"/>
    <x v="2"/>
    <x v="1"/>
    <x v="41"/>
    <n v="8"/>
    <n v="126418.14"/>
    <n v="1"/>
    <n v="1"/>
    <n v="0"/>
    <n v="134420.75"/>
    <n v="1"/>
  </r>
  <r>
    <n v="251"/>
    <n v="15628112"/>
    <x v="231"/>
    <n v="771"/>
    <x v="2"/>
    <x v="0"/>
    <x v="18"/>
    <n v="5"/>
    <n v="77846.899999999994"/>
    <n v="1"/>
    <n v="0"/>
    <n v="0"/>
    <n v="99805.99"/>
    <n v="0"/>
  </r>
  <r>
    <n v="252"/>
    <n v="15753754"/>
    <x v="232"/>
    <n v="587"/>
    <x v="1"/>
    <x v="0"/>
    <x v="10"/>
    <n v="1"/>
    <n v="0"/>
    <n v="2"/>
    <n v="1"/>
    <n v="1"/>
    <n v="97932.68"/>
    <n v="0"/>
  </r>
  <r>
    <n v="253"/>
    <n v="15793726"/>
    <x v="233"/>
    <n v="681"/>
    <x v="0"/>
    <x v="0"/>
    <x v="45"/>
    <n v="0"/>
    <n v="0"/>
    <n v="2"/>
    <n v="0"/>
    <n v="1"/>
    <n v="170968.99"/>
    <n v="0"/>
  </r>
  <r>
    <n v="254"/>
    <n v="15694717"/>
    <x v="190"/>
    <n v="544"/>
    <x v="2"/>
    <x v="1"/>
    <x v="24"/>
    <n v="2"/>
    <n v="79731.91"/>
    <n v="1"/>
    <n v="1"/>
    <n v="1"/>
    <n v="57558.95"/>
    <n v="0"/>
  </r>
  <r>
    <n v="255"/>
    <n v="15665834"/>
    <x v="234"/>
    <n v="696"/>
    <x v="1"/>
    <x v="1"/>
    <x v="34"/>
    <n v="8"/>
    <n v="0"/>
    <n v="1"/>
    <n v="0"/>
    <n v="0"/>
    <n v="176713.47"/>
    <n v="0"/>
  </r>
  <r>
    <n v="256"/>
    <n v="15765297"/>
    <x v="235"/>
    <n v="766"/>
    <x v="1"/>
    <x v="1"/>
    <x v="1"/>
    <n v="0"/>
    <n v="0"/>
    <n v="2"/>
    <n v="0"/>
    <n v="1"/>
    <n v="34283.230000000003"/>
    <n v="0"/>
  </r>
  <r>
    <n v="257"/>
    <n v="15636684"/>
    <x v="236"/>
    <n v="727"/>
    <x v="0"/>
    <x v="1"/>
    <x v="10"/>
    <n v="10"/>
    <n v="0"/>
    <n v="2"/>
    <n v="1"/>
    <n v="1"/>
    <n v="198637.34"/>
    <n v="0"/>
  </r>
  <r>
    <n v="258"/>
    <n v="15592979"/>
    <x v="237"/>
    <n v="671"/>
    <x v="2"/>
    <x v="0"/>
    <x v="10"/>
    <n v="6"/>
    <n v="37266.67"/>
    <n v="2"/>
    <n v="0"/>
    <n v="0"/>
    <n v="156917.12"/>
    <n v="0"/>
  </r>
  <r>
    <n v="259"/>
    <n v="15750803"/>
    <x v="238"/>
    <n v="693"/>
    <x v="0"/>
    <x v="0"/>
    <x v="33"/>
    <n v="6"/>
    <n v="127992.25"/>
    <n v="1"/>
    <n v="1"/>
    <n v="1"/>
    <n v="50457.2"/>
    <n v="0"/>
  </r>
  <r>
    <n v="260"/>
    <n v="15607178"/>
    <x v="112"/>
    <n v="850"/>
    <x v="2"/>
    <x v="1"/>
    <x v="16"/>
    <n v="3"/>
    <n v="54901.01"/>
    <n v="1"/>
    <n v="1"/>
    <n v="1"/>
    <n v="140075.54999999999"/>
    <n v="0"/>
  </r>
  <r>
    <n v="261"/>
    <n v="15713853"/>
    <x v="239"/>
    <n v="732"/>
    <x v="2"/>
    <x v="1"/>
    <x v="0"/>
    <n v="9"/>
    <n v="108748.08"/>
    <n v="2"/>
    <n v="1"/>
    <n v="1"/>
    <n v="65323.11"/>
    <n v="0"/>
  </r>
  <r>
    <n v="262"/>
    <n v="15673481"/>
    <x v="240"/>
    <n v="726"/>
    <x v="1"/>
    <x v="0"/>
    <x v="36"/>
    <n v="6"/>
    <n v="99906.19"/>
    <n v="1"/>
    <n v="1"/>
    <n v="0"/>
    <n v="64323.24"/>
    <n v="0"/>
  </r>
  <r>
    <n v="263"/>
    <n v="15686776"/>
    <x v="241"/>
    <n v="557"/>
    <x v="0"/>
    <x v="0"/>
    <x v="15"/>
    <n v="6"/>
    <n v="184686.41"/>
    <n v="2"/>
    <n v="1"/>
    <n v="0"/>
    <n v="14956.44"/>
    <n v="0"/>
  </r>
  <r>
    <n v="264"/>
    <n v="15673693"/>
    <x v="242"/>
    <n v="682"/>
    <x v="0"/>
    <x v="0"/>
    <x v="28"/>
    <n v="0"/>
    <n v="110654.02"/>
    <n v="1"/>
    <n v="0"/>
    <n v="1"/>
    <n v="111879.21"/>
    <n v="0"/>
  </r>
  <r>
    <n v="265"/>
    <n v="15700696"/>
    <x v="243"/>
    <n v="738"/>
    <x v="1"/>
    <x v="1"/>
    <x v="8"/>
    <n v="9"/>
    <n v="79019.8"/>
    <n v="1"/>
    <n v="1"/>
    <n v="1"/>
    <n v="18606.23"/>
    <n v="0"/>
  </r>
  <r>
    <n v="266"/>
    <n v="15813163"/>
    <x v="244"/>
    <n v="531"/>
    <x v="1"/>
    <x v="0"/>
    <x v="18"/>
    <n v="9"/>
    <n v="99240.51"/>
    <n v="1"/>
    <n v="1"/>
    <n v="0"/>
    <n v="123137.01"/>
    <n v="0"/>
  </r>
  <r>
    <n v="267"/>
    <n v="15653857"/>
    <x v="245"/>
    <n v="498"/>
    <x v="0"/>
    <x v="1"/>
    <x v="10"/>
    <n v="2"/>
    <n v="0"/>
    <n v="2"/>
    <n v="1"/>
    <n v="1"/>
    <n v="148528.24"/>
    <n v="0"/>
  </r>
  <r>
    <n v="268"/>
    <n v="15777076"/>
    <x v="61"/>
    <n v="651"/>
    <x v="0"/>
    <x v="1"/>
    <x v="18"/>
    <n v="7"/>
    <n v="0"/>
    <n v="2"/>
    <n v="1"/>
    <n v="0"/>
    <n v="13898.31"/>
    <n v="0"/>
  </r>
  <r>
    <n v="269"/>
    <n v="15717398"/>
    <x v="246"/>
    <n v="549"/>
    <x v="1"/>
    <x v="0"/>
    <x v="2"/>
    <n v="7"/>
    <n v="0"/>
    <n v="1"/>
    <n v="0"/>
    <n v="0"/>
    <n v="81259.25"/>
    <n v="1"/>
  </r>
  <r>
    <n v="270"/>
    <n v="15799217"/>
    <x v="119"/>
    <n v="791"/>
    <x v="2"/>
    <x v="0"/>
    <x v="12"/>
    <n v="7"/>
    <n v="52436.2"/>
    <n v="1"/>
    <n v="1"/>
    <n v="0"/>
    <n v="161051.75"/>
    <n v="0"/>
  </r>
  <r>
    <n v="271"/>
    <n v="15787071"/>
    <x v="247"/>
    <n v="650"/>
    <x v="1"/>
    <x v="1"/>
    <x v="1"/>
    <n v="9"/>
    <n v="0"/>
    <n v="2"/>
    <n v="0"/>
    <n v="1"/>
    <n v="191599.67"/>
    <n v="0"/>
  </r>
  <r>
    <n v="272"/>
    <n v="15619955"/>
    <x v="248"/>
    <n v="733"/>
    <x v="2"/>
    <x v="1"/>
    <x v="10"/>
    <n v="3"/>
    <n v="100337.96"/>
    <n v="3"/>
    <n v="1"/>
    <n v="0"/>
    <n v="48559.19"/>
    <n v="1"/>
  </r>
  <r>
    <n v="273"/>
    <n v="15796505"/>
    <x v="249"/>
    <n v="811"/>
    <x v="2"/>
    <x v="0"/>
    <x v="10"/>
    <n v="1"/>
    <n v="149297.19"/>
    <n v="2"/>
    <n v="1"/>
    <n v="1"/>
    <n v="186339.74"/>
    <n v="0"/>
  </r>
  <r>
    <n v="274"/>
    <n v="15725166"/>
    <x v="250"/>
    <n v="707"/>
    <x v="0"/>
    <x v="1"/>
    <x v="33"/>
    <n v="8"/>
    <n v="0"/>
    <n v="2"/>
    <n v="1"/>
    <n v="0"/>
    <n v="33159.370000000003"/>
    <n v="0"/>
  </r>
  <r>
    <n v="275"/>
    <n v="15800116"/>
    <x v="251"/>
    <n v="712"/>
    <x v="2"/>
    <x v="1"/>
    <x v="34"/>
    <n v="4"/>
    <n v="145605.44"/>
    <n v="1"/>
    <n v="0"/>
    <n v="1"/>
    <n v="93883.53"/>
    <n v="0"/>
  </r>
  <r>
    <n v="276"/>
    <n v="15758685"/>
    <x v="252"/>
    <n v="706"/>
    <x v="1"/>
    <x v="0"/>
    <x v="24"/>
    <n v="7"/>
    <n v="0"/>
    <n v="2"/>
    <n v="1"/>
    <n v="1"/>
    <n v="110899.3"/>
    <n v="0"/>
  </r>
  <r>
    <n v="277"/>
    <n v="15694456"/>
    <x v="253"/>
    <n v="756"/>
    <x v="0"/>
    <x v="1"/>
    <x v="46"/>
    <n v="3"/>
    <n v="0"/>
    <n v="1"/>
    <n v="1"/>
    <n v="1"/>
    <n v="11199.04"/>
    <n v="1"/>
  </r>
  <r>
    <n v="278"/>
    <n v="15767339"/>
    <x v="254"/>
    <n v="777"/>
    <x v="0"/>
    <x v="0"/>
    <x v="47"/>
    <n v="10"/>
    <n v="0"/>
    <n v="2"/>
    <n v="1"/>
    <n v="0"/>
    <n v="189992.97"/>
    <n v="0"/>
  </r>
  <r>
    <n v="279"/>
    <n v="15683562"/>
    <x v="255"/>
    <n v="646"/>
    <x v="0"/>
    <x v="1"/>
    <x v="12"/>
    <n v="6"/>
    <n v="84026.86"/>
    <n v="1"/>
    <n v="0"/>
    <n v="1"/>
    <n v="164255.69"/>
    <n v="0"/>
  </r>
  <r>
    <n v="280"/>
    <n v="15782210"/>
    <x v="256"/>
    <n v="714"/>
    <x v="0"/>
    <x v="1"/>
    <x v="17"/>
    <n v="1"/>
    <n v="0"/>
    <n v="1"/>
    <n v="1"/>
    <n v="0"/>
    <n v="152167.79"/>
    <n v="1"/>
  </r>
  <r>
    <n v="281"/>
    <n v="15668893"/>
    <x v="257"/>
    <n v="782"/>
    <x v="0"/>
    <x v="1"/>
    <x v="2"/>
    <n v="8"/>
    <n v="0"/>
    <n v="2"/>
    <n v="1"/>
    <n v="1"/>
    <n v="33949.67"/>
    <n v="0"/>
  </r>
  <r>
    <n v="282"/>
    <n v="15669169"/>
    <x v="258"/>
    <n v="775"/>
    <x v="1"/>
    <x v="1"/>
    <x v="6"/>
    <n v="10"/>
    <n v="0"/>
    <n v="2"/>
    <n v="1"/>
    <n v="1"/>
    <n v="68143.929999999993"/>
    <n v="0"/>
  </r>
  <r>
    <n v="283"/>
    <n v="15643024"/>
    <x v="259"/>
    <n v="479"/>
    <x v="2"/>
    <x v="1"/>
    <x v="12"/>
    <n v="4"/>
    <n v="138718.92000000001"/>
    <n v="1"/>
    <n v="1"/>
    <n v="1"/>
    <n v="47251.79"/>
    <n v="1"/>
  </r>
  <r>
    <n v="284"/>
    <n v="15699389"/>
    <x v="208"/>
    <n v="807"/>
    <x v="0"/>
    <x v="1"/>
    <x v="0"/>
    <n v="7"/>
    <n v="118274.71"/>
    <n v="1"/>
    <n v="1"/>
    <n v="1"/>
    <n v="25885.72"/>
    <n v="0"/>
  </r>
  <r>
    <n v="285"/>
    <n v="15708608"/>
    <x v="260"/>
    <n v="799"/>
    <x v="0"/>
    <x v="0"/>
    <x v="32"/>
    <n v="8"/>
    <n v="174185.98"/>
    <n v="2"/>
    <n v="0"/>
    <n v="1"/>
    <n v="192633.85"/>
    <n v="0"/>
  </r>
  <r>
    <n v="286"/>
    <n v="15626144"/>
    <x v="5"/>
    <n v="675"/>
    <x v="0"/>
    <x v="1"/>
    <x v="20"/>
    <n v="7"/>
    <n v="113208.86"/>
    <n v="2"/>
    <n v="1"/>
    <n v="0"/>
    <n v="34577.360000000001"/>
    <n v="0"/>
  </r>
  <r>
    <n v="287"/>
    <n v="15573112"/>
    <x v="243"/>
    <n v="602"/>
    <x v="1"/>
    <x v="1"/>
    <x v="6"/>
    <n v="5"/>
    <n v="103907.28"/>
    <n v="1"/>
    <n v="1"/>
    <n v="0"/>
    <n v="161229.84"/>
    <n v="0"/>
  </r>
  <r>
    <n v="288"/>
    <n v="15790678"/>
    <x v="261"/>
    <n v="475"/>
    <x v="0"/>
    <x v="0"/>
    <x v="15"/>
    <n v="8"/>
    <n v="119023.28"/>
    <n v="1"/>
    <n v="1"/>
    <n v="0"/>
    <n v="100816.29"/>
    <n v="0"/>
  </r>
  <r>
    <n v="289"/>
    <n v="15727556"/>
    <x v="262"/>
    <n v="744"/>
    <x v="1"/>
    <x v="0"/>
    <x v="28"/>
    <n v="5"/>
    <n v="166297.89000000001"/>
    <n v="1"/>
    <n v="1"/>
    <n v="1"/>
    <n v="181694.44"/>
    <n v="0"/>
  </r>
  <r>
    <n v="290"/>
    <n v="15697307"/>
    <x v="263"/>
    <n v="588"/>
    <x v="1"/>
    <x v="1"/>
    <x v="10"/>
    <n v="10"/>
    <n v="0"/>
    <n v="2"/>
    <n v="1"/>
    <n v="0"/>
    <n v="79078.91"/>
    <n v="0"/>
  </r>
  <r>
    <n v="291"/>
    <n v="15652266"/>
    <x v="50"/>
    <n v="703"/>
    <x v="2"/>
    <x v="1"/>
    <x v="0"/>
    <n v="9"/>
    <n v="63227"/>
    <n v="1"/>
    <n v="0"/>
    <n v="1"/>
    <n v="137316.32"/>
    <n v="0"/>
  </r>
  <r>
    <n v="292"/>
    <n v="15607098"/>
    <x v="264"/>
    <n v="747"/>
    <x v="1"/>
    <x v="0"/>
    <x v="1"/>
    <n v="5"/>
    <n v="94521.17"/>
    <n v="2"/>
    <n v="1"/>
    <n v="0"/>
    <n v="194926.86"/>
    <n v="0"/>
  </r>
  <r>
    <n v="293"/>
    <n v="15655774"/>
    <x v="265"/>
    <n v="583"/>
    <x v="0"/>
    <x v="1"/>
    <x v="7"/>
    <n v="7"/>
    <n v="0"/>
    <n v="2"/>
    <n v="1"/>
    <n v="0"/>
    <n v="51285.49"/>
    <n v="0"/>
  </r>
  <r>
    <n v="294"/>
    <n v="15590241"/>
    <x v="266"/>
    <n v="750"/>
    <x v="1"/>
    <x v="0"/>
    <x v="10"/>
    <n v="9"/>
    <n v="112822.26"/>
    <n v="1"/>
    <n v="0"/>
    <n v="0"/>
    <n v="150401.53"/>
    <n v="1"/>
  </r>
  <r>
    <n v="295"/>
    <n v="15785819"/>
    <x v="267"/>
    <n v="681"/>
    <x v="0"/>
    <x v="1"/>
    <x v="16"/>
    <n v="3"/>
    <n v="0"/>
    <n v="2"/>
    <n v="1"/>
    <n v="1"/>
    <n v="112491.96"/>
    <n v="0"/>
  </r>
  <r>
    <n v="296"/>
    <n v="15723654"/>
    <x v="56"/>
    <n v="773"/>
    <x v="0"/>
    <x v="1"/>
    <x v="11"/>
    <n v="2"/>
    <n v="135903.32999999999"/>
    <n v="1"/>
    <n v="1"/>
    <n v="0"/>
    <n v="73656.38"/>
    <n v="0"/>
  </r>
  <r>
    <n v="297"/>
    <n v="15774510"/>
    <x v="134"/>
    <n v="714"/>
    <x v="0"/>
    <x v="0"/>
    <x v="8"/>
    <n v="4"/>
    <n v="125169.26"/>
    <n v="1"/>
    <n v="1"/>
    <n v="1"/>
    <n v="106636.89"/>
    <n v="0"/>
  </r>
  <r>
    <n v="298"/>
    <n v="15684173"/>
    <x v="172"/>
    <n v="687"/>
    <x v="1"/>
    <x v="0"/>
    <x v="4"/>
    <n v="7"/>
    <n v="0"/>
    <n v="3"/>
    <n v="1"/>
    <n v="0"/>
    <n v="155853.51999999999"/>
    <n v="1"/>
  </r>
  <r>
    <n v="299"/>
    <n v="15650068"/>
    <x v="268"/>
    <n v="511"/>
    <x v="0"/>
    <x v="1"/>
    <x v="14"/>
    <n v="0"/>
    <n v="149117.31"/>
    <n v="1"/>
    <n v="1"/>
    <n v="1"/>
    <n v="162599.51"/>
    <n v="0"/>
  </r>
  <r>
    <n v="300"/>
    <n v="15811490"/>
    <x v="269"/>
    <n v="627"/>
    <x v="0"/>
    <x v="1"/>
    <x v="19"/>
    <n v="5"/>
    <n v="0"/>
    <n v="2"/>
    <n v="1"/>
    <n v="1"/>
    <n v="103737.82"/>
    <n v="0"/>
  </r>
  <r>
    <n v="301"/>
    <n v="15803976"/>
    <x v="270"/>
    <n v="694"/>
    <x v="0"/>
    <x v="0"/>
    <x v="8"/>
    <n v="10"/>
    <n v="0"/>
    <n v="2"/>
    <n v="1"/>
    <n v="0"/>
    <n v="160990.26999999999"/>
    <n v="0"/>
  </r>
  <r>
    <n v="302"/>
    <n v="15682541"/>
    <x v="271"/>
    <n v="616"/>
    <x v="1"/>
    <x v="0"/>
    <x v="18"/>
    <n v="6"/>
    <n v="132311.71"/>
    <n v="1"/>
    <n v="0"/>
    <n v="0"/>
    <n v="15462.84"/>
    <n v="0"/>
  </r>
  <r>
    <n v="303"/>
    <n v="15695699"/>
    <x v="272"/>
    <n v="687"/>
    <x v="0"/>
    <x v="1"/>
    <x v="12"/>
    <n v="8"/>
    <n v="0"/>
    <n v="2"/>
    <n v="1"/>
    <n v="0"/>
    <n v="10334.049999999999"/>
    <n v="0"/>
  </r>
  <r>
    <n v="304"/>
    <n v="15624188"/>
    <x v="273"/>
    <n v="712"/>
    <x v="0"/>
    <x v="0"/>
    <x v="19"/>
    <n v="6"/>
    <n v="0"/>
    <n v="2"/>
    <n v="1"/>
    <n v="1"/>
    <n v="190686.16"/>
    <n v="0"/>
  </r>
  <r>
    <n v="305"/>
    <n v="15812191"/>
    <x v="274"/>
    <n v="553"/>
    <x v="0"/>
    <x v="1"/>
    <x v="19"/>
    <n v="4"/>
    <n v="118082.89"/>
    <n v="1"/>
    <n v="0"/>
    <n v="0"/>
    <n v="94440.45"/>
    <n v="0"/>
  </r>
  <r>
    <n v="306"/>
    <n v="15636673"/>
    <x v="275"/>
    <n v="667"/>
    <x v="0"/>
    <x v="1"/>
    <x v="8"/>
    <n v="1"/>
    <n v="119266.69"/>
    <n v="1"/>
    <n v="1"/>
    <n v="1"/>
    <n v="28257.63"/>
    <n v="0"/>
  </r>
  <r>
    <n v="307"/>
    <n v="15594898"/>
    <x v="276"/>
    <n v="731"/>
    <x v="0"/>
    <x v="1"/>
    <x v="3"/>
    <n v="2"/>
    <n v="0"/>
    <n v="1"/>
    <n v="1"/>
    <n v="1"/>
    <n v="170034.95"/>
    <n v="1"/>
  </r>
  <r>
    <n v="308"/>
    <n v="15660211"/>
    <x v="201"/>
    <n v="629"/>
    <x v="2"/>
    <x v="1"/>
    <x v="12"/>
    <n v="7"/>
    <n v="156847.29"/>
    <n v="2"/>
    <n v="1"/>
    <n v="0"/>
    <n v="31824.29"/>
    <n v="0"/>
  </r>
  <r>
    <n v="309"/>
    <n v="15773972"/>
    <x v="277"/>
    <n v="614"/>
    <x v="0"/>
    <x v="1"/>
    <x v="5"/>
    <n v="4"/>
    <n v="137104.47"/>
    <n v="1"/>
    <n v="1"/>
    <n v="0"/>
    <n v="127166.49"/>
    <n v="1"/>
  </r>
  <r>
    <n v="310"/>
    <n v="15746726"/>
    <x v="278"/>
    <n v="438"/>
    <x v="2"/>
    <x v="1"/>
    <x v="8"/>
    <n v="8"/>
    <n v="78398.69"/>
    <n v="1"/>
    <n v="1"/>
    <n v="0"/>
    <n v="44937.01"/>
    <n v="0"/>
  </r>
  <r>
    <n v="311"/>
    <n v="15712287"/>
    <x v="279"/>
    <n v="652"/>
    <x v="0"/>
    <x v="0"/>
    <x v="48"/>
    <n v="4"/>
    <n v="0"/>
    <n v="2"/>
    <n v="1"/>
    <n v="1"/>
    <n v="188603.07"/>
    <n v="0"/>
  </r>
  <r>
    <n v="312"/>
    <n v="15702919"/>
    <x v="191"/>
    <n v="729"/>
    <x v="2"/>
    <x v="1"/>
    <x v="33"/>
    <n v="6"/>
    <n v="63669.42"/>
    <n v="1"/>
    <n v="1"/>
    <n v="0"/>
    <n v="145111.37"/>
    <n v="0"/>
  </r>
  <r>
    <n v="313"/>
    <n v="15674398"/>
    <x v="280"/>
    <n v="642"/>
    <x v="0"/>
    <x v="1"/>
    <x v="16"/>
    <n v="3"/>
    <n v="0"/>
    <n v="2"/>
    <n v="0"/>
    <n v="0"/>
    <n v="171463.83"/>
    <n v="0"/>
  </r>
  <r>
    <n v="314"/>
    <n v="15797960"/>
    <x v="281"/>
    <n v="806"/>
    <x v="2"/>
    <x v="0"/>
    <x v="49"/>
    <n v="0"/>
    <n v="135296.32999999999"/>
    <n v="1"/>
    <n v="1"/>
    <n v="0"/>
    <n v="182822.5"/>
    <n v="0"/>
  </r>
  <r>
    <n v="315"/>
    <n v="15631868"/>
    <x v="282"/>
    <n v="744"/>
    <x v="1"/>
    <x v="1"/>
    <x v="18"/>
    <n v="2"/>
    <n v="153804.44"/>
    <n v="1"/>
    <n v="1"/>
    <n v="1"/>
    <n v="87213.33"/>
    <n v="0"/>
  </r>
  <r>
    <n v="316"/>
    <n v="15581539"/>
    <x v="283"/>
    <n v="474"/>
    <x v="1"/>
    <x v="1"/>
    <x v="24"/>
    <n v="3"/>
    <n v="0"/>
    <n v="2"/>
    <n v="0"/>
    <n v="0"/>
    <n v="57175.32"/>
    <n v="0"/>
  </r>
  <r>
    <n v="317"/>
    <n v="15662736"/>
    <x v="278"/>
    <n v="559"/>
    <x v="0"/>
    <x v="1"/>
    <x v="23"/>
    <n v="2"/>
    <n v="147069.78"/>
    <n v="1"/>
    <n v="1"/>
    <n v="0"/>
    <n v="120540.83"/>
    <n v="1"/>
  </r>
  <r>
    <n v="318"/>
    <n v="15666252"/>
    <x v="90"/>
    <n v="706"/>
    <x v="1"/>
    <x v="1"/>
    <x v="0"/>
    <n v="9"/>
    <n v="0"/>
    <n v="2"/>
    <n v="1"/>
    <n v="1"/>
    <n v="28714.34"/>
    <n v="0"/>
  </r>
  <r>
    <n v="319"/>
    <n v="15677512"/>
    <x v="284"/>
    <n v="628"/>
    <x v="1"/>
    <x v="0"/>
    <x v="32"/>
    <n v="3"/>
    <n v="0"/>
    <n v="1"/>
    <n v="1"/>
    <n v="0"/>
    <n v="85426.28"/>
    <n v="0"/>
  </r>
  <r>
    <n v="320"/>
    <n v="15626114"/>
    <x v="285"/>
    <n v="429"/>
    <x v="0"/>
    <x v="1"/>
    <x v="9"/>
    <n v="4"/>
    <n v="95741.75"/>
    <n v="1"/>
    <n v="1"/>
    <n v="0"/>
    <n v="46170.75"/>
    <n v="0"/>
  </r>
  <r>
    <n v="321"/>
    <n v="15810834"/>
    <x v="286"/>
    <n v="525"/>
    <x v="1"/>
    <x v="0"/>
    <x v="38"/>
    <n v="2"/>
    <n v="145965.32999999999"/>
    <n v="1"/>
    <n v="1"/>
    <n v="1"/>
    <n v="64448.36"/>
    <n v="0"/>
  </r>
  <r>
    <n v="322"/>
    <n v="15678910"/>
    <x v="287"/>
    <n v="680"/>
    <x v="0"/>
    <x v="0"/>
    <x v="33"/>
    <n v="8"/>
    <n v="141441.75"/>
    <n v="1"/>
    <n v="1"/>
    <n v="1"/>
    <n v="16278.97"/>
    <n v="0"/>
  </r>
  <r>
    <n v="323"/>
    <n v="15694408"/>
    <x v="288"/>
    <n v="749"/>
    <x v="0"/>
    <x v="1"/>
    <x v="20"/>
    <n v="1"/>
    <n v="139290.41"/>
    <n v="1"/>
    <n v="1"/>
    <n v="0"/>
    <n v="182855.42"/>
    <n v="1"/>
  </r>
  <r>
    <n v="324"/>
    <n v="15585215"/>
    <x v="289"/>
    <n v="763"/>
    <x v="0"/>
    <x v="0"/>
    <x v="8"/>
    <n v="4"/>
    <n v="0"/>
    <n v="2"/>
    <n v="0"/>
    <n v="0"/>
    <n v="50404.72"/>
    <n v="0"/>
  </r>
  <r>
    <n v="325"/>
    <n v="15682757"/>
    <x v="290"/>
    <n v="734"/>
    <x v="0"/>
    <x v="1"/>
    <x v="33"/>
    <n v="3"/>
    <n v="0"/>
    <n v="2"/>
    <n v="1"/>
    <n v="0"/>
    <n v="107640.25"/>
    <n v="0"/>
  </r>
  <r>
    <n v="326"/>
    <n v="15736601"/>
    <x v="291"/>
    <n v="716"/>
    <x v="0"/>
    <x v="1"/>
    <x v="12"/>
    <n v="4"/>
    <n v="144428.87"/>
    <n v="1"/>
    <n v="1"/>
    <n v="0"/>
    <n v="134132.65"/>
    <n v="0"/>
  </r>
  <r>
    <n v="327"/>
    <n v="15601848"/>
    <x v="14"/>
    <n v="594"/>
    <x v="0"/>
    <x v="1"/>
    <x v="12"/>
    <n v="2"/>
    <n v="0"/>
    <n v="2"/>
    <n v="1"/>
    <n v="0"/>
    <n v="103480.69"/>
    <n v="0"/>
  </r>
  <r>
    <n v="328"/>
    <n v="15736008"/>
    <x v="60"/>
    <n v="644"/>
    <x v="0"/>
    <x v="0"/>
    <x v="17"/>
    <n v="9"/>
    <n v="95441.27"/>
    <n v="1"/>
    <n v="1"/>
    <n v="0"/>
    <n v="108761.05"/>
    <n v="1"/>
  </r>
  <r>
    <n v="329"/>
    <n v="15669064"/>
    <x v="292"/>
    <n v="671"/>
    <x v="2"/>
    <x v="1"/>
    <x v="12"/>
    <n v="1"/>
    <n v="144848.74"/>
    <n v="1"/>
    <n v="1"/>
    <n v="1"/>
    <n v="179012.3"/>
    <n v="0"/>
  </r>
  <r>
    <n v="330"/>
    <n v="15624528"/>
    <x v="293"/>
    <n v="664"/>
    <x v="2"/>
    <x v="1"/>
    <x v="28"/>
    <n v="7"/>
    <n v="116244.14"/>
    <n v="2"/>
    <n v="1"/>
    <n v="1"/>
    <n v="95145.14"/>
    <n v="0"/>
  </r>
  <r>
    <n v="331"/>
    <n v="15598493"/>
    <x v="294"/>
    <n v="656"/>
    <x v="0"/>
    <x v="1"/>
    <x v="5"/>
    <n v="7"/>
    <n v="0"/>
    <n v="2"/>
    <n v="0"/>
    <n v="1"/>
    <n v="72143.44"/>
    <n v="0"/>
  </r>
  <r>
    <n v="332"/>
    <n v="15601274"/>
    <x v="295"/>
    <n v="667"/>
    <x v="1"/>
    <x v="0"/>
    <x v="20"/>
    <n v="1"/>
    <n v="146502.07"/>
    <n v="1"/>
    <n v="1"/>
    <n v="0"/>
    <n v="19162.89"/>
    <n v="0"/>
  </r>
  <r>
    <n v="333"/>
    <n v="15702669"/>
    <x v="296"/>
    <n v="663"/>
    <x v="2"/>
    <x v="1"/>
    <x v="4"/>
    <n v="2"/>
    <n v="117028.6"/>
    <n v="2"/>
    <n v="0"/>
    <n v="1"/>
    <n v="144680.18"/>
    <n v="0"/>
  </r>
  <r>
    <n v="334"/>
    <n v="15728669"/>
    <x v="297"/>
    <n v="584"/>
    <x v="2"/>
    <x v="0"/>
    <x v="33"/>
    <n v="8"/>
    <n v="112013.81"/>
    <n v="1"/>
    <n v="1"/>
    <n v="0"/>
    <n v="177772.03"/>
    <n v="1"/>
  </r>
  <r>
    <n v="335"/>
    <n v="15742668"/>
    <x v="298"/>
    <n v="626"/>
    <x v="1"/>
    <x v="0"/>
    <x v="24"/>
    <n v="6"/>
    <n v="108269.37"/>
    <n v="1"/>
    <n v="1"/>
    <n v="0"/>
    <n v="5597.94"/>
    <n v="0"/>
  </r>
  <r>
    <n v="336"/>
    <n v="15697441"/>
    <x v="299"/>
    <n v="485"/>
    <x v="0"/>
    <x v="1"/>
    <x v="6"/>
    <n v="7"/>
    <n v="182123.79"/>
    <n v="1"/>
    <n v="1"/>
    <n v="0"/>
    <n v="116828.51"/>
    <n v="1"/>
  </r>
  <r>
    <n v="337"/>
    <n v="15740476"/>
    <x v="56"/>
    <n v="659"/>
    <x v="2"/>
    <x v="0"/>
    <x v="15"/>
    <n v="3"/>
    <n v="150923.74"/>
    <n v="2"/>
    <n v="0"/>
    <n v="1"/>
    <n v="174652.51"/>
    <n v="0"/>
  </r>
  <r>
    <n v="338"/>
    <n v="15648064"/>
    <x v="117"/>
    <n v="649"/>
    <x v="0"/>
    <x v="1"/>
    <x v="19"/>
    <n v="2"/>
    <n v="0"/>
    <n v="2"/>
    <n v="1"/>
    <n v="0"/>
    <n v="2010.98"/>
    <n v="0"/>
  </r>
  <r>
    <n v="339"/>
    <n v="15636624"/>
    <x v="300"/>
    <n v="805"/>
    <x v="1"/>
    <x v="0"/>
    <x v="2"/>
    <n v="5"/>
    <n v="165272.13"/>
    <n v="1"/>
    <n v="1"/>
    <n v="0"/>
    <n v="14109.85"/>
    <n v="1"/>
  </r>
  <r>
    <n v="340"/>
    <n v="15807923"/>
    <x v="26"/>
    <n v="716"/>
    <x v="2"/>
    <x v="0"/>
    <x v="2"/>
    <n v="10"/>
    <n v="115301.31"/>
    <n v="1"/>
    <n v="1"/>
    <n v="0"/>
    <n v="43527.4"/>
    <n v="1"/>
  </r>
  <r>
    <n v="341"/>
    <n v="15745844"/>
    <x v="301"/>
    <n v="642"/>
    <x v="2"/>
    <x v="0"/>
    <x v="20"/>
    <n v="6"/>
    <n v="129502.49"/>
    <n v="2"/>
    <n v="0"/>
    <n v="1"/>
    <n v="86099.23"/>
    <n v="1"/>
  </r>
  <r>
    <n v="342"/>
    <n v="15786170"/>
    <x v="134"/>
    <n v="659"/>
    <x v="0"/>
    <x v="1"/>
    <x v="8"/>
    <n v="4"/>
    <n v="118342.26"/>
    <n v="1"/>
    <n v="0"/>
    <n v="0"/>
    <n v="161574.19"/>
    <n v="0"/>
  </r>
  <r>
    <n v="343"/>
    <n v="15681081"/>
    <x v="302"/>
    <n v="545"/>
    <x v="1"/>
    <x v="0"/>
    <x v="40"/>
    <n v="5"/>
    <n v="0"/>
    <n v="2"/>
    <n v="1"/>
    <n v="1"/>
    <n v="38970.14"/>
    <n v="0"/>
  </r>
  <r>
    <n v="344"/>
    <n v="15684484"/>
    <x v="303"/>
    <n v="543"/>
    <x v="0"/>
    <x v="1"/>
    <x v="32"/>
    <n v="8"/>
    <n v="0"/>
    <n v="2"/>
    <n v="0"/>
    <n v="0"/>
    <n v="127587.22"/>
    <n v="0"/>
  </r>
  <r>
    <n v="345"/>
    <n v="15785869"/>
    <x v="69"/>
    <n v="718"/>
    <x v="0"/>
    <x v="0"/>
    <x v="11"/>
    <n v="7"/>
    <n v="0"/>
    <n v="2"/>
    <n v="1"/>
    <n v="0"/>
    <n v="30380.12"/>
    <n v="0"/>
  </r>
  <r>
    <n v="346"/>
    <n v="15763859"/>
    <x v="304"/>
    <n v="840"/>
    <x v="0"/>
    <x v="0"/>
    <x v="3"/>
    <n v="7"/>
    <n v="0"/>
    <n v="2"/>
    <n v="1"/>
    <n v="0"/>
    <n v="90908.95"/>
    <n v="0"/>
  </r>
  <r>
    <n v="347"/>
    <n v="15658935"/>
    <x v="213"/>
    <n v="630"/>
    <x v="2"/>
    <x v="0"/>
    <x v="10"/>
    <n v="9"/>
    <n v="106937.05"/>
    <n v="2"/>
    <n v="1"/>
    <n v="0"/>
    <n v="138275.01"/>
    <n v="0"/>
  </r>
  <r>
    <n v="348"/>
    <n v="15747358"/>
    <x v="305"/>
    <n v="643"/>
    <x v="2"/>
    <x v="1"/>
    <x v="49"/>
    <n v="3"/>
    <n v="170331.37"/>
    <n v="1"/>
    <n v="1"/>
    <n v="1"/>
    <n v="32171.79"/>
    <n v="0"/>
  </r>
  <r>
    <n v="349"/>
    <n v="15735203"/>
    <x v="306"/>
    <n v="654"/>
    <x v="2"/>
    <x v="0"/>
    <x v="15"/>
    <n v="1"/>
    <n v="114510.85"/>
    <n v="1"/>
    <n v="1"/>
    <n v="1"/>
    <n v="126143.23"/>
    <n v="0"/>
  </r>
  <r>
    <n v="350"/>
    <n v="15576256"/>
    <x v="307"/>
    <n v="582"/>
    <x v="0"/>
    <x v="1"/>
    <x v="2"/>
    <n v="5"/>
    <n v="0"/>
    <n v="2"/>
    <n v="1"/>
    <n v="1"/>
    <n v="129892.93"/>
    <n v="0"/>
  </r>
  <r>
    <n v="351"/>
    <n v="15659420"/>
    <x v="308"/>
    <n v="659"/>
    <x v="1"/>
    <x v="1"/>
    <x v="15"/>
    <n v="3"/>
    <n v="107594.11"/>
    <n v="2"/>
    <n v="1"/>
    <n v="1"/>
    <n v="102416.84"/>
    <n v="0"/>
  </r>
  <r>
    <n v="352"/>
    <n v="15593365"/>
    <x v="201"/>
    <n v="762"/>
    <x v="1"/>
    <x v="1"/>
    <x v="2"/>
    <n v="2"/>
    <n v="81273.13"/>
    <n v="1"/>
    <n v="1"/>
    <n v="1"/>
    <n v="18719.669999999998"/>
    <n v="0"/>
  </r>
  <r>
    <n v="353"/>
    <n v="15777352"/>
    <x v="309"/>
    <n v="568"/>
    <x v="1"/>
    <x v="0"/>
    <x v="15"/>
    <n v="7"/>
    <n v="169399.6"/>
    <n v="1"/>
    <n v="1"/>
    <n v="0"/>
    <n v="61936.22"/>
    <n v="0"/>
  </r>
  <r>
    <n v="354"/>
    <n v="15812007"/>
    <x v="310"/>
    <n v="670"/>
    <x v="1"/>
    <x v="1"/>
    <x v="11"/>
    <n v="6"/>
    <n v="0"/>
    <n v="2"/>
    <n v="1"/>
    <n v="1"/>
    <n v="78358.94"/>
    <n v="0"/>
  </r>
  <r>
    <n v="355"/>
    <n v="15625461"/>
    <x v="311"/>
    <n v="613"/>
    <x v="0"/>
    <x v="0"/>
    <x v="13"/>
    <n v="1"/>
    <n v="187841.99"/>
    <n v="2"/>
    <n v="1"/>
    <n v="1"/>
    <n v="147224.26999999999"/>
    <n v="0"/>
  </r>
  <r>
    <n v="356"/>
    <n v="15739438"/>
    <x v="312"/>
    <n v="539"/>
    <x v="0"/>
    <x v="1"/>
    <x v="33"/>
    <n v="0"/>
    <n v="0"/>
    <n v="2"/>
    <n v="1"/>
    <n v="0"/>
    <n v="160979.66"/>
    <n v="0"/>
  </r>
  <r>
    <n v="357"/>
    <n v="15611759"/>
    <x v="313"/>
    <n v="850"/>
    <x v="1"/>
    <x v="0"/>
    <x v="38"/>
    <n v="8"/>
    <n v="126776.3"/>
    <n v="2"/>
    <n v="1"/>
    <n v="1"/>
    <n v="132298.49"/>
    <n v="0"/>
  </r>
  <r>
    <n v="358"/>
    <n v="15661629"/>
    <x v="314"/>
    <n v="522"/>
    <x v="1"/>
    <x v="1"/>
    <x v="10"/>
    <n v="9"/>
    <n v="126436.29"/>
    <n v="1"/>
    <n v="1"/>
    <n v="0"/>
    <n v="174248.52"/>
    <n v="1"/>
  </r>
  <r>
    <n v="359"/>
    <n v="15633950"/>
    <x v="24"/>
    <n v="737"/>
    <x v="0"/>
    <x v="1"/>
    <x v="1"/>
    <n v="1"/>
    <n v="101960.74"/>
    <n v="1"/>
    <n v="1"/>
    <n v="1"/>
    <n v="123547.28"/>
    <n v="0"/>
  </r>
  <r>
    <n v="360"/>
    <n v="15592386"/>
    <x v="167"/>
    <n v="520"/>
    <x v="0"/>
    <x v="1"/>
    <x v="14"/>
    <n v="3"/>
    <n v="0"/>
    <n v="2"/>
    <n v="0"/>
    <n v="1"/>
    <n v="32790.019999999997"/>
    <n v="0"/>
  </r>
  <r>
    <n v="361"/>
    <n v="15803716"/>
    <x v="315"/>
    <n v="706"/>
    <x v="1"/>
    <x v="1"/>
    <x v="34"/>
    <n v="3"/>
    <n v="0"/>
    <n v="2"/>
    <n v="0"/>
    <n v="1"/>
    <n v="181543.67"/>
    <n v="0"/>
  </r>
  <r>
    <n v="362"/>
    <n v="15696674"/>
    <x v="157"/>
    <n v="643"/>
    <x v="2"/>
    <x v="0"/>
    <x v="13"/>
    <n v="2"/>
    <n v="150842.93"/>
    <n v="1"/>
    <n v="0"/>
    <n v="1"/>
    <n v="2319.96"/>
    <n v="1"/>
  </r>
  <r>
    <n v="363"/>
    <n v="15706365"/>
    <x v="44"/>
    <n v="648"/>
    <x v="0"/>
    <x v="0"/>
    <x v="5"/>
    <n v="9"/>
    <n v="102535.57"/>
    <n v="1"/>
    <n v="1"/>
    <n v="1"/>
    <n v="189543.19"/>
    <n v="0"/>
  </r>
  <r>
    <n v="364"/>
    <n v="15745088"/>
    <x v="316"/>
    <n v="443"/>
    <x v="2"/>
    <x v="0"/>
    <x v="6"/>
    <n v="9"/>
    <n v="99027.61"/>
    <n v="2"/>
    <n v="1"/>
    <n v="0"/>
    <n v="10940.4"/>
    <n v="0"/>
  </r>
  <r>
    <n v="365"/>
    <n v="15676715"/>
    <x v="317"/>
    <n v="640"/>
    <x v="0"/>
    <x v="1"/>
    <x v="50"/>
    <n v="9"/>
    <n v="0"/>
    <n v="2"/>
    <n v="1"/>
    <n v="1"/>
    <n v="199493.38"/>
    <n v="0"/>
  </r>
  <r>
    <n v="366"/>
    <n v="15613085"/>
    <x v="318"/>
    <n v="628"/>
    <x v="1"/>
    <x v="0"/>
    <x v="19"/>
    <n v="3"/>
    <n v="0"/>
    <n v="1"/>
    <n v="1"/>
    <n v="1"/>
    <n v="188193.25"/>
    <n v="0"/>
  </r>
  <r>
    <n v="367"/>
    <n v="15633537"/>
    <x v="319"/>
    <n v="540"/>
    <x v="2"/>
    <x v="0"/>
    <x v="0"/>
    <n v="9"/>
    <n v="87271.41"/>
    <n v="2"/>
    <n v="1"/>
    <n v="0"/>
    <n v="172572.64"/>
    <n v="0"/>
  </r>
  <r>
    <n v="368"/>
    <n v="15594720"/>
    <x v="14"/>
    <n v="460"/>
    <x v="2"/>
    <x v="0"/>
    <x v="12"/>
    <n v="8"/>
    <n v="102742.91"/>
    <n v="2"/>
    <n v="1"/>
    <n v="1"/>
    <n v="189339.6"/>
    <n v="0"/>
  </r>
  <r>
    <n v="369"/>
    <n v="15684042"/>
    <x v="320"/>
    <n v="636"/>
    <x v="2"/>
    <x v="1"/>
    <x v="10"/>
    <n v="2"/>
    <n v="40105.51"/>
    <n v="2"/>
    <n v="0"/>
    <n v="1"/>
    <n v="53512.160000000003"/>
    <n v="0"/>
  </r>
  <r>
    <n v="370"/>
    <n v="15583303"/>
    <x v="321"/>
    <n v="593"/>
    <x v="0"/>
    <x v="0"/>
    <x v="6"/>
    <n v="2"/>
    <n v="152265.43"/>
    <n v="1"/>
    <n v="1"/>
    <n v="0"/>
    <n v="34004.44"/>
    <n v="0"/>
  </r>
  <r>
    <n v="371"/>
    <n v="15611579"/>
    <x v="322"/>
    <n v="801"/>
    <x v="1"/>
    <x v="1"/>
    <x v="0"/>
    <n v="4"/>
    <n v="141947.67000000001"/>
    <n v="1"/>
    <n v="1"/>
    <n v="1"/>
    <n v="10598.29"/>
    <n v="0"/>
  </r>
  <r>
    <n v="372"/>
    <n v="15774696"/>
    <x v="91"/>
    <n v="640"/>
    <x v="2"/>
    <x v="0"/>
    <x v="31"/>
    <n v="1"/>
    <n v="106307.91"/>
    <n v="2"/>
    <n v="0"/>
    <n v="1"/>
    <n v="113428.77"/>
    <n v="0"/>
  </r>
  <r>
    <n v="373"/>
    <n v="15694506"/>
    <x v="323"/>
    <n v="611"/>
    <x v="2"/>
    <x v="1"/>
    <x v="8"/>
    <n v="0"/>
    <n v="107884.81"/>
    <n v="2"/>
    <n v="1"/>
    <n v="1"/>
    <n v="183487.98"/>
    <n v="0"/>
  </r>
  <r>
    <n v="374"/>
    <n v="15688074"/>
    <x v="324"/>
    <n v="802"/>
    <x v="2"/>
    <x v="1"/>
    <x v="8"/>
    <n v="1"/>
    <n v="125013.72"/>
    <n v="1"/>
    <n v="1"/>
    <n v="1"/>
    <n v="187658.09"/>
    <n v="0"/>
  </r>
  <r>
    <n v="375"/>
    <n v="15759537"/>
    <x v="44"/>
    <n v="717"/>
    <x v="2"/>
    <x v="1"/>
    <x v="12"/>
    <n v="7"/>
    <n v="58469.37"/>
    <n v="2"/>
    <n v="1"/>
    <n v="1"/>
    <n v="172459.39"/>
    <n v="0"/>
  </r>
  <r>
    <n v="376"/>
    <n v="15758449"/>
    <x v="325"/>
    <n v="769"/>
    <x v="0"/>
    <x v="0"/>
    <x v="2"/>
    <n v="8"/>
    <n v="0"/>
    <n v="1"/>
    <n v="0"/>
    <n v="1"/>
    <n v="21016"/>
    <n v="0"/>
  </r>
  <r>
    <n v="377"/>
    <n v="15583456"/>
    <x v="326"/>
    <n v="745"/>
    <x v="2"/>
    <x v="1"/>
    <x v="13"/>
    <n v="10"/>
    <n v="117231.63"/>
    <n v="3"/>
    <n v="1"/>
    <n v="1"/>
    <n v="122381.02"/>
    <n v="1"/>
  </r>
  <r>
    <n v="378"/>
    <n v="15667871"/>
    <x v="301"/>
    <n v="572"/>
    <x v="1"/>
    <x v="1"/>
    <x v="12"/>
    <n v="4"/>
    <n v="152390.26"/>
    <n v="1"/>
    <n v="1"/>
    <n v="0"/>
    <n v="128123.66"/>
    <n v="0"/>
  </r>
  <r>
    <n v="379"/>
    <n v="15677371"/>
    <x v="111"/>
    <n v="629"/>
    <x v="1"/>
    <x v="0"/>
    <x v="33"/>
    <n v="2"/>
    <n v="34013.629999999997"/>
    <n v="1"/>
    <n v="1"/>
    <n v="0"/>
    <n v="19570.63"/>
    <n v="0"/>
  </r>
  <r>
    <n v="380"/>
    <n v="15629677"/>
    <x v="327"/>
    <n v="687"/>
    <x v="1"/>
    <x v="0"/>
    <x v="2"/>
    <n v="2"/>
    <n v="0"/>
    <n v="3"/>
    <n v="0"/>
    <n v="0"/>
    <n v="188150.6"/>
    <n v="1"/>
  </r>
  <r>
    <n v="381"/>
    <n v="15713578"/>
    <x v="328"/>
    <n v="483"/>
    <x v="0"/>
    <x v="0"/>
    <x v="5"/>
    <n v="9"/>
    <n v="0"/>
    <n v="2"/>
    <n v="1"/>
    <n v="1"/>
    <n v="111020.24"/>
    <n v="0"/>
  </r>
  <r>
    <n v="382"/>
    <n v="15591509"/>
    <x v="329"/>
    <n v="690"/>
    <x v="0"/>
    <x v="1"/>
    <x v="18"/>
    <n v="7"/>
    <n v="101583.11"/>
    <n v="2"/>
    <n v="1"/>
    <n v="0"/>
    <n v="123775.15"/>
    <n v="0"/>
  </r>
  <r>
    <n v="383"/>
    <n v="15568240"/>
    <x v="163"/>
    <n v="492"/>
    <x v="2"/>
    <x v="0"/>
    <x v="33"/>
    <n v="10"/>
    <n v="77168.87"/>
    <n v="2"/>
    <n v="0"/>
    <n v="1"/>
    <n v="146700.22"/>
    <n v="0"/>
  </r>
  <r>
    <n v="384"/>
    <n v="15622993"/>
    <x v="330"/>
    <n v="709"/>
    <x v="2"/>
    <x v="1"/>
    <x v="34"/>
    <n v="8"/>
    <n v="124695.72"/>
    <n v="2"/>
    <n v="1"/>
    <n v="0"/>
    <n v="145251.35"/>
    <n v="0"/>
  </r>
  <r>
    <n v="385"/>
    <n v="15689294"/>
    <x v="331"/>
    <n v="705"/>
    <x v="2"/>
    <x v="1"/>
    <x v="4"/>
    <n v="3"/>
    <n v="105934.96"/>
    <n v="1"/>
    <n v="1"/>
    <n v="0"/>
    <n v="82463.69"/>
    <n v="0"/>
  </r>
  <r>
    <n v="386"/>
    <n v="15720910"/>
    <x v="332"/>
    <n v="560"/>
    <x v="0"/>
    <x v="0"/>
    <x v="26"/>
    <n v="9"/>
    <n v="0"/>
    <n v="1"/>
    <n v="1"/>
    <n v="1"/>
    <n v="15928.49"/>
    <n v="0"/>
  </r>
  <r>
    <n v="387"/>
    <n v="15721181"/>
    <x v="333"/>
    <n v="611"/>
    <x v="1"/>
    <x v="1"/>
    <x v="17"/>
    <n v="6"/>
    <n v="0"/>
    <n v="2"/>
    <n v="1"/>
    <n v="0"/>
    <n v="45886.33"/>
    <n v="0"/>
  </r>
  <r>
    <n v="388"/>
    <n v="15776433"/>
    <x v="334"/>
    <n v="730"/>
    <x v="1"/>
    <x v="1"/>
    <x v="46"/>
    <n v="2"/>
    <n v="0"/>
    <n v="2"/>
    <n v="1"/>
    <n v="1"/>
    <n v="186489.95"/>
    <n v="0"/>
  </r>
  <r>
    <n v="389"/>
    <n v="15748936"/>
    <x v="335"/>
    <n v="709"/>
    <x v="1"/>
    <x v="0"/>
    <x v="13"/>
    <n v="2"/>
    <n v="0"/>
    <n v="2"/>
    <n v="0"/>
    <n v="1"/>
    <n v="162922.65"/>
    <n v="0"/>
  </r>
  <r>
    <n v="390"/>
    <n v="15717225"/>
    <x v="336"/>
    <n v="544"/>
    <x v="0"/>
    <x v="0"/>
    <x v="29"/>
    <n v="10"/>
    <n v="161525.96"/>
    <n v="2"/>
    <n v="1"/>
    <n v="0"/>
    <n v="9262.77"/>
    <n v="0"/>
  </r>
  <r>
    <n v="391"/>
    <n v="15685226"/>
    <x v="232"/>
    <n v="712"/>
    <x v="2"/>
    <x v="0"/>
    <x v="6"/>
    <n v="7"/>
    <n v="147199.07"/>
    <n v="1"/>
    <n v="1"/>
    <n v="1"/>
    <n v="84932.4"/>
    <n v="0"/>
  </r>
  <r>
    <n v="392"/>
    <n v="15785611"/>
    <x v="337"/>
    <n v="752"/>
    <x v="2"/>
    <x v="1"/>
    <x v="16"/>
    <n v="3"/>
    <n v="183102.29"/>
    <n v="1"/>
    <n v="1"/>
    <n v="1"/>
    <n v="71557.119999999995"/>
    <n v="0"/>
  </r>
  <r>
    <n v="393"/>
    <n v="15573456"/>
    <x v="338"/>
    <n v="648"/>
    <x v="1"/>
    <x v="1"/>
    <x v="17"/>
    <n v="9"/>
    <n v="127209"/>
    <n v="2"/>
    <n v="1"/>
    <n v="0"/>
    <n v="77405.95"/>
    <n v="1"/>
  </r>
  <r>
    <n v="394"/>
    <n v="15684548"/>
    <x v="339"/>
    <n v="556"/>
    <x v="1"/>
    <x v="1"/>
    <x v="16"/>
    <n v="8"/>
    <n v="0"/>
    <n v="2"/>
    <n v="0"/>
    <n v="0"/>
    <n v="417.41"/>
    <n v="1"/>
  </r>
  <r>
    <n v="395"/>
    <n v="15620505"/>
    <x v="340"/>
    <n v="594"/>
    <x v="1"/>
    <x v="0"/>
    <x v="9"/>
    <n v="0"/>
    <n v="97378.54"/>
    <n v="1"/>
    <n v="1"/>
    <n v="1"/>
    <n v="71405.17"/>
    <n v="0"/>
  </r>
  <r>
    <n v="396"/>
    <n v="15807432"/>
    <x v="341"/>
    <n v="645"/>
    <x v="2"/>
    <x v="0"/>
    <x v="24"/>
    <n v="2"/>
    <n v="136925.09"/>
    <n v="2"/>
    <n v="0"/>
    <n v="1"/>
    <n v="153400.24"/>
    <n v="0"/>
  </r>
  <r>
    <n v="397"/>
    <n v="15584766"/>
    <x v="342"/>
    <n v="557"/>
    <x v="0"/>
    <x v="1"/>
    <x v="19"/>
    <n v="3"/>
    <n v="54503.55"/>
    <n v="1"/>
    <n v="1"/>
    <n v="1"/>
    <n v="371.05"/>
    <n v="0"/>
  </r>
  <r>
    <n v="398"/>
    <n v="15612187"/>
    <x v="343"/>
    <n v="547"/>
    <x v="2"/>
    <x v="1"/>
    <x v="15"/>
    <n v="8"/>
    <n v="155726.85"/>
    <n v="1"/>
    <n v="1"/>
    <n v="0"/>
    <n v="67789.990000000005"/>
    <n v="0"/>
  </r>
  <r>
    <n v="399"/>
    <n v="15762218"/>
    <x v="82"/>
    <n v="701"/>
    <x v="0"/>
    <x v="0"/>
    <x v="2"/>
    <n v="9"/>
    <n v="0"/>
    <n v="2"/>
    <n v="0"/>
    <n v="1"/>
    <n v="145894.9"/>
    <n v="0"/>
  </r>
  <r>
    <n v="400"/>
    <n v="15646372"/>
    <x v="344"/>
    <n v="616"/>
    <x v="0"/>
    <x v="0"/>
    <x v="26"/>
    <n v="1"/>
    <n v="135842.41"/>
    <n v="1"/>
    <n v="1"/>
    <n v="0"/>
    <n v="183840.51"/>
    <n v="1"/>
  </r>
  <r>
    <n v="401"/>
    <n v="15690452"/>
    <x v="345"/>
    <n v="605"/>
    <x v="0"/>
    <x v="1"/>
    <x v="37"/>
    <n v="1"/>
    <n v="63349.75"/>
    <n v="1"/>
    <n v="1"/>
    <n v="0"/>
    <n v="108887.44"/>
    <n v="0"/>
  </r>
  <r>
    <n v="402"/>
    <n v="15747795"/>
    <x v="346"/>
    <n v="593"/>
    <x v="2"/>
    <x v="0"/>
    <x v="16"/>
    <n v="4"/>
    <n v="129499.42"/>
    <n v="1"/>
    <n v="1"/>
    <n v="1"/>
    <n v="154071.26999999999"/>
    <n v="0"/>
  </r>
  <r>
    <n v="403"/>
    <n v="15781589"/>
    <x v="347"/>
    <n v="751"/>
    <x v="1"/>
    <x v="1"/>
    <x v="37"/>
    <n v="8"/>
    <n v="0"/>
    <n v="2"/>
    <n v="0"/>
    <n v="1"/>
    <n v="179291.85"/>
    <n v="0"/>
  </r>
  <r>
    <n v="404"/>
    <n v="15732674"/>
    <x v="348"/>
    <n v="443"/>
    <x v="1"/>
    <x v="1"/>
    <x v="18"/>
    <n v="6"/>
    <n v="70438.009999999995"/>
    <n v="2"/>
    <n v="0"/>
    <n v="1"/>
    <n v="56937.43"/>
    <n v="0"/>
  </r>
  <r>
    <n v="405"/>
    <n v="15642291"/>
    <x v="349"/>
    <n v="685"/>
    <x v="0"/>
    <x v="1"/>
    <x v="51"/>
    <n v="8"/>
    <n v="0"/>
    <n v="2"/>
    <n v="1"/>
    <n v="1"/>
    <n v="112239.03"/>
    <n v="0"/>
  </r>
  <r>
    <n v="406"/>
    <n v="15692761"/>
    <x v="350"/>
    <n v="718"/>
    <x v="0"/>
    <x v="1"/>
    <x v="18"/>
    <n v="9"/>
    <n v="0"/>
    <n v="1"/>
    <n v="1"/>
    <n v="0"/>
    <n v="45909.87"/>
    <n v="0"/>
  </r>
  <r>
    <n v="407"/>
    <n v="15578045"/>
    <x v="4"/>
    <n v="538"/>
    <x v="1"/>
    <x v="0"/>
    <x v="23"/>
    <n v="9"/>
    <n v="141434.04"/>
    <n v="1"/>
    <n v="0"/>
    <n v="0"/>
    <n v="173779.25"/>
    <n v="1"/>
  </r>
  <r>
    <n v="408"/>
    <n v="15745354"/>
    <x v="351"/>
    <n v="611"/>
    <x v="1"/>
    <x v="0"/>
    <x v="24"/>
    <n v="4"/>
    <n v="0"/>
    <n v="2"/>
    <n v="1"/>
    <n v="0"/>
    <n v="125696.26"/>
    <n v="0"/>
  </r>
  <r>
    <n v="409"/>
    <n v="15701376"/>
    <x v="256"/>
    <n v="668"/>
    <x v="2"/>
    <x v="1"/>
    <x v="24"/>
    <n v="10"/>
    <n v="152958.29"/>
    <n v="2"/>
    <n v="1"/>
    <n v="1"/>
    <n v="159585.60999999999"/>
    <n v="0"/>
  </r>
  <r>
    <n v="410"/>
    <n v="15691625"/>
    <x v="111"/>
    <n v="537"/>
    <x v="2"/>
    <x v="0"/>
    <x v="1"/>
    <n v="3"/>
    <n v="138306.34"/>
    <n v="1"/>
    <n v="1"/>
    <n v="0"/>
    <n v="106761.47"/>
    <n v="0"/>
  </r>
  <r>
    <n v="411"/>
    <n v="15566594"/>
    <x v="352"/>
    <n v="709"/>
    <x v="1"/>
    <x v="1"/>
    <x v="51"/>
    <n v="10"/>
    <n v="0"/>
    <n v="2"/>
    <n v="0"/>
    <n v="0"/>
    <n v="129590.18"/>
    <n v="0"/>
  </r>
  <r>
    <n v="412"/>
    <n v="15760431"/>
    <x v="353"/>
    <n v="850"/>
    <x v="0"/>
    <x v="1"/>
    <x v="16"/>
    <n v="1"/>
    <n v="0"/>
    <n v="2"/>
    <n v="1"/>
    <n v="1"/>
    <n v="80006.649999999994"/>
    <n v="0"/>
  </r>
  <r>
    <n v="413"/>
    <n v="15686302"/>
    <x v="354"/>
    <n v="745"/>
    <x v="1"/>
    <x v="0"/>
    <x v="8"/>
    <n v="3"/>
    <n v="124328.84"/>
    <n v="1"/>
    <n v="1"/>
    <n v="1"/>
    <n v="140451.51999999999"/>
    <n v="0"/>
  </r>
  <r>
    <n v="414"/>
    <n v="15801559"/>
    <x v="355"/>
    <n v="693"/>
    <x v="2"/>
    <x v="0"/>
    <x v="1"/>
    <n v="9"/>
    <n v="181461.48"/>
    <n v="3"/>
    <n v="1"/>
    <n v="1"/>
    <n v="187929.43"/>
    <n v="1"/>
  </r>
  <r>
    <n v="415"/>
    <n v="15810432"/>
    <x v="356"/>
    <n v="795"/>
    <x v="1"/>
    <x v="1"/>
    <x v="12"/>
    <n v="8"/>
    <n v="0"/>
    <n v="2"/>
    <n v="1"/>
    <n v="0"/>
    <n v="167155.35999999999"/>
    <n v="0"/>
  </r>
  <r>
    <n v="416"/>
    <n v="15809616"/>
    <x v="357"/>
    <n v="626"/>
    <x v="1"/>
    <x v="1"/>
    <x v="28"/>
    <n v="8"/>
    <n v="0"/>
    <n v="2"/>
    <n v="0"/>
    <n v="0"/>
    <n v="191420.71"/>
    <n v="0"/>
  </r>
  <r>
    <n v="417"/>
    <n v="15720559"/>
    <x v="358"/>
    <n v="487"/>
    <x v="2"/>
    <x v="0"/>
    <x v="22"/>
    <n v="5"/>
    <n v="110368.03"/>
    <n v="1"/>
    <n v="0"/>
    <n v="0"/>
    <n v="11384.45"/>
    <n v="1"/>
  </r>
  <r>
    <n v="418"/>
    <n v="15695632"/>
    <x v="21"/>
    <n v="556"/>
    <x v="0"/>
    <x v="0"/>
    <x v="2"/>
    <n v="9"/>
    <n v="89588.35"/>
    <n v="1"/>
    <n v="1"/>
    <n v="1"/>
    <n v="94898.1"/>
    <n v="0"/>
  </r>
  <r>
    <n v="419"/>
    <n v="15659843"/>
    <x v="129"/>
    <n v="643"/>
    <x v="0"/>
    <x v="0"/>
    <x v="17"/>
    <n v="6"/>
    <n v="0"/>
    <n v="2"/>
    <n v="0"/>
    <n v="0"/>
    <n v="106781.59"/>
    <n v="0"/>
  </r>
  <r>
    <n v="420"/>
    <n v="15615624"/>
    <x v="359"/>
    <n v="605"/>
    <x v="0"/>
    <x v="0"/>
    <x v="34"/>
    <n v="6"/>
    <n v="0"/>
    <n v="2"/>
    <n v="0"/>
    <n v="0"/>
    <n v="159508.51999999999"/>
    <n v="0"/>
  </r>
  <r>
    <n v="421"/>
    <n v="15810418"/>
    <x v="106"/>
    <n v="756"/>
    <x v="2"/>
    <x v="0"/>
    <x v="52"/>
    <n v="3"/>
    <n v="115924.89"/>
    <n v="1"/>
    <n v="1"/>
    <n v="0"/>
    <n v="93524.19"/>
    <n v="1"/>
  </r>
  <r>
    <n v="422"/>
    <n v="15716186"/>
    <x v="360"/>
    <n v="586"/>
    <x v="0"/>
    <x v="0"/>
    <x v="16"/>
    <n v="2"/>
    <n v="0"/>
    <n v="2"/>
    <n v="1"/>
    <n v="0"/>
    <n v="87168.46"/>
    <n v="0"/>
  </r>
  <r>
    <n v="423"/>
    <n v="15674551"/>
    <x v="361"/>
    <n v="535"/>
    <x v="2"/>
    <x v="1"/>
    <x v="20"/>
    <n v="7"/>
    <n v="111756.5"/>
    <n v="1"/>
    <n v="1"/>
    <n v="0"/>
    <n v="8128.32"/>
    <n v="1"/>
  </r>
  <r>
    <n v="424"/>
    <n v="15622834"/>
    <x v="205"/>
    <n v="678"/>
    <x v="0"/>
    <x v="0"/>
    <x v="12"/>
    <n v="4"/>
    <n v="0"/>
    <n v="1"/>
    <n v="1"/>
    <n v="0"/>
    <n v="125518.32"/>
    <n v="0"/>
  </r>
  <r>
    <n v="425"/>
    <n v="15566111"/>
    <x v="362"/>
    <n v="596"/>
    <x v="0"/>
    <x v="1"/>
    <x v="2"/>
    <n v="9"/>
    <n v="0"/>
    <n v="1"/>
    <n v="1"/>
    <n v="0"/>
    <n v="48963.59"/>
    <n v="0"/>
  </r>
  <r>
    <n v="426"/>
    <n v="15784597"/>
    <x v="363"/>
    <n v="648"/>
    <x v="0"/>
    <x v="1"/>
    <x v="28"/>
    <n v="9"/>
    <n v="162923.85"/>
    <n v="1"/>
    <n v="1"/>
    <n v="0"/>
    <n v="98368.24"/>
    <n v="0"/>
  </r>
  <r>
    <n v="427"/>
    <n v="15652883"/>
    <x v="364"/>
    <n v="492"/>
    <x v="2"/>
    <x v="1"/>
    <x v="2"/>
    <n v="10"/>
    <n v="124576.65"/>
    <n v="2"/>
    <n v="1"/>
    <n v="0"/>
    <n v="148584.60999999999"/>
    <n v="0"/>
  </r>
  <r>
    <n v="428"/>
    <n v="15806964"/>
    <x v="365"/>
    <n v="702"/>
    <x v="0"/>
    <x v="1"/>
    <x v="13"/>
    <n v="0"/>
    <n v="80793.58"/>
    <n v="1"/>
    <n v="1"/>
    <n v="1"/>
    <n v="27474.81"/>
    <n v="0"/>
  </r>
  <r>
    <n v="429"/>
    <n v="15576313"/>
    <x v="152"/>
    <n v="486"/>
    <x v="2"/>
    <x v="0"/>
    <x v="20"/>
    <n v="9"/>
    <n v="71340.09"/>
    <n v="1"/>
    <n v="1"/>
    <n v="0"/>
    <n v="76192.210000000006"/>
    <n v="0"/>
  </r>
  <r>
    <n v="430"/>
    <n v="15806467"/>
    <x v="249"/>
    <n v="568"/>
    <x v="2"/>
    <x v="1"/>
    <x v="20"/>
    <n v="1"/>
    <n v="99282.63"/>
    <n v="1"/>
    <n v="0"/>
    <n v="0"/>
    <n v="134600.94"/>
    <n v="1"/>
  </r>
  <r>
    <n v="431"/>
    <n v="15597602"/>
    <x v="366"/>
    <n v="619"/>
    <x v="2"/>
    <x v="1"/>
    <x v="38"/>
    <n v="3"/>
    <n v="137946.39000000001"/>
    <n v="1"/>
    <n v="1"/>
    <n v="1"/>
    <n v="72467.990000000005"/>
    <n v="1"/>
  </r>
  <r>
    <n v="432"/>
    <n v="15743040"/>
    <x v="367"/>
    <n v="724"/>
    <x v="2"/>
    <x v="1"/>
    <x v="1"/>
    <n v="2"/>
    <n v="127892.57"/>
    <n v="2"/>
    <n v="0"/>
    <n v="1"/>
    <n v="199645.45"/>
    <n v="0"/>
  </r>
  <r>
    <n v="433"/>
    <n v="15705521"/>
    <x v="368"/>
    <n v="548"/>
    <x v="2"/>
    <x v="0"/>
    <x v="19"/>
    <n v="0"/>
    <n v="101084.36"/>
    <n v="1"/>
    <n v="1"/>
    <n v="0"/>
    <n v="42749.85"/>
    <n v="0"/>
  </r>
  <r>
    <n v="434"/>
    <n v="15595039"/>
    <x v="369"/>
    <n v="545"/>
    <x v="2"/>
    <x v="0"/>
    <x v="24"/>
    <n v="8"/>
    <n v="114754.08"/>
    <n v="1"/>
    <n v="1"/>
    <n v="0"/>
    <n v="136050.44"/>
    <n v="1"/>
  </r>
  <r>
    <n v="435"/>
    <n v="15799384"/>
    <x v="370"/>
    <n v="683"/>
    <x v="0"/>
    <x v="1"/>
    <x v="19"/>
    <n v="8"/>
    <n v="0"/>
    <n v="1"/>
    <n v="0"/>
    <n v="0"/>
    <n v="73564.44"/>
    <n v="0"/>
  </r>
  <r>
    <n v="436"/>
    <n v="15581197"/>
    <x v="314"/>
    <n v="762"/>
    <x v="0"/>
    <x v="0"/>
    <x v="21"/>
    <n v="3"/>
    <n v="99286.98"/>
    <n v="1"/>
    <n v="0"/>
    <n v="1"/>
    <n v="85578.63"/>
    <n v="0"/>
  </r>
  <r>
    <n v="437"/>
    <n v="15693737"/>
    <x v="371"/>
    <n v="627"/>
    <x v="2"/>
    <x v="0"/>
    <x v="33"/>
    <n v="4"/>
    <n v="79871.02"/>
    <n v="2"/>
    <n v="1"/>
    <n v="0"/>
    <n v="129826.89"/>
    <n v="0"/>
  </r>
  <r>
    <n v="438"/>
    <n v="15624623"/>
    <x v="372"/>
    <n v="516"/>
    <x v="0"/>
    <x v="1"/>
    <x v="12"/>
    <n v="10"/>
    <n v="104088.59"/>
    <n v="2"/>
    <n v="0"/>
    <n v="0"/>
    <n v="119666"/>
    <n v="0"/>
  </r>
  <r>
    <n v="439"/>
    <n v="15783501"/>
    <x v="373"/>
    <n v="800"/>
    <x v="0"/>
    <x v="0"/>
    <x v="16"/>
    <n v="2"/>
    <n v="168190.33"/>
    <n v="2"/>
    <n v="1"/>
    <n v="0"/>
    <n v="68052.08"/>
    <n v="0"/>
  </r>
  <r>
    <n v="440"/>
    <n v="15690134"/>
    <x v="231"/>
    <n v="464"/>
    <x v="2"/>
    <x v="0"/>
    <x v="0"/>
    <n v="3"/>
    <n v="85679.25"/>
    <n v="1"/>
    <n v="1"/>
    <n v="1"/>
    <n v="164104.74"/>
    <n v="0"/>
  </r>
  <r>
    <n v="441"/>
    <n v="15782735"/>
    <x v="374"/>
    <n v="626"/>
    <x v="0"/>
    <x v="0"/>
    <x v="12"/>
    <n v="3"/>
    <n v="0"/>
    <n v="1"/>
    <n v="0"/>
    <n v="0"/>
    <n v="80190.36"/>
    <n v="0"/>
  </r>
  <r>
    <n v="442"/>
    <n v="15611088"/>
    <x v="375"/>
    <n v="790"/>
    <x v="0"/>
    <x v="0"/>
    <x v="8"/>
    <n v="9"/>
    <n v="0"/>
    <n v="2"/>
    <n v="1"/>
    <n v="0"/>
    <n v="84126.75"/>
    <n v="0"/>
  </r>
  <r>
    <n v="443"/>
    <n v="15672145"/>
    <x v="376"/>
    <n v="534"/>
    <x v="0"/>
    <x v="0"/>
    <x v="10"/>
    <n v="7"/>
    <n v="121551.58"/>
    <n v="2"/>
    <n v="1"/>
    <n v="1"/>
    <n v="70179"/>
    <n v="0"/>
  </r>
  <r>
    <n v="444"/>
    <n v="15732628"/>
    <x v="377"/>
    <n v="745"/>
    <x v="0"/>
    <x v="1"/>
    <x v="17"/>
    <n v="2"/>
    <n v="122220.19"/>
    <n v="1"/>
    <n v="1"/>
    <n v="1"/>
    <n v="118024.1"/>
    <n v="0"/>
  </r>
  <r>
    <n v="445"/>
    <n v="15787470"/>
    <x v="378"/>
    <n v="553"/>
    <x v="1"/>
    <x v="1"/>
    <x v="40"/>
    <n v="3"/>
    <n v="116528.15"/>
    <n v="1"/>
    <n v="0"/>
    <n v="0"/>
    <n v="145704.19"/>
    <n v="1"/>
  </r>
  <r>
    <n v="446"/>
    <n v="15803406"/>
    <x v="379"/>
    <n v="748"/>
    <x v="0"/>
    <x v="0"/>
    <x v="28"/>
    <n v="1"/>
    <n v="77780.289999999994"/>
    <n v="1"/>
    <n v="0"/>
    <n v="1"/>
    <n v="183049.41"/>
    <n v="0"/>
  </r>
  <r>
    <n v="447"/>
    <n v="15730460"/>
    <x v="380"/>
    <n v="722"/>
    <x v="0"/>
    <x v="1"/>
    <x v="24"/>
    <n v="2"/>
    <n v="0"/>
    <n v="1"/>
    <n v="0"/>
    <n v="0"/>
    <n v="120906.83"/>
    <n v="0"/>
  </r>
  <r>
    <n v="448"/>
    <n v="15644572"/>
    <x v="381"/>
    <n v="501"/>
    <x v="0"/>
    <x v="1"/>
    <x v="20"/>
    <n v="4"/>
    <n v="125832.2"/>
    <n v="1"/>
    <n v="1"/>
    <n v="1"/>
    <n v="100433.83"/>
    <n v="0"/>
  </r>
  <r>
    <n v="449"/>
    <n v="15694860"/>
    <x v="382"/>
    <n v="675"/>
    <x v="0"/>
    <x v="0"/>
    <x v="16"/>
    <n v="6"/>
    <n v="68065.8"/>
    <n v="1"/>
    <n v="0"/>
    <n v="0"/>
    <n v="138777"/>
    <n v="1"/>
  </r>
  <r>
    <n v="450"/>
    <n v="15658169"/>
    <x v="383"/>
    <n v="778"/>
    <x v="1"/>
    <x v="0"/>
    <x v="40"/>
    <n v="6"/>
    <n v="127299.34"/>
    <n v="2"/>
    <n v="1"/>
    <n v="0"/>
    <n v="124694.99"/>
    <n v="0"/>
  </r>
  <r>
    <n v="451"/>
    <n v="15794396"/>
    <x v="384"/>
    <n v="494"/>
    <x v="2"/>
    <x v="0"/>
    <x v="16"/>
    <n v="7"/>
    <n v="174937.64"/>
    <n v="1"/>
    <n v="1"/>
    <n v="0"/>
    <n v="40084.32"/>
    <n v="0"/>
  </r>
  <r>
    <n v="452"/>
    <n v="15785798"/>
    <x v="385"/>
    <n v="850"/>
    <x v="0"/>
    <x v="1"/>
    <x v="20"/>
    <n v="9"/>
    <n v="0"/>
    <n v="2"/>
    <n v="0"/>
    <n v="1"/>
    <n v="119232.33"/>
    <n v="0"/>
  </r>
  <r>
    <n v="453"/>
    <n v="15710825"/>
    <x v="386"/>
    <n v="592"/>
    <x v="1"/>
    <x v="1"/>
    <x v="8"/>
    <n v="7"/>
    <n v="110071.1"/>
    <n v="1"/>
    <n v="0"/>
    <n v="0"/>
    <n v="43921.36"/>
    <n v="0"/>
  </r>
  <r>
    <n v="454"/>
    <n v="15668444"/>
    <x v="8"/>
    <n v="590"/>
    <x v="1"/>
    <x v="0"/>
    <x v="4"/>
    <n v="3"/>
    <n v="139432.37"/>
    <n v="1"/>
    <n v="1"/>
    <n v="0"/>
    <n v="62222.81"/>
    <n v="0"/>
  </r>
  <r>
    <n v="455"/>
    <n v="15726631"/>
    <x v="387"/>
    <n v="758"/>
    <x v="0"/>
    <x v="0"/>
    <x v="2"/>
    <n v="6"/>
    <n v="127357.75999999999"/>
    <n v="1"/>
    <n v="0"/>
    <n v="1"/>
    <n v="56577"/>
    <n v="0"/>
  </r>
  <r>
    <n v="456"/>
    <n v="15733797"/>
    <x v="388"/>
    <n v="506"/>
    <x v="0"/>
    <x v="1"/>
    <x v="18"/>
    <n v="5"/>
    <n v="0"/>
    <n v="2"/>
    <n v="1"/>
    <n v="0"/>
    <n v="164253.35"/>
    <n v="0"/>
  </r>
  <r>
    <n v="457"/>
    <n v="15747960"/>
    <x v="389"/>
    <n v="733"/>
    <x v="0"/>
    <x v="1"/>
    <x v="19"/>
    <n v="3"/>
    <n v="0"/>
    <n v="1"/>
    <n v="1"/>
    <n v="1"/>
    <n v="7666.73"/>
    <n v="0"/>
  </r>
  <r>
    <n v="458"/>
    <n v="15634632"/>
    <x v="390"/>
    <n v="711"/>
    <x v="0"/>
    <x v="1"/>
    <x v="16"/>
    <n v="3"/>
    <n v="0"/>
    <n v="2"/>
    <n v="1"/>
    <n v="0"/>
    <n v="68487.509999999995"/>
    <n v="0"/>
  </r>
  <r>
    <n v="459"/>
    <n v="15707362"/>
    <x v="48"/>
    <n v="514"/>
    <x v="2"/>
    <x v="1"/>
    <x v="3"/>
    <n v="1"/>
    <n v="95556.31"/>
    <n v="1"/>
    <n v="0"/>
    <n v="1"/>
    <n v="199273.98"/>
    <n v="1"/>
  </r>
  <r>
    <n v="460"/>
    <n v="15662976"/>
    <x v="391"/>
    <n v="637"/>
    <x v="1"/>
    <x v="1"/>
    <x v="24"/>
    <n v="8"/>
    <n v="0"/>
    <n v="1"/>
    <n v="1"/>
    <n v="1"/>
    <n v="186062.36"/>
    <n v="0"/>
  </r>
  <r>
    <n v="461"/>
    <n v="15732778"/>
    <x v="392"/>
    <n v="468"/>
    <x v="2"/>
    <x v="1"/>
    <x v="6"/>
    <n v="1"/>
    <n v="111681.98"/>
    <n v="2"/>
    <n v="1"/>
    <n v="1"/>
    <n v="195711.16"/>
    <n v="0"/>
  </r>
  <r>
    <n v="462"/>
    <n v="15718443"/>
    <x v="393"/>
    <n v="539"/>
    <x v="0"/>
    <x v="1"/>
    <x v="2"/>
    <n v="3"/>
    <n v="0"/>
    <n v="2"/>
    <n v="1"/>
    <n v="0"/>
    <n v="36692.17"/>
    <n v="0"/>
  </r>
  <r>
    <n v="463"/>
    <n v="15670039"/>
    <x v="161"/>
    <n v="509"/>
    <x v="1"/>
    <x v="0"/>
    <x v="11"/>
    <n v="3"/>
    <n v="108738.71"/>
    <n v="2"/>
    <n v="1"/>
    <n v="0"/>
    <n v="106920.57"/>
    <n v="0"/>
  </r>
  <r>
    <n v="464"/>
    <n v="15773792"/>
    <x v="394"/>
    <n v="662"/>
    <x v="0"/>
    <x v="0"/>
    <x v="15"/>
    <n v="4"/>
    <n v="133950.37"/>
    <n v="1"/>
    <n v="1"/>
    <n v="1"/>
    <n v="48725.68"/>
    <n v="1"/>
  </r>
  <r>
    <n v="465"/>
    <n v="15613786"/>
    <x v="171"/>
    <n v="818"/>
    <x v="1"/>
    <x v="1"/>
    <x v="28"/>
    <n v="4"/>
    <n v="0"/>
    <n v="2"/>
    <n v="1"/>
    <n v="1"/>
    <n v="167036.94"/>
    <n v="0"/>
  </r>
  <r>
    <n v="466"/>
    <n v="15726032"/>
    <x v="395"/>
    <n v="608"/>
    <x v="0"/>
    <x v="1"/>
    <x v="19"/>
    <n v="9"/>
    <n v="89968.69"/>
    <n v="1"/>
    <n v="1"/>
    <n v="0"/>
    <n v="68777.259999999995"/>
    <n v="0"/>
  </r>
  <r>
    <n v="467"/>
    <n v="15663252"/>
    <x v="140"/>
    <n v="850"/>
    <x v="1"/>
    <x v="0"/>
    <x v="15"/>
    <n v="9"/>
    <n v="0"/>
    <n v="2"/>
    <n v="1"/>
    <n v="1"/>
    <n v="18924.919999999998"/>
    <n v="0"/>
  </r>
  <r>
    <n v="468"/>
    <n v="15593782"/>
    <x v="396"/>
    <n v="816"/>
    <x v="2"/>
    <x v="0"/>
    <x v="16"/>
    <n v="5"/>
    <n v="130878.75"/>
    <n v="3"/>
    <n v="1"/>
    <n v="0"/>
    <n v="71905.77"/>
    <n v="1"/>
  </r>
  <r>
    <n v="469"/>
    <n v="15633283"/>
    <x v="397"/>
    <n v="536"/>
    <x v="0"/>
    <x v="1"/>
    <x v="12"/>
    <n v="8"/>
    <n v="0"/>
    <n v="2"/>
    <n v="1"/>
    <n v="0"/>
    <n v="64833.279999999999"/>
    <n v="0"/>
  </r>
  <r>
    <n v="470"/>
    <n v="15749167"/>
    <x v="354"/>
    <n v="753"/>
    <x v="0"/>
    <x v="1"/>
    <x v="12"/>
    <n v="3"/>
    <n v="0"/>
    <n v="2"/>
    <n v="1"/>
    <n v="1"/>
    <n v="184843.77"/>
    <n v="0"/>
  </r>
  <r>
    <n v="471"/>
    <n v="15759298"/>
    <x v="201"/>
    <n v="631"/>
    <x v="1"/>
    <x v="1"/>
    <x v="7"/>
    <n v="10"/>
    <n v="134169.62"/>
    <n v="1"/>
    <n v="1"/>
    <n v="1"/>
    <n v="176730.02"/>
    <n v="0"/>
  </r>
  <r>
    <n v="472"/>
    <n v="15683625"/>
    <x v="398"/>
    <n v="703"/>
    <x v="0"/>
    <x v="1"/>
    <x v="24"/>
    <n v="1"/>
    <n v="149762.07999999999"/>
    <n v="1"/>
    <n v="1"/>
    <n v="0"/>
    <n v="20629.400000000001"/>
    <n v="1"/>
  </r>
  <r>
    <n v="473"/>
    <n v="15635367"/>
    <x v="399"/>
    <n v="774"/>
    <x v="0"/>
    <x v="1"/>
    <x v="28"/>
    <n v="2"/>
    <n v="93844.69"/>
    <n v="1"/>
    <n v="1"/>
    <n v="0"/>
    <n v="28415.360000000001"/>
    <n v="0"/>
  </r>
  <r>
    <n v="474"/>
    <n v="15681705"/>
    <x v="97"/>
    <n v="785"/>
    <x v="0"/>
    <x v="1"/>
    <x v="34"/>
    <n v="8"/>
    <n v="0"/>
    <n v="2"/>
    <n v="1"/>
    <n v="0"/>
    <n v="77231.27"/>
    <n v="0"/>
  </r>
  <r>
    <n v="475"/>
    <n v="15603156"/>
    <x v="400"/>
    <n v="571"/>
    <x v="0"/>
    <x v="0"/>
    <x v="19"/>
    <n v="1"/>
    <n v="0"/>
    <n v="2"/>
    <n v="1"/>
    <n v="0"/>
    <n v="102750.7"/>
    <n v="0"/>
  </r>
  <r>
    <n v="476"/>
    <n v="15591986"/>
    <x v="220"/>
    <n v="621"/>
    <x v="2"/>
    <x v="1"/>
    <x v="17"/>
    <n v="6"/>
    <n v="141078.37"/>
    <n v="1"/>
    <n v="0"/>
    <n v="0"/>
    <n v="34580.800000000003"/>
    <n v="1"/>
  </r>
  <r>
    <n v="477"/>
    <n v="15798888"/>
    <x v="69"/>
    <n v="605"/>
    <x v="2"/>
    <x v="0"/>
    <x v="8"/>
    <n v="1"/>
    <n v="117992.59"/>
    <n v="1"/>
    <n v="1"/>
    <n v="1"/>
    <n v="183598.77"/>
    <n v="0"/>
  </r>
  <r>
    <n v="478"/>
    <n v="15809722"/>
    <x v="401"/>
    <n v="611"/>
    <x v="0"/>
    <x v="0"/>
    <x v="20"/>
    <n v="8"/>
    <n v="100812.33"/>
    <n v="2"/>
    <n v="1"/>
    <n v="0"/>
    <n v="147358.26999999999"/>
    <n v="0"/>
  </r>
  <r>
    <n v="479"/>
    <n v="15677538"/>
    <x v="402"/>
    <n v="569"/>
    <x v="0"/>
    <x v="1"/>
    <x v="16"/>
    <n v="7"/>
    <n v="0"/>
    <n v="1"/>
    <n v="1"/>
    <n v="1"/>
    <n v="108469.2"/>
    <n v="0"/>
  </r>
  <r>
    <n v="480"/>
    <n v="15797736"/>
    <x v="216"/>
    <n v="658"/>
    <x v="0"/>
    <x v="1"/>
    <x v="6"/>
    <n v="4"/>
    <n v="80262.600000000006"/>
    <n v="1"/>
    <n v="1"/>
    <n v="1"/>
    <n v="20612.82"/>
    <n v="0"/>
  </r>
  <r>
    <n v="481"/>
    <n v="15695585"/>
    <x v="403"/>
    <n v="788"/>
    <x v="1"/>
    <x v="1"/>
    <x v="10"/>
    <n v="6"/>
    <n v="156478.62"/>
    <n v="1"/>
    <n v="0"/>
    <n v="1"/>
    <n v="181196.76"/>
    <n v="0"/>
  </r>
  <r>
    <n v="482"/>
    <n v="15744398"/>
    <x v="404"/>
    <n v="525"/>
    <x v="0"/>
    <x v="0"/>
    <x v="51"/>
    <n v="5"/>
    <n v="0"/>
    <n v="2"/>
    <n v="1"/>
    <n v="0"/>
    <n v="160249.1"/>
    <n v="0"/>
  </r>
  <r>
    <n v="483"/>
    <n v="15750658"/>
    <x v="405"/>
    <n v="798"/>
    <x v="0"/>
    <x v="1"/>
    <x v="24"/>
    <n v="8"/>
    <n v="0"/>
    <n v="3"/>
    <n v="0"/>
    <n v="0"/>
    <n v="110783.28"/>
    <n v="0"/>
  </r>
  <r>
    <n v="484"/>
    <n v="15578186"/>
    <x v="63"/>
    <n v="486"/>
    <x v="2"/>
    <x v="1"/>
    <x v="24"/>
    <n v="9"/>
    <n v="115217.99"/>
    <n v="2"/>
    <n v="1"/>
    <n v="0"/>
    <n v="144995.32999999999"/>
    <n v="0"/>
  </r>
  <r>
    <n v="485"/>
    <n v="15676519"/>
    <x v="406"/>
    <n v="615"/>
    <x v="1"/>
    <x v="1"/>
    <x v="22"/>
    <n v="9"/>
    <n v="0"/>
    <n v="2"/>
    <n v="1"/>
    <n v="0"/>
    <n v="150227.85"/>
    <n v="1"/>
  </r>
  <r>
    <n v="486"/>
    <n v="15637954"/>
    <x v="407"/>
    <n v="730"/>
    <x v="0"/>
    <x v="0"/>
    <x v="12"/>
    <n v="0"/>
    <n v="155470.54999999999"/>
    <n v="1"/>
    <n v="1"/>
    <n v="1"/>
    <n v="53718.28"/>
    <n v="0"/>
  </r>
  <r>
    <n v="487"/>
    <n v="15758639"/>
    <x v="182"/>
    <n v="641"/>
    <x v="0"/>
    <x v="1"/>
    <x v="24"/>
    <n v="7"/>
    <n v="0"/>
    <n v="2"/>
    <n v="1"/>
    <n v="0"/>
    <n v="75248.3"/>
    <n v="0"/>
  </r>
  <r>
    <n v="488"/>
    <n v="15613772"/>
    <x v="408"/>
    <n v="542"/>
    <x v="0"/>
    <x v="1"/>
    <x v="2"/>
    <n v="3"/>
    <n v="135096.76999999999"/>
    <n v="1"/>
    <n v="1"/>
    <n v="1"/>
    <n v="14353.43"/>
    <n v="1"/>
  </r>
  <r>
    <n v="489"/>
    <n v="15731744"/>
    <x v="409"/>
    <n v="692"/>
    <x v="0"/>
    <x v="1"/>
    <x v="33"/>
    <n v="2"/>
    <n v="0"/>
    <n v="2"/>
    <n v="0"/>
    <n v="1"/>
    <n v="130486.57"/>
    <n v="0"/>
  </r>
  <r>
    <n v="490"/>
    <n v="15807709"/>
    <x v="410"/>
    <n v="714"/>
    <x v="2"/>
    <x v="0"/>
    <x v="30"/>
    <n v="9"/>
    <n v="180075.22"/>
    <n v="1"/>
    <n v="1"/>
    <n v="1"/>
    <n v="100127.71"/>
    <n v="0"/>
  </r>
  <r>
    <n v="491"/>
    <n v="15714689"/>
    <x v="411"/>
    <n v="591"/>
    <x v="1"/>
    <x v="1"/>
    <x v="6"/>
    <n v="1"/>
    <n v="97541.24"/>
    <n v="1"/>
    <n v="1"/>
    <n v="1"/>
    <n v="196356.17"/>
    <n v="0"/>
  </r>
  <r>
    <n v="492"/>
    <n v="15699005"/>
    <x v="46"/>
    <n v="710"/>
    <x v="0"/>
    <x v="0"/>
    <x v="1"/>
    <n v="2"/>
    <n v="156067.04999999999"/>
    <n v="1"/>
    <n v="1"/>
    <n v="1"/>
    <n v="9983.8799999999992"/>
    <n v="0"/>
  </r>
  <r>
    <n v="493"/>
    <n v="15624170"/>
    <x v="195"/>
    <n v="639"/>
    <x v="0"/>
    <x v="0"/>
    <x v="16"/>
    <n v="4"/>
    <n v="81550.94"/>
    <n v="2"/>
    <n v="0"/>
    <n v="1"/>
    <n v="118974.77"/>
    <n v="0"/>
  </r>
  <r>
    <n v="494"/>
    <n v="15725679"/>
    <x v="170"/>
    <n v="531"/>
    <x v="0"/>
    <x v="0"/>
    <x v="40"/>
    <n v="6"/>
    <n v="0"/>
    <n v="1"/>
    <n v="0"/>
    <n v="0"/>
    <n v="194998.34"/>
    <n v="1"/>
  </r>
  <r>
    <n v="495"/>
    <n v="15585865"/>
    <x v="412"/>
    <n v="673"/>
    <x v="0"/>
    <x v="0"/>
    <x v="16"/>
    <n v="2"/>
    <n v="170061.92"/>
    <n v="2"/>
    <n v="0"/>
    <n v="0"/>
    <n v="134901.34"/>
    <n v="1"/>
  </r>
  <r>
    <n v="496"/>
    <n v="15804256"/>
    <x v="413"/>
    <n v="765"/>
    <x v="2"/>
    <x v="1"/>
    <x v="18"/>
    <n v="8"/>
    <n v="92310.54"/>
    <n v="2"/>
    <n v="1"/>
    <n v="1"/>
    <n v="72924.56"/>
    <n v="0"/>
  </r>
  <r>
    <n v="497"/>
    <n v="15662403"/>
    <x v="414"/>
    <n v="622"/>
    <x v="0"/>
    <x v="0"/>
    <x v="15"/>
    <n v="6"/>
    <n v="169089.38"/>
    <n v="2"/>
    <n v="1"/>
    <n v="0"/>
    <n v="101057.95"/>
    <n v="0"/>
  </r>
  <r>
    <n v="498"/>
    <n v="15733616"/>
    <x v="415"/>
    <n v="806"/>
    <x v="0"/>
    <x v="1"/>
    <x v="20"/>
    <n v="5"/>
    <n v="80613.929999999993"/>
    <n v="1"/>
    <n v="1"/>
    <n v="1"/>
    <n v="142838.64000000001"/>
    <n v="0"/>
  </r>
  <r>
    <n v="499"/>
    <n v="15591995"/>
    <x v="416"/>
    <n v="757"/>
    <x v="2"/>
    <x v="1"/>
    <x v="28"/>
    <n v="8"/>
    <n v="121581.56"/>
    <n v="2"/>
    <n v="1"/>
    <n v="1"/>
    <n v="127059.04"/>
    <n v="0"/>
  </r>
  <r>
    <n v="500"/>
    <n v="15677020"/>
    <x v="417"/>
    <n v="570"/>
    <x v="0"/>
    <x v="0"/>
    <x v="14"/>
    <n v="8"/>
    <n v="0"/>
    <n v="1"/>
    <n v="0"/>
    <n v="1"/>
    <n v="116503.92"/>
    <n v="1"/>
  </r>
  <r>
    <n v="501"/>
    <n v="15727688"/>
    <x v="418"/>
    <n v="555"/>
    <x v="1"/>
    <x v="1"/>
    <x v="15"/>
    <n v="4"/>
    <n v="0"/>
    <n v="2"/>
    <n v="1"/>
    <n v="1"/>
    <n v="54405.79"/>
    <n v="0"/>
  </r>
  <r>
    <n v="502"/>
    <n v="15715941"/>
    <x v="419"/>
    <n v="692"/>
    <x v="0"/>
    <x v="1"/>
    <x v="41"/>
    <n v="5"/>
    <n v="0"/>
    <n v="2"/>
    <n v="1"/>
    <n v="1"/>
    <n v="88721.84"/>
    <n v="0"/>
  </r>
  <r>
    <n v="503"/>
    <n v="15714485"/>
    <x v="420"/>
    <n v="774"/>
    <x v="0"/>
    <x v="1"/>
    <x v="52"/>
    <n v="5"/>
    <n v="85891.55"/>
    <n v="1"/>
    <n v="1"/>
    <n v="0"/>
    <n v="74135.48"/>
    <n v="1"/>
  </r>
  <r>
    <n v="504"/>
    <n v="15730059"/>
    <x v="421"/>
    <n v="638"/>
    <x v="1"/>
    <x v="1"/>
    <x v="4"/>
    <n v="9"/>
    <n v="77637.350000000006"/>
    <n v="2"/>
    <n v="1"/>
    <n v="1"/>
    <n v="111346.22"/>
    <n v="0"/>
  </r>
  <r>
    <n v="505"/>
    <n v="15715527"/>
    <x v="213"/>
    <n v="543"/>
    <x v="1"/>
    <x v="0"/>
    <x v="1"/>
    <n v="4"/>
    <n v="0"/>
    <n v="1"/>
    <n v="0"/>
    <n v="0"/>
    <n v="194902.16"/>
    <n v="0"/>
  </r>
  <r>
    <n v="506"/>
    <n v="15576623"/>
    <x v="422"/>
    <n v="584"/>
    <x v="0"/>
    <x v="1"/>
    <x v="8"/>
    <n v="5"/>
    <n v="0"/>
    <n v="2"/>
    <n v="1"/>
    <n v="0"/>
    <n v="31474.27"/>
    <n v="0"/>
  </r>
  <r>
    <n v="507"/>
    <n v="15805565"/>
    <x v="405"/>
    <n v="691"/>
    <x v="2"/>
    <x v="1"/>
    <x v="33"/>
    <n v="7"/>
    <n v="116927.89"/>
    <n v="1"/>
    <n v="1"/>
    <n v="0"/>
    <n v="21198.39"/>
    <n v="0"/>
  </r>
  <r>
    <n v="508"/>
    <n v="15677307"/>
    <x v="423"/>
    <n v="684"/>
    <x v="2"/>
    <x v="0"/>
    <x v="20"/>
    <n v="6"/>
    <n v="137326.65"/>
    <n v="1"/>
    <n v="1"/>
    <n v="0"/>
    <n v="186976.6"/>
    <n v="0"/>
  </r>
  <r>
    <n v="509"/>
    <n v="15773890"/>
    <x v="166"/>
    <n v="733"/>
    <x v="0"/>
    <x v="1"/>
    <x v="32"/>
    <n v="5"/>
    <n v="0"/>
    <n v="2"/>
    <n v="1"/>
    <n v="1"/>
    <n v="117202.19"/>
    <n v="0"/>
  </r>
  <r>
    <n v="510"/>
    <n v="15598883"/>
    <x v="424"/>
    <n v="599"/>
    <x v="1"/>
    <x v="0"/>
    <x v="24"/>
    <n v="2"/>
    <n v="0"/>
    <n v="2"/>
    <n v="1"/>
    <n v="1"/>
    <n v="143739.29"/>
    <n v="0"/>
  </r>
  <r>
    <n v="511"/>
    <n v="15568506"/>
    <x v="425"/>
    <n v="524"/>
    <x v="2"/>
    <x v="0"/>
    <x v="8"/>
    <n v="10"/>
    <n v="67238.98"/>
    <n v="2"/>
    <n v="1"/>
    <n v="1"/>
    <n v="161811.23000000001"/>
    <n v="0"/>
  </r>
  <r>
    <n v="512"/>
    <n v="15761043"/>
    <x v="426"/>
    <n v="632"/>
    <x v="2"/>
    <x v="0"/>
    <x v="16"/>
    <n v="6"/>
    <n v="86569.76"/>
    <n v="2"/>
    <n v="1"/>
    <n v="0"/>
    <n v="98090.91"/>
    <n v="0"/>
  </r>
  <r>
    <n v="513"/>
    <n v="15782236"/>
    <x v="427"/>
    <n v="735"/>
    <x v="1"/>
    <x v="1"/>
    <x v="10"/>
    <n v="5"/>
    <n v="0"/>
    <n v="2"/>
    <n v="0"/>
    <n v="0"/>
    <n v="71095.41"/>
    <n v="0"/>
  </r>
  <r>
    <n v="514"/>
    <n v="15593601"/>
    <x v="428"/>
    <n v="734"/>
    <x v="0"/>
    <x v="1"/>
    <x v="10"/>
    <n v="6"/>
    <n v="133598.39999999999"/>
    <n v="1"/>
    <n v="1"/>
    <n v="1"/>
    <n v="13107.24"/>
    <n v="0"/>
  </r>
  <r>
    <n v="515"/>
    <n v="15682048"/>
    <x v="69"/>
    <n v="605"/>
    <x v="0"/>
    <x v="0"/>
    <x v="21"/>
    <n v="3"/>
    <n v="136188.78"/>
    <n v="1"/>
    <n v="1"/>
    <n v="1"/>
    <n v="67110.59"/>
    <n v="1"/>
  </r>
  <r>
    <n v="516"/>
    <n v="15746902"/>
    <x v="429"/>
    <n v="793"/>
    <x v="1"/>
    <x v="1"/>
    <x v="16"/>
    <n v="9"/>
    <n v="0"/>
    <n v="2"/>
    <n v="1"/>
    <n v="0"/>
    <n v="88225.02"/>
    <n v="0"/>
  </r>
  <r>
    <n v="517"/>
    <n v="15752081"/>
    <x v="430"/>
    <n v="468"/>
    <x v="0"/>
    <x v="0"/>
    <x v="27"/>
    <n v="10"/>
    <n v="0"/>
    <n v="3"/>
    <n v="0"/>
    <n v="1"/>
    <n v="62256.87"/>
    <n v="1"/>
  </r>
  <r>
    <n v="518"/>
    <n v="15781307"/>
    <x v="431"/>
    <n v="779"/>
    <x v="2"/>
    <x v="1"/>
    <x v="24"/>
    <n v="7"/>
    <n v="120092.52"/>
    <n v="2"/>
    <n v="1"/>
    <n v="0"/>
    <n v="135925.72"/>
    <n v="0"/>
  </r>
  <r>
    <n v="519"/>
    <n v="15775912"/>
    <x v="292"/>
    <n v="698"/>
    <x v="0"/>
    <x v="1"/>
    <x v="36"/>
    <n v="4"/>
    <n v="101238.24"/>
    <n v="2"/>
    <n v="0"/>
    <n v="1"/>
    <n v="177815.87"/>
    <n v="1"/>
  </r>
  <r>
    <n v="520"/>
    <n v="15745417"/>
    <x v="432"/>
    <n v="707"/>
    <x v="0"/>
    <x v="1"/>
    <x v="14"/>
    <n v="6"/>
    <n v="89685.92"/>
    <n v="1"/>
    <n v="0"/>
    <n v="1"/>
    <n v="126471.13"/>
    <n v="0"/>
  </r>
  <r>
    <n v="521"/>
    <n v="15671256"/>
    <x v="433"/>
    <n v="850"/>
    <x v="0"/>
    <x v="0"/>
    <x v="12"/>
    <n v="1"/>
    <n v="211774.31"/>
    <n v="1"/>
    <n v="1"/>
    <n v="0"/>
    <n v="188574.12"/>
    <n v="1"/>
  </r>
  <r>
    <n v="522"/>
    <n v="15653547"/>
    <x v="138"/>
    <n v="850"/>
    <x v="0"/>
    <x v="1"/>
    <x v="27"/>
    <n v="7"/>
    <n v="131317.48000000001"/>
    <n v="1"/>
    <n v="1"/>
    <n v="1"/>
    <n v="119175.45"/>
    <n v="0"/>
  </r>
  <r>
    <n v="523"/>
    <n v="15595766"/>
    <x v="434"/>
    <n v="527"/>
    <x v="1"/>
    <x v="1"/>
    <x v="24"/>
    <n v="5"/>
    <n v="93722.73"/>
    <n v="2"/>
    <n v="1"/>
    <n v="1"/>
    <n v="139093.73000000001"/>
    <n v="0"/>
  </r>
  <r>
    <n v="524"/>
    <n v="15742358"/>
    <x v="435"/>
    <n v="696"/>
    <x v="2"/>
    <x v="1"/>
    <x v="15"/>
    <n v="8"/>
    <n v="101160.99"/>
    <n v="1"/>
    <n v="1"/>
    <n v="1"/>
    <n v="115916.55"/>
    <n v="0"/>
  </r>
  <r>
    <n v="525"/>
    <n v="15763274"/>
    <x v="115"/>
    <n v="661"/>
    <x v="0"/>
    <x v="1"/>
    <x v="36"/>
    <n v="3"/>
    <n v="120320.54"/>
    <n v="1"/>
    <n v="0"/>
    <n v="0"/>
    <n v="96463.25"/>
    <n v="0"/>
  </r>
  <r>
    <n v="526"/>
    <n v="15786063"/>
    <x v="13"/>
    <n v="776"/>
    <x v="0"/>
    <x v="0"/>
    <x v="8"/>
    <n v="2"/>
    <n v="0"/>
    <n v="2"/>
    <n v="1"/>
    <n v="1"/>
    <n v="112349.51"/>
    <n v="0"/>
  </r>
  <r>
    <n v="527"/>
    <n v="15600258"/>
    <x v="436"/>
    <n v="701"/>
    <x v="0"/>
    <x v="1"/>
    <x v="3"/>
    <n v="2"/>
    <n v="0"/>
    <n v="2"/>
    <n v="1"/>
    <n v="1"/>
    <n v="165303.79"/>
    <n v="0"/>
  </r>
  <r>
    <n v="528"/>
    <n v="15573318"/>
    <x v="437"/>
    <n v="610"/>
    <x v="0"/>
    <x v="1"/>
    <x v="28"/>
    <n v="8"/>
    <n v="0"/>
    <n v="2"/>
    <n v="1"/>
    <n v="0"/>
    <n v="166031.07999999999"/>
    <n v="0"/>
  </r>
  <r>
    <n v="529"/>
    <n v="15653849"/>
    <x v="438"/>
    <n v="572"/>
    <x v="2"/>
    <x v="0"/>
    <x v="36"/>
    <n v="3"/>
    <n v="152827.99"/>
    <n v="1"/>
    <n v="1"/>
    <n v="0"/>
    <n v="38411.79"/>
    <n v="1"/>
  </r>
  <r>
    <n v="530"/>
    <n v="15694272"/>
    <x v="439"/>
    <n v="673"/>
    <x v="0"/>
    <x v="1"/>
    <x v="33"/>
    <n v="1"/>
    <n v="64097.75"/>
    <n v="1"/>
    <n v="1"/>
    <n v="1"/>
    <n v="77783.350000000006"/>
    <n v="0"/>
  </r>
  <r>
    <n v="531"/>
    <n v="15736112"/>
    <x v="440"/>
    <n v="519"/>
    <x v="1"/>
    <x v="0"/>
    <x v="38"/>
    <n v="2"/>
    <n v="119035.35"/>
    <n v="2"/>
    <n v="1"/>
    <n v="1"/>
    <n v="29871.79"/>
    <n v="0"/>
  </r>
  <r>
    <n v="532"/>
    <n v="15749851"/>
    <x v="396"/>
    <n v="702"/>
    <x v="1"/>
    <x v="0"/>
    <x v="28"/>
    <n v="4"/>
    <n v="135219.57"/>
    <n v="1"/>
    <n v="0"/>
    <n v="1"/>
    <n v="59747.63"/>
    <n v="0"/>
  </r>
  <r>
    <n v="533"/>
    <n v="15663478"/>
    <x v="441"/>
    <n v="729"/>
    <x v="0"/>
    <x v="1"/>
    <x v="15"/>
    <n v="6"/>
    <n v="93694.42"/>
    <n v="1"/>
    <n v="1"/>
    <n v="1"/>
    <n v="79919.13"/>
    <n v="0"/>
  </r>
  <r>
    <n v="534"/>
    <n v="15592300"/>
    <x v="442"/>
    <n v="543"/>
    <x v="1"/>
    <x v="1"/>
    <x v="12"/>
    <n v="10"/>
    <n v="59408.63"/>
    <n v="1"/>
    <n v="1"/>
    <n v="0"/>
    <n v="76773.53"/>
    <n v="0"/>
  </r>
  <r>
    <n v="535"/>
    <n v="15567832"/>
    <x v="201"/>
    <n v="550"/>
    <x v="0"/>
    <x v="0"/>
    <x v="20"/>
    <n v="7"/>
    <n v="114354.95"/>
    <n v="1"/>
    <n v="1"/>
    <n v="0"/>
    <n v="54018.93"/>
    <n v="0"/>
  </r>
  <r>
    <n v="536"/>
    <n v="15776780"/>
    <x v="8"/>
    <n v="608"/>
    <x v="0"/>
    <x v="1"/>
    <x v="49"/>
    <n v="1"/>
    <n v="0"/>
    <n v="1"/>
    <n v="1"/>
    <n v="0"/>
    <n v="70649.64"/>
    <n v="1"/>
  </r>
  <r>
    <n v="537"/>
    <n v="15592846"/>
    <x v="93"/>
    <n v="639"/>
    <x v="2"/>
    <x v="1"/>
    <x v="12"/>
    <n v="10"/>
    <n v="128173.9"/>
    <n v="2"/>
    <n v="1"/>
    <n v="0"/>
    <n v="59093.39"/>
    <n v="0"/>
  </r>
  <r>
    <n v="538"/>
    <n v="15739803"/>
    <x v="29"/>
    <n v="686"/>
    <x v="1"/>
    <x v="1"/>
    <x v="10"/>
    <n v="9"/>
    <n v="0"/>
    <n v="2"/>
    <n v="1"/>
    <n v="0"/>
    <n v="127569.8"/>
    <n v="0"/>
  </r>
  <r>
    <n v="539"/>
    <n v="15794142"/>
    <x v="443"/>
    <n v="564"/>
    <x v="2"/>
    <x v="0"/>
    <x v="46"/>
    <n v="5"/>
    <n v="114931.35"/>
    <n v="3"/>
    <n v="0"/>
    <n v="1"/>
    <n v="18260.98"/>
    <n v="1"/>
  </r>
  <r>
    <n v="540"/>
    <n v="15762729"/>
    <x v="444"/>
    <n v="745"/>
    <x v="2"/>
    <x v="0"/>
    <x v="34"/>
    <n v="1"/>
    <n v="111071.36"/>
    <n v="1"/>
    <n v="1"/>
    <n v="0"/>
    <n v="73275.960000000006"/>
    <n v="1"/>
  </r>
  <r>
    <n v="541"/>
    <n v="15667896"/>
    <x v="445"/>
    <n v="833"/>
    <x v="0"/>
    <x v="1"/>
    <x v="24"/>
    <n v="8"/>
    <n v="151226.18"/>
    <n v="2"/>
    <n v="1"/>
    <n v="1"/>
    <n v="136129.49"/>
    <n v="0"/>
  </r>
  <r>
    <n v="542"/>
    <n v="15626578"/>
    <x v="147"/>
    <n v="622"/>
    <x v="0"/>
    <x v="1"/>
    <x v="28"/>
    <n v="9"/>
    <n v="0"/>
    <n v="2"/>
    <n v="1"/>
    <n v="1"/>
    <n v="153237.59"/>
    <n v="0"/>
  </r>
  <r>
    <n v="543"/>
    <n v="15776223"/>
    <x v="446"/>
    <n v="597"/>
    <x v="0"/>
    <x v="0"/>
    <x v="0"/>
    <n v="4"/>
    <n v="64740.12"/>
    <n v="1"/>
    <n v="1"/>
    <n v="1"/>
    <n v="106841.12"/>
    <n v="0"/>
  </r>
  <r>
    <n v="544"/>
    <n v="15705953"/>
    <x v="447"/>
    <n v="721"/>
    <x v="1"/>
    <x v="1"/>
    <x v="21"/>
    <n v="0"/>
    <n v="169312.13"/>
    <n v="1"/>
    <n v="1"/>
    <n v="0"/>
    <n v="109078.35"/>
    <n v="1"/>
  </r>
  <r>
    <n v="545"/>
    <n v="15802593"/>
    <x v="448"/>
    <n v="504"/>
    <x v="0"/>
    <x v="0"/>
    <x v="23"/>
    <n v="7"/>
    <n v="0"/>
    <n v="3"/>
    <n v="0"/>
    <n v="1"/>
    <n v="87822.14"/>
    <n v="1"/>
  </r>
  <r>
    <n v="546"/>
    <n v="15615457"/>
    <x v="404"/>
    <n v="842"/>
    <x v="1"/>
    <x v="0"/>
    <x v="4"/>
    <n v="2"/>
    <n v="112652.08"/>
    <n v="2"/>
    <n v="1"/>
    <n v="0"/>
    <n v="126644.98"/>
    <n v="0"/>
  </r>
  <r>
    <n v="547"/>
    <n v="15708916"/>
    <x v="449"/>
    <n v="587"/>
    <x v="0"/>
    <x v="1"/>
    <x v="16"/>
    <n v="0"/>
    <n v="0"/>
    <n v="2"/>
    <n v="1"/>
    <n v="0"/>
    <n v="47414.15"/>
    <n v="0"/>
  </r>
  <r>
    <n v="548"/>
    <n v="15720187"/>
    <x v="450"/>
    <n v="479"/>
    <x v="2"/>
    <x v="0"/>
    <x v="33"/>
    <n v="7"/>
    <n v="143964.35999999999"/>
    <n v="2"/>
    <n v="1"/>
    <n v="0"/>
    <n v="41879.99"/>
    <n v="0"/>
  </r>
  <r>
    <n v="549"/>
    <n v="15595440"/>
    <x v="414"/>
    <n v="508"/>
    <x v="0"/>
    <x v="1"/>
    <x v="23"/>
    <n v="7"/>
    <n v="122451.46"/>
    <n v="2"/>
    <n v="1"/>
    <n v="1"/>
    <n v="75808.100000000006"/>
    <n v="0"/>
  </r>
  <r>
    <n v="550"/>
    <n v="15600651"/>
    <x v="451"/>
    <n v="749"/>
    <x v="0"/>
    <x v="1"/>
    <x v="9"/>
    <n v="1"/>
    <n v="0"/>
    <n v="3"/>
    <n v="1"/>
    <n v="1"/>
    <n v="47911.03"/>
    <n v="0"/>
  </r>
  <r>
    <n v="551"/>
    <n v="15750141"/>
    <x v="452"/>
    <n v="721"/>
    <x v="2"/>
    <x v="0"/>
    <x v="18"/>
    <n v="3"/>
    <n v="65253.07"/>
    <n v="2"/>
    <n v="1"/>
    <n v="0"/>
    <n v="28737.78"/>
    <n v="0"/>
  </r>
  <r>
    <n v="552"/>
    <n v="15657284"/>
    <x v="298"/>
    <n v="674"/>
    <x v="2"/>
    <x v="1"/>
    <x v="40"/>
    <n v="6"/>
    <n v="106901.94"/>
    <n v="1"/>
    <n v="1"/>
    <n v="1"/>
    <n v="2079.1999999999998"/>
    <n v="1"/>
  </r>
  <r>
    <n v="553"/>
    <n v="15763063"/>
    <x v="453"/>
    <n v="685"/>
    <x v="1"/>
    <x v="0"/>
    <x v="11"/>
    <n v="10"/>
    <n v="128509.63"/>
    <n v="1"/>
    <n v="1"/>
    <n v="0"/>
    <n v="121562.33"/>
    <n v="0"/>
  </r>
  <r>
    <n v="554"/>
    <n v="15709324"/>
    <x v="454"/>
    <n v="417"/>
    <x v="0"/>
    <x v="1"/>
    <x v="10"/>
    <n v="7"/>
    <n v="0"/>
    <n v="2"/>
    <n v="1"/>
    <n v="0"/>
    <n v="55003.79"/>
    <n v="0"/>
  </r>
  <r>
    <n v="555"/>
    <n v="15711309"/>
    <x v="455"/>
    <n v="574"/>
    <x v="2"/>
    <x v="1"/>
    <x v="19"/>
    <n v="3"/>
    <n v="129834.67"/>
    <n v="1"/>
    <n v="1"/>
    <n v="0"/>
    <n v="193131.42"/>
    <n v="0"/>
  </r>
  <r>
    <n v="556"/>
    <n v="15775318"/>
    <x v="438"/>
    <n v="590"/>
    <x v="1"/>
    <x v="0"/>
    <x v="21"/>
    <n v="3"/>
    <n v="154962.99"/>
    <n v="3"/>
    <n v="0"/>
    <n v="1"/>
    <n v="191932.27"/>
    <n v="1"/>
  </r>
  <r>
    <n v="557"/>
    <n v="15705515"/>
    <x v="456"/>
    <n v="587"/>
    <x v="2"/>
    <x v="1"/>
    <x v="20"/>
    <n v="5"/>
    <n v="138241.9"/>
    <n v="2"/>
    <n v="1"/>
    <n v="0"/>
    <n v="159418.1"/>
    <n v="0"/>
  </r>
  <r>
    <n v="558"/>
    <n v="15634844"/>
    <x v="197"/>
    <n v="598"/>
    <x v="2"/>
    <x v="1"/>
    <x v="1"/>
    <n v="3"/>
    <n v="91536.93"/>
    <n v="1"/>
    <n v="1"/>
    <n v="0"/>
    <n v="191468.78"/>
    <n v="1"/>
  </r>
  <r>
    <n v="559"/>
    <n v="15717046"/>
    <x v="457"/>
    <n v="741"/>
    <x v="1"/>
    <x v="1"/>
    <x v="47"/>
    <n v="3"/>
    <n v="0"/>
    <n v="2"/>
    <n v="1"/>
    <n v="1"/>
    <n v="38913.68"/>
    <n v="0"/>
  </r>
  <r>
    <n v="560"/>
    <n v="15571816"/>
    <x v="90"/>
    <n v="850"/>
    <x v="1"/>
    <x v="0"/>
    <x v="53"/>
    <n v="5"/>
    <n v="0"/>
    <n v="1"/>
    <n v="1"/>
    <n v="1"/>
    <n v="705.18"/>
    <n v="0"/>
  </r>
  <r>
    <n v="561"/>
    <n v="15670080"/>
    <x v="458"/>
    <n v="584"/>
    <x v="2"/>
    <x v="0"/>
    <x v="6"/>
    <n v="7"/>
    <n v="105204.01"/>
    <n v="1"/>
    <n v="0"/>
    <n v="1"/>
    <n v="138490.03"/>
    <n v="0"/>
  </r>
  <r>
    <n v="562"/>
    <n v="15800440"/>
    <x v="310"/>
    <n v="650"/>
    <x v="1"/>
    <x v="1"/>
    <x v="22"/>
    <n v="1"/>
    <n v="152968.73000000001"/>
    <n v="1"/>
    <n v="0"/>
    <n v="1"/>
    <n v="82970.69"/>
    <n v="0"/>
  </r>
  <r>
    <n v="563"/>
    <n v="15665678"/>
    <x v="195"/>
    <n v="607"/>
    <x v="1"/>
    <x v="1"/>
    <x v="18"/>
    <n v="8"/>
    <n v="158261.68"/>
    <n v="1"/>
    <n v="1"/>
    <n v="1"/>
    <n v="76744.72"/>
    <n v="0"/>
  </r>
  <r>
    <n v="564"/>
    <n v="15665956"/>
    <x v="459"/>
    <n v="509"/>
    <x v="0"/>
    <x v="0"/>
    <x v="17"/>
    <n v="1"/>
    <n v="0"/>
    <n v="1"/>
    <n v="1"/>
    <n v="0"/>
    <n v="71244.59"/>
    <n v="1"/>
  </r>
  <r>
    <n v="565"/>
    <n v="15788126"/>
    <x v="394"/>
    <n v="689"/>
    <x v="1"/>
    <x v="0"/>
    <x v="16"/>
    <n v="6"/>
    <n v="121021.05"/>
    <n v="1"/>
    <n v="1"/>
    <n v="1"/>
    <n v="12182.15"/>
    <n v="0"/>
  </r>
  <r>
    <n v="566"/>
    <n v="15811773"/>
    <x v="170"/>
    <n v="543"/>
    <x v="0"/>
    <x v="1"/>
    <x v="18"/>
    <n v="4"/>
    <n v="0"/>
    <n v="2"/>
    <n v="1"/>
    <n v="1"/>
    <n v="141210.5"/>
    <n v="0"/>
  </r>
  <r>
    <n v="567"/>
    <n v="15651674"/>
    <x v="460"/>
    <n v="438"/>
    <x v="1"/>
    <x v="0"/>
    <x v="41"/>
    <n v="2"/>
    <n v="0"/>
    <n v="1"/>
    <n v="0"/>
    <n v="0"/>
    <n v="191763.07"/>
    <n v="1"/>
  </r>
  <r>
    <n v="568"/>
    <n v="15689614"/>
    <x v="461"/>
    <n v="687"/>
    <x v="1"/>
    <x v="0"/>
    <x v="54"/>
    <n v="1"/>
    <n v="137715.66"/>
    <n v="1"/>
    <n v="1"/>
    <n v="1"/>
    <n v="37938.74"/>
    <n v="0"/>
  </r>
  <r>
    <n v="569"/>
    <n v="15795564"/>
    <x v="462"/>
    <n v="737"/>
    <x v="2"/>
    <x v="1"/>
    <x v="8"/>
    <n v="5"/>
    <n v="121192.22"/>
    <n v="2"/>
    <n v="1"/>
    <n v="1"/>
    <n v="74890.58"/>
    <n v="0"/>
  </r>
  <r>
    <n v="570"/>
    <n v="15706647"/>
    <x v="463"/>
    <n v="761"/>
    <x v="0"/>
    <x v="1"/>
    <x v="8"/>
    <n v="7"/>
    <n v="0"/>
    <n v="3"/>
    <n v="1"/>
    <n v="1"/>
    <n v="166698.18"/>
    <n v="0"/>
  </r>
  <r>
    <n v="571"/>
    <n v="15728505"/>
    <x v="464"/>
    <n v="601"/>
    <x v="0"/>
    <x v="1"/>
    <x v="4"/>
    <n v="1"/>
    <n v="100486.18"/>
    <n v="2"/>
    <n v="1"/>
    <n v="1"/>
    <n v="62678.53"/>
    <n v="0"/>
  </r>
  <r>
    <n v="572"/>
    <n v="15730076"/>
    <x v="42"/>
    <n v="651"/>
    <x v="0"/>
    <x v="1"/>
    <x v="13"/>
    <n v="1"/>
    <n v="0"/>
    <n v="1"/>
    <n v="1"/>
    <n v="0"/>
    <n v="67740.08"/>
    <n v="1"/>
  </r>
  <r>
    <n v="573"/>
    <n v="15622003"/>
    <x v="409"/>
    <n v="745"/>
    <x v="0"/>
    <x v="1"/>
    <x v="12"/>
    <n v="9"/>
    <n v="92566.53"/>
    <n v="2"/>
    <n v="1"/>
    <n v="0"/>
    <n v="161519.76999999999"/>
    <n v="0"/>
  </r>
  <r>
    <n v="574"/>
    <n v="15607312"/>
    <x v="465"/>
    <n v="648"/>
    <x v="1"/>
    <x v="0"/>
    <x v="23"/>
    <n v="10"/>
    <n v="0"/>
    <n v="2"/>
    <n v="1"/>
    <n v="1"/>
    <n v="159835.78"/>
    <n v="1"/>
  </r>
  <r>
    <n v="575"/>
    <n v="15644753"/>
    <x v="99"/>
    <n v="848"/>
    <x v="1"/>
    <x v="1"/>
    <x v="20"/>
    <n v="3"/>
    <n v="110929.96"/>
    <n v="1"/>
    <n v="1"/>
    <n v="1"/>
    <n v="30876.84"/>
    <n v="0"/>
  </r>
  <r>
    <n v="576"/>
    <n v="15653620"/>
    <x v="286"/>
    <n v="546"/>
    <x v="0"/>
    <x v="0"/>
    <x v="7"/>
    <n v="8"/>
    <n v="0"/>
    <n v="2"/>
    <n v="1"/>
    <n v="1"/>
    <n v="14858.1"/>
    <n v="0"/>
  </r>
  <r>
    <n v="577"/>
    <n v="15761986"/>
    <x v="466"/>
    <n v="439"/>
    <x v="1"/>
    <x v="0"/>
    <x v="15"/>
    <n v="3"/>
    <n v="138901.60999999999"/>
    <n v="1"/>
    <n v="1"/>
    <n v="0"/>
    <n v="75685.97"/>
    <n v="0"/>
  </r>
  <r>
    <n v="578"/>
    <n v="15633922"/>
    <x v="467"/>
    <n v="755"/>
    <x v="0"/>
    <x v="1"/>
    <x v="33"/>
    <n v="4"/>
    <n v="123217.66"/>
    <n v="2"/>
    <n v="0"/>
    <n v="1"/>
    <n v="144183.1"/>
    <n v="0"/>
  </r>
  <r>
    <n v="579"/>
    <n v="15734674"/>
    <x v="468"/>
    <n v="593"/>
    <x v="0"/>
    <x v="0"/>
    <x v="1"/>
    <n v="6"/>
    <n v="0"/>
    <n v="1"/>
    <n v="1"/>
    <n v="0"/>
    <n v="65170.66"/>
    <n v="0"/>
  </r>
  <r>
    <n v="580"/>
    <n v="15658032"/>
    <x v="469"/>
    <n v="701"/>
    <x v="0"/>
    <x v="1"/>
    <x v="2"/>
    <n v="2"/>
    <n v="0"/>
    <n v="2"/>
    <n v="1"/>
    <n v="1"/>
    <n v="82526.92"/>
    <n v="0"/>
  </r>
  <r>
    <n v="581"/>
    <n v="15692671"/>
    <x v="470"/>
    <n v="701"/>
    <x v="1"/>
    <x v="1"/>
    <x v="18"/>
    <n v="8"/>
    <n v="0"/>
    <n v="2"/>
    <n v="1"/>
    <n v="0"/>
    <n v="169161.46"/>
    <n v="0"/>
  </r>
  <r>
    <n v="582"/>
    <n v="15737741"/>
    <x v="471"/>
    <n v="607"/>
    <x v="1"/>
    <x v="0"/>
    <x v="19"/>
    <n v="2"/>
    <n v="108431.87"/>
    <n v="2"/>
    <n v="0"/>
    <n v="1"/>
    <n v="109291.39"/>
    <n v="1"/>
  </r>
  <r>
    <n v="583"/>
    <n v="15576352"/>
    <x v="472"/>
    <n v="586"/>
    <x v="1"/>
    <x v="0"/>
    <x v="38"/>
    <n v="3"/>
    <n v="0"/>
    <n v="2"/>
    <n v="0"/>
    <n v="1"/>
    <n v="6057.81"/>
    <n v="0"/>
  </r>
  <r>
    <n v="584"/>
    <n v="15753719"/>
    <x v="473"/>
    <n v="547"/>
    <x v="2"/>
    <x v="0"/>
    <x v="33"/>
    <n v="9"/>
    <n v="72392.41"/>
    <n v="1"/>
    <n v="1"/>
    <n v="0"/>
    <n v="77077.14"/>
    <n v="0"/>
  </r>
  <r>
    <n v="585"/>
    <n v="15803689"/>
    <x v="474"/>
    <n v="647"/>
    <x v="2"/>
    <x v="0"/>
    <x v="21"/>
    <n v="1"/>
    <n v="119741.77"/>
    <n v="2"/>
    <n v="0"/>
    <n v="0"/>
    <n v="54954.51"/>
    <n v="1"/>
  </r>
  <r>
    <n v="586"/>
    <n v="15718057"/>
    <x v="475"/>
    <n v="760"/>
    <x v="0"/>
    <x v="0"/>
    <x v="21"/>
    <n v="2"/>
    <n v="100946.71"/>
    <n v="1"/>
    <n v="0"/>
    <n v="0"/>
    <n v="179614.8"/>
    <n v="1"/>
  </r>
  <r>
    <n v="587"/>
    <n v="15722010"/>
    <x v="476"/>
    <n v="621"/>
    <x v="1"/>
    <x v="1"/>
    <x v="47"/>
    <n v="9"/>
    <n v="170491.84"/>
    <n v="1"/>
    <n v="1"/>
    <n v="0"/>
    <n v="35588.07"/>
    <n v="1"/>
  </r>
  <r>
    <n v="588"/>
    <n v="15680998"/>
    <x v="477"/>
    <n v="725"/>
    <x v="0"/>
    <x v="1"/>
    <x v="4"/>
    <n v="5"/>
    <n v="0"/>
    <n v="1"/>
    <n v="1"/>
    <n v="1"/>
    <n v="117356.14"/>
    <n v="0"/>
  </r>
  <r>
    <n v="589"/>
    <n v="15614782"/>
    <x v="19"/>
    <n v="526"/>
    <x v="0"/>
    <x v="1"/>
    <x v="18"/>
    <n v="1"/>
    <n v="0"/>
    <n v="1"/>
    <n v="1"/>
    <n v="0"/>
    <n v="160696.72"/>
    <n v="0"/>
  </r>
  <r>
    <n v="590"/>
    <n v="15591047"/>
    <x v="130"/>
    <n v="519"/>
    <x v="1"/>
    <x v="0"/>
    <x v="40"/>
    <n v="6"/>
    <n v="157296.01999999999"/>
    <n v="2"/>
    <n v="0"/>
    <n v="0"/>
    <n v="147278.43"/>
    <n v="1"/>
  </r>
  <r>
    <n v="591"/>
    <n v="15788291"/>
    <x v="478"/>
    <n v="713"/>
    <x v="2"/>
    <x v="0"/>
    <x v="16"/>
    <n v="7"/>
    <n v="144606.22"/>
    <n v="1"/>
    <n v="1"/>
    <n v="1"/>
    <n v="56594.36"/>
    <n v="1"/>
  </r>
  <r>
    <n v="592"/>
    <n v="15604044"/>
    <x v="4"/>
    <n v="700"/>
    <x v="0"/>
    <x v="1"/>
    <x v="16"/>
    <n v="8"/>
    <n v="134811.29999999999"/>
    <n v="1"/>
    <n v="1"/>
    <n v="0"/>
    <n v="1299.75"/>
    <n v="0"/>
  </r>
  <r>
    <n v="593"/>
    <n v="15679587"/>
    <x v="479"/>
    <n v="666"/>
    <x v="0"/>
    <x v="0"/>
    <x v="10"/>
    <n v="9"/>
    <n v="115897.12"/>
    <n v="1"/>
    <n v="1"/>
    <n v="1"/>
    <n v="25095.03"/>
    <n v="0"/>
  </r>
  <r>
    <n v="594"/>
    <n v="15775153"/>
    <x v="480"/>
    <n v="630"/>
    <x v="1"/>
    <x v="1"/>
    <x v="15"/>
    <n v="4"/>
    <n v="82034"/>
    <n v="1"/>
    <n v="0"/>
    <n v="0"/>
    <n v="146326.45000000001"/>
    <n v="0"/>
  </r>
  <r>
    <n v="595"/>
    <n v="15603925"/>
    <x v="334"/>
    <n v="779"/>
    <x v="1"/>
    <x v="0"/>
    <x v="28"/>
    <n v="4"/>
    <n v="174318.13"/>
    <n v="2"/>
    <n v="0"/>
    <n v="1"/>
    <n v="38296.21"/>
    <n v="0"/>
  </r>
  <r>
    <n v="596"/>
    <n v="15680970"/>
    <x v="481"/>
    <n v="611"/>
    <x v="2"/>
    <x v="0"/>
    <x v="1"/>
    <n v="2"/>
    <n v="114206.84"/>
    <n v="1"/>
    <n v="1"/>
    <n v="0"/>
    <n v="164061.6"/>
    <n v="0"/>
  </r>
  <r>
    <n v="597"/>
    <n v="15697183"/>
    <x v="482"/>
    <n v="685"/>
    <x v="1"/>
    <x v="1"/>
    <x v="3"/>
    <n v="9"/>
    <n v="0"/>
    <n v="2"/>
    <n v="1"/>
    <n v="0"/>
    <n v="107811.28"/>
    <n v="0"/>
  </r>
  <r>
    <n v="598"/>
    <n v="15567446"/>
    <x v="483"/>
    <n v="646"/>
    <x v="2"/>
    <x v="1"/>
    <x v="2"/>
    <n v="9"/>
    <n v="111574.41"/>
    <n v="1"/>
    <n v="1"/>
    <n v="1"/>
    <n v="30838.51"/>
    <n v="0"/>
  </r>
  <r>
    <n v="599"/>
    <n v="15637476"/>
    <x v="484"/>
    <n v="683"/>
    <x v="2"/>
    <x v="0"/>
    <x v="38"/>
    <n v="5"/>
    <n v="162448.69"/>
    <n v="1"/>
    <n v="0"/>
    <n v="0"/>
    <n v="9221.7800000000007"/>
    <n v="1"/>
  </r>
  <r>
    <n v="600"/>
    <n v="15714939"/>
    <x v="485"/>
    <n v="484"/>
    <x v="2"/>
    <x v="0"/>
    <x v="10"/>
    <n v="4"/>
    <n v="148249.54"/>
    <n v="1"/>
    <n v="0"/>
    <n v="1"/>
    <n v="33738.269999999997"/>
    <n v="0"/>
  </r>
  <r>
    <n v="601"/>
    <n v="15683503"/>
    <x v="486"/>
    <n v="601"/>
    <x v="0"/>
    <x v="0"/>
    <x v="3"/>
    <n v="8"/>
    <n v="0"/>
    <n v="3"/>
    <n v="0"/>
    <n v="1"/>
    <n v="110916.15"/>
    <n v="1"/>
  </r>
  <r>
    <n v="602"/>
    <n v="15645569"/>
    <x v="442"/>
    <n v="762"/>
    <x v="1"/>
    <x v="0"/>
    <x v="28"/>
    <n v="7"/>
    <n v="123709.46"/>
    <n v="2"/>
    <n v="1"/>
    <n v="1"/>
    <n v="169654.57"/>
    <n v="0"/>
  </r>
  <r>
    <n v="603"/>
    <n v="15782569"/>
    <x v="487"/>
    <n v="687"/>
    <x v="0"/>
    <x v="0"/>
    <x v="42"/>
    <n v="9"/>
    <n v="0"/>
    <n v="1"/>
    <n v="0"/>
    <n v="1"/>
    <n v="69829.399999999994"/>
    <n v="0"/>
  </r>
  <r>
    <n v="604"/>
    <n v="15592387"/>
    <x v="488"/>
    <n v="566"/>
    <x v="0"/>
    <x v="1"/>
    <x v="33"/>
    <n v="5"/>
    <n v="0"/>
    <n v="1"/>
    <n v="1"/>
    <n v="0"/>
    <n v="54926.51"/>
    <n v="1"/>
  </r>
  <r>
    <n v="605"/>
    <n v="15609286"/>
    <x v="489"/>
    <n v="702"/>
    <x v="0"/>
    <x v="1"/>
    <x v="24"/>
    <n v="10"/>
    <n v="150525.79999999999"/>
    <n v="1"/>
    <n v="1"/>
    <n v="1"/>
    <n v="94728.49"/>
    <n v="0"/>
  </r>
  <r>
    <n v="606"/>
    <n v="15814035"/>
    <x v="490"/>
    <n v="601"/>
    <x v="0"/>
    <x v="1"/>
    <x v="6"/>
    <n v="9"/>
    <n v="0"/>
    <n v="1"/>
    <n v="1"/>
    <n v="1"/>
    <n v="80393.27"/>
    <n v="0"/>
  </r>
  <r>
    <n v="607"/>
    <n v="15661249"/>
    <x v="491"/>
    <n v="699"/>
    <x v="0"/>
    <x v="1"/>
    <x v="47"/>
    <n v="4"/>
    <n v="0"/>
    <n v="2"/>
    <n v="0"/>
    <n v="1"/>
    <n v="111307.98"/>
    <n v="0"/>
  </r>
  <r>
    <n v="608"/>
    <n v="15629117"/>
    <x v="492"/>
    <n v="584"/>
    <x v="0"/>
    <x v="1"/>
    <x v="34"/>
    <n v="10"/>
    <n v="0"/>
    <n v="2"/>
    <n v="1"/>
    <n v="0"/>
    <n v="19834.32"/>
    <n v="0"/>
  </r>
  <r>
    <n v="609"/>
    <n v="15607170"/>
    <x v="249"/>
    <n v="699"/>
    <x v="0"/>
    <x v="1"/>
    <x v="12"/>
    <n v="5"/>
    <n v="0"/>
    <n v="2"/>
    <n v="1"/>
    <n v="1"/>
    <n v="78397.240000000005"/>
    <n v="0"/>
  </r>
  <r>
    <n v="610"/>
    <n v="15586585"/>
    <x v="113"/>
    <n v="698"/>
    <x v="2"/>
    <x v="0"/>
    <x v="21"/>
    <n v="2"/>
    <n v="111018.98"/>
    <n v="1"/>
    <n v="1"/>
    <n v="0"/>
    <n v="86410.28"/>
    <n v="0"/>
  </r>
  <r>
    <n v="611"/>
    <n v="15686611"/>
    <x v="493"/>
    <n v="495"/>
    <x v="0"/>
    <x v="1"/>
    <x v="33"/>
    <n v="10"/>
    <n v="129755.99"/>
    <n v="1"/>
    <n v="0"/>
    <n v="0"/>
    <n v="172749.65"/>
    <n v="0"/>
  </r>
  <r>
    <n v="612"/>
    <n v="15603203"/>
    <x v="494"/>
    <n v="650"/>
    <x v="0"/>
    <x v="0"/>
    <x v="7"/>
    <n v="6"/>
    <n v="0"/>
    <n v="2"/>
    <n v="1"/>
    <n v="0"/>
    <n v="1002.39"/>
    <n v="0"/>
  </r>
  <r>
    <n v="613"/>
    <n v="15619857"/>
    <x v="180"/>
    <n v="605"/>
    <x v="0"/>
    <x v="0"/>
    <x v="55"/>
    <n v="2"/>
    <n v="129555.7"/>
    <n v="1"/>
    <n v="1"/>
    <n v="1"/>
    <n v="13601.79"/>
    <n v="0"/>
  </r>
  <r>
    <n v="614"/>
    <n v="15805062"/>
    <x v="495"/>
    <n v="667"/>
    <x v="1"/>
    <x v="1"/>
    <x v="16"/>
    <n v="1"/>
    <n v="87202.38"/>
    <n v="1"/>
    <n v="1"/>
    <n v="1"/>
    <n v="77866.91"/>
    <n v="0"/>
  </r>
  <r>
    <n v="615"/>
    <n v="15660271"/>
    <x v="113"/>
    <n v="688"/>
    <x v="2"/>
    <x v="1"/>
    <x v="28"/>
    <n v="8"/>
    <n v="146133.39000000001"/>
    <n v="1"/>
    <n v="1"/>
    <n v="1"/>
    <n v="175296.76"/>
    <n v="0"/>
  </r>
  <r>
    <n v="616"/>
    <n v="15745295"/>
    <x v="496"/>
    <n v="727"/>
    <x v="1"/>
    <x v="0"/>
    <x v="8"/>
    <n v="0"/>
    <n v="0"/>
    <n v="1"/>
    <n v="1"/>
    <n v="0"/>
    <n v="121751.03999999999"/>
    <n v="1"/>
  </r>
  <r>
    <n v="617"/>
    <n v="15719352"/>
    <x v="261"/>
    <n v="754"/>
    <x v="1"/>
    <x v="1"/>
    <x v="2"/>
    <n v="6"/>
    <n v="170184.99"/>
    <n v="2"/>
    <n v="1"/>
    <n v="0"/>
    <n v="89593.26"/>
    <n v="0"/>
  </r>
  <r>
    <n v="618"/>
    <n v="15766575"/>
    <x v="497"/>
    <n v="612"/>
    <x v="2"/>
    <x v="0"/>
    <x v="46"/>
    <n v="8"/>
    <n v="140745.32999999999"/>
    <n v="1"/>
    <n v="1"/>
    <n v="0"/>
    <n v="193437.89"/>
    <n v="1"/>
  </r>
  <r>
    <n v="619"/>
    <n v="15594594"/>
    <x v="498"/>
    <n v="546"/>
    <x v="1"/>
    <x v="1"/>
    <x v="0"/>
    <n v="7"/>
    <n v="139070.51"/>
    <n v="1"/>
    <n v="1"/>
    <n v="1"/>
    <n v="86945"/>
    <n v="0"/>
  </r>
  <r>
    <n v="620"/>
    <n v="15646161"/>
    <x v="499"/>
    <n v="673"/>
    <x v="1"/>
    <x v="0"/>
    <x v="24"/>
    <n v="8"/>
    <n v="0"/>
    <n v="2"/>
    <n v="1"/>
    <n v="1"/>
    <n v="183318.79"/>
    <n v="0"/>
  </r>
  <r>
    <n v="621"/>
    <n v="15682585"/>
    <x v="500"/>
    <n v="593"/>
    <x v="0"/>
    <x v="1"/>
    <x v="12"/>
    <n v="9"/>
    <n v="114193.24"/>
    <n v="1"/>
    <n v="1"/>
    <n v="0"/>
    <n v="71154.100000000006"/>
    <n v="0"/>
  </r>
  <r>
    <n v="622"/>
    <n v="15603134"/>
    <x v="346"/>
    <n v="656"/>
    <x v="1"/>
    <x v="0"/>
    <x v="20"/>
    <n v="10"/>
    <n v="167878.5"/>
    <n v="1"/>
    <n v="0"/>
    <n v="1"/>
    <n v="151887.16"/>
    <n v="0"/>
  </r>
  <r>
    <n v="623"/>
    <n v="15636444"/>
    <x v="501"/>
    <n v="535"/>
    <x v="2"/>
    <x v="0"/>
    <x v="47"/>
    <n v="5"/>
    <n v="141616.54999999999"/>
    <n v="2"/>
    <n v="1"/>
    <n v="1"/>
    <n v="75888.649999999994"/>
    <n v="0"/>
  </r>
  <r>
    <n v="624"/>
    <n v="15773456"/>
    <x v="502"/>
    <n v="678"/>
    <x v="2"/>
    <x v="1"/>
    <x v="18"/>
    <n v="3"/>
    <n v="145747.67000000001"/>
    <n v="2"/>
    <n v="0"/>
    <n v="1"/>
    <n v="89566.74"/>
    <n v="0"/>
  </r>
  <r>
    <n v="625"/>
    <n v="15745307"/>
    <x v="244"/>
    <n v="477"/>
    <x v="1"/>
    <x v="0"/>
    <x v="36"/>
    <n v="2"/>
    <n v="129120.64"/>
    <n v="1"/>
    <n v="0"/>
    <n v="1"/>
    <n v="26475.79"/>
    <n v="0"/>
  </r>
  <r>
    <n v="626"/>
    <n v="15604119"/>
    <x v="503"/>
    <n v="850"/>
    <x v="1"/>
    <x v="1"/>
    <x v="12"/>
    <n v="7"/>
    <n v="110349.82"/>
    <n v="1"/>
    <n v="0"/>
    <n v="0"/>
    <n v="126355.8"/>
    <n v="0"/>
  </r>
  <r>
    <n v="627"/>
    <n v="15626900"/>
    <x v="437"/>
    <n v="427"/>
    <x v="0"/>
    <x v="1"/>
    <x v="6"/>
    <n v="1"/>
    <n v="141325.56"/>
    <n v="1"/>
    <n v="1"/>
    <n v="1"/>
    <n v="93839.3"/>
    <n v="0"/>
  </r>
  <r>
    <n v="628"/>
    <n v="15605447"/>
    <x v="72"/>
    <n v="752"/>
    <x v="0"/>
    <x v="1"/>
    <x v="23"/>
    <n v="2"/>
    <n v="78653.84"/>
    <n v="1"/>
    <n v="1"/>
    <n v="0"/>
    <n v="7698.6"/>
    <n v="0"/>
  </r>
  <r>
    <n v="629"/>
    <n v="15589030"/>
    <x v="287"/>
    <n v="649"/>
    <x v="0"/>
    <x v="1"/>
    <x v="40"/>
    <n v="1"/>
    <n v="0"/>
    <n v="2"/>
    <n v="1"/>
    <n v="1"/>
    <n v="145593.85"/>
    <n v="0"/>
  </r>
  <r>
    <n v="630"/>
    <n v="15692463"/>
    <x v="504"/>
    <n v="799"/>
    <x v="1"/>
    <x v="0"/>
    <x v="34"/>
    <n v="3"/>
    <n v="142253.65"/>
    <n v="1"/>
    <n v="1"/>
    <n v="0"/>
    <n v="45042.559999999998"/>
    <n v="0"/>
  </r>
  <r>
    <n v="631"/>
    <n v="15712403"/>
    <x v="505"/>
    <n v="589"/>
    <x v="0"/>
    <x v="0"/>
    <x v="22"/>
    <n v="1"/>
    <n v="0"/>
    <n v="1"/>
    <n v="1"/>
    <n v="0"/>
    <n v="61108.56"/>
    <n v="1"/>
  </r>
  <r>
    <n v="632"/>
    <n v="15811762"/>
    <x v="506"/>
    <n v="583"/>
    <x v="2"/>
    <x v="0"/>
    <x v="41"/>
    <n v="6"/>
    <n v="115988.86"/>
    <n v="1"/>
    <n v="1"/>
    <n v="0"/>
    <n v="57553.98"/>
    <n v="1"/>
  </r>
  <r>
    <n v="633"/>
    <n v="15718673"/>
    <x v="507"/>
    <n v="839"/>
    <x v="1"/>
    <x v="0"/>
    <x v="19"/>
    <n v="10"/>
    <n v="75592.429999999993"/>
    <n v="1"/>
    <n v="1"/>
    <n v="0"/>
    <n v="62674.42"/>
    <n v="0"/>
  </r>
  <r>
    <n v="634"/>
    <n v="15724282"/>
    <x v="56"/>
    <n v="540"/>
    <x v="2"/>
    <x v="1"/>
    <x v="4"/>
    <n v="3"/>
    <n v="164113.04"/>
    <n v="2"/>
    <n v="1"/>
    <n v="1"/>
    <n v="12120.79"/>
    <n v="0"/>
  </r>
  <r>
    <n v="635"/>
    <n v="15738181"/>
    <x v="508"/>
    <n v="850"/>
    <x v="0"/>
    <x v="1"/>
    <x v="8"/>
    <n v="6"/>
    <n v="67996.23"/>
    <n v="2"/>
    <n v="0"/>
    <n v="0"/>
    <n v="50129.87"/>
    <n v="1"/>
  </r>
  <r>
    <n v="636"/>
    <n v="15633648"/>
    <x v="509"/>
    <n v="696"/>
    <x v="1"/>
    <x v="0"/>
    <x v="21"/>
    <n v="5"/>
    <n v="0"/>
    <n v="2"/>
    <n v="1"/>
    <n v="0"/>
    <n v="55022.43"/>
    <n v="0"/>
  </r>
  <r>
    <n v="637"/>
    <n v="15603323"/>
    <x v="510"/>
    <n v="660"/>
    <x v="1"/>
    <x v="0"/>
    <x v="19"/>
    <n v="1"/>
    <n v="0"/>
    <n v="2"/>
    <n v="0"/>
    <n v="0"/>
    <n v="117834.91"/>
    <n v="0"/>
  </r>
  <r>
    <n v="638"/>
    <n v="15583725"/>
    <x v="511"/>
    <n v="682"/>
    <x v="0"/>
    <x v="1"/>
    <x v="36"/>
    <n v="1"/>
    <n v="138778.15"/>
    <n v="1"/>
    <n v="0"/>
    <n v="1"/>
    <n v="168840.23"/>
    <n v="0"/>
  </r>
  <r>
    <n v="639"/>
    <n v="15588350"/>
    <x v="204"/>
    <n v="744"/>
    <x v="0"/>
    <x v="0"/>
    <x v="3"/>
    <n v="10"/>
    <n v="147832.15"/>
    <n v="1"/>
    <n v="0"/>
    <n v="1"/>
    <n v="24234.11"/>
    <n v="0"/>
  </r>
  <r>
    <n v="640"/>
    <n v="15798398"/>
    <x v="512"/>
    <n v="785"/>
    <x v="0"/>
    <x v="0"/>
    <x v="18"/>
    <n v="4"/>
    <n v="135438.39999999999"/>
    <n v="1"/>
    <n v="0"/>
    <n v="0"/>
    <n v="190627.01"/>
    <n v="0"/>
  </r>
  <r>
    <n v="641"/>
    <n v="15784844"/>
    <x v="256"/>
    <n v="752"/>
    <x v="1"/>
    <x v="1"/>
    <x v="36"/>
    <n v="5"/>
    <n v="116060.08"/>
    <n v="1"/>
    <n v="1"/>
    <n v="0"/>
    <n v="156618.38"/>
    <n v="1"/>
  </r>
  <r>
    <n v="642"/>
    <n v="15580684"/>
    <x v="513"/>
    <n v="706"/>
    <x v="0"/>
    <x v="0"/>
    <x v="6"/>
    <n v="5"/>
    <n v="112564.62"/>
    <n v="1"/>
    <n v="1"/>
    <n v="0"/>
    <n v="42334.38"/>
    <n v="0"/>
  </r>
  <r>
    <n v="643"/>
    <n v="15809663"/>
    <x v="514"/>
    <n v="583"/>
    <x v="0"/>
    <x v="0"/>
    <x v="7"/>
    <n v="1"/>
    <n v="125406.58"/>
    <n v="1"/>
    <n v="1"/>
    <n v="1"/>
    <n v="110784.42"/>
    <n v="0"/>
  </r>
  <r>
    <n v="644"/>
    <n v="15640078"/>
    <x v="515"/>
    <n v="660"/>
    <x v="2"/>
    <x v="0"/>
    <x v="2"/>
    <n v="5"/>
    <n v="135134.99"/>
    <n v="1"/>
    <n v="1"/>
    <n v="0"/>
    <n v="173683"/>
    <n v="1"/>
  </r>
  <r>
    <n v="645"/>
    <n v="15698786"/>
    <x v="516"/>
    <n v="819"/>
    <x v="0"/>
    <x v="0"/>
    <x v="2"/>
    <n v="9"/>
    <n v="133102.92000000001"/>
    <n v="1"/>
    <n v="1"/>
    <n v="0"/>
    <n v="27046.46"/>
    <n v="1"/>
  </r>
  <r>
    <n v="646"/>
    <n v="15569807"/>
    <x v="517"/>
    <n v="673"/>
    <x v="0"/>
    <x v="0"/>
    <x v="10"/>
    <n v="8"/>
    <n v="42157.08"/>
    <n v="1"/>
    <n v="1"/>
    <n v="0"/>
    <n v="20598.59"/>
    <n v="1"/>
  </r>
  <r>
    <n v="647"/>
    <n v="15730830"/>
    <x v="518"/>
    <n v="752"/>
    <x v="0"/>
    <x v="0"/>
    <x v="33"/>
    <n v="3"/>
    <n v="0"/>
    <n v="2"/>
    <n v="1"/>
    <n v="1"/>
    <n v="104991.28"/>
    <n v="0"/>
  </r>
  <r>
    <n v="648"/>
    <n v="15805112"/>
    <x v="519"/>
    <n v="578"/>
    <x v="0"/>
    <x v="1"/>
    <x v="16"/>
    <n v="7"/>
    <n v="82259.289999999994"/>
    <n v="1"/>
    <n v="1"/>
    <n v="0"/>
    <n v="8996.9699999999993"/>
    <n v="0"/>
  </r>
  <r>
    <n v="649"/>
    <n v="15633064"/>
    <x v="520"/>
    <n v="438"/>
    <x v="0"/>
    <x v="0"/>
    <x v="18"/>
    <n v="4"/>
    <n v="0"/>
    <n v="2"/>
    <n v="1"/>
    <n v="0"/>
    <n v="64420.5"/>
    <n v="0"/>
  </r>
  <r>
    <n v="650"/>
    <n v="15703119"/>
    <x v="521"/>
    <n v="652"/>
    <x v="0"/>
    <x v="1"/>
    <x v="16"/>
    <n v="6"/>
    <n v="0"/>
    <n v="2"/>
    <n v="1"/>
    <n v="1"/>
    <n v="145700.22"/>
    <n v="0"/>
  </r>
  <r>
    <n v="651"/>
    <n v="15730447"/>
    <x v="522"/>
    <n v="629"/>
    <x v="0"/>
    <x v="0"/>
    <x v="23"/>
    <n v="4"/>
    <n v="0"/>
    <n v="2"/>
    <n v="1"/>
    <n v="1"/>
    <n v="196335.48"/>
    <n v="0"/>
  </r>
  <r>
    <n v="652"/>
    <n v="15813850"/>
    <x v="523"/>
    <n v="720"/>
    <x v="0"/>
    <x v="1"/>
    <x v="37"/>
    <n v="7"/>
    <n v="0"/>
    <n v="1"/>
    <n v="1"/>
    <n v="1"/>
    <n v="14781.12"/>
    <n v="0"/>
  </r>
  <r>
    <n v="653"/>
    <n v="15711889"/>
    <x v="524"/>
    <n v="668"/>
    <x v="0"/>
    <x v="1"/>
    <x v="0"/>
    <n v="3"/>
    <n v="150461.07"/>
    <n v="1"/>
    <n v="1"/>
    <n v="0"/>
    <n v="108139.23"/>
    <n v="0"/>
  </r>
  <r>
    <n v="654"/>
    <n v="15664610"/>
    <x v="167"/>
    <n v="459"/>
    <x v="2"/>
    <x v="1"/>
    <x v="36"/>
    <n v="4"/>
    <n v="133994.51999999999"/>
    <n v="1"/>
    <n v="1"/>
    <n v="1"/>
    <n v="19287.060000000001"/>
    <n v="1"/>
  </r>
  <r>
    <n v="655"/>
    <n v="15751710"/>
    <x v="189"/>
    <n v="729"/>
    <x v="1"/>
    <x v="1"/>
    <x v="8"/>
    <n v="8"/>
    <n v="164870.81"/>
    <n v="2"/>
    <n v="1"/>
    <n v="1"/>
    <n v="9567.39"/>
    <n v="0"/>
  </r>
  <r>
    <n v="656"/>
    <n v="15692926"/>
    <x v="253"/>
    <n v="498"/>
    <x v="2"/>
    <x v="1"/>
    <x v="11"/>
    <n v="8"/>
    <n v="121702.73"/>
    <n v="1"/>
    <n v="1"/>
    <n v="1"/>
    <n v="132210.49"/>
    <n v="0"/>
  </r>
  <r>
    <n v="657"/>
    <n v="15813741"/>
    <x v="263"/>
    <n v="549"/>
    <x v="1"/>
    <x v="1"/>
    <x v="11"/>
    <n v="6"/>
    <n v="193858.2"/>
    <n v="1"/>
    <n v="0"/>
    <n v="1"/>
    <n v="21600.11"/>
    <n v="0"/>
  </r>
  <r>
    <n v="658"/>
    <n v="15698474"/>
    <x v="525"/>
    <n v="601"/>
    <x v="2"/>
    <x v="0"/>
    <x v="41"/>
    <n v="1"/>
    <n v="131039.97"/>
    <n v="2"/>
    <n v="1"/>
    <n v="1"/>
    <n v="199661.5"/>
    <n v="0"/>
  </r>
  <r>
    <n v="659"/>
    <n v="15568595"/>
    <x v="526"/>
    <n v="544"/>
    <x v="0"/>
    <x v="1"/>
    <x v="55"/>
    <n v="9"/>
    <n v="113829.45"/>
    <n v="1"/>
    <n v="1"/>
    <n v="1"/>
    <n v="124341.49"/>
    <n v="0"/>
  </r>
  <r>
    <n v="660"/>
    <n v="15603065"/>
    <x v="527"/>
    <n v="751"/>
    <x v="0"/>
    <x v="0"/>
    <x v="33"/>
    <n v="6"/>
    <n v="0"/>
    <n v="2"/>
    <n v="1"/>
    <n v="0"/>
    <n v="15766.1"/>
    <n v="0"/>
  </r>
  <r>
    <n v="661"/>
    <n v="15592937"/>
    <x v="528"/>
    <n v="632"/>
    <x v="2"/>
    <x v="0"/>
    <x v="1"/>
    <n v="3"/>
    <n v="81877.38"/>
    <n v="1"/>
    <n v="1"/>
    <n v="1"/>
    <n v="33642.21"/>
    <n v="0"/>
  </r>
  <r>
    <n v="662"/>
    <n v="15699637"/>
    <x v="529"/>
    <n v="694"/>
    <x v="1"/>
    <x v="1"/>
    <x v="38"/>
    <n v="8"/>
    <n v="116326.07"/>
    <n v="1"/>
    <n v="1"/>
    <n v="1"/>
    <n v="117704.65"/>
    <n v="0"/>
  </r>
  <r>
    <n v="663"/>
    <n v="15667215"/>
    <x v="530"/>
    <n v="678"/>
    <x v="0"/>
    <x v="1"/>
    <x v="8"/>
    <n v="2"/>
    <n v="0"/>
    <n v="2"/>
    <n v="1"/>
    <n v="1"/>
    <n v="58803.28"/>
    <n v="0"/>
  </r>
  <r>
    <n v="664"/>
    <n v="15788659"/>
    <x v="531"/>
    <n v="695"/>
    <x v="0"/>
    <x v="1"/>
    <x v="17"/>
    <n v="4"/>
    <n v="0"/>
    <n v="2"/>
    <n v="1"/>
    <n v="1"/>
    <n v="137537.22"/>
    <n v="0"/>
  </r>
  <r>
    <n v="665"/>
    <n v="15763218"/>
    <x v="532"/>
    <n v="661"/>
    <x v="0"/>
    <x v="0"/>
    <x v="1"/>
    <n v="1"/>
    <n v="0"/>
    <n v="2"/>
    <n v="0"/>
    <n v="1"/>
    <n v="131300.68"/>
    <n v="0"/>
  </r>
  <r>
    <n v="666"/>
    <n v="15645772"/>
    <x v="177"/>
    <n v="661"/>
    <x v="0"/>
    <x v="1"/>
    <x v="19"/>
    <n v="9"/>
    <n v="0"/>
    <n v="2"/>
    <n v="1"/>
    <n v="1"/>
    <n v="84174.81"/>
    <n v="0"/>
  </r>
  <r>
    <n v="667"/>
    <n v="15725511"/>
    <x v="74"/>
    <n v="559"/>
    <x v="0"/>
    <x v="0"/>
    <x v="8"/>
    <n v="3"/>
    <n v="127070.73"/>
    <n v="1"/>
    <n v="0"/>
    <n v="1"/>
    <n v="160941.78"/>
    <n v="0"/>
  </r>
  <r>
    <n v="668"/>
    <n v="15575024"/>
    <x v="533"/>
    <n v="503"/>
    <x v="0"/>
    <x v="1"/>
    <x v="6"/>
    <n v="3"/>
    <n v="0"/>
    <n v="2"/>
    <n v="1"/>
    <n v="1"/>
    <n v="143954.99"/>
    <n v="0"/>
  </r>
  <r>
    <n v="669"/>
    <n v="15640825"/>
    <x v="534"/>
    <n v="695"/>
    <x v="1"/>
    <x v="1"/>
    <x v="17"/>
    <n v="3"/>
    <n v="122549.64"/>
    <n v="1"/>
    <n v="1"/>
    <n v="1"/>
    <n v="56297.85"/>
    <n v="0"/>
  </r>
  <r>
    <n v="670"/>
    <n v="15662397"/>
    <x v="535"/>
    <n v="640"/>
    <x v="0"/>
    <x v="0"/>
    <x v="0"/>
    <n v="5"/>
    <n v="176099.13"/>
    <n v="1"/>
    <n v="1"/>
    <n v="1"/>
    <n v="8404.73"/>
    <n v="0"/>
  </r>
  <r>
    <n v="671"/>
    <n v="15576368"/>
    <x v="536"/>
    <n v="624"/>
    <x v="2"/>
    <x v="0"/>
    <x v="36"/>
    <n v="3"/>
    <n v="122388.38"/>
    <n v="2"/>
    <n v="0"/>
    <n v="0"/>
    <n v="30020.09"/>
    <n v="0"/>
  </r>
  <r>
    <n v="672"/>
    <n v="15674991"/>
    <x v="537"/>
    <n v="667"/>
    <x v="0"/>
    <x v="1"/>
    <x v="0"/>
    <n v="9"/>
    <n v="0"/>
    <n v="2"/>
    <n v="0"/>
    <n v="1"/>
    <n v="58137.42"/>
    <n v="0"/>
  </r>
  <r>
    <n v="673"/>
    <n v="15721024"/>
    <x v="538"/>
    <n v="642"/>
    <x v="0"/>
    <x v="1"/>
    <x v="28"/>
    <n v="0"/>
    <n v="0"/>
    <n v="1"/>
    <n v="0"/>
    <n v="0"/>
    <n v="47472.68"/>
    <n v="0"/>
  </r>
  <r>
    <n v="674"/>
    <n v="15745621"/>
    <x v="539"/>
    <n v="640"/>
    <x v="1"/>
    <x v="0"/>
    <x v="15"/>
    <n v="6"/>
    <n v="118879.35"/>
    <n v="2"/>
    <n v="1"/>
    <n v="1"/>
    <n v="19131.71"/>
    <n v="0"/>
  </r>
  <r>
    <n v="675"/>
    <n v="15642394"/>
    <x v="8"/>
    <n v="529"/>
    <x v="1"/>
    <x v="1"/>
    <x v="12"/>
    <n v="5"/>
    <n v="0"/>
    <n v="2"/>
    <n v="1"/>
    <n v="1"/>
    <n v="187288.5"/>
    <n v="0"/>
  </r>
  <r>
    <n v="676"/>
    <n v="15754605"/>
    <x v="540"/>
    <n v="563"/>
    <x v="0"/>
    <x v="0"/>
    <x v="2"/>
    <n v="5"/>
    <n v="0"/>
    <n v="2"/>
    <n v="1"/>
    <n v="1"/>
    <n v="17603.810000000001"/>
    <n v="0"/>
  </r>
  <r>
    <n v="677"/>
    <n v="15607040"/>
    <x v="541"/>
    <n v="593"/>
    <x v="1"/>
    <x v="0"/>
    <x v="16"/>
    <n v="4"/>
    <n v="88736.44"/>
    <n v="2"/>
    <n v="1"/>
    <n v="0"/>
    <n v="67020.03"/>
    <n v="0"/>
  </r>
  <r>
    <n v="678"/>
    <n v="15715142"/>
    <x v="542"/>
    <n v="739"/>
    <x v="2"/>
    <x v="1"/>
    <x v="13"/>
    <n v="7"/>
    <n v="102703.62"/>
    <n v="1"/>
    <n v="0"/>
    <n v="1"/>
    <n v="147802.94"/>
    <n v="1"/>
  </r>
  <r>
    <n v="679"/>
    <n v="15810978"/>
    <x v="543"/>
    <n v="788"/>
    <x v="1"/>
    <x v="0"/>
    <x v="53"/>
    <n v="1"/>
    <n v="0"/>
    <n v="2"/>
    <n v="1"/>
    <n v="1"/>
    <n v="41610.620000000003"/>
    <n v="0"/>
  </r>
  <r>
    <n v="680"/>
    <n v="15668886"/>
    <x v="544"/>
    <n v="684"/>
    <x v="1"/>
    <x v="0"/>
    <x v="16"/>
    <n v="3"/>
    <n v="0"/>
    <n v="2"/>
    <n v="1"/>
    <n v="0"/>
    <n v="44255.65"/>
    <n v="0"/>
  </r>
  <r>
    <n v="681"/>
    <n v="15780804"/>
    <x v="545"/>
    <n v="482"/>
    <x v="0"/>
    <x v="1"/>
    <x v="30"/>
    <n v="5"/>
    <n v="97318.25"/>
    <n v="1"/>
    <n v="0"/>
    <n v="1"/>
    <n v="78416.14"/>
    <n v="0"/>
  </r>
  <r>
    <n v="682"/>
    <n v="15613880"/>
    <x v="546"/>
    <n v="591"/>
    <x v="1"/>
    <x v="1"/>
    <x v="14"/>
    <n v="5"/>
    <n v="128468.69"/>
    <n v="1"/>
    <n v="0"/>
    <n v="1"/>
    <n v="137254.54999999999"/>
    <n v="0"/>
  </r>
  <r>
    <n v="683"/>
    <n v="15775238"/>
    <x v="547"/>
    <n v="651"/>
    <x v="2"/>
    <x v="0"/>
    <x v="1"/>
    <n v="4"/>
    <n v="133432.59"/>
    <n v="1"/>
    <n v="0"/>
    <n v="1"/>
    <n v="151303.48000000001"/>
    <n v="0"/>
  </r>
  <r>
    <n v="684"/>
    <n v="15786905"/>
    <x v="280"/>
    <n v="749"/>
    <x v="2"/>
    <x v="0"/>
    <x v="20"/>
    <n v="8"/>
    <n v="141782.57"/>
    <n v="2"/>
    <n v="0"/>
    <n v="0"/>
    <n v="86333.63"/>
    <n v="0"/>
  </r>
  <r>
    <n v="685"/>
    <n v="15747867"/>
    <x v="51"/>
    <n v="583"/>
    <x v="0"/>
    <x v="1"/>
    <x v="9"/>
    <n v="9"/>
    <n v="135125.28"/>
    <n v="1"/>
    <n v="0"/>
    <n v="0"/>
    <n v="89801.9"/>
    <n v="0"/>
  </r>
  <r>
    <n v="686"/>
    <n v="15600337"/>
    <x v="548"/>
    <n v="661"/>
    <x v="1"/>
    <x v="1"/>
    <x v="0"/>
    <n v="2"/>
    <n v="178820.91"/>
    <n v="1"/>
    <n v="0"/>
    <n v="0"/>
    <n v="29358.57"/>
    <n v="1"/>
  </r>
  <r>
    <n v="687"/>
    <n v="15801277"/>
    <x v="549"/>
    <n v="715"/>
    <x v="0"/>
    <x v="0"/>
    <x v="8"/>
    <n v="2"/>
    <n v="112212.14"/>
    <n v="2"/>
    <n v="1"/>
    <n v="1"/>
    <n v="181600.72"/>
    <n v="0"/>
  </r>
  <r>
    <n v="688"/>
    <n v="15579334"/>
    <x v="550"/>
    <n v="769"/>
    <x v="2"/>
    <x v="0"/>
    <x v="13"/>
    <n v="5"/>
    <n v="126674.81"/>
    <n v="1"/>
    <n v="1"/>
    <n v="0"/>
    <n v="124118.71"/>
    <n v="1"/>
  </r>
  <r>
    <n v="689"/>
    <n v="15802741"/>
    <x v="551"/>
    <n v="625"/>
    <x v="0"/>
    <x v="0"/>
    <x v="21"/>
    <n v="7"/>
    <n v="136294.97"/>
    <n v="1"/>
    <n v="1"/>
    <n v="0"/>
    <n v="38867.46"/>
    <n v="1"/>
  </r>
  <r>
    <n v="690"/>
    <n v="15720649"/>
    <x v="552"/>
    <n v="641"/>
    <x v="0"/>
    <x v="0"/>
    <x v="18"/>
    <n v="5"/>
    <n v="66392.639999999999"/>
    <n v="1"/>
    <n v="1"/>
    <n v="0"/>
    <n v="31106.67"/>
    <n v="0"/>
  </r>
  <r>
    <n v="691"/>
    <n v="15589493"/>
    <x v="553"/>
    <n v="716"/>
    <x v="2"/>
    <x v="1"/>
    <x v="7"/>
    <n v="1"/>
    <n v="122552.34"/>
    <n v="2"/>
    <n v="1"/>
    <n v="0"/>
    <n v="67611.360000000001"/>
    <n v="0"/>
  </r>
  <r>
    <n v="692"/>
    <n v="15688251"/>
    <x v="554"/>
    <n v="767"/>
    <x v="0"/>
    <x v="1"/>
    <x v="3"/>
    <n v="1"/>
    <n v="76408.850000000006"/>
    <n v="2"/>
    <n v="1"/>
    <n v="0"/>
    <n v="77837.63"/>
    <n v="0"/>
  </r>
  <r>
    <n v="693"/>
    <n v="15665238"/>
    <x v="555"/>
    <n v="745"/>
    <x v="2"/>
    <x v="1"/>
    <x v="18"/>
    <n v="8"/>
    <n v="145071.24"/>
    <n v="1"/>
    <n v="0"/>
    <n v="0"/>
    <n v="6078.46"/>
    <n v="0"/>
  </r>
  <r>
    <n v="694"/>
    <n v="15740900"/>
    <x v="556"/>
    <n v="589"/>
    <x v="0"/>
    <x v="1"/>
    <x v="10"/>
    <n v="6"/>
    <n v="0"/>
    <n v="2"/>
    <n v="1"/>
    <n v="1"/>
    <n v="177896.92"/>
    <n v="0"/>
  </r>
  <r>
    <n v="695"/>
    <n v="15681068"/>
    <x v="557"/>
    <n v="796"/>
    <x v="0"/>
    <x v="0"/>
    <x v="13"/>
    <n v="2"/>
    <n v="109730.22"/>
    <n v="1"/>
    <n v="1"/>
    <n v="1"/>
    <n v="123882.73"/>
    <n v="0"/>
  </r>
  <r>
    <n v="696"/>
    <n v="15748625"/>
    <x v="558"/>
    <n v="664"/>
    <x v="0"/>
    <x v="1"/>
    <x v="38"/>
    <n v="6"/>
    <n v="0"/>
    <n v="2"/>
    <n v="1"/>
    <n v="1"/>
    <n v="15304.08"/>
    <n v="0"/>
  </r>
  <r>
    <n v="697"/>
    <n v="15727299"/>
    <x v="559"/>
    <n v="445"/>
    <x v="1"/>
    <x v="1"/>
    <x v="46"/>
    <n v="1"/>
    <n v="64119.38"/>
    <n v="1"/>
    <n v="1"/>
    <n v="1"/>
    <n v="76569.64"/>
    <n v="1"/>
  </r>
  <r>
    <n v="698"/>
    <n v="15620204"/>
    <x v="560"/>
    <n v="543"/>
    <x v="2"/>
    <x v="0"/>
    <x v="38"/>
    <n v="1"/>
    <n v="106138.33"/>
    <n v="2"/>
    <n v="1"/>
    <n v="1"/>
    <n v="120657.32"/>
    <n v="1"/>
  </r>
  <r>
    <n v="699"/>
    <n v="15669516"/>
    <x v="561"/>
    <n v="746"/>
    <x v="1"/>
    <x v="1"/>
    <x v="18"/>
    <n v="2"/>
    <n v="0"/>
    <n v="2"/>
    <n v="1"/>
    <n v="1"/>
    <n v="16436.560000000001"/>
    <n v="0"/>
  </r>
  <r>
    <n v="700"/>
    <n v="15736534"/>
    <x v="562"/>
    <n v="742"/>
    <x v="2"/>
    <x v="1"/>
    <x v="19"/>
    <n v="0"/>
    <n v="181656.51"/>
    <n v="1"/>
    <n v="1"/>
    <n v="1"/>
    <n v="107667.91"/>
    <n v="0"/>
  </r>
  <r>
    <n v="701"/>
    <n v="15803457"/>
    <x v="19"/>
    <n v="750"/>
    <x v="0"/>
    <x v="0"/>
    <x v="15"/>
    <n v="5"/>
    <n v="0"/>
    <n v="2"/>
    <n v="1"/>
    <n v="0"/>
    <n v="95611.47"/>
    <n v="0"/>
  </r>
  <r>
    <n v="702"/>
    <n v="15659098"/>
    <x v="563"/>
    <n v="669"/>
    <x v="0"/>
    <x v="1"/>
    <x v="33"/>
    <n v="7"/>
    <n v="95128.86"/>
    <n v="1"/>
    <n v="0"/>
    <n v="0"/>
    <n v="19799.259999999998"/>
    <n v="0"/>
  </r>
  <r>
    <n v="703"/>
    <n v="15603436"/>
    <x v="564"/>
    <n v="594"/>
    <x v="1"/>
    <x v="0"/>
    <x v="23"/>
    <n v="2"/>
    <n v="126615.94"/>
    <n v="2"/>
    <n v="0"/>
    <n v="1"/>
    <n v="123214.74"/>
    <n v="0"/>
  </r>
  <r>
    <n v="704"/>
    <n v="15566292"/>
    <x v="478"/>
    <n v="574"/>
    <x v="1"/>
    <x v="1"/>
    <x v="18"/>
    <n v="1"/>
    <n v="0"/>
    <n v="2"/>
    <n v="0"/>
    <n v="1"/>
    <n v="71709.119999999995"/>
    <n v="0"/>
  </r>
  <r>
    <n v="705"/>
    <n v="15808621"/>
    <x v="565"/>
    <n v="659"/>
    <x v="2"/>
    <x v="1"/>
    <x v="18"/>
    <n v="2"/>
    <n v="76190.48"/>
    <n v="2"/>
    <n v="1"/>
    <n v="1"/>
    <n v="149066.14000000001"/>
    <n v="0"/>
  </r>
  <r>
    <n v="706"/>
    <n v="15580148"/>
    <x v="112"/>
    <n v="750"/>
    <x v="2"/>
    <x v="1"/>
    <x v="20"/>
    <n v="5"/>
    <n v="168286.81"/>
    <n v="3"/>
    <n v="1"/>
    <n v="0"/>
    <n v="20451.990000000002"/>
    <n v="1"/>
  </r>
  <r>
    <n v="707"/>
    <n v="15776231"/>
    <x v="566"/>
    <n v="626"/>
    <x v="2"/>
    <x v="1"/>
    <x v="12"/>
    <n v="4"/>
    <n v="88109.81"/>
    <n v="1"/>
    <n v="1"/>
    <n v="1"/>
    <n v="32825.5"/>
    <n v="0"/>
  </r>
  <r>
    <n v="708"/>
    <n v="15773809"/>
    <x v="167"/>
    <n v="620"/>
    <x v="0"/>
    <x v="1"/>
    <x v="0"/>
    <n v="4"/>
    <n v="0"/>
    <n v="2"/>
    <n v="1"/>
    <n v="0"/>
    <n v="6232.31"/>
    <n v="0"/>
  </r>
  <r>
    <n v="709"/>
    <n v="15649423"/>
    <x v="567"/>
    <n v="580"/>
    <x v="0"/>
    <x v="0"/>
    <x v="12"/>
    <n v="8"/>
    <n v="0"/>
    <n v="2"/>
    <n v="0"/>
    <n v="1"/>
    <n v="10357.030000000001"/>
    <n v="0"/>
  </r>
  <r>
    <n v="710"/>
    <n v="15734886"/>
    <x v="568"/>
    <n v="686"/>
    <x v="0"/>
    <x v="0"/>
    <x v="10"/>
    <n v="3"/>
    <n v="123971.51"/>
    <n v="2"/>
    <n v="1"/>
    <n v="0"/>
    <n v="147794.63"/>
    <n v="0"/>
  </r>
  <r>
    <n v="711"/>
    <n v="15722548"/>
    <x v="569"/>
    <n v="540"/>
    <x v="0"/>
    <x v="1"/>
    <x v="36"/>
    <n v="0"/>
    <n v="148116.48000000001"/>
    <n v="1"/>
    <n v="0"/>
    <n v="0"/>
    <n v="116973.48"/>
    <n v="0"/>
  </r>
  <r>
    <n v="712"/>
    <n v="15650288"/>
    <x v="570"/>
    <n v="634"/>
    <x v="2"/>
    <x v="1"/>
    <x v="12"/>
    <n v="6"/>
    <n v="116269.01"/>
    <n v="1"/>
    <n v="1"/>
    <n v="0"/>
    <n v="129964.94"/>
    <n v="0"/>
  </r>
  <r>
    <n v="713"/>
    <n v="15629448"/>
    <x v="571"/>
    <n v="632"/>
    <x v="1"/>
    <x v="1"/>
    <x v="16"/>
    <n v="1"/>
    <n v="120599.21"/>
    <n v="1"/>
    <n v="1"/>
    <n v="0"/>
    <n v="92816.86"/>
    <n v="0"/>
  </r>
  <r>
    <n v="714"/>
    <n v="15716164"/>
    <x v="572"/>
    <n v="501"/>
    <x v="0"/>
    <x v="0"/>
    <x v="1"/>
    <n v="3"/>
    <n v="144260.5"/>
    <n v="1"/>
    <n v="1"/>
    <n v="0"/>
    <n v="172114.67"/>
    <n v="0"/>
  </r>
  <r>
    <n v="715"/>
    <n v="15807609"/>
    <x v="289"/>
    <n v="650"/>
    <x v="1"/>
    <x v="0"/>
    <x v="11"/>
    <n v="3"/>
    <n v="86605.5"/>
    <n v="3"/>
    <n v="1"/>
    <n v="0"/>
    <n v="16649.310000000001"/>
    <n v="1"/>
  </r>
  <r>
    <n v="716"/>
    <n v="15578977"/>
    <x v="157"/>
    <n v="786"/>
    <x v="0"/>
    <x v="1"/>
    <x v="10"/>
    <n v="9"/>
    <n v="0"/>
    <n v="2"/>
    <n v="1"/>
    <n v="0"/>
    <n v="144517.19"/>
    <n v="0"/>
  </r>
  <r>
    <n v="717"/>
    <n v="15677369"/>
    <x v="573"/>
    <n v="554"/>
    <x v="2"/>
    <x v="0"/>
    <x v="24"/>
    <n v="4"/>
    <n v="58629.97"/>
    <n v="1"/>
    <n v="0"/>
    <n v="0"/>
    <n v="182038.6"/>
    <n v="0"/>
  </r>
  <r>
    <n v="718"/>
    <n v="15804072"/>
    <x v="316"/>
    <n v="701"/>
    <x v="1"/>
    <x v="0"/>
    <x v="0"/>
    <n v="5"/>
    <n v="0"/>
    <n v="2"/>
    <n v="0"/>
    <n v="0"/>
    <n v="24210.560000000001"/>
    <n v="0"/>
  </r>
  <r>
    <n v="719"/>
    <n v="15696859"/>
    <x v="574"/>
    <n v="474"/>
    <x v="0"/>
    <x v="1"/>
    <x v="13"/>
    <n v="10"/>
    <n v="0"/>
    <n v="2"/>
    <n v="0"/>
    <n v="0"/>
    <n v="172175.9"/>
    <n v="0"/>
  </r>
  <r>
    <n v="720"/>
    <n v="15653780"/>
    <x v="575"/>
    <n v="621"/>
    <x v="0"/>
    <x v="0"/>
    <x v="3"/>
    <n v="5"/>
    <n v="0"/>
    <n v="1"/>
    <n v="1"/>
    <n v="1"/>
    <n v="47578.45"/>
    <n v="0"/>
  </r>
  <r>
    <n v="721"/>
    <n v="15721658"/>
    <x v="526"/>
    <n v="672"/>
    <x v="1"/>
    <x v="0"/>
    <x v="27"/>
    <n v="2"/>
    <n v="209767.31"/>
    <n v="2"/>
    <n v="1"/>
    <n v="1"/>
    <n v="150694.42000000001"/>
    <n v="1"/>
  </r>
  <r>
    <n v="722"/>
    <n v="15578761"/>
    <x v="338"/>
    <n v="459"/>
    <x v="1"/>
    <x v="0"/>
    <x v="0"/>
    <n v="6"/>
    <n v="129634.25"/>
    <n v="2"/>
    <n v="1"/>
    <n v="1"/>
    <n v="177683.02"/>
    <n v="1"/>
  </r>
  <r>
    <n v="723"/>
    <n v="15736879"/>
    <x v="7"/>
    <n v="669"/>
    <x v="0"/>
    <x v="1"/>
    <x v="51"/>
    <n v="1"/>
    <n v="0"/>
    <n v="2"/>
    <n v="0"/>
    <n v="0"/>
    <n v="66088.83"/>
    <n v="0"/>
  </r>
  <r>
    <n v="724"/>
    <n v="15571973"/>
    <x v="576"/>
    <n v="776"/>
    <x v="0"/>
    <x v="0"/>
    <x v="16"/>
    <n v="2"/>
    <n v="169824.46"/>
    <n v="1"/>
    <n v="1"/>
    <n v="0"/>
    <n v="169291.7"/>
    <n v="0"/>
  </r>
  <r>
    <n v="725"/>
    <n v="15626742"/>
    <x v="347"/>
    <n v="694"/>
    <x v="0"/>
    <x v="1"/>
    <x v="18"/>
    <n v="3"/>
    <n v="97530.25"/>
    <n v="1"/>
    <n v="1"/>
    <n v="1"/>
    <n v="117140.41"/>
    <n v="0"/>
  </r>
  <r>
    <n v="726"/>
    <n v="15672692"/>
    <x v="48"/>
    <n v="787"/>
    <x v="0"/>
    <x v="0"/>
    <x v="0"/>
    <n v="10"/>
    <n v="145988.65"/>
    <n v="2"/>
    <n v="1"/>
    <n v="1"/>
    <n v="79510.37"/>
    <n v="0"/>
  </r>
  <r>
    <n v="727"/>
    <n v="15673570"/>
    <x v="577"/>
    <n v="580"/>
    <x v="0"/>
    <x v="1"/>
    <x v="24"/>
    <n v="9"/>
    <n v="0"/>
    <n v="2"/>
    <n v="0"/>
    <n v="1"/>
    <n v="77108.66"/>
    <n v="0"/>
  </r>
  <r>
    <n v="728"/>
    <n v="15767432"/>
    <x v="287"/>
    <n v="711"/>
    <x v="0"/>
    <x v="0"/>
    <x v="11"/>
    <n v="7"/>
    <n v="0"/>
    <n v="3"/>
    <n v="1"/>
    <n v="1"/>
    <n v="9679.2800000000007"/>
    <n v="0"/>
  </r>
  <r>
    <n v="729"/>
    <n v="15654238"/>
    <x v="578"/>
    <n v="673"/>
    <x v="0"/>
    <x v="0"/>
    <x v="20"/>
    <n v="5"/>
    <n v="137494.28"/>
    <n v="1"/>
    <n v="1"/>
    <n v="0"/>
    <n v="81753.919999999998"/>
    <n v="0"/>
  </r>
  <r>
    <n v="730"/>
    <n v="15612525"/>
    <x v="579"/>
    <n v="499"/>
    <x v="0"/>
    <x v="0"/>
    <x v="38"/>
    <n v="1"/>
    <n v="0"/>
    <n v="1"/>
    <n v="0"/>
    <n v="0"/>
    <n v="131372.38"/>
    <n v="1"/>
  </r>
  <r>
    <n v="731"/>
    <n v="15812750"/>
    <x v="580"/>
    <n v="591"/>
    <x v="0"/>
    <x v="1"/>
    <x v="9"/>
    <n v="6"/>
    <n v="147360"/>
    <n v="1"/>
    <n v="1"/>
    <n v="1"/>
    <n v="25310.82"/>
    <n v="0"/>
  </r>
  <r>
    <n v="732"/>
    <n v="15790757"/>
    <x v="581"/>
    <n v="769"/>
    <x v="0"/>
    <x v="0"/>
    <x v="11"/>
    <n v="10"/>
    <n v="0"/>
    <n v="2"/>
    <n v="0"/>
    <n v="0"/>
    <n v="187925.75"/>
    <n v="0"/>
  </r>
  <r>
    <n v="733"/>
    <n v="15723873"/>
    <x v="582"/>
    <n v="657"/>
    <x v="1"/>
    <x v="1"/>
    <x v="8"/>
    <n v="3"/>
    <n v="125167.02"/>
    <n v="1"/>
    <n v="0"/>
    <n v="0"/>
    <n v="98820.39"/>
    <n v="0"/>
  </r>
  <r>
    <n v="734"/>
    <n v="15744607"/>
    <x v="46"/>
    <n v="738"/>
    <x v="2"/>
    <x v="1"/>
    <x v="3"/>
    <n v="9"/>
    <n v="121152.05"/>
    <n v="2"/>
    <n v="1"/>
    <n v="0"/>
    <n v="64166.7"/>
    <n v="1"/>
  </r>
  <r>
    <n v="735"/>
    <n v="15612966"/>
    <x v="583"/>
    <n v="545"/>
    <x v="2"/>
    <x v="0"/>
    <x v="52"/>
    <n v="7"/>
    <n v="128981.07"/>
    <n v="1"/>
    <n v="0"/>
    <n v="1"/>
    <n v="176924.21"/>
    <n v="1"/>
  </r>
  <r>
    <n v="736"/>
    <n v="15784209"/>
    <x v="584"/>
    <n v="497"/>
    <x v="0"/>
    <x v="1"/>
    <x v="40"/>
    <n v="6"/>
    <n v="0"/>
    <n v="1"/>
    <n v="1"/>
    <n v="1"/>
    <n v="90055.08"/>
    <n v="0"/>
  </r>
  <r>
    <n v="737"/>
    <n v="15794278"/>
    <x v="585"/>
    <n v="816"/>
    <x v="1"/>
    <x v="1"/>
    <x v="44"/>
    <n v="6"/>
    <n v="151858.98000000001"/>
    <n v="1"/>
    <n v="1"/>
    <n v="1"/>
    <n v="72814.31"/>
    <n v="0"/>
  </r>
  <r>
    <n v="738"/>
    <n v="15766741"/>
    <x v="204"/>
    <n v="525"/>
    <x v="0"/>
    <x v="1"/>
    <x v="18"/>
    <n v="2"/>
    <n v="114628.4"/>
    <n v="1"/>
    <n v="0"/>
    <n v="1"/>
    <n v="168290.06"/>
    <n v="0"/>
  </r>
  <r>
    <n v="739"/>
    <n v="15661036"/>
    <x v="586"/>
    <n v="725"/>
    <x v="0"/>
    <x v="1"/>
    <x v="17"/>
    <n v="6"/>
    <n v="0"/>
    <n v="2"/>
    <n v="1"/>
    <n v="0"/>
    <n v="161767.38"/>
    <n v="0"/>
  </r>
  <r>
    <n v="740"/>
    <n v="15705639"/>
    <x v="587"/>
    <n v="692"/>
    <x v="0"/>
    <x v="0"/>
    <x v="34"/>
    <n v="8"/>
    <n v="95059.02"/>
    <n v="2"/>
    <n v="1"/>
    <n v="0"/>
    <n v="44420.18"/>
    <n v="0"/>
  </r>
  <r>
    <n v="741"/>
    <n v="15637414"/>
    <x v="588"/>
    <n v="618"/>
    <x v="0"/>
    <x v="0"/>
    <x v="9"/>
    <n v="7"/>
    <n v="128736.39"/>
    <n v="1"/>
    <n v="0"/>
    <n v="1"/>
    <n v="37147.61"/>
    <n v="0"/>
  </r>
  <r>
    <n v="742"/>
    <n v="15716835"/>
    <x v="241"/>
    <n v="546"/>
    <x v="0"/>
    <x v="1"/>
    <x v="9"/>
    <n v="8"/>
    <n v="156325.38"/>
    <n v="1"/>
    <n v="1"/>
    <n v="1"/>
    <n v="125381.02"/>
    <n v="0"/>
  </r>
  <r>
    <n v="743"/>
    <n v="15696231"/>
    <x v="589"/>
    <n v="635"/>
    <x v="0"/>
    <x v="1"/>
    <x v="6"/>
    <n v="7"/>
    <n v="105405.97"/>
    <n v="1"/>
    <n v="1"/>
    <n v="1"/>
    <n v="149853.89000000001"/>
    <n v="0"/>
  </r>
  <r>
    <n v="744"/>
    <n v="15641675"/>
    <x v="590"/>
    <n v="611"/>
    <x v="0"/>
    <x v="0"/>
    <x v="23"/>
    <n v="2"/>
    <n v="88915.37"/>
    <n v="3"/>
    <n v="0"/>
    <n v="0"/>
    <n v="161435.01999999999"/>
    <n v="1"/>
  </r>
  <r>
    <n v="745"/>
    <n v="15670755"/>
    <x v="591"/>
    <n v="650"/>
    <x v="0"/>
    <x v="1"/>
    <x v="52"/>
    <n v="8"/>
    <n v="0"/>
    <n v="2"/>
    <n v="1"/>
    <n v="1"/>
    <n v="102925.75999999999"/>
    <n v="0"/>
  </r>
  <r>
    <n v="746"/>
    <n v="15640059"/>
    <x v="216"/>
    <n v="606"/>
    <x v="0"/>
    <x v="1"/>
    <x v="20"/>
    <n v="5"/>
    <n v="0"/>
    <n v="2"/>
    <n v="1"/>
    <n v="1"/>
    <n v="70899.27"/>
    <n v="0"/>
  </r>
  <r>
    <n v="747"/>
    <n v="15787619"/>
    <x v="295"/>
    <n v="844"/>
    <x v="0"/>
    <x v="1"/>
    <x v="56"/>
    <n v="2"/>
    <n v="160980.03"/>
    <n v="1"/>
    <n v="0"/>
    <n v="0"/>
    <n v="145936.28"/>
    <n v="0"/>
  </r>
  <r>
    <n v="748"/>
    <n v="15587535"/>
    <x v="587"/>
    <n v="450"/>
    <x v="1"/>
    <x v="0"/>
    <x v="17"/>
    <n v="5"/>
    <n v="177619.71"/>
    <n v="1"/>
    <n v="1"/>
    <n v="0"/>
    <n v="54227.06"/>
    <n v="0"/>
  </r>
  <r>
    <n v="749"/>
    <n v="15813034"/>
    <x v="46"/>
    <n v="727"/>
    <x v="1"/>
    <x v="1"/>
    <x v="16"/>
    <n v="2"/>
    <n v="62276.99"/>
    <n v="1"/>
    <n v="1"/>
    <n v="1"/>
    <n v="59280.79"/>
    <n v="0"/>
  </r>
  <r>
    <n v="750"/>
    <n v="15698839"/>
    <x v="592"/>
    <n v="460"/>
    <x v="2"/>
    <x v="1"/>
    <x v="17"/>
    <n v="4"/>
    <n v="127559.97"/>
    <n v="2"/>
    <n v="1"/>
    <n v="1"/>
    <n v="126952.5"/>
    <n v="0"/>
  </r>
  <r>
    <n v="751"/>
    <n v="15790314"/>
    <x v="593"/>
    <n v="649"/>
    <x v="0"/>
    <x v="1"/>
    <x v="1"/>
    <n v="0"/>
    <n v="0"/>
    <n v="2"/>
    <n v="0"/>
    <n v="1"/>
    <n v="130567.02"/>
    <n v="0"/>
  </r>
  <r>
    <n v="752"/>
    <n v="15634245"/>
    <x v="594"/>
    <n v="758"/>
    <x v="2"/>
    <x v="0"/>
    <x v="40"/>
    <n v="9"/>
    <n v="95523.16"/>
    <n v="1"/>
    <n v="1"/>
    <n v="0"/>
    <n v="73294.48"/>
    <n v="0"/>
  </r>
  <r>
    <n v="753"/>
    <n v="15677305"/>
    <x v="295"/>
    <n v="490"/>
    <x v="0"/>
    <x v="0"/>
    <x v="12"/>
    <n v="7"/>
    <n v="107749.03"/>
    <n v="1"/>
    <n v="1"/>
    <n v="1"/>
    <n v="3937.37"/>
    <n v="0"/>
  </r>
  <r>
    <n v="754"/>
    <n v="15661526"/>
    <x v="522"/>
    <n v="815"/>
    <x v="2"/>
    <x v="1"/>
    <x v="24"/>
    <n v="2"/>
    <n v="110777.26"/>
    <n v="2"/>
    <n v="1"/>
    <n v="0"/>
    <n v="2383.59"/>
    <n v="0"/>
  </r>
  <r>
    <n v="755"/>
    <n v="15685997"/>
    <x v="595"/>
    <n v="838"/>
    <x v="1"/>
    <x v="0"/>
    <x v="2"/>
    <n v="5"/>
    <n v="166733.92000000001"/>
    <n v="2"/>
    <n v="1"/>
    <n v="0"/>
    <n v="14279.44"/>
    <n v="0"/>
  </r>
  <r>
    <n v="756"/>
    <n v="15660101"/>
    <x v="596"/>
    <n v="803"/>
    <x v="0"/>
    <x v="1"/>
    <x v="8"/>
    <n v="9"/>
    <n v="157120.85999999999"/>
    <n v="2"/>
    <n v="1"/>
    <n v="0"/>
    <n v="141300.53"/>
    <n v="0"/>
  </r>
  <r>
    <n v="757"/>
    <n v="15637979"/>
    <x v="120"/>
    <n v="664"/>
    <x v="2"/>
    <x v="0"/>
    <x v="18"/>
    <n v="2"/>
    <n v="127160.78"/>
    <n v="2"/>
    <n v="1"/>
    <n v="0"/>
    <n v="78140.75"/>
    <n v="0"/>
  </r>
  <r>
    <n v="758"/>
    <n v="15815364"/>
    <x v="597"/>
    <n v="736"/>
    <x v="1"/>
    <x v="0"/>
    <x v="34"/>
    <n v="2"/>
    <n v="0"/>
    <n v="2"/>
    <n v="1"/>
    <n v="1"/>
    <n v="117431.1"/>
    <n v="0"/>
  </r>
  <r>
    <n v="759"/>
    <n v="15647099"/>
    <x v="598"/>
    <n v="633"/>
    <x v="0"/>
    <x v="0"/>
    <x v="24"/>
    <n v="9"/>
    <n v="156091.97"/>
    <n v="1"/>
    <n v="1"/>
    <n v="0"/>
    <n v="72008.61"/>
    <n v="0"/>
  </r>
  <r>
    <n v="760"/>
    <n v="15625944"/>
    <x v="49"/>
    <n v="664"/>
    <x v="0"/>
    <x v="1"/>
    <x v="14"/>
    <n v="5"/>
    <n v="98668.18"/>
    <n v="1"/>
    <n v="1"/>
    <n v="1"/>
    <n v="60887.58"/>
    <n v="0"/>
  </r>
  <r>
    <n v="761"/>
    <n v="15583212"/>
    <x v="114"/>
    <n v="600"/>
    <x v="0"/>
    <x v="0"/>
    <x v="3"/>
    <n v="5"/>
    <n v="134022.06"/>
    <n v="1"/>
    <n v="1"/>
    <n v="0"/>
    <n v="194764.83"/>
    <n v="0"/>
  </r>
  <r>
    <n v="762"/>
    <n v="15582741"/>
    <x v="25"/>
    <n v="693"/>
    <x v="0"/>
    <x v="0"/>
    <x v="12"/>
    <n v="5"/>
    <n v="124151.09"/>
    <n v="1"/>
    <n v="1"/>
    <n v="0"/>
    <n v="88705.14"/>
    <n v="1"/>
  </r>
  <r>
    <n v="763"/>
    <n v="15637876"/>
    <x v="404"/>
    <n v="663"/>
    <x v="2"/>
    <x v="0"/>
    <x v="18"/>
    <n v="6"/>
    <n v="77253.5"/>
    <n v="1"/>
    <n v="0"/>
    <n v="0"/>
    <n v="35817.97"/>
    <n v="1"/>
  </r>
  <r>
    <n v="764"/>
    <n v="15622750"/>
    <x v="5"/>
    <n v="742"/>
    <x v="2"/>
    <x v="0"/>
    <x v="29"/>
    <n v="1"/>
    <n v="114292.48"/>
    <n v="1"/>
    <n v="1"/>
    <n v="0"/>
    <n v="31520.400000000001"/>
    <n v="0"/>
  </r>
  <r>
    <n v="765"/>
    <n v="15672056"/>
    <x v="599"/>
    <n v="710"/>
    <x v="2"/>
    <x v="1"/>
    <x v="3"/>
    <n v="2"/>
    <n v="140080.32000000001"/>
    <n v="3"/>
    <n v="1"/>
    <n v="1"/>
    <n v="157908.19"/>
    <n v="1"/>
  </r>
  <r>
    <n v="766"/>
    <n v="15812351"/>
    <x v="600"/>
    <n v="710"/>
    <x v="1"/>
    <x v="0"/>
    <x v="7"/>
    <n v="2"/>
    <n v="135277.96"/>
    <n v="1"/>
    <n v="1"/>
    <n v="0"/>
    <n v="142200.15"/>
    <n v="0"/>
  </r>
  <r>
    <n v="767"/>
    <n v="15810864"/>
    <x v="601"/>
    <n v="700"/>
    <x v="0"/>
    <x v="0"/>
    <x v="57"/>
    <n v="2"/>
    <n v="0"/>
    <n v="2"/>
    <n v="0"/>
    <n v="1"/>
    <n v="182055.36"/>
    <n v="0"/>
  </r>
  <r>
    <n v="768"/>
    <n v="15677921"/>
    <x v="602"/>
    <n v="720"/>
    <x v="2"/>
    <x v="1"/>
    <x v="52"/>
    <n v="9"/>
    <n v="115920.62"/>
    <n v="2"/>
    <n v="0"/>
    <n v="0"/>
    <n v="157552.07999999999"/>
    <n v="1"/>
  </r>
  <r>
    <n v="769"/>
    <n v="15724296"/>
    <x v="301"/>
    <n v="684"/>
    <x v="1"/>
    <x v="1"/>
    <x v="1"/>
    <n v="2"/>
    <n v="119782.72"/>
    <n v="2"/>
    <n v="0"/>
    <n v="0"/>
    <n v="120284.67"/>
    <n v="0"/>
  </r>
  <r>
    <n v="770"/>
    <n v="15685329"/>
    <x v="352"/>
    <n v="531"/>
    <x v="0"/>
    <x v="0"/>
    <x v="54"/>
    <n v="1"/>
    <n v="114715.71"/>
    <n v="1"/>
    <n v="0"/>
    <n v="1"/>
    <n v="24506.95"/>
    <n v="1"/>
  </r>
  <r>
    <n v="771"/>
    <n v="15584091"/>
    <x v="603"/>
    <n v="742"/>
    <x v="2"/>
    <x v="0"/>
    <x v="18"/>
    <n v="2"/>
    <n v="129748.54"/>
    <n v="2"/>
    <n v="0"/>
    <n v="0"/>
    <n v="47271.61"/>
    <n v="1"/>
  </r>
  <r>
    <n v="772"/>
    <n v="15640442"/>
    <x v="604"/>
    <n v="717"/>
    <x v="0"/>
    <x v="1"/>
    <x v="8"/>
    <n v="4"/>
    <n v="129722.57"/>
    <n v="1"/>
    <n v="0"/>
    <n v="0"/>
    <n v="41176.6"/>
    <n v="0"/>
  </r>
  <r>
    <n v="773"/>
    <n v="15639314"/>
    <x v="605"/>
    <n v="589"/>
    <x v="0"/>
    <x v="1"/>
    <x v="15"/>
    <n v="2"/>
    <n v="0"/>
    <n v="2"/>
    <n v="0"/>
    <n v="1"/>
    <n v="9468.64"/>
    <n v="0"/>
  </r>
  <r>
    <n v="774"/>
    <n v="15685320"/>
    <x v="606"/>
    <n v="767"/>
    <x v="0"/>
    <x v="1"/>
    <x v="18"/>
    <n v="3"/>
    <n v="139180.20000000001"/>
    <n v="1"/>
    <n v="0"/>
    <n v="0"/>
    <n v="123880.19"/>
    <n v="0"/>
  </r>
  <r>
    <n v="775"/>
    <n v="15789158"/>
    <x v="607"/>
    <n v="636"/>
    <x v="2"/>
    <x v="1"/>
    <x v="23"/>
    <n v="6"/>
    <n v="113599.74"/>
    <n v="2"/>
    <n v="1"/>
    <n v="0"/>
    <n v="158887.09"/>
    <n v="1"/>
  </r>
  <r>
    <n v="776"/>
    <n v="15752137"/>
    <x v="608"/>
    <n v="648"/>
    <x v="0"/>
    <x v="1"/>
    <x v="19"/>
    <n v="7"/>
    <n v="134944"/>
    <n v="1"/>
    <n v="1"/>
    <n v="1"/>
    <n v="117036.38"/>
    <n v="0"/>
  </r>
  <r>
    <n v="777"/>
    <n v="15712551"/>
    <x v="609"/>
    <n v="622"/>
    <x v="2"/>
    <x v="0"/>
    <x v="14"/>
    <n v="7"/>
    <n v="116922.25"/>
    <n v="1"/>
    <n v="1"/>
    <n v="0"/>
    <n v="120415.61"/>
    <n v="1"/>
  </r>
  <r>
    <n v="778"/>
    <n v="15628936"/>
    <x v="610"/>
    <n v="692"/>
    <x v="1"/>
    <x v="1"/>
    <x v="34"/>
    <n v="9"/>
    <n v="118945.09"/>
    <n v="1"/>
    <n v="0"/>
    <n v="0"/>
    <n v="16064.25"/>
    <n v="1"/>
  </r>
  <r>
    <n v="779"/>
    <n v="15797227"/>
    <x v="611"/>
    <n v="754"/>
    <x v="0"/>
    <x v="1"/>
    <x v="34"/>
    <n v="8"/>
    <n v="0"/>
    <n v="2"/>
    <n v="1"/>
    <n v="1"/>
    <n v="52615.62"/>
    <n v="0"/>
  </r>
  <r>
    <n v="780"/>
    <n v="15769974"/>
    <x v="201"/>
    <n v="679"/>
    <x v="1"/>
    <x v="0"/>
    <x v="12"/>
    <n v="8"/>
    <n v="119182.73"/>
    <n v="1"/>
    <n v="0"/>
    <n v="0"/>
    <n v="121210.09"/>
    <n v="0"/>
  </r>
  <r>
    <n v="781"/>
    <n v="15737051"/>
    <x v="612"/>
    <n v="639"/>
    <x v="0"/>
    <x v="1"/>
    <x v="7"/>
    <n v="8"/>
    <n v="0"/>
    <n v="2"/>
    <n v="1"/>
    <n v="0"/>
    <n v="192247.35"/>
    <n v="0"/>
  </r>
  <r>
    <n v="782"/>
    <n v="15585595"/>
    <x v="613"/>
    <n v="774"/>
    <x v="0"/>
    <x v="0"/>
    <x v="34"/>
    <n v="1"/>
    <n v="71264.02"/>
    <n v="2"/>
    <n v="0"/>
    <n v="1"/>
    <n v="68759.570000000007"/>
    <n v="0"/>
  </r>
  <r>
    <n v="783"/>
    <n v="15654060"/>
    <x v="614"/>
    <n v="517"/>
    <x v="0"/>
    <x v="1"/>
    <x v="1"/>
    <n v="2"/>
    <n v="0"/>
    <n v="2"/>
    <n v="0"/>
    <n v="1"/>
    <n v="75937.47"/>
    <n v="0"/>
  </r>
  <r>
    <n v="784"/>
    <n v="15745196"/>
    <x v="615"/>
    <n v="571"/>
    <x v="0"/>
    <x v="0"/>
    <x v="12"/>
    <n v="8"/>
    <n v="0"/>
    <n v="2"/>
    <n v="0"/>
    <n v="0"/>
    <n v="84569.13"/>
    <n v="0"/>
  </r>
  <r>
    <n v="785"/>
    <n v="15571221"/>
    <x v="616"/>
    <n v="747"/>
    <x v="2"/>
    <x v="1"/>
    <x v="14"/>
    <n v="7"/>
    <n v="116313.57"/>
    <n v="1"/>
    <n v="1"/>
    <n v="1"/>
    <n v="190696.35"/>
    <n v="1"/>
  </r>
  <r>
    <n v="786"/>
    <n v="15660155"/>
    <x v="37"/>
    <n v="792"/>
    <x v="1"/>
    <x v="1"/>
    <x v="18"/>
    <n v="5"/>
    <n v="92140.15"/>
    <n v="1"/>
    <n v="0"/>
    <n v="1"/>
    <n v="67468.67"/>
    <n v="0"/>
  </r>
  <r>
    <n v="787"/>
    <n v="15605284"/>
    <x v="617"/>
    <n v="688"/>
    <x v="0"/>
    <x v="1"/>
    <x v="28"/>
    <n v="1"/>
    <n v="0"/>
    <n v="2"/>
    <n v="1"/>
    <n v="1"/>
    <n v="104435.94"/>
    <n v="0"/>
  </r>
  <r>
    <n v="788"/>
    <n v="15694366"/>
    <x v="618"/>
    <n v="714"/>
    <x v="2"/>
    <x v="1"/>
    <x v="0"/>
    <n v="2"/>
    <n v="177640.09"/>
    <n v="1"/>
    <n v="0"/>
    <n v="1"/>
    <n v="47166.55"/>
    <n v="0"/>
  </r>
  <r>
    <n v="789"/>
    <n v="15600739"/>
    <x v="619"/>
    <n v="562"/>
    <x v="1"/>
    <x v="0"/>
    <x v="12"/>
    <n v="0"/>
    <n v="0"/>
    <n v="2"/>
    <n v="1"/>
    <n v="0"/>
    <n v="119899.52"/>
    <n v="0"/>
  </r>
  <r>
    <n v="790"/>
    <n v="15653253"/>
    <x v="512"/>
    <n v="704"/>
    <x v="1"/>
    <x v="1"/>
    <x v="36"/>
    <n v="8"/>
    <n v="167997.6"/>
    <n v="1"/>
    <n v="1"/>
    <n v="1"/>
    <n v="173498.45"/>
    <n v="0"/>
  </r>
  <r>
    <n v="791"/>
    <n v="15763431"/>
    <x v="620"/>
    <n v="698"/>
    <x v="0"/>
    <x v="1"/>
    <x v="18"/>
    <n v="2"/>
    <n v="82275.350000000006"/>
    <n v="2"/>
    <n v="1"/>
    <n v="1"/>
    <n v="93249.26"/>
    <n v="0"/>
  </r>
  <r>
    <n v="792"/>
    <n v="15643696"/>
    <x v="26"/>
    <n v="611"/>
    <x v="0"/>
    <x v="1"/>
    <x v="23"/>
    <n v="3"/>
    <n v="0"/>
    <n v="2"/>
    <n v="1"/>
    <n v="1"/>
    <n v="142917.54"/>
    <n v="0"/>
  </r>
  <r>
    <n v="793"/>
    <n v="15707473"/>
    <x v="570"/>
    <n v="850"/>
    <x v="2"/>
    <x v="0"/>
    <x v="36"/>
    <n v="6"/>
    <n v="111962.99"/>
    <n v="1"/>
    <n v="1"/>
    <n v="0"/>
    <n v="111755.8"/>
    <n v="0"/>
  </r>
  <r>
    <n v="794"/>
    <n v="15769504"/>
    <x v="621"/>
    <n v="743"/>
    <x v="2"/>
    <x v="0"/>
    <x v="10"/>
    <n v="1"/>
    <n v="131736.88"/>
    <n v="1"/>
    <n v="1"/>
    <n v="1"/>
    <n v="108543.21"/>
    <n v="0"/>
  </r>
  <r>
    <n v="795"/>
    <n v="15776807"/>
    <x v="274"/>
    <n v="654"/>
    <x v="0"/>
    <x v="1"/>
    <x v="6"/>
    <n v="1"/>
    <n v="0"/>
    <n v="1"/>
    <n v="1"/>
    <n v="0"/>
    <n v="180345.44"/>
    <n v="0"/>
  </r>
  <r>
    <n v="796"/>
    <n v="15686870"/>
    <x v="622"/>
    <n v="761"/>
    <x v="2"/>
    <x v="1"/>
    <x v="18"/>
    <n v="8"/>
    <n v="108239.11"/>
    <n v="2"/>
    <n v="0"/>
    <n v="0"/>
    <n v="99444.02"/>
    <n v="0"/>
  </r>
  <r>
    <n v="797"/>
    <n v="15668747"/>
    <x v="623"/>
    <n v="702"/>
    <x v="0"/>
    <x v="0"/>
    <x v="17"/>
    <n v="9"/>
    <n v="98444.19"/>
    <n v="1"/>
    <n v="0"/>
    <n v="1"/>
    <n v="109563.28"/>
    <n v="0"/>
  </r>
  <r>
    <n v="798"/>
    <n v="15766908"/>
    <x v="51"/>
    <n v="488"/>
    <x v="2"/>
    <x v="1"/>
    <x v="15"/>
    <n v="3"/>
    <n v="114540.38"/>
    <n v="1"/>
    <n v="1"/>
    <n v="0"/>
    <n v="92568.07"/>
    <n v="0"/>
  </r>
  <r>
    <n v="799"/>
    <n v="15570134"/>
    <x v="397"/>
    <n v="683"/>
    <x v="0"/>
    <x v="0"/>
    <x v="12"/>
    <n v="6"/>
    <n v="187530.66"/>
    <n v="2"/>
    <n v="1"/>
    <n v="1"/>
    <n v="37976.36"/>
    <n v="0"/>
  </r>
  <r>
    <n v="800"/>
    <n v="15567367"/>
    <x v="624"/>
    <n v="601"/>
    <x v="2"/>
    <x v="0"/>
    <x v="0"/>
    <n v="9"/>
    <n v="133636.16"/>
    <n v="1"/>
    <n v="0"/>
    <n v="1"/>
    <n v="103315.74"/>
    <n v="0"/>
  </r>
  <r>
    <n v="801"/>
    <n v="15747542"/>
    <x v="625"/>
    <n v="605"/>
    <x v="0"/>
    <x v="1"/>
    <x v="37"/>
    <n v="7"/>
    <n v="0"/>
    <n v="2"/>
    <n v="1"/>
    <n v="1"/>
    <n v="173952.5"/>
    <n v="0"/>
  </r>
  <r>
    <n v="802"/>
    <n v="15762238"/>
    <x v="626"/>
    <n v="671"/>
    <x v="2"/>
    <x v="0"/>
    <x v="4"/>
    <n v="0"/>
    <n v="84745.03"/>
    <n v="2"/>
    <n v="0"/>
    <n v="1"/>
    <n v="34673.980000000003"/>
    <n v="0"/>
  </r>
  <r>
    <n v="803"/>
    <n v="15681554"/>
    <x v="627"/>
    <n v="614"/>
    <x v="2"/>
    <x v="0"/>
    <x v="8"/>
    <n v="7"/>
    <n v="120599.38"/>
    <n v="2"/>
    <n v="1"/>
    <n v="1"/>
    <n v="46163.44"/>
    <n v="0"/>
  </r>
  <r>
    <n v="804"/>
    <n v="15712825"/>
    <x v="531"/>
    <n v="511"/>
    <x v="1"/>
    <x v="0"/>
    <x v="6"/>
    <n v="9"/>
    <n v="0"/>
    <n v="2"/>
    <n v="0"/>
    <n v="1"/>
    <n v="140676.98000000001"/>
    <n v="0"/>
  </r>
  <r>
    <n v="805"/>
    <n v="15640280"/>
    <x v="39"/>
    <n v="850"/>
    <x v="0"/>
    <x v="1"/>
    <x v="2"/>
    <n v="4"/>
    <n v="127771.35"/>
    <n v="2"/>
    <n v="0"/>
    <n v="1"/>
    <n v="151738.54"/>
    <n v="0"/>
  </r>
  <r>
    <n v="806"/>
    <n v="15756026"/>
    <x v="628"/>
    <n v="790"/>
    <x v="1"/>
    <x v="0"/>
    <x v="17"/>
    <n v="9"/>
    <n v="0"/>
    <n v="1"/>
    <n v="0"/>
    <n v="0"/>
    <n v="14679.81"/>
    <n v="1"/>
  </r>
  <r>
    <n v="807"/>
    <n v="15613319"/>
    <x v="629"/>
    <n v="793"/>
    <x v="0"/>
    <x v="0"/>
    <x v="19"/>
    <n v="0"/>
    <n v="0"/>
    <n v="1"/>
    <n v="0"/>
    <n v="0"/>
    <n v="175544.02"/>
    <n v="0"/>
  </r>
  <r>
    <n v="808"/>
    <n v="15798906"/>
    <x v="630"/>
    <n v="628"/>
    <x v="0"/>
    <x v="1"/>
    <x v="58"/>
    <n v="5"/>
    <n v="0"/>
    <n v="2"/>
    <n v="1"/>
    <n v="1"/>
    <n v="181964.6"/>
    <n v="0"/>
  </r>
  <r>
    <n v="809"/>
    <n v="15708917"/>
    <x v="46"/>
    <n v="598"/>
    <x v="2"/>
    <x v="1"/>
    <x v="47"/>
    <n v="10"/>
    <n v="167772.96"/>
    <n v="1"/>
    <n v="1"/>
    <n v="1"/>
    <n v="136886.85999999999"/>
    <n v="0"/>
  </r>
  <r>
    <n v="810"/>
    <n v="15778463"/>
    <x v="631"/>
    <n v="657"/>
    <x v="0"/>
    <x v="0"/>
    <x v="24"/>
    <n v="6"/>
    <n v="95845.6"/>
    <n v="1"/>
    <n v="1"/>
    <n v="0"/>
    <n v="122218.23"/>
    <n v="0"/>
  </r>
  <r>
    <n v="811"/>
    <n v="15699430"/>
    <x v="446"/>
    <n v="618"/>
    <x v="0"/>
    <x v="0"/>
    <x v="12"/>
    <n v="10"/>
    <n v="0"/>
    <n v="2"/>
    <n v="1"/>
    <n v="0"/>
    <n v="180439.75"/>
    <n v="0"/>
  </r>
  <r>
    <n v="812"/>
    <n v="15649992"/>
    <x v="632"/>
    <n v="681"/>
    <x v="1"/>
    <x v="1"/>
    <x v="35"/>
    <n v="7"/>
    <n v="134714.70000000001"/>
    <n v="2"/>
    <n v="0"/>
    <n v="1"/>
    <n v="190419.81"/>
    <n v="0"/>
  </r>
  <r>
    <n v="813"/>
    <n v="15578980"/>
    <x v="633"/>
    <n v="516"/>
    <x v="1"/>
    <x v="0"/>
    <x v="19"/>
    <n v="3"/>
    <n v="0"/>
    <n v="2"/>
    <n v="1"/>
    <n v="1"/>
    <n v="58685.59"/>
    <n v="0"/>
  </r>
  <r>
    <n v="814"/>
    <n v="15775306"/>
    <x v="634"/>
    <n v="421"/>
    <x v="2"/>
    <x v="1"/>
    <x v="34"/>
    <n v="8"/>
    <n v="122384.22"/>
    <n v="3"/>
    <n v="1"/>
    <n v="1"/>
    <n v="89017.38"/>
    <n v="1"/>
  </r>
  <r>
    <n v="815"/>
    <n v="15641655"/>
    <x v="332"/>
    <n v="700"/>
    <x v="0"/>
    <x v="0"/>
    <x v="28"/>
    <n v="2"/>
    <n v="0"/>
    <n v="2"/>
    <n v="0"/>
    <n v="0"/>
    <n v="50051.42"/>
    <n v="0"/>
  </r>
  <r>
    <n v="816"/>
    <n v="15619708"/>
    <x v="635"/>
    <n v="745"/>
    <x v="0"/>
    <x v="1"/>
    <x v="11"/>
    <n v="5"/>
    <n v="157993.15"/>
    <n v="2"/>
    <n v="1"/>
    <n v="0"/>
    <n v="146041.45000000001"/>
    <n v="0"/>
  </r>
  <r>
    <n v="817"/>
    <n v="15734565"/>
    <x v="231"/>
    <n v="696"/>
    <x v="0"/>
    <x v="1"/>
    <x v="6"/>
    <n v="8"/>
    <n v="0"/>
    <n v="2"/>
    <n v="1"/>
    <n v="0"/>
    <n v="191166.09"/>
    <n v="0"/>
  </r>
  <r>
    <n v="818"/>
    <n v="15806438"/>
    <x v="636"/>
    <n v="580"/>
    <x v="2"/>
    <x v="0"/>
    <x v="0"/>
    <n v="2"/>
    <n v="123331.36"/>
    <n v="1"/>
    <n v="0"/>
    <n v="0"/>
    <n v="103516.08"/>
    <n v="1"/>
  </r>
  <r>
    <n v="819"/>
    <n v="15591969"/>
    <x v="637"/>
    <n v="497"/>
    <x v="1"/>
    <x v="1"/>
    <x v="7"/>
    <n v="9"/>
    <n v="75263.16"/>
    <n v="1"/>
    <n v="1"/>
    <n v="1"/>
    <n v="164825.04"/>
    <n v="0"/>
  </r>
  <r>
    <n v="820"/>
    <n v="15747807"/>
    <x v="638"/>
    <n v="720"/>
    <x v="0"/>
    <x v="0"/>
    <x v="3"/>
    <n v="6"/>
    <n v="137824.03"/>
    <n v="2"/>
    <n v="1"/>
    <n v="0"/>
    <n v="172557.77"/>
    <n v="0"/>
  </r>
  <r>
    <n v="821"/>
    <n v="15596939"/>
    <x v="118"/>
    <n v="659"/>
    <x v="2"/>
    <x v="1"/>
    <x v="18"/>
    <n v="4"/>
    <n v="132578.92000000001"/>
    <n v="2"/>
    <n v="1"/>
    <n v="0"/>
    <n v="84320.94"/>
    <n v="0"/>
  </r>
  <r>
    <n v="822"/>
    <n v="15716155"/>
    <x v="591"/>
    <n v="841"/>
    <x v="0"/>
    <x v="0"/>
    <x v="18"/>
    <n v="5"/>
    <n v="156021.31"/>
    <n v="1"/>
    <n v="0"/>
    <n v="0"/>
    <n v="122662.98"/>
    <n v="0"/>
  </r>
  <r>
    <n v="823"/>
    <n v="15765311"/>
    <x v="639"/>
    <n v="642"/>
    <x v="1"/>
    <x v="1"/>
    <x v="10"/>
    <n v="8"/>
    <n v="0"/>
    <n v="1"/>
    <n v="1"/>
    <n v="0"/>
    <n v="72085.100000000006"/>
    <n v="0"/>
  </r>
  <r>
    <n v="824"/>
    <n v="15757811"/>
    <x v="640"/>
    <n v="732"/>
    <x v="1"/>
    <x v="0"/>
    <x v="58"/>
    <n v="9"/>
    <n v="137453.43"/>
    <n v="1"/>
    <n v="0"/>
    <n v="1"/>
    <n v="110932.24"/>
    <n v="1"/>
  </r>
  <r>
    <n v="825"/>
    <n v="15603830"/>
    <x v="641"/>
    <n v="600"/>
    <x v="1"/>
    <x v="1"/>
    <x v="18"/>
    <n v="4"/>
    <n v="0"/>
    <n v="2"/>
    <n v="1"/>
    <n v="0"/>
    <n v="143635.35999999999"/>
    <n v="0"/>
  </r>
  <r>
    <n v="826"/>
    <n v="15660602"/>
    <x v="642"/>
    <n v="464"/>
    <x v="2"/>
    <x v="1"/>
    <x v="19"/>
    <n v="8"/>
    <n v="164284.72"/>
    <n v="2"/>
    <n v="1"/>
    <n v="1"/>
    <n v="3710.34"/>
    <n v="0"/>
  </r>
  <r>
    <n v="827"/>
    <n v="15660535"/>
    <x v="643"/>
    <n v="680"/>
    <x v="0"/>
    <x v="0"/>
    <x v="40"/>
    <n v="5"/>
    <n v="0"/>
    <n v="2"/>
    <n v="1"/>
    <n v="1"/>
    <n v="179843.33"/>
    <n v="0"/>
  </r>
  <r>
    <n v="828"/>
    <n v="15666633"/>
    <x v="259"/>
    <n v="758"/>
    <x v="1"/>
    <x v="1"/>
    <x v="27"/>
    <n v="1"/>
    <n v="0"/>
    <n v="2"/>
    <n v="1"/>
    <n v="1"/>
    <n v="10643.38"/>
    <n v="0"/>
  </r>
  <r>
    <n v="829"/>
    <n v="15596914"/>
    <x v="591"/>
    <n v="630"/>
    <x v="2"/>
    <x v="0"/>
    <x v="8"/>
    <n v="2"/>
    <n v="112373.49"/>
    <n v="2"/>
    <n v="1"/>
    <n v="1"/>
    <n v="131167.98000000001"/>
    <n v="0"/>
  </r>
  <r>
    <n v="830"/>
    <n v="15639788"/>
    <x v="289"/>
    <n v="577"/>
    <x v="0"/>
    <x v="0"/>
    <x v="2"/>
    <n v="10"/>
    <n v="0"/>
    <n v="2"/>
    <n v="1"/>
    <n v="0"/>
    <n v="10553.31"/>
    <n v="0"/>
  </r>
  <r>
    <n v="831"/>
    <n v="15695846"/>
    <x v="160"/>
    <n v="684"/>
    <x v="0"/>
    <x v="0"/>
    <x v="10"/>
    <n v="6"/>
    <n v="0"/>
    <n v="2"/>
    <n v="1"/>
    <n v="1"/>
    <n v="130928.22"/>
    <n v="0"/>
  </r>
  <r>
    <n v="832"/>
    <n v="15726234"/>
    <x v="644"/>
    <n v="708"/>
    <x v="1"/>
    <x v="0"/>
    <x v="1"/>
    <n v="5"/>
    <n v="0"/>
    <n v="1"/>
    <n v="0"/>
    <n v="1"/>
    <n v="157003.99"/>
    <n v="0"/>
  </r>
  <r>
    <n v="833"/>
    <n v="15797964"/>
    <x v="39"/>
    <n v="732"/>
    <x v="2"/>
    <x v="0"/>
    <x v="6"/>
    <n v="1"/>
    <n v="154333.82"/>
    <n v="1"/>
    <n v="1"/>
    <n v="1"/>
    <n v="138527.56"/>
    <n v="0"/>
  </r>
  <r>
    <n v="834"/>
    <n v="15625881"/>
    <x v="645"/>
    <n v="634"/>
    <x v="2"/>
    <x v="1"/>
    <x v="24"/>
    <n v="3"/>
    <n v="111432.77"/>
    <n v="2"/>
    <n v="1"/>
    <n v="1"/>
    <n v="167032.49"/>
    <n v="0"/>
  </r>
  <r>
    <n v="835"/>
    <n v="15780628"/>
    <x v="115"/>
    <n v="633"/>
    <x v="0"/>
    <x v="0"/>
    <x v="33"/>
    <n v="6"/>
    <n v="0"/>
    <n v="2"/>
    <n v="0"/>
    <n v="0"/>
    <n v="41642.29"/>
    <n v="0"/>
  </r>
  <r>
    <n v="836"/>
    <n v="15575883"/>
    <x v="369"/>
    <n v="559"/>
    <x v="0"/>
    <x v="1"/>
    <x v="10"/>
    <n v="2"/>
    <n v="137390.10999999999"/>
    <n v="2"/>
    <n v="1"/>
    <n v="0"/>
    <n v="9677"/>
    <n v="0"/>
  </r>
  <r>
    <n v="837"/>
    <n v="15585036"/>
    <x v="646"/>
    <n v="694"/>
    <x v="1"/>
    <x v="0"/>
    <x v="24"/>
    <n v="3"/>
    <n v="0"/>
    <n v="2"/>
    <n v="1"/>
    <n v="1"/>
    <n v="147012.22"/>
    <n v="0"/>
  </r>
  <r>
    <n v="838"/>
    <n v="15589488"/>
    <x v="642"/>
    <n v="686"/>
    <x v="2"/>
    <x v="0"/>
    <x v="27"/>
    <n v="5"/>
    <n v="111642.08"/>
    <n v="1"/>
    <n v="1"/>
    <n v="1"/>
    <n v="80553.87"/>
    <n v="0"/>
  </r>
  <r>
    <n v="839"/>
    <n v="15585888"/>
    <x v="647"/>
    <n v="553"/>
    <x v="1"/>
    <x v="0"/>
    <x v="36"/>
    <n v="3"/>
    <n v="0"/>
    <n v="1"/>
    <n v="0"/>
    <n v="1"/>
    <n v="30730.95"/>
    <n v="1"/>
  </r>
  <r>
    <n v="840"/>
    <n v="15727915"/>
    <x v="648"/>
    <n v="507"/>
    <x v="0"/>
    <x v="1"/>
    <x v="18"/>
    <n v="4"/>
    <n v="83543.37"/>
    <n v="1"/>
    <n v="0"/>
    <n v="0"/>
    <n v="140134.43"/>
    <n v="0"/>
  </r>
  <r>
    <n v="841"/>
    <n v="15707567"/>
    <x v="649"/>
    <n v="732"/>
    <x v="2"/>
    <x v="1"/>
    <x v="5"/>
    <n v="6"/>
    <n v="145338.76"/>
    <n v="1"/>
    <n v="0"/>
    <n v="0"/>
    <n v="91936.1"/>
    <n v="1"/>
  </r>
  <r>
    <n v="842"/>
    <n v="15737792"/>
    <x v="650"/>
    <n v="818"/>
    <x v="0"/>
    <x v="0"/>
    <x v="8"/>
    <n v="1"/>
    <n v="186796.37"/>
    <n v="1"/>
    <n v="0"/>
    <n v="0"/>
    <n v="178252.63"/>
    <n v="0"/>
  </r>
  <r>
    <n v="843"/>
    <n v="15599433"/>
    <x v="97"/>
    <n v="660"/>
    <x v="2"/>
    <x v="1"/>
    <x v="12"/>
    <n v="8"/>
    <n v="58641.43"/>
    <n v="1"/>
    <n v="0"/>
    <n v="1"/>
    <n v="198674.08"/>
    <n v="0"/>
  </r>
  <r>
    <n v="844"/>
    <n v="15672012"/>
    <x v="578"/>
    <n v="773"/>
    <x v="1"/>
    <x v="0"/>
    <x v="1"/>
    <n v="5"/>
    <n v="0"/>
    <n v="1"/>
    <n v="1"/>
    <n v="0"/>
    <n v="28266.9"/>
    <n v="1"/>
  </r>
  <r>
    <n v="845"/>
    <n v="15806983"/>
    <x v="493"/>
    <n v="640"/>
    <x v="0"/>
    <x v="1"/>
    <x v="4"/>
    <n v="3"/>
    <n v="137148.68"/>
    <n v="1"/>
    <n v="1"/>
    <n v="0"/>
    <n v="92381.01"/>
    <n v="0"/>
  </r>
  <r>
    <n v="846"/>
    <n v="15592222"/>
    <x v="423"/>
    <n v="505"/>
    <x v="0"/>
    <x v="1"/>
    <x v="23"/>
    <n v="7"/>
    <n v="80001.23"/>
    <n v="1"/>
    <n v="0"/>
    <n v="0"/>
    <n v="135180.10999999999"/>
    <n v="0"/>
  </r>
  <r>
    <n v="847"/>
    <n v="15608968"/>
    <x v="651"/>
    <n v="714"/>
    <x v="2"/>
    <x v="1"/>
    <x v="29"/>
    <n v="6"/>
    <n v="86402.52"/>
    <n v="2"/>
    <n v="0"/>
    <n v="0"/>
    <n v="27330.59"/>
    <n v="0"/>
  </r>
  <r>
    <n v="848"/>
    <n v="15586959"/>
    <x v="652"/>
    <n v="468"/>
    <x v="0"/>
    <x v="0"/>
    <x v="0"/>
    <n v="5"/>
    <n v="0"/>
    <n v="2"/>
    <n v="1"/>
    <n v="0"/>
    <n v="125305.34"/>
    <n v="0"/>
  </r>
  <r>
    <n v="849"/>
    <n v="15646558"/>
    <x v="653"/>
    <n v="611"/>
    <x v="1"/>
    <x v="1"/>
    <x v="21"/>
    <n v="1"/>
    <n v="122874.74"/>
    <n v="1"/>
    <n v="1"/>
    <n v="1"/>
    <n v="149648.45000000001"/>
    <n v="0"/>
  </r>
  <r>
    <n v="850"/>
    <n v="15725811"/>
    <x v="654"/>
    <n v="705"/>
    <x v="0"/>
    <x v="1"/>
    <x v="11"/>
    <n v="0"/>
    <n v="97544.29"/>
    <n v="1"/>
    <n v="0"/>
    <n v="1"/>
    <n v="59887.15"/>
    <n v="0"/>
  </r>
  <r>
    <n v="851"/>
    <n v="15572265"/>
    <x v="115"/>
    <n v="646"/>
    <x v="2"/>
    <x v="1"/>
    <x v="17"/>
    <n v="1"/>
    <n v="170826.55"/>
    <n v="2"/>
    <n v="1"/>
    <n v="0"/>
    <n v="45041.32"/>
    <n v="0"/>
  </r>
  <r>
    <n v="852"/>
    <n v="15794048"/>
    <x v="655"/>
    <n v="667"/>
    <x v="2"/>
    <x v="0"/>
    <x v="36"/>
    <n v="1"/>
    <n v="97133.92"/>
    <n v="2"/>
    <n v="0"/>
    <n v="0"/>
    <n v="113316.77"/>
    <n v="1"/>
  </r>
  <r>
    <n v="853"/>
    <n v="15677610"/>
    <x v="515"/>
    <n v="511"/>
    <x v="2"/>
    <x v="0"/>
    <x v="1"/>
    <n v="8"/>
    <n v="153895.65"/>
    <n v="1"/>
    <n v="1"/>
    <n v="1"/>
    <n v="39087.42"/>
    <n v="0"/>
  </r>
  <r>
    <n v="854"/>
    <n v="15745012"/>
    <x v="656"/>
    <n v="653"/>
    <x v="0"/>
    <x v="0"/>
    <x v="3"/>
    <n v="6"/>
    <n v="0"/>
    <n v="2"/>
    <n v="1"/>
    <n v="1"/>
    <n v="7330.59"/>
    <n v="0"/>
  </r>
  <r>
    <n v="855"/>
    <n v="15601589"/>
    <x v="657"/>
    <n v="675"/>
    <x v="0"/>
    <x v="0"/>
    <x v="38"/>
    <n v="8"/>
    <n v="0"/>
    <n v="2"/>
    <n v="0"/>
    <n v="1"/>
    <n v="95463.29"/>
    <n v="0"/>
  </r>
  <r>
    <n v="856"/>
    <n v="15686436"/>
    <x v="658"/>
    <n v="523"/>
    <x v="1"/>
    <x v="1"/>
    <x v="15"/>
    <n v="4"/>
    <n v="0"/>
    <n v="2"/>
    <n v="1"/>
    <n v="0"/>
    <n v="167848.02"/>
    <n v="0"/>
  </r>
  <r>
    <n v="857"/>
    <n v="15693864"/>
    <x v="659"/>
    <n v="567"/>
    <x v="2"/>
    <x v="0"/>
    <x v="23"/>
    <n v="5"/>
    <n v="134956.01999999999"/>
    <n v="1"/>
    <n v="1"/>
    <n v="0"/>
    <n v="93953.84"/>
    <n v="1"/>
  </r>
  <r>
    <n v="858"/>
    <n v="15760550"/>
    <x v="113"/>
    <n v="741"/>
    <x v="1"/>
    <x v="1"/>
    <x v="2"/>
    <n v="7"/>
    <n v="143637.57999999999"/>
    <n v="2"/>
    <n v="0"/>
    <n v="1"/>
    <n v="174227.66"/>
    <n v="0"/>
  </r>
  <r>
    <n v="859"/>
    <n v="15686137"/>
    <x v="416"/>
    <n v="456"/>
    <x v="1"/>
    <x v="1"/>
    <x v="15"/>
    <n v="9"/>
    <n v="147506.25"/>
    <n v="1"/>
    <n v="1"/>
    <n v="1"/>
    <n v="135399.21"/>
    <n v="0"/>
  </r>
  <r>
    <n v="860"/>
    <n v="15809087"/>
    <x v="660"/>
    <n v="598"/>
    <x v="0"/>
    <x v="1"/>
    <x v="55"/>
    <n v="1"/>
    <n v="0"/>
    <n v="2"/>
    <n v="1"/>
    <n v="0"/>
    <n v="195635.3"/>
    <n v="1"/>
  </r>
  <r>
    <n v="861"/>
    <n v="15807663"/>
    <x v="661"/>
    <n v="667"/>
    <x v="0"/>
    <x v="1"/>
    <x v="3"/>
    <n v="8"/>
    <n v="190227.46"/>
    <n v="1"/>
    <n v="1"/>
    <n v="0"/>
    <n v="97508.04"/>
    <n v="1"/>
  </r>
  <r>
    <n v="862"/>
    <n v="15809100"/>
    <x v="545"/>
    <n v="548"/>
    <x v="0"/>
    <x v="0"/>
    <x v="15"/>
    <n v="2"/>
    <n v="172448.77"/>
    <n v="1"/>
    <n v="1"/>
    <n v="0"/>
    <n v="188083.77"/>
    <n v="1"/>
  </r>
  <r>
    <n v="863"/>
    <n v="15794916"/>
    <x v="662"/>
    <n v="725"/>
    <x v="0"/>
    <x v="1"/>
    <x v="1"/>
    <n v="7"/>
    <n v="113980.21"/>
    <n v="1"/>
    <n v="1"/>
    <n v="1"/>
    <n v="116704.25"/>
    <n v="0"/>
  </r>
  <r>
    <n v="864"/>
    <n v="15614215"/>
    <x v="663"/>
    <n v="717"/>
    <x v="0"/>
    <x v="1"/>
    <x v="47"/>
    <n v="6"/>
    <n v="0"/>
    <n v="2"/>
    <n v="0"/>
    <n v="1"/>
    <n v="97614.87"/>
    <n v="0"/>
  </r>
  <r>
    <n v="865"/>
    <n v="15805449"/>
    <x v="664"/>
    <n v="594"/>
    <x v="0"/>
    <x v="1"/>
    <x v="16"/>
    <n v="4"/>
    <n v="0"/>
    <n v="2"/>
    <n v="0"/>
    <n v="0"/>
    <n v="186884.04"/>
    <n v="0"/>
  </r>
  <r>
    <n v="866"/>
    <n v="15686983"/>
    <x v="665"/>
    <n v="678"/>
    <x v="2"/>
    <x v="0"/>
    <x v="11"/>
    <n v="10"/>
    <n v="76968.12"/>
    <n v="2"/>
    <n v="0"/>
    <n v="1"/>
    <n v="131501.72"/>
    <n v="0"/>
  </r>
  <r>
    <n v="867"/>
    <n v="15808017"/>
    <x v="666"/>
    <n v="545"/>
    <x v="0"/>
    <x v="1"/>
    <x v="16"/>
    <n v="1"/>
    <n v="88293.13"/>
    <n v="2"/>
    <n v="1"/>
    <n v="1"/>
    <n v="24302.95"/>
    <n v="0"/>
  </r>
  <r>
    <n v="868"/>
    <n v="15756804"/>
    <x v="667"/>
    <n v="636"/>
    <x v="0"/>
    <x v="0"/>
    <x v="36"/>
    <n v="1"/>
    <n v="170833.46"/>
    <n v="1"/>
    <n v="1"/>
    <n v="0"/>
    <n v="110510.28"/>
    <n v="1"/>
  </r>
  <r>
    <n v="869"/>
    <n v="15646810"/>
    <x v="668"/>
    <n v="603"/>
    <x v="2"/>
    <x v="1"/>
    <x v="4"/>
    <n v="6"/>
    <n v="108122.39"/>
    <n v="2"/>
    <n v="1"/>
    <n v="0"/>
    <n v="108488.33"/>
    <n v="1"/>
  </r>
  <r>
    <n v="870"/>
    <n v="15710424"/>
    <x v="669"/>
    <n v="435"/>
    <x v="0"/>
    <x v="1"/>
    <x v="18"/>
    <n v="4"/>
    <n v="0"/>
    <n v="1"/>
    <n v="1"/>
    <n v="1"/>
    <n v="197015.2"/>
    <n v="0"/>
  </r>
  <r>
    <n v="871"/>
    <n v="15799422"/>
    <x v="394"/>
    <n v="535"/>
    <x v="0"/>
    <x v="0"/>
    <x v="20"/>
    <n v="8"/>
    <n v="0"/>
    <n v="1"/>
    <n v="1"/>
    <n v="1"/>
    <n v="27689.77"/>
    <n v="0"/>
  </r>
  <r>
    <n v="872"/>
    <n v="15692750"/>
    <x v="661"/>
    <n v="629"/>
    <x v="2"/>
    <x v="0"/>
    <x v="13"/>
    <n v="7"/>
    <n v="129818.39"/>
    <n v="3"/>
    <n v="1"/>
    <n v="0"/>
    <n v="9217.5499999999993"/>
    <n v="1"/>
  </r>
  <r>
    <n v="873"/>
    <n v="15794549"/>
    <x v="11"/>
    <n v="722"/>
    <x v="0"/>
    <x v="0"/>
    <x v="12"/>
    <n v="2"/>
    <n v="163943.89000000001"/>
    <n v="2"/>
    <n v="1"/>
    <n v="1"/>
    <n v="15068.18"/>
    <n v="0"/>
  </r>
  <r>
    <n v="874"/>
    <n v="15803764"/>
    <x v="670"/>
    <n v="561"/>
    <x v="0"/>
    <x v="1"/>
    <x v="34"/>
    <n v="7"/>
    <n v="0"/>
    <n v="2"/>
    <n v="1"/>
    <n v="0"/>
    <n v="7797.01"/>
    <n v="0"/>
  </r>
  <r>
    <n v="875"/>
    <n v="15674840"/>
    <x v="254"/>
    <n v="645"/>
    <x v="0"/>
    <x v="0"/>
    <x v="16"/>
    <n v="5"/>
    <n v="101430.3"/>
    <n v="2"/>
    <n v="0"/>
    <n v="1"/>
    <n v="4400.32"/>
    <n v="0"/>
  </r>
  <r>
    <n v="876"/>
    <n v="15653762"/>
    <x v="50"/>
    <n v="501"/>
    <x v="0"/>
    <x v="0"/>
    <x v="2"/>
    <n v="9"/>
    <n v="117301.66"/>
    <n v="1"/>
    <n v="0"/>
    <n v="0"/>
    <n v="182025.95"/>
    <n v="0"/>
  </r>
  <r>
    <n v="877"/>
    <n v="15581229"/>
    <x v="324"/>
    <n v="502"/>
    <x v="2"/>
    <x v="0"/>
    <x v="15"/>
    <n v="1"/>
    <n v="173340.83"/>
    <n v="1"/>
    <n v="0"/>
    <n v="1"/>
    <n v="122763.95"/>
    <n v="0"/>
  </r>
  <r>
    <n v="878"/>
    <n v="15800228"/>
    <x v="671"/>
    <n v="652"/>
    <x v="1"/>
    <x v="0"/>
    <x v="0"/>
    <n v="4"/>
    <n v="0"/>
    <n v="2"/>
    <n v="1"/>
    <n v="1"/>
    <n v="38152.01"/>
    <n v="0"/>
  </r>
  <r>
    <n v="879"/>
    <n v="15656333"/>
    <x v="578"/>
    <n v="574"/>
    <x v="0"/>
    <x v="0"/>
    <x v="19"/>
    <n v="3"/>
    <n v="134348.57"/>
    <n v="1"/>
    <n v="1"/>
    <n v="0"/>
    <n v="63163.99"/>
    <n v="0"/>
  </r>
  <r>
    <n v="880"/>
    <n v="15697497"/>
    <x v="672"/>
    <n v="518"/>
    <x v="0"/>
    <x v="0"/>
    <x v="13"/>
    <n v="9"/>
    <n v="105525.65"/>
    <n v="2"/>
    <n v="1"/>
    <n v="1"/>
    <n v="73418.289999999994"/>
    <n v="0"/>
  </r>
  <r>
    <n v="881"/>
    <n v="15585362"/>
    <x v="313"/>
    <n v="749"/>
    <x v="0"/>
    <x v="0"/>
    <x v="52"/>
    <n v="6"/>
    <n v="0"/>
    <n v="1"/>
    <n v="1"/>
    <n v="0"/>
    <n v="17978.68"/>
    <n v="1"/>
  </r>
  <r>
    <n v="882"/>
    <n v="15571928"/>
    <x v="626"/>
    <n v="679"/>
    <x v="0"/>
    <x v="0"/>
    <x v="3"/>
    <n v="4"/>
    <n v="0"/>
    <n v="3"/>
    <n v="1"/>
    <n v="0"/>
    <n v="115136.51"/>
    <n v="1"/>
  </r>
  <r>
    <n v="883"/>
    <n v="15785519"/>
    <x v="673"/>
    <n v="565"/>
    <x v="0"/>
    <x v="1"/>
    <x v="18"/>
    <n v="6"/>
    <n v="106192.1"/>
    <n v="1"/>
    <n v="1"/>
    <n v="0"/>
    <n v="149575.59"/>
    <n v="0"/>
  </r>
  <r>
    <n v="884"/>
    <n v="15743007"/>
    <x v="674"/>
    <n v="643"/>
    <x v="0"/>
    <x v="0"/>
    <x v="13"/>
    <n v="4"/>
    <n v="45144.43"/>
    <n v="1"/>
    <n v="1"/>
    <n v="0"/>
    <n v="60917.24"/>
    <n v="1"/>
  </r>
  <r>
    <n v="885"/>
    <n v="15777211"/>
    <x v="675"/>
    <n v="515"/>
    <x v="0"/>
    <x v="1"/>
    <x v="35"/>
    <n v="7"/>
    <n v="92113.61"/>
    <n v="1"/>
    <n v="1"/>
    <n v="1"/>
    <n v="142548.32999999999"/>
    <n v="0"/>
  </r>
  <r>
    <n v="886"/>
    <n v="15721935"/>
    <x v="676"/>
    <n v="521"/>
    <x v="0"/>
    <x v="1"/>
    <x v="11"/>
    <n v="7"/>
    <n v="0"/>
    <n v="2"/>
    <n v="1"/>
    <n v="1"/>
    <n v="157878.67000000001"/>
    <n v="0"/>
  </r>
  <r>
    <n v="887"/>
    <n v="15591711"/>
    <x v="677"/>
    <n v="739"/>
    <x v="1"/>
    <x v="1"/>
    <x v="16"/>
    <n v="0"/>
    <n v="128366.44"/>
    <n v="1"/>
    <n v="1"/>
    <n v="0"/>
    <n v="12796.43"/>
    <n v="0"/>
  </r>
  <r>
    <n v="888"/>
    <n v="15625021"/>
    <x v="99"/>
    <n v="585"/>
    <x v="0"/>
    <x v="1"/>
    <x v="0"/>
    <n v="2"/>
    <n v="0"/>
    <n v="2"/>
    <n v="1"/>
    <n v="1"/>
    <n v="18657.77"/>
    <n v="0"/>
  </r>
  <r>
    <n v="889"/>
    <n v="15702968"/>
    <x v="678"/>
    <n v="733"/>
    <x v="2"/>
    <x v="1"/>
    <x v="59"/>
    <n v="3"/>
    <n v="106545.53"/>
    <n v="1"/>
    <n v="1"/>
    <n v="1"/>
    <n v="134589.57999999999"/>
    <n v="0"/>
  </r>
  <r>
    <n v="890"/>
    <n v="15600462"/>
    <x v="679"/>
    <n v="542"/>
    <x v="0"/>
    <x v="0"/>
    <x v="3"/>
    <n v="8"/>
    <n v="145618.37"/>
    <n v="1"/>
    <n v="0"/>
    <n v="1"/>
    <n v="10350.74"/>
    <n v="0"/>
  </r>
  <r>
    <n v="891"/>
    <n v="15768104"/>
    <x v="680"/>
    <n v="788"/>
    <x v="1"/>
    <x v="1"/>
    <x v="24"/>
    <n v="8"/>
    <n v="141541.25"/>
    <n v="1"/>
    <n v="0"/>
    <n v="0"/>
    <n v="66013.27"/>
    <n v="0"/>
  </r>
  <r>
    <n v="892"/>
    <n v="15780140"/>
    <x v="491"/>
    <n v="435"/>
    <x v="2"/>
    <x v="1"/>
    <x v="15"/>
    <n v="2"/>
    <n v="57017.06"/>
    <n v="2"/>
    <n v="1"/>
    <n v="1"/>
    <n v="5907.11"/>
    <n v="0"/>
  </r>
  <r>
    <n v="893"/>
    <n v="15585255"/>
    <x v="681"/>
    <n v="577"/>
    <x v="0"/>
    <x v="1"/>
    <x v="0"/>
    <n v="9"/>
    <n v="0"/>
    <n v="1"/>
    <n v="1"/>
    <n v="0"/>
    <n v="74077.91"/>
    <n v="0"/>
  </r>
  <r>
    <n v="894"/>
    <n v="15772781"/>
    <x v="622"/>
    <n v="703"/>
    <x v="0"/>
    <x v="0"/>
    <x v="21"/>
    <n v="3"/>
    <n v="0"/>
    <n v="3"/>
    <n v="1"/>
    <n v="1"/>
    <n v="77294.559999999998"/>
    <n v="1"/>
  </r>
  <r>
    <n v="895"/>
    <n v="15669987"/>
    <x v="682"/>
    <n v="728"/>
    <x v="2"/>
    <x v="0"/>
    <x v="12"/>
    <n v="8"/>
    <n v="125884.95"/>
    <n v="2"/>
    <n v="1"/>
    <n v="0"/>
    <n v="54359.02"/>
    <n v="1"/>
  </r>
  <r>
    <n v="896"/>
    <n v="15697000"/>
    <x v="683"/>
    <n v="728"/>
    <x v="2"/>
    <x v="1"/>
    <x v="15"/>
    <n v="5"/>
    <n v="61825.5"/>
    <n v="1"/>
    <n v="1"/>
    <n v="1"/>
    <n v="156124.93"/>
    <n v="0"/>
  </r>
  <r>
    <n v="897"/>
    <n v="15733119"/>
    <x v="684"/>
    <n v="718"/>
    <x v="0"/>
    <x v="1"/>
    <x v="12"/>
    <n v="8"/>
    <n v="0"/>
    <n v="2"/>
    <n v="1"/>
    <n v="0"/>
    <n v="94820.85"/>
    <n v="0"/>
  </r>
  <r>
    <n v="898"/>
    <n v="15782390"/>
    <x v="58"/>
    <n v="621"/>
    <x v="0"/>
    <x v="0"/>
    <x v="20"/>
    <n v="6"/>
    <n v="0"/>
    <n v="1"/>
    <n v="1"/>
    <n v="0"/>
    <n v="155155.25"/>
    <n v="0"/>
  </r>
  <r>
    <n v="899"/>
    <n v="15654700"/>
    <x v="485"/>
    <n v="523"/>
    <x v="0"/>
    <x v="0"/>
    <x v="20"/>
    <n v="2"/>
    <n v="102967.41"/>
    <n v="1"/>
    <n v="1"/>
    <n v="0"/>
    <n v="128702.1"/>
    <n v="1"/>
  </r>
  <r>
    <n v="900"/>
    <n v="15632210"/>
    <x v="1"/>
    <n v="657"/>
    <x v="2"/>
    <x v="1"/>
    <x v="11"/>
    <n v="2"/>
    <n v="171770.55"/>
    <n v="1"/>
    <n v="1"/>
    <n v="0"/>
    <n v="22745.5"/>
    <n v="0"/>
  </r>
  <r>
    <n v="901"/>
    <n v="15642041"/>
    <x v="404"/>
    <n v="727"/>
    <x v="2"/>
    <x v="1"/>
    <x v="20"/>
    <n v="1"/>
    <n v="93051.64"/>
    <n v="2"/>
    <n v="1"/>
    <n v="0"/>
    <n v="71865.31"/>
    <n v="1"/>
  </r>
  <r>
    <n v="902"/>
    <n v="15709737"/>
    <x v="60"/>
    <n v="643"/>
    <x v="0"/>
    <x v="1"/>
    <x v="18"/>
    <n v="7"/>
    <n v="161064.64000000001"/>
    <n v="2"/>
    <n v="0"/>
    <n v="1"/>
    <n v="84294.82"/>
    <n v="0"/>
  </r>
  <r>
    <n v="903"/>
    <n v="15792388"/>
    <x v="129"/>
    <n v="645"/>
    <x v="0"/>
    <x v="0"/>
    <x v="36"/>
    <n v="7"/>
    <n v="90612.34"/>
    <n v="1"/>
    <n v="1"/>
    <n v="1"/>
    <n v="149139.13"/>
    <n v="0"/>
  </r>
  <r>
    <n v="904"/>
    <n v="15786014"/>
    <x v="190"/>
    <n v="568"/>
    <x v="0"/>
    <x v="1"/>
    <x v="34"/>
    <n v="5"/>
    <n v="145105.64000000001"/>
    <n v="2"/>
    <n v="1"/>
    <n v="0"/>
    <n v="185489.11"/>
    <n v="0"/>
  </r>
  <r>
    <n v="905"/>
    <n v="15794580"/>
    <x v="386"/>
    <n v="599"/>
    <x v="0"/>
    <x v="1"/>
    <x v="14"/>
    <n v="4"/>
    <n v="0"/>
    <n v="1"/>
    <n v="0"/>
    <n v="0"/>
    <n v="176407.15"/>
    <n v="1"/>
  </r>
  <r>
    <n v="906"/>
    <n v="15675964"/>
    <x v="685"/>
    <n v="672"/>
    <x v="0"/>
    <x v="0"/>
    <x v="13"/>
    <n v="9"/>
    <n v="0"/>
    <n v="1"/>
    <n v="1"/>
    <n v="1"/>
    <n v="92027.69"/>
    <n v="1"/>
  </r>
  <r>
    <n v="907"/>
    <n v="15814275"/>
    <x v="686"/>
    <n v="685"/>
    <x v="0"/>
    <x v="1"/>
    <x v="19"/>
    <n v="6"/>
    <n v="174912.72"/>
    <n v="1"/>
    <n v="1"/>
    <n v="1"/>
    <n v="43932.54"/>
    <n v="0"/>
  </r>
  <r>
    <n v="908"/>
    <n v="15724848"/>
    <x v="687"/>
    <n v="516"/>
    <x v="0"/>
    <x v="0"/>
    <x v="17"/>
    <n v="1"/>
    <n v="104947.72"/>
    <n v="1"/>
    <n v="1"/>
    <n v="0"/>
    <n v="115789.25"/>
    <n v="1"/>
  </r>
  <r>
    <n v="909"/>
    <n v="15754713"/>
    <x v="688"/>
    <n v="685"/>
    <x v="1"/>
    <x v="1"/>
    <x v="8"/>
    <n v="10"/>
    <n v="135213.71"/>
    <n v="1"/>
    <n v="1"/>
    <n v="1"/>
    <n v="125777.28"/>
    <n v="0"/>
  </r>
  <r>
    <n v="910"/>
    <n v="15693814"/>
    <x v="689"/>
    <n v="806"/>
    <x v="1"/>
    <x v="1"/>
    <x v="11"/>
    <n v="7"/>
    <n v="0"/>
    <n v="2"/>
    <n v="1"/>
    <n v="0"/>
    <n v="18461.900000000001"/>
    <n v="0"/>
  </r>
  <r>
    <n v="911"/>
    <n v="15599660"/>
    <x v="690"/>
    <n v="604"/>
    <x v="0"/>
    <x v="1"/>
    <x v="18"/>
    <n v="6"/>
    <n v="116229.85"/>
    <n v="2"/>
    <n v="1"/>
    <n v="1"/>
    <n v="79633.38"/>
    <n v="0"/>
  </r>
  <r>
    <n v="912"/>
    <n v="15746490"/>
    <x v="691"/>
    <n v="648"/>
    <x v="1"/>
    <x v="0"/>
    <x v="47"/>
    <n v="6"/>
    <n v="111201.41"/>
    <n v="1"/>
    <n v="1"/>
    <n v="1"/>
    <n v="121542.29"/>
    <n v="0"/>
  </r>
  <r>
    <n v="913"/>
    <n v="15566091"/>
    <x v="692"/>
    <n v="545"/>
    <x v="1"/>
    <x v="0"/>
    <x v="15"/>
    <n v="4"/>
    <n v="0"/>
    <n v="1"/>
    <n v="1"/>
    <n v="0"/>
    <n v="94739.199999999997"/>
    <n v="0"/>
  </r>
  <r>
    <n v="914"/>
    <n v="15655961"/>
    <x v="72"/>
    <n v="756"/>
    <x v="2"/>
    <x v="1"/>
    <x v="7"/>
    <n v="1"/>
    <n v="131899"/>
    <n v="1"/>
    <n v="1"/>
    <n v="0"/>
    <n v="93302.29"/>
    <n v="0"/>
  </r>
  <r>
    <n v="915"/>
    <n v="15710404"/>
    <x v="693"/>
    <n v="569"/>
    <x v="0"/>
    <x v="1"/>
    <x v="12"/>
    <n v="10"/>
    <n v="124525.52"/>
    <n v="1"/>
    <n v="1"/>
    <n v="1"/>
    <n v="193793.78"/>
    <n v="0"/>
  </r>
  <r>
    <n v="916"/>
    <n v="15775625"/>
    <x v="352"/>
    <n v="596"/>
    <x v="0"/>
    <x v="1"/>
    <x v="40"/>
    <n v="6"/>
    <n v="0"/>
    <n v="1"/>
    <n v="1"/>
    <n v="0"/>
    <n v="74835.649999999994"/>
    <n v="0"/>
  </r>
  <r>
    <n v="917"/>
    <n v="15792328"/>
    <x v="694"/>
    <n v="475"/>
    <x v="0"/>
    <x v="1"/>
    <x v="2"/>
    <n v="6"/>
    <n v="0"/>
    <n v="1"/>
    <n v="1"/>
    <n v="1"/>
    <n v="56999.9"/>
    <n v="1"/>
  </r>
  <r>
    <n v="918"/>
    <n v="15719856"/>
    <x v="695"/>
    <n v="646"/>
    <x v="0"/>
    <x v="0"/>
    <x v="13"/>
    <n v="3"/>
    <n v="47134.75"/>
    <n v="1"/>
    <n v="1"/>
    <n v="1"/>
    <n v="57236.44"/>
    <n v="0"/>
  </r>
  <r>
    <n v="919"/>
    <n v="15593773"/>
    <x v="696"/>
    <n v="784"/>
    <x v="1"/>
    <x v="1"/>
    <x v="12"/>
    <n v="3"/>
    <n v="0"/>
    <n v="2"/>
    <n v="0"/>
    <n v="0"/>
    <n v="81483.64"/>
    <n v="0"/>
  </r>
  <r>
    <n v="920"/>
    <n v="15733114"/>
    <x v="202"/>
    <n v="552"/>
    <x v="1"/>
    <x v="1"/>
    <x v="13"/>
    <n v="9"/>
    <n v="0"/>
    <n v="2"/>
    <n v="1"/>
    <n v="0"/>
    <n v="26752.560000000001"/>
    <n v="0"/>
  </r>
  <r>
    <n v="921"/>
    <n v="15797748"/>
    <x v="438"/>
    <n v="729"/>
    <x v="0"/>
    <x v="1"/>
    <x v="4"/>
    <n v="5"/>
    <n v="0"/>
    <n v="2"/>
    <n v="0"/>
    <n v="1"/>
    <n v="9200.5400000000009"/>
    <n v="0"/>
  </r>
  <r>
    <n v="922"/>
    <n v="15743411"/>
    <x v="697"/>
    <n v="609"/>
    <x v="1"/>
    <x v="1"/>
    <x v="22"/>
    <n v="1"/>
    <n v="0"/>
    <n v="1"/>
    <n v="1"/>
    <n v="0"/>
    <n v="22447.85"/>
    <n v="1"/>
  </r>
  <r>
    <n v="923"/>
    <n v="15753337"/>
    <x v="698"/>
    <n v="555"/>
    <x v="0"/>
    <x v="1"/>
    <x v="21"/>
    <n v="5"/>
    <n v="0"/>
    <n v="3"/>
    <n v="1"/>
    <n v="0"/>
    <n v="189122.89"/>
    <n v="1"/>
  </r>
  <r>
    <n v="924"/>
    <n v="15601026"/>
    <x v="638"/>
    <n v="572"/>
    <x v="2"/>
    <x v="0"/>
    <x v="25"/>
    <n v="1"/>
    <n v="138657.07999999999"/>
    <n v="1"/>
    <n v="1"/>
    <n v="1"/>
    <n v="16161.82"/>
    <n v="0"/>
  </r>
  <r>
    <n v="925"/>
    <n v="15658485"/>
    <x v="358"/>
    <n v="785"/>
    <x v="0"/>
    <x v="0"/>
    <x v="10"/>
    <n v="9"/>
    <n v="70302.48"/>
    <n v="1"/>
    <n v="1"/>
    <n v="1"/>
    <n v="68600.36"/>
    <n v="0"/>
  </r>
  <r>
    <n v="926"/>
    <n v="15636731"/>
    <x v="287"/>
    <n v="714"/>
    <x v="2"/>
    <x v="0"/>
    <x v="18"/>
    <n v="1"/>
    <n v="101609.01"/>
    <n v="2"/>
    <n v="1"/>
    <n v="1"/>
    <n v="447.73"/>
    <n v="0"/>
  </r>
  <r>
    <n v="927"/>
    <n v="15628303"/>
    <x v="699"/>
    <n v="738"/>
    <x v="1"/>
    <x v="1"/>
    <x v="12"/>
    <n v="3"/>
    <n v="0"/>
    <n v="1"/>
    <n v="1"/>
    <n v="1"/>
    <n v="15650.73"/>
    <n v="0"/>
  </r>
  <r>
    <n v="928"/>
    <n v="15633461"/>
    <x v="346"/>
    <n v="639"/>
    <x v="2"/>
    <x v="1"/>
    <x v="16"/>
    <n v="5"/>
    <n v="130170.82"/>
    <n v="1"/>
    <n v="1"/>
    <n v="1"/>
    <n v="149599.62"/>
    <n v="0"/>
  </r>
  <r>
    <n v="929"/>
    <n v="15677135"/>
    <x v="37"/>
    <n v="520"/>
    <x v="2"/>
    <x v="1"/>
    <x v="22"/>
    <n v="8"/>
    <n v="133802.29"/>
    <n v="2"/>
    <n v="1"/>
    <n v="1"/>
    <n v="90304.01"/>
    <n v="0"/>
  </r>
  <r>
    <n v="930"/>
    <n v="15590876"/>
    <x v="700"/>
    <n v="764"/>
    <x v="0"/>
    <x v="0"/>
    <x v="9"/>
    <n v="7"/>
    <n v="106234.02"/>
    <n v="1"/>
    <n v="0"/>
    <n v="0"/>
    <n v="115676.38"/>
    <n v="0"/>
  </r>
  <r>
    <n v="931"/>
    <n v="15790782"/>
    <x v="701"/>
    <n v="661"/>
    <x v="1"/>
    <x v="1"/>
    <x v="2"/>
    <n v="6"/>
    <n v="132628.98000000001"/>
    <n v="1"/>
    <n v="0"/>
    <n v="0"/>
    <n v="38812.67"/>
    <n v="0"/>
  </r>
  <r>
    <n v="932"/>
    <n v="15700476"/>
    <x v="595"/>
    <n v="564"/>
    <x v="2"/>
    <x v="1"/>
    <x v="1"/>
    <n v="9"/>
    <n v="103522.75"/>
    <n v="2"/>
    <n v="1"/>
    <n v="1"/>
    <n v="34338.21"/>
    <n v="0"/>
  </r>
  <r>
    <n v="933"/>
    <n v="15634141"/>
    <x v="702"/>
    <n v="708"/>
    <x v="2"/>
    <x v="0"/>
    <x v="0"/>
    <n v="8"/>
    <n v="192390.52"/>
    <n v="2"/>
    <n v="1"/>
    <n v="0"/>
    <n v="823.36"/>
    <n v="0"/>
  </r>
  <r>
    <n v="934"/>
    <n v="15737795"/>
    <x v="14"/>
    <n v="512"/>
    <x v="1"/>
    <x v="1"/>
    <x v="18"/>
    <n v="1"/>
    <n v="0"/>
    <n v="1"/>
    <n v="0"/>
    <n v="1"/>
    <n v="135482.26"/>
    <n v="1"/>
  </r>
  <r>
    <n v="935"/>
    <n v="15790299"/>
    <x v="601"/>
    <n v="592"/>
    <x v="1"/>
    <x v="1"/>
    <x v="24"/>
    <n v="9"/>
    <n v="0"/>
    <n v="3"/>
    <n v="1"/>
    <n v="1"/>
    <n v="10656.89"/>
    <n v="0"/>
  </r>
  <r>
    <n v="936"/>
    <n v="15675316"/>
    <x v="703"/>
    <n v="619"/>
    <x v="0"/>
    <x v="0"/>
    <x v="16"/>
    <n v="3"/>
    <n v="0"/>
    <n v="2"/>
    <n v="0"/>
    <n v="1"/>
    <n v="116467.35"/>
    <n v="0"/>
  </r>
  <r>
    <n v="937"/>
    <n v="15613630"/>
    <x v="584"/>
    <n v="775"/>
    <x v="0"/>
    <x v="1"/>
    <x v="37"/>
    <n v="8"/>
    <n v="109922.61"/>
    <n v="1"/>
    <n v="1"/>
    <n v="1"/>
    <n v="96823.32"/>
    <n v="1"/>
  </r>
  <r>
    <n v="938"/>
    <n v="15662100"/>
    <x v="704"/>
    <n v="850"/>
    <x v="2"/>
    <x v="0"/>
    <x v="4"/>
    <n v="5"/>
    <n v="128605.32"/>
    <n v="1"/>
    <n v="0"/>
    <n v="1"/>
    <n v="171096.2"/>
    <n v="0"/>
  </r>
  <r>
    <n v="939"/>
    <n v="15668032"/>
    <x v="705"/>
    <n v="577"/>
    <x v="0"/>
    <x v="0"/>
    <x v="24"/>
    <n v="4"/>
    <n v="0"/>
    <n v="1"/>
    <n v="1"/>
    <n v="1"/>
    <n v="79881.39"/>
    <n v="0"/>
  </r>
  <r>
    <n v="940"/>
    <n v="15599289"/>
    <x v="706"/>
    <n v="724"/>
    <x v="0"/>
    <x v="0"/>
    <x v="24"/>
    <n v="10"/>
    <n v="68598.559999999998"/>
    <n v="1"/>
    <n v="1"/>
    <n v="0"/>
    <n v="157862.82"/>
    <n v="0"/>
  </r>
  <r>
    <n v="941"/>
    <n v="15754084"/>
    <x v="707"/>
    <n v="710"/>
    <x v="1"/>
    <x v="1"/>
    <x v="12"/>
    <n v="1"/>
    <n v="106518.52"/>
    <n v="1"/>
    <n v="1"/>
    <n v="1"/>
    <n v="127951.81"/>
    <n v="0"/>
  </r>
  <r>
    <n v="942"/>
    <n v="15676521"/>
    <x v="708"/>
    <n v="696"/>
    <x v="0"/>
    <x v="0"/>
    <x v="8"/>
    <n v="8"/>
    <n v="0"/>
    <n v="2"/>
    <n v="0"/>
    <n v="0"/>
    <n v="191074.11"/>
    <n v="0"/>
  </r>
  <r>
    <n v="943"/>
    <n v="15804586"/>
    <x v="468"/>
    <n v="376"/>
    <x v="0"/>
    <x v="0"/>
    <x v="17"/>
    <n v="6"/>
    <n v="0"/>
    <n v="1"/>
    <n v="1"/>
    <n v="0"/>
    <n v="157333.69"/>
    <n v="1"/>
  </r>
  <r>
    <n v="944"/>
    <n v="15781465"/>
    <x v="709"/>
    <n v="675"/>
    <x v="2"/>
    <x v="0"/>
    <x v="6"/>
    <n v="8"/>
    <n v="121326.42"/>
    <n v="1"/>
    <n v="1"/>
    <n v="0"/>
    <n v="133457.51999999999"/>
    <n v="0"/>
  </r>
  <r>
    <n v="945"/>
    <n v="15729362"/>
    <x v="481"/>
    <n v="745"/>
    <x v="0"/>
    <x v="1"/>
    <x v="18"/>
    <n v="8"/>
    <n v="67226.37"/>
    <n v="1"/>
    <n v="1"/>
    <n v="0"/>
    <n v="130789.6"/>
    <n v="0"/>
  </r>
  <r>
    <n v="946"/>
    <n v="15709295"/>
    <x v="710"/>
    <n v="697"/>
    <x v="1"/>
    <x v="0"/>
    <x v="11"/>
    <n v="5"/>
    <n v="82931.850000000006"/>
    <n v="2"/>
    <n v="1"/>
    <n v="1"/>
    <n v="128373.88"/>
    <n v="0"/>
  </r>
  <r>
    <n v="947"/>
    <n v="15745324"/>
    <x v="583"/>
    <n v="599"/>
    <x v="1"/>
    <x v="0"/>
    <x v="2"/>
    <n v="4"/>
    <n v="0"/>
    <n v="1"/>
    <n v="1"/>
    <n v="0"/>
    <n v="194273.2"/>
    <n v="1"/>
  </r>
  <r>
    <n v="948"/>
    <n v="15741336"/>
    <x v="517"/>
    <n v="715"/>
    <x v="0"/>
    <x v="0"/>
    <x v="16"/>
    <n v="5"/>
    <n v="118590.41"/>
    <n v="1"/>
    <n v="1"/>
    <n v="1"/>
    <n v="5684.17"/>
    <n v="1"/>
  </r>
  <r>
    <n v="949"/>
    <n v="15783659"/>
    <x v="711"/>
    <n v="659"/>
    <x v="0"/>
    <x v="1"/>
    <x v="44"/>
    <n v="4"/>
    <n v="145981.87"/>
    <n v="1"/>
    <n v="1"/>
    <n v="1"/>
    <n v="131043.2"/>
    <n v="0"/>
  </r>
  <r>
    <n v="950"/>
    <n v="15620981"/>
    <x v="712"/>
    <n v="684"/>
    <x v="0"/>
    <x v="0"/>
    <x v="36"/>
    <n v="3"/>
    <n v="73309.38"/>
    <n v="1"/>
    <n v="0"/>
    <n v="0"/>
    <n v="21228.34"/>
    <n v="1"/>
  </r>
  <r>
    <n v="951"/>
    <n v="15630328"/>
    <x v="713"/>
    <n v="635"/>
    <x v="0"/>
    <x v="0"/>
    <x v="36"/>
    <n v="8"/>
    <n v="130796.33"/>
    <n v="2"/>
    <n v="1"/>
    <n v="1"/>
    <n v="43250.3"/>
    <n v="0"/>
  </r>
  <r>
    <n v="952"/>
    <n v="15785899"/>
    <x v="386"/>
    <n v="789"/>
    <x v="2"/>
    <x v="1"/>
    <x v="19"/>
    <n v="8"/>
    <n v="151607.56"/>
    <n v="1"/>
    <n v="1"/>
    <n v="0"/>
    <n v="4389.3999999999996"/>
    <n v="0"/>
  </r>
  <r>
    <n v="953"/>
    <n v="15606149"/>
    <x v="159"/>
    <n v="571"/>
    <x v="2"/>
    <x v="0"/>
    <x v="26"/>
    <n v="9"/>
    <n v="111577.01"/>
    <n v="1"/>
    <n v="0"/>
    <n v="1"/>
    <n v="189271.9"/>
    <n v="0"/>
  </r>
  <r>
    <n v="954"/>
    <n v="15671139"/>
    <x v="714"/>
    <n v="694"/>
    <x v="1"/>
    <x v="1"/>
    <x v="2"/>
    <n v="0"/>
    <n v="107042.74"/>
    <n v="1"/>
    <n v="1"/>
    <n v="1"/>
    <n v="102284.2"/>
    <n v="0"/>
  </r>
  <r>
    <n v="955"/>
    <n v="15660429"/>
    <x v="715"/>
    <n v="665"/>
    <x v="1"/>
    <x v="0"/>
    <x v="0"/>
    <n v="2"/>
    <n v="156371.60999999999"/>
    <n v="2"/>
    <n v="0"/>
    <n v="1"/>
    <n v="156774.94"/>
    <n v="1"/>
  </r>
  <r>
    <n v="956"/>
    <n v="15571002"/>
    <x v="716"/>
    <n v="706"/>
    <x v="0"/>
    <x v="0"/>
    <x v="4"/>
    <n v="4"/>
    <n v="129605.99"/>
    <n v="1"/>
    <n v="0"/>
    <n v="0"/>
    <n v="69865.490000000005"/>
    <n v="0"/>
  </r>
  <r>
    <n v="957"/>
    <n v="15631681"/>
    <x v="717"/>
    <n v="807"/>
    <x v="1"/>
    <x v="0"/>
    <x v="3"/>
    <n v="0"/>
    <n v="0"/>
    <n v="2"/>
    <n v="0"/>
    <n v="1"/>
    <n v="85523.24"/>
    <n v="0"/>
  </r>
  <r>
    <n v="958"/>
    <n v="15731522"/>
    <x v="598"/>
    <n v="771"/>
    <x v="1"/>
    <x v="0"/>
    <x v="44"/>
    <n v="8"/>
    <n v="0"/>
    <n v="2"/>
    <n v="1"/>
    <n v="1"/>
    <n v="51219.8"/>
    <n v="0"/>
  </r>
  <r>
    <n v="959"/>
    <n v="15619529"/>
    <x v="85"/>
    <n v="531"/>
    <x v="1"/>
    <x v="1"/>
    <x v="7"/>
    <n v="8"/>
    <n v="132576.25"/>
    <n v="1"/>
    <n v="0"/>
    <n v="0"/>
    <n v="7222.92"/>
    <n v="0"/>
  </r>
  <r>
    <n v="960"/>
    <n v="15628034"/>
    <x v="718"/>
    <n v="629"/>
    <x v="0"/>
    <x v="0"/>
    <x v="24"/>
    <n v="6"/>
    <n v="129101.3"/>
    <n v="1"/>
    <n v="1"/>
    <n v="1"/>
    <n v="23971.33"/>
    <n v="0"/>
  </r>
  <r>
    <n v="961"/>
    <n v="15686164"/>
    <x v="25"/>
    <n v="850"/>
    <x v="2"/>
    <x v="0"/>
    <x v="8"/>
    <n v="1"/>
    <n v="108822.39999999999"/>
    <n v="1"/>
    <n v="1"/>
    <n v="1"/>
    <n v="132173.31"/>
    <n v="0"/>
  </r>
  <r>
    <n v="962"/>
    <n v="15582797"/>
    <x v="244"/>
    <n v="685"/>
    <x v="1"/>
    <x v="1"/>
    <x v="12"/>
    <n v="4"/>
    <n v="137948.51"/>
    <n v="1"/>
    <n v="1"/>
    <n v="0"/>
    <n v="113639.64"/>
    <n v="0"/>
  </r>
  <r>
    <n v="963"/>
    <n v="15753831"/>
    <x v="630"/>
    <n v="642"/>
    <x v="1"/>
    <x v="1"/>
    <x v="15"/>
    <n v="7"/>
    <n v="100433.8"/>
    <n v="1"/>
    <n v="1"/>
    <n v="1"/>
    <n v="39768.589999999997"/>
    <n v="0"/>
  </r>
  <r>
    <n v="964"/>
    <n v="15731815"/>
    <x v="719"/>
    <n v="529"/>
    <x v="1"/>
    <x v="1"/>
    <x v="54"/>
    <n v="4"/>
    <n v="96134.11"/>
    <n v="3"/>
    <n v="1"/>
    <n v="0"/>
    <n v="108732.96"/>
    <n v="1"/>
  </r>
  <r>
    <n v="965"/>
    <n v="15580956"/>
    <x v="720"/>
    <n v="683"/>
    <x v="2"/>
    <x v="0"/>
    <x v="3"/>
    <n v="4"/>
    <n v="115888.04"/>
    <n v="1"/>
    <n v="1"/>
    <n v="1"/>
    <n v="117349.19"/>
    <n v="1"/>
  </r>
  <r>
    <n v="966"/>
    <n v="15602084"/>
    <x v="721"/>
    <n v="663"/>
    <x v="0"/>
    <x v="0"/>
    <x v="0"/>
    <n v="5"/>
    <n v="124626.07"/>
    <n v="1"/>
    <n v="1"/>
    <n v="1"/>
    <n v="78004.5"/>
    <n v="0"/>
  </r>
  <r>
    <n v="967"/>
    <n v="15589805"/>
    <x v="722"/>
    <n v="563"/>
    <x v="0"/>
    <x v="0"/>
    <x v="10"/>
    <n v="6"/>
    <n v="139810.34"/>
    <n v="1"/>
    <n v="1"/>
    <n v="1"/>
    <n v="152417.79"/>
    <n v="0"/>
  </r>
  <r>
    <n v="968"/>
    <n v="15720893"/>
    <x v="723"/>
    <n v="637"/>
    <x v="1"/>
    <x v="0"/>
    <x v="10"/>
    <n v="9"/>
    <n v="0"/>
    <n v="2"/>
    <n v="0"/>
    <n v="0"/>
    <n v="26057.08"/>
    <n v="0"/>
  </r>
  <r>
    <n v="969"/>
    <n v="15641009"/>
    <x v="724"/>
    <n v="544"/>
    <x v="0"/>
    <x v="1"/>
    <x v="24"/>
    <n v="3"/>
    <n v="84496.71"/>
    <n v="1"/>
    <n v="0"/>
    <n v="0"/>
    <n v="79972.09"/>
    <n v="0"/>
  </r>
  <r>
    <n v="970"/>
    <n v="15605926"/>
    <x v="725"/>
    <n v="649"/>
    <x v="2"/>
    <x v="1"/>
    <x v="53"/>
    <n v="9"/>
    <n v="116854.71"/>
    <n v="2"/>
    <n v="0"/>
    <n v="1"/>
    <n v="107125.79"/>
    <n v="0"/>
  </r>
  <r>
    <n v="971"/>
    <n v="15805955"/>
    <x v="293"/>
    <n v="638"/>
    <x v="0"/>
    <x v="0"/>
    <x v="36"/>
    <n v="10"/>
    <n v="138333.03"/>
    <n v="1"/>
    <n v="1"/>
    <n v="1"/>
    <n v="47679.14"/>
    <n v="0"/>
  </r>
  <r>
    <n v="972"/>
    <n v="15801488"/>
    <x v="726"/>
    <n v="723"/>
    <x v="0"/>
    <x v="1"/>
    <x v="11"/>
    <n v="3"/>
    <n v="0"/>
    <n v="2"/>
    <n v="1"/>
    <n v="1"/>
    <n v="134509.47"/>
    <n v="0"/>
  </r>
  <r>
    <n v="973"/>
    <n v="15605918"/>
    <x v="727"/>
    <n v="635"/>
    <x v="2"/>
    <x v="1"/>
    <x v="3"/>
    <n v="5"/>
    <n v="78992.75"/>
    <n v="2"/>
    <n v="0"/>
    <n v="0"/>
    <n v="153265.31"/>
    <n v="0"/>
  </r>
  <r>
    <n v="974"/>
    <n v="15779711"/>
    <x v="467"/>
    <n v="750"/>
    <x v="1"/>
    <x v="0"/>
    <x v="16"/>
    <n v="7"/>
    <n v="97257.41"/>
    <n v="2"/>
    <n v="0"/>
    <n v="1"/>
    <n v="179883.04"/>
    <n v="0"/>
  </r>
  <r>
    <n v="975"/>
    <n v="15705620"/>
    <x v="438"/>
    <n v="730"/>
    <x v="0"/>
    <x v="1"/>
    <x v="10"/>
    <n v="5"/>
    <n v="122453.37"/>
    <n v="2"/>
    <n v="1"/>
    <n v="0"/>
    <n v="138882.98000000001"/>
    <n v="0"/>
  </r>
  <r>
    <n v="976"/>
    <n v="15685357"/>
    <x v="680"/>
    <n v="750"/>
    <x v="1"/>
    <x v="0"/>
    <x v="18"/>
    <n v="8"/>
    <n v="112940.07"/>
    <n v="1"/>
    <n v="0"/>
    <n v="1"/>
    <n v="9855.81"/>
    <n v="0"/>
  </r>
  <r>
    <n v="977"/>
    <n v="15570060"/>
    <x v="728"/>
    <n v="586"/>
    <x v="0"/>
    <x v="0"/>
    <x v="3"/>
    <n v="8"/>
    <n v="132558.26"/>
    <n v="1"/>
    <n v="1"/>
    <n v="0"/>
    <n v="67046.83"/>
    <n v="1"/>
  </r>
  <r>
    <n v="978"/>
    <n v="15582616"/>
    <x v="708"/>
    <n v="520"/>
    <x v="0"/>
    <x v="0"/>
    <x v="16"/>
    <n v="4"/>
    <n v="0"/>
    <n v="2"/>
    <n v="1"/>
    <n v="0"/>
    <n v="56388.63"/>
    <n v="0"/>
  </r>
  <r>
    <n v="979"/>
    <n v="15799515"/>
    <x v="152"/>
    <n v="652"/>
    <x v="0"/>
    <x v="0"/>
    <x v="36"/>
    <n v="8"/>
    <n v="133297.24"/>
    <n v="1"/>
    <n v="1"/>
    <n v="0"/>
    <n v="77764.37"/>
    <n v="0"/>
  </r>
  <r>
    <n v="980"/>
    <n v="15642937"/>
    <x v="727"/>
    <n v="550"/>
    <x v="0"/>
    <x v="0"/>
    <x v="17"/>
    <n v="7"/>
    <n v="0"/>
    <n v="2"/>
    <n v="1"/>
    <n v="0"/>
    <n v="130590.35"/>
    <n v="0"/>
  </r>
  <r>
    <n v="981"/>
    <n v="15624729"/>
    <x v="56"/>
    <n v="594"/>
    <x v="0"/>
    <x v="1"/>
    <x v="7"/>
    <n v="0"/>
    <n v="197041.8"/>
    <n v="1"/>
    <n v="0"/>
    <n v="0"/>
    <n v="151912.49"/>
    <n v="0"/>
  </r>
  <r>
    <n v="982"/>
    <n v="15566156"/>
    <x v="351"/>
    <n v="749"/>
    <x v="2"/>
    <x v="0"/>
    <x v="4"/>
    <n v="0"/>
    <n v="71497.789999999994"/>
    <n v="2"/>
    <n v="0"/>
    <n v="0"/>
    <n v="151083.79999999999"/>
    <n v="0"/>
  </r>
  <r>
    <n v="983"/>
    <n v="15792360"/>
    <x v="61"/>
    <n v="668"/>
    <x v="0"/>
    <x v="1"/>
    <x v="15"/>
    <n v="7"/>
    <n v="0"/>
    <n v="2"/>
    <n v="1"/>
    <n v="1"/>
    <n v="777.37"/>
    <n v="0"/>
  </r>
  <r>
    <n v="984"/>
    <n v="15807008"/>
    <x v="661"/>
    <n v="614"/>
    <x v="2"/>
    <x v="0"/>
    <x v="12"/>
    <n v="6"/>
    <n v="128100.28"/>
    <n v="1"/>
    <n v="0"/>
    <n v="0"/>
    <n v="69454.240000000005"/>
    <n v="1"/>
  </r>
  <r>
    <n v="985"/>
    <n v="15704770"/>
    <x v="729"/>
    <n v="773"/>
    <x v="0"/>
    <x v="1"/>
    <x v="11"/>
    <n v="1"/>
    <n v="124532.78"/>
    <n v="2"/>
    <n v="0"/>
    <n v="1"/>
    <n v="11723.57"/>
    <n v="0"/>
  </r>
  <r>
    <n v="986"/>
    <n v="15756475"/>
    <x v="730"/>
    <n v="551"/>
    <x v="2"/>
    <x v="1"/>
    <x v="8"/>
    <n v="9"/>
    <n v="82293.820000000007"/>
    <n v="2"/>
    <n v="1"/>
    <n v="1"/>
    <n v="91565.25"/>
    <n v="0"/>
  </r>
  <r>
    <n v="987"/>
    <n v="15655339"/>
    <x v="731"/>
    <n v="566"/>
    <x v="0"/>
    <x v="1"/>
    <x v="18"/>
    <n v="1"/>
    <n v="142120.91"/>
    <n v="1"/>
    <n v="1"/>
    <n v="0"/>
    <n v="79616.37"/>
    <n v="0"/>
  </r>
  <r>
    <n v="988"/>
    <n v="15613749"/>
    <x v="732"/>
    <n v="569"/>
    <x v="1"/>
    <x v="1"/>
    <x v="10"/>
    <n v="0"/>
    <n v="151839.26"/>
    <n v="1"/>
    <n v="1"/>
    <n v="0"/>
    <n v="102299.81"/>
    <n v="1"/>
  </r>
  <r>
    <n v="989"/>
    <n v="15664521"/>
    <x v="733"/>
    <n v="659"/>
    <x v="1"/>
    <x v="1"/>
    <x v="8"/>
    <n v="7"/>
    <n v="149620.88"/>
    <n v="2"/>
    <n v="1"/>
    <n v="1"/>
    <n v="104533.51"/>
    <n v="0"/>
  </r>
  <r>
    <n v="990"/>
    <n v="15681206"/>
    <x v="734"/>
    <n v="722"/>
    <x v="0"/>
    <x v="0"/>
    <x v="23"/>
    <n v="3"/>
    <n v="168197.66"/>
    <n v="1"/>
    <n v="1"/>
    <n v="0"/>
    <n v="140765.57"/>
    <n v="1"/>
  </r>
  <r>
    <n v="991"/>
    <n v="15745527"/>
    <x v="488"/>
    <n v="655"/>
    <x v="0"/>
    <x v="1"/>
    <x v="24"/>
    <n v="5"/>
    <n v="93147"/>
    <n v="2"/>
    <n v="1"/>
    <n v="0"/>
    <n v="66214.13"/>
    <n v="0"/>
  </r>
  <r>
    <n v="992"/>
    <n v="15806926"/>
    <x v="36"/>
    <n v="615"/>
    <x v="0"/>
    <x v="0"/>
    <x v="12"/>
    <n v="2"/>
    <n v="97440.02"/>
    <n v="2"/>
    <n v="1"/>
    <n v="1"/>
    <n v="139816.1"/>
    <n v="0"/>
  </r>
  <r>
    <n v="993"/>
    <n v="15724563"/>
    <x v="160"/>
    <n v="752"/>
    <x v="2"/>
    <x v="0"/>
    <x v="0"/>
    <n v="3"/>
    <n v="65046.080000000002"/>
    <n v="2"/>
    <n v="0"/>
    <n v="1"/>
    <n v="140139.28"/>
    <n v="0"/>
  </r>
  <r>
    <n v="994"/>
    <n v="15782899"/>
    <x v="735"/>
    <n v="661"/>
    <x v="1"/>
    <x v="0"/>
    <x v="34"/>
    <n v="7"/>
    <n v="95357.49"/>
    <n v="1"/>
    <n v="0"/>
    <n v="0"/>
    <n v="102297.15"/>
    <n v="0"/>
  </r>
  <r>
    <n v="995"/>
    <n v="15623521"/>
    <x v="736"/>
    <n v="838"/>
    <x v="1"/>
    <x v="1"/>
    <x v="3"/>
    <n v="9"/>
    <n v="123105.88"/>
    <n v="2"/>
    <n v="1"/>
    <n v="0"/>
    <n v="145765.82999999999"/>
    <n v="0"/>
  </r>
  <r>
    <n v="996"/>
    <n v="15810218"/>
    <x v="161"/>
    <n v="610"/>
    <x v="1"/>
    <x v="1"/>
    <x v="6"/>
    <n v="9"/>
    <n v="0"/>
    <n v="3"/>
    <n v="0"/>
    <n v="1"/>
    <n v="83912.24"/>
    <n v="0"/>
  </r>
  <r>
    <n v="997"/>
    <n v="15645621"/>
    <x v="60"/>
    <n v="811"/>
    <x v="1"/>
    <x v="1"/>
    <x v="4"/>
    <n v="3"/>
    <n v="0"/>
    <n v="2"/>
    <n v="0"/>
    <n v="1"/>
    <n v="78439.73"/>
    <n v="0"/>
  </r>
  <r>
    <n v="998"/>
    <n v="15608114"/>
    <x v="737"/>
    <n v="587"/>
    <x v="1"/>
    <x v="1"/>
    <x v="46"/>
    <n v="7"/>
    <n v="121286.27"/>
    <n v="1"/>
    <n v="0"/>
    <n v="1"/>
    <n v="6776.92"/>
    <n v="0"/>
  </r>
  <r>
    <n v="999"/>
    <n v="15659557"/>
    <x v="738"/>
    <n v="811"/>
    <x v="2"/>
    <x v="0"/>
    <x v="34"/>
    <n v="4"/>
    <n v="167738.82"/>
    <n v="2"/>
    <n v="1"/>
    <n v="1"/>
    <n v="9903.42"/>
    <n v="0"/>
  </r>
  <r>
    <n v="1000"/>
    <n v="15787772"/>
    <x v="739"/>
    <n v="759"/>
    <x v="0"/>
    <x v="0"/>
    <x v="16"/>
    <n v="1"/>
    <n v="104091.29"/>
    <n v="1"/>
    <n v="0"/>
    <n v="0"/>
    <n v="91561.91"/>
    <n v="0"/>
  </r>
  <r>
    <n v="1001"/>
    <n v="15691111"/>
    <x v="346"/>
    <n v="648"/>
    <x v="2"/>
    <x v="0"/>
    <x v="0"/>
    <n v="8"/>
    <n v="121980.56"/>
    <n v="2"/>
    <n v="1"/>
    <n v="0"/>
    <n v="4027.02"/>
    <n v="0"/>
  </r>
  <r>
    <n v="1002"/>
    <n v="15592089"/>
    <x v="740"/>
    <n v="788"/>
    <x v="0"/>
    <x v="0"/>
    <x v="3"/>
    <n v="10"/>
    <n v="0"/>
    <n v="2"/>
    <n v="1"/>
    <n v="1"/>
    <n v="116111.51"/>
    <n v="0"/>
  </r>
  <r>
    <n v="1003"/>
    <n v="15633897"/>
    <x v="741"/>
    <n v="725"/>
    <x v="2"/>
    <x v="1"/>
    <x v="2"/>
    <n v="1"/>
    <n v="50880.98"/>
    <n v="2"/>
    <n v="1"/>
    <n v="1"/>
    <n v="184023.54"/>
    <n v="0"/>
  </r>
  <r>
    <n v="1004"/>
    <n v="15701301"/>
    <x v="742"/>
    <n v="646"/>
    <x v="0"/>
    <x v="0"/>
    <x v="0"/>
    <n v="3"/>
    <n v="175159.9"/>
    <n v="2"/>
    <n v="0"/>
    <n v="0"/>
    <n v="67124.479999999996"/>
    <n v="1"/>
  </r>
  <r>
    <n v="1005"/>
    <n v="15723685"/>
    <x v="743"/>
    <n v="601"/>
    <x v="2"/>
    <x v="0"/>
    <x v="28"/>
    <n v="7"/>
    <n v="105514.69"/>
    <n v="2"/>
    <n v="1"/>
    <n v="0"/>
    <n v="50070.59"/>
    <n v="0"/>
  </r>
  <r>
    <n v="1006"/>
    <n v="15701602"/>
    <x v="744"/>
    <n v="521"/>
    <x v="2"/>
    <x v="1"/>
    <x v="37"/>
    <n v="5"/>
    <n v="116497.31"/>
    <n v="3"/>
    <n v="0"/>
    <n v="0"/>
    <n v="53793.1"/>
    <n v="1"/>
  </r>
  <r>
    <n v="1007"/>
    <n v="15739189"/>
    <x v="268"/>
    <n v="561"/>
    <x v="1"/>
    <x v="0"/>
    <x v="19"/>
    <n v="6"/>
    <n v="0"/>
    <n v="2"/>
    <n v="1"/>
    <n v="0"/>
    <n v="45261.47"/>
    <n v="0"/>
  </r>
  <r>
    <n v="1008"/>
    <n v="15573086"/>
    <x v="200"/>
    <n v="564"/>
    <x v="0"/>
    <x v="1"/>
    <x v="0"/>
    <n v="7"/>
    <n v="99824.45"/>
    <n v="1"/>
    <n v="1"/>
    <n v="1"/>
    <n v="36721.4"/>
    <n v="0"/>
  </r>
  <r>
    <n v="1009"/>
    <n v="15569050"/>
    <x v="328"/>
    <n v="444"/>
    <x v="0"/>
    <x v="1"/>
    <x v="13"/>
    <n v="6"/>
    <n v="0"/>
    <n v="1"/>
    <n v="1"/>
    <n v="0"/>
    <n v="130009.85"/>
    <n v="1"/>
  </r>
  <r>
    <n v="1010"/>
    <n v="15750765"/>
    <x v="745"/>
    <n v="650"/>
    <x v="1"/>
    <x v="1"/>
    <x v="60"/>
    <n v="0"/>
    <n v="0"/>
    <n v="1"/>
    <n v="1"/>
    <n v="1"/>
    <n v="175380.77"/>
    <n v="0"/>
  </r>
  <r>
    <n v="1011"/>
    <n v="15799811"/>
    <x v="675"/>
    <n v="724"/>
    <x v="0"/>
    <x v="1"/>
    <x v="20"/>
    <n v="10"/>
    <n v="0"/>
    <n v="1"/>
    <n v="1"/>
    <n v="0"/>
    <n v="127847.25"/>
    <n v="1"/>
  </r>
  <r>
    <n v="1012"/>
    <n v="15698442"/>
    <x v="746"/>
    <n v="719"/>
    <x v="1"/>
    <x v="1"/>
    <x v="12"/>
    <n v="3"/>
    <n v="122964.88"/>
    <n v="1"/>
    <n v="1"/>
    <n v="1"/>
    <n v="138231.70000000001"/>
    <n v="0"/>
  </r>
  <r>
    <n v="1013"/>
    <n v="15655274"/>
    <x v="747"/>
    <n v="548"/>
    <x v="0"/>
    <x v="0"/>
    <x v="6"/>
    <n v="4"/>
    <n v="0"/>
    <n v="2"/>
    <n v="0"/>
    <n v="1"/>
    <n v="48673.18"/>
    <n v="0"/>
  </r>
  <r>
    <n v="1014"/>
    <n v="15603594"/>
    <x v="477"/>
    <n v="635"/>
    <x v="1"/>
    <x v="1"/>
    <x v="9"/>
    <n v="4"/>
    <n v="0"/>
    <n v="2"/>
    <n v="1"/>
    <n v="1"/>
    <n v="70668.77"/>
    <n v="0"/>
  </r>
  <r>
    <n v="1015"/>
    <n v="15585961"/>
    <x v="748"/>
    <n v="496"/>
    <x v="1"/>
    <x v="0"/>
    <x v="3"/>
    <n v="3"/>
    <n v="0"/>
    <n v="2"/>
    <n v="0"/>
    <n v="1"/>
    <n v="199505.53"/>
    <n v="0"/>
  </r>
  <r>
    <n v="1016"/>
    <n v="15686936"/>
    <x v="661"/>
    <n v="676"/>
    <x v="0"/>
    <x v="0"/>
    <x v="24"/>
    <n v="5"/>
    <n v="89634.69"/>
    <n v="1"/>
    <n v="1"/>
    <n v="1"/>
    <n v="169583.18"/>
    <n v="1"/>
  </r>
  <r>
    <n v="1017"/>
    <n v="15770424"/>
    <x v="83"/>
    <n v="541"/>
    <x v="2"/>
    <x v="1"/>
    <x v="20"/>
    <n v="7"/>
    <n v="95710.11"/>
    <n v="2"/>
    <n v="1"/>
    <n v="0"/>
    <n v="49063.42"/>
    <n v="0"/>
  </r>
  <r>
    <n v="1018"/>
    <n v="15587451"/>
    <x v="749"/>
    <n v="778"/>
    <x v="2"/>
    <x v="1"/>
    <x v="1"/>
    <n v="7"/>
    <n v="139706.31"/>
    <n v="1"/>
    <n v="1"/>
    <n v="0"/>
    <n v="63337.19"/>
    <n v="0"/>
  </r>
  <r>
    <n v="1019"/>
    <n v="15602010"/>
    <x v="750"/>
    <n v="850"/>
    <x v="2"/>
    <x v="0"/>
    <x v="13"/>
    <n v="5"/>
    <n v="103909.86"/>
    <n v="1"/>
    <n v="1"/>
    <n v="0"/>
    <n v="60083.11"/>
    <n v="1"/>
  </r>
  <r>
    <n v="1020"/>
    <n v="15600583"/>
    <x v="751"/>
    <n v="633"/>
    <x v="0"/>
    <x v="1"/>
    <x v="8"/>
    <n v="1"/>
    <n v="0"/>
    <n v="1"/>
    <n v="1"/>
    <n v="0"/>
    <n v="48606.71"/>
    <n v="0"/>
  </r>
  <r>
    <n v="1021"/>
    <n v="15654673"/>
    <x v="475"/>
    <n v="625"/>
    <x v="0"/>
    <x v="1"/>
    <x v="23"/>
    <n v="6"/>
    <n v="173434.9"/>
    <n v="1"/>
    <n v="1"/>
    <n v="0"/>
    <n v="165580.93"/>
    <n v="1"/>
  </r>
  <r>
    <n v="1022"/>
    <n v="15717164"/>
    <x v="375"/>
    <n v="485"/>
    <x v="1"/>
    <x v="1"/>
    <x v="15"/>
    <n v="6"/>
    <n v="102238.01"/>
    <n v="2"/>
    <n v="1"/>
    <n v="1"/>
    <n v="194010.12"/>
    <n v="0"/>
  </r>
  <r>
    <n v="1023"/>
    <n v="15765014"/>
    <x v="442"/>
    <n v="547"/>
    <x v="0"/>
    <x v="0"/>
    <x v="36"/>
    <n v="1"/>
    <n v="179380.74"/>
    <n v="2"/>
    <n v="0"/>
    <n v="1"/>
    <n v="69263.100000000006"/>
    <n v="0"/>
  </r>
  <r>
    <n v="1024"/>
    <n v="15682639"/>
    <x v="175"/>
    <n v="642"/>
    <x v="0"/>
    <x v="1"/>
    <x v="15"/>
    <n v="3"/>
    <n v="0"/>
    <n v="2"/>
    <n v="1"/>
    <n v="1"/>
    <n v="88698.83"/>
    <n v="0"/>
  </r>
  <r>
    <n v="1025"/>
    <n v="15729279"/>
    <x v="752"/>
    <n v="718"/>
    <x v="0"/>
    <x v="0"/>
    <x v="11"/>
    <n v="4"/>
    <n v="108691.95"/>
    <n v="1"/>
    <n v="1"/>
    <n v="0"/>
    <n v="63030.97"/>
    <n v="0"/>
  </r>
  <r>
    <n v="1026"/>
    <n v="15759805"/>
    <x v="158"/>
    <n v="582"/>
    <x v="0"/>
    <x v="0"/>
    <x v="15"/>
    <n v="4"/>
    <n v="0"/>
    <n v="2"/>
    <n v="1"/>
    <n v="0"/>
    <n v="59668.81"/>
    <n v="0"/>
  </r>
  <r>
    <n v="1027"/>
    <n v="15767864"/>
    <x v="753"/>
    <n v="628"/>
    <x v="0"/>
    <x v="1"/>
    <x v="19"/>
    <n v="6"/>
    <n v="0"/>
    <n v="2"/>
    <n v="0"/>
    <n v="0"/>
    <n v="184230.23"/>
    <n v="0"/>
  </r>
  <r>
    <n v="1028"/>
    <n v="15769948"/>
    <x v="728"/>
    <n v="737"/>
    <x v="2"/>
    <x v="1"/>
    <x v="12"/>
    <n v="0"/>
    <n v="133377.79999999999"/>
    <n v="1"/>
    <n v="0"/>
    <n v="1"/>
    <n v="64050.19"/>
    <n v="0"/>
  </r>
  <r>
    <n v="1029"/>
    <n v="15686345"/>
    <x v="754"/>
    <n v="828"/>
    <x v="1"/>
    <x v="1"/>
    <x v="10"/>
    <n v="9"/>
    <n v="0"/>
    <n v="2"/>
    <n v="1"/>
    <n v="1"/>
    <n v="81853.98"/>
    <n v="0"/>
  </r>
  <r>
    <n v="1030"/>
    <n v="15688071"/>
    <x v="191"/>
    <n v="609"/>
    <x v="1"/>
    <x v="1"/>
    <x v="47"/>
    <n v="10"/>
    <n v="0"/>
    <n v="1"/>
    <n v="1"/>
    <n v="1"/>
    <n v="154642.91"/>
    <n v="0"/>
  </r>
  <r>
    <n v="1031"/>
    <n v="15681174"/>
    <x v="755"/>
    <n v="730"/>
    <x v="0"/>
    <x v="1"/>
    <x v="2"/>
    <n v="1"/>
    <n v="116537.60000000001"/>
    <n v="1"/>
    <n v="0"/>
    <n v="0"/>
    <n v="145679.6"/>
    <n v="0"/>
  </r>
  <r>
    <n v="1032"/>
    <n v="15667521"/>
    <x v="180"/>
    <n v="631"/>
    <x v="0"/>
    <x v="0"/>
    <x v="32"/>
    <n v="3"/>
    <n v="0"/>
    <n v="2"/>
    <n v="0"/>
    <n v="0"/>
    <n v="30781.77"/>
    <n v="0"/>
  </r>
  <r>
    <n v="1033"/>
    <n v="15750243"/>
    <x v="375"/>
    <n v="830"/>
    <x v="1"/>
    <x v="1"/>
    <x v="20"/>
    <n v="4"/>
    <n v="0"/>
    <n v="2"/>
    <n v="0"/>
    <n v="1"/>
    <n v="81622.52"/>
    <n v="0"/>
  </r>
  <r>
    <n v="1034"/>
    <n v="15695475"/>
    <x v="25"/>
    <n v="645"/>
    <x v="0"/>
    <x v="1"/>
    <x v="6"/>
    <n v="1"/>
    <n v="130131.08"/>
    <n v="2"/>
    <n v="0"/>
    <n v="1"/>
    <n v="196474.35"/>
    <n v="0"/>
  </r>
  <r>
    <n v="1035"/>
    <n v="15689176"/>
    <x v="756"/>
    <n v="663"/>
    <x v="0"/>
    <x v="1"/>
    <x v="17"/>
    <n v="3"/>
    <n v="0"/>
    <n v="2"/>
    <n v="0"/>
    <n v="1"/>
    <n v="176276.1"/>
    <n v="0"/>
  </r>
  <r>
    <n v="1036"/>
    <n v="15652955"/>
    <x v="453"/>
    <n v="678"/>
    <x v="1"/>
    <x v="1"/>
    <x v="33"/>
    <n v="0"/>
    <n v="0"/>
    <n v="1"/>
    <n v="1"/>
    <n v="0"/>
    <n v="35113.08"/>
    <n v="0"/>
  </r>
  <r>
    <n v="1037"/>
    <n v="15668958"/>
    <x v="757"/>
    <n v="521"/>
    <x v="0"/>
    <x v="1"/>
    <x v="33"/>
    <n v="2"/>
    <n v="107316.09"/>
    <n v="1"/>
    <n v="1"/>
    <n v="0"/>
    <n v="64299.82"/>
    <n v="0"/>
  </r>
  <r>
    <n v="1038"/>
    <n v="15631054"/>
    <x v="758"/>
    <n v="625"/>
    <x v="0"/>
    <x v="0"/>
    <x v="9"/>
    <n v="1"/>
    <n v="0"/>
    <n v="2"/>
    <n v="1"/>
    <n v="1"/>
    <n v="180969.55"/>
    <n v="0"/>
  </r>
  <r>
    <n v="1039"/>
    <n v="15581479"/>
    <x v="610"/>
    <n v="523"/>
    <x v="0"/>
    <x v="1"/>
    <x v="33"/>
    <n v="1"/>
    <n v="83181.289999999994"/>
    <n v="1"/>
    <n v="1"/>
    <n v="1"/>
    <n v="138176.78"/>
    <n v="0"/>
  </r>
  <r>
    <n v="1040"/>
    <n v="15577478"/>
    <x v="244"/>
    <n v="714"/>
    <x v="0"/>
    <x v="0"/>
    <x v="42"/>
    <n v="3"/>
    <n v="0"/>
    <n v="1"/>
    <n v="1"/>
    <n v="1"/>
    <n v="86733.61"/>
    <n v="0"/>
  </r>
  <r>
    <n v="1041"/>
    <n v="15780870"/>
    <x v="471"/>
    <n v="580"/>
    <x v="1"/>
    <x v="1"/>
    <x v="44"/>
    <n v="3"/>
    <n v="153946.14000000001"/>
    <n v="1"/>
    <n v="1"/>
    <n v="1"/>
    <n v="7418.92"/>
    <n v="0"/>
  </r>
  <r>
    <n v="1042"/>
    <n v="15692317"/>
    <x v="501"/>
    <n v="722"/>
    <x v="0"/>
    <x v="1"/>
    <x v="33"/>
    <n v="5"/>
    <n v="0"/>
    <n v="2"/>
    <n v="1"/>
    <n v="0"/>
    <n v="166376.54"/>
    <n v="0"/>
  </r>
  <r>
    <n v="1043"/>
    <n v="15593969"/>
    <x v="759"/>
    <n v="630"/>
    <x v="1"/>
    <x v="0"/>
    <x v="2"/>
    <n v="7"/>
    <n v="135483.17000000001"/>
    <n v="1"/>
    <n v="1"/>
    <n v="0"/>
    <n v="140881.20000000001"/>
    <n v="1"/>
  </r>
  <r>
    <n v="1044"/>
    <n v="15570417"/>
    <x v="760"/>
    <n v="579"/>
    <x v="0"/>
    <x v="1"/>
    <x v="12"/>
    <n v="1"/>
    <n v="0"/>
    <n v="2"/>
    <n v="1"/>
    <n v="0"/>
    <n v="4460.2"/>
    <n v="0"/>
  </r>
  <r>
    <n v="1045"/>
    <n v="15779059"/>
    <x v="761"/>
    <n v="670"/>
    <x v="0"/>
    <x v="0"/>
    <x v="16"/>
    <n v="4"/>
    <n v="119624.54"/>
    <n v="2"/>
    <n v="1"/>
    <n v="1"/>
    <n v="110472.12"/>
    <n v="0"/>
  </r>
  <r>
    <n v="1046"/>
    <n v="15785980"/>
    <x v="762"/>
    <n v="588"/>
    <x v="1"/>
    <x v="1"/>
    <x v="10"/>
    <n v="6"/>
    <n v="121132.26"/>
    <n v="2"/>
    <n v="1"/>
    <n v="0"/>
    <n v="86460.28"/>
    <n v="0"/>
  </r>
  <r>
    <n v="1047"/>
    <n v="15644200"/>
    <x v="763"/>
    <n v="807"/>
    <x v="1"/>
    <x v="0"/>
    <x v="0"/>
    <n v="1"/>
    <n v="0"/>
    <n v="1"/>
    <n v="1"/>
    <n v="0"/>
    <n v="16500.66"/>
    <n v="1"/>
  </r>
  <r>
    <n v="1048"/>
    <n v="15793949"/>
    <x v="341"/>
    <n v="726"/>
    <x v="0"/>
    <x v="0"/>
    <x v="36"/>
    <n v="4"/>
    <n v="0"/>
    <n v="1"/>
    <n v="1"/>
    <n v="0"/>
    <n v="114020.06"/>
    <n v="1"/>
  </r>
  <r>
    <n v="1049"/>
    <n v="15645103"/>
    <x v="764"/>
    <n v="812"/>
    <x v="2"/>
    <x v="1"/>
    <x v="11"/>
    <n v="5"/>
    <n v="54817.55"/>
    <n v="1"/>
    <n v="1"/>
    <n v="0"/>
    <n v="131660.31"/>
    <n v="0"/>
  </r>
  <r>
    <n v="1050"/>
    <n v="15705860"/>
    <x v="352"/>
    <n v="631"/>
    <x v="2"/>
    <x v="1"/>
    <x v="20"/>
    <n v="3"/>
    <n v="107949.45"/>
    <n v="1"/>
    <n v="1"/>
    <n v="0"/>
    <n v="52449.62"/>
    <n v="1"/>
  </r>
  <r>
    <n v="1051"/>
    <n v="15623828"/>
    <x v="765"/>
    <n v="682"/>
    <x v="0"/>
    <x v="1"/>
    <x v="33"/>
    <n v="4"/>
    <n v="0"/>
    <n v="1"/>
    <n v="0"/>
    <n v="1"/>
    <n v="161465.31"/>
    <n v="0"/>
  </r>
  <r>
    <n v="1052"/>
    <n v="15715003"/>
    <x v="111"/>
    <n v="625"/>
    <x v="1"/>
    <x v="0"/>
    <x v="23"/>
    <n v="2"/>
    <n v="80816.45"/>
    <n v="1"/>
    <n v="1"/>
    <n v="1"/>
    <n v="20018.79"/>
    <n v="0"/>
  </r>
  <r>
    <n v="1053"/>
    <n v="15623471"/>
    <x v="516"/>
    <n v="607"/>
    <x v="2"/>
    <x v="1"/>
    <x v="16"/>
    <n v="3"/>
    <n v="98205.77"/>
    <n v="1"/>
    <n v="1"/>
    <n v="0"/>
    <n v="176318.27"/>
    <n v="0"/>
  </r>
  <r>
    <n v="1054"/>
    <n v="15798348"/>
    <x v="766"/>
    <n v="600"/>
    <x v="1"/>
    <x v="0"/>
    <x v="5"/>
    <n v="6"/>
    <n v="94684.27"/>
    <n v="1"/>
    <n v="1"/>
    <n v="1"/>
    <n v="50488.91"/>
    <n v="0"/>
  </r>
  <r>
    <n v="1055"/>
    <n v="15743016"/>
    <x v="121"/>
    <n v="602"/>
    <x v="1"/>
    <x v="0"/>
    <x v="32"/>
    <n v="7"/>
    <n v="141604.76"/>
    <n v="1"/>
    <n v="1"/>
    <n v="0"/>
    <n v="30379.599999999999"/>
    <n v="0"/>
  </r>
  <r>
    <n v="1056"/>
    <n v="15769499"/>
    <x v="767"/>
    <n v="545"/>
    <x v="1"/>
    <x v="0"/>
    <x v="59"/>
    <n v="3"/>
    <n v="0"/>
    <n v="2"/>
    <n v="1"/>
    <n v="1"/>
    <n v="161326.73000000001"/>
    <n v="0"/>
  </r>
  <r>
    <n v="1057"/>
    <n v="15798521"/>
    <x v="291"/>
    <n v="675"/>
    <x v="1"/>
    <x v="1"/>
    <x v="19"/>
    <n v="3"/>
    <n v="0"/>
    <n v="2"/>
    <n v="1"/>
    <n v="0"/>
    <n v="45348.08"/>
    <n v="0"/>
  </r>
  <r>
    <n v="1058"/>
    <n v="15706534"/>
    <x v="395"/>
    <n v="581"/>
    <x v="0"/>
    <x v="0"/>
    <x v="40"/>
    <n v="1"/>
    <n v="122949.14"/>
    <n v="1"/>
    <n v="0"/>
    <n v="0"/>
    <n v="180251.68"/>
    <n v="1"/>
  </r>
  <r>
    <n v="1059"/>
    <n v="15706186"/>
    <x v="352"/>
    <n v="640"/>
    <x v="2"/>
    <x v="1"/>
    <x v="19"/>
    <n v="8"/>
    <n v="81677.22"/>
    <n v="2"/>
    <n v="0"/>
    <n v="0"/>
    <n v="34925.56"/>
    <n v="0"/>
  </r>
  <r>
    <n v="1060"/>
    <n v="15812197"/>
    <x v="768"/>
    <n v="850"/>
    <x v="0"/>
    <x v="1"/>
    <x v="16"/>
    <n v="7"/>
    <n v="80293.98"/>
    <n v="1"/>
    <n v="0"/>
    <n v="0"/>
    <n v="126555.74"/>
    <n v="0"/>
  </r>
  <r>
    <n v="1061"/>
    <n v="15650933"/>
    <x v="130"/>
    <n v="490"/>
    <x v="1"/>
    <x v="0"/>
    <x v="36"/>
    <n v="8"/>
    <n v="155413.06"/>
    <n v="1"/>
    <n v="1"/>
    <n v="0"/>
    <n v="187921.3"/>
    <n v="0"/>
  </r>
  <r>
    <n v="1062"/>
    <n v="15692991"/>
    <x v="159"/>
    <n v="710"/>
    <x v="1"/>
    <x v="0"/>
    <x v="16"/>
    <n v="4"/>
    <n v="0"/>
    <n v="2"/>
    <n v="1"/>
    <n v="1"/>
    <n v="136390.88"/>
    <n v="0"/>
  </r>
  <r>
    <n v="1063"/>
    <n v="15631189"/>
    <x v="769"/>
    <n v="613"/>
    <x v="2"/>
    <x v="1"/>
    <x v="16"/>
    <n v="9"/>
    <n v="67111.649999999994"/>
    <n v="1"/>
    <n v="1"/>
    <n v="0"/>
    <n v="78566.64"/>
    <n v="1"/>
  </r>
  <r>
    <n v="1064"/>
    <n v="15762198"/>
    <x v="92"/>
    <n v="812"/>
    <x v="0"/>
    <x v="1"/>
    <x v="10"/>
    <n v="5"/>
    <n v="103818.43"/>
    <n v="1"/>
    <n v="1"/>
    <n v="1"/>
    <n v="166038.26999999999"/>
    <n v="0"/>
  </r>
  <r>
    <n v="1065"/>
    <n v="15699598"/>
    <x v="216"/>
    <n v="723"/>
    <x v="0"/>
    <x v="0"/>
    <x v="43"/>
    <n v="4"/>
    <n v="0"/>
    <n v="2"/>
    <n v="1"/>
    <n v="1"/>
    <n v="140385.32999999999"/>
    <n v="0"/>
  </r>
  <r>
    <n v="1066"/>
    <n v="15692744"/>
    <x v="770"/>
    <n v="512"/>
    <x v="0"/>
    <x v="1"/>
    <x v="18"/>
    <n v="4"/>
    <n v="152169.12"/>
    <n v="2"/>
    <n v="0"/>
    <n v="0"/>
    <n v="38629.300000000003"/>
    <n v="1"/>
  </r>
  <r>
    <n v="1067"/>
    <n v="15688963"/>
    <x v="771"/>
    <n v="731"/>
    <x v="0"/>
    <x v="0"/>
    <x v="37"/>
    <n v="10"/>
    <n v="0"/>
    <n v="1"/>
    <n v="1"/>
    <n v="1"/>
    <n v="24998.75"/>
    <n v="1"/>
  </r>
  <r>
    <n v="1068"/>
    <n v="15599131"/>
    <x v="772"/>
    <n v="650"/>
    <x v="2"/>
    <x v="1"/>
    <x v="28"/>
    <n v="4"/>
    <n v="214346.96"/>
    <n v="2"/>
    <n v="1"/>
    <n v="0"/>
    <n v="128815.33"/>
    <n v="0"/>
  </r>
  <r>
    <n v="1069"/>
    <n v="15680303"/>
    <x v="773"/>
    <n v="594"/>
    <x v="0"/>
    <x v="1"/>
    <x v="38"/>
    <n v="6"/>
    <n v="0"/>
    <n v="1"/>
    <n v="1"/>
    <n v="0"/>
    <n v="19376.560000000001"/>
    <n v="1"/>
  </r>
  <r>
    <n v="1070"/>
    <n v="15628674"/>
    <x v="774"/>
    <n v="844"/>
    <x v="0"/>
    <x v="1"/>
    <x v="20"/>
    <n v="7"/>
    <n v="113348.14"/>
    <n v="1"/>
    <n v="1"/>
    <n v="0"/>
    <n v="31904.31"/>
    <n v="1"/>
  </r>
  <r>
    <n v="1071"/>
    <n v="15648075"/>
    <x v="775"/>
    <n v="686"/>
    <x v="2"/>
    <x v="0"/>
    <x v="40"/>
    <n v="5"/>
    <n v="170935.94"/>
    <n v="1"/>
    <n v="1"/>
    <n v="0"/>
    <n v="173179.79"/>
    <n v="1"/>
  </r>
  <r>
    <n v="1072"/>
    <n v="15586970"/>
    <x v="158"/>
    <n v="695"/>
    <x v="2"/>
    <x v="1"/>
    <x v="37"/>
    <n v="8"/>
    <n v="103023.26"/>
    <n v="1"/>
    <n v="1"/>
    <n v="1"/>
    <n v="22485.64"/>
    <n v="0"/>
  </r>
  <r>
    <n v="1073"/>
    <n v="15625698"/>
    <x v="217"/>
    <n v="624"/>
    <x v="1"/>
    <x v="0"/>
    <x v="51"/>
    <n v="6"/>
    <n v="0"/>
    <n v="2"/>
    <n v="0"/>
    <n v="1"/>
    <n v="196668.51"/>
    <n v="0"/>
  </r>
  <r>
    <n v="1074"/>
    <n v="15790497"/>
    <x v="379"/>
    <n v="503"/>
    <x v="1"/>
    <x v="1"/>
    <x v="24"/>
    <n v="6"/>
    <n v="0"/>
    <n v="2"/>
    <n v="0"/>
    <n v="0"/>
    <n v="136506.85999999999"/>
    <n v="0"/>
  </r>
  <r>
    <n v="1075"/>
    <n v="15682618"/>
    <x v="776"/>
    <n v="535"/>
    <x v="0"/>
    <x v="0"/>
    <x v="8"/>
    <n v="7"/>
    <n v="111855.03999999999"/>
    <n v="2"/>
    <n v="1"/>
    <n v="1"/>
    <n v="36278.89"/>
    <n v="0"/>
  </r>
  <r>
    <n v="1076"/>
    <n v="15762937"/>
    <x v="777"/>
    <n v="743"/>
    <x v="2"/>
    <x v="0"/>
    <x v="15"/>
    <n v="6"/>
    <n v="140348.56"/>
    <n v="2"/>
    <n v="1"/>
    <n v="1"/>
    <n v="163254.39000000001"/>
    <n v="0"/>
  </r>
  <r>
    <n v="1077"/>
    <n v="15750929"/>
    <x v="778"/>
    <n v="702"/>
    <x v="1"/>
    <x v="1"/>
    <x v="2"/>
    <n v="8"/>
    <n v="0"/>
    <n v="2"/>
    <n v="1"/>
    <n v="0"/>
    <n v="99654.13"/>
    <n v="0"/>
  </r>
  <r>
    <n v="1078"/>
    <n v="15729832"/>
    <x v="341"/>
    <n v="658"/>
    <x v="0"/>
    <x v="1"/>
    <x v="6"/>
    <n v="3"/>
    <n v="145512.84"/>
    <n v="1"/>
    <n v="1"/>
    <n v="0"/>
    <n v="20207.02"/>
    <n v="0"/>
  </r>
  <r>
    <n v="1079"/>
    <n v="15633650"/>
    <x v="779"/>
    <n v="677"/>
    <x v="2"/>
    <x v="0"/>
    <x v="1"/>
    <n v="8"/>
    <n v="146720.98000000001"/>
    <n v="2"/>
    <n v="1"/>
    <n v="1"/>
    <n v="4195.84"/>
    <n v="0"/>
  </r>
  <r>
    <n v="1080"/>
    <n v="15748856"/>
    <x v="521"/>
    <n v="664"/>
    <x v="0"/>
    <x v="1"/>
    <x v="15"/>
    <n v="10"/>
    <n v="107209.73"/>
    <n v="1"/>
    <n v="1"/>
    <n v="1"/>
    <n v="112340.2"/>
    <n v="0"/>
  </r>
  <r>
    <n v="1081"/>
    <n v="15589195"/>
    <x v="780"/>
    <n v="766"/>
    <x v="2"/>
    <x v="0"/>
    <x v="16"/>
    <n v="7"/>
    <n v="130933.74"/>
    <n v="1"/>
    <n v="0"/>
    <n v="1"/>
    <n v="2035.94"/>
    <n v="0"/>
  </r>
  <r>
    <n v="1082"/>
    <n v="15699911"/>
    <x v="781"/>
    <n v="461"/>
    <x v="1"/>
    <x v="0"/>
    <x v="12"/>
    <n v="8"/>
    <n v="0"/>
    <n v="1"/>
    <n v="1"/>
    <n v="0"/>
    <n v="132295.95000000001"/>
    <n v="0"/>
  </r>
  <r>
    <n v="1083"/>
    <n v="15663438"/>
    <x v="782"/>
    <n v="688"/>
    <x v="1"/>
    <x v="1"/>
    <x v="18"/>
    <n v="0"/>
    <n v="89772.3"/>
    <n v="1"/>
    <n v="1"/>
    <n v="0"/>
    <n v="177383.67999999999"/>
    <n v="1"/>
  </r>
  <r>
    <n v="1084"/>
    <n v="15692583"/>
    <x v="421"/>
    <n v="678"/>
    <x v="0"/>
    <x v="0"/>
    <x v="15"/>
    <n v="5"/>
    <n v="0"/>
    <n v="2"/>
    <n v="1"/>
    <n v="0"/>
    <n v="90284.47"/>
    <n v="0"/>
  </r>
  <r>
    <n v="1085"/>
    <n v="15591257"/>
    <x v="517"/>
    <n v="796"/>
    <x v="0"/>
    <x v="1"/>
    <x v="9"/>
    <n v="8"/>
    <n v="0"/>
    <n v="2"/>
    <n v="1"/>
    <n v="0"/>
    <n v="61349.37"/>
    <n v="0"/>
  </r>
  <r>
    <n v="1086"/>
    <n v="15646513"/>
    <x v="783"/>
    <n v="803"/>
    <x v="0"/>
    <x v="1"/>
    <x v="0"/>
    <n v="5"/>
    <n v="0"/>
    <n v="1"/>
    <n v="1"/>
    <n v="0"/>
    <n v="196466.83"/>
    <n v="1"/>
  </r>
  <r>
    <n v="1087"/>
    <n v="15708063"/>
    <x v="560"/>
    <n v="712"/>
    <x v="0"/>
    <x v="1"/>
    <x v="18"/>
    <n v="2"/>
    <n v="100749.5"/>
    <n v="3"/>
    <n v="0"/>
    <n v="0"/>
    <n v="70758.37"/>
    <n v="1"/>
  </r>
  <r>
    <n v="1088"/>
    <n v="15696098"/>
    <x v="72"/>
    <n v="498"/>
    <x v="0"/>
    <x v="0"/>
    <x v="8"/>
    <n v="10"/>
    <n v="0"/>
    <n v="2"/>
    <n v="1"/>
    <n v="0"/>
    <n v="13892.57"/>
    <n v="0"/>
  </r>
  <r>
    <n v="1089"/>
    <n v="15645517"/>
    <x v="784"/>
    <n v="850"/>
    <x v="1"/>
    <x v="1"/>
    <x v="32"/>
    <n v="2"/>
    <n v="0"/>
    <n v="2"/>
    <n v="1"/>
    <n v="1"/>
    <n v="9684.52"/>
    <n v="0"/>
  </r>
  <r>
    <n v="1090"/>
    <n v="15649744"/>
    <x v="485"/>
    <n v="628"/>
    <x v="0"/>
    <x v="0"/>
    <x v="21"/>
    <n v="3"/>
    <n v="123981.31"/>
    <n v="2"/>
    <n v="1"/>
    <n v="1"/>
    <n v="40546.15"/>
    <n v="0"/>
  </r>
  <r>
    <n v="1091"/>
    <n v="15604304"/>
    <x v="785"/>
    <n v="539"/>
    <x v="2"/>
    <x v="0"/>
    <x v="10"/>
    <n v="4"/>
    <n v="91622.42"/>
    <n v="1"/>
    <n v="1"/>
    <n v="1"/>
    <n v="136603.42000000001"/>
    <n v="0"/>
  </r>
  <r>
    <n v="1092"/>
    <n v="15784092"/>
    <x v="17"/>
    <n v="732"/>
    <x v="0"/>
    <x v="1"/>
    <x v="18"/>
    <n v="7"/>
    <n v="126195.81"/>
    <n v="1"/>
    <n v="1"/>
    <n v="1"/>
    <n v="133172.48000000001"/>
    <n v="0"/>
  </r>
  <r>
    <n v="1093"/>
    <n v="15585198"/>
    <x v="616"/>
    <n v="715"/>
    <x v="0"/>
    <x v="1"/>
    <x v="1"/>
    <n v="4"/>
    <n v="94267.9"/>
    <n v="1"/>
    <n v="0"/>
    <n v="1"/>
    <n v="152821.12"/>
    <n v="1"/>
  </r>
  <r>
    <n v="1094"/>
    <n v="15624347"/>
    <x v="786"/>
    <n v="651"/>
    <x v="0"/>
    <x v="1"/>
    <x v="20"/>
    <n v="4"/>
    <n v="0"/>
    <n v="2"/>
    <n v="1"/>
    <n v="1"/>
    <n v="147715.82999999999"/>
    <n v="0"/>
  </r>
  <r>
    <n v="1095"/>
    <n v="15621687"/>
    <x v="787"/>
    <n v="813"/>
    <x v="0"/>
    <x v="1"/>
    <x v="10"/>
    <n v="0"/>
    <n v="0"/>
    <n v="2"/>
    <n v="1"/>
    <n v="0"/>
    <n v="43169.15"/>
    <n v="0"/>
  </r>
  <r>
    <n v="1096"/>
    <n v="15689081"/>
    <x v="115"/>
    <n v="692"/>
    <x v="0"/>
    <x v="1"/>
    <x v="6"/>
    <n v="4"/>
    <n v="0"/>
    <n v="1"/>
    <n v="1"/>
    <n v="0"/>
    <n v="76755.990000000005"/>
    <n v="1"/>
  </r>
  <r>
    <n v="1097"/>
    <n v="15813168"/>
    <x v="788"/>
    <n v="756"/>
    <x v="2"/>
    <x v="0"/>
    <x v="2"/>
    <n v="3"/>
    <n v="100717.85"/>
    <n v="3"/>
    <n v="1"/>
    <n v="1"/>
    <n v="73406.039999999994"/>
    <n v="1"/>
  </r>
  <r>
    <n v="1098"/>
    <n v="15604295"/>
    <x v="152"/>
    <n v="543"/>
    <x v="0"/>
    <x v="1"/>
    <x v="18"/>
    <n v="6"/>
    <n v="0"/>
    <n v="2"/>
    <n v="1"/>
    <n v="0"/>
    <n v="176728.28"/>
    <n v="0"/>
  </r>
  <r>
    <n v="1099"/>
    <n v="15724127"/>
    <x v="789"/>
    <n v="790"/>
    <x v="0"/>
    <x v="0"/>
    <x v="28"/>
    <n v="4"/>
    <n v="141581.71"/>
    <n v="2"/>
    <n v="0"/>
    <n v="0"/>
    <n v="98309.27"/>
    <n v="0"/>
  </r>
  <r>
    <n v="1100"/>
    <n v="15673055"/>
    <x v="682"/>
    <n v="494"/>
    <x v="1"/>
    <x v="1"/>
    <x v="16"/>
    <n v="7"/>
    <n v="0"/>
    <n v="2"/>
    <n v="1"/>
    <n v="1"/>
    <n v="6203.66"/>
    <n v="0"/>
  </r>
  <r>
    <n v="1101"/>
    <n v="15768201"/>
    <x v="449"/>
    <n v="850"/>
    <x v="0"/>
    <x v="0"/>
    <x v="2"/>
    <n v="2"/>
    <n v="148586.64000000001"/>
    <n v="1"/>
    <n v="1"/>
    <n v="1"/>
    <n v="176791.27"/>
    <n v="0"/>
  </r>
  <r>
    <n v="1102"/>
    <n v="15782219"/>
    <x v="97"/>
    <n v="703"/>
    <x v="1"/>
    <x v="1"/>
    <x v="6"/>
    <n v="9"/>
    <n v="0"/>
    <n v="2"/>
    <n v="1"/>
    <n v="0"/>
    <n v="50679.48"/>
    <n v="0"/>
  </r>
  <r>
    <n v="1103"/>
    <n v="15746410"/>
    <x v="790"/>
    <n v="432"/>
    <x v="1"/>
    <x v="1"/>
    <x v="16"/>
    <n v="7"/>
    <n v="0"/>
    <n v="2"/>
    <n v="1"/>
    <n v="0"/>
    <n v="150580.88"/>
    <n v="0"/>
  </r>
  <r>
    <n v="1104"/>
    <n v="15780144"/>
    <x v="791"/>
    <n v="512"/>
    <x v="2"/>
    <x v="0"/>
    <x v="15"/>
    <n v="2"/>
    <n v="123403.85"/>
    <n v="2"/>
    <n v="1"/>
    <n v="0"/>
    <n v="80120.19"/>
    <n v="0"/>
  </r>
  <r>
    <n v="1105"/>
    <n v="15590476"/>
    <x v="792"/>
    <n v="589"/>
    <x v="0"/>
    <x v="1"/>
    <x v="34"/>
    <n v="7"/>
    <n v="0"/>
    <n v="2"/>
    <n v="1"/>
    <n v="0"/>
    <n v="151645.96"/>
    <n v="0"/>
  </r>
  <r>
    <n v="1106"/>
    <n v="15624293"/>
    <x v="793"/>
    <n v="514"/>
    <x v="0"/>
    <x v="0"/>
    <x v="17"/>
    <n v="3"/>
    <n v="106511.85"/>
    <n v="1"/>
    <n v="1"/>
    <n v="0"/>
    <n v="55072.32"/>
    <n v="0"/>
  </r>
  <r>
    <n v="1107"/>
    <n v="15618182"/>
    <x v="794"/>
    <n v="678"/>
    <x v="0"/>
    <x v="0"/>
    <x v="16"/>
    <n v="2"/>
    <n v="0"/>
    <n v="2"/>
    <n v="0"/>
    <n v="0"/>
    <n v="115068.99"/>
    <n v="0"/>
  </r>
  <r>
    <n v="1108"/>
    <n v="15660316"/>
    <x v="795"/>
    <n v="420"/>
    <x v="2"/>
    <x v="0"/>
    <x v="10"/>
    <n v="1"/>
    <n v="135549.9"/>
    <n v="1"/>
    <n v="0"/>
    <n v="0"/>
    <n v="149471.13"/>
    <n v="1"/>
  </r>
  <r>
    <n v="1109"/>
    <n v="15678886"/>
    <x v="796"/>
    <n v="679"/>
    <x v="2"/>
    <x v="1"/>
    <x v="16"/>
    <n v="7"/>
    <n v="110555.37"/>
    <n v="2"/>
    <n v="1"/>
    <n v="0"/>
    <n v="46522.68"/>
    <n v="0"/>
  </r>
  <r>
    <n v="1110"/>
    <n v="15616330"/>
    <x v="230"/>
    <n v="595"/>
    <x v="0"/>
    <x v="1"/>
    <x v="8"/>
    <n v="4"/>
    <n v="0"/>
    <n v="2"/>
    <n v="1"/>
    <n v="0"/>
    <n v="189995.86"/>
    <n v="0"/>
  </r>
  <r>
    <n v="1111"/>
    <n v="15592229"/>
    <x v="797"/>
    <n v="713"/>
    <x v="0"/>
    <x v="0"/>
    <x v="37"/>
    <n v="0"/>
    <n v="185891.54"/>
    <n v="1"/>
    <n v="1"/>
    <n v="1"/>
    <n v="46369.57"/>
    <n v="1"/>
  </r>
  <r>
    <n v="1112"/>
    <n v="15798424"/>
    <x v="798"/>
    <n v="833"/>
    <x v="2"/>
    <x v="1"/>
    <x v="49"/>
    <n v="1"/>
    <n v="130854.59"/>
    <n v="1"/>
    <n v="1"/>
    <n v="1"/>
    <n v="30722.52"/>
    <n v="1"/>
  </r>
  <r>
    <n v="1113"/>
    <n v="15714750"/>
    <x v="799"/>
    <n v="690"/>
    <x v="0"/>
    <x v="0"/>
    <x v="0"/>
    <n v="3"/>
    <n v="92578.14"/>
    <n v="2"/>
    <n v="0"/>
    <n v="0"/>
    <n v="70810.600000000006"/>
    <n v="0"/>
  </r>
  <r>
    <n v="1114"/>
    <n v="15648800"/>
    <x v="449"/>
    <n v="731"/>
    <x v="2"/>
    <x v="0"/>
    <x v="29"/>
    <n v="8"/>
    <n v="132312.06"/>
    <n v="1"/>
    <n v="1"/>
    <n v="0"/>
    <n v="106663.46"/>
    <n v="1"/>
  </r>
  <r>
    <n v="1115"/>
    <n v="15626147"/>
    <x v="25"/>
    <n v="608"/>
    <x v="0"/>
    <x v="0"/>
    <x v="46"/>
    <n v="8"/>
    <n v="144976.5"/>
    <n v="1"/>
    <n v="0"/>
    <n v="0"/>
    <n v="175836.03"/>
    <n v="1"/>
  </r>
  <r>
    <n v="1116"/>
    <n v="15626608"/>
    <x v="800"/>
    <n v="479"/>
    <x v="1"/>
    <x v="1"/>
    <x v="36"/>
    <n v="5"/>
    <n v="87070.23"/>
    <n v="1"/>
    <n v="0"/>
    <n v="1"/>
    <n v="85646.41"/>
    <n v="0"/>
  </r>
  <r>
    <n v="1117"/>
    <n v="15723250"/>
    <x v="461"/>
    <n v="519"/>
    <x v="0"/>
    <x v="1"/>
    <x v="0"/>
    <n v="8"/>
    <n v="0"/>
    <n v="2"/>
    <n v="1"/>
    <n v="1"/>
    <n v="101485.72"/>
    <n v="0"/>
  </r>
  <r>
    <n v="1118"/>
    <n v="15592583"/>
    <x v="801"/>
    <n v="731"/>
    <x v="0"/>
    <x v="0"/>
    <x v="40"/>
    <n v="1"/>
    <n v="115414.19"/>
    <n v="3"/>
    <n v="0"/>
    <n v="0"/>
    <n v="191734.67"/>
    <n v="1"/>
  </r>
  <r>
    <n v="1119"/>
    <n v="15759381"/>
    <x v="268"/>
    <n v="617"/>
    <x v="1"/>
    <x v="1"/>
    <x v="22"/>
    <n v="7"/>
    <n v="91070.43"/>
    <n v="1"/>
    <n v="1"/>
    <n v="1"/>
    <n v="101839.77"/>
    <n v="0"/>
  </r>
  <r>
    <n v="1120"/>
    <n v="15585241"/>
    <x v="802"/>
    <n v="756"/>
    <x v="1"/>
    <x v="1"/>
    <x v="6"/>
    <n v="2"/>
    <n v="117412.19"/>
    <n v="2"/>
    <n v="1"/>
    <n v="0"/>
    <n v="4888.91"/>
    <n v="0"/>
  </r>
  <r>
    <n v="1121"/>
    <n v="15589358"/>
    <x v="670"/>
    <n v="848"/>
    <x v="2"/>
    <x v="1"/>
    <x v="8"/>
    <n v="4"/>
    <n v="90018.45"/>
    <n v="2"/>
    <n v="1"/>
    <n v="0"/>
    <n v="193132.98"/>
    <n v="0"/>
  </r>
  <r>
    <n v="1122"/>
    <n v="15672704"/>
    <x v="64"/>
    <n v="809"/>
    <x v="0"/>
    <x v="0"/>
    <x v="9"/>
    <n v="4"/>
    <n v="0"/>
    <n v="2"/>
    <n v="1"/>
    <n v="0"/>
    <n v="193518.76"/>
    <n v="0"/>
  </r>
  <r>
    <n v="1123"/>
    <n v="15789955"/>
    <x v="76"/>
    <n v="698"/>
    <x v="2"/>
    <x v="1"/>
    <x v="27"/>
    <n v="1"/>
    <n v="112414.81"/>
    <n v="2"/>
    <n v="0"/>
    <n v="0"/>
    <n v="93982.02"/>
    <n v="1"/>
  </r>
  <r>
    <n v="1124"/>
    <n v="15596800"/>
    <x v="1"/>
    <n v="779"/>
    <x v="2"/>
    <x v="1"/>
    <x v="19"/>
    <n v="1"/>
    <n v="158456.76"/>
    <n v="1"/>
    <n v="1"/>
    <n v="1"/>
    <n v="197000.92"/>
    <n v="1"/>
  </r>
  <r>
    <n v="1125"/>
    <n v="15627305"/>
    <x v="729"/>
    <n v="606"/>
    <x v="1"/>
    <x v="1"/>
    <x v="12"/>
    <n v="7"/>
    <n v="0"/>
    <n v="1"/>
    <n v="1"/>
    <n v="0"/>
    <n v="106837.06"/>
    <n v="1"/>
  </r>
  <r>
    <n v="1126"/>
    <n v="15645316"/>
    <x v="450"/>
    <n v="612"/>
    <x v="2"/>
    <x v="0"/>
    <x v="14"/>
    <n v="1"/>
    <n v="149641.53"/>
    <n v="1"/>
    <n v="1"/>
    <n v="1"/>
    <n v="115161.28"/>
    <n v="0"/>
  </r>
  <r>
    <n v="1127"/>
    <n v="15593973"/>
    <x v="803"/>
    <n v="663"/>
    <x v="1"/>
    <x v="0"/>
    <x v="19"/>
    <n v="8"/>
    <n v="122528.18"/>
    <n v="1"/>
    <n v="1"/>
    <n v="0"/>
    <n v="196260.3"/>
    <n v="0"/>
  </r>
  <r>
    <n v="1128"/>
    <n v="15647301"/>
    <x v="804"/>
    <n v="549"/>
    <x v="2"/>
    <x v="0"/>
    <x v="13"/>
    <n v="3"/>
    <n v="143734.01"/>
    <n v="2"/>
    <n v="1"/>
    <n v="1"/>
    <n v="96404.38"/>
    <n v="0"/>
  </r>
  <r>
    <n v="1129"/>
    <n v="15750258"/>
    <x v="805"/>
    <n v="675"/>
    <x v="0"/>
    <x v="0"/>
    <x v="15"/>
    <n v="2"/>
    <n v="155663.31"/>
    <n v="1"/>
    <n v="1"/>
    <n v="0"/>
    <n v="97658.66"/>
    <n v="0"/>
  </r>
  <r>
    <n v="1130"/>
    <n v="15685309"/>
    <x v="806"/>
    <n v="669"/>
    <x v="0"/>
    <x v="0"/>
    <x v="12"/>
    <n v="7"/>
    <n v="0"/>
    <n v="1"/>
    <n v="1"/>
    <n v="1"/>
    <n v="49108.23"/>
    <n v="1"/>
  </r>
  <r>
    <n v="1131"/>
    <n v="15628205"/>
    <x v="334"/>
    <n v="571"/>
    <x v="2"/>
    <x v="0"/>
    <x v="10"/>
    <n v="1"/>
    <n v="101736.66"/>
    <n v="1"/>
    <n v="0"/>
    <n v="1"/>
    <n v="195651.66"/>
    <n v="0"/>
  </r>
  <r>
    <n v="1132"/>
    <n v="15733974"/>
    <x v="524"/>
    <n v="500"/>
    <x v="1"/>
    <x v="1"/>
    <x v="24"/>
    <n v="9"/>
    <n v="125822.21"/>
    <n v="1"/>
    <n v="1"/>
    <n v="0"/>
    <n v="111698"/>
    <n v="0"/>
  </r>
  <r>
    <n v="1133"/>
    <n v="15762110"/>
    <x v="522"/>
    <n v="628"/>
    <x v="0"/>
    <x v="1"/>
    <x v="24"/>
    <n v="0"/>
    <n v="0"/>
    <n v="2"/>
    <n v="1"/>
    <n v="1"/>
    <n v="171707.93"/>
    <n v="0"/>
  </r>
  <r>
    <n v="1134"/>
    <n v="15706899"/>
    <x v="130"/>
    <n v="559"/>
    <x v="0"/>
    <x v="1"/>
    <x v="10"/>
    <n v="4"/>
    <n v="0"/>
    <n v="2"/>
    <n v="1"/>
    <n v="1"/>
    <n v="66721.98"/>
    <n v="0"/>
  </r>
  <r>
    <n v="1135"/>
    <n v="15732660"/>
    <x v="332"/>
    <n v="769"/>
    <x v="0"/>
    <x v="0"/>
    <x v="7"/>
    <n v="2"/>
    <n v="0"/>
    <n v="1"/>
    <n v="1"/>
    <n v="1"/>
    <n v="57876.05"/>
    <n v="0"/>
  </r>
  <r>
    <n v="1136"/>
    <n v="15656121"/>
    <x v="807"/>
    <n v="733"/>
    <x v="2"/>
    <x v="1"/>
    <x v="8"/>
    <n v="6"/>
    <n v="157791.07"/>
    <n v="2"/>
    <n v="0"/>
    <n v="0"/>
    <n v="177994.81"/>
    <n v="0"/>
  </r>
  <r>
    <n v="1137"/>
    <n v="15614220"/>
    <x v="722"/>
    <n v="750"/>
    <x v="0"/>
    <x v="1"/>
    <x v="32"/>
    <n v="5"/>
    <n v="0"/>
    <n v="2"/>
    <n v="0"/>
    <n v="1"/>
    <n v="105125.65"/>
    <n v="0"/>
  </r>
  <r>
    <n v="1138"/>
    <n v="15645269"/>
    <x v="113"/>
    <n v="583"/>
    <x v="0"/>
    <x v="0"/>
    <x v="0"/>
    <n v="4"/>
    <n v="0"/>
    <n v="2"/>
    <n v="1"/>
    <n v="0"/>
    <n v="17439.66"/>
    <n v="0"/>
  </r>
  <r>
    <n v="1139"/>
    <n v="15698510"/>
    <x v="808"/>
    <n v="468"/>
    <x v="2"/>
    <x v="1"/>
    <x v="0"/>
    <n v="9"/>
    <n v="181627.14"/>
    <n v="2"/>
    <n v="1"/>
    <n v="0"/>
    <n v="172668.39"/>
    <n v="0"/>
  </r>
  <r>
    <n v="1140"/>
    <n v="15569247"/>
    <x v="4"/>
    <n v="727"/>
    <x v="1"/>
    <x v="0"/>
    <x v="38"/>
    <n v="1"/>
    <n v="109679.72"/>
    <n v="1"/>
    <n v="0"/>
    <n v="1"/>
    <n v="753.37"/>
    <n v="0"/>
  </r>
  <r>
    <n v="1141"/>
    <n v="15566251"/>
    <x v="809"/>
    <n v="618"/>
    <x v="0"/>
    <x v="0"/>
    <x v="24"/>
    <n v="5"/>
    <n v="96652.86"/>
    <n v="1"/>
    <n v="1"/>
    <n v="0"/>
    <n v="98686.399999999994"/>
    <n v="1"/>
  </r>
  <r>
    <n v="1142"/>
    <n v="15716134"/>
    <x v="280"/>
    <n v="617"/>
    <x v="0"/>
    <x v="1"/>
    <x v="20"/>
    <n v="5"/>
    <n v="190008.32000000001"/>
    <n v="2"/>
    <n v="1"/>
    <n v="1"/>
    <n v="107047.92"/>
    <n v="0"/>
  </r>
  <r>
    <n v="1143"/>
    <n v="15763625"/>
    <x v="810"/>
    <n v="793"/>
    <x v="1"/>
    <x v="1"/>
    <x v="1"/>
    <n v="9"/>
    <n v="0"/>
    <n v="2"/>
    <n v="1"/>
    <n v="0"/>
    <n v="152153.74"/>
    <n v="0"/>
  </r>
  <r>
    <n v="1144"/>
    <n v="15605965"/>
    <x v="17"/>
    <n v="630"/>
    <x v="0"/>
    <x v="1"/>
    <x v="3"/>
    <n v="9"/>
    <n v="0"/>
    <n v="2"/>
    <n v="1"/>
    <n v="1"/>
    <n v="34338.04"/>
    <n v="0"/>
  </r>
  <r>
    <n v="1145"/>
    <n v="15694821"/>
    <x v="811"/>
    <n v="765"/>
    <x v="2"/>
    <x v="1"/>
    <x v="3"/>
    <n v="4"/>
    <n v="148962.76"/>
    <n v="1"/>
    <n v="0"/>
    <n v="1"/>
    <n v="173878.87"/>
    <n v="1"/>
  </r>
  <r>
    <n v="1146"/>
    <n v="15601688"/>
    <x v="122"/>
    <n v="546"/>
    <x v="0"/>
    <x v="1"/>
    <x v="34"/>
    <n v="8"/>
    <n v="0"/>
    <n v="1"/>
    <n v="1"/>
    <n v="0"/>
    <n v="159254.29"/>
    <n v="0"/>
  </r>
  <r>
    <n v="1147"/>
    <n v="15575581"/>
    <x v="812"/>
    <n v="614"/>
    <x v="2"/>
    <x v="0"/>
    <x v="33"/>
    <n v="3"/>
    <n v="131344.51999999999"/>
    <n v="2"/>
    <n v="1"/>
    <n v="0"/>
    <n v="54776.639999999999"/>
    <n v="0"/>
  </r>
  <r>
    <n v="1148"/>
    <n v="15671209"/>
    <x v="813"/>
    <n v="593"/>
    <x v="2"/>
    <x v="0"/>
    <x v="6"/>
    <n v="5"/>
    <n v="101713.84"/>
    <n v="3"/>
    <n v="1"/>
    <n v="0"/>
    <n v="134594.99"/>
    <n v="0"/>
  </r>
  <r>
    <n v="1149"/>
    <n v="15616529"/>
    <x v="295"/>
    <n v="613"/>
    <x v="1"/>
    <x v="1"/>
    <x v="10"/>
    <n v="3"/>
    <n v="0"/>
    <n v="1"/>
    <n v="1"/>
    <n v="1"/>
    <n v="41724.720000000001"/>
    <n v="0"/>
  </r>
  <r>
    <n v="1150"/>
    <n v="15773906"/>
    <x v="814"/>
    <n v="655"/>
    <x v="0"/>
    <x v="1"/>
    <x v="16"/>
    <n v="4"/>
    <n v="0"/>
    <n v="2"/>
    <n v="0"/>
    <n v="0"/>
    <n v="110527.71"/>
    <n v="0"/>
  </r>
  <r>
    <n v="1151"/>
    <n v="15722993"/>
    <x v="669"/>
    <n v="700"/>
    <x v="0"/>
    <x v="0"/>
    <x v="7"/>
    <n v="6"/>
    <n v="137963.07"/>
    <n v="1"/>
    <n v="0"/>
    <n v="0"/>
    <n v="8996.7900000000009"/>
    <n v="0"/>
  </r>
  <r>
    <n v="1152"/>
    <n v="15752463"/>
    <x v="815"/>
    <n v="826"/>
    <x v="1"/>
    <x v="0"/>
    <x v="6"/>
    <n v="4"/>
    <n v="129938.07"/>
    <n v="1"/>
    <n v="0"/>
    <n v="1"/>
    <n v="190200.53"/>
    <n v="0"/>
  </r>
  <r>
    <n v="1153"/>
    <n v="15589754"/>
    <x v="816"/>
    <n v="652"/>
    <x v="2"/>
    <x v="1"/>
    <x v="13"/>
    <n v="2"/>
    <n v="151421.44"/>
    <n v="1"/>
    <n v="0"/>
    <n v="1"/>
    <n v="115333.43"/>
    <n v="0"/>
  </r>
  <r>
    <n v="1154"/>
    <n v="15669899"/>
    <x v="817"/>
    <n v="755"/>
    <x v="2"/>
    <x v="0"/>
    <x v="13"/>
    <n v="7"/>
    <n v="135643"/>
    <n v="1"/>
    <n v="0"/>
    <n v="0"/>
    <n v="143619.51999999999"/>
    <n v="1"/>
  </r>
  <r>
    <n v="1155"/>
    <n v="15766887"/>
    <x v="774"/>
    <n v="538"/>
    <x v="1"/>
    <x v="1"/>
    <x v="2"/>
    <n v="2"/>
    <n v="122773.5"/>
    <n v="2"/>
    <n v="1"/>
    <n v="1"/>
    <n v="58467.08"/>
    <n v="0"/>
  </r>
  <r>
    <n v="1156"/>
    <n v="15768006"/>
    <x v="115"/>
    <n v="729"/>
    <x v="0"/>
    <x v="1"/>
    <x v="10"/>
    <n v="3"/>
    <n v="152303.79999999999"/>
    <n v="1"/>
    <n v="1"/>
    <n v="0"/>
    <n v="12128.69"/>
    <n v="0"/>
  </r>
  <r>
    <n v="1157"/>
    <n v="15741295"/>
    <x v="818"/>
    <n v="615"/>
    <x v="0"/>
    <x v="1"/>
    <x v="23"/>
    <n v="3"/>
    <n v="0"/>
    <n v="2"/>
    <n v="1"/>
    <n v="1"/>
    <n v="49872.33"/>
    <n v="0"/>
  </r>
  <r>
    <n v="1158"/>
    <n v="15811327"/>
    <x v="729"/>
    <n v="700"/>
    <x v="1"/>
    <x v="1"/>
    <x v="41"/>
    <n v="1"/>
    <n v="79415.67"/>
    <n v="1"/>
    <n v="0"/>
    <n v="1"/>
    <n v="139735.54"/>
    <n v="0"/>
  </r>
  <r>
    <n v="1159"/>
    <n v="15690007"/>
    <x v="598"/>
    <n v="434"/>
    <x v="2"/>
    <x v="0"/>
    <x v="14"/>
    <n v="9"/>
    <n v="125801.03"/>
    <n v="2"/>
    <n v="1"/>
    <n v="0"/>
    <n v="60891.8"/>
    <n v="1"/>
  </r>
  <r>
    <n v="1160"/>
    <n v="15690664"/>
    <x v="521"/>
    <n v="729"/>
    <x v="1"/>
    <x v="1"/>
    <x v="24"/>
    <n v="10"/>
    <n v="0"/>
    <n v="2"/>
    <n v="1"/>
    <n v="0"/>
    <n v="100862.54"/>
    <n v="0"/>
  </r>
  <r>
    <n v="1161"/>
    <n v="15719348"/>
    <x v="56"/>
    <n v="513"/>
    <x v="0"/>
    <x v="1"/>
    <x v="12"/>
    <n v="8"/>
    <n v="0"/>
    <n v="1"/>
    <n v="1"/>
    <n v="0"/>
    <n v="76640.289999999994"/>
    <n v="1"/>
  </r>
  <r>
    <n v="1162"/>
    <n v="15781802"/>
    <x v="819"/>
    <n v="755"/>
    <x v="0"/>
    <x v="1"/>
    <x v="1"/>
    <n v="6"/>
    <n v="104817.41"/>
    <n v="1"/>
    <n v="1"/>
    <n v="0"/>
    <n v="126013.58"/>
    <n v="1"/>
  </r>
  <r>
    <n v="1163"/>
    <n v="15752731"/>
    <x v="200"/>
    <n v="615"/>
    <x v="0"/>
    <x v="0"/>
    <x v="33"/>
    <n v="9"/>
    <n v="0"/>
    <n v="1"/>
    <n v="1"/>
    <n v="0"/>
    <n v="87347.82"/>
    <n v="0"/>
  </r>
  <r>
    <n v="1164"/>
    <n v="15600997"/>
    <x v="820"/>
    <n v="747"/>
    <x v="2"/>
    <x v="0"/>
    <x v="15"/>
    <n v="5"/>
    <n v="67495.039999999994"/>
    <n v="2"/>
    <n v="0"/>
    <n v="1"/>
    <n v="77370.37"/>
    <n v="0"/>
  </r>
  <r>
    <n v="1165"/>
    <n v="15750776"/>
    <x v="375"/>
    <n v="850"/>
    <x v="0"/>
    <x v="0"/>
    <x v="18"/>
    <n v="0"/>
    <n v="164850.54"/>
    <n v="1"/>
    <n v="1"/>
    <n v="1"/>
    <n v="62722.44"/>
    <n v="0"/>
  </r>
  <r>
    <n v="1166"/>
    <n v="15723907"/>
    <x v="821"/>
    <n v="712"/>
    <x v="2"/>
    <x v="0"/>
    <x v="23"/>
    <n v="5"/>
    <n v="154776.42000000001"/>
    <n v="2"/>
    <n v="0"/>
    <n v="0"/>
    <n v="196257.68"/>
    <n v="0"/>
  </r>
  <r>
    <n v="1167"/>
    <n v="15633419"/>
    <x v="822"/>
    <n v="622"/>
    <x v="2"/>
    <x v="0"/>
    <x v="34"/>
    <n v="1"/>
    <n v="143124.63"/>
    <n v="2"/>
    <n v="1"/>
    <n v="0"/>
    <n v="81723.8"/>
    <n v="0"/>
  </r>
  <r>
    <n v="1168"/>
    <n v="15702430"/>
    <x v="823"/>
    <n v="548"/>
    <x v="0"/>
    <x v="0"/>
    <x v="12"/>
    <n v="10"/>
    <n v="0"/>
    <n v="1"/>
    <n v="1"/>
    <n v="1"/>
    <n v="31299.71"/>
    <n v="0"/>
  </r>
  <r>
    <n v="1169"/>
    <n v="15710456"/>
    <x v="824"/>
    <n v="607"/>
    <x v="0"/>
    <x v="0"/>
    <x v="7"/>
    <n v="2"/>
    <n v="0"/>
    <n v="2"/>
    <n v="1"/>
    <n v="0"/>
    <n v="63495.86"/>
    <n v="0"/>
  </r>
  <r>
    <n v="1170"/>
    <n v="15650351"/>
    <x v="200"/>
    <n v="653"/>
    <x v="0"/>
    <x v="0"/>
    <x v="16"/>
    <n v="8"/>
    <n v="102133.38"/>
    <n v="1"/>
    <n v="1"/>
    <n v="1"/>
    <n v="166520.95999999999"/>
    <n v="0"/>
  </r>
  <r>
    <n v="1171"/>
    <n v="15590820"/>
    <x v="825"/>
    <n v="699"/>
    <x v="1"/>
    <x v="1"/>
    <x v="28"/>
    <n v="6"/>
    <n v="79932.41"/>
    <n v="1"/>
    <n v="0"/>
    <n v="0"/>
    <n v="150242.44"/>
    <n v="0"/>
  </r>
  <r>
    <n v="1172"/>
    <n v="15640454"/>
    <x v="53"/>
    <n v="693"/>
    <x v="2"/>
    <x v="1"/>
    <x v="20"/>
    <n v="0"/>
    <n v="120711.73"/>
    <n v="1"/>
    <n v="0"/>
    <n v="0"/>
    <n v="27345.18"/>
    <n v="1"/>
  </r>
  <r>
    <n v="1173"/>
    <n v="15697789"/>
    <x v="826"/>
    <n v="647"/>
    <x v="2"/>
    <x v="0"/>
    <x v="3"/>
    <n v="3"/>
    <n v="122717.53"/>
    <n v="2"/>
    <n v="1"/>
    <n v="1"/>
    <n v="87000.39"/>
    <n v="0"/>
  </r>
  <r>
    <n v="1174"/>
    <n v="15808182"/>
    <x v="555"/>
    <n v="478"/>
    <x v="1"/>
    <x v="0"/>
    <x v="18"/>
    <n v="3"/>
    <n v="92363.3"/>
    <n v="2"/>
    <n v="1"/>
    <n v="0"/>
    <n v="44912.7"/>
    <n v="0"/>
  </r>
  <r>
    <n v="1175"/>
    <n v="15588670"/>
    <x v="827"/>
    <n v="705"/>
    <x v="1"/>
    <x v="0"/>
    <x v="20"/>
    <n v="5"/>
    <n v="203715.15"/>
    <n v="1"/>
    <n v="1"/>
    <n v="0"/>
    <n v="179978.68"/>
    <n v="1"/>
  </r>
  <r>
    <n v="1176"/>
    <n v="15721292"/>
    <x v="403"/>
    <n v="719"/>
    <x v="1"/>
    <x v="1"/>
    <x v="2"/>
    <n v="5"/>
    <n v="0"/>
    <n v="2"/>
    <n v="1"/>
    <n v="0"/>
    <n v="145759.70000000001"/>
    <n v="0"/>
  </r>
  <r>
    <n v="1177"/>
    <n v="15604217"/>
    <x v="828"/>
    <n v="726"/>
    <x v="0"/>
    <x v="1"/>
    <x v="10"/>
    <n v="9"/>
    <n v="0"/>
    <n v="2"/>
    <n v="0"/>
    <n v="0"/>
    <n v="14121.61"/>
    <n v="0"/>
  </r>
  <r>
    <n v="1178"/>
    <n v="15651369"/>
    <x v="680"/>
    <n v="626"/>
    <x v="0"/>
    <x v="1"/>
    <x v="29"/>
    <n v="1"/>
    <n v="0"/>
    <n v="2"/>
    <n v="1"/>
    <n v="0"/>
    <n v="66232.23"/>
    <n v="0"/>
  </r>
  <r>
    <n v="1179"/>
    <n v="15782454"/>
    <x v="829"/>
    <n v="552"/>
    <x v="0"/>
    <x v="1"/>
    <x v="23"/>
    <n v="4"/>
    <n v="0"/>
    <n v="1"/>
    <n v="1"/>
    <n v="1"/>
    <n v="190296.76"/>
    <n v="1"/>
  </r>
  <r>
    <n v="1180"/>
    <n v="15814032"/>
    <x v="295"/>
    <n v="807"/>
    <x v="2"/>
    <x v="0"/>
    <x v="8"/>
    <n v="1"/>
    <n v="93460.47"/>
    <n v="2"/>
    <n v="0"/>
    <n v="0"/>
    <n v="172782.69"/>
    <n v="0"/>
  </r>
  <r>
    <n v="1181"/>
    <n v="15570326"/>
    <x v="830"/>
    <n v="621"/>
    <x v="0"/>
    <x v="1"/>
    <x v="10"/>
    <n v="6"/>
    <n v="0"/>
    <n v="2"/>
    <n v="1"/>
    <n v="1"/>
    <n v="99128.13"/>
    <n v="0"/>
  </r>
  <r>
    <n v="1182"/>
    <n v="15624428"/>
    <x v="831"/>
    <n v="651"/>
    <x v="2"/>
    <x v="0"/>
    <x v="9"/>
    <n v="7"/>
    <n v="40224.699999999997"/>
    <n v="1"/>
    <n v="1"/>
    <n v="1"/>
    <n v="178341.33"/>
    <n v="0"/>
  </r>
  <r>
    <n v="1183"/>
    <n v="15755638"/>
    <x v="832"/>
    <n v="673"/>
    <x v="0"/>
    <x v="0"/>
    <x v="3"/>
    <n v="5"/>
    <n v="168069.73"/>
    <n v="1"/>
    <n v="1"/>
    <n v="1"/>
    <n v="146992.24"/>
    <n v="1"/>
  </r>
  <r>
    <n v="1184"/>
    <n v="15600992"/>
    <x v="317"/>
    <n v="652"/>
    <x v="0"/>
    <x v="1"/>
    <x v="18"/>
    <n v="1"/>
    <n v="0"/>
    <n v="2"/>
    <n v="1"/>
    <n v="1"/>
    <n v="151314.98000000001"/>
    <n v="0"/>
  </r>
  <r>
    <n v="1185"/>
    <n v="15755649"/>
    <x v="833"/>
    <n v="584"/>
    <x v="2"/>
    <x v="1"/>
    <x v="40"/>
    <n v="7"/>
    <n v="130538.77"/>
    <n v="1"/>
    <n v="1"/>
    <n v="0"/>
    <n v="92915.839999999997"/>
    <n v="0"/>
  </r>
  <r>
    <n v="1186"/>
    <n v="15795228"/>
    <x v="834"/>
    <n v="756"/>
    <x v="0"/>
    <x v="1"/>
    <x v="24"/>
    <n v="3"/>
    <n v="132623.6"/>
    <n v="1"/>
    <n v="1"/>
    <n v="1"/>
    <n v="58974"/>
    <n v="0"/>
  </r>
  <r>
    <n v="1187"/>
    <n v="15589257"/>
    <x v="222"/>
    <n v="670"/>
    <x v="0"/>
    <x v="0"/>
    <x v="12"/>
    <n v="3"/>
    <n v="103465.02"/>
    <n v="2"/>
    <n v="1"/>
    <n v="1"/>
    <n v="174627.06"/>
    <n v="0"/>
  </r>
  <r>
    <n v="1188"/>
    <n v="15719302"/>
    <x v="274"/>
    <n v="765"/>
    <x v="0"/>
    <x v="0"/>
    <x v="5"/>
    <n v="9"/>
    <n v="126547.8"/>
    <n v="1"/>
    <n v="1"/>
    <n v="1"/>
    <n v="79579.94"/>
    <n v="1"/>
  </r>
  <r>
    <n v="1189"/>
    <n v="15639882"/>
    <x v="672"/>
    <n v="528"/>
    <x v="0"/>
    <x v="1"/>
    <x v="33"/>
    <n v="2"/>
    <n v="128262.72"/>
    <n v="2"/>
    <n v="1"/>
    <n v="0"/>
    <n v="50771.16"/>
    <n v="0"/>
  </r>
  <r>
    <n v="1190"/>
    <n v="15791279"/>
    <x v="835"/>
    <n v="701"/>
    <x v="0"/>
    <x v="1"/>
    <x v="20"/>
    <n v="5"/>
    <n v="169742.64"/>
    <n v="1"/>
    <n v="1"/>
    <n v="1"/>
    <n v="153537.54999999999"/>
    <n v="1"/>
  </r>
  <r>
    <n v="1191"/>
    <n v="15636935"/>
    <x v="836"/>
    <n v="797"/>
    <x v="0"/>
    <x v="0"/>
    <x v="6"/>
    <n v="1"/>
    <n v="0"/>
    <n v="2"/>
    <n v="1"/>
    <n v="1"/>
    <n v="132975.39000000001"/>
    <n v="0"/>
  </r>
  <r>
    <n v="1192"/>
    <n v="15686909"/>
    <x v="288"/>
    <n v="639"/>
    <x v="2"/>
    <x v="1"/>
    <x v="7"/>
    <n v="3"/>
    <n v="150795.81"/>
    <n v="1"/>
    <n v="0"/>
    <n v="1"/>
    <n v="85208.93"/>
    <n v="0"/>
  </r>
  <r>
    <n v="1193"/>
    <n v="15589572"/>
    <x v="837"/>
    <n v="785"/>
    <x v="1"/>
    <x v="0"/>
    <x v="22"/>
    <n v="4"/>
    <n v="129855.72"/>
    <n v="2"/>
    <n v="1"/>
    <n v="0"/>
    <n v="170214.82"/>
    <n v="1"/>
  </r>
  <r>
    <n v="1194"/>
    <n v="15779947"/>
    <x v="838"/>
    <n v="363"/>
    <x v="1"/>
    <x v="0"/>
    <x v="34"/>
    <n v="6"/>
    <n v="146098.43"/>
    <n v="3"/>
    <n v="1"/>
    <n v="0"/>
    <n v="100615.14"/>
    <n v="1"/>
  </r>
  <r>
    <n v="1195"/>
    <n v="15573769"/>
    <x v="93"/>
    <n v="764"/>
    <x v="0"/>
    <x v="0"/>
    <x v="9"/>
    <n v="7"/>
    <n v="0"/>
    <n v="2"/>
    <n v="1"/>
    <n v="0"/>
    <n v="186105.99"/>
    <n v="0"/>
  </r>
  <r>
    <n v="1196"/>
    <n v="15578866"/>
    <x v="231"/>
    <n v="676"/>
    <x v="0"/>
    <x v="0"/>
    <x v="3"/>
    <n v="2"/>
    <n v="0"/>
    <n v="1"/>
    <n v="1"/>
    <n v="1"/>
    <n v="55119.53"/>
    <n v="0"/>
  </r>
  <r>
    <n v="1197"/>
    <n v="15739131"/>
    <x v="839"/>
    <n v="718"/>
    <x v="2"/>
    <x v="1"/>
    <x v="34"/>
    <n v="4"/>
    <n v="65643.3"/>
    <n v="1"/>
    <n v="1"/>
    <n v="0"/>
    <n v="28760.99"/>
    <n v="0"/>
  </r>
  <r>
    <n v="1198"/>
    <n v="15813444"/>
    <x v="224"/>
    <n v="590"/>
    <x v="1"/>
    <x v="0"/>
    <x v="10"/>
    <n v="6"/>
    <n v="0"/>
    <n v="2"/>
    <n v="1"/>
    <n v="0"/>
    <n v="171021.44"/>
    <n v="0"/>
  </r>
  <r>
    <n v="1199"/>
    <n v="15678058"/>
    <x v="744"/>
    <n v="584"/>
    <x v="0"/>
    <x v="1"/>
    <x v="16"/>
    <n v="9"/>
    <n v="104584.16"/>
    <n v="1"/>
    <n v="1"/>
    <n v="0"/>
    <n v="176678.72"/>
    <n v="0"/>
  </r>
  <r>
    <n v="1200"/>
    <n v="15769169"/>
    <x v="840"/>
    <n v="645"/>
    <x v="0"/>
    <x v="1"/>
    <x v="1"/>
    <n v="7"/>
    <n v="0"/>
    <n v="1"/>
    <n v="0"/>
    <n v="1"/>
    <n v="28667.56"/>
    <n v="0"/>
  </r>
  <r>
    <n v="1201"/>
    <n v="15804602"/>
    <x v="330"/>
    <n v="772"/>
    <x v="2"/>
    <x v="1"/>
    <x v="33"/>
    <n v="6"/>
    <n v="99785.279999999999"/>
    <n v="2"/>
    <n v="0"/>
    <n v="0"/>
    <n v="197238.03"/>
    <n v="0"/>
  </r>
  <r>
    <n v="1202"/>
    <n v="15651052"/>
    <x v="841"/>
    <n v="399"/>
    <x v="2"/>
    <x v="1"/>
    <x v="17"/>
    <n v="2"/>
    <n v="127655.22"/>
    <n v="1"/>
    <n v="1"/>
    <n v="0"/>
    <n v="139994.68"/>
    <n v="1"/>
  </r>
  <r>
    <n v="1203"/>
    <n v="15724334"/>
    <x v="842"/>
    <n v="529"/>
    <x v="0"/>
    <x v="1"/>
    <x v="32"/>
    <n v="5"/>
    <n v="0"/>
    <n v="1"/>
    <n v="1"/>
    <n v="0"/>
    <n v="151169.82999999999"/>
    <n v="0"/>
  </r>
  <r>
    <n v="1204"/>
    <n v="15569451"/>
    <x v="197"/>
    <n v="463"/>
    <x v="0"/>
    <x v="1"/>
    <x v="12"/>
    <n v="2"/>
    <n v="101257.16"/>
    <n v="1"/>
    <n v="1"/>
    <n v="1"/>
    <n v="118113.64"/>
    <n v="0"/>
  </r>
  <r>
    <n v="1205"/>
    <n v="15650098"/>
    <x v="843"/>
    <n v="630"/>
    <x v="0"/>
    <x v="0"/>
    <x v="20"/>
    <n v="7"/>
    <n v="0"/>
    <n v="2"/>
    <n v="1"/>
    <n v="1"/>
    <n v="34453.17"/>
    <n v="0"/>
  </r>
  <r>
    <n v="1206"/>
    <n v="15724307"/>
    <x v="4"/>
    <n v="780"/>
    <x v="0"/>
    <x v="1"/>
    <x v="61"/>
    <n v="10"/>
    <n v="121313.88"/>
    <n v="1"/>
    <n v="0"/>
    <n v="1"/>
    <n v="64872.33"/>
    <n v="0"/>
  </r>
  <r>
    <n v="1207"/>
    <n v="15599268"/>
    <x v="844"/>
    <n v="584"/>
    <x v="1"/>
    <x v="1"/>
    <x v="15"/>
    <n v="5"/>
    <n v="0"/>
    <n v="2"/>
    <n v="1"/>
    <n v="0"/>
    <n v="10956.82"/>
    <n v="0"/>
  </r>
  <r>
    <n v="1208"/>
    <n v="15594864"/>
    <x v="259"/>
    <n v="752"/>
    <x v="2"/>
    <x v="1"/>
    <x v="33"/>
    <n v="4"/>
    <n v="81523.38"/>
    <n v="1"/>
    <n v="1"/>
    <n v="1"/>
    <n v="36885.85"/>
    <n v="0"/>
  </r>
  <r>
    <n v="1209"/>
    <n v="15616451"/>
    <x v="375"/>
    <n v="697"/>
    <x v="0"/>
    <x v="0"/>
    <x v="40"/>
    <n v="6"/>
    <n v="128252.66"/>
    <n v="1"/>
    <n v="1"/>
    <n v="1"/>
    <n v="168053.4"/>
    <n v="0"/>
  </r>
  <r>
    <n v="1210"/>
    <n v="15715667"/>
    <x v="845"/>
    <n v="850"/>
    <x v="0"/>
    <x v="0"/>
    <x v="15"/>
    <n v="7"/>
    <n v="0"/>
    <n v="2"/>
    <n v="0"/>
    <n v="0"/>
    <n v="155227"/>
    <n v="0"/>
  </r>
  <r>
    <n v="1211"/>
    <n v="15658969"/>
    <x v="467"/>
    <n v="711"/>
    <x v="0"/>
    <x v="1"/>
    <x v="21"/>
    <n v="7"/>
    <n v="0"/>
    <n v="3"/>
    <n v="1"/>
    <n v="0"/>
    <n v="38409.79"/>
    <n v="1"/>
  </r>
  <r>
    <n v="1212"/>
    <n v="15738174"/>
    <x v="846"/>
    <n v="452"/>
    <x v="0"/>
    <x v="0"/>
    <x v="15"/>
    <n v="5"/>
    <n v="0"/>
    <n v="2"/>
    <n v="0"/>
    <n v="1"/>
    <n v="75279.39"/>
    <n v="0"/>
  </r>
  <r>
    <n v="1213"/>
    <n v="15813590"/>
    <x v="847"/>
    <n v="610"/>
    <x v="1"/>
    <x v="1"/>
    <x v="0"/>
    <n v="6"/>
    <n v="0"/>
    <n v="2"/>
    <n v="1"/>
    <n v="0"/>
    <n v="158302.59"/>
    <n v="1"/>
  </r>
  <r>
    <n v="1214"/>
    <n v="15624229"/>
    <x v="848"/>
    <n v="694"/>
    <x v="0"/>
    <x v="0"/>
    <x v="32"/>
    <n v="4"/>
    <n v="0"/>
    <n v="2"/>
    <n v="1"/>
    <n v="1"/>
    <n v="11525.72"/>
    <n v="0"/>
  </r>
  <r>
    <n v="1215"/>
    <n v="15674148"/>
    <x v="849"/>
    <n v="579"/>
    <x v="1"/>
    <x v="1"/>
    <x v="19"/>
    <n v="6"/>
    <n v="0"/>
    <n v="1"/>
    <n v="1"/>
    <n v="0"/>
    <n v="94993.04"/>
    <n v="1"/>
  </r>
  <r>
    <n v="1216"/>
    <n v="15625080"/>
    <x v="850"/>
    <n v="745"/>
    <x v="1"/>
    <x v="0"/>
    <x v="41"/>
    <n v="8"/>
    <n v="0"/>
    <n v="1"/>
    <n v="1"/>
    <n v="0"/>
    <n v="173912.29"/>
    <n v="1"/>
  </r>
  <r>
    <n v="1217"/>
    <n v="15682528"/>
    <x v="851"/>
    <n v="572"/>
    <x v="0"/>
    <x v="1"/>
    <x v="19"/>
    <n v="5"/>
    <n v="0"/>
    <n v="1"/>
    <n v="0"/>
    <n v="1"/>
    <n v="41139.050000000003"/>
    <n v="0"/>
  </r>
  <r>
    <n v="1218"/>
    <n v="15696900"/>
    <x v="404"/>
    <n v="505"/>
    <x v="2"/>
    <x v="1"/>
    <x v="6"/>
    <n v="3"/>
    <n v="145541.56"/>
    <n v="2"/>
    <n v="1"/>
    <n v="1"/>
    <n v="58019.95"/>
    <n v="0"/>
  </r>
  <r>
    <n v="1219"/>
    <n v="15730038"/>
    <x v="852"/>
    <n v="706"/>
    <x v="0"/>
    <x v="0"/>
    <x v="51"/>
    <n v="5"/>
    <n v="0"/>
    <n v="1"/>
    <n v="0"/>
    <n v="0"/>
    <n v="164128.41"/>
    <n v="1"/>
  </r>
  <r>
    <n v="1220"/>
    <n v="15812272"/>
    <x v="853"/>
    <n v="693"/>
    <x v="2"/>
    <x v="1"/>
    <x v="4"/>
    <n v="5"/>
    <n v="124601.58"/>
    <n v="2"/>
    <n v="1"/>
    <n v="1"/>
    <n v="46998.13"/>
    <n v="1"/>
  </r>
  <r>
    <n v="1221"/>
    <n v="15654654"/>
    <x v="293"/>
    <n v="725"/>
    <x v="2"/>
    <x v="0"/>
    <x v="19"/>
    <n v="7"/>
    <n v="115182.84"/>
    <n v="2"/>
    <n v="1"/>
    <n v="1"/>
    <n v="177279.41"/>
    <n v="0"/>
  </r>
  <r>
    <n v="1222"/>
    <n v="15697625"/>
    <x v="854"/>
    <n v="791"/>
    <x v="0"/>
    <x v="1"/>
    <x v="24"/>
    <n v="2"/>
    <n v="163789.49"/>
    <n v="2"/>
    <n v="1"/>
    <n v="0"/>
    <n v="75832.53"/>
    <n v="0"/>
  </r>
  <r>
    <n v="1223"/>
    <n v="15616280"/>
    <x v="170"/>
    <n v="536"/>
    <x v="0"/>
    <x v="1"/>
    <x v="17"/>
    <n v="1"/>
    <n v="65733.41"/>
    <n v="1"/>
    <n v="1"/>
    <n v="0"/>
    <n v="61094.53"/>
    <n v="0"/>
  </r>
  <r>
    <n v="1224"/>
    <n v="15654229"/>
    <x v="855"/>
    <n v="699"/>
    <x v="1"/>
    <x v="1"/>
    <x v="40"/>
    <n v="1"/>
    <n v="0"/>
    <n v="2"/>
    <n v="0"/>
    <n v="1"/>
    <n v="30117.439999999999"/>
    <n v="0"/>
  </r>
  <r>
    <n v="1225"/>
    <n v="15628298"/>
    <x v="606"/>
    <n v="500"/>
    <x v="1"/>
    <x v="0"/>
    <x v="40"/>
    <n v="8"/>
    <n v="128486.11"/>
    <n v="1"/>
    <n v="1"/>
    <n v="0"/>
    <n v="179227.12"/>
    <n v="0"/>
  </r>
  <r>
    <n v="1226"/>
    <n v="15733387"/>
    <x v="856"/>
    <n v="707"/>
    <x v="1"/>
    <x v="0"/>
    <x v="47"/>
    <n v="6"/>
    <n v="109663.47"/>
    <n v="1"/>
    <n v="1"/>
    <n v="1"/>
    <n v="52110.45"/>
    <n v="0"/>
  </r>
  <r>
    <n v="1227"/>
    <n v="15775572"/>
    <x v="616"/>
    <n v="531"/>
    <x v="2"/>
    <x v="0"/>
    <x v="0"/>
    <n v="6"/>
    <n v="88324.31"/>
    <n v="2"/>
    <n v="1"/>
    <n v="0"/>
    <n v="75248.75"/>
    <n v="0"/>
  </r>
  <r>
    <n v="1228"/>
    <n v="15613844"/>
    <x v="742"/>
    <n v="557"/>
    <x v="0"/>
    <x v="0"/>
    <x v="34"/>
    <n v="7"/>
    <n v="146445.24"/>
    <n v="2"/>
    <n v="1"/>
    <n v="0"/>
    <n v="184317.74"/>
    <n v="0"/>
  </r>
  <r>
    <n v="1229"/>
    <n v="15578515"/>
    <x v="857"/>
    <n v="659"/>
    <x v="0"/>
    <x v="0"/>
    <x v="16"/>
    <n v="3"/>
    <n v="0"/>
    <n v="2"/>
    <n v="1"/>
    <n v="0"/>
    <n v="158553.1"/>
    <n v="0"/>
  </r>
  <r>
    <n v="1230"/>
    <n v="15607598"/>
    <x v="858"/>
    <n v="575"/>
    <x v="1"/>
    <x v="0"/>
    <x v="8"/>
    <n v="6"/>
    <n v="0"/>
    <n v="2"/>
    <n v="1"/>
    <n v="1"/>
    <n v="95686.42"/>
    <n v="0"/>
  </r>
  <r>
    <n v="1231"/>
    <n v="15742480"/>
    <x v="859"/>
    <n v="775"/>
    <x v="2"/>
    <x v="1"/>
    <x v="18"/>
    <n v="2"/>
    <n v="109949.05"/>
    <n v="2"/>
    <n v="0"/>
    <n v="1"/>
    <n v="71682.539999999994"/>
    <n v="0"/>
  </r>
  <r>
    <n v="1232"/>
    <n v="15749482"/>
    <x v="860"/>
    <n v="772"/>
    <x v="1"/>
    <x v="1"/>
    <x v="33"/>
    <n v="4"/>
    <n v="78653.05"/>
    <n v="1"/>
    <n v="1"/>
    <n v="0"/>
    <n v="1790.48"/>
    <n v="0"/>
  </r>
  <r>
    <n v="1233"/>
    <n v="15607537"/>
    <x v="180"/>
    <n v="587"/>
    <x v="2"/>
    <x v="1"/>
    <x v="17"/>
    <n v="9"/>
    <n v="107850.82"/>
    <n v="1"/>
    <n v="1"/>
    <n v="0"/>
    <n v="139431"/>
    <n v="1"/>
  </r>
  <r>
    <n v="1234"/>
    <n v="15575410"/>
    <x v="861"/>
    <n v="667"/>
    <x v="2"/>
    <x v="0"/>
    <x v="2"/>
    <n v="4"/>
    <n v="83765.350000000006"/>
    <n v="2"/>
    <n v="1"/>
    <n v="0"/>
    <n v="118358.54"/>
    <n v="0"/>
  </r>
  <r>
    <n v="1235"/>
    <n v="15684865"/>
    <x v="862"/>
    <n v="771"/>
    <x v="0"/>
    <x v="0"/>
    <x v="26"/>
    <n v="7"/>
    <n v="143773.07"/>
    <n v="1"/>
    <n v="1"/>
    <n v="1"/>
    <n v="130827.88"/>
    <n v="0"/>
  </r>
  <r>
    <n v="1236"/>
    <n v="15600700"/>
    <x v="729"/>
    <n v="523"/>
    <x v="2"/>
    <x v="1"/>
    <x v="54"/>
    <n v="6"/>
    <n v="116227.27"/>
    <n v="1"/>
    <n v="1"/>
    <n v="1"/>
    <n v="119404.63"/>
    <n v="0"/>
  </r>
  <r>
    <n v="1237"/>
    <n v="15774155"/>
    <x v="51"/>
    <n v="662"/>
    <x v="2"/>
    <x v="1"/>
    <x v="19"/>
    <n v="0"/>
    <n v="103471.52"/>
    <n v="1"/>
    <n v="1"/>
    <n v="1"/>
    <n v="162703"/>
    <n v="0"/>
  </r>
  <r>
    <n v="1238"/>
    <n v="15634267"/>
    <x v="863"/>
    <n v="717"/>
    <x v="0"/>
    <x v="1"/>
    <x v="0"/>
    <n v="5"/>
    <n v="0"/>
    <n v="2"/>
    <n v="1"/>
    <n v="0"/>
    <n v="172665.21"/>
    <n v="0"/>
  </r>
  <r>
    <n v="1239"/>
    <n v="15619626"/>
    <x v="864"/>
    <n v="746"/>
    <x v="0"/>
    <x v="1"/>
    <x v="9"/>
    <n v="3"/>
    <n v="137492.35"/>
    <n v="2"/>
    <n v="0"/>
    <n v="1"/>
    <n v="170142.09"/>
    <n v="0"/>
  </r>
  <r>
    <n v="1240"/>
    <n v="15660422"/>
    <x v="364"/>
    <n v="569"/>
    <x v="0"/>
    <x v="1"/>
    <x v="34"/>
    <n v="7"/>
    <n v="0"/>
    <n v="2"/>
    <n v="1"/>
    <n v="0"/>
    <n v="73977.23"/>
    <n v="0"/>
  </r>
  <r>
    <n v="1241"/>
    <n v="15617934"/>
    <x v="865"/>
    <n v="579"/>
    <x v="0"/>
    <x v="1"/>
    <x v="18"/>
    <n v="9"/>
    <n v="129829.59"/>
    <n v="1"/>
    <n v="1"/>
    <n v="1"/>
    <n v="60906.12"/>
    <n v="0"/>
  </r>
  <r>
    <n v="1242"/>
    <n v="15760774"/>
    <x v="866"/>
    <n v="519"/>
    <x v="0"/>
    <x v="0"/>
    <x v="29"/>
    <n v="1"/>
    <n v="146329.57"/>
    <n v="2"/>
    <n v="1"/>
    <n v="1"/>
    <n v="194867.27"/>
    <n v="0"/>
  </r>
  <r>
    <n v="1243"/>
    <n v="15813132"/>
    <x v="685"/>
    <n v="696"/>
    <x v="2"/>
    <x v="1"/>
    <x v="33"/>
    <n v="4"/>
    <n v="114027.7"/>
    <n v="1"/>
    <n v="1"/>
    <n v="1"/>
    <n v="193716.56"/>
    <n v="0"/>
  </r>
  <r>
    <n v="1244"/>
    <n v="15593331"/>
    <x v="867"/>
    <n v="693"/>
    <x v="2"/>
    <x v="1"/>
    <x v="11"/>
    <n v="6"/>
    <n v="146580.69"/>
    <n v="1"/>
    <n v="0"/>
    <n v="1"/>
    <n v="14633.35"/>
    <n v="0"/>
  </r>
  <r>
    <n v="1245"/>
    <n v="15616709"/>
    <x v="868"/>
    <n v="587"/>
    <x v="2"/>
    <x v="0"/>
    <x v="16"/>
    <n v="0"/>
    <n v="132122.42000000001"/>
    <n v="2"/>
    <n v="0"/>
    <n v="0"/>
    <n v="31730.32"/>
    <n v="0"/>
  </r>
  <r>
    <n v="1246"/>
    <n v="15658052"/>
    <x v="39"/>
    <n v="626"/>
    <x v="0"/>
    <x v="0"/>
    <x v="4"/>
    <n v="10"/>
    <n v="81553.929999999993"/>
    <n v="1"/>
    <n v="1"/>
    <n v="0"/>
    <n v="20063.63"/>
    <n v="1"/>
  </r>
  <r>
    <n v="1247"/>
    <n v="15721189"/>
    <x v="437"/>
    <n v="666"/>
    <x v="0"/>
    <x v="0"/>
    <x v="26"/>
    <n v="7"/>
    <n v="0"/>
    <n v="2"/>
    <n v="1"/>
    <n v="1"/>
    <n v="99792.82"/>
    <n v="0"/>
  </r>
  <r>
    <n v="1248"/>
    <n v="15711288"/>
    <x v="202"/>
    <n v="512"/>
    <x v="0"/>
    <x v="1"/>
    <x v="9"/>
    <n v="6"/>
    <n v="0"/>
    <n v="2"/>
    <n v="1"/>
    <n v="0"/>
    <n v="37654.31"/>
    <n v="0"/>
  </r>
  <r>
    <n v="1249"/>
    <n v="15770030"/>
    <x v="869"/>
    <n v="689"/>
    <x v="1"/>
    <x v="0"/>
    <x v="34"/>
    <n v="3"/>
    <n v="0"/>
    <n v="2"/>
    <n v="1"/>
    <n v="1"/>
    <n v="192449.02"/>
    <n v="0"/>
  </r>
  <r>
    <n v="1250"/>
    <n v="15803681"/>
    <x v="870"/>
    <n v="803"/>
    <x v="0"/>
    <x v="0"/>
    <x v="28"/>
    <n v="4"/>
    <n v="0"/>
    <n v="2"/>
    <n v="1"/>
    <n v="1"/>
    <n v="181208.47"/>
    <n v="0"/>
  </r>
  <r>
    <n v="1251"/>
    <n v="15702789"/>
    <x v="871"/>
    <n v="548"/>
    <x v="2"/>
    <x v="1"/>
    <x v="15"/>
    <n v="5"/>
    <n v="175214.71"/>
    <n v="1"/>
    <n v="1"/>
    <n v="1"/>
    <n v="155165.60999999999"/>
    <n v="0"/>
  </r>
  <r>
    <n v="1252"/>
    <n v="15814930"/>
    <x v="661"/>
    <n v="588"/>
    <x v="2"/>
    <x v="0"/>
    <x v="20"/>
    <n v="10"/>
    <n v="125534.51"/>
    <n v="1"/>
    <n v="1"/>
    <n v="0"/>
    <n v="121504.18"/>
    <n v="1"/>
  </r>
  <r>
    <n v="1253"/>
    <n v="15658306"/>
    <x v="423"/>
    <n v="693"/>
    <x v="0"/>
    <x v="1"/>
    <x v="50"/>
    <n v="4"/>
    <n v="97705.99"/>
    <n v="1"/>
    <n v="1"/>
    <n v="1"/>
    <n v="61569.07"/>
    <n v="0"/>
  </r>
  <r>
    <n v="1254"/>
    <n v="15699523"/>
    <x v="5"/>
    <n v="499"/>
    <x v="2"/>
    <x v="0"/>
    <x v="30"/>
    <n v="4"/>
    <n v="126817.65"/>
    <n v="2"/>
    <n v="1"/>
    <n v="0"/>
    <n v="123269.71"/>
    <n v="0"/>
  </r>
  <r>
    <n v="1255"/>
    <n v="15610383"/>
    <x v="872"/>
    <n v="628"/>
    <x v="0"/>
    <x v="0"/>
    <x v="17"/>
    <n v="1"/>
    <n v="46870.43"/>
    <n v="4"/>
    <n v="1"/>
    <n v="0"/>
    <n v="31272.14"/>
    <n v="1"/>
  </r>
  <r>
    <n v="1256"/>
    <n v="15615032"/>
    <x v="873"/>
    <n v="624"/>
    <x v="1"/>
    <x v="1"/>
    <x v="17"/>
    <n v="3"/>
    <n v="0"/>
    <n v="2"/>
    <n v="1"/>
    <n v="1"/>
    <n v="62825.03"/>
    <n v="0"/>
  </r>
  <r>
    <n v="1257"/>
    <n v="15781989"/>
    <x v="874"/>
    <n v="733"/>
    <x v="0"/>
    <x v="1"/>
    <x v="0"/>
    <n v="9"/>
    <n v="120094.93"/>
    <n v="1"/>
    <n v="1"/>
    <n v="0"/>
    <n v="184056.45"/>
    <n v="0"/>
  </r>
  <r>
    <n v="1258"/>
    <n v="15647402"/>
    <x v="655"/>
    <n v="628"/>
    <x v="0"/>
    <x v="0"/>
    <x v="16"/>
    <n v="3"/>
    <n v="0"/>
    <n v="2"/>
    <n v="1"/>
    <n v="1"/>
    <n v="48924.73"/>
    <n v="0"/>
  </r>
  <r>
    <n v="1259"/>
    <n v="15740494"/>
    <x v="39"/>
    <n v="633"/>
    <x v="0"/>
    <x v="0"/>
    <x v="19"/>
    <n v="3"/>
    <n v="0"/>
    <n v="2"/>
    <n v="1"/>
    <n v="0"/>
    <n v="191111.02"/>
    <n v="0"/>
  </r>
  <r>
    <n v="1260"/>
    <n v="15701265"/>
    <x v="875"/>
    <n v="559"/>
    <x v="2"/>
    <x v="0"/>
    <x v="18"/>
    <n v="1"/>
    <n v="104356.94"/>
    <n v="2"/>
    <n v="0"/>
    <n v="1"/>
    <n v="54184.06"/>
    <n v="0"/>
  </r>
  <r>
    <n v="1261"/>
    <n v="15743532"/>
    <x v="622"/>
    <n v="704"/>
    <x v="2"/>
    <x v="1"/>
    <x v="7"/>
    <n v="5"/>
    <n v="147004.34"/>
    <n v="1"/>
    <n v="1"/>
    <n v="0"/>
    <n v="64381.33"/>
    <n v="1"/>
  </r>
  <r>
    <n v="1262"/>
    <n v="15794870"/>
    <x v="388"/>
    <n v="744"/>
    <x v="2"/>
    <x v="1"/>
    <x v="16"/>
    <n v="6"/>
    <n v="73023.17"/>
    <n v="2"/>
    <n v="1"/>
    <n v="0"/>
    <n v="78770.86"/>
    <n v="0"/>
  </r>
  <r>
    <n v="1263"/>
    <n v="15747591"/>
    <x v="364"/>
    <n v="665"/>
    <x v="1"/>
    <x v="0"/>
    <x v="20"/>
    <n v="1"/>
    <n v="173432.55"/>
    <n v="1"/>
    <n v="0"/>
    <n v="1"/>
    <n v="116766.79"/>
    <n v="0"/>
  </r>
  <r>
    <n v="1264"/>
    <n v="15726557"/>
    <x v="876"/>
    <n v="638"/>
    <x v="0"/>
    <x v="0"/>
    <x v="0"/>
    <n v="7"/>
    <n v="165679.92000000001"/>
    <n v="1"/>
    <n v="0"/>
    <n v="0"/>
    <n v="32916.29"/>
    <n v="0"/>
  </r>
  <r>
    <n v="1265"/>
    <n v="15732199"/>
    <x v="496"/>
    <n v="837"/>
    <x v="1"/>
    <x v="1"/>
    <x v="8"/>
    <n v="9"/>
    <n v="104678.62"/>
    <n v="1"/>
    <n v="0"/>
    <n v="1"/>
    <n v="50972.6"/>
    <n v="0"/>
  </r>
  <r>
    <n v="1266"/>
    <n v="15662291"/>
    <x v="261"/>
    <n v="534"/>
    <x v="0"/>
    <x v="0"/>
    <x v="30"/>
    <n v="8"/>
    <n v="116973.26"/>
    <n v="3"/>
    <n v="1"/>
    <n v="0"/>
    <n v="122066.5"/>
    <n v="1"/>
  </r>
  <r>
    <n v="1267"/>
    <n v="15749050"/>
    <x v="877"/>
    <n v="548"/>
    <x v="0"/>
    <x v="0"/>
    <x v="18"/>
    <n v="3"/>
    <n v="0"/>
    <n v="1"/>
    <n v="1"/>
    <n v="0"/>
    <n v="65996.899999999994"/>
    <n v="0"/>
  </r>
  <r>
    <n v="1268"/>
    <n v="15781586"/>
    <x v="878"/>
    <n v="837"/>
    <x v="2"/>
    <x v="1"/>
    <x v="16"/>
    <n v="2"/>
    <n v="126732.85"/>
    <n v="1"/>
    <n v="1"/>
    <n v="1"/>
    <n v="79577.38"/>
    <n v="0"/>
  </r>
  <r>
    <n v="1269"/>
    <n v="15617078"/>
    <x v="879"/>
    <n v="658"/>
    <x v="0"/>
    <x v="0"/>
    <x v="4"/>
    <n v="6"/>
    <n v="148481.09"/>
    <n v="1"/>
    <n v="1"/>
    <n v="0"/>
    <n v="130529.13"/>
    <n v="0"/>
  </r>
  <r>
    <n v="1270"/>
    <n v="15723339"/>
    <x v="13"/>
    <n v="554"/>
    <x v="0"/>
    <x v="0"/>
    <x v="16"/>
    <n v="4"/>
    <n v="137654.04999999999"/>
    <n v="2"/>
    <n v="1"/>
    <n v="1"/>
    <n v="172629.67"/>
    <n v="0"/>
  </r>
  <r>
    <n v="1271"/>
    <n v="15671322"/>
    <x v="355"/>
    <n v="724"/>
    <x v="2"/>
    <x v="1"/>
    <x v="33"/>
    <n v="7"/>
    <n v="115315.04"/>
    <n v="1"/>
    <n v="1"/>
    <n v="0"/>
    <n v="15216.53"/>
    <n v="0"/>
  </r>
  <r>
    <n v="1272"/>
    <n v="15793854"/>
    <x v="264"/>
    <n v="723"/>
    <x v="0"/>
    <x v="1"/>
    <x v="0"/>
    <n v="2"/>
    <n v="99095.73"/>
    <n v="1"/>
    <n v="1"/>
    <n v="1"/>
    <n v="17512.53"/>
    <n v="0"/>
  </r>
  <r>
    <n v="1273"/>
    <n v="15756539"/>
    <x v="175"/>
    <n v="585"/>
    <x v="2"/>
    <x v="0"/>
    <x v="2"/>
    <n v="7"/>
    <n v="165610.41"/>
    <n v="2"/>
    <n v="0"/>
    <n v="0"/>
    <n v="131852.01"/>
    <n v="0"/>
  </r>
  <r>
    <n v="1274"/>
    <n v="15612064"/>
    <x v="880"/>
    <n v="474"/>
    <x v="0"/>
    <x v="1"/>
    <x v="19"/>
    <n v="5"/>
    <n v="0"/>
    <n v="2"/>
    <n v="1"/>
    <n v="0"/>
    <n v="181945.52"/>
    <n v="1"/>
  </r>
  <r>
    <n v="1275"/>
    <n v="15625916"/>
    <x v="760"/>
    <n v="562"/>
    <x v="1"/>
    <x v="1"/>
    <x v="15"/>
    <n v="6"/>
    <n v="161628.66"/>
    <n v="1"/>
    <n v="1"/>
    <n v="0"/>
    <n v="91482.5"/>
    <n v="0"/>
  </r>
  <r>
    <n v="1276"/>
    <n v="15683195"/>
    <x v="881"/>
    <n v="719"/>
    <x v="0"/>
    <x v="1"/>
    <x v="15"/>
    <n v="9"/>
    <n v="146605.26999999999"/>
    <n v="1"/>
    <n v="1"/>
    <n v="1"/>
    <n v="77119.45"/>
    <n v="0"/>
  </r>
  <r>
    <n v="1277"/>
    <n v="15690182"/>
    <x v="882"/>
    <n v="635"/>
    <x v="2"/>
    <x v="1"/>
    <x v="24"/>
    <n v="5"/>
    <n v="113488.68"/>
    <n v="1"/>
    <n v="1"/>
    <n v="0"/>
    <n v="95611.74"/>
    <n v="1"/>
  </r>
  <r>
    <n v="1278"/>
    <n v="15721719"/>
    <x v="118"/>
    <n v="743"/>
    <x v="0"/>
    <x v="1"/>
    <x v="0"/>
    <n v="7"/>
    <n v="77002.2"/>
    <n v="2"/>
    <n v="1"/>
    <n v="1"/>
    <n v="80428.42"/>
    <n v="0"/>
  </r>
  <r>
    <n v="1279"/>
    <n v="15641690"/>
    <x v="40"/>
    <n v="681"/>
    <x v="1"/>
    <x v="1"/>
    <x v="44"/>
    <n v="7"/>
    <n v="0"/>
    <n v="2"/>
    <n v="0"/>
    <n v="1"/>
    <n v="163714.92000000001"/>
    <n v="0"/>
  </r>
  <r>
    <n v="1280"/>
    <n v="15634896"/>
    <x v="222"/>
    <n v="521"/>
    <x v="0"/>
    <x v="0"/>
    <x v="2"/>
    <n v="6"/>
    <n v="0"/>
    <n v="2"/>
    <n v="0"/>
    <n v="1"/>
    <n v="27375.15"/>
    <n v="0"/>
  </r>
  <r>
    <n v="1281"/>
    <n v="15671590"/>
    <x v="9"/>
    <n v="741"/>
    <x v="1"/>
    <x v="1"/>
    <x v="11"/>
    <n v="4"/>
    <n v="0"/>
    <n v="2"/>
    <n v="1"/>
    <n v="1"/>
    <n v="73873.649999999994"/>
    <n v="0"/>
  </r>
  <r>
    <n v="1282"/>
    <n v="15779182"/>
    <x v="131"/>
    <n v="790"/>
    <x v="1"/>
    <x v="1"/>
    <x v="17"/>
    <n v="8"/>
    <n v="182364.53"/>
    <n v="1"/>
    <n v="0"/>
    <n v="0"/>
    <n v="139266.48000000001"/>
    <n v="1"/>
  </r>
  <r>
    <n v="1283"/>
    <n v="15778287"/>
    <x v="377"/>
    <n v="622"/>
    <x v="0"/>
    <x v="1"/>
    <x v="12"/>
    <n v="8"/>
    <n v="0"/>
    <n v="2"/>
    <n v="1"/>
    <n v="1"/>
    <n v="131772.51"/>
    <n v="0"/>
  </r>
  <r>
    <n v="1284"/>
    <n v="15609510"/>
    <x v="324"/>
    <n v="669"/>
    <x v="0"/>
    <x v="1"/>
    <x v="13"/>
    <n v="7"/>
    <n v="149364.57999999999"/>
    <n v="1"/>
    <n v="0"/>
    <n v="1"/>
    <n v="173454.07"/>
    <n v="0"/>
  </r>
  <r>
    <n v="1285"/>
    <n v="15742229"/>
    <x v="787"/>
    <n v="583"/>
    <x v="0"/>
    <x v="1"/>
    <x v="49"/>
    <n v="7"/>
    <n v="127450.14"/>
    <n v="1"/>
    <n v="0"/>
    <n v="1"/>
    <n v="67552.710000000006"/>
    <n v="0"/>
  </r>
  <r>
    <n v="1286"/>
    <n v="15658532"/>
    <x v="883"/>
    <n v="520"/>
    <x v="1"/>
    <x v="0"/>
    <x v="54"/>
    <n v="5"/>
    <n v="162278.32"/>
    <n v="1"/>
    <n v="1"/>
    <n v="1"/>
    <n v="34765.33"/>
    <n v="0"/>
  </r>
  <r>
    <n v="1287"/>
    <n v="15590993"/>
    <x v="373"/>
    <n v="579"/>
    <x v="1"/>
    <x v="1"/>
    <x v="24"/>
    <n v="5"/>
    <n v="152212.88"/>
    <n v="2"/>
    <n v="0"/>
    <n v="0"/>
    <n v="120219.14"/>
    <n v="0"/>
  </r>
  <r>
    <n v="1288"/>
    <n v="15565701"/>
    <x v="884"/>
    <n v="698"/>
    <x v="1"/>
    <x v="0"/>
    <x v="2"/>
    <n v="9"/>
    <n v="161993.89000000001"/>
    <n v="1"/>
    <n v="0"/>
    <n v="0"/>
    <n v="90212.38"/>
    <n v="0"/>
  </r>
  <r>
    <n v="1289"/>
    <n v="15597239"/>
    <x v="190"/>
    <n v="548"/>
    <x v="1"/>
    <x v="1"/>
    <x v="2"/>
    <n v="7"/>
    <n v="131468.44"/>
    <n v="1"/>
    <n v="1"/>
    <n v="0"/>
    <n v="164975.82"/>
    <n v="0"/>
  </r>
  <r>
    <n v="1290"/>
    <n v="15688880"/>
    <x v="885"/>
    <n v="672"/>
    <x v="2"/>
    <x v="1"/>
    <x v="20"/>
    <n v="10"/>
    <n v="102980.44"/>
    <n v="1"/>
    <n v="1"/>
    <n v="0"/>
    <n v="1285.81"/>
    <n v="1"/>
  </r>
  <r>
    <n v="1291"/>
    <n v="15813917"/>
    <x v="886"/>
    <n v="653"/>
    <x v="2"/>
    <x v="1"/>
    <x v="8"/>
    <n v="9"/>
    <n v="143321.97"/>
    <n v="1"/>
    <n v="1"/>
    <n v="0"/>
    <n v="83679.460000000006"/>
    <n v="0"/>
  </r>
  <r>
    <n v="1292"/>
    <n v="15679611"/>
    <x v="11"/>
    <n v="734"/>
    <x v="1"/>
    <x v="0"/>
    <x v="24"/>
    <n v="2"/>
    <n v="130404.92"/>
    <n v="1"/>
    <n v="0"/>
    <n v="0"/>
    <n v="34548.74"/>
    <n v="0"/>
  </r>
  <r>
    <n v="1293"/>
    <n v="15636589"/>
    <x v="835"/>
    <n v="794"/>
    <x v="0"/>
    <x v="0"/>
    <x v="1"/>
    <n v="7"/>
    <n v="0"/>
    <n v="2"/>
    <n v="1"/>
    <n v="1"/>
    <n v="74275.08"/>
    <n v="0"/>
  </r>
  <r>
    <n v="1294"/>
    <n v="15687752"/>
    <x v="887"/>
    <n v="641"/>
    <x v="0"/>
    <x v="1"/>
    <x v="33"/>
    <n v="2"/>
    <n v="87505.47"/>
    <n v="2"/>
    <n v="0"/>
    <n v="1"/>
    <n v="7278.57"/>
    <n v="0"/>
  </r>
  <r>
    <n v="1295"/>
    <n v="15584363"/>
    <x v="888"/>
    <n v="824"/>
    <x v="0"/>
    <x v="1"/>
    <x v="33"/>
    <n v="0"/>
    <n v="133634.01999999999"/>
    <n v="1"/>
    <n v="1"/>
    <n v="1"/>
    <n v="162053.92000000001"/>
    <n v="0"/>
  </r>
  <r>
    <n v="1296"/>
    <n v="15737748"/>
    <x v="889"/>
    <n v="534"/>
    <x v="1"/>
    <x v="0"/>
    <x v="19"/>
    <n v="3"/>
    <n v="151233.62"/>
    <n v="1"/>
    <n v="0"/>
    <n v="0"/>
    <n v="199336.63"/>
    <n v="0"/>
  </r>
  <r>
    <n v="1297"/>
    <n v="15803365"/>
    <x v="890"/>
    <n v="653"/>
    <x v="1"/>
    <x v="1"/>
    <x v="30"/>
    <n v="2"/>
    <n v="70263.83"/>
    <n v="1"/>
    <n v="0"/>
    <n v="1"/>
    <n v="62347.71"/>
    <n v="0"/>
  </r>
  <r>
    <n v="1298"/>
    <n v="15793247"/>
    <x v="829"/>
    <n v="498"/>
    <x v="0"/>
    <x v="1"/>
    <x v="10"/>
    <n v="5"/>
    <n v="0"/>
    <n v="2"/>
    <n v="1"/>
    <n v="1"/>
    <n v="91711.66"/>
    <n v="0"/>
  </r>
  <r>
    <n v="1299"/>
    <n v="15572360"/>
    <x v="61"/>
    <n v="683"/>
    <x v="0"/>
    <x v="1"/>
    <x v="33"/>
    <n v="10"/>
    <n v="57657.49"/>
    <n v="1"/>
    <n v="0"/>
    <n v="0"/>
    <n v="79240.899999999994"/>
    <n v="0"/>
  </r>
  <r>
    <n v="1300"/>
    <n v="15795166"/>
    <x v="891"/>
    <n v="618"/>
    <x v="2"/>
    <x v="1"/>
    <x v="0"/>
    <n v="8"/>
    <n v="153572.31"/>
    <n v="2"/>
    <n v="1"/>
    <n v="1"/>
    <n v="76679.600000000006"/>
    <n v="0"/>
  </r>
  <r>
    <n v="1301"/>
    <n v="15724620"/>
    <x v="892"/>
    <n v="538"/>
    <x v="0"/>
    <x v="1"/>
    <x v="24"/>
    <n v="1"/>
    <n v="134752.07999999999"/>
    <n v="1"/>
    <n v="1"/>
    <n v="0"/>
    <n v="162511.54999999999"/>
    <n v="0"/>
  </r>
  <r>
    <n v="1302"/>
    <n v="15800856"/>
    <x v="893"/>
    <n v="643"/>
    <x v="1"/>
    <x v="1"/>
    <x v="10"/>
    <n v="3"/>
    <n v="83132.09"/>
    <n v="1"/>
    <n v="1"/>
    <n v="1"/>
    <n v="21360.880000000001"/>
    <n v="0"/>
  </r>
  <r>
    <n v="1303"/>
    <n v="15671097"/>
    <x v="871"/>
    <n v="428"/>
    <x v="0"/>
    <x v="0"/>
    <x v="8"/>
    <n v="2"/>
    <n v="0"/>
    <n v="2"/>
    <n v="1"/>
    <n v="0"/>
    <n v="54487.43"/>
    <n v="0"/>
  </r>
  <r>
    <n v="1304"/>
    <n v="15683930"/>
    <x v="244"/>
    <n v="593"/>
    <x v="2"/>
    <x v="0"/>
    <x v="15"/>
    <n v="9"/>
    <n v="134096.53"/>
    <n v="2"/>
    <n v="1"/>
    <n v="0"/>
    <n v="53931.05"/>
    <n v="1"/>
  </r>
  <r>
    <n v="1305"/>
    <n v="15749004"/>
    <x v="56"/>
    <n v="718"/>
    <x v="0"/>
    <x v="0"/>
    <x v="8"/>
    <n v="0"/>
    <n v="118100.59"/>
    <n v="2"/>
    <n v="1"/>
    <n v="0"/>
    <n v="103165.15"/>
    <n v="0"/>
  </r>
  <r>
    <n v="1306"/>
    <n v="15800434"/>
    <x v="778"/>
    <n v="811"/>
    <x v="2"/>
    <x v="1"/>
    <x v="37"/>
    <n v="10"/>
    <n v="76915.399999999994"/>
    <n v="1"/>
    <n v="0"/>
    <n v="0"/>
    <n v="146359.81"/>
    <n v="1"/>
  </r>
  <r>
    <n v="1307"/>
    <n v="15709117"/>
    <x v="97"/>
    <n v="823"/>
    <x v="1"/>
    <x v="0"/>
    <x v="17"/>
    <n v="3"/>
    <n v="81576.75"/>
    <n v="1"/>
    <n v="1"/>
    <n v="1"/>
    <n v="28370.95"/>
    <n v="1"/>
  </r>
  <r>
    <n v="1308"/>
    <n v="15638806"/>
    <x v="711"/>
    <n v="645"/>
    <x v="1"/>
    <x v="1"/>
    <x v="23"/>
    <n v="2"/>
    <n v="0"/>
    <n v="2"/>
    <n v="0"/>
    <n v="0"/>
    <n v="10023.15"/>
    <n v="0"/>
  </r>
  <r>
    <n v="1309"/>
    <n v="15662294"/>
    <x v="690"/>
    <n v="710"/>
    <x v="0"/>
    <x v="1"/>
    <x v="19"/>
    <n v="10"/>
    <n v="118327.17"/>
    <n v="2"/>
    <n v="1"/>
    <n v="1"/>
    <n v="192928.82"/>
    <n v="0"/>
  </r>
  <r>
    <n v="1310"/>
    <n v="15690079"/>
    <x v="894"/>
    <n v="591"/>
    <x v="1"/>
    <x v="1"/>
    <x v="33"/>
    <n v="8"/>
    <n v="124857.69"/>
    <n v="2"/>
    <n v="0"/>
    <n v="0"/>
    <n v="50485.7"/>
    <n v="0"/>
  </r>
  <r>
    <n v="1311"/>
    <n v="15759317"/>
    <x v="895"/>
    <n v="748"/>
    <x v="2"/>
    <x v="0"/>
    <x v="7"/>
    <n v="2"/>
    <n v="90971.85"/>
    <n v="1"/>
    <n v="1"/>
    <n v="1"/>
    <n v="131662.47"/>
    <n v="0"/>
  </r>
  <r>
    <n v="1312"/>
    <n v="15750497"/>
    <x v="831"/>
    <n v="850"/>
    <x v="0"/>
    <x v="0"/>
    <x v="24"/>
    <n v="7"/>
    <n v="153147.75"/>
    <n v="1"/>
    <n v="1"/>
    <n v="1"/>
    <n v="152235.29999999999"/>
    <n v="0"/>
  </r>
  <r>
    <n v="1313"/>
    <n v="15596181"/>
    <x v="896"/>
    <n v="542"/>
    <x v="0"/>
    <x v="1"/>
    <x v="16"/>
    <n v="8"/>
    <n v="65942.259999999995"/>
    <n v="1"/>
    <n v="1"/>
    <n v="1"/>
    <n v="68093.23"/>
    <n v="1"/>
  </r>
  <r>
    <n v="1314"/>
    <n v="15576602"/>
    <x v="490"/>
    <n v="809"/>
    <x v="0"/>
    <x v="1"/>
    <x v="16"/>
    <n v="3"/>
    <n v="0"/>
    <n v="2"/>
    <n v="1"/>
    <n v="1"/>
    <n v="80061.31"/>
    <n v="0"/>
  </r>
  <r>
    <n v="1315"/>
    <n v="15644833"/>
    <x v="113"/>
    <n v="675"/>
    <x v="0"/>
    <x v="1"/>
    <x v="41"/>
    <n v="2"/>
    <n v="0"/>
    <n v="1"/>
    <n v="1"/>
    <n v="0"/>
    <n v="149583.67000000001"/>
    <n v="1"/>
  </r>
  <r>
    <n v="1316"/>
    <n v="15734634"/>
    <x v="897"/>
    <n v="607"/>
    <x v="1"/>
    <x v="0"/>
    <x v="7"/>
    <n v="5"/>
    <n v="100912.19"/>
    <n v="1"/>
    <n v="0"/>
    <n v="0"/>
    <n v="7631.27"/>
    <n v="0"/>
  </r>
  <r>
    <n v="1317"/>
    <n v="15808689"/>
    <x v="898"/>
    <n v="850"/>
    <x v="0"/>
    <x v="0"/>
    <x v="8"/>
    <n v="4"/>
    <n v="0"/>
    <n v="2"/>
    <n v="1"/>
    <n v="1"/>
    <n v="33082.81"/>
    <n v="0"/>
  </r>
  <r>
    <n v="1318"/>
    <n v="15720702"/>
    <x v="201"/>
    <n v="789"/>
    <x v="0"/>
    <x v="1"/>
    <x v="24"/>
    <n v="3"/>
    <n v="0"/>
    <n v="1"/>
    <n v="1"/>
    <n v="0"/>
    <n v="121883.87"/>
    <n v="1"/>
  </r>
  <r>
    <n v="1319"/>
    <n v="15665077"/>
    <x v="899"/>
    <n v="598"/>
    <x v="0"/>
    <x v="0"/>
    <x v="3"/>
    <n v="5"/>
    <n v="0"/>
    <n v="3"/>
    <n v="1"/>
    <n v="1"/>
    <n v="100722.72"/>
    <n v="1"/>
  </r>
  <r>
    <n v="1320"/>
    <n v="15763612"/>
    <x v="900"/>
    <n v="756"/>
    <x v="2"/>
    <x v="1"/>
    <x v="1"/>
    <n v="2"/>
    <n v="124439.49"/>
    <n v="2"/>
    <n v="0"/>
    <n v="1"/>
    <n v="47093.11"/>
    <n v="0"/>
  </r>
  <r>
    <n v="1321"/>
    <n v="15596493"/>
    <x v="901"/>
    <n v="687"/>
    <x v="0"/>
    <x v="0"/>
    <x v="40"/>
    <n v="7"/>
    <n v="0"/>
    <n v="2"/>
    <n v="1"/>
    <n v="1"/>
    <n v="177624.01"/>
    <n v="0"/>
  </r>
  <r>
    <n v="1322"/>
    <n v="15704483"/>
    <x v="37"/>
    <n v="724"/>
    <x v="0"/>
    <x v="1"/>
    <x v="20"/>
    <n v="6"/>
    <n v="0"/>
    <n v="2"/>
    <n v="0"/>
    <n v="0"/>
    <n v="106149.48"/>
    <n v="0"/>
  </r>
  <r>
    <n v="1323"/>
    <n v="15598846"/>
    <x v="902"/>
    <n v="700"/>
    <x v="0"/>
    <x v="0"/>
    <x v="4"/>
    <n v="2"/>
    <n v="58781.760000000002"/>
    <n v="1"/>
    <n v="1"/>
    <n v="0"/>
    <n v="16874.919999999998"/>
    <n v="0"/>
  </r>
  <r>
    <n v="1324"/>
    <n v="15629244"/>
    <x v="903"/>
    <n v="635"/>
    <x v="1"/>
    <x v="1"/>
    <x v="5"/>
    <n v="7"/>
    <n v="159453.64000000001"/>
    <n v="2"/>
    <n v="0"/>
    <n v="0"/>
    <n v="54560.79"/>
    <n v="1"/>
  </r>
  <r>
    <n v="1325"/>
    <n v="15765537"/>
    <x v="521"/>
    <n v="687"/>
    <x v="2"/>
    <x v="1"/>
    <x v="28"/>
    <n v="2"/>
    <n v="142721.51999999999"/>
    <n v="1"/>
    <n v="1"/>
    <n v="1"/>
    <n v="153605.75"/>
    <n v="0"/>
  </r>
  <r>
    <n v="1326"/>
    <n v="15729975"/>
    <x v="114"/>
    <n v="613"/>
    <x v="0"/>
    <x v="0"/>
    <x v="17"/>
    <n v="8"/>
    <n v="167795.6"/>
    <n v="1"/>
    <n v="0"/>
    <n v="1"/>
    <n v="44390.38"/>
    <n v="0"/>
  </r>
  <r>
    <n v="1327"/>
    <n v="15682773"/>
    <x v="904"/>
    <n v="781"/>
    <x v="0"/>
    <x v="0"/>
    <x v="16"/>
    <n v="3"/>
    <n v="128345.69"/>
    <n v="2"/>
    <n v="1"/>
    <n v="0"/>
    <n v="63218.85"/>
    <n v="0"/>
  </r>
  <r>
    <n v="1328"/>
    <n v="15688007"/>
    <x v="905"/>
    <n v="703"/>
    <x v="1"/>
    <x v="1"/>
    <x v="43"/>
    <n v="3"/>
    <n v="165260.98000000001"/>
    <n v="1"/>
    <n v="1"/>
    <n v="1"/>
    <n v="41626.78"/>
    <n v="0"/>
  </r>
  <r>
    <n v="1329"/>
    <n v="15574331"/>
    <x v="144"/>
    <n v="593"/>
    <x v="2"/>
    <x v="0"/>
    <x v="46"/>
    <n v="3"/>
    <n v="118233.81"/>
    <n v="1"/>
    <n v="0"/>
    <n v="1"/>
    <n v="24765.53"/>
    <n v="1"/>
  </r>
  <r>
    <n v="1330"/>
    <n v="15645572"/>
    <x v="118"/>
    <n v="743"/>
    <x v="0"/>
    <x v="0"/>
    <x v="20"/>
    <n v="6"/>
    <n v="0"/>
    <n v="1"/>
    <n v="1"/>
    <n v="0"/>
    <n v="28280.799999999999"/>
    <n v="1"/>
  </r>
  <r>
    <n v="1331"/>
    <n v="15742854"/>
    <x v="391"/>
    <n v="640"/>
    <x v="1"/>
    <x v="0"/>
    <x v="17"/>
    <n v="8"/>
    <n v="0"/>
    <n v="2"/>
    <n v="1"/>
    <n v="0"/>
    <n v="89043.19"/>
    <n v="0"/>
  </r>
  <r>
    <n v="1332"/>
    <n v="15575417"/>
    <x v="148"/>
    <n v="849"/>
    <x v="2"/>
    <x v="1"/>
    <x v="24"/>
    <n v="7"/>
    <n v="143452.74"/>
    <n v="2"/>
    <n v="1"/>
    <n v="1"/>
    <n v="17294.12"/>
    <n v="0"/>
  </r>
  <r>
    <n v="1333"/>
    <n v="15796721"/>
    <x v="883"/>
    <n v="778"/>
    <x v="0"/>
    <x v="1"/>
    <x v="16"/>
    <n v="3"/>
    <n v="145018.49"/>
    <n v="2"/>
    <n v="1"/>
    <n v="1"/>
    <n v="126702.41"/>
    <n v="0"/>
  </r>
  <r>
    <n v="1334"/>
    <n v="15734942"/>
    <x v="883"/>
    <n v="539"/>
    <x v="2"/>
    <x v="0"/>
    <x v="16"/>
    <n v="8"/>
    <n v="82407.509999999995"/>
    <n v="1"/>
    <n v="1"/>
    <n v="0"/>
    <n v="13123.41"/>
    <n v="0"/>
  </r>
  <r>
    <n v="1335"/>
    <n v="15664772"/>
    <x v="906"/>
    <n v="489"/>
    <x v="2"/>
    <x v="1"/>
    <x v="34"/>
    <n v="1"/>
    <n v="79460.98"/>
    <n v="2"/>
    <n v="1"/>
    <n v="1"/>
    <n v="167973.63"/>
    <n v="0"/>
  </r>
  <r>
    <n v="1336"/>
    <n v="15576683"/>
    <x v="48"/>
    <n v="568"/>
    <x v="1"/>
    <x v="0"/>
    <x v="3"/>
    <n v="9"/>
    <n v="0"/>
    <n v="1"/>
    <n v="1"/>
    <n v="0"/>
    <n v="125870.79"/>
    <n v="1"/>
  </r>
  <r>
    <n v="1337"/>
    <n v="15682563"/>
    <x v="497"/>
    <n v="618"/>
    <x v="1"/>
    <x v="1"/>
    <x v="16"/>
    <n v="5"/>
    <n v="126473.99"/>
    <n v="1"/>
    <n v="1"/>
    <n v="0"/>
    <n v="91972.49"/>
    <n v="0"/>
  </r>
  <r>
    <n v="1338"/>
    <n v="15650889"/>
    <x v="796"/>
    <n v="710"/>
    <x v="2"/>
    <x v="0"/>
    <x v="33"/>
    <n v="10"/>
    <n v="133537.1"/>
    <n v="2"/>
    <n v="1"/>
    <n v="0"/>
    <n v="155593.74"/>
    <n v="0"/>
  </r>
  <r>
    <n v="1339"/>
    <n v="15612108"/>
    <x v="907"/>
    <n v="625"/>
    <x v="0"/>
    <x v="1"/>
    <x v="37"/>
    <n v="5"/>
    <n v="164978.01"/>
    <n v="1"/>
    <n v="1"/>
    <n v="1"/>
    <n v="67788.490000000005"/>
    <n v="0"/>
  </r>
  <r>
    <n v="1340"/>
    <n v="15761132"/>
    <x v="92"/>
    <n v="682"/>
    <x v="1"/>
    <x v="1"/>
    <x v="17"/>
    <n v="7"/>
    <n v="128029.72"/>
    <n v="1"/>
    <n v="1"/>
    <n v="1"/>
    <n v="62615.35"/>
    <n v="0"/>
  </r>
  <r>
    <n v="1341"/>
    <n v="15645511"/>
    <x v="908"/>
    <n v="727"/>
    <x v="1"/>
    <x v="1"/>
    <x v="3"/>
    <n v="2"/>
    <n v="97403.18"/>
    <n v="1"/>
    <n v="1"/>
    <n v="1"/>
    <n v="107415.02"/>
    <n v="1"/>
  </r>
  <r>
    <n v="1342"/>
    <n v="15609824"/>
    <x v="909"/>
    <n v="794"/>
    <x v="0"/>
    <x v="0"/>
    <x v="1"/>
    <n v="7"/>
    <n v="176845.41"/>
    <n v="3"/>
    <n v="1"/>
    <n v="0"/>
    <n v="166526.26"/>
    <n v="1"/>
  </r>
  <r>
    <n v="1343"/>
    <n v="15640268"/>
    <x v="703"/>
    <n v="652"/>
    <x v="1"/>
    <x v="1"/>
    <x v="60"/>
    <n v="4"/>
    <n v="0"/>
    <n v="1"/>
    <n v="1"/>
    <n v="1"/>
    <n v="120107.1"/>
    <n v="0"/>
  </r>
  <r>
    <n v="1344"/>
    <n v="15645778"/>
    <x v="910"/>
    <n v="670"/>
    <x v="1"/>
    <x v="1"/>
    <x v="0"/>
    <n v="3"/>
    <n v="81589.039999999994"/>
    <n v="1"/>
    <n v="1"/>
    <n v="0"/>
    <n v="188227.8"/>
    <n v="0"/>
  </r>
  <r>
    <n v="1345"/>
    <n v="15691104"/>
    <x v="117"/>
    <n v="460"/>
    <x v="2"/>
    <x v="0"/>
    <x v="20"/>
    <n v="6"/>
    <n v="119507.58"/>
    <n v="2"/>
    <n v="1"/>
    <n v="0"/>
    <n v="91560.63"/>
    <n v="1"/>
  </r>
  <r>
    <n v="1346"/>
    <n v="15714567"/>
    <x v="479"/>
    <n v="568"/>
    <x v="1"/>
    <x v="0"/>
    <x v="28"/>
    <n v="6"/>
    <n v="0"/>
    <n v="2"/>
    <n v="0"/>
    <n v="0"/>
    <n v="166495.20000000001"/>
    <n v="0"/>
  </r>
  <r>
    <n v="1347"/>
    <n v="15777826"/>
    <x v="911"/>
    <n v="643"/>
    <x v="0"/>
    <x v="1"/>
    <x v="33"/>
    <n v="5"/>
    <n v="94443.77"/>
    <n v="1"/>
    <n v="1"/>
    <n v="1"/>
    <n v="165614.39999999999"/>
    <n v="0"/>
  </r>
  <r>
    <n v="1348"/>
    <n v="15668445"/>
    <x v="442"/>
    <n v="521"/>
    <x v="0"/>
    <x v="1"/>
    <x v="24"/>
    <n v="2"/>
    <n v="0"/>
    <n v="2"/>
    <n v="1"/>
    <n v="1"/>
    <n v="86372.24"/>
    <n v="0"/>
  </r>
  <r>
    <n v="1349"/>
    <n v="15576162"/>
    <x v="424"/>
    <n v="615"/>
    <x v="0"/>
    <x v="1"/>
    <x v="15"/>
    <n v="7"/>
    <n v="92199.84"/>
    <n v="1"/>
    <n v="1"/>
    <n v="1"/>
    <n v="2755.53"/>
    <n v="0"/>
  </r>
  <r>
    <n v="1350"/>
    <n v="15778135"/>
    <x v="173"/>
    <n v="575"/>
    <x v="1"/>
    <x v="1"/>
    <x v="3"/>
    <n v="3"/>
    <n v="0"/>
    <n v="1"/>
    <n v="1"/>
    <n v="0"/>
    <n v="83594.509999999995"/>
    <n v="0"/>
  </r>
  <r>
    <n v="1351"/>
    <n v="15613141"/>
    <x v="704"/>
    <n v="717"/>
    <x v="0"/>
    <x v="0"/>
    <x v="1"/>
    <n v="3"/>
    <n v="135756.96"/>
    <n v="1"/>
    <n v="1"/>
    <n v="1"/>
    <n v="103706.41"/>
    <n v="0"/>
  </r>
  <r>
    <n v="1352"/>
    <n v="15635435"/>
    <x v="303"/>
    <n v="648"/>
    <x v="0"/>
    <x v="0"/>
    <x v="41"/>
    <n v="9"/>
    <n v="120633.42"/>
    <n v="1"/>
    <n v="0"/>
    <n v="0"/>
    <n v="5924.38"/>
    <n v="1"/>
  </r>
  <r>
    <n v="1353"/>
    <n v="15596552"/>
    <x v="912"/>
    <n v="535"/>
    <x v="2"/>
    <x v="1"/>
    <x v="36"/>
    <n v="5"/>
    <n v="134542.73000000001"/>
    <n v="1"/>
    <n v="1"/>
    <n v="1"/>
    <n v="58203.67"/>
    <n v="1"/>
  </r>
  <r>
    <n v="1354"/>
    <n v="15623644"/>
    <x v="913"/>
    <n v="626"/>
    <x v="1"/>
    <x v="1"/>
    <x v="6"/>
    <n v="7"/>
    <n v="0"/>
    <n v="2"/>
    <n v="1"/>
    <n v="0"/>
    <n v="49361.84"/>
    <n v="0"/>
  </r>
  <r>
    <n v="1355"/>
    <n v="15683403"/>
    <x v="481"/>
    <n v="611"/>
    <x v="1"/>
    <x v="1"/>
    <x v="37"/>
    <n v="7"/>
    <n v="0"/>
    <n v="1"/>
    <n v="0"/>
    <n v="1"/>
    <n v="73585.179999999993"/>
    <n v="1"/>
  </r>
  <r>
    <n v="1356"/>
    <n v="15615029"/>
    <x v="621"/>
    <n v="734"/>
    <x v="1"/>
    <x v="1"/>
    <x v="2"/>
    <n v="6"/>
    <n v="0"/>
    <n v="1"/>
    <n v="1"/>
    <n v="1"/>
    <n v="95135.27"/>
    <n v="0"/>
  </r>
  <r>
    <n v="1357"/>
    <n v="15769005"/>
    <x v="904"/>
    <n v="709"/>
    <x v="0"/>
    <x v="1"/>
    <x v="23"/>
    <n v="4"/>
    <n v="154344.49"/>
    <n v="2"/>
    <n v="1"/>
    <n v="1"/>
    <n v="38794.57"/>
    <n v="0"/>
  </r>
  <r>
    <n v="1358"/>
    <n v="15746326"/>
    <x v="914"/>
    <n v="591"/>
    <x v="0"/>
    <x v="1"/>
    <x v="3"/>
    <n v="3"/>
    <n v="0"/>
    <n v="2"/>
    <n v="0"/>
    <n v="1"/>
    <n v="198926.36"/>
    <n v="0"/>
  </r>
  <r>
    <n v="1359"/>
    <n v="15722364"/>
    <x v="177"/>
    <n v="664"/>
    <x v="0"/>
    <x v="1"/>
    <x v="3"/>
    <n v="9"/>
    <n v="189026.53"/>
    <n v="2"/>
    <n v="1"/>
    <n v="1"/>
    <n v="56099.86"/>
    <n v="0"/>
  </r>
  <r>
    <n v="1360"/>
    <n v="15704954"/>
    <x v="915"/>
    <n v="431"/>
    <x v="0"/>
    <x v="1"/>
    <x v="24"/>
    <n v="0"/>
    <n v="120764.08"/>
    <n v="1"/>
    <n v="1"/>
    <n v="1"/>
    <n v="117023.08"/>
    <n v="0"/>
  </r>
  <r>
    <n v="1361"/>
    <n v="15694409"/>
    <x v="56"/>
    <n v="647"/>
    <x v="2"/>
    <x v="0"/>
    <x v="32"/>
    <n v="3"/>
    <n v="97975.82"/>
    <n v="2"/>
    <n v="0"/>
    <n v="1"/>
    <n v="62083"/>
    <n v="0"/>
  </r>
  <r>
    <n v="1362"/>
    <n v="15754068"/>
    <x v="916"/>
    <n v="578"/>
    <x v="0"/>
    <x v="1"/>
    <x v="15"/>
    <n v="4"/>
    <n v="0"/>
    <n v="2"/>
    <n v="1"/>
    <n v="1"/>
    <n v="141822.79999999999"/>
    <n v="0"/>
  </r>
  <r>
    <n v="1363"/>
    <n v="15683841"/>
    <x v="763"/>
    <n v="555"/>
    <x v="2"/>
    <x v="1"/>
    <x v="1"/>
    <n v="10"/>
    <n v="113270.2"/>
    <n v="2"/>
    <n v="1"/>
    <n v="1"/>
    <n v="185387.14"/>
    <n v="0"/>
  </r>
  <r>
    <n v="1364"/>
    <n v="15789095"/>
    <x v="106"/>
    <n v="775"/>
    <x v="1"/>
    <x v="1"/>
    <x v="33"/>
    <n v="4"/>
    <n v="0"/>
    <n v="2"/>
    <n v="0"/>
    <n v="1"/>
    <n v="57461.13"/>
    <n v="0"/>
  </r>
  <r>
    <n v="1365"/>
    <n v="15719958"/>
    <x v="917"/>
    <n v="850"/>
    <x v="2"/>
    <x v="1"/>
    <x v="2"/>
    <n v="3"/>
    <n v="124548.99"/>
    <n v="2"/>
    <n v="1"/>
    <n v="1"/>
    <n v="120380.12"/>
    <n v="0"/>
  </r>
  <r>
    <n v="1366"/>
    <n v="15689514"/>
    <x v="243"/>
    <n v="625"/>
    <x v="0"/>
    <x v="1"/>
    <x v="3"/>
    <n v="8"/>
    <n v="201696.07"/>
    <n v="1"/>
    <n v="1"/>
    <n v="0"/>
    <n v="133020.9"/>
    <n v="1"/>
  </r>
  <r>
    <n v="1367"/>
    <n v="15621353"/>
    <x v="486"/>
    <n v="645"/>
    <x v="1"/>
    <x v="0"/>
    <x v="24"/>
    <n v="7"/>
    <n v="0"/>
    <n v="2"/>
    <n v="1"/>
    <n v="0"/>
    <n v="13589.93"/>
    <n v="0"/>
  </r>
  <r>
    <n v="1368"/>
    <n v="15627232"/>
    <x v="717"/>
    <n v="608"/>
    <x v="2"/>
    <x v="1"/>
    <x v="4"/>
    <n v="7"/>
    <n v="114203.47"/>
    <n v="1"/>
    <n v="1"/>
    <n v="1"/>
    <n v="77830.36"/>
    <n v="1"/>
  </r>
  <r>
    <n v="1369"/>
    <n v="15745843"/>
    <x v="918"/>
    <n v="689"/>
    <x v="1"/>
    <x v="0"/>
    <x v="8"/>
    <n v="4"/>
    <n v="0"/>
    <n v="2"/>
    <n v="1"/>
    <n v="1"/>
    <n v="136610.01999999999"/>
    <n v="0"/>
  </r>
  <r>
    <n v="1370"/>
    <n v="15722902"/>
    <x v="418"/>
    <n v="652"/>
    <x v="2"/>
    <x v="1"/>
    <x v="5"/>
    <n v="8"/>
    <n v="125437.64"/>
    <n v="1"/>
    <n v="1"/>
    <n v="1"/>
    <n v="17160.939999999999"/>
    <n v="1"/>
  </r>
  <r>
    <n v="1371"/>
    <n v="15791767"/>
    <x v="29"/>
    <n v="769"/>
    <x v="0"/>
    <x v="0"/>
    <x v="28"/>
    <n v="7"/>
    <n v="0"/>
    <n v="2"/>
    <n v="1"/>
    <n v="0"/>
    <n v="176843.53"/>
    <n v="0"/>
  </r>
  <r>
    <n v="1372"/>
    <n v="15792722"/>
    <x v="919"/>
    <n v="611"/>
    <x v="0"/>
    <x v="0"/>
    <x v="3"/>
    <n v="8"/>
    <n v="64897.75"/>
    <n v="1"/>
    <n v="1"/>
    <n v="0"/>
    <n v="114996.33"/>
    <n v="0"/>
  </r>
  <r>
    <n v="1373"/>
    <n v="15723006"/>
    <x v="920"/>
    <n v="489"/>
    <x v="0"/>
    <x v="1"/>
    <x v="16"/>
    <n v="8"/>
    <n v="0"/>
    <n v="2"/>
    <n v="0"/>
    <n v="1"/>
    <n v="196990.79"/>
    <n v="0"/>
  </r>
  <r>
    <n v="1374"/>
    <n v="15771942"/>
    <x v="921"/>
    <n v="528"/>
    <x v="2"/>
    <x v="0"/>
    <x v="17"/>
    <n v="9"/>
    <n v="135555.66"/>
    <n v="1"/>
    <n v="1"/>
    <n v="0"/>
    <n v="133146.03"/>
    <n v="1"/>
  </r>
  <r>
    <n v="1375"/>
    <n v="15774738"/>
    <x v="922"/>
    <n v="632"/>
    <x v="0"/>
    <x v="1"/>
    <x v="4"/>
    <n v="3"/>
    <n v="107764.75"/>
    <n v="1"/>
    <n v="1"/>
    <n v="0"/>
    <n v="185667.72"/>
    <n v="0"/>
  </r>
  <r>
    <n v="1376"/>
    <n v="15574004"/>
    <x v="832"/>
    <n v="429"/>
    <x v="0"/>
    <x v="0"/>
    <x v="7"/>
    <n v="6"/>
    <n v="117307.44"/>
    <n v="2"/>
    <n v="1"/>
    <n v="1"/>
    <n v="24020.49"/>
    <n v="0"/>
  </r>
  <r>
    <n v="1377"/>
    <n v="15587233"/>
    <x v="923"/>
    <n v="457"/>
    <x v="0"/>
    <x v="1"/>
    <x v="1"/>
    <n v="8"/>
    <n v="73700.12"/>
    <n v="3"/>
    <n v="1"/>
    <n v="1"/>
    <n v="185750.02"/>
    <n v="1"/>
  </r>
  <r>
    <n v="1378"/>
    <n v="15808228"/>
    <x v="924"/>
    <n v="768"/>
    <x v="1"/>
    <x v="0"/>
    <x v="4"/>
    <n v="6"/>
    <n v="60603.4"/>
    <n v="1"/>
    <n v="1"/>
    <n v="1"/>
    <n v="178045.97"/>
    <n v="0"/>
  </r>
  <r>
    <n v="1379"/>
    <n v="15682834"/>
    <x v="606"/>
    <n v="715"/>
    <x v="1"/>
    <x v="0"/>
    <x v="12"/>
    <n v="4"/>
    <n v="40169.879999999997"/>
    <n v="2"/>
    <n v="1"/>
    <n v="1"/>
    <n v="199857.47"/>
    <n v="0"/>
  </r>
  <r>
    <n v="1380"/>
    <n v="15571752"/>
    <x v="585"/>
    <n v="668"/>
    <x v="2"/>
    <x v="0"/>
    <x v="15"/>
    <n v="10"/>
    <n v="92041.87"/>
    <n v="1"/>
    <n v="1"/>
    <n v="1"/>
    <n v="43595.9"/>
    <n v="0"/>
  </r>
  <r>
    <n v="1381"/>
    <n v="15743067"/>
    <x v="120"/>
    <n v="625"/>
    <x v="2"/>
    <x v="1"/>
    <x v="28"/>
    <n v="3"/>
    <n v="130483.95"/>
    <n v="1"/>
    <n v="1"/>
    <n v="0"/>
    <n v="122810.53"/>
    <n v="0"/>
  </r>
  <r>
    <n v="1382"/>
    <n v="15714466"/>
    <x v="925"/>
    <n v="846"/>
    <x v="0"/>
    <x v="0"/>
    <x v="1"/>
    <n v="5"/>
    <n v="0"/>
    <n v="3"/>
    <n v="1"/>
    <n v="0"/>
    <n v="3440.47"/>
    <n v="1"/>
  </r>
  <r>
    <n v="1383"/>
    <n v="15617982"/>
    <x v="63"/>
    <n v="661"/>
    <x v="1"/>
    <x v="0"/>
    <x v="0"/>
    <n v="3"/>
    <n v="0"/>
    <n v="2"/>
    <n v="1"/>
    <n v="0"/>
    <n v="35989.410000000003"/>
    <n v="0"/>
  </r>
  <r>
    <n v="1384"/>
    <n v="15696637"/>
    <x v="682"/>
    <n v="571"/>
    <x v="0"/>
    <x v="0"/>
    <x v="51"/>
    <n v="10"/>
    <n v="151097.28"/>
    <n v="1"/>
    <n v="0"/>
    <n v="1"/>
    <n v="17163.75"/>
    <n v="0"/>
  </r>
  <r>
    <n v="1385"/>
    <n v="15690647"/>
    <x v="926"/>
    <n v="582"/>
    <x v="1"/>
    <x v="0"/>
    <x v="17"/>
    <n v="8"/>
    <n v="67563.31"/>
    <n v="1"/>
    <n v="1"/>
    <n v="0"/>
    <n v="44506.09"/>
    <n v="1"/>
  </r>
  <r>
    <n v="1386"/>
    <n v="15672756"/>
    <x v="82"/>
    <n v="716"/>
    <x v="0"/>
    <x v="0"/>
    <x v="12"/>
    <n v="8"/>
    <n v="112808.18"/>
    <n v="1"/>
    <n v="0"/>
    <n v="1"/>
    <n v="17848.3"/>
    <n v="0"/>
  </r>
  <r>
    <n v="1387"/>
    <n v="15704586"/>
    <x v="878"/>
    <n v="758"/>
    <x v="0"/>
    <x v="0"/>
    <x v="0"/>
    <n v="7"/>
    <n v="0"/>
    <n v="2"/>
    <n v="0"/>
    <n v="1"/>
    <n v="76209.56"/>
    <n v="0"/>
  </r>
  <r>
    <n v="1388"/>
    <n v="15674526"/>
    <x v="927"/>
    <n v="725"/>
    <x v="0"/>
    <x v="1"/>
    <x v="26"/>
    <n v="4"/>
    <n v="86459.8"/>
    <n v="1"/>
    <n v="1"/>
    <n v="1"/>
    <n v="141476.56"/>
    <n v="0"/>
  </r>
  <r>
    <n v="1389"/>
    <n v="15775295"/>
    <x v="204"/>
    <n v="630"/>
    <x v="0"/>
    <x v="0"/>
    <x v="20"/>
    <n v="0"/>
    <n v="118633.08"/>
    <n v="1"/>
    <n v="0"/>
    <n v="1"/>
    <n v="60032.46"/>
    <n v="1"/>
  </r>
  <r>
    <n v="1390"/>
    <n v="15684196"/>
    <x v="928"/>
    <n v="627"/>
    <x v="0"/>
    <x v="0"/>
    <x v="30"/>
    <n v="2"/>
    <n v="159441.26999999999"/>
    <n v="1"/>
    <n v="1"/>
    <n v="0"/>
    <n v="100686.11"/>
    <n v="1"/>
  </r>
  <r>
    <n v="1391"/>
    <n v="15727281"/>
    <x v="929"/>
    <n v="653"/>
    <x v="0"/>
    <x v="0"/>
    <x v="7"/>
    <n v="9"/>
    <n v="0"/>
    <n v="2"/>
    <n v="1"/>
    <n v="0"/>
    <n v="96429.29"/>
    <n v="0"/>
  </r>
  <r>
    <n v="1392"/>
    <n v="15787835"/>
    <x v="930"/>
    <n v="775"/>
    <x v="2"/>
    <x v="0"/>
    <x v="16"/>
    <n v="4"/>
    <n v="125212.65"/>
    <n v="2"/>
    <n v="1"/>
    <n v="1"/>
    <n v="15795.88"/>
    <n v="1"/>
  </r>
  <r>
    <n v="1393"/>
    <n v="15730540"/>
    <x v="930"/>
    <n v="794"/>
    <x v="1"/>
    <x v="1"/>
    <x v="13"/>
    <n v="8"/>
    <n v="88656.37"/>
    <n v="2"/>
    <n v="1"/>
    <n v="0"/>
    <n v="116547.31"/>
    <n v="0"/>
  </r>
  <r>
    <n v="1394"/>
    <n v="15646276"/>
    <x v="145"/>
    <n v="831"/>
    <x v="0"/>
    <x v="0"/>
    <x v="15"/>
    <n v="2"/>
    <n v="146033.62"/>
    <n v="1"/>
    <n v="1"/>
    <n v="0"/>
    <n v="191260.74"/>
    <n v="0"/>
  </r>
  <r>
    <n v="1395"/>
    <n v="15582180"/>
    <x v="732"/>
    <n v="561"/>
    <x v="0"/>
    <x v="1"/>
    <x v="6"/>
    <n v="9"/>
    <n v="120268.13"/>
    <n v="1"/>
    <n v="1"/>
    <n v="1"/>
    <n v="173870.39"/>
    <n v="0"/>
  </r>
  <r>
    <n v="1396"/>
    <n v="15697095"/>
    <x v="119"/>
    <n v="705"/>
    <x v="1"/>
    <x v="1"/>
    <x v="17"/>
    <n v="7"/>
    <n v="0"/>
    <n v="2"/>
    <n v="1"/>
    <n v="0"/>
    <n v="117273.35"/>
    <n v="0"/>
  </r>
  <r>
    <n v="1397"/>
    <n v="15748797"/>
    <x v="518"/>
    <n v="636"/>
    <x v="1"/>
    <x v="0"/>
    <x v="19"/>
    <n v="0"/>
    <n v="0"/>
    <n v="1"/>
    <n v="1"/>
    <n v="0"/>
    <n v="92277.47"/>
    <n v="1"/>
  </r>
  <r>
    <n v="1398"/>
    <n v="15754796"/>
    <x v="927"/>
    <n v="487"/>
    <x v="2"/>
    <x v="0"/>
    <x v="17"/>
    <n v="4"/>
    <n v="135070.57999999999"/>
    <n v="2"/>
    <n v="1"/>
    <n v="1"/>
    <n v="44244.49"/>
    <n v="1"/>
  </r>
  <r>
    <n v="1399"/>
    <n v="15628947"/>
    <x v="931"/>
    <n v="693"/>
    <x v="0"/>
    <x v="0"/>
    <x v="16"/>
    <n v="3"/>
    <n v="0"/>
    <n v="2"/>
    <n v="0"/>
    <n v="0"/>
    <n v="78133.48"/>
    <n v="1"/>
  </r>
  <r>
    <n v="1400"/>
    <n v="15775546"/>
    <x v="932"/>
    <n v="517"/>
    <x v="1"/>
    <x v="0"/>
    <x v="6"/>
    <n v="5"/>
    <n v="0"/>
    <n v="2"/>
    <n v="1"/>
    <n v="0"/>
    <n v="103402.88"/>
    <n v="0"/>
  </r>
  <r>
    <n v="1401"/>
    <n v="15670481"/>
    <x v="779"/>
    <n v="684"/>
    <x v="0"/>
    <x v="0"/>
    <x v="7"/>
    <n v="9"/>
    <n v="122550.05"/>
    <n v="2"/>
    <n v="0"/>
    <n v="1"/>
    <n v="137835.82"/>
    <n v="0"/>
  </r>
  <r>
    <n v="1402"/>
    <n v="15619029"/>
    <x v="933"/>
    <n v="620"/>
    <x v="1"/>
    <x v="0"/>
    <x v="3"/>
    <n v="2"/>
    <n v="0"/>
    <n v="2"/>
    <n v="1"/>
    <n v="0"/>
    <n v="20670.099999999999"/>
    <n v="0"/>
  </r>
  <r>
    <n v="1403"/>
    <n v="15613282"/>
    <x v="934"/>
    <n v="757"/>
    <x v="0"/>
    <x v="1"/>
    <x v="6"/>
    <n v="8"/>
    <n v="130306.49"/>
    <n v="1"/>
    <n v="1"/>
    <n v="0"/>
    <n v="77469.38"/>
    <n v="0"/>
  </r>
  <r>
    <n v="1404"/>
    <n v="15721487"/>
    <x v="935"/>
    <n v="739"/>
    <x v="0"/>
    <x v="0"/>
    <x v="7"/>
    <n v="6"/>
    <n v="0"/>
    <n v="1"/>
    <n v="1"/>
    <n v="1"/>
    <n v="57572.38"/>
    <n v="0"/>
  </r>
  <r>
    <n v="1405"/>
    <n v="15797276"/>
    <x v="936"/>
    <n v="662"/>
    <x v="1"/>
    <x v="0"/>
    <x v="1"/>
    <n v="4"/>
    <n v="90350.77"/>
    <n v="1"/>
    <n v="1"/>
    <n v="0"/>
    <n v="75884.649999999994"/>
    <n v="1"/>
  </r>
  <r>
    <n v="1406"/>
    <n v="15612494"/>
    <x v="937"/>
    <n v="359"/>
    <x v="0"/>
    <x v="0"/>
    <x v="4"/>
    <n v="6"/>
    <n v="128747.69"/>
    <n v="1"/>
    <n v="1"/>
    <n v="0"/>
    <n v="146955.71"/>
    <n v="1"/>
  </r>
  <r>
    <n v="1407"/>
    <n v="15629617"/>
    <x v="383"/>
    <n v="572"/>
    <x v="1"/>
    <x v="1"/>
    <x v="51"/>
    <n v="2"/>
    <n v="126873.52"/>
    <n v="1"/>
    <n v="0"/>
    <n v="1"/>
    <n v="67040.12"/>
    <n v="0"/>
  </r>
  <r>
    <n v="1408"/>
    <n v="15600821"/>
    <x v="811"/>
    <n v="721"/>
    <x v="0"/>
    <x v="1"/>
    <x v="58"/>
    <n v="2"/>
    <n v="108424.19"/>
    <n v="1"/>
    <n v="1"/>
    <n v="1"/>
    <n v="178418.35"/>
    <n v="0"/>
  </r>
  <r>
    <n v="1409"/>
    <n v="15579062"/>
    <x v="5"/>
    <n v="707"/>
    <x v="0"/>
    <x v="1"/>
    <x v="15"/>
    <n v="9"/>
    <n v="0"/>
    <n v="2"/>
    <n v="0"/>
    <n v="0"/>
    <n v="30807.02"/>
    <n v="0"/>
  </r>
  <r>
    <n v="1410"/>
    <n v="15814268"/>
    <x v="351"/>
    <n v="444"/>
    <x v="0"/>
    <x v="0"/>
    <x v="20"/>
    <n v="5"/>
    <n v="84350.07"/>
    <n v="1"/>
    <n v="1"/>
    <n v="0"/>
    <n v="143835.76"/>
    <n v="0"/>
  </r>
  <r>
    <n v="1411"/>
    <n v="15710164"/>
    <x v="614"/>
    <n v="523"/>
    <x v="0"/>
    <x v="0"/>
    <x v="39"/>
    <n v="7"/>
    <n v="0"/>
    <n v="2"/>
    <n v="0"/>
    <n v="0"/>
    <n v="130883.9"/>
    <n v="1"/>
  </r>
  <r>
    <n v="1412"/>
    <n v="15693904"/>
    <x v="355"/>
    <n v="685"/>
    <x v="2"/>
    <x v="0"/>
    <x v="33"/>
    <n v="4"/>
    <n v="84958.6"/>
    <n v="2"/>
    <n v="0"/>
    <n v="1"/>
    <n v="194343.72"/>
    <n v="0"/>
  </r>
  <r>
    <n v="1413"/>
    <n v="15588986"/>
    <x v="222"/>
    <n v="673"/>
    <x v="2"/>
    <x v="0"/>
    <x v="6"/>
    <n v="4"/>
    <n v="99097.36"/>
    <n v="1"/>
    <n v="1"/>
    <n v="1"/>
    <n v="9796.69"/>
    <n v="0"/>
  </r>
  <r>
    <n v="1414"/>
    <n v="15797733"/>
    <x v="421"/>
    <n v="503"/>
    <x v="2"/>
    <x v="1"/>
    <x v="33"/>
    <n v="10"/>
    <n v="136622.54999999999"/>
    <n v="2"/>
    <n v="0"/>
    <n v="0"/>
    <n v="47310.239999999998"/>
    <n v="0"/>
  </r>
  <r>
    <n v="1415"/>
    <n v="15620507"/>
    <x v="938"/>
    <n v="485"/>
    <x v="2"/>
    <x v="0"/>
    <x v="33"/>
    <n v="5"/>
    <n v="156771.68"/>
    <n v="1"/>
    <n v="1"/>
    <n v="1"/>
    <n v="141148.21"/>
    <n v="0"/>
  </r>
  <r>
    <n v="1416"/>
    <n v="15685150"/>
    <x v="394"/>
    <n v="799"/>
    <x v="2"/>
    <x v="1"/>
    <x v="34"/>
    <n v="7"/>
    <n v="167658.32999999999"/>
    <n v="2"/>
    <n v="1"/>
    <n v="1"/>
    <n v="111138.25"/>
    <n v="0"/>
  </r>
  <r>
    <n v="1417"/>
    <n v="15667651"/>
    <x v="26"/>
    <n v="585"/>
    <x v="1"/>
    <x v="0"/>
    <x v="19"/>
    <n v="8"/>
    <n v="0"/>
    <n v="2"/>
    <n v="1"/>
    <n v="0"/>
    <n v="114182.07"/>
    <n v="0"/>
  </r>
  <r>
    <n v="1418"/>
    <n v="15774166"/>
    <x v="4"/>
    <n v="607"/>
    <x v="2"/>
    <x v="0"/>
    <x v="9"/>
    <n v="2"/>
    <n v="109483.54"/>
    <n v="2"/>
    <n v="0"/>
    <n v="1"/>
    <n v="127560.77"/>
    <n v="0"/>
  </r>
  <r>
    <n v="1419"/>
    <n v="15649280"/>
    <x v="939"/>
    <n v="521"/>
    <x v="2"/>
    <x v="0"/>
    <x v="20"/>
    <n v="9"/>
    <n v="134504.78"/>
    <n v="1"/>
    <n v="1"/>
    <n v="0"/>
    <n v="18082.060000000001"/>
    <n v="0"/>
  </r>
  <r>
    <n v="1420"/>
    <n v="15705657"/>
    <x v="276"/>
    <n v="535"/>
    <x v="0"/>
    <x v="0"/>
    <x v="4"/>
    <n v="2"/>
    <n v="114427.86"/>
    <n v="1"/>
    <n v="1"/>
    <n v="1"/>
    <n v="136330.26"/>
    <n v="0"/>
  </r>
  <r>
    <n v="1421"/>
    <n v="15753969"/>
    <x v="256"/>
    <n v="724"/>
    <x v="1"/>
    <x v="1"/>
    <x v="13"/>
    <n v="5"/>
    <n v="83888.54"/>
    <n v="1"/>
    <n v="0"/>
    <n v="1"/>
    <n v="34121.81"/>
    <n v="0"/>
  </r>
  <r>
    <n v="1422"/>
    <n v="15742378"/>
    <x v="940"/>
    <n v="520"/>
    <x v="2"/>
    <x v="1"/>
    <x v="15"/>
    <n v="5"/>
    <n v="110029.77"/>
    <n v="1"/>
    <n v="1"/>
    <n v="0"/>
    <n v="56246.69"/>
    <n v="0"/>
  </r>
  <r>
    <n v="1423"/>
    <n v="15794874"/>
    <x v="941"/>
    <n v="696"/>
    <x v="1"/>
    <x v="1"/>
    <x v="1"/>
    <n v="9"/>
    <n v="127523.75"/>
    <n v="1"/>
    <n v="0"/>
    <n v="1"/>
    <n v="191417.42"/>
    <n v="0"/>
  </r>
  <r>
    <n v="1424"/>
    <n v="15589221"/>
    <x v="117"/>
    <n v="657"/>
    <x v="2"/>
    <x v="1"/>
    <x v="33"/>
    <n v="1"/>
    <n v="139762.13"/>
    <n v="2"/>
    <n v="1"/>
    <n v="1"/>
    <n v="23317.88"/>
    <n v="0"/>
  </r>
  <r>
    <n v="1425"/>
    <n v="15596671"/>
    <x v="57"/>
    <n v="603"/>
    <x v="1"/>
    <x v="0"/>
    <x v="0"/>
    <n v="8"/>
    <n v="91611.12"/>
    <n v="1"/>
    <n v="0"/>
    <n v="0"/>
    <n v="144675.29999999999"/>
    <n v="1"/>
  </r>
  <r>
    <n v="1426"/>
    <n v="15583668"/>
    <x v="942"/>
    <n v="726"/>
    <x v="0"/>
    <x v="0"/>
    <x v="0"/>
    <n v="2"/>
    <n v="109471.79"/>
    <n v="1"/>
    <n v="0"/>
    <n v="1"/>
    <n v="175161.05"/>
    <n v="0"/>
  </r>
  <r>
    <n v="1427"/>
    <n v="15710206"/>
    <x v="943"/>
    <n v="591"/>
    <x v="0"/>
    <x v="0"/>
    <x v="2"/>
    <n v="4"/>
    <n v="150500.64000000001"/>
    <n v="1"/>
    <n v="1"/>
    <n v="0"/>
    <n v="14928.8"/>
    <n v="0"/>
  </r>
  <r>
    <n v="1428"/>
    <n v="15799966"/>
    <x v="150"/>
    <n v="792"/>
    <x v="2"/>
    <x v="0"/>
    <x v="49"/>
    <n v="9"/>
    <n v="101609.77"/>
    <n v="1"/>
    <n v="0"/>
    <n v="0"/>
    <n v="161479.19"/>
    <n v="1"/>
  </r>
  <r>
    <n v="1429"/>
    <n v="15794560"/>
    <x v="25"/>
    <n v="550"/>
    <x v="0"/>
    <x v="1"/>
    <x v="38"/>
    <n v="5"/>
    <n v="0"/>
    <n v="1"/>
    <n v="1"/>
    <n v="1"/>
    <n v="133501.94"/>
    <n v="0"/>
  </r>
  <r>
    <n v="1430"/>
    <n v="15626485"/>
    <x v="438"/>
    <n v="601"/>
    <x v="0"/>
    <x v="0"/>
    <x v="28"/>
    <n v="8"/>
    <n v="78892.23"/>
    <n v="1"/>
    <n v="1"/>
    <n v="1"/>
    <n v="23703.52"/>
    <n v="0"/>
  </r>
  <r>
    <n v="1431"/>
    <n v="15703143"/>
    <x v="924"/>
    <n v="820"/>
    <x v="0"/>
    <x v="0"/>
    <x v="6"/>
    <n v="3"/>
    <n v="82344.84"/>
    <n v="1"/>
    <n v="0"/>
    <n v="1"/>
    <n v="115985.38"/>
    <n v="0"/>
  </r>
  <r>
    <n v="1432"/>
    <n v="15809772"/>
    <x v="798"/>
    <n v="667"/>
    <x v="0"/>
    <x v="1"/>
    <x v="36"/>
    <n v="2"/>
    <n v="0"/>
    <n v="1"/>
    <n v="1"/>
    <n v="0"/>
    <n v="43229.2"/>
    <n v="0"/>
  </r>
  <r>
    <n v="1433"/>
    <n v="15687959"/>
    <x v="944"/>
    <n v="573"/>
    <x v="1"/>
    <x v="0"/>
    <x v="4"/>
    <n v="4"/>
    <n v="0"/>
    <n v="1"/>
    <n v="1"/>
    <n v="1"/>
    <n v="94862.93"/>
    <n v="0"/>
  </r>
  <r>
    <n v="1434"/>
    <n v="15585282"/>
    <x v="194"/>
    <n v="755"/>
    <x v="0"/>
    <x v="1"/>
    <x v="46"/>
    <n v="1"/>
    <n v="127706.33"/>
    <n v="2"/>
    <n v="0"/>
    <n v="1"/>
    <n v="142377.69"/>
    <n v="0"/>
  </r>
  <r>
    <n v="1435"/>
    <n v="15714993"/>
    <x v="831"/>
    <n v="552"/>
    <x v="0"/>
    <x v="0"/>
    <x v="1"/>
    <n v="9"/>
    <n v="124349.34"/>
    <n v="1"/>
    <n v="1"/>
    <n v="0"/>
    <n v="135635.25"/>
    <n v="0"/>
  </r>
  <r>
    <n v="1436"/>
    <n v="15596021"/>
    <x v="945"/>
    <n v="598"/>
    <x v="1"/>
    <x v="1"/>
    <x v="4"/>
    <n v="8"/>
    <n v="0"/>
    <n v="2"/>
    <n v="1"/>
    <n v="0"/>
    <n v="148487.9"/>
    <n v="0"/>
  </r>
  <r>
    <n v="1437"/>
    <n v="15646615"/>
    <x v="399"/>
    <n v="576"/>
    <x v="2"/>
    <x v="1"/>
    <x v="34"/>
    <n v="1"/>
    <n v="119336.29"/>
    <n v="2"/>
    <n v="0"/>
    <n v="1"/>
    <n v="58976.85"/>
    <n v="0"/>
  </r>
  <r>
    <n v="1438"/>
    <n v="15742632"/>
    <x v="946"/>
    <n v="670"/>
    <x v="0"/>
    <x v="0"/>
    <x v="8"/>
    <n v="9"/>
    <n v="0"/>
    <n v="1"/>
    <n v="0"/>
    <n v="1"/>
    <n v="76254.83"/>
    <n v="0"/>
  </r>
  <r>
    <n v="1439"/>
    <n v="15574068"/>
    <x v="907"/>
    <n v="504"/>
    <x v="2"/>
    <x v="1"/>
    <x v="27"/>
    <n v="9"/>
    <n v="104217.3"/>
    <n v="1"/>
    <n v="0"/>
    <n v="0"/>
    <n v="55857.48"/>
    <n v="1"/>
  </r>
  <r>
    <n v="1440"/>
    <n v="15806967"/>
    <x v="313"/>
    <n v="778"/>
    <x v="0"/>
    <x v="0"/>
    <x v="35"/>
    <n v="7"/>
    <n v="0"/>
    <n v="1"/>
    <n v="1"/>
    <n v="1"/>
    <n v="77867.23"/>
    <n v="0"/>
  </r>
  <r>
    <n v="1441"/>
    <n v="15796334"/>
    <x v="947"/>
    <n v="558"/>
    <x v="2"/>
    <x v="1"/>
    <x v="2"/>
    <n v="10"/>
    <n v="144757.01999999999"/>
    <n v="1"/>
    <n v="1"/>
    <n v="0"/>
    <n v="22878.16"/>
    <n v="1"/>
  </r>
  <r>
    <n v="1442"/>
    <n v="15688713"/>
    <x v="948"/>
    <n v="627"/>
    <x v="1"/>
    <x v="1"/>
    <x v="4"/>
    <n v="6"/>
    <n v="0"/>
    <n v="1"/>
    <n v="1"/>
    <n v="1"/>
    <n v="114469.55"/>
    <n v="0"/>
  </r>
  <r>
    <n v="1443"/>
    <n v="15796179"/>
    <x v="681"/>
    <n v="683"/>
    <x v="0"/>
    <x v="1"/>
    <x v="3"/>
    <n v="8"/>
    <n v="0"/>
    <n v="1"/>
    <n v="1"/>
    <n v="0"/>
    <n v="96754.8"/>
    <n v="0"/>
  </r>
  <r>
    <n v="1444"/>
    <n v="15598751"/>
    <x v="771"/>
    <n v="556"/>
    <x v="0"/>
    <x v="0"/>
    <x v="3"/>
    <n v="6"/>
    <n v="0"/>
    <n v="3"/>
    <n v="0"/>
    <n v="0"/>
    <n v="125154.57"/>
    <n v="1"/>
  </r>
  <r>
    <n v="1445"/>
    <n v="15703019"/>
    <x v="949"/>
    <n v="583"/>
    <x v="0"/>
    <x v="0"/>
    <x v="16"/>
    <n v="10"/>
    <n v="0"/>
    <n v="2"/>
    <n v="0"/>
    <n v="1"/>
    <n v="113597.64"/>
    <n v="0"/>
  </r>
  <r>
    <n v="1446"/>
    <n v="15646302"/>
    <x v="267"/>
    <n v="705"/>
    <x v="0"/>
    <x v="0"/>
    <x v="9"/>
    <n v="7"/>
    <n v="100169.51"/>
    <n v="1"/>
    <n v="1"/>
    <n v="0"/>
    <n v="121408.55"/>
    <n v="0"/>
  </r>
  <r>
    <n v="1447"/>
    <n v="15680855"/>
    <x v="950"/>
    <n v="637"/>
    <x v="0"/>
    <x v="1"/>
    <x v="19"/>
    <n v="2"/>
    <n v="145731.82999999999"/>
    <n v="1"/>
    <n v="0"/>
    <n v="1"/>
    <n v="109219.43"/>
    <n v="0"/>
  </r>
  <r>
    <n v="1448"/>
    <n v="15697311"/>
    <x v="951"/>
    <n v="697"/>
    <x v="1"/>
    <x v="1"/>
    <x v="27"/>
    <n v="5"/>
    <n v="110802.03"/>
    <n v="1"/>
    <n v="1"/>
    <n v="1"/>
    <n v="50230.31"/>
    <n v="1"/>
  </r>
  <r>
    <n v="1449"/>
    <n v="15585367"/>
    <x v="952"/>
    <n v="555"/>
    <x v="2"/>
    <x v="0"/>
    <x v="17"/>
    <n v="4"/>
    <n v="120392.99"/>
    <n v="1"/>
    <n v="1"/>
    <n v="0"/>
    <n v="177719.88"/>
    <n v="1"/>
  </r>
  <r>
    <n v="1450"/>
    <n v="15726556"/>
    <x v="953"/>
    <n v="594"/>
    <x v="2"/>
    <x v="0"/>
    <x v="28"/>
    <n v="6"/>
    <n v="135067.51999999999"/>
    <n v="2"/>
    <n v="0"/>
    <n v="0"/>
    <n v="131211.85999999999"/>
    <n v="0"/>
  </r>
  <r>
    <n v="1451"/>
    <n v="15676242"/>
    <x v="954"/>
    <n v="632"/>
    <x v="1"/>
    <x v="1"/>
    <x v="8"/>
    <n v="3"/>
    <n v="136556.44"/>
    <n v="1"/>
    <n v="1"/>
    <n v="0"/>
    <n v="82152.83"/>
    <n v="1"/>
  </r>
  <r>
    <n v="1452"/>
    <n v="15684198"/>
    <x v="20"/>
    <n v="551"/>
    <x v="0"/>
    <x v="0"/>
    <x v="16"/>
    <n v="10"/>
    <n v="0"/>
    <n v="2"/>
    <n v="1"/>
    <n v="1"/>
    <n v="216.27"/>
    <n v="0"/>
  </r>
  <r>
    <n v="1453"/>
    <n v="15774882"/>
    <x v="292"/>
    <n v="687"/>
    <x v="0"/>
    <x v="0"/>
    <x v="12"/>
    <n v="3"/>
    <n v="99587.43"/>
    <n v="1"/>
    <n v="1"/>
    <n v="1"/>
    <n v="1713.1"/>
    <n v="1"/>
  </r>
  <r>
    <n v="1454"/>
    <n v="15714227"/>
    <x v="955"/>
    <n v="672"/>
    <x v="0"/>
    <x v="0"/>
    <x v="47"/>
    <n v="7"/>
    <n v="0"/>
    <n v="1"/>
    <n v="1"/>
    <n v="1"/>
    <n v="136910.18"/>
    <n v="0"/>
  </r>
  <r>
    <n v="1455"/>
    <n v="15608653"/>
    <x v="770"/>
    <n v="521"/>
    <x v="1"/>
    <x v="0"/>
    <x v="10"/>
    <n v="7"/>
    <n v="70731.070000000007"/>
    <n v="1"/>
    <n v="1"/>
    <n v="1"/>
    <n v="20243.97"/>
    <n v="1"/>
  </r>
  <r>
    <n v="1456"/>
    <n v="15784280"/>
    <x v="956"/>
    <n v="686"/>
    <x v="2"/>
    <x v="1"/>
    <x v="12"/>
    <n v="2"/>
    <n v="109342.82"/>
    <n v="2"/>
    <n v="0"/>
    <n v="1"/>
    <n v="86043.27"/>
    <n v="0"/>
  </r>
  <r>
    <n v="1457"/>
    <n v="15789546"/>
    <x v="957"/>
    <n v="639"/>
    <x v="1"/>
    <x v="1"/>
    <x v="34"/>
    <n v="8"/>
    <n v="0"/>
    <n v="2"/>
    <n v="1"/>
    <n v="0"/>
    <n v="126561.07"/>
    <n v="0"/>
  </r>
  <r>
    <n v="1458"/>
    <n v="15590320"/>
    <x v="958"/>
    <n v="850"/>
    <x v="0"/>
    <x v="1"/>
    <x v="26"/>
    <n v="4"/>
    <n v="0"/>
    <n v="2"/>
    <n v="0"/>
    <n v="1"/>
    <n v="64350.8"/>
    <n v="0"/>
  </r>
  <r>
    <n v="1459"/>
    <n v="15678385"/>
    <x v="959"/>
    <n v="465"/>
    <x v="0"/>
    <x v="1"/>
    <x v="11"/>
    <n v="2"/>
    <n v="78247.31"/>
    <n v="2"/>
    <n v="1"/>
    <n v="1"/>
    <n v="10472.31"/>
    <n v="0"/>
  </r>
  <r>
    <n v="1460"/>
    <n v="15571778"/>
    <x v="644"/>
    <n v="817"/>
    <x v="0"/>
    <x v="0"/>
    <x v="30"/>
    <n v="10"/>
    <n v="117561.49"/>
    <n v="1"/>
    <n v="1"/>
    <n v="0"/>
    <n v="95941.55"/>
    <n v="1"/>
  </r>
  <r>
    <n v="1461"/>
    <n v="15657085"/>
    <x v="326"/>
    <n v="578"/>
    <x v="0"/>
    <x v="1"/>
    <x v="51"/>
    <n v="10"/>
    <n v="88980.32"/>
    <n v="1"/>
    <n v="1"/>
    <n v="1"/>
    <n v="125222.36"/>
    <n v="0"/>
  </r>
  <r>
    <n v="1462"/>
    <n v="15640627"/>
    <x v="655"/>
    <n v="611"/>
    <x v="1"/>
    <x v="1"/>
    <x v="10"/>
    <n v="4"/>
    <n v="0"/>
    <n v="2"/>
    <n v="1"/>
    <n v="0"/>
    <n v="170950.58"/>
    <n v="0"/>
  </r>
  <r>
    <n v="1463"/>
    <n v="15566211"/>
    <x v="704"/>
    <n v="616"/>
    <x v="2"/>
    <x v="0"/>
    <x v="1"/>
    <n v="1"/>
    <n v="103560.57"/>
    <n v="1"/>
    <n v="1"/>
    <n v="0"/>
    <n v="236.45"/>
    <n v="1"/>
  </r>
  <r>
    <n v="1464"/>
    <n v="15669293"/>
    <x v="960"/>
    <n v="517"/>
    <x v="0"/>
    <x v="1"/>
    <x v="24"/>
    <n v="5"/>
    <n v="113308.84"/>
    <n v="1"/>
    <n v="0"/>
    <n v="1"/>
    <n v="31517.16"/>
    <n v="0"/>
  </r>
  <r>
    <n v="1465"/>
    <n v="15595067"/>
    <x v="639"/>
    <n v="637"/>
    <x v="1"/>
    <x v="0"/>
    <x v="20"/>
    <n v="6"/>
    <n v="0"/>
    <n v="2"/>
    <n v="1"/>
    <n v="1"/>
    <n v="181610.6"/>
    <n v="0"/>
  </r>
  <r>
    <n v="1466"/>
    <n v="15753566"/>
    <x v="961"/>
    <n v="806"/>
    <x v="0"/>
    <x v="0"/>
    <x v="15"/>
    <n v="3"/>
    <n v="63763.49"/>
    <n v="1"/>
    <n v="1"/>
    <n v="0"/>
    <n v="156593.09"/>
    <n v="0"/>
  </r>
  <r>
    <n v="1467"/>
    <n v="15650391"/>
    <x v="74"/>
    <n v="633"/>
    <x v="0"/>
    <x v="0"/>
    <x v="6"/>
    <n v="7"/>
    <n v="169988.35"/>
    <n v="1"/>
    <n v="1"/>
    <n v="0"/>
    <n v="4272"/>
    <n v="0"/>
  </r>
  <r>
    <n v="1468"/>
    <n v="15681843"/>
    <x v="962"/>
    <n v="624"/>
    <x v="2"/>
    <x v="0"/>
    <x v="12"/>
    <n v="0"/>
    <n v="180303.24"/>
    <n v="2"/>
    <n v="1"/>
    <n v="0"/>
    <n v="163587.9"/>
    <n v="0"/>
  </r>
  <r>
    <n v="1469"/>
    <n v="15814846"/>
    <x v="963"/>
    <n v="691"/>
    <x v="0"/>
    <x v="1"/>
    <x v="37"/>
    <n v="3"/>
    <n v="0"/>
    <n v="1"/>
    <n v="1"/>
    <n v="0"/>
    <n v="175843.68"/>
    <n v="1"/>
  </r>
  <r>
    <n v="1470"/>
    <n v="15670374"/>
    <x v="680"/>
    <n v="819"/>
    <x v="2"/>
    <x v="0"/>
    <x v="23"/>
    <n v="1"/>
    <n v="120656.86"/>
    <n v="4"/>
    <n v="0"/>
    <n v="0"/>
    <n v="166164.29999999999"/>
    <n v="1"/>
  </r>
  <r>
    <n v="1471"/>
    <n v="15762332"/>
    <x v="964"/>
    <n v="568"/>
    <x v="2"/>
    <x v="0"/>
    <x v="8"/>
    <n v="1"/>
    <n v="61592.14"/>
    <n v="2"/>
    <n v="1"/>
    <n v="1"/>
    <n v="61796.639999999999"/>
    <n v="0"/>
  </r>
  <r>
    <n v="1472"/>
    <n v="15700223"/>
    <x v="965"/>
    <n v="806"/>
    <x v="0"/>
    <x v="1"/>
    <x v="36"/>
    <n v="4"/>
    <n v="164701.68"/>
    <n v="1"/>
    <n v="1"/>
    <n v="1"/>
    <n v="21439.49"/>
    <n v="0"/>
  </r>
  <r>
    <n v="1473"/>
    <n v="15729956"/>
    <x v="966"/>
    <n v="726"/>
    <x v="1"/>
    <x v="0"/>
    <x v="28"/>
    <n v="1"/>
    <n v="80780.160000000003"/>
    <n v="1"/>
    <n v="1"/>
    <n v="1"/>
    <n v="19225.849999999999"/>
    <n v="0"/>
  </r>
  <r>
    <n v="1474"/>
    <n v="15594862"/>
    <x v="967"/>
    <n v="552"/>
    <x v="0"/>
    <x v="1"/>
    <x v="18"/>
    <n v="8"/>
    <n v="0"/>
    <n v="2"/>
    <n v="0"/>
    <n v="0"/>
    <n v="132547.01999999999"/>
    <n v="0"/>
  </r>
  <r>
    <n v="1475"/>
    <n v="15598782"/>
    <x v="158"/>
    <n v="755"/>
    <x v="2"/>
    <x v="0"/>
    <x v="33"/>
    <n v="6"/>
    <n v="154221.37"/>
    <n v="2"/>
    <n v="0"/>
    <n v="1"/>
    <n v="62688.55"/>
    <n v="0"/>
  </r>
  <r>
    <n v="1476"/>
    <n v="15745080"/>
    <x v="968"/>
    <n v="634"/>
    <x v="0"/>
    <x v="1"/>
    <x v="28"/>
    <n v="8"/>
    <n v="0"/>
    <n v="1"/>
    <n v="1"/>
    <n v="0"/>
    <n v="21760.959999999999"/>
    <n v="0"/>
  </r>
  <r>
    <n v="1477"/>
    <n v="15703399"/>
    <x v="969"/>
    <n v="756"/>
    <x v="0"/>
    <x v="0"/>
    <x v="28"/>
    <n v="5"/>
    <n v="101641.14"/>
    <n v="2"/>
    <n v="0"/>
    <n v="1"/>
    <n v="154460.68"/>
    <n v="0"/>
  </r>
  <r>
    <n v="1478"/>
    <n v="15732175"/>
    <x v="970"/>
    <n v="776"/>
    <x v="0"/>
    <x v="1"/>
    <x v="24"/>
    <n v="2"/>
    <n v="0"/>
    <n v="1"/>
    <n v="0"/>
    <n v="1"/>
    <n v="8065"/>
    <n v="0"/>
  </r>
  <r>
    <n v="1479"/>
    <n v="15630725"/>
    <x v="268"/>
    <n v="649"/>
    <x v="0"/>
    <x v="0"/>
    <x v="13"/>
    <n v="5"/>
    <n v="92786.66"/>
    <n v="1"/>
    <n v="1"/>
    <n v="0"/>
    <n v="173365.9"/>
    <n v="1"/>
  </r>
  <r>
    <n v="1480"/>
    <n v="15640260"/>
    <x v="971"/>
    <n v="595"/>
    <x v="2"/>
    <x v="1"/>
    <x v="15"/>
    <n v="8"/>
    <n v="131081.66"/>
    <n v="2"/>
    <n v="1"/>
    <n v="1"/>
    <n v="69428.789999999994"/>
    <n v="0"/>
  </r>
  <r>
    <n v="1481"/>
    <n v="15716822"/>
    <x v="972"/>
    <n v="646"/>
    <x v="0"/>
    <x v="1"/>
    <x v="33"/>
    <n v="5"/>
    <n v="98014.74"/>
    <n v="1"/>
    <n v="1"/>
    <n v="1"/>
    <n v="12757.14"/>
    <n v="0"/>
  </r>
  <r>
    <n v="1482"/>
    <n v="15583748"/>
    <x v="973"/>
    <n v="592"/>
    <x v="1"/>
    <x v="1"/>
    <x v="16"/>
    <n v="8"/>
    <n v="0"/>
    <n v="2"/>
    <n v="1"/>
    <n v="0"/>
    <n v="180426.2"/>
    <n v="0"/>
  </r>
  <r>
    <n v="1483"/>
    <n v="15605968"/>
    <x v="974"/>
    <n v="574"/>
    <x v="0"/>
    <x v="1"/>
    <x v="28"/>
    <n v="8"/>
    <n v="97460.1"/>
    <n v="1"/>
    <n v="1"/>
    <n v="1"/>
    <n v="43093.67"/>
    <n v="0"/>
  </r>
  <r>
    <n v="1484"/>
    <n v="15790683"/>
    <x v="975"/>
    <n v="850"/>
    <x v="0"/>
    <x v="1"/>
    <x v="18"/>
    <n v="1"/>
    <n v="104077.19"/>
    <n v="2"/>
    <n v="0"/>
    <n v="1"/>
    <n v="68594"/>
    <n v="0"/>
  </r>
  <r>
    <n v="1485"/>
    <n v="15607713"/>
    <x v="976"/>
    <n v="850"/>
    <x v="1"/>
    <x v="0"/>
    <x v="6"/>
    <n v="1"/>
    <n v="0"/>
    <n v="2"/>
    <n v="1"/>
    <n v="1"/>
    <n v="197996.65"/>
    <n v="0"/>
  </r>
  <r>
    <n v="1486"/>
    <n v="15700212"/>
    <x v="201"/>
    <n v="475"/>
    <x v="0"/>
    <x v="0"/>
    <x v="17"/>
    <n v="10"/>
    <n v="0"/>
    <n v="2"/>
    <n v="0"/>
    <n v="0"/>
    <n v="122953"/>
    <n v="1"/>
  </r>
  <r>
    <n v="1487"/>
    <n v="15626710"/>
    <x v="977"/>
    <n v="642"/>
    <x v="0"/>
    <x v="0"/>
    <x v="2"/>
    <n v="4"/>
    <n v="0"/>
    <n v="1"/>
    <n v="1"/>
    <n v="1"/>
    <n v="76821.240000000005"/>
    <n v="0"/>
  </r>
  <r>
    <n v="1488"/>
    <n v="15716491"/>
    <x v="966"/>
    <n v="710"/>
    <x v="1"/>
    <x v="0"/>
    <x v="21"/>
    <n v="4"/>
    <n v="93656.95"/>
    <n v="1"/>
    <n v="0"/>
    <n v="1"/>
    <n v="141400.51"/>
    <n v="1"/>
  </r>
  <r>
    <n v="1489"/>
    <n v="15625824"/>
    <x v="198"/>
    <n v="596"/>
    <x v="1"/>
    <x v="1"/>
    <x v="33"/>
    <n v="6"/>
    <n v="121345.88"/>
    <n v="4"/>
    <n v="1"/>
    <n v="0"/>
    <n v="41921.75"/>
    <n v="1"/>
  </r>
  <r>
    <n v="1490"/>
    <n v="15617705"/>
    <x v="580"/>
    <n v="609"/>
    <x v="0"/>
    <x v="0"/>
    <x v="2"/>
    <n v="8"/>
    <n v="141675.23000000001"/>
    <n v="1"/>
    <n v="0"/>
    <n v="1"/>
    <n v="175664.25"/>
    <n v="0"/>
  </r>
  <r>
    <n v="1491"/>
    <n v="15761976"/>
    <x v="764"/>
    <n v="797"/>
    <x v="1"/>
    <x v="0"/>
    <x v="8"/>
    <n v="8"/>
    <n v="0"/>
    <n v="2"/>
    <n v="1"/>
    <n v="0"/>
    <n v="117916.63"/>
    <n v="0"/>
  </r>
  <r>
    <n v="1492"/>
    <n v="15634891"/>
    <x v="978"/>
    <n v="504"/>
    <x v="2"/>
    <x v="0"/>
    <x v="3"/>
    <n v="7"/>
    <n v="102365.49"/>
    <n v="1"/>
    <n v="1"/>
    <n v="0"/>
    <n v="194690.77"/>
    <n v="1"/>
  </r>
  <r>
    <n v="1493"/>
    <n v="15744517"/>
    <x v="649"/>
    <n v="735"/>
    <x v="1"/>
    <x v="1"/>
    <x v="5"/>
    <n v="9"/>
    <n v="0"/>
    <n v="1"/>
    <n v="0"/>
    <n v="0"/>
    <n v="166677.35"/>
    <n v="1"/>
  </r>
  <r>
    <n v="1494"/>
    <n v="15686963"/>
    <x v="979"/>
    <n v="680"/>
    <x v="1"/>
    <x v="0"/>
    <x v="33"/>
    <n v="3"/>
    <n v="0"/>
    <n v="1"/>
    <n v="1"/>
    <n v="0"/>
    <n v="160131.57999999999"/>
    <n v="0"/>
  </r>
  <r>
    <n v="1495"/>
    <n v="15808189"/>
    <x v="980"/>
    <n v="449"/>
    <x v="0"/>
    <x v="1"/>
    <x v="37"/>
    <n v="6"/>
    <n v="0"/>
    <n v="2"/>
    <n v="0"/>
    <n v="1"/>
    <n v="123622"/>
    <n v="0"/>
  </r>
  <r>
    <n v="1496"/>
    <n v="15580845"/>
    <x v="981"/>
    <n v="685"/>
    <x v="2"/>
    <x v="1"/>
    <x v="38"/>
    <n v="7"/>
    <n v="101868.51"/>
    <n v="1"/>
    <n v="0"/>
    <n v="1"/>
    <n v="113483.96"/>
    <n v="0"/>
  </r>
  <r>
    <n v="1497"/>
    <n v="15799156"/>
    <x v="478"/>
    <n v="569"/>
    <x v="1"/>
    <x v="1"/>
    <x v="16"/>
    <n v="8"/>
    <n v="0"/>
    <n v="2"/>
    <n v="0"/>
    <n v="0"/>
    <n v="79618.789999999994"/>
    <n v="0"/>
  </r>
  <r>
    <n v="1498"/>
    <n v="15694296"/>
    <x v="982"/>
    <n v="631"/>
    <x v="0"/>
    <x v="1"/>
    <x v="12"/>
    <n v="9"/>
    <n v="112392.45"/>
    <n v="2"/>
    <n v="1"/>
    <n v="0"/>
    <n v="24472.23"/>
    <n v="0"/>
  </r>
  <r>
    <n v="1499"/>
    <n v="15677049"/>
    <x v="52"/>
    <n v="595"/>
    <x v="2"/>
    <x v="0"/>
    <x v="11"/>
    <n v="7"/>
    <n v="106570.34"/>
    <n v="2"/>
    <n v="0"/>
    <n v="1"/>
    <n v="177025.79"/>
    <n v="0"/>
  </r>
  <r>
    <n v="1500"/>
    <n v="15583595"/>
    <x v="624"/>
    <n v="461"/>
    <x v="0"/>
    <x v="0"/>
    <x v="34"/>
    <n v="8"/>
    <n v="0"/>
    <n v="1"/>
    <n v="1"/>
    <n v="1"/>
    <n v="103349.74"/>
    <n v="0"/>
  </r>
  <r>
    <n v="1501"/>
    <n v="15590146"/>
    <x v="524"/>
    <n v="630"/>
    <x v="0"/>
    <x v="1"/>
    <x v="5"/>
    <n v="1"/>
    <n v="81947.759999999995"/>
    <n v="1"/>
    <n v="0"/>
    <n v="1"/>
    <n v="63606.22"/>
    <n v="1"/>
  </r>
  <r>
    <n v="1502"/>
    <n v="15801548"/>
    <x v="983"/>
    <n v="661"/>
    <x v="0"/>
    <x v="0"/>
    <x v="8"/>
    <n v="7"/>
    <n v="144162.29999999999"/>
    <n v="2"/>
    <n v="1"/>
    <n v="1"/>
    <n v="14490.79"/>
    <n v="0"/>
  </r>
  <r>
    <n v="1503"/>
    <n v="15660833"/>
    <x v="984"/>
    <n v="796"/>
    <x v="2"/>
    <x v="1"/>
    <x v="2"/>
    <n v="5"/>
    <n v="86350.87"/>
    <n v="2"/>
    <n v="0"/>
    <n v="0"/>
    <n v="105080.53"/>
    <n v="0"/>
  </r>
  <r>
    <n v="1504"/>
    <n v="15762277"/>
    <x v="776"/>
    <n v="710"/>
    <x v="0"/>
    <x v="1"/>
    <x v="40"/>
    <n v="5"/>
    <n v="158623.14000000001"/>
    <n v="1"/>
    <n v="0"/>
    <n v="0"/>
    <n v="83499.89"/>
    <n v="1"/>
  </r>
  <r>
    <n v="1505"/>
    <n v="15791302"/>
    <x v="376"/>
    <n v="741"/>
    <x v="0"/>
    <x v="1"/>
    <x v="15"/>
    <n v="8"/>
    <n v="0"/>
    <n v="2"/>
    <n v="1"/>
    <n v="0"/>
    <n v="143598.70000000001"/>
    <n v="0"/>
  </r>
  <r>
    <n v="1506"/>
    <n v="15798975"/>
    <x v="814"/>
    <n v="606"/>
    <x v="2"/>
    <x v="1"/>
    <x v="36"/>
    <n v="4"/>
    <n v="132403.56"/>
    <n v="1"/>
    <n v="0"/>
    <n v="0"/>
    <n v="36091.910000000003"/>
    <n v="1"/>
  </r>
  <r>
    <n v="1507"/>
    <n v="15599956"/>
    <x v="985"/>
    <n v="747"/>
    <x v="0"/>
    <x v="1"/>
    <x v="7"/>
    <n v="10"/>
    <n v="0"/>
    <n v="2"/>
    <n v="0"/>
    <n v="0"/>
    <n v="13007.89"/>
    <n v="0"/>
  </r>
  <r>
    <n v="1508"/>
    <n v="15577274"/>
    <x v="375"/>
    <n v="549"/>
    <x v="2"/>
    <x v="0"/>
    <x v="3"/>
    <n v="3"/>
    <n v="134985.66"/>
    <n v="1"/>
    <n v="1"/>
    <n v="0"/>
    <n v="6101.41"/>
    <n v="0"/>
  </r>
  <r>
    <n v="1509"/>
    <n v="15701200"/>
    <x v="29"/>
    <n v="576"/>
    <x v="0"/>
    <x v="1"/>
    <x v="18"/>
    <n v="6"/>
    <n v="0"/>
    <n v="2"/>
    <n v="1"/>
    <n v="1"/>
    <n v="48314"/>
    <n v="0"/>
  </r>
  <r>
    <n v="1510"/>
    <n v="15638149"/>
    <x v="87"/>
    <n v="528"/>
    <x v="0"/>
    <x v="1"/>
    <x v="24"/>
    <n v="6"/>
    <n v="103772.45"/>
    <n v="1"/>
    <n v="1"/>
    <n v="0"/>
    <n v="197111.99"/>
    <n v="0"/>
  </r>
  <r>
    <n v="1511"/>
    <n v="15786199"/>
    <x v="734"/>
    <n v="535"/>
    <x v="0"/>
    <x v="1"/>
    <x v="19"/>
    <n v="2"/>
    <n v="133040.32000000001"/>
    <n v="1"/>
    <n v="1"/>
    <n v="1"/>
    <n v="110299.78"/>
    <n v="0"/>
  </r>
  <r>
    <n v="1512"/>
    <n v="15701765"/>
    <x v="986"/>
    <n v="575"/>
    <x v="1"/>
    <x v="0"/>
    <x v="24"/>
    <n v="0"/>
    <n v="0"/>
    <n v="2"/>
    <n v="0"/>
    <n v="0"/>
    <n v="30114.32"/>
    <n v="0"/>
  </r>
  <r>
    <n v="1513"/>
    <n v="15586974"/>
    <x v="987"/>
    <n v="656"/>
    <x v="0"/>
    <x v="1"/>
    <x v="2"/>
    <n v="10"/>
    <n v="0"/>
    <n v="2"/>
    <n v="1"/>
    <n v="1"/>
    <n v="98894.64"/>
    <n v="0"/>
  </r>
  <r>
    <n v="1514"/>
    <n v="15729040"/>
    <x v="695"/>
    <n v="440"/>
    <x v="0"/>
    <x v="1"/>
    <x v="0"/>
    <n v="2"/>
    <n v="0"/>
    <n v="2"/>
    <n v="1"/>
    <n v="0"/>
    <n v="49826.68"/>
    <n v="0"/>
  </r>
  <r>
    <n v="1515"/>
    <n v="15788676"/>
    <x v="988"/>
    <n v="539"/>
    <x v="1"/>
    <x v="1"/>
    <x v="16"/>
    <n v="8"/>
    <n v="71460.67"/>
    <n v="2"/>
    <n v="1"/>
    <n v="1"/>
    <n v="10074.049999999999"/>
    <n v="0"/>
  </r>
  <r>
    <n v="1516"/>
    <n v="15602497"/>
    <x v="989"/>
    <n v="850"/>
    <x v="1"/>
    <x v="1"/>
    <x v="2"/>
    <n v="6"/>
    <n v="133214.13"/>
    <n v="1"/>
    <n v="0"/>
    <n v="1"/>
    <n v="20769.88"/>
    <n v="0"/>
  </r>
  <r>
    <n v="1517"/>
    <n v="15701333"/>
    <x v="711"/>
    <n v="646"/>
    <x v="0"/>
    <x v="0"/>
    <x v="24"/>
    <n v="7"/>
    <n v="96558.66"/>
    <n v="1"/>
    <n v="0"/>
    <n v="0"/>
    <n v="163427.18"/>
    <n v="0"/>
  </r>
  <r>
    <n v="1518"/>
    <n v="15812071"/>
    <x v="57"/>
    <n v="744"/>
    <x v="0"/>
    <x v="1"/>
    <x v="41"/>
    <n v="6"/>
    <n v="93806.31"/>
    <n v="2"/>
    <n v="0"/>
    <n v="1"/>
    <n v="140068.76999999999"/>
    <n v="0"/>
  </r>
  <r>
    <n v="1519"/>
    <n v="15634375"/>
    <x v="113"/>
    <n v="710"/>
    <x v="1"/>
    <x v="0"/>
    <x v="18"/>
    <n v="8"/>
    <n v="0"/>
    <n v="2"/>
    <n v="0"/>
    <n v="0"/>
    <n v="83206.19"/>
    <n v="0"/>
  </r>
  <r>
    <n v="1520"/>
    <n v="15738267"/>
    <x v="990"/>
    <n v="544"/>
    <x v="0"/>
    <x v="0"/>
    <x v="55"/>
    <n v="3"/>
    <n v="124043.8"/>
    <n v="1"/>
    <n v="1"/>
    <n v="1"/>
    <n v="111402.97"/>
    <n v="1"/>
  </r>
  <r>
    <n v="1521"/>
    <n v="15786800"/>
    <x v="991"/>
    <n v="723"/>
    <x v="2"/>
    <x v="1"/>
    <x v="37"/>
    <n v="5"/>
    <n v="131694.97"/>
    <n v="1"/>
    <n v="0"/>
    <n v="1"/>
    <n v="92873.5"/>
    <n v="1"/>
  </r>
  <r>
    <n v="1522"/>
    <n v="15591130"/>
    <x v="992"/>
    <n v="507"/>
    <x v="1"/>
    <x v="0"/>
    <x v="6"/>
    <n v="6"/>
    <n v="0"/>
    <n v="2"/>
    <n v="0"/>
    <n v="1"/>
    <n v="94780.9"/>
    <n v="0"/>
  </r>
  <r>
    <n v="1523"/>
    <n v="15720662"/>
    <x v="993"/>
    <n v="787"/>
    <x v="0"/>
    <x v="0"/>
    <x v="12"/>
    <n v="1"/>
    <n v="106266.8"/>
    <n v="1"/>
    <n v="1"/>
    <n v="1"/>
    <n v="16607.150000000001"/>
    <n v="0"/>
  </r>
  <r>
    <n v="1524"/>
    <n v="15751531"/>
    <x v="591"/>
    <n v="598"/>
    <x v="1"/>
    <x v="1"/>
    <x v="1"/>
    <n v="8"/>
    <n v="0"/>
    <n v="2"/>
    <n v="1"/>
    <n v="1"/>
    <n v="161954.43"/>
    <n v="0"/>
  </r>
  <r>
    <n v="1525"/>
    <n v="15653595"/>
    <x v="287"/>
    <n v="796"/>
    <x v="0"/>
    <x v="1"/>
    <x v="21"/>
    <n v="6"/>
    <n v="0"/>
    <n v="2"/>
    <n v="0"/>
    <n v="1"/>
    <n v="194733.28"/>
    <n v="0"/>
  </r>
  <r>
    <n v="1526"/>
    <n v="15568360"/>
    <x v="994"/>
    <n v="569"/>
    <x v="1"/>
    <x v="0"/>
    <x v="1"/>
    <n v="4"/>
    <n v="139840.35999999999"/>
    <n v="1"/>
    <n v="1"/>
    <n v="1"/>
    <n v="163524.70000000001"/>
    <n v="0"/>
  </r>
  <r>
    <n v="1527"/>
    <n v="15781210"/>
    <x v="910"/>
    <n v="711"/>
    <x v="0"/>
    <x v="1"/>
    <x v="10"/>
    <n v="8"/>
    <n v="0"/>
    <n v="2"/>
    <n v="0"/>
    <n v="0"/>
    <n v="48260.19"/>
    <n v="0"/>
  </r>
  <r>
    <n v="1528"/>
    <n v="15668058"/>
    <x v="693"/>
    <n v="661"/>
    <x v="2"/>
    <x v="1"/>
    <x v="12"/>
    <n v="8"/>
    <n v="124098.54"/>
    <n v="1"/>
    <n v="1"/>
    <n v="0"/>
    <n v="86678.48"/>
    <n v="0"/>
  </r>
  <r>
    <n v="1529"/>
    <n v="15597131"/>
    <x v="98"/>
    <n v="415"/>
    <x v="0"/>
    <x v="1"/>
    <x v="15"/>
    <n v="5"/>
    <n v="145807.59"/>
    <n v="1"/>
    <n v="1"/>
    <n v="1"/>
    <n v="3064.65"/>
    <n v="0"/>
  </r>
  <r>
    <n v="1530"/>
    <n v="15697283"/>
    <x v="458"/>
    <n v="578"/>
    <x v="1"/>
    <x v="1"/>
    <x v="51"/>
    <n v="8"/>
    <n v="0"/>
    <n v="2"/>
    <n v="1"/>
    <n v="0"/>
    <n v="112124.98"/>
    <n v="0"/>
  </r>
  <r>
    <n v="1531"/>
    <n v="15640953"/>
    <x v="995"/>
    <n v="611"/>
    <x v="0"/>
    <x v="0"/>
    <x v="28"/>
    <n v="2"/>
    <n v="107508.93"/>
    <n v="2"/>
    <n v="1"/>
    <n v="1"/>
    <n v="120801.65"/>
    <n v="0"/>
  </r>
  <r>
    <n v="1532"/>
    <n v="15715031"/>
    <x v="261"/>
    <n v="600"/>
    <x v="0"/>
    <x v="0"/>
    <x v="34"/>
    <n v="6"/>
    <n v="0"/>
    <n v="2"/>
    <n v="0"/>
    <n v="1"/>
    <n v="52193.23"/>
    <n v="0"/>
  </r>
  <r>
    <n v="1533"/>
    <n v="15589660"/>
    <x v="996"/>
    <n v="661"/>
    <x v="2"/>
    <x v="0"/>
    <x v="15"/>
    <n v="1"/>
    <n v="145980.23000000001"/>
    <n v="1"/>
    <n v="0"/>
    <n v="1"/>
    <n v="56636.28"/>
    <n v="0"/>
  </r>
  <r>
    <n v="1534"/>
    <n v="15769818"/>
    <x v="681"/>
    <n v="850"/>
    <x v="0"/>
    <x v="0"/>
    <x v="24"/>
    <n v="3"/>
    <n v="212778.2"/>
    <n v="1"/>
    <n v="0"/>
    <n v="1"/>
    <n v="69372.88"/>
    <n v="0"/>
  </r>
  <r>
    <n v="1535"/>
    <n v="15782736"/>
    <x v="997"/>
    <n v="573"/>
    <x v="2"/>
    <x v="0"/>
    <x v="40"/>
    <n v="4"/>
    <n v="152522.47"/>
    <n v="1"/>
    <n v="0"/>
    <n v="1"/>
    <n v="164038.07"/>
    <n v="1"/>
  </r>
  <r>
    <n v="1536"/>
    <n v="15614818"/>
    <x v="51"/>
    <n v="764"/>
    <x v="1"/>
    <x v="0"/>
    <x v="19"/>
    <n v="9"/>
    <n v="168964.77"/>
    <n v="1"/>
    <n v="0"/>
    <n v="1"/>
    <n v="118982.51"/>
    <n v="0"/>
  </r>
  <r>
    <n v="1537"/>
    <n v="15794014"/>
    <x v="709"/>
    <n v="838"/>
    <x v="0"/>
    <x v="0"/>
    <x v="10"/>
    <n v="8"/>
    <n v="0"/>
    <n v="2"/>
    <n v="1"/>
    <n v="0"/>
    <n v="27472.07"/>
    <n v="0"/>
  </r>
  <r>
    <n v="1538"/>
    <n v="15732448"/>
    <x v="834"/>
    <n v="821"/>
    <x v="0"/>
    <x v="0"/>
    <x v="34"/>
    <n v="8"/>
    <n v="0"/>
    <n v="1"/>
    <n v="1"/>
    <n v="1"/>
    <n v="36754.129999999997"/>
    <n v="0"/>
  </r>
  <r>
    <n v="1539"/>
    <n v="15723411"/>
    <x v="776"/>
    <n v="607"/>
    <x v="1"/>
    <x v="0"/>
    <x v="18"/>
    <n v="4"/>
    <n v="98266.3"/>
    <n v="1"/>
    <n v="1"/>
    <n v="1"/>
    <n v="46416.36"/>
    <n v="0"/>
  </r>
  <r>
    <n v="1540"/>
    <n v="15797686"/>
    <x v="998"/>
    <n v="558"/>
    <x v="0"/>
    <x v="1"/>
    <x v="16"/>
    <n v="8"/>
    <n v="113000.92"/>
    <n v="1"/>
    <n v="1"/>
    <n v="1"/>
    <n v="152872.39000000001"/>
    <n v="0"/>
  </r>
  <r>
    <n v="1541"/>
    <n v="15605950"/>
    <x v="999"/>
    <n v="530"/>
    <x v="2"/>
    <x v="1"/>
    <x v="51"/>
    <n v="1"/>
    <n v="137060.88"/>
    <n v="2"/>
    <n v="1"/>
    <n v="1"/>
    <n v="165227.23000000001"/>
    <n v="0"/>
  </r>
  <r>
    <n v="1542"/>
    <n v="15812497"/>
    <x v="1000"/>
    <n v="654"/>
    <x v="2"/>
    <x v="1"/>
    <x v="24"/>
    <n v="5"/>
    <n v="112146.12"/>
    <n v="1"/>
    <n v="1"/>
    <n v="0"/>
    <n v="75927.350000000006"/>
    <n v="0"/>
  </r>
  <r>
    <n v="1543"/>
    <n v="15690678"/>
    <x v="822"/>
    <n v="530"/>
    <x v="0"/>
    <x v="0"/>
    <x v="19"/>
    <n v="4"/>
    <n v="129307.32"/>
    <n v="1"/>
    <n v="1"/>
    <n v="1"/>
    <n v="172930.28"/>
    <n v="0"/>
  </r>
  <r>
    <n v="1544"/>
    <n v="15747677"/>
    <x v="286"/>
    <n v="656"/>
    <x v="1"/>
    <x v="1"/>
    <x v="58"/>
    <n v="6"/>
    <n v="163975.09"/>
    <n v="1"/>
    <n v="1"/>
    <n v="1"/>
    <n v="36108.5"/>
    <n v="0"/>
  </r>
  <r>
    <n v="1545"/>
    <n v="15618926"/>
    <x v="1001"/>
    <n v="520"/>
    <x v="1"/>
    <x v="1"/>
    <x v="3"/>
    <n v="7"/>
    <n v="0"/>
    <n v="2"/>
    <n v="1"/>
    <n v="1"/>
    <n v="36202.74"/>
    <n v="0"/>
  </r>
  <r>
    <n v="1546"/>
    <n v="15673908"/>
    <x v="127"/>
    <n v="602"/>
    <x v="2"/>
    <x v="0"/>
    <x v="0"/>
    <n v="6"/>
    <n v="158414.85"/>
    <n v="1"/>
    <n v="1"/>
    <n v="1"/>
    <n v="131886.46"/>
    <n v="0"/>
  </r>
  <r>
    <n v="1547"/>
    <n v="15727944"/>
    <x v="1002"/>
    <n v="701"/>
    <x v="2"/>
    <x v="0"/>
    <x v="36"/>
    <n v="1"/>
    <n v="92072.68"/>
    <n v="1"/>
    <n v="1"/>
    <n v="1"/>
    <n v="133992.35999999999"/>
    <n v="0"/>
  </r>
  <r>
    <n v="1548"/>
    <n v="15807294"/>
    <x v="560"/>
    <n v="653"/>
    <x v="1"/>
    <x v="0"/>
    <x v="33"/>
    <n v="2"/>
    <n v="88243.29"/>
    <n v="2"/>
    <n v="1"/>
    <n v="1"/>
    <n v="96658.26"/>
    <n v="0"/>
  </r>
  <r>
    <n v="1549"/>
    <n v="15618581"/>
    <x v="952"/>
    <n v="668"/>
    <x v="1"/>
    <x v="1"/>
    <x v="11"/>
    <n v="8"/>
    <n v="0"/>
    <n v="2"/>
    <n v="1"/>
    <n v="1"/>
    <n v="135112.09"/>
    <n v="0"/>
  </r>
  <r>
    <n v="1550"/>
    <n v="15584364"/>
    <x v="644"/>
    <n v="652"/>
    <x v="0"/>
    <x v="1"/>
    <x v="36"/>
    <n v="4"/>
    <n v="59486.31"/>
    <n v="1"/>
    <n v="1"/>
    <n v="0"/>
    <n v="163944.18"/>
    <n v="1"/>
  </r>
  <r>
    <n v="1551"/>
    <n v="15599552"/>
    <x v="1003"/>
    <n v="639"/>
    <x v="1"/>
    <x v="0"/>
    <x v="41"/>
    <n v="2"/>
    <n v="0"/>
    <n v="2"/>
    <n v="1"/>
    <n v="1"/>
    <n v="53843.71"/>
    <n v="0"/>
  </r>
  <r>
    <n v="1552"/>
    <n v="15749177"/>
    <x v="1004"/>
    <n v="730"/>
    <x v="1"/>
    <x v="0"/>
    <x v="37"/>
    <n v="7"/>
    <n v="0"/>
    <n v="2"/>
    <n v="0"/>
    <n v="1"/>
    <n v="122398.84"/>
    <n v="0"/>
  </r>
  <r>
    <n v="1553"/>
    <n v="15718779"/>
    <x v="61"/>
    <n v="780"/>
    <x v="0"/>
    <x v="1"/>
    <x v="10"/>
    <n v="1"/>
    <n v="0"/>
    <n v="1"/>
    <n v="1"/>
    <n v="1"/>
    <n v="64804.04"/>
    <n v="0"/>
  </r>
  <r>
    <n v="1554"/>
    <n v="15568106"/>
    <x v="293"/>
    <n v="592"/>
    <x v="0"/>
    <x v="0"/>
    <x v="16"/>
    <n v="8"/>
    <n v="119278.01"/>
    <n v="2"/>
    <n v="0"/>
    <n v="1"/>
    <n v="19370.73"/>
    <n v="0"/>
  </r>
  <r>
    <n v="1555"/>
    <n v="15779481"/>
    <x v="1005"/>
    <n v="628"/>
    <x v="0"/>
    <x v="1"/>
    <x v="10"/>
    <n v="4"/>
    <n v="158741.43"/>
    <n v="2"/>
    <n v="1"/>
    <n v="1"/>
    <n v="126192.54"/>
    <n v="0"/>
  </r>
  <r>
    <n v="1556"/>
    <n v="15709994"/>
    <x v="1006"/>
    <n v="658"/>
    <x v="0"/>
    <x v="0"/>
    <x v="20"/>
    <n v="7"/>
    <n v="140596.95000000001"/>
    <n v="1"/>
    <n v="0"/>
    <n v="1"/>
    <n v="135459.01999999999"/>
    <n v="1"/>
  </r>
  <r>
    <n v="1557"/>
    <n v="15772777"/>
    <x v="1007"/>
    <n v="850"/>
    <x v="1"/>
    <x v="0"/>
    <x v="6"/>
    <n v="10"/>
    <n v="0"/>
    <n v="2"/>
    <n v="1"/>
    <n v="1"/>
    <n v="94815.039999999994"/>
    <n v="0"/>
  </r>
  <r>
    <n v="1558"/>
    <n v="15706815"/>
    <x v="1008"/>
    <n v="515"/>
    <x v="2"/>
    <x v="1"/>
    <x v="24"/>
    <n v="2"/>
    <n v="90432.92"/>
    <n v="1"/>
    <n v="1"/>
    <n v="1"/>
    <n v="188366.04"/>
    <n v="1"/>
  </r>
  <r>
    <n v="1559"/>
    <n v="15618018"/>
    <x v="812"/>
    <n v="571"/>
    <x v="0"/>
    <x v="0"/>
    <x v="12"/>
    <n v="1"/>
    <n v="104783.81"/>
    <n v="2"/>
    <n v="0"/>
    <n v="1"/>
    <n v="178512.52"/>
    <n v="0"/>
  </r>
  <r>
    <n v="1560"/>
    <n v="15671032"/>
    <x v="8"/>
    <n v="760"/>
    <x v="2"/>
    <x v="1"/>
    <x v="0"/>
    <n v="0"/>
    <n v="77992.97"/>
    <n v="2"/>
    <n v="1"/>
    <n v="1"/>
    <n v="97906.38"/>
    <n v="0"/>
  </r>
  <r>
    <n v="1561"/>
    <n v="15634281"/>
    <x v="541"/>
    <n v="720"/>
    <x v="2"/>
    <x v="0"/>
    <x v="3"/>
    <n v="10"/>
    <n v="110822.9"/>
    <n v="1"/>
    <n v="0"/>
    <n v="0"/>
    <n v="72861.94"/>
    <n v="0"/>
  </r>
  <r>
    <n v="1562"/>
    <n v="15766374"/>
    <x v="1009"/>
    <n v="632"/>
    <x v="2"/>
    <x v="1"/>
    <x v="0"/>
    <n v="4"/>
    <n v="119624.6"/>
    <n v="2"/>
    <n v="1"/>
    <n v="1"/>
    <n v="195978.86"/>
    <n v="0"/>
  </r>
  <r>
    <n v="1563"/>
    <n v="15600991"/>
    <x v="678"/>
    <n v="694"/>
    <x v="2"/>
    <x v="1"/>
    <x v="8"/>
    <n v="6"/>
    <n v="109052.59"/>
    <n v="2"/>
    <n v="1"/>
    <n v="1"/>
    <n v="19448.93"/>
    <n v="1"/>
  </r>
  <r>
    <n v="1564"/>
    <n v="15777576"/>
    <x v="1010"/>
    <n v="559"/>
    <x v="1"/>
    <x v="0"/>
    <x v="20"/>
    <n v="5"/>
    <n v="139129.44"/>
    <n v="1"/>
    <n v="0"/>
    <n v="1"/>
    <n v="32635.54"/>
    <n v="0"/>
  </r>
  <r>
    <n v="1565"/>
    <n v="15742613"/>
    <x v="1011"/>
    <n v="773"/>
    <x v="2"/>
    <x v="0"/>
    <x v="0"/>
    <n v="8"/>
    <n v="152324.66"/>
    <n v="2"/>
    <n v="1"/>
    <n v="0"/>
    <n v="171733.22"/>
    <n v="0"/>
  </r>
  <r>
    <n v="1566"/>
    <n v="15649523"/>
    <x v="117"/>
    <n v="581"/>
    <x v="0"/>
    <x v="1"/>
    <x v="16"/>
    <n v="1"/>
    <n v="0"/>
    <n v="2"/>
    <n v="1"/>
    <n v="0"/>
    <n v="46176.22"/>
    <n v="0"/>
  </r>
  <r>
    <n v="1567"/>
    <n v="15651063"/>
    <x v="1012"/>
    <n v="524"/>
    <x v="2"/>
    <x v="0"/>
    <x v="24"/>
    <n v="9"/>
    <n v="127480.58"/>
    <n v="2"/>
    <n v="1"/>
    <n v="0"/>
    <n v="179634.69"/>
    <n v="0"/>
  </r>
  <r>
    <n v="1568"/>
    <n v="15683124"/>
    <x v="394"/>
    <n v="713"/>
    <x v="0"/>
    <x v="1"/>
    <x v="47"/>
    <n v="6"/>
    <n v="115029.4"/>
    <n v="1"/>
    <n v="0"/>
    <n v="0"/>
    <n v="191521.32"/>
    <n v="1"/>
  </r>
  <r>
    <n v="1569"/>
    <n v="15618314"/>
    <x v="5"/>
    <n v="676"/>
    <x v="0"/>
    <x v="1"/>
    <x v="20"/>
    <n v="8"/>
    <n v="114005.78"/>
    <n v="1"/>
    <n v="1"/>
    <n v="1"/>
    <n v="67998.45"/>
    <n v="0"/>
  </r>
  <r>
    <n v="1570"/>
    <n v="15670823"/>
    <x v="299"/>
    <n v="651"/>
    <x v="2"/>
    <x v="0"/>
    <x v="0"/>
    <n v="1"/>
    <n v="116646.76"/>
    <n v="1"/>
    <n v="1"/>
    <n v="0"/>
    <n v="44731.8"/>
    <n v="1"/>
  </r>
  <r>
    <n v="1571"/>
    <n v="15607133"/>
    <x v="201"/>
    <n v="717"/>
    <x v="1"/>
    <x v="0"/>
    <x v="23"/>
    <n v="1"/>
    <n v="110864.38"/>
    <n v="2"/>
    <n v="1"/>
    <n v="1"/>
    <n v="124532.9"/>
    <n v="1"/>
  </r>
  <r>
    <n v="1572"/>
    <n v="15615012"/>
    <x v="1013"/>
    <n v="594"/>
    <x v="0"/>
    <x v="1"/>
    <x v="51"/>
    <n v="5"/>
    <n v="156267.59"/>
    <n v="1"/>
    <n v="1"/>
    <n v="0"/>
    <n v="160968.44"/>
    <n v="0"/>
  </r>
  <r>
    <n v="1573"/>
    <n v="15725141"/>
    <x v="1014"/>
    <n v="716"/>
    <x v="0"/>
    <x v="0"/>
    <x v="4"/>
    <n v="3"/>
    <n v="109528.28"/>
    <n v="1"/>
    <n v="1"/>
    <n v="0"/>
    <n v="27341.63"/>
    <n v="1"/>
  </r>
  <r>
    <n v="1574"/>
    <n v="15623560"/>
    <x v="1015"/>
    <n v="668"/>
    <x v="0"/>
    <x v="0"/>
    <x v="12"/>
    <n v="6"/>
    <n v="102482.76"/>
    <n v="1"/>
    <n v="1"/>
    <n v="1"/>
    <n v="53994.64"/>
    <n v="0"/>
  </r>
  <r>
    <n v="1575"/>
    <n v="15693018"/>
    <x v="1016"/>
    <n v="678"/>
    <x v="2"/>
    <x v="1"/>
    <x v="51"/>
    <n v="10"/>
    <n v="115563.71"/>
    <n v="1"/>
    <n v="1"/>
    <n v="1"/>
    <n v="91633.53"/>
    <n v="0"/>
  </r>
  <r>
    <n v="1576"/>
    <n v="15636756"/>
    <x v="1017"/>
    <n v="545"/>
    <x v="0"/>
    <x v="1"/>
    <x v="51"/>
    <n v="2"/>
    <n v="0"/>
    <n v="2"/>
    <n v="1"/>
    <n v="0"/>
    <n v="189613.12"/>
    <n v="0"/>
  </r>
  <r>
    <n v="1577"/>
    <n v="15647474"/>
    <x v="689"/>
    <n v="613"/>
    <x v="0"/>
    <x v="0"/>
    <x v="20"/>
    <n v="9"/>
    <n v="95624.36"/>
    <n v="2"/>
    <n v="1"/>
    <n v="1"/>
    <n v="60706.33"/>
    <n v="0"/>
  </r>
  <r>
    <n v="1578"/>
    <n v="15576714"/>
    <x v="369"/>
    <n v="687"/>
    <x v="1"/>
    <x v="0"/>
    <x v="29"/>
    <n v="8"/>
    <n v="0"/>
    <n v="2"/>
    <n v="1"/>
    <n v="1"/>
    <n v="154767.34"/>
    <n v="0"/>
  </r>
  <r>
    <n v="1579"/>
    <n v="15585047"/>
    <x v="1018"/>
    <n v="715"/>
    <x v="0"/>
    <x v="1"/>
    <x v="34"/>
    <n v="7"/>
    <n v="160376.60999999999"/>
    <n v="1"/>
    <n v="0"/>
    <n v="0"/>
    <n v="196853.11"/>
    <n v="0"/>
  </r>
  <r>
    <n v="1580"/>
    <n v="15743976"/>
    <x v="610"/>
    <n v="618"/>
    <x v="2"/>
    <x v="1"/>
    <x v="1"/>
    <n v="8"/>
    <n v="37702.79"/>
    <n v="1"/>
    <n v="1"/>
    <n v="1"/>
    <n v="195775.48"/>
    <n v="0"/>
  </r>
  <r>
    <n v="1581"/>
    <n v="15793881"/>
    <x v="4"/>
    <n v="721"/>
    <x v="0"/>
    <x v="0"/>
    <x v="12"/>
    <n v="6"/>
    <n v="118273.83"/>
    <n v="1"/>
    <n v="0"/>
    <n v="1"/>
    <n v="3086.89"/>
    <n v="0"/>
  </r>
  <r>
    <n v="1582"/>
    <n v="15576517"/>
    <x v="1019"/>
    <n v="445"/>
    <x v="2"/>
    <x v="0"/>
    <x v="10"/>
    <n v="7"/>
    <n v="131082.17000000001"/>
    <n v="2"/>
    <n v="1"/>
    <n v="1"/>
    <n v="70618"/>
    <n v="0"/>
  </r>
  <r>
    <n v="1583"/>
    <n v="15631072"/>
    <x v="1020"/>
    <n v="690"/>
    <x v="0"/>
    <x v="1"/>
    <x v="16"/>
    <n v="1"/>
    <n v="94456"/>
    <n v="2"/>
    <n v="0"/>
    <n v="1"/>
    <n v="55034.02"/>
    <n v="0"/>
  </r>
  <r>
    <n v="1584"/>
    <n v="15730394"/>
    <x v="1021"/>
    <n v="709"/>
    <x v="0"/>
    <x v="0"/>
    <x v="3"/>
    <n v="8"/>
    <n v="0"/>
    <n v="2"/>
    <n v="0"/>
    <n v="0"/>
    <n v="168035.62"/>
    <n v="1"/>
  </r>
  <r>
    <n v="1585"/>
    <n v="15631460"/>
    <x v="376"/>
    <n v="671"/>
    <x v="1"/>
    <x v="0"/>
    <x v="0"/>
    <n v="3"/>
    <n v="0"/>
    <n v="2"/>
    <n v="1"/>
    <n v="1"/>
    <n v="128449.33"/>
    <n v="0"/>
  </r>
  <r>
    <n v="1586"/>
    <n v="15692002"/>
    <x v="1022"/>
    <n v="538"/>
    <x v="0"/>
    <x v="1"/>
    <x v="19"/>
    <n v="6"/>
    <n v="93791.38"/>
    <n v="1"/>
    <n v="1"/>
    <n v="1"/>
    <n v="199249.29"/>
    <n v="0"/>
  </r>
  <r>
    <n v="1587"/>
    <n v="15595282"/>
    <x v="303"/>
    <n v="735"/>
    <x v="0"/>
    <x v="0"/>
    <x v="19"/>
    <n v="4"/>
    <n v="0"/>
    <n v="2"/>
    <n v="1"/>
    <n v="0"/>
    <n v="149474.69"/>
    <n v="0"/>
  </r>
  <r>
    <n v="1588"/>
    <n v="15789548"/>
    <x v="1023"/>
    <n v="592"/>
    <x v="0"/>
    <x v="0"/>
    <x v="24"/>
    <n v="7"/>
    <n v="0"/>
    <n v="2"/>
    <n v="1"/>
    <n v="1"/>
    <n v="126726.33"/>
    <n v="0"/>
  </r>
  <r>
    <n v="1589"/>
    <n v="15758035"/>
    <x v="1024"/>
    <n v="747"/>
    <x v="0"/>
    <x v="1"/>
    <x v="22"/>
    <n v="7"/>
    <n v="155973.13"/>
    <n v="1"/>
    <n v="0"/>
    <n v="1"/>
    <n v="147554.26"/>
    <n v="0"/>
  </r>
  <r>
    <n v="1590"/>
    <n v="15617518"/>
    <x v="76"/>
    <n v="675"/>
    <x v="2"/>
    <x v="1"/>
    <x v="18"/>
    <n v="7"/>
    <n v="89409.95"/>
    <n v="1"/>
    <n v="1"/>
    <n v="1"/>
    <n v="149399.70000000001"/>
    <n v="0"/>
  </r>
  <r>
    <n v="1591"/>
    <n v="15651802"/>
    <x v="298"/>
    <n v="632"/>
    <x v="1"/>
    <x v="0"/>
    <x v="2"/>
    <n v="5"/>
    <n v="97854.37"/>
    <n v="2"/>
    <n v="1"/>
    <n v="0"/>
    <n v="93536.38"/>
    <n v="0"/>
  </r>
  <r>
    <n v="1592"/>
    <n v="15631813"/>
    <x v="555"/>
    <n v="621"/>
    <x v="0"/>
    <x v="1"/>
    <x v="2"/>
    <n v="6"/>
    <n v="0"/>
    <n v="2"/>
    <n v="1"/>
    <n v="1"/>
    <n v="58883.91"/>
    <n v="0"/>
  </r>
  <r>
    <n v="1593"/>
    <n v="15729668"/>
    <x v="1025"/>
    <n v="521"/>
    <x v="1"/>
    <x v="1"/>
    <x v="6"/>
    <n v="3"/>
    <n v="60280.62"/>
    <n v="1"/>
    <n v="1"/>
    <n v="0"/>
    <n v="154271.41"/>
    <n v="0"/>
  </r>
  <r>
    <n v="1594"/>
    <n v="15741728"/>
    <x v="403"/>
    <n v="591"/>
    <x v="1"/>
    <x v="1"/>
    <x v="18"/>
    <n v="7"/>
    <n v="135216.79999999999"/>
    <n v="1"/>
    <n v="1"/>
    <n v="1"/>
    <n v="122022.89"/>
    <n v="0"/>
  </r>
  <r>
    <n v="1595"/>
    <n v="15576676"/>
    <x v="1026"/>
    <n v="706"/>
    <x v="2"/>
    <x v="0"/>
    <x v="34"/>
    <n v="6"/>
    <n v="124923.35"/>
    <n v="2"/>
    <n v="1"/>
    <n v="1"/>
    <n v="50299.14"/>
    <n v="0"/>
  </r>
  <r>
    <n v="1596"/>
    <n v="15711378"/>
    <x v="1027"/>
    <n v="677"/>
    <x v="0"/>
    <x v="1"/>
    <x v="16"/>
    <n v="4"/>
    <n v="0"/>
    <n v="2"/>
    <n v="1"/>
    <n v="0"/>
    <n v="187800.63"/>
    <n v="0"/>
  </r>
  <r>
    <n v="1597"/>
    <n v="15765520"/>
    <x v="205"/>
    <n v="769"/>
    <x v="2"/>
    <x v="1"/>
    <x v="7"/>
    <n v="7"/>
    <n v="188614.07"/>
    <n v="1"/>
    <n v="1"/>
    <n v="0"/>
    <n v="171344.09"/>
    <n v="0"/>
  </r>
  <r>
    <n v="1598"/>
    <n v="15656726"/>
    <x v="208"/>
    <n v="771"/>
    <x v="0"/>
    <x v="1"/>
    <x v="15"/>
    <n v="5"/>
    <n v="62321.62"/>
    <n v="1"/>
    <n v="1"/>
    <n v="1"/>
    <n v="40920.589999999997"/>
    <n v="0"/>
  </r>
  <r>
    <n v="1599"/>
    <n v="15647842"/>
    <x v="338"/>
    <n v="601"/>
    <x v="2"/>
    <x v="0"/>
    <x v="36"/>
    <n v="8"/>
    <n v="120782.7"/>
    <n v="1"/>
    <n v="1"/>
    <n v="0"/>
    <n v="63940.68"/>
    <n v="1"/>
  </r>
  <r>
    <n v="1600"/>
    <n v="15719309"/>
    <x v="912"/>
    <n v="670"/>
    <x v="0"/>
    <x v="0"/>
    <x v="0"/>
    <n v="1"/>
    <n v="115961.58"/>
    <n v="2"/>
    <n v="0"/>
    <n v="1"/>
    <n v="29483.87"/>
    <n v="0"/>
  </r>
  <r>
    <n v="1601"/>
    <n v="15748718"/>
    <x v="286"/>
    <n v="517"/>
    <x v="0"/>
    <x v="1"/>
    <x v="34"/>
    <n v="2"/>
    <n v="115062.61"/>
    <n v="1"/>
    <n v="1"/>
    <n v="0"/>
    <n v="179056.23"/>
    <n v="0"/>
  </r>
  <r>
    <n v="1602"/>
    <n v="15594404"/>
    <x v="854"/>
    <n v="834"/>
    <x v="0"/>
    <x v="0"/>
    <x v="23"/>
    <n v="8"/>
    <n v="160602.25"/>
    <n v="2"/>
    <n v="1"/>
    <n v="0"/>
    <n v="129273.94"/>
    <n v="0"/>
  </r>
  <r>
    <n v="1603"/>
    <n v="15751158"/>
    <x v="1028"/>
    <n v="571"/>
    <x v="0"/>
    <x v="0"/>
    <x v="0"/>
    <n v="4"/>
    <n v="108825.34"/>
    <n v="3"/>
    <n v="1"/>
    <n v="0"/>
    <n v="55558.51"/>
    <n v="1"/>
  </r>
  <r>
    <n v="1604"/>
    <n v="15593470"/>
    <x v="1029"/>
    <n v="576"/>
    <x v="2"/>
    <x v="0"/>
    <x v="18"/>
    <n v="8"/>
    <n v="166287.85"/>
    <n v="1"/>
    <n v="1"/>
    <n v="1"/>
    <n v="23305.85"/>
    <n v="0"/>
  </r>
  <r>
    <n v="1605"/>
    <n v="15695129"/>
    <x v="849"/>
    <n v="718"/>
    <x v="0"/>
    <x v="0"/>
    <x v="8"/>
    <n v="1"/>
    <n v="152663.76999999999"/>
    <n v="1"/>
    <n v="0"/>
    <n v="1"/>
    <n v="17128.64"/>
    <n v="0"/>
  </r>
  <r>
    <n v="1606"/>
    <n v="15640865"/>
    <x v="1030"/>
    <n v="636"/>
    <x v="2"/>
    <x v="0"/>
    <x v="8"/>
    <n v="9"/>
    <n v="80844.69"/>
    <n v="2"/>
    <n v="1"/>
    <n v="1"/>
    <n v="74641.899999999994"/>
    <n v="0"/>
  </r>
  <r>
    <n v="1607"/>
    <n v="15714080"/>
    <x v="1031"/>
    <n v="566"/>
    <x v="2"/>
    <x v="0"/>
    <x v="20"/>
    <n v="2"/>
    <n v="97001.36"/>
    <n v="2"/>
    <n v="1"/>
    <n v="0"/>
    <n v="154486.01"/>
    <n v="0"/>
  </r>
  <r>
    <n v="1608"/>
    <n v="15648721"/>
    <x v="299"/>
    <n v="711"/>
    <x v="0"/>
    <x v="1"/>
    <x v="55"/>
    <n v="4"/>
    <n v="0"/>
    <n v="2"/>
    <n v="1"/>
    <n v="1"/>
    <n v="3185.67"/>
    <n v="0"/>
  </r>
  <r>
    <n v="1609"/>
    <n v="15801466"/>
    <x v="467"/>
    <n v="574"/>
    <x v="0"/>
    <x v="0"/>
    <x v="2"/>
    <n v="2"/>
    <n v="122524.61"/>
    <n v="2"/>
    <n v="1"/>
    <n v="0"/>
    <n v="88463.63"/>
    <n v="0"/>
  </r>
  <r>
    <n v="1610"/>
    <n v="15750248"/>
    <x v="680"/>
    <n v="619"/>
    <x v="0"/>
    <x v="0"/>
    <x v="12"/>
    <n v="8"/>
    <n v="132292.63"/>
    <n v="1"/>
    <n v="1"/>
    <n v="0"/>
    <n v="65682.929999999993"/>
    <n v="0"/>
  </r>
  <r>
    <n v="1611"/>
    <n v="15758726"/>
    <x v="1032"/>
    <n v="588"/>
    <x v="0"/>
    <x v="0"/>
    <x v="9"/>
    <n v="0"/>
    <n v="0"/>
    <n v="2"/>
    <n v="1"/>
    <n v="1"/>
    <n v="140586.07999999999"/>
    <n v="0"/>
  </r>
  <r>
    <n v="1612"/>
    <n v="15781553"/>
    <x v="364"/>
    <n v="760"/>
    <x v="2"/>
    <x v="0"/>
    <x v="23"/>
    <n v="9"/>
    <n v="91502.99"/>
    <n v="1"/>
    <n v="1"/>
    <n v="0"/>
    <n v="117232.9"/>
    <n v="1"/>
  </r>
  <r>
    <n v="1613"/>
    <n v="15649121"/>
    <x v="158"/>
    <n v="665"/>
    <x v="0"/>
    <x v="1"/>
    <x v="37"/>
    <n v="3"/>
    <n v="0"/>
    <n v="1"/>
    <n v="1"/>
    <n v="0"/>
    <n v="116137.01"/>
    <n v="1"/>
  </r>
  <r>
    <n v="1614"/>
    <n v="15674811"/>
    <x v="1033"/>
    <n v="739"/>
    <x v="2"/>
    <x v="1"/>
    <x v="6"/>
    <n v="3"/>
    <n v="59385.98"/>
    <n v="2"/>
    <n v="1"/>
    <n v="1"/>
    <n v="105533.96"/>
    <n v="0"/>
  </r>
  <r>
    <n v="1615"/>
    <n v="15646037"/>
    <x v="1034"/>
    <n v="641"/>
    <x v="0"/>
    <x v="1"/>
    <x v="62"/>
    <n v="9"/>
    <n v="0"/>
    <n v="3"/>
    <n v="1"/>
    <n v="1"/>
    <n v="81514.06"/>
    <n v="0"/>
  </r>
  <r>
    <n v="1616"/>
    <n v="15722578"/>
    <x v="1035"/>
    <n v="685"/>
    <x v="2"/>
    <x v="0"/>
    <x v="29"/>
    <n v="6"/>
    <n v="97956.5"/>
    <n v="1"/>
    <n v="1"/>
    <n v="1"/>
    <n v="164966.26999999999"/>
    <n v="0"/>
  </r>
  <r>
    <n v="1617"/>
    <n v="15665695"/>
    <x v="1036"/>
    <n v="594"/>
    <x v="0"/>
    <x v="0"/>
    <x v="23"/>
    <n v="4"/>
    <n v="0"/>
    <n v="2"/>
    <n v="1"/>
    <n v="1"/>
    <n v="23631.55"/>
    <n v="0"/>
  </r>
  <r>
    <n v="1618"/>
    <n v="15801062"/>
    <x v="975"/>
    <n v="557"/>
    <x v="1"/>
    <x v="0"/>
    <x v="20"/>
    <n v="4"/>
    <n v="0"/>
    <n v="2"/>
    <n v="0"/>
    <n v="1"/>
    <n v="105433.53"/>
    <n v="0"/>
  </r>
  <r>
    <n v="1619"/>
    <n v="15662955"/>
    <x v="572"/>
    <n v="697"/>
    <x v="0"/>
    <x v="1"/>
    <x v="7"/>
    <n v="8"/>
    <n v="141223.67999999999"/>
    <n v="2"/>
    <n v="1"/>
    <n v="0"/>
    <n v="90591.15"/>
    <n v="0"/>
  </r>
  <r>
    <n v="1620"/>
    <n v="15770309"/>
    <x v="20"/>
    <n v="656"/>
    <x v="0"/>
    <x v="1"/>
    <x v="56"/>
    <n v="10"/>
    <n v="151762.74"/>
    <n v="1"/>
    <n v="0"/>
    <n v="1"/>
    <n v="127014.32"/>
    <n v="0"/>
  </r>
  <r>
    <n v="1621"/>
    <n v="15657386"/>
    <x v="93"/>
    <n v="712"/>
    <x v="2"/>
    <x v="1"/>
    <x v="3"/>
    <n v="1"/>
    <n v="141749.74"/>
    <n v="2"/>
    <n v="0"/>
    <n v="1"/>
    <n v="90905.26"/>
    <n v="0"/>
  </r>
  <r>
    <n v="1622"/>
    <n v="15777797"/>
    <x v="1037"/>
    <n v="689"/>
    <x v="1"/>
    <x v="1"/>
    <x v="16"/>
    <n v="5"/>
    <n v="75075.14"/>
    <n v="1"/>
    <n v="1"/>
    <n v="1"/>
    <n v="8651.92"/>
    <n v="1"/>
  </r>
  <r>
    <n v="1623"/>
    <n v="15783955"/>
    <x v="1038"/>
    <n v="697"/>
    <x v="0"/>
    <x v="0"/>
    <x v="11"/>
    <n v="4"/>
    <n v="165686.10999999999"/>
    <n v="2"/>
    <n v="1"/>
    <n v="0"/>
    <n v="15467.98"/>
    <n v="0"/>
  </r>
  <r>
    <n v="1624"/>
    <n v="15804516"/>
    <x v="1039"/>
    <n v="589"/>
    <x v="0"/>
    <x v="1"/>
    <x v="16"/>
    <n v="2"/>
    <n v="0"/>
    <n v="1"/>
    <n v="1"/>
    <n v="0"/>
    <n v="79915.28"/>
    <n v="0"/>
  </r>
  <r>
    <n v="1625"/>
    <n v="15681758"/>
    <x v="1040"/>
    <n v="525"/>
    <x v="1"/>
    <x v="0"/>
    <x v="11"/>
    <n v="10"/>
    <n v="0"/>
    <n v="2"/>
    <n v="1"/>
    <n v="0"/>
    <n v="69361.95"/>
    <n v="0"/>
  </r>
  <r>
    <n v="1626"/>
    <n v="15630321"/>
    <x v="76"/>
    <n v="680"/>
    <x v="0"/>
    <x v="1"/>
    <x v="4"/>
    <n v="3"/>
    <n v="0"/>
    <n v="2"/>
    <n v="1"/>
    <n v="0"/>
    <n v="86935.08"/>
    <n v="0"/>
  </r>
  <r>
    <n v="1627"/>
    <n v="15588248"/>
    <x v="372"/>
    <n v="617"/>
    <x v="0"/>
    <x v="0"/>
    <x v="34"/>
    <n v="0"/>
    <n v="0"/>
    <n v="2"/>
    <n v="1"/>
    <n v="1"/>
    <n v="7597.83"/>
    <n v="1"/>
  </r>
  <r>
    <n v="1628"/>
    <n v="15591932"/>
    <x v="174"/>
    <n v="680"/>
    <x v="0"/>
    <x v="1"/>
    <x v="15"/>
    <n v="5"/>
    <n v="92961.61"/>
    <n v="1"/>
    <n v="1"/>
    <n v="0"/>
    <n v="116957.6"/>
    <n v="0"/>
  </r>
  <r>
    <n v="1629"/>
    <n v="15810347"/>
    <x v="1041"/>
    <n v="662"/>
    <x v="1"/>
    <x v="0"/>
    <x v="33"/>
    <n v="9"/>
    <n v="0"/>
    <n v="2"/>
    <n v="0"/>
    <n v="1"/>
    <n v="157884.82999999999"/>
    <n v="0"/>
  </r>
  <r>
    <n v="1630"/>
    <n v="15595303"/>
    <x v="220"/>
    <n v="736"/>
    <x v="2"/>
    <x v="1"/>
    <x v="17"/>
    <n v="5"/>
    <n v="130812.91"/>
    <n v="1"/>
    <n v="1"/>
    <n v="1"/>
    <n v="77981.539999999994"/>
    <n v="1"/>
  </r>
  <r>
    <n v="1631"/>
    <n v="15634950"/>
    <x v="1042"/>
    <n v="657"/>
    <x v="2"/>
    <x v="1"/>
    <x v="38"/>
    <n v="8"/>
    <n v="107174.58"/>
    <n v="1"/>
    <n v="1"/>
    <n v="1"/>
    <n v="126369.55"/>
    <n v="1"/>
  </r>
  <r>
    <n v="1632"/>
    <n v="15685372"/>
    <x v="595"/>
    <n v="350"/>
    <x v="1"/>
    <x v="1"/>
    <x v="41"/>
    <n v="1"/>
    <n v="152677.48000000001"/>
    <n v="1"/>
    <n v="1"/>
    <n v="1"/>
    <n v="191973.49"/>
    <n v="1"/>
  </r>
  <r>
    <n v="1633"/>
    <n v="15745827"/>
    <x v="727"/>
    <n v="617"/>
    <x v="0"/>
    <x v="1"/>
    <x v="33"/>
    <n v="3"/>
    <n v="132005.76999999999"/>
    <n v="1"/>
    <n v="1"/>
    <n v="0"/>
    <n v="142940.39000000001"/>
    <n v="0"/>
  </r>
  <r>
    <n v="1634"/>
    <n v="15755868"/>
    <x v="1043"/>
    <n v="562"/>
    <x v="0"/>
    <x v="1"/>
    <x v="12"/>
    <n v="7"/>
    <n v="0"/>
    <n v="1"/>
    <n v="0"/>
    <n v="0"/>
    <n v="48869.67"/>
    <n v="0"/>
  </r>
  <r>
    <n v="1635"/>
    <n v="15735222"/>
    <x v="1044"/>
    <n v="705"/>
    <x v="1"/>
    <x v="0"/>
    <x v="51"/>
    <n v="5"/>
    <n v="0"/>
    <n v="2"/>
    <n v="1"/>
    <n v="1"/>
    <n v="73131.73"/>
    <n v="0"/>
  </r>
  <r>
    <n v="1636"/>
    <n v="15604804"/>
    <x v="438"/>
    <n v="516"/>
    <x v="0"/>
    <x v="0"/>
    <x v="19"/>
    <n v="7"/>
    <n v="127305.5"/>
    <n v="1"/>
    <n v="1"/>
    <n v="1"/>
    <n v="120037.36"/>
    <n v="0"/>
  </r>
  <r>
    <n v="1637"/>
    <n v="15718944"/>
    <x v="648"/>
    <n v="573"/>
    <x v="0"/>
    <x v="0"/>
    <x v="24"/>
    <n v="6"/>
    <n v="0"/>
    <n v="2"/>
    <n v="1"/>
    <n v="0"/>
    <n v="193995.37"/>
    <n v="0"/>
  </r>
  <r>
    <n v="1638"/>
    <n v="15678626"/>
    <x v="1045"/>
    <n v="538"/>
    <x v="1"/>
    <x v="0"/>
    <x v="8"/>
    <n v="0"/>
    <n v="0"/>
    <n v="2"/>
    <n v="0"/>
    <n v="0"/>
    <n v="179453.66"/>
    <n v="0"/>
  </r>
  <r>
    <n v="1639"/>
    <n v="15571550"/>
    <x v="1046"/>
    <n v="699"/>
    <x v="0"/>
    <x v="1"/>
    <x v="2"/>
    <n v="9"/>
    <n v="0"/>
    <n v="1"/>
    <n v="1"/>
    <n v="0"/>
    <n v="80963.92"/>
    <n v="0"/>
  </r>
  <r>
    <n v="1640"/>
    <n v="15723053"/>
    <x v="106"/>
    <n v="504"/>
    <x v="2"/>
    <x v="1"/>
    <x v="15"/>
    <n v="8"/>
    <n v="170291.22"/>
    <n v="2"/>
    <n v="0"/>
    <n v="1"/>
    <n v="15658.99"/>
    <n v="0"/>
  </r>
  <r>
    <n v="1641"/>
    <n v="15661528"/>
    <x v="168"/>
    <n v="583"/>
    <x v="1"/>
    <x v="1"/>
    <x v="40"/>
    <n v="5"/>
    <n v="102562.23"/>
    <n v="1"/>
    <n v="1"/>
    <n v="0"/>
    <n v="92708.1"/>
    <n v="0"/>
  </r>
  <r>
    <n v="1642"/>
    <n v="15754177"/>
    <x v="1047"/>
    <n v="712"/>
    <x v="1"/>
    <x v="1"/>
    <x v="47"/>
    <n v="2"/>
    <n v="111061.01"/>
    <n v="2"/>
    <n v="0"/>
    <n v="0"/>
    <n v="26542.17"/>
    <n v="0"/>
  </r>
  <r>
    <n v="1643"/>
    <n v="15683544"/>
    <x v="49"/>
    <n v="626"/>
    <x v="1"/>
    <x v="1"/>
    <x v="46"/>
    <n v="3"/>
    <n v="0"/>
    <n v="1"/>
    <n v="1"/>
    <n v="1"/>
    <n v="65010.74"/>
    <n v="0"/>
  </r>
  <r>
    <n v="1644"/>
    <n v="15708048"/>
    <x v="1048"/>
    <n v="631"/>
    <x v="0"/>
    <x v="0"/>
    <x v="10"/>
    <n v="4"/>
    <n v="124379.14"/>
    <n v="1"/>
    <n v="1"/>
    <n v="0"/>
    <n v="106892.91"/>
    <n v="0"/>
  </r>
  <r>
    <n v="1645"/>
    <n v="15701109"/>
    <x v="1049"/>
    <n v="663"/>
    <x v="0"/>
    <x v="0"/>
    <x v="24"/>
    <n v="7"/>
    <n v="0"/>
    <n v="1"/>
    <n v="1"/>
    <n v="1"/>
    <n v="185210.63"/>
    <n v="0"/>
  </r>
  <r>
    <n v="1646"/>
    <n v="15600110"/>
    <x v="57"/>
    <n v="506"/>
    <x v="2"/>
    <x v="0"/>
    <x v="1"/>
    <n v="3"/>
    <n v="57745.760000000002"/>
    <n v="1"/>
    <n v="1"/>
    <n v="0"/>
    <n v="4035.46"/>
    <n v="0"/>
  </r>
  <r>
    <n v="1647"/>
    <n v="15651533"/>
    <x v="304"/>
    <n v="570"/>
    <x v="2"/>
    <x v="0"/>
    <x v="5"/>
    <n v="5"/>
    <n v="129293.74"/>
    <n v="1"/>
    <n v="1"/>
    <n v="0"/>
    <n v="177805.44"/>
    <n v="1"/>
  </r>
  <r>
    <n v="1648"/>
    <n v="15777904"/>
    <x v="1050"/>
    <n v="703"/>
    <x v="0"/>
    <x v="0"/>
    <x v="13"/>
    <n v="7"/>
    <n v="0"/>
    <n v="2"/>
    <n v="1"/>
    <n v="1"/>
    <n v="68831.72"/>
    <n v="0"/>
  </r>
  <r>
    <n v="1649"/>
    <n v="15655574"/>
    <x v="949"/>
    <n v="698"/>
    <x v="2"/>
    <x v="0"/>
    <x v="20"/>
    <n v="8"/>
    <n v="150777.1"/>
    <n v="1"/>
    <n v="1"/>
    <n v="0"/>
    <n v="114732.62"/>
    <n v="0"/>
  </r>
  <r>
    <n v="1650"/>
    <n v="15569423"/>
    <x v="338"/>
    <n v="731"/>
    <x v="1"/>
    <x v="1"/>
    <x v="1"/>
    <n v="4"/>
    <n v="0"/>
    <n v="2"/>
    <n v="1"/>
    <n v="0"/>
    <n v="22299.27"/>
    <n v="0"/>
  </r>
  <r>
    <n v="1651"/>
    <n v="15718106"/>
    <x v="1051"/>
    <n v="625"/>
    <x v="0"/>
    <x v="1"/>
    <x v="10"/>
    <n v="6"/>
    <n v="0"/>
    <n v="2"/>
    <n v="0"/>
    <n v="0"/>
    <n v="197283.20000000001"/>
    <n v="0"/>
  </r>
  <r>
    <n v="1652"/>
    <n v="15585067"/>
    <x v="1052"/>
    <n v="634"/>
    <x v="1"/>
    <x v="1"/>
    <x v="8"/>
    <n v="9"/>
    <n v="108632.48"/>
    <n v="1"/>
    <n v="1"/>
    <n v="1"/>
    <n v="179485.96"/>
    <n v="1"/>
  </r>
  <r>
    <n v="1653"/>
    <n v="15675501"/>
    <x v="779"/>
    <n v="616"/>
    <x v="0"/>
    <x v="1"/>
    <x v="49"/>
    <n v="5"/>
    <n v="153861.1"/>
    <n v="1"/>
    <n v="1"/>
    <n v="1"/>
    <n v="17699.48"/>
    <n v="0"/>
  </r>
  <r>
    <n v="1654"/>
    <n v="15633233"/>
    <x v="1053"/>
    <n v="500"/>
    <x v="0"/>
    <x v="1"/>
    <x v="27"/>
    <n v="1"/>
    <n v="100374.58"/>
    <n v="1"/>
    <n v="1"/>
    <n v="0"/>
    <n v="118490.8"/>
    <n v="1"/>
  </r>
  <r>
    <n v="1655"/>
    <n v="15667134"/>
    <x v="1054"/>
    <n v="446"/>
    <x v="0"/>
    <x v="1"/>
    <x v="15"/>
    <n v="8"/>
    <n v="0"/>
    <n v="2"/>
    <n v="0"/>
    <n v="0"/>
    <n v="133292.94"/>
    <n v="0"/>
  </r>
  <r>
    <n v="1656"/>
    <n v="15659105"/>
    <x v="1055"/>
    <n v="669"/>
    <x v="0"/>
    <x v="0"/>
    <x v="40"/>
    <n v="9"/>
    <n v="61196.54"/>
    <n v="1"/>
    <n v="1"/>
    <n v="0"/>
    <n v="58170.239999999998"/>
    <n v="0"/>
  </r>
  <r>
    <n v="1657"/>
    <n v="15575409"/>
    <x v="1056"/>
    <n v="581"/>
    <x v="2"/>
    <x v="1"/>
    <x v="8"/>
    <n v="6"/>
    <n v="116891.72"/>
    <n v="1"/>
    <n v="1"/>
    <n v="0"/>
    <n v="107137.3"/>
    <n v="0"/>
  </r>
  <r>
    <n v="1658"/>
    <n v="15752342"/>
    <x v="100"/>
    <n v="704"/>
    <x v="2"/>
    <x v="0"/>
    <x v="41"/>
    <n v="6"/>
    <n v="133656.91"/>
    <n v="3"/>
    <n v="1"/>
    <n v="0"/>
    <n v="145071.32999999999"/>
    <n v="1"/>
  </r>
  <r>
    <n v="1659"/>
    <n v="15654851"/>
    <x v="466"/>
    <n v="748"/>
    <x v="0"/>
    <x v="1"/>
    <x v="4"/>
    <n v="2"/>
    <n v="92911.52"/>
    <n v="1"/>
    <n v="0"/>
    <n v="1"/>
    <n v="85495.24"/>
    <n v="0"/>
  </r>
  <r>
    <n v="1660"/>
    <n v="15741429"/>
    <x v="486"/>
    <n v="680"/>
    <x v="1"/>
    <x v="0"/>
    <x v="8"/>
    <n v="9"/>
    <n v="119825.75"/>
    <n v="2"/>
    <n v="1"/>
    <n v="1"/>
    <n v="101139.3"/>
    <n v="0"/>
  </r>
  <r>
    <n v="1661"/>
    <n v="15682356"/>
    <x v="1057"/>
    <n v="655"/>
    <x v="0"/>
    <x v="0"/>
    <x v="24"/>
    <n v="7"/>
    <n v="111852.84"/>
    <n v="2"/>
    <n v="1"/>
    <n v="0"/>
    <n v="10511.13"/>
    <n v="0"/>
  </r>
  <r>
    <n v="1662"/>
    <n v="15806447"/>
    <x v="292"/>
    <n v="690"/>
    <x v="2"/>
    <x v="1"/>
    <x v="15"/>
    <n v="0"/>
    <n v="106683.52"/>
    <n v="2"/>
    <n v="1"/>
    <n v="1"/>
    <n v="137916.49"/>
    <n v="0"/>
  </r>
  <r>
    <n v="1663"/>
    <n v="15800229"/>
    <x v="109"/>
    <n v="695"/>
    <x v="2"/>
    <x v="1"/>
    <x v="20"/>
    <n v="7"/>
    <n v="139022.24"/>
    <n v="1"/>
    <n v="0"/>
    <n v="1"/>
    <n v="193383.13"/>
    <n v="0"/>
  </r>
  <r>
    <n v="1664"/>
    <n v="15663441"/>
    <x v="1058"/>
    <n v="700"/>
    <x v="2"/>
    <x v="0"/>
    <x v="20"/>
    <n v="4"/>
    <n v="148571.07"/>
    <n v="1"/>
    <n v="1"/>
    <n v="0"/>
    <n v="189826.96"/>
    <n v="1"/>
  </r>
  <r>
    <n v="1665"/>
    <n v="15791991"/>
    <x v="1059"/>
    <n v="773"/>
    <x v="0"/>
    <x v="1"/>
    <x v="37"/>
    <n v="4"/>
    <n v="0"/>
    <n v="1"/>
    <n v="0"/>
    <n v="1"/>
    <n v="144113.42000000001"/>
    <n v="0"/>
  </r>
  <r>
    <n v="1666"/>
    <n v="15775082"/>
    <x v="834"/>
    <n v="749"/>
    <x v="0"/>
    <x v="1"/>
    <x v="0"/>
    <n v="1"/>
    <n v="129776.72"/>
    <n v="2"/>
    <n v="0"/>
    <n v="1"/>
    <n v="143538.51"/>
    <n v="0"/>
  </r>
  <r>
    <n v="1667"/>
    <n v="15579706"/>
    <x v="1060"/>
    <n v="611"/>
    <x v="0"/>
    <x v="0"/>
    <x v="17"/>
    <n v="5"/>
    <n v="0"/>
    <n v="1"/>
    <n v="1"/>
    <n v="0"/>
    <n v="77677.14"/>
    <n v="1"/>
  </r>
  <r>
    <n v="1668"/>
    <n v="15718247"/>
    <x v="1061"/>
    <n v="606"/>
    <x v="1"/>
    <x v="0"/>
    <x v="17"/>
    <n v="8"/>
    <n v="0"/>
    <n v="2"/>
    <n v="1"/>
    <n v="1"/>
    <n v="183717.94"/>
    <n v="0"/>
  </r>
  <r>
    <n v="1669"/>
    <n v="15755722"/>
    <x v="9"/>
    <n v="554"/>
    <x v="0"/>
    <x v="1"/>
    <x v="9"/>
    <n v="10"/>
    <n v="0"/>
    <n v="1"/>
    <n v="0"/>
    <n v="0"/>
    <n v="92180.62"/>
    <n v="0"/>
  </r>
  <r>
    <n v="1670"/>
    <n v="15582259"/>
    <x v="167"/>
    <n v="567"/>
    <x v="0"/>
    <x v="0"/>
    <x v="24"/>
    <n v="7"/>
    <n v="0"/>
    <n v="2"/>
    <n v="1"/>
    <n v="1"/>
    <n v="28690.9"/>
    <n v="0"/>
  </r>
  <r>
    <n v="1671"/>
    <n v="15716994"/>
    <x v="1062"/>
    <n v="559"/>
    <x v="1"/>
    <x v="1"/>
    <x v="9"/>
    <n v="3"/>
    <n v="114739.92"/>
    <n v="1"/>
    <n v="1"/>
    <n v="0"/>
    <n v="85891.02"/>
    <n v="1"/>
  </r>
  <r>
    <n v="1672"/>
    <n v="15586880"/>
    <x v="614"/>
    <n v="594"/>
    <x v="2"/>
    <x v="1"/>
    <x v="1"/>
    <n v="2"/>
    <n v="122545.65"/>
    <n v="2"/>
    <n v="1"/>
    <n v="1"/>
    <n v="42050.239999999998"/>
    <n v="0"/>
  </r>
  <r>
    <n v="1673"/>
    <n v="15713854"/>
    <x v="851"/>
    <n v="513"/>
    <x v="0"/>
    <x v="0"/>
    <x v="24"/>
    <n v="6"/>
    <n v="0"/>
    <n v="2"/>
    <n v="1"/>
    <n v="0"/>
    <n v="110142.34"/>
    <n v="0"/>
  </r>
  <r>
    <n v="1674"/>
    <n v="15780835"/>
    <x v="521"/>
    <n v="652"/>
    <x v="2"/>
    <x v="0"/>
    <x v="28"/>
    <n v="1"/>
    <n v="131908.35"/>
    <n v="1"/>
    <n v="1"/>
    <n v="1"/>
    <n v="179269.79"/>
    <n v="0"/>
  </r>
  <r>
    <n v="1675"/>
    <n v="15675896"/>
    <x v="1063"/>
    <n v="680"/>
    <x v="2"/>
    <x v="0"/>
    <x v="0"/>
    <n v="7"/>
    <n v="105722.69"/>
    <n v="1"/>
    <n v="1"/>
    <n v="1"/>
    <n v="90558.24"/>
    <n v="1"/>
  </r>
  <r>
    <n v="1676"/>
    <n v="15658459"/>
    <x v="1064"/>
    <n v="784"/>
    <x v="1"/>
    <x v="1"/>
    <x v="19"/>
    <n v="10"/>
    <n v="0"/>
    <n v="2"/>
    <n v="1"/>
    <n v="0"/>
    <n v="162022.47"/>
    <n v="0"/>
  </r>
  <r>
    <n v="1677"/>
    <n v="15658057"/>
    <x v="727"/>
    <n v="812"/>
    <x v="1"/>
    <x v="0"/>
    <x v="4"/>
    <n v="8"/>
    <n v="0"/>
    <n v="3"/>
    <n v="1"/>
    <n v="0"/>
    <n v="66926.83"/>
    <n v="1"/>
  </r>
  <r>
    <n v="1678"/>
    <n v="15801767"/>
    <x v="48"/>
    <n v="784"/>
    <x v="1"/>
    <x v="0"/>
    <x v="20"/>
    <n v="8"/>
    <n v="0"/>
    <n v="2"/>
    <n v="1"/>
    <n v="0"/>
    <n v="108891.3"/>
    <n v="0"/>
  </r>
  <r>
    <n v="1679"/>
    <n v="15569178"/>
    <x v="1065"/>
    <n v="570"/>
    <x v="0"/>
    <x v="0"/>
    <x v="56"/>
    <n v="4"/>
    <n v="82767.42"/>
    <n v="1"/>
    <n v="1"/>
    <n v="0"/>
    <n v="71811.899999999994"/>
    <n v="0"/>
  </r>
  <r>
    <n v="1680"/>
    <n v="15731478"/>
    <x v="572"/>
    <n v="712"/>
    <x v="0"/>
    <x v="0"/>
    <x v="0"/>
    <n v="1"/>
    <n v="87842.98"/>
    <n v="1"/>
    <n v="0"/>
    <n v="0"/>
    <n v="92223.59"/>
    <n v="0"/>
  </r>
  <r>
    <n v="1681"/>
    <n v="15811236"/>
    <x v="404"/>
    <n v="705"/>
    <x v="1"/>
    <x v="1"/>
    <x v="2"/>
    <n v="6"/>
    <n v="133261.13"/>
    <n v="1"/>
    <n v="1"/>
    <n v="1"/>
    <n v="78065.899999999994"/>
    <n v="0"/>
  </r>
  <r>
    <n v="1682"/>
    <n v="15746749"/>
    <x v="526"/>
    <n v="681"/>
    <x v="1"/>
    <x v="0"/>
    <x v="15"/>
    <n v="3"/>
    <n v="0"/>
    <n v="2"/>
    <n v="1"/>
    <n v="1"/>
    <n v="59679.9"/>
    <n v="0"/>
  </r>
  <r>
    <n v="1683"/>
    <n v="15662758"/>
    <x v="36"/>
    <n v="620"/>
    <x v="0"/>
    <x v="1"/>
    <x v="1"/>
    <n v="0"/>
    <n v="97925.11"/>
    <n v="1"/>
    <n v="1"/>
    <n v="0"/>
    <n v="85000.320000000007"/>
    <n v="0"/>
  </r>
  <r>
    <n v="1684"/>
    <n v="15709387"/>
    <x v="1042"/>
    <n v="711"/>
    <x v="0"/>
    <x v="1"/>
    <x v="37"/>
    <n v="5"/>
    <n v="0"/>
    <n v="1"/>
    <n v="1"/>
    <n v="1"/>
    <n v="159808.95000000001"/>
    <n v="0"/>
  </r>
  <r>
    <n v="1685"/>
    <n v="15572093"/>
    <x v="450"/>
    <n v="613"/>
    <x v="0"/>
    <x v="0"/>
    <x v="9"/>
    <n v="7"/>
    <n v="140453.91"/>
    <n v="1"/>
    <n v="1"/>
    <n v="0"/>
    <n v="129001.3"/>
    <n v="0"/>
  </r>
  <r>
    <n v="1686"/>
    <n v="15713826"/>
    <x v="1066"/>
    <n v="613"/>
    <x v="2"/>
    <x v="0"/>
    <x v="43"/>
    <n v="0"/>
    <n v="117356.19"/>
    <n v="1"/>
    <n v="0"/>
    <n v="0"/>
    <n v="113557.7"/>
    <n v="1"/>
  </r>
  <r>
    <n v="1687"/>
    <n v="15570205"/>
    <x v="624"/>
    <n v="682"/>
    <x v="1"/>
    <x v="1"/>
    <x v="18"/>
    <n v="5"/>
    <n v="0"/>
    <n v="2"/>
    <n v="1"/>
    <n v="1"/>
    <n v="147758.51"/>
    <n v="0"/>
  </r>
  <r>
    <n v="1688"/>
    <n v="15589348"/>
    <x v="1067"/>
    <n v="850"/>
    <x v="1"/>
    <x v="1"/>
    <x v="24"/>
    <n v="4"/>
    <n v="137204.76999999999"/>
    <n v="1"/>
    <n v="1"/>
    <n v="1"/>
    <n v="28865.59"/>
    <n v="0"/>
  </r>
  <r>
    <n v="1689"/>
    <n v="15804610"/>
    <x v="1068"/>
    <n v="601"/>
    <x v="0"/>
    <x v="0"/>
    <x v="1"/>
    <n v="1"/>
    <n v="0"/>
    <n v="2"/>
    <n v="0"/>
    <n v="1"/>
    <n v="160607.06"/>
    <n v="0"/>
  </r>
  <r>
    <n v="1690"/>
    <n v="15700854"/>
    <x v="338"/>
    <n v="595"/>
    <x v="1"/>
    <x v="1"/>
    <x v="12"/>
    <n v="8"/>
    <n v="0"/>
    <n v="1"/>
    <n v="1"/>
    <n v="0"/>
    <n v="100015.79"/>
    <n v="1"/>
  </r>
  <r>
    <n v="1691"/>
    <n v="15758836"/>
    <x v="1069"/>
    <n v="675"/>
    <x v="1"/>
    <x v="1"/>
    <x v="18"/>
    <n v="3"/>
    <n v="54098.18"/>
    <n v="2"/>
    <n v="0"/>
    <n v="1"/>
    <n v="54478.52"/>
    <n v="0"/>
  </r>
  <r>
    <n v="1692"/>
    <n v="15772933"/>
    <x v="442"/>
    <n v="591"/>
    <x v="1"/>
    <x v="1"/>
    <x v="8"/>
    <n v="8"/>
    <n v="0"/>
    <n v="1"/>
    <n v="1"/>
    <n v="1"/>
    <n v="141677.32999999999"/>
    <n v="0"/>
  </r>
  <r>
    <n v="1693"/>
    <n v="15809006"/>
    <x v="560"/>
    <n v="602"/>
    <x v="0"/>
    <x v="1"/>
    <x v="51"/>
    <n v="7"/>
    <n v="113758.48"/>
    <n v="2"/>
    <n v="0"/>
    <n v="0"/>
    <n v="84077.6"/>
    <n v="0"/>
  </r>
  <r>
    <n v="1694"/>
    <n v="15689612"/>
    <x v="63"/>
    <n v="554"/>
    <x v="1"/>
    <x v="0"/>
    <x v="10"/>
    <n v="8"/>
    <n v="0"/>
    <n v="1"/>
    <n v="0"/>
    <n v="1"/>
    <n v="106981.03"/>
    <n v="0"/>
  </r>
  <r>
    <n v="1695"/>
    <n v="15744614"/>
    <x v="513"/>
    <n v="541"/>
    <x v="0"/>
    <x v="1"/>
    <x v="24"/>
    <n v="9"/>
    <n v="118636.92"/>
    <n v="1"/>
    <n v="1"/>
    <n v="1"/>
    <n v="73551.44"/>
    <n v="0"/>
  </r>
  <r>
    <n v="1696"/>
    <n v="15704250"/>
    <x v="966"/>
    <n v="506"/>
    <x v="0"/>
    <x v="1"/>
    <x v="10"/>
    <n v="7"/>
    <n v="0"/>
    <n v="2"/>
    <n v="0"/>
    <n v="0"/>
    <n v="115842.1"/>
    <n v="0"/>
  </r>
  <r>
    <n v="1697"/>
    <n v="15700255"/>
    <x v="1070"/>
    <n v="814"/>
    <x v="2"/>
    <x v="1"/>
    <x v="4"/>
    <n v="8"/>
    <n v="95488.82"/>
    <n v="2"/>
    <n v="0"/>
    <n v="0"/>
    <n v="107013.59"/>
    <n v="0"/>
  </r>
  <r>
    <n v="1698"/>
    <n v="15669410"/>
    <x v="1071"/>
    <n v="683"/>
    <x v="0"/>
    <x v="1"/>
    <x v="33"/>
    <n v="8"/>
    <n v="110829.52"/>
    <n v="2"/>
    <n v="0"/>
    <n v="0"/>
    <n v="24938.84"/>
    <n v="0"/>
  </r>
  <r>
    <n v="1699"/>
    <n v="15807595"/>
    <x v="451"/>
    <n v="485"/>
    <x v="2"/>
    <x v="1"/>
    <x v="21"/>
    <n v="7"/>
    <n v="144244.59"/>
    <n v="2"/>
    <n v="1"/>
    <n v="0"/>
    <n v="51113.14"/>
    <n v="0"/>
  </r>
  <r>
    <n v="1700"/>
    <n v="15664523"/>
    <x v="1072"/>
    <n v="696"/>
    <x v="2"/>
    <x v="0"/>
    <x v="8"/>
    <n v="8"/>
    <n v="122021.92"/>
    <n v="2"/>
    <n v="1"/>
    <n v="0"/>
    <n v="33828.639999999999"/>
    <n v="0"/>
  </r>
  <r>
    <n v="1701"/>
    <n v="15642833"/>
    <x v="1073"/>
    <n v="608"/>
    <x v="0"/>
    <x v="0"/>
    <x v="33"/>
    <n v="8"/>
    <n v="0"/>
    <n v="2"/>
    <n v="1"/>
    <n v="0"/>
    <n v="128875.86"/>
    <n v="0"/>
  </r>
  <r>
    <n v="1702"/>
    <n v="15605279"/>
    <x v="1074"/>
    <n v="792"/>
    <x v="0"/>
    <x v="1"/>
    <x v="5"/>
    <n v="9"/>
    <n v="0"/>
    <n v="4"/>
    <n v="1"/>
    <n v="1"/>
    <n v="194700.81"/>
    <n v="1"/>
  </r>
  <r>
    <n v="1703"/>
    <n v="15713644"/>
    <x v="175"/>
    <n v="686"/>
    <x v="1"/>
    <x v="1"/>
    <x v="32"/>
    <n v="5"/>
    <n v="0"/>
    <n v="2"/>
    <n v="1"/>
    <n v="0"/>
    <n v="158974.45000000001"/>
    <n v="0"/>
  </r>
  <r>
    <n v="1704"/>
    <n v="15750466"/>
    <x v="1075"/>
    <n v="790"/>
    <x v="2"/>
    <x v="1"/>
    <x v="0"/>
    <n v="1"/>
    <n v="85839.62"/>
    <n v="1"/>
    <n v="1"/>
    <n v="0"/>
    <n v="198182.73"/>
    <n v="0"/>
  </r>
  <r>
    <n v="1705"/>
    <n v="15739054"/>
    <x v="1076"/>
    <n v="654"/>
    <x v="0"/>
    <x v="0"/>
    <x v="6"/>
    <n v="4"/>
    <n v="96974.97"/>
    <n v="1"/>
    <n v="0"/>
    <n v="1"/>
    <n v="141404.07"/>
    <n v="0"/>
  </r>
  <r>
    <n v="1706"/>
    <n v="15612771"/>
    <x v="510"/>
    <n v="452"/>
    <x v="0"/>
    <x v="1"/>
    <x v="12"/>
    <n v="4"/>
    <n v="148172.44"/>
    <n v="1"/>
    <n v="1"/>
    <n v="1"/>
    <n v="4175.68"/>
    <n v="0"/>
  </r>
  <r>
    <n v="1707"/>
    <n v="15788483"/>
    <x v="301"/>
    <n v="719"/>
    <x v="1"/>
    <x v="1"/>
    <x v="16"/>
    <n v="0"/>
    <n v="0"/>
    <n v="1"/>
    <n v="1"/>
    <n v="0"/>
    <n v="126876.47"/>
    <n v="0"/>
  </r>
  <r>
    <n v="1708"/>
    <n v="15732832"/>
    <x v="509"/>
    <n v="707"/>
    <x v="0"/>
    <x v="0"/>
    <x v="20"/>
    <n v="5"/>
    <n v="0"/>
    <n v="2"/>
    <n v="1"/>
    <n v="0"/>
    <n v="41052.82"/>
    <n v="0"/>
  </r>
  <r>
    <n v="1709"/>
    <n v="15772892"/>
    <x v="282"/>
    <n v="699"/>
    <x v="0"/>
    <x v="0"/>
    <x v="23"/>
    <n v="2"/>
    <n v="0"/>
    <n v="1"/>
    <n v="0"/>
    <n v="0"/>
    <n v="105760.01"/>
    <n v="0"/>
  </r>
  <r>
    <n v="1710"/>
    <n v="15713843"/>
    <x v="537"/>
    <n v="850"/>
    <x v="1"/>
    <x v="1"/>
    <x v="33"/>
    <n v="2"/>
    <n v="0"/>
    <n v="2"/>
    <n v="0"/>
    <n v="1"/>
    <n v="27937.119999999999"/>
    <n v="0"/>
  </r>
  <r>
    <n v="1711"/>
    <n v="15567993"/>
    <x v="641"/>
    <n v="828"/>
    <x v="1"/>
    <x v="1"/>
    <x v="34"/>
    <n v="8"/>
    <n v="134766.85"/>
    <n v="1"/>
    <n v="1"/>
    <n v="0"/>
    <n v="79355.87"/>
    <n v="0"/>
  </r>
  <r>
    <n v="1712"/>
    <n v="15617603"/>
    <x v="787"/>
    <n v="850"/>
    <x v="2"/>
    <x v="1"/>
    <x v="33"/>
    <n v="5"/>
    <n v="123210.56"/>
    <n v="2"/>
    <n v="1"/>
    <n v="1"/>
    <n v="102180.27"/>
    <n v="0"/>
  </r>
  <r>
    <n v="1713"/>
    <n v="15744983"/>
    <x v="1077"/>
    <n v="712"/>
    <x v="1"/>
    <x v="1"/>
    <x v="40"/>
    <n v="1"/>
    <n v="139887.01"/>
    <n v="1"/>
    <n v="1"/>
    <n v="1"/>
    <n v="95719.73"/>
    <n v="0"/>
  </r>
  <r>
    <n v="1714"/>
    <n v="15630419"/>
    <x v="586"/>
    <n v="634"/>
    <x v="0"/>
    <x v="1"/>
    <x v="4"/>
    <n v="9"/>
    <n v="149961.10999999999"/>
    <n v="1"/>
    <n v="1"/>
    <n v="0"/>
    <n v="57121.51"/>
    <n v="0"/>
  </r>
  <r>
    <n v="1715"/>
    <n v="15738828"/>
    <x v="329"/>
    <n v="730"/>
    <x v="2"/>
    <x v="1"/>
    <x v="13"/>
    <n v="6"/>
    <n v="152880.97"/>
    <n v="1"/>
    <n v="0"/>
    <n v="0"/>
    <n v="162478.10999999999"/>
    <n v="0"/>
  </r>
  <r>
    <n v="1716"/>
    <n v="15778025"/>
    <x v="21"/>
    <n v="685"/>
    <x v="2"/>
    <x v="1"/>
    <x v="3"/>
    <n v="9"/>
    <n v="108589.47"/>
    <n v="2"/>
    <n v="0"/>
    <n v="1"/>
    <n v="194808.51"/>
    <n v="0"/>
  </r>
  <r>
    <n v="1717"/>
    <n v="15799479"/>
    <x v="721"/>
    <n v="809"/>
    <x v="1"/>
    <x v="1"/>
    <x v="19"/>
    <n v="9"/>
    <n v="0"/>
    <n v="1"/>
    <n v="1"/>
    <n v="1"/>
    <n v="124045.65"/>
    <n v="0"/>
  </r>
  <r>
    <n v="1718"/>
    <n v="15684269"/>
    <x v="467"/>
    <n v="707"/>
    <x v="1"/>
    <x v="0"/>
    <x v="12"/>
    <n v="3"/>
    <n v="56674.48"/>
    <n v="1"/>
    <n v="1"/>
    <n v="0"/>
    <n v="17987.400000000001"/>
    <n v="1"/>
  </r>
  <r>
    <n v="1719"/>
    <n v="15762745"/>
    <x v="1078"/>
    <n v="648"/>
    <x v="1"/>
    <x v="1"/>
    <x v="15"/>
    <n v="8"/>
    <n v="0"/>
    <n v="1"/>
    <n v="1"/>
    <n v="0"/>
    <n v="133653.38"/>
    <n v="0"/>
  </r>
  <r>
    <n v="1720"/>
    <n v="15746970"/>
    <x v="1079"/>
    <n v="760"/>
    <x v="1"/>
    <x v="0"/>
    <x v="38"/>
    <n v="1"/>
    <n v="0"/>
    <n v="2"/>
    <n v="1"/>
    <n v="1"/>
    <n v="25101.17"/>
    <n v="0"/>
  </r>
  <r>
    <n v="1721"/>
    <n v="15725024"/>
    <x v="1080"/>
    <n v="805"/>
    <x v="2"/>
    <x v="0"/>
    <x v="19"/>
    <n v="3"/>
    <n v="105663.56"/>
    <n v="2"/>
    <n v="0"/>
    <n v="1"/>
    <n v="33330.89"/>
    <n v="0"/>
  </r>
  <r>
    <n v="1722"/>
    <n v="15592116"/>
    <x v="1081"/>
    <n v="585"/>
    <x v="0"/>
    <x v="0"/>
    <x v="2"/>
    <n v="7"/>
    <n v="0"/>
    <n v="2"/>
    <n v="1"/>
    <n v="0"/>
    <n v="2401.2600000000002"/>
    <n v="0"/>
  </r>
  <r>
    <n v="1723"/>
    <n v="15624391"/>
    <x v="1082"/>
    <n v="595"/>
    <x v="1"/>
    <x v="0"/>
    <x v="33"/>
    <n v="5"/>
    <n v="100683.54"/>
    <n v="1"/>
    <n v="1"/>
    <n v="1"/>
    <n v="178361.04"/>
    <n v="0"/>
  </r>
  <r>
    <n v="1724"/>
    <n v="15567422"/>
    <x v="1083"/>
    <n v="630"/>
    <x v="0"/>
    <x v="1"/>
    <x v="0"/>
    <n v="6"/>
    <n v="0"/>
    <n v="2"/>
    <n v="1"/>
    <n v="0"/>
    <n v="162697.93"/>
    <n v="0"/>
  </r>
  <r>
    <n v="1725"/>
    <n v="15612627"/>
    <x v="1084"/>
    <n v="627"/>
    <x v="2"/>
    <x v="1"/>
    <x v="6"/>
    <n v="5"/>
    <n v="139541.57999999999"/>
    <n v="2"/>
    <n v="1"/>
    <n v="0"/>
    <n v="80607.33"/>
    <n v="0"/>
  </r>
  <r>
    <n v="1726"/>
    <n v="15574879"/>
    <x v="680"/>
    <n v="631"/>
    <x v="2"/>
    <x v="0"/>
    <x v="24"/>
    <n v="2"/>
    <n v="121801.72"/>
    <n v="2"/>
    <n v="0"/>
    <n v="1"/>
    <n v="23146.62"/>
    <n v="0"/>
  </r>
  <r>
    <n v="1727"/>
    <n v="15745107"/>
    <x v="288"/>
    <n v="776"/>
    <x v="2"/>
    <x v="1"/>
    <x v="16"/>
    <n v="5"/>
    <n v="112281.7"/>
    <n v="1"/>
    <n v="0"/>
    <n v="1"/>
    <n v="89893.6"/>
    <n v="0"/>
  </r>
  <r>
    <n v="1728"/>
    <n v="15734491"/>
    <x v="35"/>
    <n v="676"/>
    <x v="1"/>
    <x v="0"/>
    <x v="18"/>
    <n v="4"/>
    <n v="0"/>
    <n v="2"/>
    <n v="1"/>
    <n v="1"/>
    <n v="3173.31"/>
    <n v="0"/>
  </r>
  <r>
    <n v="1729"/>
    <n v="15675320"/>
    <x v="81"/>
    <n v="758"/>
    <x v="1"/>
    <x v="0"/>
    <x v="20"/>
    <n v="5"/>
    <n v="93499.82"/>
    <n v="2"/>
    <n v="0"/>
    <n v="0"/>
    <n v="123218.81"/>
    <n v="0"/>
  </r>
  <r>
    <n v="1730"/>
    <n v="15643824"/>
    <x v="220"/>
    <n v="637"/>
    <x v="0"/>
    <x v="1"/>
    <x v="19"/>
    <n v="0"/>
    <n v="132255.99"/>
    <n v="2"/>
    <n v="0"/>
    <n v="1"/>
    <n v="74588.41"/>
    <n v="0"/>
  </r>
  <r>
    <n v="1731"/>
    <n v="15643438"/>
    <x v="614"/>
    <n v="850"/>
    <x v="0"/>
    <x v="1"/>
    <x v="43"/>
    <n v="7"/>
    <n v="0"/>
    <n v="2"/>
    <n v="1"/>
    <n v="0"/>
    <n v="31288.77"/>
    <n v="0"/>
  </r>
  <r>
    <n v="1732"/>
    <n v="15721730"/>
    <x v="885"/>
    <n v="601"/>
    <x v="1"/>
    <x v="0"/>
    <x v="4"/>
    <n v="4"/>
    <n v="0"/>
    <n v="2"/>
    <n v="1"/>
    <n v="0"/>
    <n v="58561.31"/>
    <n v="0"/>
  </r>
  <r>
    <n v="1733"/>
    <n v="15680727"/>
    <x v="1085"/>
    <n v="735"/>
    <x v="0"/>
    <x v="1"/>
    <x v="23"/>
    <n v="5"/>
    <n v="121973.28"/>
    <n v="1"/>
    <n v="1"/>
    <n v="0"/>
    <n v="148804.35999999999"/>
    <n v="0"/>
  </r>
  <r>
    <n v="1734"/>
    <n v="15752508"/>
    <x v="852"/>
    <n v="614"/>
    <x v="2"/>
    <x v="1"/>
    <x v="15"/>
    <n v="7"/>
    <n v="99462.8"/>
    <n v="2"/>
    <n v="1"/>
    <n v="1"/>
    <n v="51117.06"/>
    <n v="0"/>
  </r>
  <r>
    <n v="1735"/>
    <n v="15808846"/>
    <x v="1086"/>
    <n v="672"/>
    <x v="2"/>
    <x v="0"/>
    <x v="29"/>
    <n v="3"/>
    <n v="165878.76"/>
    <n v="2"/>
    <n v="1"/>
    <n v="1"/>
    <n v="164537.17000000001"/>
    <n v="0"/>
  </r>
  <r>
    <n v="1736"/>
    <n v="15727251"/>
    <x v="986"/>
    <n v="642"/>
    <x v="0"/>
    <x v="1"/>
    <x v="33"/>
    <n v="8"/>
    <n v="117494.27"/>
    <n v="1"/>
    <n v="0"/>
    <n v="0"/>
    <n v="61977.82"/>
    <n v="0"/>
  </r>
  <r>
    <n v="1737"/>
    <n v="15663489"/>
    <x v="2"/>
    <n v="633"/>
    <x v="2"/>
    <x v="0"/>
    <x v="6"/>
    <n v="0"/>
    <n v="138577.34"/>
    <n v="1"/>
    <n v="1"/>
    <n v="0"/>
    <n v="193362.99"/>
    <n v="0"/>
  </r>
  <r>
    <n v="1738"/>
    <n v="15683677"/>
    <x v="1087"/>
    <n v="769"/>
    <x v="1"/>
    <x v="1"/>
    <x v="2"/>
    <n v="9"/>
    <n v="0"/>
    <n v="1"/>
    <n v="1"/>
    <n v="1"/>
    <n v="47722.79"/>
    <n v="0"/>
  </r>
  <r>
    <n v="1739"/>
    <n v="15596414"/>
    <x v="530"/>
    <n v="796"/>
    <x v="1"/>
    <x v="1"/>
    <x v="1"/>
    <n v="8"/>
    <n v="107525.07"/>
    <n v="1"/>
    <n v="1"/>
    <n v="0"/>
    <n v="18510.41"/>
    <n v="0"/>
  </r>
  <r>
    <n v="1740"/>
    <n v="15730639"/>
    <x v="1088"/>
    <n v="715"/>
    <x v="0"/>
    <x v="1"/>
    <x v="51"/>
    <n v="7"/>
    <n v="139224.92000000001"/>
    <n v="2"/>
    <n v="1"/>
    <n v="0"/>
    <n v="65057.71"/>
    <n v="0"/>
  </r>
  <r>
    <n v="1741"/>
    <n v="15672132"/>
    <x v="1089"/>
    <n v="695"/>
    <x v="0"/>
    <x v="0"/>
    <x v="0"/>
    <n v="7"/>
    <n v="121453.63"/>
    <n v="1"/>
    <n v="0"/>
    <n v="0"/>
    <n v="46374.64"/>
    <n v="0"/>
  </r>
  <r>
    <n v="1742"/>
    <n v="15742638"/>
    <x v="1090"/>
    <n v="747"/>
    <x v="0"/>
    <x v="0"/>
    <x v="11"/>
    <n v="4"/>
    <n v="0"/>
    <n v="2"/>
    <n v="0"/>
    <n v="1"/>
    <n v="42039.67"/>
    <n v="0"/>
  </r>
  <r>
    <n v="1743"/>
    <n v="15578603"/>
    <x v="1091"/>
    <n v="584"/>
    <x v="2"/>
    <x v="0"/>
    <x v="41"/>
    <n v="1"/>
    <n v="77354.37"/>
    <n v="1"/>
    <n v="0"/>
    <n v="0"/>
    <n v="138192.98000000001"/>
    <n v="1"/>
  </r>
  <r>
    <n v="1744"/>
    <n v="15726088"/>
    <x v="1092"/>
    <n v="476"/>
    <x v="0"/>
    <x v="1"/>
    <x v="20"/>
    <n v="6"/>
    <n v="0"/>
    <n v="1"/>
    <n v="1"/>
    <n v="1"/>
    <n v="22735.45"/>
    <n v="0"/>
  </r>
  <r>
    <n v="1745"/>
    <n v="15682533"/>
    <x v="231"/>
    <n v="850"/>
    <x v="0"/>
    <x v="0"/>
    <x v="2"/>
    <n v="7"/>
    <n v="79259.990000000005"/>
    <n v="1"/>
    <n v="0"/>
    <n v="1"/>
    <n v="186910.74"/>
    <n v="0"/>
  </r>
  <r>
    <n v="1746"/>
    <n v="15772995"/>
    <x v="464"/>
    <n v="529"/>
    <x v="0"/>
    <x v="1"/>
    <x v="33"/>
    <n v="2"/>
    <n v="116295.29"/>
    <n v="1"/>
    <n v="1"/>
    <n v="0"/>
    <n v="75285.47"/>
    <n v="0"/>
  </r>
  <r>
    <n v="1747"/>
    <n v="15765694"/>
    <x v="1093"/>
    <n v="584"/>
    <x v="1"/>
    <x v="0"/>
    <x v="49"/>
    <n v="1"/>
    <n v="0"/>
    <n v="1"/>
    <n v="0"/>
    <n v="1"/>
    <n v="130260.11"/>
    <n v="1"/>
  </r>
  <r>
    <n v="1748"/>
    <n v="15659486"/>
    <x v="977"/>
    <n v="586"/>
    <x v="2"/>
    <x v="1"/>
    <x v="10"/>
    <n v="9"/>
    <n v="74309.81"/>
    <n v="1"/>
    <n v="1"/>
    <n v="0"/>
    <n v="15034.93"/>
    <n v="0"/>
  </r>
  <r>
    <n v="1749"/>
    <n v="15568963"/>
    <x v="1094"/>
    <n v="674"/>
    <x v="2"/>
    <x v="1"/>
    <x v="10"/>
    <n v="2"/>
    <n v="152797.9"/>
    <n v="1"/>
    <n v="1"/>
    <n v="0"/>
    <n v="175709.4"/>
    <n v="1"/>
  </r>
  <r>
    <n v="1750"/>
    <n v="15703820"/>
    <x v="57"/>
    <n v="552"/>
    <x v="0"/>
    <x v="1"/>
    <x v="0"/>
    <n v="9"/>
    <n v="133701.07"/>
    <n v="2"/>
    <n v="1"/>
    <n v="0"/>
    <n v="101069.71"/>
    <n v="1"/>
  </r>
  <r>
    <n v="1751"/>
    <n v="15569410"/>
    <x v="584"/>
    <n v="601"/>
    <x v="2"/>
    <x v="0"/>
    <x v="19"/>
    <n v="7"/>
    <n v="114430.18"/>
    <n v="2"/>
    <n v="1"/>
    <n v="1"/>
    <n v="153012.13"/>
    <n v="0"/>
  </r>
  <r>
    <n v="1752"/>
    <n v="15632256"/>
    <x v="1095"/>
    <n v="541"/>
    <x v="0"/>
    <x v="1"/>
    <x v="6"/>
    <n v="7"/>
    <n v="127504.57"/>
    <n v="1"/>
    <n v="0"/>
    <n v="0"/>
    <n v="86173.92"/>
    <n v="0"/>
  </r>
  <r>
    <n v="1753"/>
    <n v="15724466"/>
    <x v="1096"/>
    <n v="744"/>
    <x v="2"/>
    <x v="0"/>
    <x v="1"/>
    <n v="2"/>
    <n v="84113.41"/>
    <n v="1"/>
    <n v="1"/>
    <n v="0"/>
    <n v="197548.63"/>
    <n v="0"/>
  </r>
  <r>
    <n v="1754"/>
    <n v="15777639"/>
    <x v="661"/>
    <n v="595"/>
    <x v="1"/>
    <x v="0"/>
    <x v="51"/>
    <n v="10"/>
    <n v="101126.66"/>
    <n v="2"/>
    <n v="0"/>
    <n v="0"/>
    <n v="37042.800000000003"/>
    <n v="0"/>
  </r>
  <r>
    <n v="1755"/>
    <n v="15802501"/>
    <x v="83"/>
    <n v="724"/>
    <x v="2"/>
    <x v="1"/>
    <x v="19"/>
    <n v="5"/>
    <n v="103564.83"/>
    <n v="2"/>
    <n v="1"/>
    <n v="0"/>
    <n v="121085.72"/>
    <n v="0"/>
  </r>
  <r>
    <n v="1756"/>
    <n v="15778410"/>
    <x v="41"/>
    <n v="533"/>
    <x v="1"/>
    <x v="0"/>
    <x v="37"/>
    <n v="7"/>
    <n v="0"/>
    <n v="1"/>
    <n v="0"/>
    <n v="1"/>
    <n v="194113.99"/>
    <n v="1"/>
  </r>
  <r>
    <n v="1757"/>
    <n v="15670702"/>
    <x v="216"/>
    <n v="618"/>
    <x v="0"/>
    <x v="1"/>
    <x v="24"/>
    <n v="2"/>
    <n v="168178.21"/>
    <n v="2"/>
    <n v="0"/>
    <n v="1"/>
    <n v="101273.23"/>
    <n v="0"/>
  </r>
  <r>
    <n v="1758"/>
    <n v="15704763"/>
    <x v="1097"/>
    <n v="523"/>
    <x v="2"/>
    <x v="0"/>
    <x v="2"/>
    <n v="1"/>
    <n v="143903.10999999999"/>
    <n v="1"/>
    <n v="1"/>
    <n v="1"/>
    <n v="118711.75"/>
    <n v="1"/>
  </r>
  <r>
    <n v="1759"/>
    <n v="15645544"/>
    <x v="1098"/>
    <n v="642"/>
    <x v="2"/>
    <x v="0"/>
    <x v="33"/>
    <n v="5"/>
    <n v="129753.69"/>
    <n v="1"/>
    <n v="1"/>
    <n v="0"/>
    <n v="582.53"/>
    <n v="0"/>
  </r>
  <r>
    <n v="1760"/>
    <n v="15757646"/>
    <x v="1099"/>
    <n v="584"/>
    <x v="0"/>
    <x v="1"/>
    <x v="12"/>
    <n v="9"/>
    <n v="0"/>
    <n v="2"/>
    <n v="1"/>
    <n v="0"/>
    <n v="192381.21"/>
    <n v="0"/>
  </r>
  <r>
    <n v="1761"/>
    <n v="15701121"/>
    <x v="1100"/>
    <n v="521"/>
    <x v="0"/>
    <x v="1"/>
    <x v="16"/>
    <n v="5"/>
    <n v="110641.18"/>
    <n v="1"/>
    <n v="0"/>
    <n v="1"/>
    <n v="136507.69"/>
    <n v="1"/>
  </r>
  <r>
    <n v="1762"/>
    <n v="15796313"/>
    <x v="577"/>
    <n v="662"/>
    <x v="0"/>
    <x v="0"/>
    <x v="18"/>
    <n v="4"/>
    <n v="166909.20000000001"/>
    <n v="2"/>
    <n v="1"/>
    <n v="0"/>
    <n v="138871.12"/>
    <n v="1"/>
  </r>
  <r>
    <n v="1763"/>
    <n v="15815660"/>
    <x v="568"/>
    <n v="758"/>
    <x v="0"/>
    <x v="0"/>
    <x v="10"/>
    <n v="1"/>
    <n v="154139.45000000001"/>
    <n v="1"/>
    <n v="1"/>
    <n v="1"/>
    <n v="60728.89"/>
    <n v="0"/>
  </r>
  <r>
    <n v="1764"/>
    <n v="15602844"/>
    <x v="689"/>
    <n v="717"/>
    <x v="0"/>
    <x v="1"/>
    <x v="16"/>
    <n v="7"/>
    <n v="97459.06"/>
    <n v="1"/>
    <n v="0"/>
    <n v="0"/>
    <n v="189175.71"/>
    <n v="0"/>
  </r>
  <r>
    <n v="1765"/>
    <n v="15636238"/>
    <x v="94"/>
    <n v="611"/>
    <x v="0"/>
    <x v="1"/>
    <x v="20"/>
    <n v="1"/>
    <n v="0"/>
    <n v="2"/>
    <n v="1"/>
    <n v="1"/>
    <n v="102547.56"/>
    <n v="0"/>
  </r>
  <r>
    <n v="1766"/>
    <n v="15770101"/>
    <x v="200"/>
    <n v="766"/>
    <x v="2"/>
    <x v="1"/>
    <x v="3"/>
    <n v="6"/>
    <n v="112088.04"/>
    <n v="2"/>
    <n v="1"/>
    <n v="1"/>
    <n v="36706.559999999998"/>
    <n v="0"/>
  </r>
  <r>
    <n v="1767"/>
    <n v="15645543"/>
    <x v="510"/>
    <n v="636"/>
    <x v="0"/>
    <x v="0"/>
    <x v="10"/>
    <n v="3"/>
    <n v="0"/>
    <n v="2"/>
    <n v="1"/>
    <n v="1"/>
    <n v="44756.25"/>
    <n v="0"/>
  </r>
  <r>
    <n v="1768"/>
    <n v="15596397"/>
    <x v="955"/>
    <n v="814"/>
    <x v="0"/>
    <x v="0"/>
    <x v="36"/>
    <n v="7"/>
    <n v="0"/>
    <n v="2"/>
    <n v="1"/>
    <n v="1"/>
    <n v="132870.15"/>
    <n v="0"/>
  </r>
  <r>
    <n v="1769"/>
    <n v="15770525"/>
    <x v="900"/>
    <n v="760"/>
    <x v="1"/>
    <x v="1"/>
    <x v="34"/>
    <n v="1"/>
    <n v="141038.57"/>
    <n v="2"/>
    <n v="0"/>
    <n v="0"/>
    <n v="16287.38"/>
    <n v="0"/>
  </r>
  <r>
    <n v="1770"/>
    <n v="15684267"/>
    <x v="1101"/>
    <n v="607"/>
    <x v="2"/>
    <x v="1"/>
    <x v="2"/>
    <n v="2"/>
    <n v="84468.67"/>
    <n v="2"/>
    <n v="1"/>
    <n v="1"/>
    <n v="121945.42"/>
    <n v="0"/>
  </r>
  <r>
    <n v="1771"/>
    <n v="15689980"/>
    <x v="1027"/>
    <n v="725"/>
    <x v="1"/>
    <x v="0"/>
    <x v="18"/>
    <n v="4"/>
    <n v="118520.26"/>
    <n v="1"/>
    <n v="0"/>
    <n v="0"/>
    <n v="131173.9"/>
    <n v="1"/>
  </r>
  <r>
    <n v="1772"/>
    <n v="15633260"/>
    <x v="217"/>
    <n v="600"/>
    <x v="0"/>
    <x v="1"/>
    <x v="24"/>
    <n v="1"/>
    <n v="142663.46"/>
    <n v="1"/>
    <n v="0"/>
    <n v="1"/>
    <n v="88669.89"/>
    <n v="0"/>
  </r>
  <r>
    <n v="1773"/>
    <n v="15756471"/>
    <x v="1102"/>
    <n v="656"/>
    <x v="2"/>
    <x v="1"/>
    <x v="7"/>
    <n v="4"/>
    <n v="118627.16"/>
    <n v="2"/>
    <n v="1"/>
    <n v="1"/>
    <n v="160835.29999999999"/>
    <n v="0"/>
  </r>
  <r>
    <n v="1774"/>
    <n v="15721303"/>
    <x v="1103"/>
    <n v="640"/>
    <x v="1"/>
    <x v="1"/>
    <x v="10"/>
    <n v="1"/>
    <n v="137523.01999999999"/>
    <n v="1"/>
    <n v="0"/>
    <n v="0"/>
    <n v="24761.360000000001"/>
    <n v="0"/>
  </r>
  <r>
    <n v="1775"/>
    <n v="15802256"/>
    <x v="235"/>
    <n v="439"/>
    <x v="0"/>
    <x v="1"/>
    <x v="34"/>
    <n v="7"/>
    <n v="110976.23"/>
    <n v="2"/>
    <n v="1"/>
    <n v="0"/>
    <n v="138526.96"/>
    <n v="0"/>
  </r>
  <r>
    <n v="1776"/>
    <n v="15725664"/>
    <x v="74"/>
    <n v="549"/>
    <x v="0"/>
    <x v="0"/>
    <x v="16"/>
    <n v="8"/>
    <n v="107283.4"/>
    <n v="1"/>
    <n v="0"/>
    <n v="0"/>
    <n v="157442.75"/>
    <n v="0"/>
  </r>
  <r>
    <n v="1777"/>
    <n v="15674851"/>
    <x v="58"/>
    <n v="622"/>
    <x v="0"/>
    <x v="1"/>
    <x v="16"/>
    <n v="5"/>
    <n v="0"/>
    <n v="2"/>
    <n v="0"/>
    <n v="0"/>
    <n v="105295.77"/>
    <n v="0"/>
  </r>
  <r>
    <n v="1778"/>
    <n v="15701946"/>
    <x v="794"/>
    <n v="715"/>
    <x v="0"/>
    <x v="1"/>
    <x v="10"/>
    <n v="4"/>
    <n v="124314.45"/>
    <n v="1"/>
    <n v="0"/>
    <n v="0"/>
    <n v="97782.92"/>
    <n v="0"/>
  </r>
  <r>
    <n v="1779"/>
    <n v="15748947"/>
    <x v="1104"/>
    <n v="657"/>
    <x v="0"/>
    <x v="0"/>
    <x v="1"/>
    <n v="5"/>
    <n v="95858.37"/>
    <n v="1"/>
    <n v="1"/>
    <n v="1"/>
    <n v="68255.88"/>
    <n v="0"/>
  </r>
  <r>
    <n v="1780"/>
    <n v="15673342"/>
    <x v="256"/>
    <n v="703"/>
    <x v="0"/>
    <x v="1"/>
    <x v="18"/>
    <n v="2"/>
    <n v="0"/>
    <n v="2"/>
    <n v="1"/>
    <n v="0"/>
    <n v="108790.95"/>
    <n v="0"/>
  </r>
  <r>
    <n v="1781"/>
    <n v="15601008"/>
    <x v="205"/>
    <n v="802"/>
    <x v="0"/>
    <x v="1"/>
    <x v="19"/>
    <n v="8"/>
    <n v="0"/>
    <n v="2"/>
    <n v="1"/>
    <n v="0"/>
    <n v="143706.18"/>
    <n v="0"/>
  </r>
  <r>
    <n v="1782"/>
    <n v="15771636"/>
    <x v="175"/>
    <n v="793"/>
    <x v="1"/>
    <x v="0"/>
    <x v="18"/>
    <n v="0"/>
    <n v="0"/>
    <n v="1"/>
    <n v="0"/>
    <n v="0"/>
    <n v="148993.47"/>
    <n v="0"/>
  </r>
  <r>
    <n v="1783"/>
    <n v="15642002"/>
    <x v="904"/>
    <n v="554"/>
    <x v="0"/>
    <x v="0"/>
    <x v="12"/>
    <n v="6"/>
    <n v="117707.18"/>
    <n v="2"/>
    <n v="0"/>
    <n v="0"/>
    <n v="95277.15"/>
    <n v="1"/>
  </r>
  <r>
    <n v="1784"/>
    <n v="15693381"/>
    <x v="1105"/>
    <n v="533"/>
    <x v="1"/>
    <x v="1"/>
    <x v="16"/>
    <n v="1"/>
    <n v="135289.32999999999"/>
    <n v="2"/>
    <n v="0"/>
    <n v="1"/>
    <n v="152956.32999999999"/>
    <n v="0"/>
  </r>
  <r>
    <n v="1785"/>
    <n v="15607691"/>
    <x v="773"/>
    <n v="658"/>
    <x v="0"/>
    <x v="1"/>
    <x v="18"/>
    <n v="8"/>
    <n v="174060.46"/>
    <n v="1"/>
    <n v="1"/>
    <n v="1"/>
    <n v="94925.62"/>
    <n v="0"/>
  </r>
  <r>
    <n v="1786"/>
    <n v="15589380"/>
    <x v="626"/>
    <n v="713"/>
    <x v="2"/>
    <x v="1"/>
    <x v="20"/>
    <n v="3"/>
    <n v="114446.84"/>
    <n v="2"/>
    <n v="1"/>
    <n v="1"/>
    <n v="87308.18"/>
    <n v="0"/>
  </r>
  <r>
    <n v="1787"/>
    <n v="15603846"/>
    <x v="1085"/>
    <n v="711"/>
    <x v="1"/>
    <x v="1"/>
    <x v="24"/>
    <n v="2"/>
    <n v="0"/>
    <n v="2"/>
    <n v="1"/>
    <n v="0"/>
    <n v="83978.86"/>
    <n v="1"/>
  </r>
  <r>
    <n v="1788"/>
    <n v="15753549"/>
    <x v="252"/>
    <n v="669"/>
    <x v="0"/>
    <x v="1"/>
    <x v="11"/>
    <n v="1"/>
    <n v="157848.53"/>
    <n v="1"/>
    <n v="0"/>
    <n v="0"/>
    <n v="37543.93"/>
    <n v="1"/>
  </r>
  <r>
    <n v="1789"/>
    <n v="15725355"/>
    <x v="1106"/>
    <n v="439"/>
    <x v="0"/>
    <x v="0"/>
    <x v="3"/>
    <n v="8"/>
    <n v="0"/>
    <n v="1"/>
    <n v="0"/>
    <n v="1"/>
    <n v="104889.3"/>
    <n v="0"/>
  </r>
  <r>
    <n v="1790"/>
    <n v="15773017"/>
    <x v="1041"/>
    <n v="763"/>
    <x v="1"/>
    <x v="0"/>
    <x v="24"/>
    <n v="6"/>
    <n v="0"/>
    <n v="2"/>
    <n v="1"/>
    <n v="1"/>
    <n v="149705.25"/>
    <n v="0"/>
  </r>
  <r>
    <n v="1791"/>
    <n v="15625641"/>
    <x v="425"/>
    <n v="697"/>
    <x v="2"/>
    <x v="0"/>
    <x v="59"/>
    <n v="3"/>
    <n v="108071.36"/>
    <n v="2"/>
    <n v="1"/>
    <n v="1"/>
    <n v="16445.79"/>
    <n v="0"/>
  </r>
  <r>
    <n v="1792"/>
    <n v="15776467"/>
    <x v="359"/>
    <n v="702"/>
    <x v="1"/>
    <x v="0"/>
    <x v="12"/>
    <n v="8"/>
    <n v="14262.8"/>
    <n v="2"/>
    <n v="1"/>
    <n v="0"/>
    <n v="54689.16"/>
    <n v="0"/>
  </r>
  <r>
    <n v="1793"/>
    <n v="15746451"/>
    <x v="416"/>
    <n v="686"/>
    <x v="1"/>
    <x v="1"/>
    <x v="1"/>
    <n v="7"/>
    <n v="102749.72"/>
    <n v="1"/>
    <n v="0"/>
    <n v="1"/>
    <n v="194913.86"/>
    <n v="0"/>
  </r>
  <r>
    <n v="1794"/>
    <n v="15777922"/>
    <x v="1107"/>
    <n v="629"/>
    <x v="1"/>
    <x v="1"/>
    <x v="18"/>
    <n v="1"/>
    <n v="161757.87"/>
    <n v="2"/>
    <n v="1"/>
    <n v="1"/>
    <n v="146371.72"/>
    <n v="0"/>
  </r>
  <r>
    <n v="1795"/>
    <n v="15606841"/>
    <x v="1108"/>
    <n v="823"/>
    <x v="0"/>
    <x v="1"/>
    <x v="16"/>
    <n v="1"/>
    <n v="0"/>
    <n v="2"/>
    <n v="1"/>
    <n v="0"/>
    <n v="156603.70000000001"/>
    <n v="0"/>
  </r>
  <r>
    <n v="1796"/>
    <n v="15757648"/>
    <x v="175"/>
    <n v="683"/>
    <x v="2"/>
    <x v="0"/>
    <x v="12"/>
    <n v="5"/>
    <n v="95698.79"/>
    <n v="1"/>
    <n v="0"/>
    <n v="1"/>
    <n v="182566.76"/>
    <n v="0"/>
  </r>
  <r>
    <n v="1797"/>
    <n v="15677173"/>
    <x v="1109"/>
    <n v="555"/>
    <x v="0"/>
    <x v="1"/>
    <x v="24"/>
    <n v="9"/>
    <n v="124969.13"/>
    <n v="1"/>
    <n v="1"/>
    <n v="0"/>
    <n v="60194.05"/>
    <n v="0"/>
  </r>
  <r>
    <n v="1798"/>
    <n v="15764170"/>
    <x v="158"/>
    <n v="647"/>
    <x v="2"/>
    <x v="1"/>
    <x v="4"/>
    <n v="4"/>
    <n v="93960.35"/>
    <n v="1"/>
    <n v="1"/>
    <n v="0"/>
    <n v="36579.53"/>
    <n v="1"/>
  </r>
  <r>
    <n v="1799"/>
    <n v="15610446"/>
    <x v="1110"/>
    <n v="714"/>
    <x v="0"/>
    <x v="0"/>
    <x v="21"/>
    <n v="4"/>
    <n v="88308.87"/>
    <n v="3"/>
    <n v="0"/>
    <n v="0"/>
    <n v="5862.53"/>
    <n v="1"/>
  </r>
  <r>
    <n v="1800"/>
    <n v="15612776"/>
    <x v="471"/>
    <n v="850"/>
    <x v="1"/>
    <x v="0"/>
    <x v="2"/>
    <n v="10"/>
    <n v="0"/>
    <n v="2"/>
    <n v="1"/>
    <n v="1"/>
    <n v="143030.09"/>
    <n v="0"/>
  </r>
  <r>
    <n v="1801"/>
    <n v="15794122"/>
    <x v="611"/>
    <n v="713"/>
    <x v="0"/>
    <x v="0"/>
    <x v="49"/>
    <n v="3"/>
    <n v="0"/>
    <n v="2"/>
    <n v="1"/>
    <n v="1"/>
    <n v="62700.08"/>
    <n v="0"/>
  </r>
  <r>
    <n v="1802"/>
    <n v="15774931"/>
    <x v="672"/>
    <n v="452"/>
    <x v="0"/>
    <x v="1"/>
    <x v="33"/>
    <n v="7"/>
    <n v="112935.87"/>
    <n v="1"/>
    <n v="1"/>
    <n v="1"/>
    <n v="99017.34"/>
    <n v="0"/>
  </r>
  <r>
    <n v="1803"/>
    <n v="15779247"/>
    <x v="346"/>
    <n v="683"/>
    <x v="1"/>
    <x v="0"/>
    <x v="9"/>
    <n v="8"/>
    <n v="98567.1"/>
    <n v="1"/>
    <n v="1"/>
    <n v="0"/>
    <n v="187987.01"/>
    <n v="0"/>
  </r>
  <r>
    <n v="1804"/>
    <n v="15707078"/>
    <x v="1111"/>
    <n v="577"/>
    <x v="0"/>
    <x v="0"/>
    <x v="28"/>
    <n v="1"/>
    <n v="180530.51"/>
    <n v="1"/>
    <n v="0"/>
    <n v="0"/>
    <n v="123454.62"/>
    <n v="0"/>
  </r>
  <r>
    <n v="1805"/>
    <n v="15605263"/>
    <x v="13"/>
    <n v="552"/>
    <x v="0"/>
    <x v="1"/>
    <x v="19"/>
    <n v="5"/>
    <n v="140931.57"/>
    <n v="1"/>
    <n v="0"/>
    <n v="1"/>
    <n v="10921.5"/>
    <n v="0"/>
  </r>
  <r>
    <n v="1806"/>
    <n v="15607381"/>
    <x v="424"/>
    <n v="769"/>
    <x v="2"/>
    <x v="0"/>
    <x v="8"/>
    <n v="7"/>
    <n v="148913.72"/>
    <n v="2"/>
    <n v="1"/>
    <n v="0"/>
    <n v="53817.23"/>
    <n v="0"/>
  </r>
  <r>
    <n v="1807"/>
    <n v="15683471"/>
    <x v="739"/>
    <n v="691"/>
    <x v="0"/>
    <x v="1"/>
    <x v="16"/>
    <n v="7"/>
    <n v="0"/>
    <n v="2"/>
    <n v="0"/>
    <n v="0"/>
    <n v="81617.399999999994"/>
    <n v="0"/>
  </r>
  <r>
    <n v="1808"/>
    <n v="15605037"/>
    <x v="163"/>
    <n v="818"/>
    <x v="0"/>
    <x v="0"/>
    <x v="23"/>
    <n v="2"/>
    <n v="0"/>
    <n v="1"/>
    <n v="0"/>
    <n v="1"/>
    <n v="192298.84"/>
    <n v="1"/>
  </r>
  <r>
    <n v="1809"/>
    <n v="15576085"/>
    <x v="1112"/>
    <n v="739"/>
    <x v="0"/>
    <x v="1"/>
    <x v="1"/>
    <n v="5"/>
    <n v="0"/>
    <n v="2"/>
    <n v="0"/>
    <n v="0"/>
    <n v="143882.25"/>
    <n v="0"/>
  </r>
  <r>
    <n v="1810"/>
    <n v="15770435"/>
    <x v="789"/>
    <n v="639"/>
    <x v="0"/>
    <x v="0"/>
    <x v="5"/>
    <n v="6"/>
    <n v="115335.32"/>
    <n v="2"/>
    <n v="1"/>
    <n v="1"/>
    <n v="53130.41"/>
    <n v="0"/>
  </r>
  <r>
    <n v="1811"/>
    <n v="15592994"/>
    <x v="686"/>
    <n v="651"/>
    <x v="0"/>
    <x v="0"/>
    <x v="35"/>
    <n v="0"/>
    <n v="0"/>
    <n v="2"/>
    <n v="1"/>
    <n v="1"/>
    <n v="190454.04"/>
    <n v="0"/>
  </r>
  <r>
    <n v="1812"/>
    <n v="15624068"/>
    <x v="98"/>
    <n v="779"/>
    <x v="0"/>
    <x v="0"/>
    <x v="28"/>
    <n v="0"/>
    <n v="0"/>
    <n v="2"/>
    <n v="0"/>
    <n v="1"/>
    <n v="111906"/>
    <n v="0"/>
  </r>
  <r>
    <n v="1813"/>
    <n v="15595221"/>
    <x v="194"/>
    <n v="850"/>
    <x v="2"/>
    <x v="0"/>
    <x v="19"/>
    <n v="7"/>
    <n v="134678.13"/>
    <n v="1"/>
    <n v="1"/>
    <n v="0"/>
    <n v="113177.95"/>
    <n v="0"/>
  </r>
  <r>
    <n v="1814"/>
    <n v="15637131"/>
    <x v="485"/>
    <n v="829"/>
    <x v="0"/>
    <x v="1"/>
    <x v="16"/>
    <n v="9"/>
    <n v="0"/>
    <n v="2"/>
    <n v="1"/>
    <n v="0"/>
    <n v="30529.88"/>
    <n v="0"/>
  </r>
  <r>
    <n v="1815"/>
    <n v="15613471"/>
    <x v="1113"/>
    <n v="579"/>
    <x v="2"/>
    <x v="1"/>
    <x v="8"/>
    <n v="2"/>
    <n v="90547.48"/>
    <n v="2"/>
    <n v="1"/>
    <n v="1"/>
    <n v="18800.13"/>
    <n v="0"/>
  </r>
  <r>
    <n v="1816"/>
    <n v="15583499"/>
    <x v="1114"/>
    <n v="510"/>
    <x v="0"/>
    <x v="1"/>
    <x v="15"/>
    <n v="9"/>
    <n v="103324.78"/>
    <n v="1"/>
    <n v="1"/>
    <n v="1"/>
    <n v="46127.7"/>
    <n v="0"/>
  </r>
  <r>
    <n v="1817"/>
    <n v="15752816"/>
    <x v="835"/>
    <n v="531"/>
    <x v="0"/>
    <x v="1"/>
    <x v="6"/>
    <n v="3"/>
    <n v="114590.58"/>
    <n v="1"/>
    <n v="0"/>
    <n v="0"/>
    <n v="75585.48"/>
    <n v="0"/>
  </r>
  <r>
    <n v="1818"/>
    <n v="15804075"/>
    <x v="266"/>
    <n v="628"/>
    <x v="2"/>
    <x v="0"/>
    <x v="18"/>
    <n v="3"/>
    <n v="91286.51"/>
    <n v="1"/>
    <n v="1"/>
    <n v="0"/>
    <n v="63085.94"/>
    <n v="0"/>
  </r>
  <r>
    <n v="1819"/>
    <n v="15800517"/>
    <x v="259"/>
    <n v="633"/>
    <x v="1"/>
    <x v="1"/>
    <x v="15"/>
    <n v="5"/>
    <n v="163340.12"/>
    <n v="2"/>
    <n v="1"/>
    <n v="1"/>
    <n v="74415.199999999997"/>
    <n v="0"/>
  </r>
  <r>
    <n v="1820"/>
    <n v="15712319"/>
    <x v="1115"/>
    <n v="714"/>
    <x v="1"/>
    <x v="1"/>
    <x v="13"/>
    <n v="8"/>
    <n v="150900.29"/>
    <n v="2"/>
    <n v="0"/>
    <n v="1"/>
    <n v="139889.15"/>
    <n v="0"/>
  </r>
  <r>
    <n v="1821"/>
    <n v="15797389"/>
    <x v="170"/>
    <n v="604"/>
    <x v="1"/>
    <x v="1"/>
    <x v="51"/>
    <n v="9"/>
    <n v="124577.33"/>
    <n v="1"/>
    <n v="1"/>
    <n v="1"/>
    <n v="7267.25"/>
    <n v="0"/>
  </r>
  <r>
    <n v="1822"/>
    <n v="15621432"/>
    <x v="1116"/>
    <n v="630"/>
    <x v="1"/>
    <x v="1"/>
    <x v="12"/>
    <n v="1"/>
    <n v="0"/>
    <n v="2"/>
    <n v="0"/>
    <n v="0"/>
    <n v="186826.22"/>
    <n v="0"/>
  </r>
  <r>
    <n v="1823"/>
    <n v="15779390"/>
    <x v="1117"/>
    <n v="850"/>
    <x v="1"/>
    <x v="0"/>
    <x v="8"/>
    <n v="4"/>
    <n v="91292.7"/>
    <n v="1"/>
    <n v="1"/>
    <n v="1"/>
    <n v="162149.07"/>
    <n v="0"/>
  </r>
  <r>
    <n v="1824"/>
    <n v="15711219"/>
    <x v="1118"/>
    <n v="788"/>
    <x v="2"/>
    <x v="0"/>
    <x v="38"/>
    <n v="8"/>
    <n v="93716.72"/>
    <n v="1"/>
    <n v="1"/>
    <n v="1"/>
    <n v="180150.49"/>
    <n v="1"/>
  </r>
  <r>
    <n v="1825"/>
    <n v="15770498"/>
    <x v="1119"/>
    <n v="798"/>
    <x v="0"/>
    <x v="0"/>
    <x v="24"/>
    <n v="4"/>
    <n v="111723.08"/>
    <n v="1"/>
    <n v="1"/>
    <n v="1"/>
    <n v="83478.12"/>
    <n v="0"/>
  </r>
  <r>
    <n v="1826"/>
    <n v="15678727"/>
    <x v="195"/>
    <n v="770"/>
    <x v="2"/>
    <x v="1"/>
    <x v="13"/>
    <n v="4"/>
    <n v="110765.68"/>
    <n v="1"/>
    <n v="1"/>
    <n v="0"/>
    <n v="26163.74"/>
    <n v="1"/>
  </r>
  <r>
    <n v="1827"/>
    <n v="15573893"/>
    <x v="416"/>
    <n v="569"/>
    <x v="2"/>
    <x v="1"/>
    <x v="11"/>
    <n v="9"/>
    <n v="173459.45"/>
    <n v="2"/>
    <n v="1"/>
    <n v="1"/>
    <n v="44381.06"/>
    <n v="0"/>
  </r>
  <r>
    <n v="1828"/>
    <n v="15740104"/>
    <x v="924"/>
    <n v="425"/>
    <x v="1"/>
    <x v="0"/>
    <x v="32"/>
    <n v="7"/>
    <n v="169649.73"/>
    <n v="2"/>
    <n v="0"/>
    <n v="1"/>
    <n v="136365"/>
    <n v="1"/>
  </r>
  <r>
    <n v="1829"/>
    <n v="15792649"/>
    <x v="1120"/>
    <n v="547"/>
    <x v="1"/>
    <x v="0"/>
    <x v="8"/>
    <n v="9"/>
    <n v="0"/>
    <n v="2"/>
    <n v="0"/>
    <n v="0"/>
    <n v="99294.22"/>
    <n v="0"/>
  </r>
  <r>
    <n v="1830"/>
    <n v="15605275"/>
    <x v="1121"/>
    <n v="725"/>
    <x v="2"/>
    <x v="1"/>
    <x v="13"/>
    <n v="8"/>
    <n v="116917.07"/>
    <n v="1"/>
    <n v="0"/>
    <n v="0"/>
    <n v="173464.43"/>
    <n v="1"/>
  </r>
  <r>
    <n v="1831"/>
    <n v="15572467"/>
    <x v="530"/>
    <n v="506"/>
    <x v="0"/>
    <x v="1"/>
    <x v="24"/>
    <n v="5"/>
    <n v="0"/>
    <n v="2"/>
    <n v="1"/>
    <n v="1"/>
    <n v="127543.81"/>
    <n v="0"/>
  </r>
  <r>
    <n v="1832"/>
    <n v="15738219"/>
    <x v="1122"/>
    <n v="632"/>
    <x v="0"/>
    <x v="0"/>
    <x v="18"/>
    <n v="7"/>
    <n v="0"/>
    <n v="2"/>
    <n v="1"/>
    <n v="1"/>
    <n v="52526.65"/>
    <n v="0"/>
  </r>
  <r>
    <n v="1833"/>
    <n v="15600710"/>
    <x v="283"/>
    <n v="620"/>
    <x v="0"/>
    <x v="1"/>
    <x v="32"/>
    <n v="0"/>
    <n v="0"/>
    <n v="1"/>
    <n v="1"/>
    <n v="0"/>
    <n v="32589.45"/>
    <n v="0"/>
  </r>
  <r>
    <n v="1834"/>
    <n v="15804394"/>
    <x v="1123"/>
    <n v="663"/>
    <x v="2"/>
    <x v="1"/>
    <x v="15"/>
    <n v="8"/>
    <n v="130627.66"/>
    <n v="1"/>
    <n v="1"/>
    <n v="0"/>
    <n v="47161.25"/>
    <n v="1"/>
  </r>
  <r>
    <n v="1835"/>
    <n v="15694188"/>
    <x v="1124"/>
    <n v="700"/>
    <x v="1"/>
    <x v="0"/>
    <x v="17"/>
    <n v="5"/>
    <n v="56580.95"/>
    <n v="2"/>
    <n v="0"/>
    <n v="1"/>
    <n v="45424.13"/>
    <n v="0"/>
  </r>
  <r>
    <n v="1836"/>
    <n v="15583718"/>
    <x v="1125"/>
    <n v="696"/>
    <x v="2"/>
    <x v="1"/>
    <x v="16"/>
    <n v="6"/>
    <n v="142316.14000000001"/>
    <n v="1"/>
    <n v="1"/>
    <n v="1"/>
    <n v="8018.49"/>
    <n v="0"/>
  </r>
  <r>
    <n v="1837"/>
    <n v="15802478"/>
    <x v="1126"/>
    <n v="767"/>
    <x v="1"/>
    <x v="1"/>
    <x v="8"/>
    <n v="6"/>
    <n v="0"/>
    <n v="2"/>
    <n v="1"/>
    <n v="1"/>
    <n v="195668"/>
    <n v="0"/>
  </r>
  <r>
    <n v="1838"/>
    <n v="15619343"/>
    <x v="1127"/>
    <n v="561"/>
    <x v="0"/>
    <x v="1"/>
    <x v="27"/>
    <n v="7"/>
    <n v="152759"/>
    <n v="2"/>
    <n v="1"/>
    <n v="0"/>
    <n v="133167.10999999999"/>
    <n v="1"/>
  </r>
  <r>
    <n v="1839"/>
    <n v="15758813"/>
    <x v="167"/>
    <n v="350"/>
    <x v="2"/>
    <x v="1"/>
    <x v="2"/>
    <n v="0"/>
    <n v="109733.2"/>
    <n v="2"/>
    <n v="0"/>
    <n v="0"/>
    <n v="123602.11"/>
    <n v="1"/>
  </r>
  <r>
    <n v="1840"/>
    <n v="15761374"/>
    <x v="491"/>
    <n v="706"/>
    <x v="0"/>
    <x v="1"/>
    <x v="41"/>
    <n v="9"/>
    <n v="117444.51"/>
    <n v="1"/>
    <n v="1"/>
    <n v="1"/>
    <n v="186238.85"/>
    <n v="0"/>
  </r>
  <r>
    <n v="1841"/>
    <n v="15569209"/>
    <x v="1128"/>
    <n v="464"/>
    <x v="1"/>
    <x v="0"/>
    <x v="10"/>
    <n v="5"/>
    <n v="76001.570000000007"/>
    <n v="1"/>
    <n v="1"/>
    <n v="1"/>
    <n v="158668.87"/>
    <n v="0"/>
  </r>
  <r>
    <n v="1842"/>
    <n v="15788539"/>
    <x v="1129"/>
    <n v="501"/>
    <x v="0"/>
    <x v="0"/>
    <x v="10"/>
    <n v="3"/>
    <n v="107747.57"/>
    <n v="1"/>
    <n v="1"/>
    <n v="0"/>
    <n v="9249.36"/>
    <n v="0"/>
  </r>
  <r>
    <n v="1843"/>
    <n v="15747222"/>
    <x v="1130"/>
    <n v="745"/>
    <x v="1"/>
    <x v="0"/>
    <x v="12"/>
    <n v="8"/>
    <n v="0"/>
    <n v="2"/>
    <n v="1"/>
    <n v="1"/>
    <n v="116581.1"/>
    <n v="0"/>
  </r>
  <r>
    <n v="1844"/>
    <n v="15769346"/>
    <x v="1131"/>
    <n v="587"/>
    <x v="0"/>
    <x v="0"/>
    <x v="18"/>
    <n v="1"/>
    <n v="134997.49"/>
    <n v="2"/>
    <n v="1"/>
    <n v="0"/>
    <n v="44688.08"/>
    <n v="0"/>
  </r>
  <r>
    <n v="1845"/>
    <n v="15699634"/>
    <x v="998"/>
    <n v="667"/>
    <x v="0"/>
    <x v="0"/>
    <x v="36"/>
    <n v="2"/>
    <n v="0"/>
    <n v="2"/>
    <n v="1"/>
    <n v="1"/>
    <n v="148608.39000000001"/>
    <n v="0"/>
  </r>
  <r>
    <n v="1846"/>
    <n v="15589076"/>
    <x v="1132"/>
    <n v="737"/>
    <x v="0"/>
    <x v="1"/>
    <x v="18"/>
    <n v="9"/>
    <n v="0"/>
    <n v="1"/>
    <n v="0"/>
    <n v="1"/>
    <n v="188670.9"/>
    <n v="1"/>
  </r>
  <r>
    <n v="1847"/>
    <n v="15812338"/>
    <x v="415"/>
    <n v="485"/>
    <x v="1"/>
    <x v="0"/>
    <x v="33"/>
    <n v="7"/>
    <n v="0"/>
    <n v="1"/>
    <n v="1"/>
    <n v="0"/>
    <n v="107067.37"/>
    <n v="0"/>
  </r>
  <r>
    <n v="1848"/>
    <n v="15758845"/>
    <x v="1133"/>
    <n v="590"/>
    <x v="1"/>
    <x v="0"/>
    <x v="24"/>
    <n v="0"/>
    <n v="64345.21"/>
    <n v="1"/>
    <n v="0"/>
    <n v="1"/>
    <n v="61759.33"/>
    <n v="1"/>
  </r>
  <r>
    <n v="1849"/>
    <n v="15685844"/>
    <x v="303"/>
    <n v="518"/>
    <x v="2"/>
    <x v="0"/>
    <x v="12"/>
    <n v="8"/>
    <n v="141665.63"/>
    <n v="1"/>
    <n v="0"/>
    <n v="1"/>
    <n v="192776.64"/>
    <n v="0"/>
  </r>
  <r>
    <n v="1850"/>
    <n v="15583090"/>
    <x v="1134"/>
    <n v="581"/>
    <x v="1"/>
    <x v="0"/>
    <x v="6"/>
    <n v="8"/>
    <n v="0"/>
    <n v="2"/>
    <n v="1"/>
    <n v="0"/>
    <n v="46735.19"/>
    <n v="0"/>
  </r>
  <r>
    <n v="1851"/>
    <n v="15587581"/>
    <x v="280"/>
    <n v="785"/>
    <x v="2"/>
    <x v="0"/>
    <x v="19"/>
    <n v="5"/>
    <n v="136624.6"/>
    <n v="2"/>
    <n v="1"/>
    <n v="1"/>
    <n v="169117.74"/>
    <n v="0"/>
  </r>
  <r>
    <n v="1852"/>
    <n v="15633640"/>
    <x v="1135"/>
    <n v="799"/>
    <x v="0"/>
    <x v="0"/>
    <x v="37"/>
    <n v="4"/>
    <n v="161209.66"/>
    <n v="1"/>
    <n v="1"/>
    <n v="1"/>
    <n v="89081.41"/>
    <n v="0"/>
  </r>
  <r>
    <n v="1853"/>
    <n v="15573741"/>
    <x v="1136"/>
    <n v="698"/>
    <x v="1"/>
    <x v="1"/>
    <x v="16"/>
    <n v="10"/>
    <n v="95010.92"/>
    <n v="1"/>
    <n v="1"/>
    <n v="1"/>
    <n v="105227.86"/>
    <n v="0"/>
  </r>
  <r>
    <n v="1854"/>
    <n v="15633574"/>
    <x v="1137"/>
    <n v="730"/>
    <x v="0"/>
    <x v="0"/>
    <x v="1"/>
    <n v="4"/>
    <n v="167545.32"/>
    <n v="1"/>
    <n v="1"/>
    <n v="0"/>
    <n v="128246.81"/>
    <n v="0"/>
  </r>
  <r>
    <n v="1855"/>
    <n v="15711455"/>
    <x v="637"/>
    <n v="740"/>
    <x v="2"/>
    <x v="0"/>
    <x v="18"/>
    <n v="4"/>
    <n v="109044.6"/>
    <n v="1"/>
    <n v="0"/>
    <n v="0"/>
    <n v="94554.74"/>
    <n v="1"/>
  </r>
  <r>
    <n v="1856"/>
    <n v="15570601"/>
    <x v="341"/>
    <n v="785"/>
    <x v="0"/>
    <x v="0"/>
    <x v="40"/>
    <n v="9"/>
    <n v="122031.55"/>
    <n v="1"/>
    <n v="1"/>
    <n v="1"/>
    <n v="33823.5"/>
    <n v="1"/>
  </r>
  <r>
    <n v="1857"/>
    <n v="15690925"/>
    <x v="224"/>
    <n v="527"/>
    <x v="1"/>
    <x v="0"/>
    <x v="6"/>
    <n v="2"/>
    <n v="27755.97"/>
    <n v="1"/>
    <n v="1"/>
    <n v="0"/>
    <n v="97468.44"/>
    <n v="1"/>
  </r>
  <r>
    <n v="1858"/>
    <n v="15709338"/>
    <x v="173"/>
    <n v="544"/>
    <x v="0"/>
    <x v="0"/>
    <x v="6"/>
    <n v="1"/>
    <n v="118560.55"/>
    <n v="1"/>
    <n v="1"/>
    <n v="1"/>
    <n v="164137.35999999999"/>
    <n v="0"/>
  </r>
  <r>
    <n v="1859"/>
    <n v="15780746"/>
    <x v="1138"/>
    <n v="705"/>
    <x v="0"/>
    <x v="1"/>
    <x v="22"/>
    <n v="4"/>
    <n v="0"/>
    <n v="2"/>
    <n v="1"/>
    <n v="1"/>
    <n v="191313.7"/>
    <n v="0"/>
  </r>
  <r>
    <n v="1860"/>
    <n v="15681956"/>
    <x v="1139"/>
    <n v="684"/>
    <x v="0"/>
    <x v="1"/>
    <x v="10"/>
    <n v="9"/>
    <n v="0"/>
    <n v="2"/>
    <n v="1"/>
    <n v="1"/>
    <n v="65257.57"/>
    <n v="0"/>
  </r>
  <r>
    <n v="1861"/>
    <n v="15778190"/>
    <x v="1140"/>
    <n v="639"/>
    <x v="1"/>
    <x v="0"/>
    <x v="34"/>
    <n v="8"/>
    <n v="97840.72"/>
    <n v="1"/>
    <n v="1"/>
    <n v="1"/>
    <n v="178222.77"/>
    <n v="0"/>
  </r>
  <r>
    <n v="1862"/>
    <n v="15786852"/>
    <x v="1001"/>
    <n v="565"/>
    <x v="2"/>
    <x v="0"/>
    <x v="16"/>
    <n v="2"/>
    <n v="158651.29"/>
    <n v="2"/>
    <n v="1"/>
    <n v="1"/>
    <n v="179445.28"/>
    <n v="0"/>
  </r>
  <r>
    <n v="1863"/>
    <n v="15726494"/>
    <x v="585"/>
    <n v="481"/>
    <x v="0"/>
    <x v="1"/>
    <x v="4"/>
    <n v="9"/>
    <n v="175303.06"/>
    <n v="1"/>
    <n v="1"/>
    <n v="0"/>
    <n v="65500.53"/>
    <n v="1"/>
  </r>
  <r>
    <n v="1864"/>
    <n v="15641183"/>
    <x v="13"/>
    <n v="731"/>
    <x v="1"/>
    <x v="1"/>
    <x v="11"/>
    <n v="8"/>
    <n v="96950.21"/>
    <n v="1"/>
    <n v="1"/>
    <n v="0"/>
    <n v="97877.92"/>
    <n v="0"/>
  </r>
  <r>
    <n v="1865"/>
    <n v="15805312"/>
    <x v="491"/>
    <n v="607"/>
    <x v="0"/>
    <x v="1"/>
    <x v="13"/>
    <n v="7"/>
    <n v="123859.6"/>
    <n v="1"/>
    <n v="0"/>
    <n v="1"/>
    <n v="113051.57"/>
    <n v="0"/>
  </r>
  <r>
    <n v="1866"/>
    <n v="15636572"/>
    <x v="1141"/>
    <n v="760"/>
    <x v="0"/>
    <x v="0"/>
    <x v="15"/>
    <n v="7"/>
    <n v="0"/>
    <n v="2"/>
    <n v="1"/>
    <n v="1"/>
    <n v="105969.05"/>
    <n v="0"/>
  </r>
  <r>
    <n v="1867"/>
    <n v="15632575"/>
    <x v="681"/>
    <n v="559"/>
    <x v="0"/>
    <x v="0"/>
    <x v="53"/>
    <n v="9"/>
    <n v="0"/>
    <n v="1"/>
    <n v="1"/>
    <n v="1"/>
    <n v="122996.76"/>
    <n v="0"/>
  </r>
  <r>
    <n v="1868"/>
    <n v="15740164"/>
    <x v="1142"/>
    <n v="715"/>
    <x v="0"/>
    <x v="0"/>
    <x v="19"/>
    <n v="3"/>
    <n v="85227.839999999997"/>
    <n v="1"/>
    <n v="1"/>
    <n v="1"/>
    <n v="68087.149999999994"/>
    <n v="0"/>
  </r>
  <r>
    <n v="1869"/>
    <n v="15574947"/>
    <x v="605"/>
    <n v="656"/>
    <x v="0"/>
    <x v="1"/>
    <x v="18"/>
    <n v="8"/>
    <n v="97786.08"/>
    <n v="2"/>
    <n v="0"/>
    <n v="1"/>
    <n v="21478.36"/>
    <n v="0"/>
  </r>
  <r>
    <n v="1870"/>
    <n v="15597909"/>
    <x v="606"/>
    <n v="652"/>
    <x v="2"/>
    <x v="1"/>
    <x v="19"/>
    <n v="7"/>
    <n v="128135.99"/>
    <n v="1"/>
    <n v="1"/>
    <n v="0"/>
    <n v="158437.73000000001"/>
    <n v="0"/>
  </r>
  <r>
    <n v="1871"/>
    <n v="15782574"/>
    <x v="1011"/>
    <n v="624"/>
    <x v="1"/>
    <x v="1"/>
    <x v="19"/>
    <n v="6"/>
    <n v="0"/>
    <n v="2"/>
    <n v="0"/>
    <n v="0"/>
    <n v="76551.7"/>
    <n v="0"/>
  </r>
  <r>
    <n v="1872"/>
    <n v="15734999"/>
    <x v="795"/>
    <n v="634"/>
    <x v="1"/>
    <x v="1"/>
    <x v="18"/>
    <n v="2"/>
    <n v="85996.19"/>
    <n v="1"/>
    <n v="1"/>
    <n v="0"/>
    <n v="15887.68"/>
    <n v="0"/>
  </r>
  <r>
    <n v="1873"/>
    <n v="15706593"/>
    <x v="1143"/>
    <n v="850"/>
    <x v="1"/>
    <x v="0"/>
    <x v="5"/>
    <n v="10"/>
    <n v="0"/>
    <n v="2"/>
    <n v="1"/>
    <n v="1"/>
    <n v="33741.839999999997"/>
    <n v="0"/>
  </r>
  <r>
    <n v="1874"/>
    <n v="15766686"/>
    <x v="27"/>
    <n v="659"/>
    <x v="2"/>
    <x v="0"/>
    <x v="2"/>
    <n v="1"/>
    <n v="104502.11"/>
    <n v="1"/>
    <n v="1"/>
    <n v="0"/>
    <n v="20652.689999999999"/>
    <n v="0"/>
  </r>
  <r>
    <n v="1875"/>
    <n v="15590268"/>
    <x v="5"/>
    <n v="529"/>
    <x v="1"/>
    <x v="1"/>
    <x v="12"/>
    <n v="5"/>
    <n v="95772.97"/>
    <n v="1"/>
    <n v="1"/>
    <n v="1"/>
    <n v="112781.5"/>
    <n v="0"/>
  </r>
  <r>
    <n v="1876"/>
    <n v="15763055"/>
    <x v="1144"/>
    <n v="572"/>
    <x v="1"/>
    <x v="1"/>
    <x v="8"/>
    <n v="5"/>
    <n v="98108.79"/>
    <n v="1"/>
    <n v="0"/>
    <n v="1"/>
    <n v="119996.95"/>
    <n v="0"/>
  </r>
  <r>
    <n v="1877"/>
    <n v="15664754"/>
    <x v="561"/>
    <n v="640"/>
    <x v="2"/>
    <x v="1"/>
    <x v="2"/>
    <n v="9"/>
    <n v="131607.28"/>
    <n v="4"/>
    <n v="0"/>
    <n v="1"/>
    <n v="6981.43"/>
    <n v="1"/>
  </r>
  <r>
    <n v="1878"/>
    <n v="15643630"/>
    <x v="1145"/>
    <n v="770"/>
    <x v="1"/>
    <x v="1"/>
    <x v="30"/>
    <n v="9"/>
    <n v="63127.41"/>
    <n v="2"/>
    <n v="1"/>
    <n v="0"/>
    <n v="185211.28"/>
    <n v="1"/>
  </r>
  <r>
    <n v="1879"/>
    <n v="15641043"/>
    <x v="14"/>
    <n v="648"/>
    <x v="1"/>
    <x v="1"/>
    <x v="12"/>
    <n v="7"/>
    <n v="0"/>
    <n v="2"/>
    <n v="1"/>
    <n v="1"/>
    <n v="78436.36"/>
    <n v="0"/>
  </r>
  <r>
    <n v="1880"/>
    <n v="15768095"/>
    <x v="706"/>
    <n v="579"/>
    <x v="0"/>
    <x v="1"/>
    <x v="8"/>
    <n v="9"/>
    <n v="0"/>
    <n v="1"/>
    <n v="0"/>
    <n v="1"/>
    <n v="139048"/>
    <n v="0"/>
  </r>
  <r>
    <n v="1881"/>
    <n v="15811314"/>
    <x v="1076"/>
    <n v="589"/>
    <x v="2"/>
    <x v="0"/>
    <x v="18"/>
    <n v="9"/>
    <n v="140355.56"/>
    <n v="2"/>
    <n v="1"/>
    <n v="0"/>
    <n v="136329.96"/>
    <n v="0"/>
  </r>
  <r>
    <n v="1882"/>
    <n v="15669922"/>
    <x v="869"/>
    <n v="530"/>
    <x v="1"/>
    <x v="0"/>
    <x v="18"/>
    <n v="2"/>
    <n v="0"/>
    <n v="2"/>
    <n v="1"/>
    <n v="1"/>
    <n v="14721.8"/>
    <n v="0"/>
  </r>
  <r>
    <n v="1883"/>
    <n v="15707114"/>
    <x v="1146"/>
    <n v="831"/>
    <x v="0"/>
    <x v="1"/>
    <x v="33"/>
    <n v="2"/>
    <n v="0"/>
    <n v="2"/>
    <n v="0"/>
    <n v="1"/>
    <n v="3430.38"/>
    <n v="0"/>
  </r>
  <r>
    <n v="1884"/>
    <n v="15670602"/>
    <x v="778"/>
    <n v="790"/>
    <x v="2"/>
    <x v="1"/>
    <x v="9"/>
    <n v="7"/>
    <n v="107418.27"/>
    <n v="1"/>
    <n v="0"/>
    <n v="1"/>
    <n v="160450.21"/>
    <n v="0"/>
  </r>
  <r>
    <n v="1885"/>
    <n v="15713479"/>
    <x v="1084"/>
    <n v="656"/>
    <x v="0"/>
    <x v="1"/>
    <x v="12"/>
    <n v="6"/>
    <n v="0"/>
    <n v="2"/>
    <n v="1"/>
    <n v="0"/>
    <n v="1485.27"/>
    <n v="0"/>
  </r>
  <r>
    <n v="1886"/>
    <n v="15663830"/>
    <x v="445"/>
    <n v="563"/>
    <x v="1"/>
    <x v="1"/>
    <x v="15"/>
    <n v="6"/>
    <n v="0"/>
    <n v="2"/>
    <n v="1"/>
    <n v="1"/>
    <n v="19720.080000000002"/>
    <n v="0"/>
  </r>
  <r>
    <n v="1887"/>
    <n v="15566958"/>
    <x v="826"/>
    <n v="667"/>
    <x v="1"/>
    <x v="1"/>
    <x v="2"/>
    <n v="7"/>
    <n v="167557.12"/>
    <n v="1"/>
    <n v="1"/>
    <n v="1"/>
    <n v="41183.019999999997"/>
    <n v="0"/>
  </r>
  <r>
    <n v="1888"/>
    <n v="15680918"/>
    <x v="213"/>
    <n v="613"/>
    <x v="1"/>
    <x v="1"/>
    <x v="10"/>
    <n v="8"/>
    <n v="117300.02"/>
    <n v="1"/>
    <n v="1"/>
    <n v="0"/>
    <n v="139410.07999999999"/>
    <n v="0"/>
  </r>
  <r>
    <n v="1889"/>
    <n v="15663921"/>
    <x v="368"/>
    <n v="429"/>
    <x v="0"/>
    <x v="1"/>
    <x v="52"/>
    <n v="7"/>
    <n v="0"/>
    <n v="2"/>
    <n v="1"/>
    <n v="1"/>
    <n v="163691.48000000001"/>
    <n v="0"/>
  </r>
  <r>
    <n v="1890"/>
    <n v="15716324"/>
    <x v="1044"/>
    <n v="665"/>
    <x v="0"/>
    <x v="0"/>
    <x v="51"/>
    <n v="9"/>
    <n v="143672.9"/>
    <n v="1"/>
    <n v="1"/>
    <n v="1"/>
    <n v="115147.33"/>
    <n v="0"/>
  </r>
  <r>
    <n v="1891"/>
    <n v="15796969"/>
    <x v="1147"/>
    <n v="731"/>
    <x v="0"/>
    <x v="1"/>
    <x v="19"/>
    <n v="4"/>
    <n v="0"/>
    <n v="2"/>
    <n v="1"/>
    <n v="1"/>
    <n v="74945.11"/>
    <n v="0"/>
  </r>
  <r>
    <n v="1892"/>
    <n v="15574783"/>
    <x v="1148"/>
    <n v="584"/>
    <x v="0"/>
    <x v="0"/>
    <x v="24"/>
    <n v="1"/>
    <n v="0"/>
    <n v="2"/>
    <n v="1"/>
    <n v="1"/>
    <n v="180363.56"/>
    <n v="0"/>
  </r>
  <r>
    <n v="1893"/>
    <n v="15773487"/>
    <x v="1003"/>
    <n v="634"/>
    <x v="2"/>
    <x v="0"/>
    <x v="8"/>
    <n v="8"/>
    <n v="76798.92"/>
    <n v="1"/>
    <n v="0"/>
    <n v="0"/>
    <n v="196021.73"/>
    <n v="0"/>
  </r>
  <r>
    <n v="1894"/>
    <n v="15802486"/>
    <x v="1149"/>
    <n v="488"/>
    <x v="0"/>
    <x v="1"/>
    <x v="10"/>
    <n v="3"/>
    <n v="0"/>
    <n v="2"/>
    <n v="1"/>
    <n v="1"/>
    <n v="125979.36"/>
    <n v="0"/>
  </r>
  <r>
    <n v="1895"/>
    <n v="15783398"/>
    <x v="1150"/>
    <n v="535"/>
    <x v="1"/>
    <x v="0"/>
    <x v="23"/>
    <n v="7"/>
    <n v="115309.75"/>
    <n v="1"/>
    <n v="1"/>
    <n v="0"/>
    <n v="111421.77"/>
    <n v="0"/>
  </r>
  <r>
    <n v="1896"/>
    <n v="15649418"/>
    <x v="1151"/>
    <n v="776"/>
    <x v="0"/>
    <x v="0"/>
    <x v="6"/>
    <n v="7"/>
    <n v="178171.04"/>
    <n v="2"/>
    <n v="1"/>
    <n v="1"/>
    <n v="115818.51"/>
    <n v="0"/>
  </r>
  <r>
    <n v="1897"/>
    <n v="15604588"/>
    <x v="826"/>
    <n v="850"/>
    <x v="1"/>
    <x v="0"/>
    <x v="16"/>
    <n v="3"/>
    <n v="0"/>
    <n v="2"/>
    <n v="0"/>
    <n v="1"/>
    <n v="179360.76"/>
    <n v="0"/>
  </r>
  <r>
    <n v="1898"/>
    <n v="15735428"/>
    <x v="748"/>
    <n v="673"/>
    <x v="1"/>
    <x v="0"/>
    <x v="24"/>
    <n v="0"/>
    <n v="0"/>
    <n v="2"/>
    <n v="0"/>
    <n v="0"/>
    <n v="82351.06"/>
    <n v="0"/>
  </r>
  <r>
    <n v="1899"/>
    <n v="15629078"/>
    <x v="1152"/>
    <n v="850"/>
    <x v="2"/>
    <x v="0"/>
    <x v="13"/>
    <n v="5"/>
    <n v="127258.79"/>
    <n v="1"/>
    <n v="1"/>
    <n v="1"/>
    <n v="192744.23"/>
    <n v="1"/>
  </r>
  <r>
    <n v="1900"/>
    <n v="15806880"/>
    <x v="249"/>
    <n v="627"/>
    <x v="1"/>
    <x v="0"/>
    <x v="33"/>
    <n v="6"/>
    <n v="0"/>
    <n v="1"/>
    <n v="1"/>
    <n v="1"/>
    <n v="113408.47"/>
    <n v="0"/>
  </r>
  <r>
    <n v="1901"/>
    <n v="15754999"/>
    <x v="642"/>
    <n v="570"/>
    <x v="0"/>
    <x v="0"/>
    <x v="19"/>
    <n v="8"/>
    <n v="0"/>
    <n v="1"/>
    <n v="1"/>
    <n v="1"/>
    <n v="124641.42"/>
    <n v="0"/>
  </r>
  <r>
    <n v="1902"/>
    <n v="15781034"/>
    <x v="1153"/>
    <n v="796"/>
    <x v="1"/>
    <x v="1"/>
    <x v="44"/>
    <n v="5"/>
    <n v="0"/>
    <n v="2"/>
    <n v="0"/>
    <n v="1"/>
    <n v="54871.02"/>
    <n v="0"/>
  </r>
  <r>
    <n v="1903"/>
    <n v="15622017"/>
    <x v="970"/>
    <n v="773"/>
    <x v="1"/>
    <x v="0"/>
    <x v="19"/>
    <n v="10"/>
    <n v="0"/>
    <n v="1"/>
    <n v="1"/>
    <n v="1"/>
    <n v="98820.09"/>
    <n v="0"/>
  </r>
  <r>
    <n v="1904"/>
    <n v="15705885"/>
    <x v="1154"/>
    <n v="752"/>
    <x v="1"/>
    <x v="1"/>
    <x v="18"/>
    <n v="2"/>
    <n v="0"/>
    <n v="2"/>
    <n v="1"/>
    <n v="1"/>
    <n v="45570.84"/>
    <n v="0"/>
  </r>
  <r>
    <n v="1905"/>
    <n v="15677382"/>
    <x v="197"/>
    <n v="625"/>
    <x v="1"/>
    <x v="0"/>
    <x v="58"/>
    <n v="1"/>
    <n v="107569.96"/>
    <n v="1"/>
    <n v="1"/>
    <n v="1"/>
    <n v="182336.45"/>
    <n v="0"/>
  </r>
  <r>
    <n v="1906"/>
    <n v="15566843"/>
    <x v="1155"/>
    <n v="535"/>
    <x v="2"/>
    <x v="1"/>
    <x v="43"/>
    <n v="9"/>
    <n v="134874.4"/>
    <n v="1"/>
    <n v="1"/>
    <n v="1"/>
    <n v="118825.56"/>
    <n v="0"/>
  </r>
  <r>
    <n v="1907"/>
    <n v="15608387"/>
    <x v="98"/>
    <n v="786"/>
    <x v="0"/>
    <x v="0"/>
    <x v="6"/>
    <n v="4"/>
    <n v="0"/>
    <n v="2"/>
    <n v="1"/>
    <n v="0"/>
    <n v="103372.79"/>
    <n v="0"/>
  </r>
  <r>
    <n v="1908"/>
    <n v="15810786"/>
    <x v="1156"/>
    <n v="620"/>
    <x v="0"/>
    <x v="0"/>
    <x v="44"/>
    <n v="3"/>
    <n v="0"/>
    <n v="2"/>
    <n v="1"/>
    <n v="1"/>
    <n v="43486.73"/>
    <n v="0"/>
  </r>
  <r>
    <n v="1909"/>
    <n v="15626983"/>
    <x v="1157"/>
    <n v="605"/>
    <x v="1"/>
    <x v="0"/>
    <x v="36"/>
    <n v="6"/>
    <n v="0"/>
    <n v="2"/>
    <n v="1"/>
    <n v="1"/>
    <n v="40062.99"/>
    <n v="0"/>
  </r>
  <r>
    <n v="1910"/>
    <n v="15773605"/>
    <x v="774"/>
    <n v="670"/>
    <x v="1"/>
    <x v="0"/>
    <x v="15"/>
    <n v="3"/>
    <n v="0"/>
    <n v="2"/>
    <n v="1"/>
    <n v="0"/>
    <n v="46175.7"/>
    <n v="0"/>
  </r>
  <r>
    <n v="1911"/>
    <n v="15811261"/>
    <x v="1158"/>
    <n v="617"/>
    <x v="1"/>
    <x v="1"/>
    <x v="0"/>
    <n v="0"/>
    <n v="70105.87"/>
    <n v="1"/>
    <n v="1"/>
    <n v="1"/>
    <n v="120830.73"/>
    <n v="0"/>
  </r>
  <r>
    <n v="1912"/>
    <n v="15590606"/>
    <x v="1159"/>
    <n v="595"/>
    <x v="0"/>
    <x v="1"/>
    <x v="1"/>
    <n v="9"/>
    <n v="0"/>
    <n v="2"/>
    <n v="1"/>
    <n v="0"/>
    <n v="5967.09"/>
    <n v="0"/>
  </r>
  <r>
    <n v="1913"/>
    <n v="15576644"/>
    <x v="468"/>
    <n v="687"/>
    <x v="2"/>
    <x v="0"/>
    <x v="6"/>
    <n v="4"/>
    <n v="78939.149999999994"/>
    <n v="1"/>
    <n v="1"/>
    <n v="0"/>
    <n v="122134.56"/>
    <n v="1"/>
  </r>
  <r>
    <n v="1914"/>
    <n v="15750264"/>
    <x v="158"/>
    <n v="757"/>
    <x v="2"/>
    <x v="1"/>
    <x v="33"/>
    <n v="6"/>
    <n v="105128.85"/>
    <n v="2"/>
    <n v="1"/>
    <n v="1"/>
    <n v="62972.13"/>
    <n v="0"/>
  </r>
  <r>
    <n v="1915"/>
    <n v="15741554"/>
    <x v="1160"/>
    <n v="746"/>
    <x v="1"/>
    <x v="1"/>
    <x v="8"/>
    <n v="2"/>
    <n v="113836.27"/>
    <n v="1"/>
    <n v="1"/>
    <n v="1"/>
    <n v="174815.54"/>
    <n v="0"/>
  </r>
  <r>
    <n v="1916"/>
    <n v="15769051"/>
    <x v="591"/>
    <n v="503"/>
    <x v="1"/>
    <x v="1"/>
    <x v="11"/>
    <n v="7"/>
    <n v="0"/>
    <n v="1"/>
    <n v="0"/>
    <n v="1"/>
    <n v="192841.13"/>
    <n v="0"/>
  </r>
  <r>
    <n v="1917"/>
    <n v="15812198"/>
    <x v="316"/>
    <n v="543"/>
    <x v="2"/>
    <x v="1"/>
    <x v="36"/>
    <n v="1"/>
    <n v="100900.5"/>
    <n v="1"/>
    <n v="0"/>
    <n v="0"/>
    <n v="33310.720000000001"/>
    <n v="1"/>
  </r>
  <r>
    <n v="1918"/>
    <n v="15699772"/>
    <x v="1161"/>
    <n v="428"/>
    <x v="2"/>
    <x v="0"/>
    <x v="20"/>
    <n v="3"/>
    <n v="129248.11"/>
    <n v="2"/>
    <n v="1"/>
    <n v="0"/>
    <n v="72876.429999999993"/>
    <n v="1"/>
  </r>
  <r>
    <n v="1919"/>
    <n v="15744105"/>
    <x v="447"/>
    <n v="768"/>
    <x v="0"/>
    <x v="0"/>
    <x v="34"/>
    <n v="3"/>
    <n v="109118.05"/>
    <n v="2"/>
    <n v="0"/>
    <n v="1"/>
    <n v="50911.41"/>
    <n v="0"/>
  </r>
  <r>
    <n v="1920"/>
    <n v="15739858"/>
    <x v="1162"/>
    <n v="618"/>
    <x v="0"/>
    <x v="1"/>
    <x v="27"/>
    <n v="7"/>
    <n v="0"/>
    <n v="1"/>
    <n v="1"/>
    <n v="1"/>
    <n v="142400.26999999999"/>
    <n v="1"/>
  </r>
  <r>
    <n v="1921"/>
    <n v="15723720"/>
    <x v="352"/>
    <n v="591"/>
    <x v="0"/>
    <x v="0"/>
    <x v="8"/>
    <n v="7"/>
    <n v="0"/>
    <n v="2"/>
    <n v="0"/>
    <n v="1"/>
    <n v="48778.46"/>
    <n v="0"/>
  </r>
  <r>
    <n v="1922"/>
    <n v="15638355"/>
    <x v="779"/>
    <n v="658"/>
    <x v="0"/>
    <x v="0"/>
    <x v="12"/>
    <n v="5"/>
    <n v="126397.66"/>
    <n v="1"/>
    <n v="0"/>
    <n v="0"/>
    <n v="156361.57999999999"/>
    <n v="1"/>
  </r>
  <r>
    <n v="1923"/>
    <n v="15805637"/>
    <x v="734"/>
    <n v="625"/>
    <x v="0"/>
    <x v="1"/>
    <x v="18"/>
    <n v="9"/>
    <n v="108546.16"/>
    <n v="3"/>
    <n v="1"/>
    <n v="0"/>
    <n v="133807.76999999999"/>
    <n v="1"/>
  </r>
  <r>
    <n v="1924"/>
    <n v="15629575"/>
    <x v="1163"/>
    <n v="717"/>
    <x v="0"/>
    <x v="1"/>
    <x v="18"/>
    <n v="2"/>
    <n v="148061.89000000001"/>
    <n v="1"/>
    <n v="1"/>
    <n v="0"/>
    <n v="179128.69"/>
    <n v="1"/>
  </r>
  <r>
    <n v="1925"/>
    <n v="15586243"/>
    <x v="844"/>
    <n v="667"/>
    <x v="0"/>
    <x v="1"/>
    <x v="4"/>
    <n v="8"/>
    <n v="122277.87"/>
    <n v="1"/>
    <n v="1"/>
    <n v="1"/>
    <n v="91810.71"/>
    <n v="0"/>
  </r>
  <r>
    <n v="1926"/>
    <n v="15757931"/>
    <x v="1085"/>
    <n v="804"/>
    <x v="0"/>
    <x v="1"/>
    <x v="9"/>
    <n v="3"/>
    <n v="0"/>
    <n v="2"/>
    <n v="1"/>
    <n v="0"/>
    <n v="173195.33"/>
    <n v="0"/>
  </r>
  <r>
    <n v="1927"/>
    <n v="15716023"/>
    <x v="285"/>
    <n v="693"/>
    <x v="0"/>
    <x v="1"/>
    <x v="8"/>
    <n v="1"/>
    <n v="0"/>
    <n v="2"/>
    <n v="0"/>
    <n v="1"/>
    <n v="182270.88"/>
    <n v="0"/>
  </r>
  <r>
    <n v="1928"/>
    <n v="15647782"/>
    <x v="304"/>
    <n v="729"/>
    <x v="2"/>
    <x v="1"/>
    <x v="18"/>
    <n v="8"/>
    <n v="152899.24"/>
    <n v="2"/>
    <n v="1"/>
    <n v="0"/>
    <n v="177130.33"/>
    <n v="0"/>
  </r>
  <r>
    <n v="1929"/>
    <n v="15716609"/>
    <x v="293"/>
    <n v="484"/>
    <x v="2"/>
    <x v="1"/>
    <x v="41"/>
    <n v="3"/>
    <n v="134388.10999999999"/>
    <n v="1"/>
    <n v="0"/>
    <n v="0"/>
    <n v="49954.79"/>
    <n v="1"/>
  </r>
  <r>
    <n v="1930"/>
    <n v="15623791"/>
    <x v="727"/>
    <n v="632"/>
    <x v="1"/>
    <x v="0"/>
    <x v="20"/>
    <n v="3"/>
    <n v="109740.62"/>
    <n v="1"/>
    <n v="1"/>
    <n v="0"/>
    <n v="141896.74"/>
    <n v="0"/>
  </r>
  <r>
    <n v="1931"/>
    <n v="15627262"/>
    <x v="1164"/>
    <n v="536"/>
    <x v="2"/>
    <x v="1"/>
    <x v="51"/>
    <n v="6"/>
    <n v="92366.720000000001"/>
    <n v="2"/>
    <n v="1"/>
    <n v="0"/>
    <n v="120661.71"/>
    <n v="0"/>
  </r>
  <r>
    <n v="1932"/>
    <n v="15652693"/>
    <x v="334"/>
    <n v="573"/>
    <x v="0"/>
    <x v="0"/>
    <x v="28"/>
    <n v="4"/>
    <n v="129109.02"/>
    <n v="1"/>
    <n v="0"/>
    <n v="0"/>
    <n v="149814.68"/>
    <n v="1"/>
  </r>
  <r>
    <n v="1933"/>
    <n v="15586993"/>
    <x v="1023"/>
    <n v="655"/>
    <x v="1"/>
    <x v="0"/>
    <x v="27"/>
    <n v="5"/>
    <n v="0"/>
    <n v="2"/>
    <n v="1"/>
    <n v="1"/>
    <n v="41782.699999999997"/>
    <n v="0"/>
  </r>
  <r>
    <n v="1934"/>
    <n v="15815560"/>
    <x v="1165"/>
    <n v="666"/>
    <x v="2"/>
    <x v="1"/>
    <x v="59"/>
    <n v="7"/>
    <n v="105102.5"/>
    <n v="1"/>
    <n v="1"/>
    <n v="1"/>
    <n v="46172.47"/>
    <n v="0"/>
  </r>
  <r>
    <n v="1935"/>
    <n v="15584930"/>
    <x v="1166"/>
    <n v="726"/>
    <x v="2"/>
    <x v="1"/>
    <x v="33"/>
    <n v="5"/>
    <n v="111375.32"/>
    <n v="2"/>
    <n v="1"/>
    <n v="0"/>
    <n v="2704.09"/>
    <n v="0"/>
  </r>
  <r>
    <n v="1936"/>
    <n v="15799031"/>
    <x v="744"/>
    <n v="523"/>
    <x v="0"/>
    <x v="1"/>
    <x v="2"/>
    <n v="3"/>
    <n v="0"/>
    <n v="2"/>
    <n v="1"/>
    <n v="0"/>
    <n v="6726.53"/>
    <n v="0"/>
  </r>
  <r>
    <n v="1937"/>
    <n v="15810457"/>
    <x v="197"/>
    <n v="728"/>
    <x v="2"/>
    <x v="0"/>
    <x v="19"/>
    <n v="9"/>
    <n v="150412.14000000001"/>
    <n v="2"/>
    <n v="1"/>
    <n v="0"/>
    <n v="170764.08"/>
    <n v="0"/>
  </r>
  <r>
    <n v="1938"/>
    <n v="15697879"/>
    <x v="1167"/>
    <n v="701"/>
    <x v="0"/>
    <x v="1"/>
    <x v="33"/>
    <n v="3"/>
    <n v="156660.72"/>
    <n v="2"/>
    <n v="1"/>
    <n v="0"/>
    <n v="45742.42"/>
    <n v="0"/>
  </r>
  <r>
    <n v="1939"/>
    <n v="15594902"/>
    <x v="481"/>
    <n v="518"/>
    <x v="0"/>
    <x v="1"/>
    <x v="16"/>
    <n v="3"/>
    <n v="90957.81"/>
    <n v="1"/>
    <n v="0"/>
    <n v="1"/>
    <n v="162304.59"/>
    <n v="0"/>
  </r>
  <r>
    <n v="1940"/>
    <n v="15799710"/>
    <x v="152"/>
    <n v="739"/>
    <x v="0"/>
    <x v="1"/>
    <x v="24"/>
    <n v="7"/>
    <n v="104960.46"/>
    <n v="1"/>
    <n v="0"/>
    <n v="1"/>
    <n v="80883.820000000007"/>
    <n v="0"/>
  </r>
  <r>
    <n v="1941"/>
    <n v="15659651"/>
    <x v="379"/>
    <n v="531"/>
    <x v="2"/>
    <x v="0"/>
    <x v="8"/>
    <n v="7"/>
    <n v="117052.82"/>
    <n v="1"/>
    <n v="1"/>
    <n v="0"/>
    <n v="118508.09"/>
    <n v="1"/>
  </r>
  <r>
    <n v="1942"/>
    <n v="15645956"/>
    <x v="509"/>
    <n v="452"/>
    <x v="1"/>
    <x v="1"/>
    <x v="4"/>
    <n v="3"/>
    <n v="88915.85"/>
    <n v="1"/>
    <n v="1"/>
    <n v="0"/>
    <n v="69697.740000000005"/>
    <n v="0"/>
  </r>
  <r>
    <n v="1943"/>
    <n v="15651713"/>
    <x v="424"/>
    <n v="684"/>
    <x v="0"/>
    <x v="1"/>
    <x v="13"/>
    <n v="6"/>
    <n v="148071.39000000001"/>
    <n v="1"/>
    <n v="1"/>
    <n v="0"/>
    <n v="183575.01"/>
    <n v="0"/>
  </r>
  <r>
    <n v="1944"/>
    <n v="15737265"/>
    <x v="1168"/>
    <n v="728"/>
    <x v="2"/>
    <x v="1"/>
    <x v="2"/>
    <n v="6"/>
    <n v="152182.82999999999"/>
    <n v="1"/>
    <n v="0"/>
    <n v="0"/>
    <n v="161203.6"/>
    <n v="0"/>
  </r>
  <r>
    <n v="1945"/>
    <n v="15687310"/>
    <x v="146"/>
    <n v="783"/>
    <x v="1"/>
    <x v="1"/>
    <x v="2"/>
    <n v="9"/>
    <n v="0"/>
    <n v="2"/>
    <n v="1"/>
    <n v="0"/>
    <n v="143752.76999999999"/>
    <n v="0"/>
  </r>
  <r>
    <n v="1946"/>
    <n v="15607347"/>
    <x v="1169"/>
    <n v="734"/>
    <x v="0"/>
    <x v="1"/>
    <x v="32"/>
    <n v="5"/>
    <n v="130056.23"/>
    <n v="1"/>
    <n v="0"/>
    <n v="0"/>
    <n v="121894.31"/>
    <n v="1"/>
  </r>
  <r>
    <n v="1947"/>
    <n v="15698321"/>
    <x v="1170"/>
    <n v="648"/>
    <x v="2"/>
    <x v="1"/>
    <x v="10"/>
    <n v="3"/>
    <n v="95039.73"/>
    <n v="2"/>
    <n v="1"/>
    <n v="1"/>
    <n v="147055.87"/>
    <n v="0"/>
  </r>
  <r>
    <n v="1948"/>
    <n v="15657812"/>
    <x v="244"/>
    <n v="688"/>
    <x v="0"/>
    <x v="1"/>
    <x v="37"/>
    <n v="1"/>
    <n v="0"/>
    <n v="2"/>
    <n v="1"/>
    <n v="1"/>
    <n v="172033.57"/>
    <n v="0"/>
  </r>
  <r>
    <n v="1949"/>
    <n v="15569187"/>
    <x v="526"/>
    <n v="680"/>
    <x v="1"/>
    <x v="1"/>
    <x v="12"/>
    <n v="9"/>
    <n v="0"/>
    <n v="2"/>
    <n v="0"/>
    <n v="0"/>
    <n v="143774.06"/>
    <n v="0"/>
  </r>
  <r>
    <n v="1950"/>
    <n v="15681562"/>
    <x v="1171"/>
    <n v="516"/>
    <x v="0"/>
    <x v="0"/>
    <x v="3"/>
    <n v="2"/>
    <n v="112773.73"/>
    <n v="2"/>
    <n v="1"/>
    <n v="1"/>
    <n v="139366.57999999999"/>
    <n v="0"/>
  </r>
  <r>
    <n v="1951"/>
    <n v="15615456"/>
    <x v="967"/>
    <n v="680"/>
    <x v="0"/>
    <x v="0"/>
    <x v="24"/>
    <n v="10"/>
    <n v="123806.28"/>
    <n v="1"/>
    <n v="1"/>
    <n v="0"/>
    <n v="81776.84"/>
    <n v="1"/>
  </r>
  <r>
    <n v="1952"/>
    <n v="15589793"/>
    <x v="999"/>
    <n v="604"/>
    <x v="0"/>
    <x v="1"/>
    <x v="47"/>
    <n v="8"/>
    <n v="144453.75"/>
    <n v="1"/>
    <n v="1"/>
    <n v="0"/>
    <n v="190998.96"/>
    <n v="1"/>
  </r>
  <r>
    <n v="1953"/>
    <n v="15781884"/>
    <x v="1172"/>
    <n v="624"/>
    <x v="2"/>
    <x v="1"/>
    <x v="7"/>
    <n v="9"/>
    <n v="94667.29"/>
    <n v="2"/>
    <n v="0"/>
    <n v="1"/>
    <n v="4470.5200000000004"/>
    <n v="0"/>
  </r>
  <r>
    <n v="1954"/>
    <n v="15675190"/>
    <x v="131"/>
    <n v="623"/>
    <x v="0"/>
    <x v="1"/>
    <x v="29"/>
    <n v="10"/>
    <n v="0"/>
    <n v="2"/>
    <n v="0"/>
    <n v="1"/>
    <n v="135851.29999999999"/>
    <n v="0"/>
  </r>
  <r>
    <n v="1955"/>
    <n v="15600734"/>
    <x v="1079"/>
    <n v="624"/>
    <x v="1"/>
    <x v="1"/>
    <x v="21"/>
    <n v="5"/>
    <n v="174397.21"/>
    <n v="2"/>
    <n v="1"/>
    <n v="1"/>
    <n v="172372.63"/>
    <n v="0"/>
  </r>
  <r>
    <n v="1956"/>
    <n v="15779176"/>
    <x v="193"/>
    <n v="565"/>
    <x v="2"/>
    <x v="0"/>
    <x v="14"/>
    <n v="3"/>
    <n v="108888.24"/>
    <n v="3"/>
    <n v="0"/>
    <n v="1"/>
    <n v="135875.51"/>
    <n v="1"/>
  </r>
  <r>
    <n v="1957"/>
    <n v="15605286"/>
    <x v="1173"/>
    <n v="565"/>
    <x v="0"/>
    <x v="1"/>
    <x v="30"/>
    <n v="4"/>
    <n v="118803.35"/>
    <n v="2"/>
    <n v="1"/>
    <n v="1"/>
    <n v="128124.7"/>
    <n v="1"/>
  </r>
  <r>
    <n v="1958"/>
    <n v="15674922"/>
    <x v="1174"/>
    <n v="710"/>
    <x v="0"/>
    <x v="1"/>
    <x v="41"/>
    <n v="6"/>
    <n v="171137.62"/>
    <n v="1"/>
    <n v="1"/>
    <n v="1"/>
    <n v="167023.95000000001"/>
    <n v="1"/>
  </r>
  <r>
    <n v="1959"/>
    <n v="15737506"/>
    <x v="1175"/>
    <n v="645"/>
    <x v="0"/>
    <x v="1"/>
    <x v="0"/>
    <n v="6"/>
    <n v="0"/>
    <n v="1"/>
    <n v="0"/>
    <n v="0"/>
    <n v="149807.01"/>
    <n v="0"/>
  </r>
  <r>
    <n v="1960"/>
    <n v="15780514"/>
    <x v="120"/>
    <n v="707"/>
    <x v="0"/>
    <x v="1"/>
    <x v="19"/>
    <n v="8"/>
    <n v="136678.51999999999"/>
    <n v="1"/>
    <n v="1"/>
    <n v="0"/>
    <n v="54290.62"/>
    <n v="0"/>
  </r>
  <r>
    <n v="1961"/>
    <n v="15623647"/>
    <x v="21"/>
    <n v="655"/>
    <x v="1"/>
    <x v="0"/>
    <x v="18"/>
    <n v="1"/>
    <n v="135515.76"/>
    <n v="1"/>
    <n v="1"/>
    <n v="0"/>
    <n v="86013.96"/>
    <n v="0"/>
  </r>
  <r>
    <n v="1962"/>
    <n v="15668472"/>
    <x v="90"/>
    <n v="705"/>
    <x v="1"/>
    <x v="0"/>
    <x v="9"/>
    <n v="5"/>
    <n v="177799.83"/>
    <n v="2"/>
    <n v="0"/>
    <n v="0"/>
    <n v="79886.06"/>
    <n v="0"/>
  </r>
  <r>
    <n v="1963"/>
    <n v="15692416"/>
    <x v="1176"/>
    <n v="358"/>
    <x v="1"/>
    <x v="0"/>
    <x v="37"/>
    <n v="8"/>
    <n v="143542.35999999999"/>
    <n v="3"/>
    <n v="1"/>
    <n v="0"/>
    <n v="141959.10999999999"/>
    <n v="1"/>
  </r>
  <r>
    <n v="1964"/>
    <n v="15771139"/>
    <x v="508"/>
    <n v="578"/>
    <x v="2"/>
    <x v="1"/>
    <x v="10"/>
    <n v="8"/>
    <n v="147487.23000000001"/>
    <n v="2"/>
    <n v="1"/>
    <n v="0"/>
    <n v="66680.77"/>
    <n v="0"/>
  </r>
  <r>
    <n v="1965"/>
    <n v="15738318"/>
    <x v="437"/>
    <n v="800"/>
    <x v="0"/>
    <x v="0"/>
    <x v="20"/>
    <n v="5"/>
    <n v="97764.41"/>
    <n v="1"/>
    <n v="1"/>
    <n v="0"/>
    <n v="98640.15"/>
    <n v="1"/>
  </r>
  <r>
    <n v="1966"/>
    <n v="15772243"/>
    <x v="121"/>
    <n v="612"/>
    <x v="0"/>
    <x v="0"/>
    <x v="19"/>
    <n v="9"/>
    <n v="0"/>
    <n v="1"/>
    <n v="0"/>
    <n v="0"/>
    <n v="142797.5"/>
    <n v="1"/>
  </r>
  <r>
    <n v="1967"/>
    <n v="15638463"/>
    <x v="592"/>
    <n v="681"/>
    <x v="2"/>
    <x v="0"/>
    <x v="36"/>
    <n v="8"/>
    <n v="139480.18"/>
    <n v="1"/>
    <n v="1"/>
    <n v="1"/>
    <n v="163581.67000000001"/>
    <n v="0"/>
  </r>
  <r>
    <n v="1968"/>
    <n v="15598088"/>
    <x v="634"/>
    <n v="559"/>
    <x v="1"/>
    <x v="1"/>
    <x v="11"/>
    <n v="5"/>
    <n v="0"/>
    <n v="2"/>
    <n v="1"/>
    <n v="1"/>
    <n v="163221.22"/>
    <n v="0"/>
  </r>
  <r>
    <n v="1969"/>
    <n v="15693468"/>
    <x v="313"/>
    <n v="488"/>
    <x v="1"/>
    <x v="0"/>
    <x v="2"/>
    <n v="9"/>
    <n v="140553.46"/>
    <n v="1"/>
    <n v="0"/>
    <n v="0"/>
    <n v="12440.44"/>
    <n v="0"/>
  </r>
  <r>
    <n v="1970"/>
    <n v="15671930"/>
    <x v="9"/>
    <n v="717"/>
    <x v="0"/>
    <x v="0"/>
    <x v="18"/>
    <n v="5"/>
    <n v="0"/>
    <n v="2"/>
    <n v="1"/>
    <n v="1"/>
    <n v="145551.6"/>
    <n v="0"/>
  </r>
  <r>
    <n v="1971"/>
    <n v="15762268"/>
    <x v="829"/>
    <n v="666"/>
    <x v="0"/>
    <x v="0"/>
    <x v="1"/>
    <n v="10"/>
    <n v="141162.07999999999"/>
    <n v="1"/>
    <n v="1"/>
    <n v="0"/>
    <n v="50908.480000000003"/>
    <n v="0"/>
  </r>
  <r>
    <n v="1972"/>
    <n v="15780954"/>
    <x v="1177"/>
    <n v="582"/>
    <x v="1"/>
    <x v="1"/>
    <x v="28"/>
    <n v="4"/>
    <n v="65848.36"/>
    <n v="2"/>
    <n v="1"/>
    <n v="0"/>
    <n v="30149.21"/>
    <n v="0"/>
  </r>
  <r>
    <n v="1973"/>
    <n v="15700174"/>
    <x v="471"/>
    <n v="733"/>
    <x v="1"/>
    <x v="0"/>
    <x v="33"/>
    <n v="0"/>
    <n v="83319.28"/>
    <n v="1"/>
    <n v="0"/>
    <n v="0"/>
    <n v="57769.2"/>
    <n v="0"/>
  </r>
  <r>
    <n v="1974"/>
    <n v="15635728"/>
    <x v="541"/>
    <n v="693"/>
    <x v="0"/>
    <x v="1"/>
    <x v="1"/>
    <n v="4"/>
    <n v="0"/>
    <n v="2"/>
    <n v="0"/>
    <n v="0"/>
    <n v="156381.47"/>
    <n v="0"/>
  </r>
  <r>
    <n v="1975"/>
    <n v="15679283"/>
    <x v="53"/>
    <n v="694"/>
    <x v="0"/>
    <x v="0"/>
    <x v="19"/>
    <n v="4"/>
    <n v="129731.64"/>
    <n v="2"/>
    <n v="1"/>
    <n v="0"/>
    <n v="178123.86"/>
    <n v="0"/>
  </r>
  <r>
    <n v="1976"/>
    <n v="15591386"/>
    <x v="1178"/>
    <n v="622"/>
    <x v="0"/>
    <x v="0"/>
    <x v="12"/>
    <n v="5"/>
    <n v="0"/>
    <n v="2"/>
    <n v="1"/>
    <n v="0"/>
    <n v="51112.800000000003"/>
    <n v="0"/>
  </r>
  <r>
    <n v="1977"/>
    <n v="15694192"/>
    <x v="477"/>
    <n v="598"/>
    <x v="1"/>
    <x v="0"/>
    <x v="16"/>
    <n v="6"/>
    <n v="0"/>
    <n v="2"/>
    <n v="0"/>
    <n v="0"/>
    <n v="173783.38"/>
    <n v="0"/>
  </r>
  <r>
    <n v="1978"/>
    <n v="15585901"/>
    <x v="268"/>
    <n v="717"/>
    <x v="1"/>
    <x v="1"/>
    <x v="12"/>
    <n v="1"/>
    <n v="0"/>
    <n v="3"/>
    <n v="0"/>
    <n v="0"/>
    <n v="174770.14"/>
    <n v="1"/>
  </r>
  <r>
    <n v="1979"/>
    <n v="15792329"/>
    <x v="524"/>
    <n v="494"/>
    <x v="2"/>
    <x v="1"/>
    <x v="24"/>
    <n v="5"/>
    <n v="107106.33"/>
    <n v="2"/>
    <n v="1"/>
    <n v="0"/>
    <n v="172063.09"/>
    <n v="0"/>
  </r>
  <r>
    <n v="1980"/>
    <n v="15635597"/>
    <x v="620"/>
    <n v="644"/>
    <x v="0"/>
    <x v="1"/>
    <x v="19"/>
    <n v="8"/>
    <n v="0"/>
    <n v="2"/>
    <n v="1"/>
    <n v="1"/>
    <n v="155294.17000000001"/>
    <n v="0"/>
  </r>
  <r>
    <n v="1981"/>
    <n v="15775880"/>
    <x v="1179"/>
    <n v="554"/>
    <x v="0"/>
    <x v="0"/>
    <x v="33"/>
    <n v="9"/>
    <n v="0"/>
    <n v="2"/>
    <n v="1"/>
    <n v="1"/>
    <n v="40320.300000000003"/>
    <n v="0"/>
  </r>
  <r>
    <n v="1982"/>
    <n v="15630913"/>
    <x v="1180"/>
    <n v="476"/>
    <x v="1"/>
    <x v="0"/>
    <x v="58"/>
    <n v="1"/>
    <n v="105303.73"/>
    <n v="1"/>
    <n v="0"/>
    <n v="1"/>
    <n v="134260.34"/>
    <n v="0"/>
  </r>
  <r>
    <n v="1983"/>
    <n v="15756680"/>
    <x v="1181"/>
    <n v="667"/>
    <x v="0"/>
    <x v="1"/>
    <x v="34"/>
    <n v="6"/>
    <n v="165798.1"/>
    <n v="1"/>
    <n v="1"/>
    <n v="0"/>
    <n v="147090.9"/>
    <n v="0"/>
  </r>
  <r>
    <n v="1984"/>
    <n v="15587913"/>
    <x v="728"/>
    <n v="748"/>
    <x v="1"/>
    <x v="0"/>
    <x v="20"/>
    <n v="4"/>
    <n v="0"/>
    <n v="2"/>
    <n v="1"/>
    <n v="0"/>
    <n v="132368.47"/>
    <n v="0"/>
  </r>
  <r>
    <n v="1985"/>
    <n v="15737605"/>
    <x v="1182"/>
    <n v="531"/>
    <x v="1"/>
    <x v="0"/>
    <x v="13"/>
    <n v="1"/>
    <n v="126495.57"/>
    <n v="2"/>
    <n v="1"/>
    <n v="1"/>
    <n v="164741.5"/>
    <n v="0"/>
  </r>
  <r>
    <n v="1986"/>
    <n v="15627876"/>
    <x v="1183"/>
    <n v="719"/>
    <x v="1"/>
    <x v="0"/>
    <x v="40"/>
    <n v="9"/>
    <n v="116393.59"/>
    <n v="1"/>
    <n v="1"/>
    <n v="0"/>
    <n v="63051.32"/>
    <n v="1"/>
  </r>
  <r>
    <n v="1987"/>
    <n v="15772601"/>
    <x v="438"/>
    <n v="845"/>
    <x v="2"/>
    <x v="0"/>
    <x v="1"/>
    <n v="2"/>
    <n v="81733.740000000005"/>
    <n v="2"/>
    <n v="0"/>
    <n v="0"/>
    <n v="199761.29"/>
    <n v="0"/>
  </r>
  <r>
    <n v="1988"/>
    <n v="15758606"/>
    <x v="1184"/>
    <n v="738"/>
    <x v="0"/>
    <x v="1"/>
    <x v="41"/>
    <n v="4"/>
    <n v="0"/>
    <n v="1"/>
    <n v="0"/>
    <n v="1"/>
    <n v="55725.04"/>
    <n v="1"/>
  </r>
  <r>
    <n v="1989"/>
    <n v="15657107"/>
    <x v="325"/>
    <n v="563"/>
    <x v="1"/>
    <x v="0"/>
    <x v="17"/>
    <n v="8"/>
    <n v="106171.68"/>
    <n v="1"/>
    <n v="1"/>
    <n v="0"/>
    <n v="163145.5"/>
    <n v="1"/>
  </r>
  <r>
    <n v="1990"/>
    <n v="15622454"/>
    <x v="1185"/>
    <n v="695"/>
    <x v="1"/>
    <x v="1"/>
    <x v="34"/>
    <n v="0"/>
    <n v="96020.86"/>
    <n v="1"/>
    <n v="1"/>
    <n v="1"/>
    <n v="57992.49"/>
    <n v="0"/>
  </r>
  <r>
    <n v="1991"/>
    <n v="15775803"/>
    <x v="1186"/>
    <n v="841"/>
    <x v="1"/>
    <x v="1"/>
    <x v="1"/>
    <n v="1"/>
    <n v="0"/>
    <n v="2"/>
    <n v="0"/>
    <n v="1"/>
    <n v="193093.77"/>
    <n v="0"/>
  </r>
  <r>
    <n v="1992"/>
    <n v="15570859"/>
    <x v="1187"/>
    <n v="626"/>
    <x v="2"/>
    <x v="1"/>
    <x v="18"/>
    <n v="2"/>
    <n v="181671.16"/>
    <n v="2"/>
    <n v="1"/>
    <n v="1"/>
    <n v="57531.14"/>
    <n v="0"/>
  </r>
  <r>
    <n v="1993"/>
    <n v="15748381"/>
    <x v="1188"/>
    <n v="613"/>
    <x v="0"/>
    <x v="0"/>
    <x v="6"/>
    <n v="6"/>
    <n v="185709.28"/>
    <n v="2"/>
    <n v="1"/>
    <n v="1"/>
    <n v="77242.19"/>
    <n v="0"/>
  </r>
  <r>
    <n v="1994"/>
    <n v="15787189"/>
    <x v="291"/>
    <n v="824"/>
    <x v="2"/>
    <x v="1"/>
    <x v="52"/>
    <n v="8"/>
    <n v="134250.17000000001"/>
    <n v="3"/>
    <n v="0"/>
    <n v="0"/>
    <n v="153046.16"/>
    <n v="1"/>
  </r>
  <r>
    <n v="1995"/>
    <n v="15666055"/>
    <x v="164"/>
    <n v="705"/>
    <x v="0"/>
    <x v="0"/>
    <x v="23"/>
    <n v="7"/>
    <n v="0"/>
    <n v="1"/>
    <n v="1"/>
    <n v="0"/>
    <n v="63405.2"/>
    <n v="1"/>
  </r>
  <r>
    <n v="1996"/>
    <n v="15617648"/>
    <x v="1189"/>
    <n v="584"/>
    <x v="0"/>
    <x v="0"/>
    <x v="4"/>
    <n v="5"/>
    <n v="95671.75"/>
    <n v="2"/>
    <n v="1"/>
    <n v="1"/>
    <n v="106564.88"/>
    <n v="0"/>
  </r>
  <r>
    <n v="1997"/>
    <n v="15755678"/>
    <x v="1190"/>
    <n v="534"/>
    <x v="0"/>
    <x v="1"/>
    <x v="46"/>
    <n v="2"/>
    <n v="0"/>
    <n v="2"/>
    <n v="0"/>
    <n v="0"/>
    <n v="42763.12"/>
    <n v="1"/>
  </r>
  <r>
    <n v="1998"/>
    <n v="15624781"/>
    <x v="1191"/>
    <n v="672"/>
    <x v="0"/>
    <x v="0"/>
    <x v="10"/>
    <n v="1"/>
    <n v="142151.75"/>
    <n v="2"/>
    <n v="1"/>
    <n v="1"/>
    <n v="168753.34"/>
    <n v="0"/>
  </r>
  <r>
    <n v="1999"/>
    <n v="15779497"/>
    <x v="287"/>
    <n v="603"/>
    <x v="0"/>
    <x v="1"/>
    <x v="3"/>
    <n v="5"/>
    <n v="127823.93"/>
    <n v="1"/>
    <n v="1"/>
    <n v="1"/>
    <n v="19483.349999999999"/>
    <n v="0"/>
  </r>
  <r>
    <n v="2000"/>
    <n v="15567399"/>
    <x v="1192"/>
    <n v="633"/>
    <x v="2"/>
    <x v="1"/>
    <x v="3"/>
    <n v="3"/>
    <n v="144164.29"/>
    <n v="1"/>
    <n v="1"/>
    <n v="1"/>
    <n v="158646.46"/>
    <n v="0"/>
  </r>
  <r>
    <n v="2001"/>
    <n v="15613656"/>
    <x v="481"/>
    <n v="842"/>
    <x v="0"/>
    <x v="1"/>
    <x v="14"/>
    <n v="1"/>
    <n v="63492.94"/>
    <n v="1"/>
    <n v="1"/>
    <n v="1"/>
    <n v="83172.19"/>
    <n v="0"/>
  </r>
  <r>
    <n v="2002"/>
    <n v="15734311"/>
    <x v="763"/>
    <n v="661"/>
    <x v="0"/>
    <x v="0"/>
    <x v="7"/>
    <n v="3"/>
    <n v="0"/>
    <n v="2"/>
    <n v="1"/>
    <n v="1"/>
    <n v="76889.789999999994"/>
    <n v="0"/>
  </r>
  <r>
    <n v="2003"/>
    <n v="15657214"/>
    <x v="170"/>
    <n v="601"/>
    <x v="0"/>
    <x v="1"/>
    <x v="59"/>
    <n v="2"/>
    <n v="0"/>
    <n v="2"/>
    <n v="0"/>
    <n v="1"/>
    <n v="51554.58"/>
    <n v="0"/>
  </r>
  <r>
    <n v="2004"/>
    <n v="15799350"/>
    <x v="524"/>
    <n v="632"/>
    <x v="0"/>
    <x v="1"/>
    <x v="1"/>
    <n v="0"/>
    <n v="106134.46"/>
    <n v="1"/>
    <n v="0"/>
    <n v="1"/>
    <n v="105570.39"/>
    <n v="0"/>
  </r>
  <r>
    <n v="2005"/>
    <n v="15729970"/>
    <x v="664"/>
    <n v="684"/>
    <x v="2"/>
    <x v="1"/>
    <x v="6"/>
    <n v="8"/>
    <n v="127269.75"/>
    <n v="1"/>
    <n v="0"/>
    <n v="1"/>
    <n v="79495.009999999995"/>
    <n v="0"/>
  </r>
  <r>
    <n v="2006"/>
    <n v="15725835"/>
    <x v="315"/>
    <n v="785"/>
    <x v="2"/>
    <x v="0"/>
    <x v="15"/>
    <n v="3"/>
    <n v="124493.03"/>
    <n v="2"/>
    <n v="0"/>
    <n v="1"/>
    <n v="52583.79"/>
    <n v="1"/>
  </r>
  <r>
    <n v="2007"/>
    <n v="15745543"/>
    <x v="231"/>
    <n v="687"/>
    <x v="0"/>
    <x v="1"/>
    <x v="2"/>
    <n v="7"/>
    <n v="0"/>
    <n v="2"/>
    <n v="1"/>
    <n v="0"/>
    <n v="26848.25"/>
    <n v="0"/>
  </r>
  <r>
    <n v="2008"/>
    <n v="15727384"/>
    <x v="374"/>
    <n v="705"/>
    <x v="2"/>
    <x v="0"/>
    <x v="3"/>
    <n v="10"/>
    <n v="146547.78"/>
    <n v="1"/>
    <n v="0"/>
    <n v="1"/>
    <n v="10072.549999999999"/>
    <n v="1"/>
  </r>
  <r>
    <n v="2009"/>
    <n v="15666916"/>
    <x v="1193"/>
    <n v="639"/>
    <x v="0"/>
    <x v="1"/>
    <x v="3"/>
    <n v="6"/>
    <n v="99610.92"/>
    <n v="2"/>
    <n v="1"/>
    <n v="0"/>
    <n v="187296.78"/>
    <n v="0"/>
  </r>
  <r>
    <n v="2010"/>
    <n v="15732917"/>
    <x v="129"/>
    <n v="729"/>
    <x v="2"/>
    <x v="1"/>
    <x v="17"/>
    <n v="5"/>
    <n v="117837.43"/>
    <n v="1"/>
    <n v="1"/>
    <n v="0"/>
    <n v="104016.61"/>
    <n v="1"/>
  </r>
  <r>
    <n v="2011"/>
    <n v="15612050"/>
    <x v="1194"/>
    <n v="556"/>
    <x v="1"/>
    <x v="0"/>
    <x v="36"/>
    <n v="8"/>
    <n v="168522.37"/>
    <n v="1"/>
    <n v="1"/>
    <n v="1"/>
    <n v="151310.16"/>
    <n v="0"/>
  </r>
  <r>
    <n v="2012"/>
    <n v="15726267"/>
    <x v="449"/>
    <n v="570"/>
    <x v="0"/>
    <x v="1"/>
    <x v="15"/>
    <n v="9"/>
    <n v="117337.54"/>
    <n v="2"/>
    <n v="0"/>
    <n v="1"/>
    <n v="62810.91"/>
    <n v="0"/>
  </r>
  <r>
    <n v="2013"/>
    <n v="15780124"/>
    <x v="320"/>
    <n v="841"/>
    <x v="0"/>
    <x v="1"/>
    <x v="59"/>
    <n v="9"/>
    <n v="108131.53"/>
    <n v="1"/>
    <n v="0"/>
    <n v="1"/>
    <n v="60830.38"/>
    <n v="0"/>
  </r>
  <r>
    <n v="2014"/>
    <n v="15742238"/>
    <x v="21"/>
    <n v="705"/>
    <x v="2"/>
    <x v="1"/>
    <x v="12"/>
    <n v="4"/>
    <n v="136496.12"/>
    <n v="2"/>
    <n v="1"/>
    <n v="0"/>
    <n v="116672.02"/>
    <n v="0"/>
  </r>
  <r>
    <n v="2015"/>
    <n v="15679024"/>
    <x v="1059"/>
    <n v="553"/>
    <x v="0"/>
    <x v="1"/>
    <x v="15"/>
    <n v="3"/>
    <n v="116324.53"/>
    <n v="1"/>
    <n v="1"/>
    <n v="0"/>
    <n v="77304.490000000005"/>
    <n v="0"/>
  </r>
  <r>
    <n v="2016"/>
    <n v="15715297"/>
    <x v="289"/>
    <n v="779"/>
    <x v="2"/>
    <x v="0"/>
    <x v="20"/>
    <n v="2"/>
    <n v="75470.23"/>
    <n v="1"/>
    <n v="1"/>
    <n v="1"/>
    <n v="52894.01"/>
    <n v="0"/>
  </r>
  <r>
    <n v="2017"/>
    <n v="15633612"/>
    <x v="1195"/>
    <n v="696"/>
    <x v="0"/>
    <x v="1"/>
    <x v="34"/>
    <n v="4"/>
    <n v="172646.82"/>
    <n v="1"/>
    <n v="1"/>
    <n v="1"/>
    <n v="116471.43"/>
    <n v="0"/>
  </r>
  <r>
    <n v="2018"/>
    <n v="15602929"/>
    <x v="1052"/>
    <n v="728"/>
    <x v="1"/>
    <x v="0"/>
    <x v="24"/>
    <n v="4"/>
    <n v="0"/>
    <n v="1"/>
    <n v="0"/>
    <n v="0"/>
    <n v="4539.38"/>
    <n v="0"/>
  </r>
  <r>
    <n v="2019"/>
    <n v="15696703"/>
    <x v="1196"/>
    <n v="691"/>
    <x v="2"/>
    <x v="1"/>
    <x v="7"/>
    <n v="3"/>
    <n v="160358.68"/>
    <n v="2"/>
    <n v="1"/>
    <n v="0"/>
    <n v="142367.72"/>
    <n v="0"/>
  </r>
  <r>
    <n v="2020"/>
    <n v="15756668"/>
    <x v="379"/>
    <n v="706"/>
    <x v="0"/>
    <x v="1"/>
    <x v="33"/>
    <n v="3"/>
    <n v="98415.37"/>
    <n v="1"/>
    <n v="1"/>
    <n v="1"/>
    <n v="110520.48"/>
    <n v="0"/>
  </r>
  <r>
    <n v="2021"/>
    <n v="15565779"/>
    <x v="566"/>
    <n v="627"/>
    <x v="2"/>
    <x v="0"/>
    <x v="33"/>
    <n v="6"/>
    <n v="57809.32"/>
    <n v="1"/>
    <n v="1"/>
    <n v="0"/>
    <n v="188258.49"/>
    <n v="0"/>
  </r>
  <r>
    <n v="2022"/>
    <n v="15795519"/>
    <x v="1197"/>
    <n v="716"/>
    <x v="2"/>
    <x v="0"/>
    <x v="56"/>
    <n v="3"/>
    <n v="128743.8"/>
    <n v="1"/>
    <n v="0"/>
    <n v="0"/>
    <n v="197322.13"/>
    <n v="0"/>
  </r>
  <r>
    <n v="2023"/>
    <n v="15761477"/>
    <x v="1058"/>
    <n v="501"/>
    <x v="2"/>
    <x v="1"/>
    <x v="9"/>
    <n v="4"/>
    <n v="130806.42"/>
    <n v="2"/>
    <n v="1"/>
    <n v="0"/>
    <n v="80241.14"/>
    <n v="0"/>
  </r>
  <r>
    <n v="2024"/>
    <n v="15731890"/>
    <x v="1115"/>
    <n v="601"/>
    <x v="0"/>
    <x v="1"/>
    <x v="1"/>
    <n v="1"/>
    <n v="123971.16"/>
    <n v="1"/>
    <n v="0"/>
    <n v="1"/>
    <n v="172814.99"/>
    <n v="0"/>
  </r>
  <r>
    <n v="2025"/>
    <n v="15633043"/>
    <x v="1198"/>
    <n v="545"/>
    <x v="1"/>
    <x v="0"/>
    <x v="2"/>
    <n v="6"/>
    <n v="0"/>
    <n v="1"/>
    <n v="0"/>
    <n v="0"/>
    <n v="38410.74"/>
    <n v="1"/>
  </r>
  <r>
    <n v="2026"/>
    <n v="15752953"/>
    <x v="760"/>
    <n v="634"/>
    <x v="0"/>
    <x v="1"/>
    <x v="13"/>
    <n v="9"/>
    <n v="0"/>
    <n v="2"/>
    <n v="0"/>
    <n v="0"/>
    <n v="17622.82"/>
    <n v="0"/>
  </r>
  <r>
    <n v="2027"/>
    <n v="15603088"/>
    <x v="241"/>
    <n v="451"/>
    <x v="1"/>
    <x v="0"/>
    <x v="51"/>
    <n v="9"/>
    <n v="0"/>
    <n v="2"/>
    <n v="0"/>
    <n v="1"/>
    <n v="48021.71"/>
    <n v="0"/>
  </r>
  <r>
    <n v="2028"/>
    <n v="15606613"/>
    <x v="1199"/>
    <n v="655"/>
    <x v="0"/>
    <x v="0"/>
    <x v="49"/>
    <n v="7"/>
    <n v="0"/>
    <n v="1"/>
    <n v="1"/>
    <n v="0"/>
    <n v="88958.49"/>
    <n v="1"/>
  </r>
  <r>
    <n v="2029"/>
    <n v="15635939"/>
    <x v="1200"/>
    <n v="458"/>
    <x v="0"/>
    <x v="0"/>
    <x v="2"/>
    <n v="9"/>
    <n v="0"/>
    <n v="2"/>
    <n v="1"/>
    <n v="0"/>
    <n v="116343.09"/>
    <n v="0"/>
  </r>
  <r>
    <n v="2030"/>
    <n v="15666043"/>
    <x v="1201"/>
    <n v="520"/>
    <x v="0"/>
    <x v="1"/>
    <x v="19"/>
    <n v="4"/>
    <n v="156297.57999999999"/>
    <n v="2"/>
    <n v="1"/>
    <n v="1"/>
    <n v="166102.60999999999"/>
    <n v="0"/>
  </r>
  <r>
    <n v="2031"/>
    <n v="15746190"/>
    <x v="1202"/>
    <n v="624"/>
    <x v="1"/>
    <x v="0"/>
    <x v="34"/>
    <n v="2"/>
    <n v="0"/>
    <n v="2"/>
    <n v="0"/>
    <n v="1"/>
    <n v="104353.26"/>
    <n v="0"/>
  </r>
  <r>
    <n v="2032"/>
    <n v="15591357"/>
    <x v="1203"/>
    <n v="765"/>
    <x v="0"/>
    <x v="1"/>
    <x v="21"/>
    <n v="3"/>
    <n v="123372.3"/>
    <n v="1"/>
    <n v="1"/>
    <n v="1"/>
    <n v="115429.32"/>
    <n v="0"/>
  </r>
  <r>
    <n v="2033"/>
    <n v="15658716"/>
    <x v="1204"/>
    <n v="667"/>
    <x v="2"/>
    <x v="0"/>
    <x v="24"/>
    <n v="5"/>
    <n v="92171.35"/>
    <n v="3"/>
    <n v="1"/>
    <n v="0"/>
    <n v="178106.34"/>
    <n v="1"/>
  </r>
  <r>
    <n v="2034"/>
    <n v="15679909"/>
    <x v="543"/>
    <n v="665"/>
    <x v="1"/>
    <x v="1"/>
    <x v="1"/>
    <n v="8"/>
    <n v="0"/>
    <n v="2"/>
    <n v="1"/>
    <n v="0"/>
    <n v="132152.32000000001"/>
    <n v="0"/>
  </r>
  <r>
    <n v="2035"/>
    <n v="15634262"/>
    <x v="1205"/>
    <n v="709"/>
    <x v="2"/>
    <x v="1"/>
    <x v="10"/>
    <n v="4"/>
    <n v="148375.19"/>
    <n v="2"/>
    <n v="1"/>
    <n v="1"/>
    <n v="21521.38"/>
    <n v="0"/>
  </r>
  <r>
    <n v="2036"/>
    <n v="15799825"/>
    <x v="1130"/>
    <n v="583"/>
    <x v="0"/>
    <x v="0"/>
    <x v="4"/>
    <n v="8"/>
    <n v="0"/>
    <n v="2"/>
    <n v="1"/>
    <n v="1"/>
    <n v="27431.62"/>
    <n v="0"/>
  </r>
  <r>
    <n v="2037"/>
    <n v="15756875"/>
    <x v="213"/>
    <n v="782"/>
    <x v="1"/>
    <x v="1"/>
    <x v="10"/>
    <n v="6"/>
    <n v="147422.44"/>
    <n v="1"/>
    <n v="0"/>
    <n v="1"/>
    <n v="42143.61"/>
    <n v="0"/>
  </r>
  <r>
    <n v="2038"/>
    <n v="15678146"/>
    <x v="1206"/>
    <n v="668"/>
    <x v="1"/>
    <x v="0"/>
    <x v="9"/>
    <n v="7"/>
    <n v="173962.32"/>
    <n v="1"/>
    <n v="0"/>
    <n v="0"/>
    <n v="106457.11"/>
    <n v="1"/>
  </r>
  <r>
    <n v="2039"/>
    <n v="15710743"/>
    <x v="999"/>
    <n v="621"/>
    <x v="0"/>
    <x v="1"/>
    <x v="40"/>
    <n v="0"/>
    <n v="0"/>
    <n v="1"/>
    <n v="1"/>
    <n v="1"/>
    <n v="133831.37"/>
    <n v="1"/>
  </r>
  <r>
    <n v="2040"/>
    <n v="15595831"/>
    <x v="609"/>
    <n v="579"/>
    <x v="2"/>
    <x v="0"/>
    <x v="55"/>
    <n v="6"/>
    <n v="145215.43"/>
    <n v="1"/>
    <n v="1"/>
    <n v="1"/>
    <n v="164083.72"/>
    <n v="0"/>
  </r>
  <r>
    <n v="2041"/>
    <n v="15626684"/>
    <x v="259"/>
    <n v="547"/>
    <x v="0"/>
    <x v="0"/>
    <x v="16"/>
    <n v="5"/>
    <n v="167539.97"/>
    <n v="1"/>
    <n v="0"/>
    <n v="1"/>
    <n v="159207.34"/>
    <n v="0"/>
  </r>
  <r>
    <n v="2042"/>
    <n v="15709846"/>
    <x v="706"/>
    <n v="840"/>
    <x v="0"/>
    <x v="0"/>
    <x v="2"/>
    <n v="1"/>
    <n v="94968.97"/>
    <n v="1"/>
    <n v="1"/>
    <n v="0"/>
    <n v="84487.62"/>
    <n v="0"/>
  </r>
  <r>
    <n v="2043"/>
    <n v="15635459"/>
    <x v="201"/>
    <n v="667"/>
    <x v="2"/>
    <x v="0"/>
    <x v="7"/>
    <n v="3"/>
    <n v="106116.5"/>
    <n v="2"/>
    <n v="1"/>
    <n v="0"/>
    <n v="3674.71"/>
    <n v="0"/>
  </r>
  <r>
    <n v="2044"/>
    <n v="15642544"/>
    <x v="17"/>
    <n v="723"/>
    <x v="0"/>
    <x v="1"/>
    <x v="10"/>
    <n v="5"/>
    <n v="0"/>
    <n v="2"/>
    <n v="0"/>
    <n v="1"/>
    <n v="12092.03"/>
    <n v="0"/>
  </r>
  <r>
    <n v="2045"/>
    <n v="15566494"/>
    <x v="1085"/>
    <n v="487"/>
    <x v="0"/>
    <x v="1"/>
    <x v="13"/>
    <n v="2"/>
    <n v="0"/>
    <n v="2"/>
    <n v="1"/>
    <n v="0"/>
    <n v="77475.73"/>
    <n v="0"/>
  </r>
  <r>
    <n v="2046"/>
    <n v="15655238"/>
    <x v="21"/>
    <n v="668"/>
    <x v="0"/>
    <x v="0"/>
    <x v="8"/>
    <n v="9"/>
    <n v="0"/>
    <n v="2"/>
    <n v="0"/>
    <n v="0"/>
    <n v="41291.730000000003"/>
    <n v="0"/>
  </r>
  <r>
    <n v="2047"/>
    <n v="15733429"/>
    <x v="148"/>
    <n v="520"/>
    <x v="2"/>
    <x v="1"/>
    <x v="10"/>
    <n v="8"/>
    <n v="120018.86"/>
    <n v="2"/>
    <n v="1"/>
    <n v="1"/>
    <n v="343.38"/>
    <n v="0"/>
  </r>
  <r>
    <n v="2048"/>
    <n v="15814536"/>
    <x v="869"/>
    <n v="549"/>
    <x v="0"/>
    <x v="1"/>
    <x v="24"/>
    <n v="2"/>
    <n v="112541.54"/>
    <n v="2"/>
    <n v="0"/>
    <n v="0"/>
    <n v="47432.43"/>
    <n v="0"/>
  </r>
  <r>
    <n v="2049"/>
    <n v="15771702"/>
    <x v="1207"/>
    <n v="567"/>
    <x v="0"/>
    <x v="0"/>
    <x v="12"/>
    <n v="5"/>
    <n v="166118.45000000001"/>
    <n v="2"/>
    <n v="1"/>
    <n v="0"/>
    <n v="127827.18"/>
    <n v="0"/>
  </r>
  <r>
    <n v="2050"/>
    <n v="15723008"/>
    <x v="1208"/>
    <n v="720"/>
    <x v="0"/>
    <x v="0"/>
    <x v="13"/>
    <n v="1"/>
    <n v="102882.4"/>
    <n v="2"/>
    <n v="1"/>
    <n v="1"/>
    <n v="35633.15"/>
    <n v="1"/>
  </r>
  <r>
    <n v="2051"/>
    <n v="15797160"/>
    <x v="798"/>
    <n v="492"/>
    <x v="0"/>
    <x v="0"/>
    <x v="23"/>
    <n v="8"/>
    <n v="0"/>
    <n v="1"/>
    <n v="1"/>
    <n v="1"/>
    <n v="182865.09"/>
    <n v="1"/>
  </r>
  <r>
    <n v="2052"/>
    <n v="15792222"/>
    <x v="606"/>
    <n v="712"/>
    <x v="0"/>
    <x v="0"/>
    <x v="24"/>
    <n v="1"/>
    <n v="106881.5"/>
    <n v="2"/>
    <n v="0"/>
    <n v="0"/>
    <n v="169386.81"/>
    <n v="0"/>
  </r>
  <r>
    <n v="2053"/>
    <n v="15644765"/>
    <x v="1209"/>
    <n v="689"/>
    <x v="2"/>
    <x v="1"/>
    <x v="28"/>
    <n v="4"/>
    <n v="120727.97"/>
    <n v="1"/>
    <n v="0"/>
    <n v="1"/>
    <n v="149073.88"/>
    <n v="0"/>
  </r>
  <r>
    <n v="2054"/>
    <n v="15610686"/>
    <x v="1210"/>
    <n v="850"/>
    <x v="0"/>
    <x v="1"/>
    <x v="54"/>
    <n v="8"/>
    <n v="169832.57"/>
    <n v="1"/>
    <n v="0"/>
    <n v="0"/>
    <n v="184107.26"/>
    <n v="1"/>
  </r>
  <r>
    <n v="2055"/>
    <n v="15730868"/>
    <x v="175"/>
    <n v="747"/>
    <x v="0"/>
    <x v="1"/>
    <x v="1"/>
    <n v="5"/>
    <n v="0"/>
    <n v="2"/>
    <n v="1"/>
    <n v="1"/>
    <n v="22750.17"/>
    <n v="0"/>
  </r>
  <r>
    <n v="2056"/>
    <n v="15705991"/>
    <x v="599"/>
    <n v="469"/>
    <x v="2"/>
    <x v="1"/>
    <x v="16"/>
    <n v="9"/>
    <n v="113599.42"/>
    <n v="1"/>
    <n v="0"/>
    <n v="0"/>
    <n v="11950.29"/>
    <n v="0"/>
  </r>
  <r>
    <n v="2057"/>
    <n v="15577078"/>
    <x v="1211"/>
    <n v="539"/>
    <x v="1"/>
    <x v="1"/>
    <x v="16"/>
    <n v="6"/>
    <n v="0"/>
    <n v="1"/>
    <n v="1"/>
    <n v="1"/>
    <n v="152880.07"/>
    <n v="1"/>
  </r>
  <r>
    <n v="2058"/>
    <n v="15679550"/>
    <x v="947"/>
    <n v="743"/>
    <x v="0"/>
    <x v="1"/>
    <x v="15"/>
    <n v="9"/>
    <n v="0"/>
    <n v="2"/>
    <n v="1"/>
    <n v="0"/>
    <n v="175252.78"/>
    <n v="0"/>
  </r>
  <r>
    <n v="2059"/>
    <n v="15787655"/>
    <x v="5"/>
    <n v="707"/>
    <x v="0"/>
    <x v="1"/>
    <x v="40"/>
    <n v="3"/>
    <n v="0"/>
    <n v="2"/>
    <n v="1"/>
    <n v="0"/>
    <n v="174303.29"/>
    <n v="0"/>
  </r>
  <r>
    <n v="2060"/>
    <n v="15668081"/>
    <x v="92"/>
    <n v="581"/>
    <x v="1"/>
    <x v="0"/>
    <x v="5"/>
    <n v="4"/>
    <n v="0"/>
    <n v="2"/>
    <n v="1"/>
    <n v="1"/>
    <n v="80701.72"/>
    <n v="0"/>
  </r>
  <r>
    <n v="2061"/>
    <n v="15747980"/>
    <x v="209"/>
    <n v="737"/>
    <x v="1"/>
    <x v="1"/>
    <x v="16"/>
    <n v="6"/>
    <n v="146282.79"/>
    <n v="2"/>
    <n v="1"/>
    <n v="0"/>
    <n v="198516.2"/>
    <n v="0"/>
  </r>
  <r>
    <n v="2062"/>
    <n v="15710295"/>
    <x v="1212"/>
    <n v="445"/>
    <x v="2"/>
    <x v="0"/>
    <x v="16"/>
    <n v="6"/>
    <n v="119413.62"/>
    <n v="2"/>
    <n v="1"/>
    <n v="0"/>
    <n v="175756.36"/>
    <n v="0"/>
  </r>
  <r>
    <n v="2063"/>
    <n v="15724443"/>
    <x v="137"/>
    <n v="703"/>
    <x v="2"/>
    <x v="0"/>
    <x v="6"/>
    <n v="3"/>
    <n v="122084.63"/>
    <n v="1"/>
    <n v="0"/>
    <n v="1"/>
    <n v="82824.08"/>
    <n v="0"/>
  </r>
  <r>
    <n v="2064"/>
    <n v="15571305"/>
    <x v="795"/>
    <n v="588"/>
    <x v="2"/>
    <x v="0"/>
    <x v="12"/>
    <n v="1"/>
    <n v="103060.63"/>
    <n v="1"/>
    <n v="1"/>
    <n v="0"/>
    <n v="179866.01"/>
    <n v="1"/>
  </r>
  <r>
    <n v="2065"/>
    <n v="15569503"/>
    <x v="706"/>
    <n v="765"/>
    <x v="0"/>
    <x v="1"/>
    <x v="4"/>
    <n v="6"/>
    <n v="0"/>
    <n v="2"/>
    <n v="1"/>
    <n v="1"/>
    <n v="159899.97"/>
    <n v="0"/>
  </r>
  <r>
    <n v="2066"/>
    <n v="15581840"/>
    <x v="1213"/>
    <n v="626"/>
    <x v="0"/>
    <x v="1"/>
    <x v="19"/>
    <n v="8"/>
    <n v="0"/>
    <n v="2"/>
    <n v="1"/>
    <n v="0"/>
    <n v="138504.28"/>
    <n v="0"/>
  </r>
  <r>
    <n v="2067"/>
    <n v="15772262"/>
    <x v="1214"/>
    <n v="545"/>
    <x v="2"/>
    <x v="1"/>
    <x v="24"/>
    <n v="9"/>
    <n v="110483.86"/>
    <n v="1"/>
    <n v="1"/>
    <n v="1"/>
    <n v="127394.67"/>
    <n v="0"/>
  </r>
  <r>
    <n v="2068"/>
    <n v="15767794"/>
    <x v="1215"/>
    <n v="744"/>
    <x v="0"/>
    <x v="1"/>
    <x v="8"/>
    <n v="9"/>
    <n v="120718.28"/>
    <n v="1"/>
    <n v="1"/>
    <n v="1"/>
    <n v="58961.49"/>
    <n v="0"/>
  </r>
  <r>
    <n v="2069"/>
    <n v="15629338"/>
    <x v="1216"/>
    <n v="658"/>
    <x v="1"/>
    <x v="0"/>
    <x v="8"/>
    <n v="2"/>
    <n v="36566.959999999999"/>
    <n v="1"/>
    <n v="1"/>
    <n v="0"/>
    <n v="103644.98"/>
    <n v="1"/>
  </r>
  <r>
    <n v="2070"/>
    <n v="15790379"/>
    <x v="164"/>
    <n v="629"/>
    <x v="2"/>
    <x v="1"/>
    <x v="34"/>
    <n v="8"/>
    <n v="108601"/>
    <n v="1"/>
    <n v="1"/>
    <n v="1"/>
    <n v="119647.7"/>
    <n v="0"/>
  </r>
  <r>
    <n v="2071"/>
    <n v="15750684"/>
    <x v="717"/>
    <n v="719"/>
    <x v="0"/>
    <x v="0"/>
    <x v="0"/>
    <n v="4"/>
    <n v="0"/>
    <n v="1"/>
    <n v="1"/>
    <n v="0"/>
    <n v="28465.86"/>
    <n v="1"/>
  </r>
  <r>
    <n v="2072"/>
    <n v="15697214"/>
    <x v="1217"/>
    <n v="686"/>
    <x v="1"/>
    <x v="0"/>
    <x v="18"/>
    <n v="5"/>
    <n v="0"/>
    <n v="2"/>
    <n v="1"/>
    <n v="1"/>
    <n v="152979.14000000001"/>
    <n v="0"/>
  </r>
  <r>
    <n v="2073"/>
    <n v="15711015"/>
    <x v="1218"/>
    <n v="743"/>
    <x v="0"/>
    <x v="1"/>
    <x v="18"/>
    <n v="4"/>
    <n v="0"/>
    <n v="2"/>
    <n v="1"/>
    <n v="1"/>
    <n v="190911.02"/>
    <n v="0"/>
  </r>
  <r>
    <n v="2074"/>
    <n v="15573309"/>
    <x v="1219"/>
    <n v="626"/>
    <x v="1"/>
    <x v="0"/>
    <x v="36"/>
    <n v="2"/>
    <n v="0"/>
    <n v="2"/>
    <n v="1"/>
    <n v="1"/>
    <n v="95794.98"/>
    <n v="0"/>
  </r>
  <r>
    <n v="2075"/>
    <n v="15805303"/>
    <x v="140"/>
    <n v="661"/>
    <x v="2"/>
    <x v="1"/>
    <x v="4"/>
    <n v="1"/>
    <n v="141136.62"/>
    <n v="1"/>
    <n v="1"/>
    <n v="0"/>
    <n v="189742.78"/>
    <n v="1"/>
  </r>
  <r>
    <n v="2076"/>
    <n v="15741385"/>
    <x v="1220"/>
    <n v="710"/>
    <x v="2"/>
    <x v="1"/>
    <x v="13"/>
    <n v="9"/>
    <n v="108231.37"/>
    <n v="1"/>
    <n v="1"/>
    <n v="1"/>
    <n v="188574.07999999999"/>
    <n v="0"/>
  </r>
  <r>
    <n v="2077"/>
    <n v="15780254"/>
    <x v="1221"/>
    <n v="654"/>
    <x v="0"/>
    <x v="1"/>
    <x v="20"/>
    <n v="6"/>
    <n v="0"/>
    <n v="1"/>
    <n v="0"/>
    <n v="0"/>
    <n v="183872.88"/>
    <n v="1"/>
  </r>
  <r>
    <n v="2078"/>
    <n v="15744843"/>
    <x v="256"/>
    <n v="569"/>
    <x v="1"/>
    <x v="0"/>
    <x v="10"/>
    <n v="6"/>
    <n v="144855.34"/>
    <n v="1"/>
    <n v="0"/>
    <n v="0"/>
    <n v="196555.32"/>
    <n v="0"/>
  </r>
  <r>
    <n v="2079"/>
    <n v="15815626"/>
    <x v="1222"/>
    <n v="640"/>
    <x v="0"/>
    <x v="1"/>
    <x v="54"/>
    <n v="2"/>
    <n v="68432.45"/>
    <n v="2"/>
    <n v="1"/>
    <n v="1"/>
    <n v="112503.24"/>
    <n v="1"/>
  </r>
  <r>
    <n v="2080"/>
    <n v="15784736"/>
    <x v="776"/>
    <n v="562"/>
    <x v="0"/>
    <x v="1"/>
    <x v="13"/>
    <n v="6"/>
    <n v="136855.24"/>
    <n v="1"/>
    <n v="1"/>
    <n v="0"/>
    <n v="46864"/>
    <n v="0"/>
  </r>
  <r>
    <n v="2081"/>
    <n v="15813412"/>
    <x v="1223"/>
    <n v="721"/>
    <x v="0"/>
    <x v="0"/>
    <x v="30"/>
    <n v="3"/>
    <n v="44020.89"/>
    <n v="1"/>
    <n v="1"/>
    <n v="0"/>
    <n v="65864.399999999994"/>
    <n v="1"/>
  </r>
  <r>
    <n v="2082"/>
    <n v="15809143"/>
    <x v="303"/>
    <n v="456"/>
    <x v="2"/>
    <x v="1"/>
    <x v="15"/>
    <n v="9"/>
    <n v="133060.63"/>
    <n v="1"/>
    <n v="1"/>
    <n v="1"/>
    <n v="125167.92"/>
    <n v="0"/>
  </r>
  <r>
    <n v="2083"/>
    <n v="15617617"/>
    <x v="834"/>
    <n v="811"/>
    <x v="1"/>
    <x v="1"/>
    <x v="2"/>
    <n v="7"/>
    <n v="0"/>
    <n v="2"/>
    <n v="1"/>
    <n v="1"/>
    <n v="177519.39"/>
    <n v="0"/>
  </r>
  <r>
    <n v="2084"/>
    <n v="15779738"/>
    <x v="49"/>
    <n v="534"/>
    <x v="0"/>
    <x v="1"/>
    <x v="9"/>
    <n v="1"/>
    <n v="0"/>
    <n v="1"/>
    <n v="1"/>
    <n v="1"/>
    <n v="169653.32"/>
    <n v="0"/>
  </r>
  <r>
    <n v="2085"/>
    <n v="15668669"/>
    <x v="722"/>
    <n v="423"/>
    <x v="0"/>
    <x v="0"/>
    <x v="18"/>
    <n v="5"/>
    <n v="97665.61"/>
    <n v="1"/>
    <n v="1"/>
    <n v="0"/>
    <n v="118372.55"/>
    <n v="1"/>
  </r>
  <r>
    <n v="2086"/>
    <n v="15687477"/>
    <x v="790"/>
    <n v="594"/>
    <x v="2"/>
    <x v="1"/>
    <x v="34"/>
    <n v="5"/>
    <n v="185013.02"/>
    <n v="1"/>
    <n v="1"/>
    <n v="0"/>
    <n v="16481.12"/>
    <n v="0"/>
  </r>
  <r>
    <n v="2087"/>
    <n v="15578908"/>
    <x v="1041"/>
    <n v="725"/>
    <x v="1"/>
    <x v="0"/>
    <x v="15"/>
    <n v="0"/>
    <n v="0"/>
    <n v="2"/>
    <n v="1"/>
    <n v="1"/>
    <n v="138525.19"/>
    <n v="0"/>
  </r>
  <r>
    <n v="2088"/>
    <n v="15687658"/>
    <x v="1224"/>
    <n v="716"/>
    <x v="0"/>
    <x v="0"/>
    <x v="37"/>
    <n v="7"/>
    <n v="65971.61"/>
    <n v="2"/>
    <n v="1"/>
    <n v="0"/>
    <n v="14608"/>
    <n v="1"/>
  </r>
  <r>
    <n v="2089"/>
    <n v="15615020"/>
    <x v="1225"/>
    <n v="595"/>
    <x v="2"/>
    <x v="0"/>
    <x v="1"/>
    <n v="9"/>
    <n v="150463.10999999999"/>
    <n v="2"/>
    <n v="0"/>
    <n v="1"/>
    <n v="81548.38"/>
    <n v="0"/>
  </r>
  <r>
    <n v="2090"/>
    <n v="15608886"/>
    <x v="1226"/>
    <n v="679"/>
    <x v="0"/>
    <x v="0"/>
    <x v="19"/>
    <n v="1"/>
    <n v="0"/>
    <n v="2"/>
    <n v="0"/>
    <n v="0"/>
    <n v="69608.479999999996"/>
    <n v="0"/>
  </r>
  <r>
    <n v="2091"/>
    <n v="15602551"/>
    <x v="268"/>
    <n v="667"/>
    <x v="1"/>
    <x v="1"/>
    <x v="2"/>
    <n v="9"/>
    <n v="0"/>
    <n v="2"/>
    <n v="1"/>
    <n v="0"/>
    <n v="68873.8"/>
    <n v="0"/>
  </r>
  <r>
    <n v="2092"/>
    <n v="15672945"/>
    <x v="1227"/>
    <n v="661"/>
    <x v="0"/>
    <x v="0"/>
    <x v="24"/>
    <n v="5"/>
    <n v="136425.18"/>
    <n v="1"/>
    <n v="1"/>
    <n v="0"/>
    <n v="81102.81"/>
    <n v="0"/>
  </r>
  <r>
    <n v="2093"/>
    <n v="15757408"/>
    <x v="423"/>
    <n v="655"/>
    <x v="1"/>
    <x v="1"/>
    <x v="16"/>
    <n v="3"/>
    <n v="250898.09"/>
    <n v="3"/>
    <n v="0"/>
    <n v="1"/>
    <n v="81054"/>
    <n v="1"/>
  </r>
  <r>
    <n v="2094"/>
    <n v="15806132"/>
    <x v="46"/>
    <n v="555"/>
    <x v="0"/>
    <x v="1"/>
    <x v="30"/>
    <n v="4"/>
    <n v="146798.81"/>
    <n v="1"/>
    <n v="1"/>
    <n v="1"/>
    <n v="74149.77"/>
    <n v="0"/>
  </r>
  <r>
    <n v="2095"/>
    <n v="15813022"/>
    <x v="1228"/>
    <n v="531"/>
    <x v="1"/>
    <x v="1"/>
    <x v="53"/>
    <n v="1"/>
    <n v="0"/>
    <n v="2"/>
    <n v="0"/>
    <n v="0"/>
    <n v="99503.19"/>
    <n v="0"/>
  </r>
  <r>
    <n v="2096"/>
    <n v="15673578"/>
    <x v="669"/>
    <n v="611"/>
    <x v="2"/>
    <x v="0"/>
    <x v="20"/>
    <n v="7"/>
    <n v="128486.91"/>
    <n v="2"/>
    <n v="1"/>
    <n v="0"/>
    <n v="10109.469999999999"/>
    <n v="0"/>
  </r>
  <r>
    <n v="2097"/>
    <n v="15757916"/>
    <x v="1128"/>
    <n v="600"/>
    <x v="0"/>
    <x v="0"/>
    <x v="16"/>
    <n v="9"/>
    <n v="0"/>
    <n v="2"/>
    <n v="1"/>
    <n v="1"/>
    <n v="58855.85"/>
    <n v="0"/>
  </r>
  <r>
    <n v="2098"/>
    <n v="15689168"/>
    <x v="621"/>
    <n v="531"/>
    <x v="1"/>
    <x v="1"/>
    <x v="24"/>
    <n v="1"/>
    <n v="143407.29"/>
    <n v="2"/>
    <n v="0"/>
    <n v="1"/>
    <n v="84402.46"/>
    <n v="0"/>
  </r>
  <r>
    <n v="2099"/>
    <n v="15769216"/>
    <x v="937"/>
    <n v="601"/>
    <x v="0"/>
    <x v="0"/>
    <x v="3"/>
    <n v="2"/>
    <n v="0"/>
    <n v="1"/>
    <n v="1"/>
    <n v="0"/>
    <n v="49713.87"/>
    <n v="1"/>
  </r>
  <r>
    <n v="2100"/>
    <n v="15593295"/>
    <x v="1229"/>
    <n v="548"/>
    <x v="0"/>
    <x v="1"/>
    <x v="38"/>
    <n v="6"/>
    <n v="76165.649999999994"/>
    <n v="1"/>
    <n v="1"/>
    <n v="1"/>
    <n v="133537.53"/>
    <n v="0"/>
  </r>
  <r>
    <n v="2101"/>
    <n v="15804814"/>
    <x v="598"/>
    <n v="759"/>
    <x v="0"/>
    <x v="1"/>
    <x v="20"/>
    <n v="4"/>
    <n v="0"/>
    <n v="2"/>
    <n v="1"/>
    <n v="0"/>
    <n v="124615.59"/>
    <n v="0"/>
  </r>
  <r>
    <n v="2102"/>
    <n v="15778934"/>
    <x v="528"/>
    <n v="678"/>
    <x v="1"/>
    <x v="0"/>
    <x v="23"/>
    <n v="8"/>
    <n v="0"/>
    <n v="2"/>
    <n v="0"/>
    <n v="1"/>
    <n v="98090.69"/>
    <n v="0"/>
  </r>
  <r>
    <n v="2103"/>
    <n v="15802351"/>
    <x v="1230"/>
    <n v="755"/>
    <x v="2"/>
    <x v="0"/>
    <x v="19"/>
    <n v="6"/>
    <n v="90560.3"/>
    <n v="2"/>
    <n v="1"/>
    <n v="1"/>
    <n v="42607.69"/>
    <n v="0"/>
  </r>
  <r>
    <n v="2104"/>
    <n v="15630241"/>
    <x v="1231"/>
    <n v="594"/>
    <x v="0"/>
    <x v="1"/>
    <x v="22"/>
    <n v="3"/>
    <n v="62391.22"/>
    <n v="1"/>
    <n v="1"/>
    <n v="1"/>
    <n v="192434.11"/>
    <n v="0"/>
  </r>
  <r>
    <n v="2105"/>
    <n v="15719561"/>
    <x v="468"/>
    <n v="768"/>
    <x v="0"/>
    <x v="1"/>
    <x v="0"/>
    <n v="5"/>
    <n v="0"/>
    <n v="3"/>
    <n v="0"/>
    <n v="0"/>
    <n v="60686.400000000001"/>
    <n v="0"/>
  </r>
  <r>
    <n v="2106"/>
    <n v="15615096"/>
    <x v="1232"/>
    <n v="492"/>
    <x v="0"/>
    <x v="0"/>
    <x v="8"/>
    <n v="7"/>
    <n v="0"/>
    <n v="2"/>
    <n v="1"/>
    <n v="1"/>
    <n v="49463.44"/>
    <n v="0"/>
  </r>
  <r>
    <n v="2107"/>
    <n v="15659931"/>
    <x v="1233"/>
    <n v="637"/>
    <x v="2"/>
    <x v="0"/>
    <x v="30"/>
    <n v="1"/>
    <n v="123378.2"/>
    <n v="1"/>
    <n v="1"/>
    <n v="0"/>
    <n v="81431.990000000005"/>
    <n v="1"/>
  </r>
  <r>
    <n v="2108"/>
    <n v="15714586"/>
    <x v="516"/>
    <n v="646"/>
    <x v="1"/>
    <x v="0"/>
    <x v="0"/>
    <n v="3"/>
    <n v="99836.47"/>
    <n v="1"/>
    <n v="0"/>
    <n v="1"/>
    <n v="22909.56"/>
    <n v="0"/>
  </r>
  <r>
    <n v="2109"/>
    <n v="15634949"/>
    <x v="202"/>
    <n v="593"/>
    <x v="2"/>
    <x v="1"/>
    <x v="59"/>
    <n v="5"/>
    <n v="161434.35999999999"/>
    <n v="2"/>
    <n v="1"/>
    <n v="1"/>
    <n v="65532.17"/>
    <n v="0"/>
  </r>
  <r>
    <n v="2110"/>
    <n v="15589224"/>
    <x v="681"/>
    <n v="596"/>
    <x v="1"/>
    <x v="1"/>
    <x v="1"/>
    <n v="5"/>
    <n v="0"/>
    <n v="2"/>
    <n v="0"/>
    <n v="1"/>
    <n v="141053.85"/>
    <n v="0"/>
  </r>
  <r>
    <n v="2111"/>
    <n v="15795990"/>
    <x v="1234"/>
    <n v="722"/>
    <x v="2"/>
    <x v="0"/>
    <x v="36"/>
    <n v="10"/>
    <n v="138311.76"/>
    <n v="1"/>
    <n v="1"/>
    <n v="1"/>
    <n v="3472.63"/>
    <n v="1"/>
  </r>
  <r>
    <n v="2112"/>
    <n v="15603216"/>
    <x v="930"/>
    <n v="642"/>
    <x v="0"/>
    <x v="1"/>
    <x v="11"/>
    <n v="7"/>
    <n v="0"/>
    <n v="2"/>
    <n v="1"/>
    <n v="0"/>
    <n v="102083.78"/>
    <n v="0"/>
  </r>
  <r>
    <n v="2113"/>
    <n v="15631201"/>
    <x v="1"/>
    <n v="472"/>
    <x v="1"/>
    <x v="0"/>
    <x v="34"/>
    <n v="4"/>
    <n v="0"/>
    <n v="2"/>
    <n v="1"/>
    <n v="0"/>
    <n v="1801.77"/>
    <n v="0"/>
  </r>
  <r>
    <n v="2114"/>
    <n v="15686255"/>
    <x v="1235"/>
    <n v="738"/>
    <x v="2"/>
    <x v="1"/>
    <x v="12"/>
    <n v="6"/>
    <n v="101744.84"/>
    <n v="1"/>
    <n v="0"/>
    <n v="0"/>
    <n v="85185.44"/>
    <n v="0"/>
  </r>
  <r>
    <n v="2115"/>
    <n v="15746594"/>
    <x v="115"/>
    <n v="732"/>
    <x v="1"/>
    <x v="1"/>
    <x v="19"/>
    <n v="8"/>
    <n v="0"/>
    <n v="1"/>
    <n v="1"/>
    <n v="0"/>
    <n v="119882.7"/>
    <n v="0"/>
  </r>
  <r>
    <n v="2116"/>
    <n v="15718893"/>
    <x v="63"/>
    <n v="404"/>
    <x v="2"/>
    <x v="0"/>
    <x v="41"/>
    <n v="4"/>
    <n v="125456.07"/>
    <n v="1"/>
    <n v="1"/>
    <n v="0"/>
    <n v="83715.66"/>
    <n v="1"/>
  </r>
  <r>
    <n v="2117"/>
    <n v="15671609"/>
    <x v="1236"/>
    <n v="701"/>
    <x v="0"/>
    <x v="1"/>
    <x v="4"/>
    <n v="7"/>
    <n v="0"/>
    <n v="2"/>
    <n v="1"/>
    <n v="0"/>
    <n v="23425.78"/>
    <n v="0"/>
  </r>
  <r>
    <n v="2118"/>
    <n v="15652540"/>
    <x v="1237"/>
    <n v="683"/>
    <x v="0"/>
    <x v="1"/>
    <x v="8"/>
    <n v="2"/>
    <n v="0"/>
    <n v="2"/>
    <n v="0"/>
    <n v="1"/>
    <n v="77326.78"/>
    <n v="0"/>
  </r>
  <r>
    <n v="2119"/>
    <n v="15774857"/>
    <x v="219"/>
    <n v="460"/>
    <x v="0"/>
    <x v="0"/>
    <x v="7"/>
    <n v="7"/>
    <n v="0"/>
    <n v="2"/>
    <n v="1"/>
    <n v="0"/>
    <n v="156150.07999999999"/>
    <n v="1"/>
  </r>
  <r>
    <n v="2120"/>
    <n v="15791836"/>
    <x v="1238"/>
    <n v="690"/>
    <x v="0"/>
    <x v="1"/>
    <x v="6"/>
    <n v="5"/>
    <n v="0"/>
    <n v="2"/>
    <n v="1"/>
    <n v="0"/>
    <n v="108577.97"/>
    <n v="0"/>
  </r>
  <r>
    <n v="2121"/>
    <n v="15651554"/>
    <x v="1239"/>
    <n v="618"/>
    <x v="2"/>
    <x v="0"/>
    <x v="41"/>
    <n v="4"/>
    <n v="118449.21"/>
    <n v="1"/>
    <n v="1"/>
    <n v="1"/>
    <n v="133573.29"/>
    <n v="1"/>
  </r>
  <r>
    <n v="2122"/>
    <n v="15583576"/>
    <x v="291"/>
    <n v="671"/>
    <x v="0"/>
    <x v="1"/>
    <x v="33"/>
    <n v="2"/>
    <n v="0"/>
    <n v="1"/>
    <n v="0"/>
    <n v="1"/>
    <n v="102057.86"/>
    <n v="0"/>
  </r>
  <r>
    <n v="2123"/>
    <n v="15732740"/>
    <x v="1240"/>
    <n v="765"/>
    <x v="1"/>
    <x v="0"/>
    <x v="15"/>
    <n v="9"/>
    <n v="178095.55"/>
    <n v="1"/>
    <n v="0"/>
    <n v="0"/>
    <n v="47247.56"/>
    <n v="0"/>
  </r>
  <r>
    <n v="2124"/>
    <n v="15723320"/>
    <x v="595"/>
    <n v="651"/>
    <x v="2"/>
    <x v="0"/>
    <x v="11"/>
    <n v="2"/>
    <n v="109175.14"/>
    <n v="2"/>
    <n v="1"/>
    <n v="0"/>
    <n v="114566.47"/>
    <n v="0"/>
  </r>
  <r>
    <n v="2125"/>
    <n v="15603851"/>
    <x v="619"/>
    <n v="704"/>
    <x v="0"/>
    <x v="1"/>
    <x v="15"/>
    <n v="7"/>
    <n v="127785.17"/>
    <n v="4"/>
    <n v="0"/>
    <n v="0"/>
    <n v="184464.7"/>
    <n v="1"/>
  </r>
  <r>
    <n v="2126"/>
    <n v="15777923"/>
    <x v="220"/>
    <n v="544"/>
    <x v="0"/>
    <x v="0"/>
    <x v="13"/>
    <n v="6"/>
    <n v="0"/>
    <n v="2"/>
    <n v="0"/>
    <n v="1"/>
    <n v="151401.32999999999"/>
    <n v="0"/>
  </r>
  <r>
    <n v="2127"/>
    <n v="15735719"/>
    <x v="1241"/>
    <n v="790"/>
    <x v="0"/>
    <x v="0"/>
    <x v="20"/>
    <n v="9"/>
    <n v="0"/>
    <n v="2"/>
    <n v="1"/>
    <n v="1"/>
    <n v="70607.100000000006"/>
    <n v="0"/>
  </r>
  <r>
    <n v="2128"/>
    <n v="15703482"/>
    <x v="560"/>
    <n v="710"/>
    <x v="2"/>
    <x v="1"/>
    <x v="10"/>
    <n v="9"/>
    <n v="134260.35999999999"/>
    <n v="2"/>
    <n v="1"/>
    <n v="0"/>
    <n v="147074.67000000001"/>
    <n v="0"/>
  </r>
  <r>
    <n v="2129"/>
    <n v="15605835"/>
    <x v="629"/>
    <n v="743"/>
    <x v="0"/>
    <x v="1"/>
    <x v="24"/>
    <n v="8"/>
    <n v="69143.91"/>
    <n v="2"/>
    <n v="0"/>
    <n v="1"/>
    <n v="105780.18"/>
    <n v="0"/>
  </r>
  <r>
    <n v="2130"/>
    <n v="15664881"/>
    <x v="1242"/>
    <n v="702"/>
    <x v="0"/>
    <x v="1"/>
    <x v="10"/>
    <n v="4"/>
    <n v="100054.77"/>
    <n v="1"/>
    <n v="1"/>
    <n v="0"/>
    <n v="109496.45"/>
    <n v="0"/>
  </r>
  <r>
    <n v="2131"/>
    <n v="15757568"/>
    <x v="1243"/>
    <n v="704"/>
    <x v="0"/>
    <x v="0"/>
    <x v="13"/>
    <n v="6"/>
    <n v="0"/>
    <n v="1"/>
    <n v="1"/>
    <n v="1"/>
    <n v="137739.45000000001"/>
    <n v="0"/>
  </r>
  <r>
    <n v="2132"/>
    <n v="15792660"/>
    <x v="1244"/>
    <n v="614"/>
    <x v="0"/>
    <x v="1"/>
    <x v="16"/>
    <n v="2"/>
    <n v="116248.88"/>
    <n v="1"/>
    <n v="1"/>
    <n v="0"/>
    <n v="105140.92"/>
    <n v="0"/>
  </r>
  <r>
    <n v="2133"/>
    <n v="15599722"/>
    <x v="131"/>
    <n v="609"/>
    <x v="1"/>
    <x v="0"/>
    <x v="3"/>
    <n v="6"/>
    <n v="86053.52"/>
    <n v="2"/>
    <n v="1"/>
    <n v="1"/>
    <n v="113276.46"/>
    <n v="1"/>
  </r>
  <r>
    <n v="2134"/>
    <n v="15726354"/>
    <x v="216"/>
    <n v="688"/>
    <x v="0"/>
    <x v="0"/>
    <x v="15"/>
    <n v="6"/>
    <n v="123157.95"/>
    <n v="1"/>
    <n v="1"/>
    <n v="0"/>
    <n v="172531.23"/>
    <n v="0"/>
  </r>
  <r>
    <n v="2135"/>
    <n v="15610355"/>
    <x v="60"/>
    <n v="713"/>
    <x v="0"/>
    <x v="1"/>
    <x v="4"/>
    <n v="1"/>
    <n v="63438.91"/>
    <n v="1"/>
    <n v="1"/>
    <n v="0"/>
    <n v="64375.4"/>
    <n v="0"/>
  </r>
  <r>
    <n v="2136"/>
    <n v="15704284"/>
    <x v="743"/>
    <n v="736"/>
    <x v="2"/>
    <x v="1"/>
    <x v="38"/>
    <n v="9"/>
    <n v="95295.39"/>
    <n v="1"/>
    <n v="1"/>
    <n v="0"/>
    <n v="28434.44"/>
    <n v="1"/>
  </r>
  <r>
    <n v="2137"/>
    <n v="15621893"/>
    <x v="491"/>
    <n v="727"/>
    <x v="0"/>
    <x v="1"/>
    <x v="56"/>
    <n v="4"/>
    <n v="133550.67000000001"/>
    <n v="1"/>
    <n v="1"/>
    <n v="1"/>
    <n v="46941.41"/>
    <n v="0"/>
  </r>
  <r>
    <n v="2138"/>
    <n v="15588219"/>
    <x v="174"/>
    <n v="850"/>
    <x v="0"/>
    <x v="0"/>
    <x v="16"/>
    <n v="1"/>
    <n v="106871.81"/>
    <n v="2"/>
    <n v="1"/>
    <n v="0"/>
    <n v="29333.01"/>
    <n v="0"/>
  </r>
  <r>
    <n v="2139"/>
    <n v="15688619"/>
    <x v="14"/>
    <n v="718"/>
    <x v="1"/>
    <x v="1"/>
    <x v="13"/>
    <n v="3"/>
    <n v="105266.32"/>
    <n v="2"/>
    <n v="1"/>
    <n v="1"/>
    <n v="193724.51"/>
    <n v="0"/>
  </r>
  <r>
    <n v="2140"/>
    <n v="15765518"/>
    <x v="1245"/>
    <n v="643"/>
    <x v="0"/>
    <x v="0"/>
    <x v="21"/>
    <n v="2"/>
    <n v="105229.53"/>
    <n v="1"/>
    <n v="1"/>
    <n v="0"/>
    <n v="34967.75"/>
    <n v="1"/>
  </r>
  <r>
    <n v="2141"/>
    <n v="15616931"/>
    <x v="681"/>
    <n v="653"/>
    <x v="0"/>
    <x v="1"/>
    <x v="1"/>
    <n v="8"/>
    <n v="102768.42"/>
    <n v="1"/>
    <n v="1"/>
    <n v="0"/>
    <n v="55663.85"/>
    <n v="0"/>
  </r>
  <r>
    <n v="2142"/>
    <n v="15758372"/>
    <x v="74"/>
    <n v="674"/>
    <x v="0"/>
    <x v="1"/>
    <x v="56"/>
    <n v="7"/>
    <n v="0"/>
    <n v="2"/>
    <n v="1"/>
    <n v="1"/>
    <n v="55753.120000000003"/>
    <n v="1"/>
  </r>
  <r>
    <n v="2143"/>
    <n v="15782591"/>
    <x v="383"/>
    <n v="690"/>
    <x v="0"/>
    <x v="1"/>
    <x v="12"/>
    <n v="6"/>
    <n v="112689.95"/>
    <n v="1"/>
    <n v="1"/>
    <n v="0"/>
    <n v="176962.31"/>
    <n v="0"/>
  </r>
  <r>
    <n v="2144"/>
    <n v="15612109"/>
    <x v="1246"/>
    <n v="819"/>
    <x v="0"/>
    <x v="1"/>
    <x v="16"/>
    <n v="9"/>
    <n v="122334.26"/>
    <n v="2"/>
    <n v="1"/>
    <n v="1"/>
    <n v="181507.44"/>
    <n v="0"/>
  </r>
  <r>
    <n v="2145"/>
    <n v="15613712"/>
    <x v="1247"/>
    <n v="634"/>
    <x v="1"/>
    <x v="1"/>
    <x v="10"/>
    <n v="1"/>
    <n v="0"/>
    <n v="2"/>
    <n v="1"/>
    <n v="0"/>
    <n v="61995.57"/>
    <n v="0"/>
  </r>
  <r>
    <n v="2146"/>
    <n v="15639322"/>
    <x v="1248"/>
    <n v="633"/>
    <x v="1"/>
    <x v="1"/>
    <x v="19"/>
    <n v="4"/>
    <n v="137847.41"/>
    <n v="2"/>
    <n v="1"/>
    <n v="0"/>
    <n v="98349.13"/>
    <n v="0"/>
  </r>
  <r>
    <n v="2147"/>
    <n v="15594349"/>
    <x v="1249"/>
    <n v="850"/>
    <x v="0"/>
    <x v="1"/>
    <x v="23"/>
    <n v="5"/>
    <n v="122486.47"/>
    <n v="1"/>
    <n v="0"/>
    <n v="1"/>
    <n v="59748.19"/>
    <n v="0"/>
  </r>
  <r>
    <n v="2148"/>
    <n v="15574167"/>
    <x v="1250"/>
    <n v="665"/>
    <x v="0"/>
    <x v="1"/>
    <x v="19"/>
    <n v="2"/>
    <n v="101286.11"/>
    <n v="1"/>
    <n v="1"/>
    <n v="1"/>
    <n v="159840.51"/>
    <n v="0"/>
  </r>
  <r>
    <n v="2149"/>
    <n v="15811842"/>
    <x v="1251"/>
    <n v="630"/>
    <x v="1"/>
    <x v="1"/>
    <x v="28"/>
    <n v="7"/>
    <n v="0"/>
    <n v="2"/>
    <n v="1"/>
    <n v="1"/>
    <n v="6656.64"/>
    <n v="0"/>
  </r>
  <r>
    <n v="2150"/>
    <n v="15648794"/>
    <x v="1023"/>
    <n v="836"/>
    <x v="1"/>
    <x v="1"/>
    <x v="38"/>
    <n v="4"/>
    <n v="101247.06"/>
    <n v="1"/>
    <n v="1"/>
    <n v="0"/>
    <n v="37141.620000000003"/>
    <n v="1"/>
  </r>
  <r>
    <n v="2151"/>
    <n v="15771211"/>
    <x v="1148"/>
    <n v="668"/>
    <x v="0"/>
    <x v="1"/>
    <x v="16"/>
    <n v="10"/>
    <n v="86977.96"/>
    <n v="1"/>
    <n v="0"/>
    <n v="1"/>
    <n v="37094.75"/>
    <n v="0"/>
  </r>
  <r>
    <n v="2152"/>
    <n v="15588614"/>
    <x v="440"/>
    <n v="753"/>
    <x v="0"/>
    <x v="1"/>
    <x v="38"/>
    <n v="7"/>
    <n v="0"/>
    <n v="1"/>
    <n v="1"/>
    <n v="0"/>
    <n v="159475.07999999999"/>
    <n v="1"/>
  </r>
  <r>
    <n v="2153"/>
    <n v="15630698"/>
    <x v="202"/>
    <n v="745"/>
    <x v="0"/>
    <x v="0"/>
    <x v="30"/>
    <n v="9"/>
    <n v="110123.59"/>
    <n v="1"/>
    <n v="0"/>
    <n v="1"/>
    <n v="51548.14"/>
    <n v="1"/>
  </r>
  <r>
    <n v="2154"/>
    <n v="15694200"/>
    <x v="1252"/>
    <n v="693"/>
    <x v="0"/>
    <x v="1"/>
    <x v="18"/>
    <n v="8"/>
    <n v="178111.82"/>
    <n v="1"/>
    <n v="0"/>
    <n v="0"/>
    <n v="58719.63"/>
    <n v="1"/>
  </r>
  <r>
    <n v="2155"/>
    <n v="15721426"/>
    <x v="147"/>
    <n v="606"/>
    <x v="2"/>
    <x v="1"/>
    <x v="35"/>
    <n v="10"/>
    <n v="126306.64"/>
    <n v="3"/>
    <n v="0"/>
    <n v="0"/>
    <n v="7861.68"/>
    <n v="1"/>
  </r>
  <r>
    <n v="2156"/>
    <n v="15725997"/>
    <x v="672"/>
    <n v="660"/>
    <x v="0"/>
    <x v="0"/>
    <x v="12"/>
    <n v="6"/>
    <n v="100768.77"/>
    <n v="1"/>
    <n v="1"/>
    <n v="0"/>
    <n v="19199.61"/>
    <n v="0"/>
  </r>
  <r>
    <n v="2157"/>
    <n v="15762138"/>
    <x v="76"/>
    <n v="608"/>
    <x v="0"/>
    <x v="1"/>
    <x v="0"/>
    <n v="5"/>
    <n v="0"/>
    <n v="2"/>
    <n v="1"/>
    <n v="0"/>
    <n v="178504.29"/>
    <n v="0"/>
  </r>
  <r>
    <n v="2158"/>
    <n v="15750649"/>
    <x v="1253"/>
    <n v="744"/>
    <x v="0"/>
    <x v="0"/>
    <x v="4"/>
    <n v="3"/>
    <n v="0"/>
    <n v="2"/>
    <n v="1"/>
    <n v="1"/>
    <n v="189016.14"/>
    <n v="0"/>
  </r>
  <r>
    <n v="2159"/>
    <n v="15685706"/>
    <x v="713"/>
    <n v="731"/>
    <x v="0"/>
    <x v="0"/>
    <x v="20"/>
    <n v="7"/>
    <n v="118991.79"/>
    <n v="1"/>
    <n v="1"/>
    <n v="1"/>
    <n v="156048.64000000001"/>
    <n v="0"/>
  </r>
  <r>
    <n v="2160"/>
    <n v="15641835"/>
    <x v="522"/>
    <n v="683"/>
    <x v="0"/>
    <x v="1"/>
    <x v="42"/>
    <n v="3"/>
    <n v="140997.26"/>
    <n v="1"/>
    <n v="0"/>
    <n v="1"/>
    <n v="52876.41"/>
    <n v="0"/>
  </r>
  <r>
    <n v="2161"/>
    <n v="15586821"/>
    <x v="1254"/>
    <n v="727"/>
    <x v="0"/>
    <x v="1"/>
    <x v="34"/>
    <n v="5"/>
    <n v="0"/>
    <n v="2"/>
    <n v="0"/>
    <n v="1"/>
    <n v="19653.080000000002"/>
    <n v="0"/>
  </r>
  <r>
    <n v="2162"/>
    <n v="15569678"/>
    <x v="125"/>
    <n v="561"/>
    <x v="2"/>
    <x v="1"/>
    <x v="15"/>
    <n v="6"/>
    <n v="166824.59"/>
    <n v="1"/>
    <n v="1"/>
    <n v="0"/>
    <n v="139451.98000000001"/>
    <n v="0"/>
  </r>
  <r>
    <n v="2163"/>
    <n v="15793842"/>
    <x v="1255"/>
    <n v="700"/>
    <x v="0"/>
    <x v="0"/>
    <x v="10"/>
    <n v="2"/>
    <n v="76322.69"/>
    <n v="1"/>
    <n v="1"/>
    <n v="0"/>
    <n v="128136.29"/>
    <n v="0"/>
  </r>
  <r>
    <n v="2164"/>
    <n v="15667554"/>
    <x v="39"/>
    <n v="605"/>
    <x v="0"/>
    <x v="1"/>
    <x v="12"/>
    <n v="6"/>
    <n v="0"/>
    <n v="2"/>
    <n v="1"/>
    <n v="1"/>
    <n v="45206.57"/>
    <n v="0"/>
  </r>
  <r>
    <n v="2165"/>
    <n v="15794479"/>
    <x v="1256"/>
    <n v="767"/>
    <x v="1"/>
    <x v="1"/>
    <x v="62"/>
    <n v="8"/>
    <n v="149083.70000000001"/>
    <n v="1"/>
    <n v="1"/>
    <n v="1"/>
    <n v="190146.83"/>
    <n v="0"/>
  </r>
  <r>
    <n v="2166"/>
    <n v="15585041"/>
    <x v="1257"/>
    <n v="511"/>
    <x v="0"/>
    <x v="1"/>
    <x v="19"/>
    <n v="7"/>
    <n v="0"/>
    <n v="2"/>
    <n v="0"/>
    <n v="1"/>
    <n v="158313.87"/>
    <n v="0"/>
  </r>
  <r>
    <n v="2167"/>
    <n v="15780650"/>
    <x v="1258"/>
    <n v="667"/>
    <x v="0"/>
    <x v="1"/>
    <x v="20"/>
    <n v="9"/>
    <n v="0"/>
    <n v="1"/>
    <n v="1"/>
    <n v="1"/>
    <n v="96670.2"/>
    <n v="0"/>
  </r>
  <r>
    <n v="2168"/>
    <n v="15780846"/>
    <x v="1259"/>
    <n v="787"/>
    <x v="0"/>
    <x v="1"/>
    <x v="19"/>
    <n v="1"/>
    <n v="126588.81"/>
    <n v="2"/>
    <n v="0"/>
    <n v="1"/>
    <n v="62163.53"/>
    <n v="0"/>
  </r>
  <r>
    <n v="2169"/>
    <n v="15805260"/>
    <x v="159"/>
    <n v="705"/>
    <x v="2"/>
    <x v="0"/>
    <x v="27"/>
    <n v="2"/>
    <n v="143249.67000000001"/>
    <n v="1"/>
    <n v="1"/>
    <n v="0"/>
    <n v="88428.41"/>
    <n v="1"/>
  </r>
  <r>
    <n v="2170"/>
    <n v="15621629"/>
    <x v="14"/>
    <n v="773"/>
    <x v="2"/>
    <x v="1"/>
    <x v="3"/>
    <n v="8"/>
    <n v="81844.91"/>
    <n v="2"/>
    <n v="1"/>
    <n v="1"/>
    <n v="35908.46"/>
    <n v="0"/>
  </r>
  <r>
    <n v="2171"/>
    <n v="15662151"/>
    <x v="991"/>
    <n v="554"/>
    <x v="0"/>
    <x v="1"/>
    <x v="20"/>
    <n v="4"/>
    <n v="0"/>
    <n v="1"/>
    <n v="0"/>
    <n v="1"/>
    <n v="168780.04"/>
    <n v="0"/>
  </r>
  <r>
    <n v="2172"/>
    <n v="15747174"/>
    <x v="19"/>
    <n v="526"/>
    <x v="2"/>
    <x v="1"/>
    <x v="14"/>
    <n v="9"/>
    <n v="190298.89"/>
    <n v="2"/>
    <n v="1"/>
    <n v="1"/>
    <n v="191263.76"/>
    <n v="0"/>
  </r>
  <r>
    <n v="2173"/>
    <n v="15651585"/>
    <x v="310"/>
    <n v="661"/>
    <x v="2"/>
    <x v="1"/>
    <x v="12"/>
    <n v="2"/>
    <n v="117212.18"/>
    <n v="1"/>
    <n v="1"/>
    <n v="1"/>
    <n v="83052.03"/>
    <n v="0"/>
  </r>
  <r>
    <n v="2174"/>
    <n v="15649738"/>
    <x v="303"/>
    <n v="698"/>
    <x v="0"/>
    <x v="0"/>
    <x v="17"/>
    <n v="0"/>
    <n v="0"/>
    <n v="2"/>
    <n v="1"/>
    <n v="1"/>
    <n v="125962.02"/>
    <n v="0"/>
  </r>
  <r>
    <n v="2175"/>
    <n v="15633108"/>
    <x v="109"/>
    <n v="646"/>
    <x v="0"/>
    <x v="1"/>
    <x v="28"/>
    <n v="4"/>
    <n v="139848.17000000001"/>
    <n v="1"/>
    <n v="1"/>
    <n v="0"/>
    <n v="164696.26999999999"/>
    <n v="0"/>
  </r>
  <r>
    <n v="2176"/>
    <n v="15769254"/>
    <x v="924"/>
    <n v="757"/>
    <x v="2"/>
    <x v="0"/>
    <x v="10"/>
    <n v="9"/>
    <n v="101861.36"/>
    <n v="2"/>
    <n v="0"/>
    <n v="0"/>
    <n v="187011.96"/>
    <n v="0"/>
  </r>
  <r>
    <n v="2177"/>
    <n v="15704746"/>
    <x v="1260"/>
    <n v="699"/>
    <x v="1"/>
    <x v="1"/>
    <x v="12"/>
    <n v="2"/>
    <n v="167455.66"/>
    <n v="2"/>
    <n v="1"/>
    <n v="1"/>
    <n v="55324.49"/>
    <n v="0"/>
  </r>
  <r>
    <n v="2178"/>
    <n v="15637644"/>
    <x v="1261"/>
    <n v="667"/>
    <x v="0"/>
    <x v="0"/>
    <x v="9"/>
    <n v="4"/>
    <n v="0"/>
    <n v="2"/>
    <n v="0"/>
    <n v="1"/>
    <n v="34335.550000000003"/>
    <n v="0"/>
  </r>
  <r>
    <n v="2179"/>
    <n v="15609562"/>
    <x v="121"/>
    <n v="774"/>
    <x v="1"/>
    <x v="0"/>
    <x v="3"/>
    <n v="1"/>
    <n v="116360.07"/>
    <n v="1"/>
    <n v="1"/>
    <n v="0"/>
    <n v="17004.14"/>
    <n v="0"/>
  </r>
  <r>
    <n v="2180"/>
    <n v="15787459"/>
    <x v="1227"/>
    <n v="745"/>
    <x v="1"/>
    <x v="1"/>
    <x v="20"/>
    <n v="3"/>
    <n v="88466.82"/>
    <n v="1"/>
    <n v="0"/>
    <n v="0"/>
    <n v="116331.42"/>
    <n v="0"/>
  </r>
  <r>
    <n v="2181"/>
    <n v="15762902"/>
    <x v="670"/>
    <n v="649"/>
    <x v="0"/>
    <x v="0"/>
    <x v="0"/>
    <n v="7"/>
    <n v="0"/>
    <n v="2"/>
    <n v="0"/>
    <n v="1"/>
    <n v="22974.01"/>
    <n v="0"/>
  </r>
  <r>
    <n v="2182"/>
    <n v="15738605"/>
    <x v="1262"/>
    <n v="634"/>
    <x v="2"/>
    <x v="0"/>
    <x v="17"/>
    <n v="5"/>
    <n v="123642.36"/>
    <n v="1"/>
    <n v="1"/>
    <n v="1"/>
    <n v="49725.16"/>
    <n v="1"/>
  </r>
  <r>
    <n v="2183"/>
    <n v="15724889"/>
    <x v="1263"/>
    <n v="665"/>
    <x v="1"/>
    <x v="1"/>
    <x v="16"/>
    <n v="9"/>
    <n v="0"/>
    <n v="1"/>
    <n v="0"/>
    <n v="1"/>
    <n v="87412.74"/>
    <n v="0"/>
  </r>
  <r>
    <n v="2184"/>
    <n v="15730735"/>
    <x v="1264"/>
    <n v="713"/>
    <x v="0"/>
    <x v="1"/>
    <x v="16"/>
    <n v="9"/>
    <n v="72286.84"/>
    <n v="2"/>
    <n v="1"/>
    <n v="1"/>
    <n v="26136.89"/>
    <n v="0"/>
  </r>
  <r>
    <n v="2185"/>
    <n v="15689147"/>
    <x v="1265"/>
    <n v="652"/>
    <x v="0"/>
    <x v="0"/>
    <x v="20"/>
    <n v="1"/>
    <n v="0"/>
    <n v="2"/>
    <n v="1"/>
    <n v="0"/>
    <n v="126554.96"/>
    <n v="0"/>
  </r>
  <r>
    <n v="2186"/>
    <n v="15730397"/>
    <x v="1266"/>
    <n v="739"/>
    <x v="1"/>
    <x v="1"/>
    <x v="20"/>
    <n v="1"/>
    <n v="109681.61"/>
    <n v="1"/>
    <n v="1"/>
    <n v="1"/>
    <n v="193321.3"/>
    <n v="0"/>
  </r>
  <r>
    <n v="2187"/>
    <n v="15762169"/>
    <x v="1267"/>
    <n v="556"/>
    <x v="2"/>
    <x v="1"/>
    <x v="24"/>
    <n v="9"/>
    <n v="145018.64000000001"/>
    <n v="2"/>
    <n v="1"/>
    <n v="0"/>
    <n v="90928.02"/>
    <n v="1"/>
  </r>
  <r>
    <n v="2188"/>
    <n v="15589320"/>
    <x v="525"/>
    <n v="699"/>
    <x v="1"/>
    <x v="1"/>
    <x v="10"/>
    <n v="8"/>
    <n v="0"/>
    <n v="1"/>
    <n v="1"/>
    <n v="1"/>
    <n v="76510.460000000006"/>
    <n v="0"/>
  </r>
  <r>
    <n v="2189"/>
    <n v="15799211"/>
    <x v="529"/>
    <n v="708"/>
    <x v="1"/>
    <x v="0"/>
    <x v="15"/>
    <n v="8"/>
    <n v="187487.63"/>
    <n v="1"/>
    <n v="1"/>
    <n v="1"/>
    <n v="120115.5"/>
    <n v="0"/>
  </r>
  <r>
    <n v="2190"/>
    <n v="15798310"/>
    <x v="728"/>
    <n v="480"/>
    <x v="0"/>
    <x v="1"/>
    <x v="12"/>
    <n v="2"/>
    <n v="165692.91"/>
    <n v="1"/>
    <n v="1"/>
    <n v="1"/>
    <n v="197984.58"/>
    <n v="0"/>
  </r>
  <r>
    <n v="2191"/>
    <n v="15609998"/>
    <x v="592"/>
    <n v="700"/>
    <x v="2"/>
    <x v="0"/>
    <x v="49"/>
    <n v="5"/>
    <n v="137648.41"/>
    <n v="1"/>
    <n v="1"/>
    <n v="0"/>
    <n v="142977.04999999999"/>
    <n v="1"/>
  </r>
  <r>
    <n v="2192"/>
    <n v="15583548"/>
    <x v="1268"/>
    <n v="525"/>
    <x v="1"/>
    <x v="0"/>
    <x v="40"/>
    <n v="6"/>
    <n v="118560"/>
    <n v="1"/>
    <n v="1"/>
    <n v="0"/>
    <n v="82522.61"/>
    <n v="1"/>
  </r>
  <r>
    <n v="2193"/>
    <n v="15761763"/>
    <x v="776"/>
    <n v="845"/>
    <x v="0"/>
    <x v="1"/>
    <x v="19"/>
    <n v="8"/>
    <n v="164385.53"/>
    <n v="1"/>
    <n v="1"/>
    <n v="0"/>
    <n v="150664.97"/>
    <n v="0"/>
  </r>
  <r>
    <n v="2194"/>
    <n v="15764409"/>
    <x v="1269"/>
    <n v="613"/>
    <x v="0"/>
    <x v="1"/>
    <x v="24"/>
    <n v="9"/>
    <n v="108286.5"/>
    <n v="1"/>
    <n v="1"/>
    <n v="1"/>
    <n v="114153.44"/>
    <n v="0"/>
  </r>
  <r>
    <n v="2195"/>
    <n v="15710161"/>
    <x v="111"/>
    <n v="850"/>
    <x v="0"/>
    <x v="0"/>
    <x v="10"/>
    <n v="2"/>
    <n v="0"/>
    <n v="2"/>
    <n v="1"/>
    <n v="1"/>
    <n v="171706.66"/>
    <n v="0"/>
  </r>
  <r>
    <n v="2196"/>
    <n v="15735246"/>
    <x v="907"/>
    <n v="798"/>
    <x v="1"/>
    <x v="0"/>
    <x v="14"/>
    <n v="9"/>
    <n v="0"/>
    <n v="2"/>
    <n v="0"/>
    <n v="0"/>
    <n v="119071.56"/>
    <n v="1"/>
  </r>
  <r>
    <n v="2197"/>
    <n v="15791700"/>
    <x v="1270"/>
    <n v="773"/>
    <x v="2"/>
    <x v="1"/>
    <x v="40"/>
    <n v="2"/>
    <n v="118079.47"/>
    <n v="4"/>
    <n v="1"/>
    <n v="1"/>
    <n v="143007.49"/>
    <n v="1"/>
  </r>
  <r>
    <n v="2198"/>
    <n v="15670753"/>
    <x v="1271"/>
    <n v="614"/>
    <x v="1"/>
    <x v="1"/>
    <x v="12"/>
    <n v="2"/>
    <n v="127283.78"/>
    <n v="1"/>
    <n v="1"/>
    <n v="1"/>
    <n v="31302.35"/>
    <n v="0"/>
  </r>
  <r>
    <n v="2199"/>
    <n v="15573876"/>
    <x v="131"/>
    <n v="473"/>
    <x v="1"/>
    <x v="1"/>
    <x v="36"/>
    <n v="8"/>
    <n v="0"/>
    <n v="2"/>
    <n v="1"/>
    <n v="0"/>
    <n v="71139.8"/>
    <n v="0"/>
  </r>
  <r>
    <n v="2200"/>
    <n v="15770174"/>
    <x v="633"/>
    <n v="762"/>
    <x v="0"/>
    <x v="1"/>
    <x v="6"/>
    <n v="6"/>
    <n v="141389.06"/>
    <n v="1"/>
    <n v="1"/>
    <n v="0"/>
    <n v="54122.89"/>
    <n v="0"/>
  </r>
  <r>
    <n v="2201"/>
    <n v="15641114"/>
    <x v="310"/>
    <n v="701"/>
    <x v="0"/>
    <x v="1"/>
    <x v="24"/>
    <n v="8"/>
    <n v="130091.5"/>
    <n v="1"/>
    <n v="1"/>
    <n v="1"/>
    <n v="120031.29"/>
    <n v="0"/>
  </r>
  <r>
    <n v="2202"/>
    <n v="15682435"/>
    <x v="614"/>
    <n v="600"/>
    <x v="0"/>
    <x v="1"/>
    <x v="12"/>
    <n v="4"/>
    <n v="143744.76999999999"/>
    <n v="2"/>
    <n v="1"/>
    <n v="0"/>
    <n v="104076.51"/>
    <n v="0"/>
  </r>
  <r>
    <n v="2203"/>
    <n v="15751788"/>
    <x v="268"/>
    <n v="850"/>
    <x v="1"/>
    <x v="1"/>
    <x v="34"/>
    <n v="9"/>
    <n v="97408.03"/>
    <n v="1"/>
    <n v="1"/>
    <n v="1"/>
    <n v="175853.64"/>
    <n v="0"/>
  </r>
  <r>
    <n v="2204"/>
    <n v="15672598"/>
    <x v="560"/>
    <n v="613"/>
    <x v="1"/>
    <x v="1"/>
    <x v="33"/>
    <n v="9"/>
    <n v="111927.45"/>
    <n v="1"/>
    <n v="1"/>
    <n v="1"/>
    <n v="175795.87"/>
    <n v="0"/>
  </r>
  <r>
    <n v="2205"/>
    <n v="15762803"/>
    <x v="1272"/>
    <n v="509"/>
    <x v="0"/>
    <x v="1"/>
    <x v="8"/>
    <n v="3"/>
    <n v="0"/>
    <n v="2"/>
    <n v="1"/>
    <n v="0"/>
    <n v="15360.91"/>
    <n v="0"/>
  </r>
  <r>
    <n v="2206"/>
    <n v="15812982"/>
    <x v="1074"/>
    <n v="509"/>
    <x v="1"/>
    <x v="1"/>
    <x v="16"/>
    <n v="2"/>
    <n v="0"/>
    <n v="1"/>
    <n v="0"/>
    <n v="0"/>
    <n v="168460.12"/>
    <n v="0"/>
  </r>
  <r>
    <n v="2207"/>
    <n v="15597901"/>
    <x v="114"/>
    <n v="609"/>
    <x v="0"/>
    <x v="1"/>
    <x v="10"/>
    <n v="1"/>
    <n v="0"/>
    <n v="1"/>
    <n v="1"/>
    <n v="1"/>
    <n v="181177.9"/>
    <n v="0"/>
  </r>
  <r>
    <n v="2208"/>
    <n v="15731507"/>
    <x v="458"/>
    <n v="456"/>
    <x v="0"/>
    <x v="0"/>
    <x v="19"/>
    <n v="1"/>
    <n v="188285.68"/>
    <n v="1"/>
    <n v="0"/>
    <n v="0"/>
    <n v="58363.94"/>
    <n v="0"/>
  </r>
  <r>
    <n v="2209"/>
    <n v="15809826"/>
    <x v="1273"/>
    <n v="728"/>
    <x v="0"/>
    <x v="0"/>
    <x v="17"/>
    <n v="2"/>
    <n v="109705.52"/>
    <n v="1"/>
    <n v="1"/>
    <n v="0"/>
    <n v="20276.87"/>
    <n v="1"/>
  </r>
  <r>
    <n v="2210"/>
    <n v="15764237"/>
    <x v="737"/>
    <n v="663"/>
    <x v="1"/>
    <x v="1"/>
    <x v="19"/>
    <n v="9"/>
    <n v="0"/>
    <n v="2"/>
    <n v="0"/>
    <n v="0"/>
    <n v="91514.62"/>
    <n v="0"/>
  </r>
  <r>
    <n v="2211"/>
    <n v="15769917"/>
    <x v="1274"/>
    <n v="673"/>
    <x v="2"/>
    <x v="0"/>
    <x v="10"/>
    <n v="1"/>
    <n v="127122.79"/>
    <n v="3"/>
    <n v="0"/>
    <n v="1"/>
    <n v="76703.100000000006"/>
    <n v="0"/>
  </r>
  <r>
    <n v="2212"/>
    <n v="15641850"/>
    <x v="1275"/>
    <n v="717"/>
    <x v="0"/>
    <x v="1"/>
    <x v="20"/>
    <n v="0"/>
    <n v="98241.04"/>
    <n v="1"/>
    <n v="1"/>
    <n v="0"/>
    <n v="110887.14"/>
    <n v="0"/>
  </r>
  <r>
    <n v="2213"/>
    <n v="15770974"/>
    <x v="300"/>
    <n v="741"/>
    <x v="2"/>
    <x v="0"/>
    <x v="24"/>
    <n v="8"/>
    <n v="170840.08"/>
    <n v="2"/>
    <n v="0"/>
    <n v="0"/>
    <n v="109843.16"/>
    <n v="0"/>
  </r>
  <r>
    <n v="2214"/>
    <n v="15803749"/>
    <x v="1213"/>
    <n v="498"/>
    <x v="2"/>
    <x v="0"/>
    <x v="1"/>
    <n v="4"/>
    <n v="87541.06"/>
    <n v="2"/>
    <n v="1"/>
    <n v="1"/>
    <n v="12577.21"/>
    <n v="1"/>
  </r>
  <r>
    <n v="2215"/>
    <n v="15684999"/>
    <x v="642"/>
    <n v="850"/>
    <x v="0"/>
    <x v="0"/>
    <x v="28"/>
    <n v="4"/>
    <n v="62610.96"/>
    <n v="2"/>
    <n v="0"/>
    <n v="1"/>
    <n v="179365.1"/>
    <n v="0"/>
  </r>
  <r>
    <n v="2216"/>
    <n v="15770225"/>
    <x v="727"/>
    <n v="493"/>
    <x v="0"/>
    <x v="1"/>
    <x v="18"/>
    <n v="9"/>
    <n v="0"/>
    <n v="2"/>
    <n v="1"/>
    <n v="1"/>
    <n v="65816.53"/>
    <n v="0"/>
  </r>
  <r>
    <n v="2217"/>
    <n v="15627484"/>
    <x v="1276"/>
    <n v="686"/>
    <x v="0"/>
    <x v="0"/>
    <x v="40"/>
    <n v="5"/>
    <n v="113328.93"/>
    <n v="1"/>
    <n v="1"/>
    <n v="0"/>
    <n v="124170.9"/>
    <n v="0"/>
  </r>
  <r>
    <n v="2218"/>
    <n v="15610337"/>
    <x v="912"/>
    <n v="666"/>
    <x v="1"/>
    <x v="1"/>
    <x v="12"/>
    <n v="2"/>
    <n v="104832.49"/>
    <n v="1"/>
    <n v="1"/>
    <n v="0"/>
    <n v="175015.12"/>
    <n v="0"/>
  </r>
  <r>
    <n v="2219"/>
    <n v="15752488"/>
    <x v="1277"/>
    <n v="733"/>
    <x v="1"/>
    <x v="0"/>
    <x v="8"/>
    <n v="9"/>
    <n v="102289.85"/>
    <n v="1"/>
    <n v="1"/>
    <n v="1"/>
    <n v="115441.66"/>
    <n v="0"/>
  </r>
  <r>
    <n v="2220"/>
    <n v="15610056"/>
    <x v="1278"/>
    <n v="631"/>
    <x v="2"/>
    <x v="0"/>
    <x v="10"/>
    <n v="6"/>
    <n v="125227.82"/>
    <n v="2"/>
    <n v="0"/>
    <n v="1"/>
    <n v="128247.03"/>
    <n v="0"/>
  </r>
  <r>
    <n v="2221"/>
    <n v="15806049"/>
    <x v="1116"/>
    <n v="714"/>
    <x v="2"/>
    <x v="0"/>
    <x v="23"/>
    <n v="5"/>
    <n v="140510.89000000001"/>
    <n v="1"/>
    <n v="1"/>
    <n v="0"/>
    <n v="141914.94"/>
    <n v="0"/>
  </r>
  <r>
    <n v="2222"/>
    <n v="15736069"/>
    <x v="734"/>
    <n v="767"/>
    <x v="2"/>
    <x v="0"/>
    <x v="12"/>
    <n v="6"/>
    <n v="132253.22"/>
    <n v="1"/>
    <n v="1"/>
    <n v="0"/>
    <n v="115566.57"/>
    <n v="1"/>
  </r>
  <r>
    <n v="2223"/>
    <n v="15763662"/>
    <x v="831"/>
    <n v="711"/>
    <x v="2"/>
    <x v="1"/>
    <x v="3"/>
    <n v="2"/>
    <n v="39043.29"/>
    <n v="2"/>
    <n v="1"/>
    <n v="1"/>
    <n v="175423.69"/>
    <n v="0"/>
  </r>
  <r>
    <n v="2224"/>
    <n v="15615575"/>
    <x v="1279"/>
    <n v="722"/>
    <x v="0"/>
    <x v="1"/>
    <x v="10"/>
    <n v="8"/>
    <n v="0"/>
    <n v="2"/>
    <n v="1"/>
    <n v="1"/>
    <n v="133447.49"/>
    <n v="0"/>
  </r>
  <r>
    <n v="2225"/>
    <n v="15691723"/>
    <x v="908"/>
    <n v="631"/>
    <x v="1"/>
    <x v="1"/>
    <x v="30"/>
    <n v="9"/>
    <n v="99685.06"/>
    <n v="1"/>
    <n v="1"/>
    <n v="0"/>
    <n v="114474.98"/>
    <n v="0"/>
  </r>
  <r>
    <n v="2226"/>
    <n v="15774098"/>
    <x v="222"/>
    <n v="701"/>
    <x v="2"/>
    <x v="1"/>
    <x v="16"/>
    <n v="3"/>
    <n v="125385.49"/>
    <n v="2"/>
    <n v="0"/>
    <n v="1"/>
    <n v="52044.66"/>
    <n v="0"/>
  </r>
  <r>
    <n v="2227"/>
    <n v="15750808"/>
    <x v="130"/>
    <n v="790"/>
    <x v="1"/>
    <x v="1"/>
    <x v="17"/>
    <n v="2"/>
    <n v="131365.37"/>
    <n v="2"/>
    <n v="1"/>
    <n v="1"/>
    <n v="180290.68"/>
    <n v="0"/>
  </r>
  <r>
    <n v="2228"/>
    <n v="15744368"/>
    <x v="161"/>
    <n v="633"/>
    <x v="1"/>
    <x v="1"/>
    <x v="14"/>
    <n v="6"/>
    <n v="98308.51"/>
    <n v="1"/>
    <n v="1"/>
    <n v="1"/>
    <n v="132034.13"/>
    <n v="0"/>
  </r>
  <r>
    <n v="2229"/>
    <n v="15610594"/>
    <x v="493"/>
    <n v="644"/>
    <x v="0"/>
    <x v="0"/>
    <x v="24"/>
    <n v="8"/>
    <n v="0"/>
    <n v="2"/>
    <n v="1"/>
    <n v="0"/>
    <n v="20968.88"/>
    <n v="0"/>
  </r>
  <r>
    <n v="2230"/>
    <n v="15756125"/>
    <x v="265"/>
    <n v="757"/>
    <x v="1"/>
    <x v="1"/>
    <x v="4"/>
    <n v="5"/>
    <n v="140856.16"/>
    <n v="2"/>
    <n v="1"/>
    <n v="0"/>
    <n v="158735.1"/>
    <n v="0"/>
  </r>
  <r>
    <n v="2231"/>
    <n v="15623277"/>
    <x v="379"/>
    <n v="696"/>
    <x v="0"/>
    <x v="0"/>
    <x v="33"/>
    <n v="8"/>
    <n v="0"/>
    <n v="2"/>
    <n v="1"/>
    <n v="1"/>
    <n v="196134.44"/>
    <n v="0"/>
  </r>
  <r>
    <n v="2232"/>
    <n v="15795954"/>
    <x v="85"/>
    <n v="746"/>
    <x v="0"/>
    <x v="1"/>
    <x v="12"/>
    <n v="2"/>
    <n v="172274.01"/>
    <n v="1"/>
    <n v="1"/>
    <n v="0"/>
    <n v="22374.97"/>
    <n v="0"/>
  </r>
  <r>
    <n v="2233"/>
    <n v="15671969"/>
    <x v="1280"/>
    <n v="649"/>
    <x v="1"/>
    <x v="1"/>
    <x v="18"/>
    <n v="8"/>
    <n v="0"/>
    <n v="2"/>
    <n v="1"/>
    <n v="0"/>
    <n v="161668.15"/>
    <n v="0"/>
  </r>
  <r>
    <n v="2234"/>
    <n v="15791268"/>
    <x v="1281"/>
    <n v="565"/>
    <x v="1"/>
    <x v="1"/>
    <x v="16"/>
    <n v="0"/>
    <n v="122447.76"/>
    <n v="1"/>
    <n v="0"/>
    <n v="0"/>
    <n v="67339.34"/>
    <n v="0"/>
  </r>
  <r>
    <n v="2235"/>
    <n v="15713655"/>
    <x v="272"/>
    <n v="720"/>
    <x v="0"/>
    <x v="0"/>
    <x v="16"/>
    <n v="10"/>
    <n v="0"/>
    <n v="2"/>
    <n v="1"/>
    <n v="1"/>
    <n v="56229.72"/>
    <n v="1"/>
  </r>
  <r>
    <n v="2236"/>
    <n v="15633930"/>
    <x v="1282"/>
    <n v="648"/>
    <x v="1"/>
    <x v="0"/>
    <x v="27"/>
    <n v="6"/>
    <n v="157559.59"/>
    <n v="2"/>
    <n v="1"/>
    <n v="0"/>
    <n v="140991.23000000001"/>
    <n v="1"/>
  </r>
  <r>
    <n v="2237"/>
    <n v="15712849"/>
    <x v="345"/>
    <n v="632"/>
    <x v="2"/>
    <x v="1"/>
    <x v="1"/>
    <n v="3"/>
    <n v="126550.7"/>
    <n v="1"/>
    <n v="0"/>
    <n v="0"/>
    <n v="177644.52"/>
    <n v="1"/>
  </r>
  <r>
    <n v="2238"/>
    <n v="15639077"/>
    <x v="199"/>
    <n v="622"/>
    <x v="0"/>
    <x v="0"/>
    <x v="33"/>
    <n v="2"/>
    <n v="158584.82"/>
    <n v="3"/>
    <n v="1"/>
    <n v="0"/>
    <n v="142342.54999999999"/>
    <n v="1"/>
  </r>
  <r>
    <n v="2239"/>
    <n v="15808784"/>
    <x v="1283"/>
    <n v="835"/>
    <x v="0"/>
    <x v="1"/>
    <x v="34"/>
    <n v="2"/>
    <n v="163569.60999999999"/>
    <n v="2"/>
    <n v="1"/>
    <n v="1"/>
    <n v="154559.28"/>
    <n v="0"/>
  </r>
  <r>
    <n v="2240"/>
    <n v="15648577"/>
    <x v="506"/>
    <n v="493"/>
    <x v="0"/>
    <x v="0"/>
    <x v="8"/>
    <n v="3"/>
    <n v="0"/>
    <n v="1"/>
    <n v="1"/>
    <n v="1"/>
    <n v="176570.28"/>
    <n v="1"/>
  </r>
  <r>
    <n v="2241"/>
    <n v="15670345"/>
    <x v="568"/>
    <n v="785"/>
    <x v="2"/>
    <x v="0"/>
    <x v="19"/>
    <n v="6"/>
    <n v="127211.45"/>
    <n v="1"/>
    <n v="0"/>
    <n v="0"/>
    <n v="191961.83"/>
    <n v="0"/>
  </r>
  <r>
    <n v="2242"/>
    <n v="15633112"/>
    <x v="317"/>
    <n v="681"/>
    <x v="2"/>
    <x v="1"/>
    <x v="0"/>
    <n v="3"/>
    <n v="118199.97"/>
    <n v="2"/>
    <n v="1"/>
    <n v="0"/>
    <n v="9452.8799999999992"/>
    <n v="1"/>
  </r>
  <r>
    <n v="2243"/>
    <n v="15714397"/>
    <x v="840"/>
    <n v="621"/>
    <x v="2"/>
    <x v="0"/>
    <x v="33"/>
    <n v="2"/>
    <n v="101014.08"/>
    <n v="2"/>
    <n v="1"/>
    <n v="1"/>
    <n v="165257.31"/>
    <n v="0"/>
  </r>
  <r>
    <n v="2244"/>
    <n v="15780038"/>
    <x v="449"/>
    <n v="756"/>
    <x v="1"/>
    <x v="1"/>
    <x v="16"/>
    <n v="6"/>
    <n v="119208.85"/>
    <n v="1"/>
    <n v="1"/>
    <n v="0"/>
    <n v="169763.89"/>
    <n v="1"/>
  </r>
  <r>
    <n v="2245"/>
    <n v="15756305"/>
    <x v="199"/>
    <n v="515"/>
    <x v="0"/>
    <x v="0"/>
    <x v="26"/>
    <n v="6"/>
    <n v="0"/>
    <n v="2"/>
    <n v="1"/>
    <n v="1"/>
    <n v="160663.10999999999"/>
    <n v="0"/>
  </r>
  <r>
    <n v="2246"/>
    <n v="15578799"/>
    <x v="1284"/>
    <n v="625"/>
    <x v="0"/>
    <x v="0"/>
    <x v="14"/>
    <n v="10"/>
    <n v="53772.73"/>
    <n v="1"/>
    <n v="1"/>
    <n v="1"/>
    <n v="192072.1"/>
    <n v="1"/>
  </r>
  <r>
    <n v="2247"/>
    <n v="15800326"/>
    <x v="206"/>
    <n v="717"/>
    <x v="1"/>
    <x v="0"/>
    <x v="2"/>
    <n v="6"/>
    <n v="0"/>
    <n v="2"/>
    <n v="1"/>
    <n v="0"/>
    <n v="93275.61"/>
    <n v="0"/>
  </r>
  <r>
    <n v="2248"/>
    <n v="15785485"/>
    <x v="1285"/>
    <n v="595"/>
    <x v="2"/>
    <x v="0"/>
    <x v="1"/>
    <n v="2"/>
    <n v="138878.81"/>
    <n v="1"/>
    <n v="0"/>
    <n v="1"/>
    <n v="112269.67"/>
    <n v="0"/>
  </r>
  <r>
    <n v="2249"/>
    <n v="15783958"/>
    <x v="1064"/>
    <n v="539"/>
    <x v="1"/>
    <x v="0"/>
    <x v="24"/>
    <n v="1"/>
    <n v="130922.81"/>
    <n v="2"/>
    <n v="0"/>
    <n v="0"/>
    <n v="2186.83"/>
    <n v="0"/>
  </r>
  <r>
    <n v="2250"/>
    <n v="15727546"/>
    <x v="696"/>
    <n v="762"/>
    <x v="0"/>
    <x v="1"/>
    <x v="12"/>
    <n v="9"/>
    <n v="0"/>
    <n v="2"/>
    <n v="1"/>
    <n v="1"/>
    <n v="43075.7"/>
    <n v="0"/>
  </r>
  <r>
    <n v="2251"/>
    <n v="15739576"/>
    <x v="1286"/>
    <n v="706"/>
    <x v="1"/>
    <x v="1"/>
    <x v="43"/>
    <n v="8"/>
    <n v="0"/>
    <n v="2"/>
    <n v="1"/>
    <n v="1"/>
    <n v="12368.11"/>
    <n v="0"/>
  </r>
  <r>
    <n v="2252"/>
    <n v="15631333"/>
    <x v="864"/>
    <n v="677"/>
    <x v="1"/>
    <x v="0"/>
    <x v="11"/>
    <n v="8"/>
    <n v="130866.19"/>
    <n v="1"/>
    <n v="1"/>
    <n v="0"/>
    <n v="42410.21"/>
    <n v="0"/>
  </r>
  <r>
    <n v="2253"/>
    <n v="15604782"/>
    <x v="195"/>
    <n v="733"/>
    <x v="2"/>
    <x v="0"/>
    <x v="19"/>
    <n v="7"/>
    <n v="187257.94"/>
    <n v="1"/>
    <n v="0"/>
    <n v="1"/>
    <n v="190430.81"/>
    <n v="0"/>
  </r>
  <r>
    <n v="2254"/>
    <n v="15589643"/>
    <x v="1287"/>
    <n v="684"/>
    <x v="1"/>
    <x v="0"/>
    <x v="1"/>
    <n v="7"/>
    <n v="0"/>
    <n v="1"/>
    <n v="1"/>
    <n v="1"/>
    <n v="138394.37"/>
    <n v="0"/>
  </r>
  <r>
    <n v="2255"/>
    <n v="15585533"/>
    <x v="272"/>
    <n v="679"/>
    <x v="0"/>
    <x v="1"/>
    <x v="18"/>
    <n v="6"/>
    <n v="147733.64000000001"/>
    <n v="1"/>
    <n v="0"/>
    <n v="1"/>
    <n v="172501.38"/>
    <n v="0"/>
  </r>
  <r>
    <n v="2256"/>
    <n v="15681506"/>
    <x v="1288"/>
    <n v="478"/>
    <x v="1"/>
    <x v="1"/>
    <x v="3"/>
    <n v="1"/>
    <n v="0"/>
    <n v="2"/>
    <n v="1"/>
    <n v="1"/>
    <n v="197916.43"/>
    <n v="0"/>
  </r>
  <r>
    <n v="2257"/>
    <n v="15630551"/>
    <x v="425"/>
    <n v="696"/>
    <x v="0"/>
    <x v="1"/>
    <x v="19"/>
    <n v="2"/>
    <n v="163139.26999999999"/>
    <n v="1"/>
    <n v="1"/>
    <n v="1"/>
    <n v="7035.36"/>
    <n v="0"/>
  </r>
  <r>
    <n v="2258"/>
    <n v="15698349"/>
    <x v="1289"/>
    <n v="686"/>
    <x v="1"/>
    <x v="0"/>
    <x v="12"/>
    <n v="4"/>
    <n v="0"/>
    <n v="2"/>
    <n v="1"/>
    <n v="1"/>
    <n v="159676.54999999999"/>
    <n v="0"/>
  </r>
  <r>
    <n v="2259"/>
    <n v="15776631"/>
    <x v="130"/>
    <n v="466"/>
    <x v="0"/>
    <x v="0"/>
    <x v="18"/>
    <n v="5"/>
    <n v="119540.15"/>
    <n v="1"/>
    <n v="0"/>
    <n v="1"/>
    <n v="80603.990000000005"/>
    <n v="0"/>
  </r>
  <r>
    <n v="2260"/>
    <n v="15762216"/>
    <x v="1290"/>
    <n v="686"/>
    <x v="0"/>
    <x v="0"/>
    <x v="1"/>
    <n v="4"/>
    <n v="129553.76"/>
    <n v="2"/>
    <n v="1"/>
    <n v="0"/>
    <n v="187599.8"/>
    <n v="0"/>
  </r>
  <r>
    <n v="2261"/>
    <n v="15623927"/>
    <x v="632"/>
    <n v="576"/>
    <x v="0"/>
    <x v="1"/>
    <x v="30"/>
    <n v="9"/>
    <n v="0"/>
    <n v="2"/>
    <n v="1"/>
    <n v="1"/>
    <n v="94450.97"/>
    <n v="0"/>
  </r>
  <r>
    <n v="2262"/>
    <n v="15681402"/>
    <x v="1287"/>
    <n v="763"/>
    <x v="2"/>
    <x v="0"/>
    <x v="22"/>
    <n v="1"/>
    <n v="66101.89"/>
    <n v="1"/>
    <n v="1"/>
    <n v="1"/>
    <n v="143981.26999999999"/>
    <n v="0"/>
  </r>
  <r>
    <n v="2263"/>
    <n v="15586264"/>
    <x v="835"/>
    <n v="572"/>
    <x v="0"/>
    <x v="1"/>
    <x v="3"/>
    <n v="2"/>
    <n v="140431.98000000001"/>
    <n v="1"/>
    <n v="1"/>
    <n v="0"/>
    <n v="26450.57"/>
    <n v="1"/>
  </r>
  <r>
    <n v="2264"/>
    <n v="15594685"/>
    <x v="1291"/>
    <n v="757"/>
    <x v="0"/>
    <x v="0"/>
    <x v="23"/>
    <n v="2"/>
    <n v="0"/>
    <n v="2"/>
    <n v="0"/>
    <n v="0"/>
    <n v="164482.92000000001"/>
    <n v="0"/>
  </r>
  <r>
    <n v="2265"/>
    <n v="15812945"/>
    <x v="727"/>
    <n v="582"/>
    <x v="0"/>
    <x v="0"/>
    <x v="6"/>
    <n v="0"/>
    <n v="0"/>
    <n v="1"/>
    <n v="1"/>
    <n v="1"/>
    <n v="84012.81"/>
    <n v="0"/>
  </r>
  <r>
    <n v="2266"/>
    <n v="15734628"/>
    <x v="1292"/>
    <n v="623"/>
    <x v="0"/>
    <x v="0"/>
    <x v="12"/>
    <n v="5"/>
    <n v="0"/>
    <n v="2"/>
    <n v="1"/>
    <n v="0"/>
    <n v="101192.08"/>
    <n v="0"/>
  </r>
  <r>
    <n v="2267"/>
    <n v="15629323"/>
    <x v="1293"/>
    <n v="617"/>
    <x v="2"/>
    <x v="0"/>
    <x v="24"/>
    <n v="4"/>
    <n v="116471.43"/>
    <n v="2"/>
    <n v="1"/>
    <n v="0"/>
    <n v="175324.74"/>
    <n v="1"/>
  </r>
  <r>
    <n v="2268"/>
    <n v="15666823"/>
    <x v="27"/>
    <n v="425"/>
    <x v="0"/>
    <x v="1"/>
    <x v="2"/>
    <n v="4"/>
    <n v="0"/>
    <n v="2"/>
    <n v="1"/>
    <n v="0"/>
    <n v="197226.32"/>
    <n v="0"/>
  </r>
  <r>
    <n v="2269"/>
    <n v="15777553"/>
    <x v="1261"/>
    <n v="659"/>
    <x v="0"/>
    <x v="0"/>
    <x v="27"/>
    <n v="9"/>
    <n v="123785.24"/>
    <n v="1"/>
    <n v="1"/>
    <n v="0"/>
    <n v="99504.03"/>
    <n v="1"/>
  </r>
  <r>
    <n v="2270"/>
    <n v="15613097"/>
    <x v="537"/>
    <n v="605"/>
    <x v="0"/>
    <x v="0"/>
    <x v="19"/>
    <n v="4"/>
    <n v="0"/>
    <n v="2"/>
    <n v="0"/>
    <n v="1"/>
    <n v="83700.66"/>
    <n v="0"/>
  </r>
  <r>
    <n v="2271"/>
    <n v="15622217"/>
    <x v="1029"/>
    <n v="538"/>
    <x v="0"/>
    <x v="0"/>
    <x v="16"/>
    <n v="8"/>
    <n v="88758.95"/>
    <n v="2"/>
    <n v="0"/>
    <n v="0"/>
    <n v="28226.15"/>
    <n v="1"/>
  </r>
  <r>
    <n v="2272"/>
    <n v="15703588"/>
    <x v="728"/>
    <n v="665"/>
    <x v="2"/>
    <x v="1"/>
    <x v="11"/>
    <n v="5"/>
    <n v="153611.82999999999"/>
    <n v="2"/>
    <n v="1"/>
    <n v="0"/>
    <n v="35321.65"/>
    <n v="0"/>
  </r>
  <r>
    <n v="2273"/>
    <n v="15570835"/>
    <x v="485"/>
    <n v="491"/>
    <x v="2"/>
    <x v="0"/>
    <x v="38"/>
    <n v="4"/>
    <n v="112044.72"/>
    <n v="1"/>
    <n v="1"/>
    <n v="1"/>
    <n v="41229.730000000003"/>
    <n v="1"/>
  </r>
  <r>
    <n v="2274"/>
    <n v="15679299"/>
    <x v="609"/>
    <n v="726"/>
    <x v="1"/>
    <x v="0"/>
    <x v="7"/>
    <n v="7"/>
    <n v="123826.07"/>
    <n v="1"/>
    <n v="0"/>
    <n v="1"/>
    <n v="78970.58"/>
    <n v="0"/>
  </r>
  <r>
    <n v="2275"/>
    <n v="15808044"/>
    <x v="598"/>
    <n v="580"/>
    <x v="0"/>
    <x v="0"/>
    <x v="35"/>
    <n v="9"/>
    <n v="106804.26"/>
    <n v="3"/>
    <n v="1"/>
    <n v="0"/>
    <n v="107890.69"/>
    <n v="1"/>
  </r>
  <r>
    <n v="2276"/>
    <n v="15579208"/>
    <x v="1294"/>
    <n v="550"/>
    <x v="0"/>
    <x v="0"/>
    <x v="36"/>
    <n v="6"/>
    <n v="0"/>
    <n v="2"/>
    <n v="1"/>
    <n v="1"/>
    <n v="191870.28"/>
    <n v="0"/>
  </r>
  <r>
    <n v="2277"/>
    <n v="15684951"/>
    <x v="8"/>
    <n v="542"/>
    <x v="0"/>
    <x v="0"/>
    <x v="49"/>
    <n v="2"/>
    <n v="68892.77"/>
    <n v="2"/>
    <n v="1"/>
    <n v="0"/>
    <n v="7905.06"/>
    <n v="1"/>
  </r>
  <r>
    <n v="2278"/>
    <n v="15667620"/>
    <x v="1295"/>
    <n v="732"/>
    <x v="0"/>
    <x v="0"/>
    <x v="3"/>
    <n v="6"/>
    <n v="0"/>
    <n v="2"/>
    <n v="1"/>
    <n v="0"/>
    <n v="65731.53"/>
    <n v="0"/>
  </r>
  <r>
    <n v="2279"/>
    <n v="15582960"/>
    <x v="1296"/>
    <n v="473"/>
    <x v="0"/>
    <x v="0"/>
    <x v="19"/>
    <n v="5"/>
    <n v="125827.43"/>
    <n v="1"/>
    <n v="0"/>
    <n v="1"/>
    <n v="145698.73000000001"/>
    <n v="0"/>
  </r>
  <r>
    <n v="2280"/>
    <n v="15590730"/>
    <x v="1297"/>
    <n v="745"/>
    <x v="1"/>
    <x v="1"/>
    <x v="10"/>
    <n v="9"/>
    <n v="0"/>
    <n v="2"/>
    <n v="1"/>
    <n v="0"/>
    <n v="50046.25"/>
    <n v="0"/>
  </r>
  <r>
    <n v="2281"/>
    <n v="15763747"/>
    <x v="314"/>
    <n v="732"/>
    <x v="0"/>
    <x v="1"/>
    <x v="18"/>
    <n v="7"/>
    <n v="0"/>
    <n v="2"/>
    <n v="1"/>
    <n v="1"/>
    <n v="60830.239999999998"/>
    <n v="0"/>
  </r>
  <r>
    <n v="2282"/>
    <n v="15778320"/>
    <x v="461"/>
    <n v="848"/>
    <x v="2"/>
    <x v="0"/>
    <x v="20"/>
    <n v="5"/>
    <n v="148495.64000000001"/>
    <n v="1"/>
    <n v="0"/>
    <n v="0"/>
    <n v="158853.98000000001"/>
    <n v="0"/>
  </r>
  <r>
    <n v="2283"/>
    <n v="15642787"/>
    <x v="451"/>
    <n v="572"/>
    <x v="0"/>
    <x v="1"/>
    <x v="24"/>
    <n v="1"/>
    <n v="133043.66"/>
    <n v="1"/>
    <n v="0"/>
    <n v="0"/>
    <n v="111243.09"/>
    <n v="0"/>
  </r>
  <r>
    <n v="2284"/>
    <n v="15624633"/>
    <x v="1298"/>
    <n v="702"/>
    <x v="0"/>
    <x v="1"/>
    <x v="13"/>
    <n v="9"/>
    <n v="74989.58"/>
    <n v="1"/>
    <n v="1"/>
    <n v="1"/>
    <n v="171014.69"/>
    <n v="0"/>
  </r>
  <r>
    <n v="2285"/>
    <n v="15766765"/>
    <x v="405"/>
    <n v="664"/>
    <x v="2"/>
    <x v="1"/>
    <x v="2"/>
    <n v="7"/>
    <n v="60263.23"/>
    <n v="1"/>
    <n v="1"/>
    <n v="0"/>
    <n v="170835.32"/>
    <n v="0"/>
  </r>
  <r>
    <n v="2286"/>
    <n v="15783615"/>
    <x v="1299"/>
    <n v="630"/>
    <x v="2"/>
    <x v="1"/>
    <x v="5"/>
    <n v="3"/>
    <n v="129370.91"/>
    <n v="4"/>
    <n v="1"/>
    <n v="1"/>
    <n v="47775.34"/>
    <n v="1"/>
  </r>
  <r>
    <n v="2287"/>
    <n v="15640161"/>
    <x v="272"/>
    <n v="618"/>
    <x v="2"/>
    <x v="1"/>
    <x v="4"/>
    <n v="5"/>
    <n v="157955.82999999999"/>
    <n v="2"/>
    <n v="0"/>
    <n v="0"/>
    <n v="139297.71"/>
    <n v="0"/>
  </r>
  <r>
    <n v="2288"/>
    <n v="15619889"/>
    <x v="132"/>
    <n v="556"/>
    <x v="0"/>
    <x v="1"/>
    <x v="28"/>
    <n v="4"/>
    <n v="0"/>
    <n v="1"/>
    <n v="1"/>
    <n v="0"/>
    <n v="195167.38"/>
    <n v="0"/>
  </r>
  <r>
    <n v="2289"/>
    <n v="15579166"/>
    <x v="621"/>
    <n v="619"/>
    <x v="0"/>
    <x v="0"/>
    <x v="33"/>
    <n v="7"/>
    <n v="70729.17"/>
    <n v="1"/>
    <n v="1"/>
    <n v="1"/>
    <n v="160948.87"/>
    <n v="0"/>
  </r>
  <r>
    <n v="2290"/>
    <n v="15789097"/>
    <x v="1300"/>
    <n v="644"/>
    <x v="0"/>
    <x v="1"/>
    <x v="36"/>
    <n v="8"/>
    <n v="0"/>
    <n v="2"/>
    <n v="0"/>
    <n v="1"/>
    <n v="44965.54"/>
    <n v="1"/>
  </r>
  <r>
    <n v="2291"/>
    <n v="15674880"/>
    <x v="610"/>
    <n v="658"/>
    <x v="1"/>
    <x v="1"/>
    <x v="5"/>
    <n v="2"/>
    <n v="0"/>
    <n v="2"/>
    <n v="1"/>
    <n v="0"/>
    <n v="52137.73"/>
    <n v="0"/>
  </r>
  <r>
    <n v="2292"/>
    <n v="15778157"/>
    <x v="835"/>
    <n v="598"/>
    <x v="1"/>
    <x v="1"/>
    <x v="7"/>
    <n v="8"/>
    <n v="90721.52"/>
    <n v="2"/>
    <n v="1"/>
    <n v="0"/>
    <n v="109296.18"/>
    <n v="0"/>
  </r>
  <r>
    <n v="2293"/>
    <n v="15779064"/>
    <x v="861"/>
    <n v="677"/>
    <x v="0"/>
    <x v="1"/>
    <x v="7"/>
    <n v="2"/>
    <n v="0"/>
    <n v="2"/>
    <n v="1"/>
    <n v="1"/>
    <n v="20092.89"/>
    <n v="0"/>
  </r>
  <r>
    <n v="2294"/>
    <n v="15801265"/>
    <x v="584"/>
    <n v="689"/>
    <x v="1"/>
    <x v="0"/>
    <x v="13"/>
    <n v="0"/>
    <n v="57784.22"/>
    <n v="1"/>
    <n v="1"/>
    <n v="0"/>
    <n v="197804"/>
    <n v="1"/>
  </r>
  <r>
    <n v="2295"/>
    <n v="15589204"/>
    <x v="1301"/>
    <n v="591"/>
    <x v="0"/>
    <x v="1"/>
    <x v="19"/>
    <n v="9"/>
    <n v="131765.72"/>
    <n v="1"/>
    <n v="1"/>
    <n v="0"/>
    <n v="118782.06"/>
    <n v="0"/>
  </r>
  <r>
    <n v="2296"/>
    <n v="15664543"/>
    <x v="591"/>
    <n v="699"/>
    <x v="0"/>
    <x v="1"/>
    <x v="20"/>
    <n v="7"/>
    <n v="0"/>
    <n v="1"/>
    <n v="0"/>
    <n v="1"/>
    <n v="152876.13"/>
    <n v="1"/>
  </r>
  <r>
    <n v="2297"/>
    <n v="15582714"/>
    <x v="528"/>
    <n v="749"/>
    <x v="2"/>
    <x v="1"/>
    <x v="40"/>
    <n v="9"/>
    <n v="110022.74"/>
    <n v="1"/>
    <n v="0"/>
    <n v="1"/>
    <n v="135655.29"/>
    <n v="1"/>
  </r>
  <r>
    <n v="2298"/>
    <n v="15797595"/>
    <x v="1302"/>
    <n v="709"/>
    <x v="0"/>
    <x v="0"/>
    <x v="20"/>
    <n v="9"/>
    <n v="131569.63"/>
    <n v="1"/>
    <n v="1"/>
    <n v="1"/>
    <n v="103970.58"/>
    <n v="0"/>
  </r>
  <r>
    <n v="2299"/>
    <n v="15614034"/>
    <x v="46"/>
    <n v="607"/>
    <x v="2"/>
    <x v="1"/>
    <x v="22"/>
    <n v="2"/>
    <n v="164523.5"/>
    <n v="2"/>
    <n v="1"/>
    <n v="1"/>
    <n v="35786.76"/>
    <n v="0"/>
  </r>
  <r>
    <n v="2300"/>
    <n v="15763171"/>
    <x v="76"/>
    <n v="650"/>
    <x v="2"/>
    <x v="0"/>
    <x v="11"/>
    <n v="2"/>
    <n v="114330.95"/>
    <n v="1"/>
    <n v="1"/>
    <n v="1"/>
    <n v="25325.07"/>
    <n v="0"/>
  </r>
  <r>
    <n v="2301"/>
    <n v="15647266"/>
    <x v="708"/>
    <n v="651"/>
    <x v="1"/>
    <x v="0"/>
    <x v="13"/>
    <n v="10"/>
    <n v="135923.16"/>
    <n v="1"/>
    <n v="1"/>
    <n v="0"/>
    <n v="18732.84"/>
    <n v="0"/>
  </r>
  <r>
    <n v="2302"/>
    <n v="15757577"/>
    <x v="1303"/>
    <n v="676"/>
    <x v="0"/>
    <x v="0"/>
    <x v="22"/>
    <n v="8"/>
    <n v="0"/>
    <n v="2"/>
    <n v="1"/>
    <n v="1"/>
    <n v="118522.73"/>
    <n v="0"/>
  </r>
  <r>
    <n v="2303"/>
    <n v="15736656"/>
    <x v="9"/>
    <n v="723"/>
    <x v="0"/>
    <x v="0"/>
    <x v="23"/>
    <n v="4"/>
    <n v="0"/>
    <n v="2"/>
    <n v="0"/>
    <n v="1"/>
    <n v="89972.25"/>
    <n v="0"/>
  </r>
  <r>
    <n v="2304"/>
    <n v="15635078"/>
    <x v="110"/>
    <n v="714"/>
    <x v="1"/>
    <x v="1"/>
    <x v="13"/>
    <n v="0"/>
    <n v="124693.48"/>
    <n v="1"/>
    <n v="0"/>
    <n v="1"/>
    <n v="187194.15"/>
    <n v="0"/>
  </r>
  <r>
    <n v="2305"/>
    <n v="15680141"/>
    <x v="289"/>
    <n v="759"/>
    <x v="1"/>
    <x v="0"/>
    <x v="12"/>
    <n v="7"/>
    <n v="147936.42000000001"/>
    <n v="1"/>
    <n v="1"/>
    <n v="1"/>
    <n v="106785.7"/>
    <n v="0"/>
  </r>
  <r>
    <n v="2306"/>
    <n v="15576945"/>
    <x v="34"/>
    <n v="582"/>
    <x v="0"/>
    <x v="1"/>
    <x v="6"/>
    <n v="0"/>
    <n v="0"/>
    <n v="1"/>
    <n v="1"/>
    <n v="0"/>
    <n v="142516.35"/>
    <n v="0"/>
  </r>
  <r>
    <n v="2307"/>
    <n v="15602034"/>
    <x v="1304"/>
    <n v="697"/>
    <x v="0"/>
    <x v="0"/>
    <x v="10"/>
    <n v="2"/>
    <n v="126558.92"/>
    <n v="1"/>
    <n v="1"/>
    <n v="0"/>
    <n v="73334.429999999993"/>
    <n v="0"/>
  </r>
  <r>
    <n v="2308"/>
    <n v="15732020"/>
    <x v="1305"/>
    <n v="610"/>
    <x v="2"/>
    <x v="1"/>
    <x v="38"/>
    <n v="6"/>
    <n v="106938.11"/>
    <n v="2"/>
    <n v="0"/>
    <n v="1"/>
    <n v="186612.47"/>
    <n v="0"/>
  </r>
  <r>
    <n v="2309"/>
    <n v="15611029"/>
    <x v="357"/>
    <n v="488"/>
    <x v="2"/>
    <x v="0"/>
    <x v="19"/>
    <n v="4"/>
    <n v="140002.35"/>
    <n v="1"/>
    <n v="1"/>
    <n v="0"/>
    <n v="123613.81"/>
    <n v="0"/>
  </r>
  <r>
    <n v="2310"/>
    <n v="15621210"/>
    <x v="325"/>
    <n v="599"/>
    <x v="2"/>
    <x v="1"/>
    <x v="17"/>
    <n v="9"/>
    <n v="123444.72"/>
    <n v="1"/>
    <n v="1"/>
    <n v="1"/>
    <n v="31368.080000000002"/>
    <n v="1"/>
  </r>
  <r>
    <n v="2311"/>
    <n v="15569222"/>
    <x v="1306"/>
    <n v="781"/>
    <x v="0"/>
    <x v="1"/>
    <x v="15"/>
    <n v="6"/>
    <n v="147107.91"/>
    <n v="1"/>
    <n v="1"/>
    <n v="1"/>
    <n v="40066.949999999997"/>
    <n v="0"/>
  </r>
  <r>
    <n v="2312"/>
    <n v="15664639"/>
    <x v="661"/>
    <n v="645"/>
    <x v="0"/>
    <x v="1"/>
    <x v="25"/>
    <n v="9"/>
    <n v="128514.84"/>
    <n v="1"/>
    <n v="0"/>
    <n v="0"/>
    <n v="175969.19"/>
    <n v="0"/>
  </r>
  <r>
    <n v="2313"/>
    <n v="15724223"/>
    <x v="1307"/>
    <n v="545"/>
    <x v="0"/>
    <x v="0"/>
    <x v="30"/>
    <n v="5"/>
    <n v="0"/>
    <n v="1"/>
    <n v="0"/>
    <n v="0"/>
    <n v="10034.77"/>
    <n v="1"/>
  </r>
  <r>
    <n v="2314"/>
    <n v="15644621"/>
    <x v="793"/>
    <n v="597"/>
    <x v="2"/>
    <x v="0"/>
    <x v="20"/>
    <n v="9"/>
    <n v="106756.01"/>
    <n v="2"/>
    <n v="1"/>
    <n v="0"/>
    <n v="151167.94"/>
    <n v="0"/>
  </r>
  <r>
    <n v="2315"/>
    <n v="15756056"/>
    <x v="190"/>
    <n v="561"/>
    <x v="1"/>
    <x v="0"/>
    <x v="34"/>
    <n v="3"/>
    <n v="0"/>
    <n v="2"/>
    <n v="1"/>
    <n v="0"/>
    <n v="191387.76"/>
    <n v="0"/>
  </r>
  <r>
    <n v="2316"/>
    <n v="15700353"/>
    <x v="394"/>
    <n v="662"/>
    <x v="0"/>
    <x v="0"/>
    <x v="24"/>
    <n v="6"/>
    <n v="0"/>
    <n v="2"/>
    <n v="1"/>
    <n v="0"/>
    <n v="51229.17"/>
    <n v="0"/>
  </r>
  <r>
    <n v="2317"/>
    <n v="15624388"/>
    <x v="17"/>
    <n v="649"/>
    <x v="2"/>
    <x v="0"/>
    <x v="5"/>
    <n v="5"/>
    <n v="155393.32"/>
    <n v="1"/>
    <n v="1"/>
    <n v="1"/>
    <n v="87351.42"/>
    <n v="1"/>
  </r>
  <r>
    <n v="2318"/>
    <n v="15627212"/>
    <x v="216"/>
    <n v="630"/>
    <x v="0"/>
    <x v="0"/>
    <x v="18"/>
    <n v="2"/>
    <n v="110414.48"/>
    <n v="1"/>
    <n v="1"/>
    <n v="1"/>
    <n v="48984.95"/>
    <n v="0"/>
  </r>
  <r>
    <n v="2319"/>
    <n v="15648005"/>
    <x v="305"/>
    <n v="672"/>
    <x v="1"/>
    <x v="1"/>
    <x v="19"/>
    <n v="2"/>
    <n v="0"/>
    <n v="2"/>
    <n v="1"/>
    <n v="1"/>
    <n v="182738"/>
    <n v="0"/>
  </r>
  <r>
    <n v="2320"/>
    <n v="15681446"/>
    <x v="161"/>
    <n v="636"/>
    <x v="2"/>
    <x v="0"/>
    <x v="24"/>
    <n v="9"/>
    <n v="157098.51999999999"/>
    <n v="1"/>
    <n v="1"/>
    <n v="1"/>
    <n v="153535.26999999999"/>
    <n v="0"/>
  </r>
  <r>
    <n v="2321"/>
    <n v="15775888"/>
    <x v="20"/>
    <n v="593"/>
    <x v="2"/>
    <x v="0"/>
    <x v="16"/>
    <n v="5"/>
    <n v="85626.6"/>
    <n v="1"/>
    <n v="1"/>
    <n v="1"/>
    <n v="125079.65"/>
    <n v="0"/>
  </r>
  <r>
    <n v="2322"/>
    <n v="15749019"/>
    <x v="1206"/>
    <n v="545"/>
    <x v="2"/>
    <x v="1"/>
    <x v="13"/>
    <n v="6"/>
    <n v="93796.42"/>
    <n v="2"/>
    <n v="1"/>
    <n v="1"/>
    <n v="162321.26"/>
    <n v="0"/>
  </r>
  <r>
    <n v="2323"/>
    <n v="15709928"/>
    <x v="689"/>
    <n v="567"/>
    <x v="1"/>
    <x v="0"/>
    <x v="1"/>
    <n v="1"/>
    <n v="0"/>
    <n v="2"/>
    <n v="1"/>
    <n v="0"/>
    <n v="3414.72"/>
    <n v="0"/>
  </r>
  <r>
    <n v="2324"/>
    <n v="15784676"/>
    <x v="97"/>
    <n v="583"/>
    <x v="0"/>
    <x v="1"/>
    <x v="21"/>
    <n v="6"/>
    <n v="125268.03"/>
    <n v="2"/>
    <n v="1"/>
    <n v="0"/>
    <n v="165082.25"/>
    <n v="0"/>
  </r>
  <r>
    <n v="2325"/>
    <n v="15748116"/>
    <x v="119"/>
    <n v="681"/>
    <x v="0"/>
    <x v="0"/>
    <x v="6"/>
    <n v="2"/>
    <n v="148143.84"/>
    <n v="1"/>
    <n v="1"/>
    <n v="1"/>
    <n v="52021.39"/>
    <n v="0"/>
  </r>
  <r>
    <n v="2326"/>
    <n v="15612193"/>
    <x v="170"/>
    <n v="762"/>
    <x v="1"/>
    <x v="1"/>
    <x v="6"/>
    <n v="10"/>
    <n v="115545.33"/>
    <n v="2"/>
    <n v="1"/>
    <n v="0"/>
    <n v="148256.43"/>
    <n v="0"/>
  </r>
  <r>
    <n v="2327"/>
    <n v="15762984"/>
    <x v="224"/>
    <n v="648"/>
    <x v="1"/>
    <x v="1"/>
    <x v="12"/>
    <n v="7"/>
    <n v="0"/>
    <n v="2"/>
    <n v="0"/>
    <n v="0"/>
    <n v="122899.01"/>
    <n v="0"/>
  </r>
  <r>
    <n v="2328"/>
    <n v="15613713"/>
    <x v="1097"/>
    <n v="644"/>
    <x v="0"/>
    <x v="1"/>
    <x v="33"/>
    <n v="5"/>
    <n v="44928.88"/>
    <n v="1"/>
    <n v="1"/>
    <n v="1"/>
    <n v="10771.46"/>
    <n v="0"/>
  </r>
  <r>
    <n v="2329"/>
    <n v="15664204"/>
    <x v="1308"/>
    <n v="706"/>
    <x v="1"/>
    <x v="1"/>
    <x v="6"/>
    <n v="2"/>
    <n v="0"/>
    <n v="2"/>
    <n v="1"/>
    <n v="1"/>
    <n v="18255.509999999998"/>
    <n v="0"/>
  </r>
  <r>
    <n v="2330"/>
    <n v="15639415"/>
    <x v="790"/>
    <n v="850"/>
    <x v="0"/>
    <x v="1"/>
    <x v="12"/>
    <n v="3"/>
    <n v="162442.35"/>
    <n v="1"/>
    <n v="1"/>
    <n v="0"/>
    <n v="183566.78"/>
    <n v="0"/>
  </r>
  <r>
    <n v="2331"/>
    <n v="15806332"/>
    <x v="1309"/>
    <n v="484"/>
    <x v="1"/>
    <x v="0"/>
    <x v="2"/>
    <n v="5"/>
    <n v="0"/>
    <n v="2"/>
    <n v="1"/>
    <n v="1"/>
    <n v="175224.12"/>
    <n v="0"/>
  </r>
  <r>
    <n v="2332"/>
    <n v="15614929"/>
    <x v="341"/>
    <n v="508"/>
    <x v="2"/>
    <x v="1"/>
    <x v="34"/>
    <n v="0"/>
    <n v="96213.82"/>
    <n v="2"/>
    <n v="1"/>
    <n v="0"/>
    <n v="147913.56"/>
    <n v="0"/>
  </r>
  <r>
    <n v="2333"/>
    <n v="15695492"/>
    <x v="614"/>
    <n v="439"/>
    <x v="0"/>
    <x v="0"/>
    <x v="6"/>
    <n v="6"/>
    <n v="156569.43"/>
    <n v="1"/>
    <n v="1"/>
    <n v="0"/>
    <n v="180598.66"/>
    <n v="0"/>
  </r>
  <r>
    <n v="2334"/>
    <n v="15635972"/>
    <x v="640"/>
    <n v="484"/>
    <x v="1"/>
    <x v="1"/>
    <x v="18"/>
    <n v="8"/>
    <n v="0"/>
    <n v="2"/>
    <n v="1"/>
    <n v="0"/>
    <n v="186136.48"/>
    <n v="0"/>
  </r>
  <r>
    <n v="2335"/>
    <n v="15616380"/>
    <x v="1310"/>
    <n v="803"/>
    <x v="1"/>
    <x v="0"/>
    <x v="24"/>
    <n v="1"/>
    <n v="0"/>
    <n v="2"/>
    <n v="0"/>
    <n v="0"/>
    <n v="7455.2"/>
    <n v="0"/>
  </r>
  <r>
    <n v="2336"/>
    <n v="15581440"/>
    <x v="1311"/>
    <n v="724"/>
    <x v="2"/>
    <x v="0"/>
    <x v="36"/>
    <n v="6"/>
    <n v="110463.25"/>
    <n v="2"/>
    <n v="1"/>
    <n v="1"/>
    <n v="80552.11"/>
    <n v="1"/>
  </r>
  <r>
    <n v="2337"/>
    <n v="15654390"/>
    <x v="8"/>
    <n v="640"/>
    <x v="0"/>
    <x v="1"/>
    <x v="19"/>
    <n v="7"/>
    <n v="154575.76"/>
    <n v="1"/>
    <n v="1"/>
    <n v="0"/>
    <n v="25722.28"/>
    <n v="1"/>
  </r>
  <r>
    <n v="2338"/>
    <n v="15660688"/>
    <x v="424"/>
    <n v="701"/>
    <x v="1"/>
    <x v="0"/>
    <x v="12"/>
    <n v="9"/>
    <n v="0"/>
    <n v="2"/>
    <n v="0"/>
    <n v="0"/>
    <n v="170996.86"/>
    <n v="0"/>
  </r>
  <r>
    <n v="2339"/>
    <n v="15806307"/>
    <x v="1312"/>
    <n v="537"/>
    <x v="0"/>
    <x v="1"/>
    <x v="24"/>
    <n v="3"/>
    <n v="0"/>
    <n v="2"/>
    <n v="1"/>
    <n v="1"/>
    <n v="20603.32"/>
    <n v="0"/>
  </r>
  <r>
    <n v="2340"/>
    <n v="15647975"/>
    <x v="1313"/>
    <n v="651"/>
    <x v="2"/>
    <x v="1"/>
    <x v="28"/>
    <n v="5"/>
    <n v="147037.32"/>
    <n v="1"/>
    <n v="0"/>
    <n v="0"/>
    <n v="141763.26"/>
    <n v="0"/>
  </r>
  <r>
    <n v="2341"/>
    <n v="15595728"/>
    <x v="838"/>
    <n v="523"/>
    <x v="2"/>
    <x v="1"/>
    <x v="1"/>
    <n v="0"/>
    <n v="119276.31"/>
    <n v="1"/>
    <n v="0"/>
    <n v="0"/>
    <n v="122284.38"/>
    <n v="1"/>
  </r>
  <r>
    <n v="2342"/>
    <n v="15735388"/>
    <x v="1314"/>
    <n v="717"/>
    <x v="0"/>
    <x v="0"/>
    <x v="11"/>
    <n v="7"/>
    <n v="108664.85"/>
    <n v="2"/>
    <n v="1"/>
    <n v="0"/>
    <n v="190011.85"/>
    <n v="0"/>
  </r>
  <r>
    <n v="2343"/>
    <n v="15788535"/>
    <x v="195"/>
    <n v="593"/>
    <x v="1"/>
    <x v="1"/>
    <x v="4"/>
    <n v="5"/>
    <n v="0"/>
    <n v="1"/>
    <n v="1"/>
    <n v="0"/>
    <n v="128046.98"/>
    <n v="0"/>
  </r>
  <r>
    <n v="2344"/>
    <n v="15765902"/>
    <x v="773"/>
    <n v="706"/>
    <x v="2"/>
    <x v="1"/>
    <x v="16"/>
    <n v="5"/>
    <n v="163034.82"/>
    <n v="2"/>
    <n v="1"/>
    <n v="1"/>
    <n v="135662.17000000001"/>
    <n v="0"/>
  </r>
  <r>
    <n v="2345"/>
    <n v="15642345"/>
    <x v="1076"/>
    <n v="714"/>
    <x v="2"/>
    <x v="0"/>
    <x v="23"/>
    <n v="4"/>
    <n v="93059.34"/>
    <n v="1"/>
    <n v="1"/>
    <n v="0"/>
    <n v="7571.51"/>
    <n v="1"/>
  </r>
  <r>
    <n v="2346"/>
    <n v="15641250"/>
    <x v="118"/>
    <n v="794"/>
    <x v="1"/>
    <x v="1"/>
    <x v="16"/>
    <n v="9"/>
    <n v="179581.31"/>
    <n v="1"/>
    <n v="1"/>
    <n v="0"/>
    <n v="23596.240000000002"/>
    <n v="0"/>
  </r>
  <r>
    <n v="2347"/>
    <n v="15706163"/>
    <x v="395"/>
    <n v="518"/>
    <x v="2"/>
    <x v="1"/>
    <x v="17"/>
    <n v="4"/>
    <n v="113625.93"/>
    <n v="1"/>
    <n v="0"/>
    <n v="0"/>
    <n v="92727.42"/>
    <n v="1"/>
  </r>
  <r>
    <n v="2348"/>
    <n v="15746708"/>
    <x v="90"/>
    <n v="589"/>
    <x v="2"/>
    <x v="1"/>
    <x v="30"/>
    <n v="7"/>
    <n v="119961.48"/>
    <n v="1"/>
    <n v="1"/>
    <n v="0"/>
    <n v="65156.83"/>
    <n v="1"/>
  </r>
  <r>
    <n v="2349"/>
    <n v="15775203"/>
    <x v="131"/>
    <n v="824"/>
    <x v="0"/>
    <x v="1"/>
    <x v="13"/>
    <n v="3"/>
    <n v="129209.48"/>
    <n v="1"/>
    <n v="0"/>
    <n v="0"/>
    <n v="60151.77"/>
    <n v="0"/>
  </r>
  <r>
    <n v="2350"/>
    <n v="15787907"/>
    <x v="1090"/>
    <n v="719"/>
    <x v="2"/>
    <x v="0"/>
    <x v="0"/>
    <n v="5"/>
    <n v="137227.04"/>
    <n v="3"/>
    <n v="1"/>
    <n v="0"/>
    <n v="149097.38"/>
    <n v="1"/>
  </r>
  <r>
    <n v="2351"/>
    <n v="15646764"/>
    <x v="37"/>
    <n v="617"/>
    <x v="2"/>
    <x v="0"/>
    <x v="14"/>
    <n v="3"/>
    <n v="119024.75"/>
    <n v="2"/>
    <n v="1"/>
    <n v="0"/>
    <n v="35199.24"/>
    <n v="1"/>
  </r>
  <r>
    <n v="2352"/>
    <n v="15678284"/>
    <x v="346"/>
    <n v="651"/>
    <x v="0"/>
    <x v="1"/>
    <x v="12"/>
    <n v="7"/>
    <n v="74623.5"/>
    <n v="3"/>
    <n v="1"/>
    <n v="0"/>
    <n v="129451.29"/>
    <n v="1"/>
  </r>
  <r>
    <n v="2353"/>
    <n v="15726791"/>
    <x v="1315"/>
    <n v="637"/>
    <x v="1"/>
    <x v="0"/>
    <x v="13"/>
    <n v="2"/>
    <n v="157929.45000000001"/>
    <n v="1"/>
    <n v="1"/>
    <n v="1"/>
    <n v="145134.49"/>
    <n v="1"/>
  </r>
  <r>
    <n v="2354"/>
    <n v="15813144"/>
    <x v="42"/>
    <n v="554"/>
    <x v="0"/>
    <x v="0"/>
    <x v="28"/>
    <n v="7"/>
    <n v="92606.86"/>
    <n v="2"/>
    <n v="1"/>
    <n v="0"/>
    <n v="192709.69"/>
    <n v="0"/>
  </r>
  <r>
    <n v="2355"/>
    <n v="15669342"/>
    <x v="884"/>
    <n v="731"/>
    <x v="2"/>
    <x v="1"/>
    <x v="12"/>
    <n v="2"/>
    <n v="127862.93"/>
    <n v="2"/>
    <n v="1"/>
    <n v="0"/>
    <n v="139083.70000000001"/>
    <n v="0"/>
  </r>
  <r>
    <n v="2356"/>
    <n v="15710366"/>
    <x v="763"/>
    <n v="569"/>
    <x v="1"/>
    <x v="0"/>
    <x v="0"/>
    <n v="1"/>
    <n v="0"/>
    <n v="1"/>
    <n v="1"/>
    <n v="1"/>
    <n v="83629.600000000006"/>
    <n v="1"/>
  </r>
  <r>
    <n v="2357"/>
    <n v="15614934"/>
    <x v="1316"/>
    <n v="625"/>
    <x v="2"/>
    <x v="0"/>
    <x v="24"/>
    <n v="4"/>
    <n v="142711.81"/>
    <n v="1"/>
    <n v="1"/>
    <n v="0"/>
    <n v="35625.410000000003"/>
    <n v="0"/>
  </r>
  <r>
    <n v="2358"/>
    <n v="15588701"/>
    <x v="876"/>
    <n v="592"/>
    <x v="0"/>
    <x v="0"/>
    <x v="16"/>
    <n v="4"/>
    <n v="0"/>
    <n v="2"/>
    <n v="1"/>
    <n v="0"/>
    <n v="35338.959999999999"/>
    <n v="0"/>
  </r>
  <r>
    <n v="2359"/>
    <n v="15665438"/>
    <x v="372"/>
    <n v="669"/>
    <x v="0"/>
    <x v="1"/>
    <x v="3"/>
    <n v="1"/>
    <n v="163159.85"/>
    <n v="1"/>
    <n v="0"/>
    <n v="1"/>
    <n v="15602.8"/>
    <n v="0"/>
  </r>
  <r>
    <n v="2360"/>
    <n v="15644896"/>
    <x v="790"/>
    <n v="663"/>
    <x v="2"/>
    <x v="1"/>
    <x v="15"/>
    <n v="3"/>
    <n v="108586.86"/>
    <n v="1"/>
    <n v="1"/>
    <n v="1"/>
    <n v="182355.21"/>
    <n v="0"/>
  </r>
  <r>
    <n v="2361"/>
    <n v="15670205"/>
    <x v="330"/>
    <n v="518"/>
    <x v="2"/>
    <x v="0"/>
    <x v="1"/>
    <n v="5"/>
    <n v="110624.99"/>
    <n v="1"/>
    <n v="1"/>
    <n v="0"/>
    <n v="89327.67"/>
    <n v="0"/>
  </r>
  <r>
    <n v="2362"/>
    <n v="15635776"/>
    <x v="51"/>
    <n v="686"/>
    <x v="2"/>
    <x v="0"/>
    <x v="3"/>
    <n v="5"/>
    <n v="154846.24"/>
    <n v="2"/>
    <n v="1"/>
    <n v="1"/>
    <n v="151903.6"/>
    <n v="0"/>
  </r>
  <r>
    <n v="2363"/>
    <n v="15791053"/>
    <x v="29"/>
    <n v="709"/>
    <x v="2"/>
    <x v="1"/>
    <x v="13"/>
    <n v="4"/>
    <n v="122917.71"/>
    <n v="1"/>
    <n v="1"/>
    <n v="1"/>
    <n v="11.58"/>
    <n v="1"/>
  </r>
  <r>
    <n v="2364"/>
    <n v="15644005"/>
    <x v="1317"/>
    <n v="571"/>
    <x v="0"/>
    <x v="0"/>
    <x v="19"/>
    <n v="9"/>
    <n v="0"/>
    <n v="2"/>
    <n v="0"/>
    <n v="1"/>
    <n v="77519.62"/>
    <n v="0"/>
  </r>
  <r>
    <n v="2365"/>
    <n v="15796343"/>
    <x v="1318"/>
    <n v="707"/>
    <x v="0"/>
    <x v="0"/>
    <x v="8"/>
    <n v="2"/>
    <n v="82787.929999999993"/>
    <n v="2"/>
    <n v="0"/>
    <n v="0"/>
    <n v="91423.69"/>
    <n v="0"/>
  </r>
  <r>
    <n v="2366"/>
    <n v="15751057"/>
    <x v="508"/>
    <n v="701"/>
    <x v="2"/>
    <x v="1"/>
    <x v="15"/>
    <n v="5"/>
    <n v="102500.34"/>
    <n v="1"/>
    <n v="0"/>
    <n v="0"/>
    <n v="106287.77"/>
    <n v="0"/>
  </r>
  <r>
    <n v="2367"/>
    <n v="15623430"/>
    <x v="1"/>
    <n v="672"/>
    <x v="0"/>
    <x v="1"/>
    <x v="10"/>
    <n v="9"/>
    <n v="0"/>
    <n v="2"/>
    <n v="1"/>
    <n v="0"/>
    <n v="161800.76999999999"/>
    <n v="0"/>
  </r>
  <r>
    <n v="2368"/>
    <n v="15682600"/>
    <x v="423"/>
    <n v="620"/>
    <x v="2"/>
    <x v="1"/>
    <x v="2"/>
    <n v="9"/>
    <n v="159492.79"/>
    <n v="1"/>
    <n v="1"/>
    <n v="0"/>
    <n v="80582.34"/>
    <n v="1"/>
  </r>
  <r>
    <n v="2369"/>
    <n v="15769312"/>
    <x v="425"/>
    <n v="557"/>
    <x v="1"/>
    <x v="1"/>
    <x v="36"/>
    <n v="10"/>
    <n v="0"/>
    <n v="2"/>
    <n v="1"/>
    <n v="1"/>
    <n v="185094.48"/>
    <n v="0"/>
  </r>
  <r>
    <n v="2370"/>
    <n v="15708212"/>
    <x v="468"/>
    <n v="648"/>
    <x v="1"/>
    <x v="0"/>
    <x v="41"/>
    <n v="7"/>
    <n v="118241.02"/>
    <n v="1"/>
    <n v="1"/>
    <n v="0"/>
    <n v="172586.89"/>
    <n v="1"/>
  </r>
  <r>
    <n v="2371"/>
    <n v="15650258"/>
    <x v="725"/>
    <n v="479"/>
    <x v="0"/>
    <x v="0"/>
    <x v="12"/>
    <n v="2"/>
    <n v="113090.4"/>
    <n v="1"/>
    <n v="1"/>
    <n v="0"/>
    <n v="195649.79"/>
    <n v="0"/>
  </r>
  <r>
    <n v="2372"/>
    <n v="15604345"/>
    <x v="1319"/>
    <n v="730"/>
    <x v="0"/>
    <x v="0"/>
    <x v="32"/>
    <n v="9"/>
    <n v="65763.570000000007"/>
    <n v="1"/>
    <n v="1"/>
    <n v="1"/>
    <n v="145792.01"/>
    <n v="0"/>
  </r>
  <r>
    <n v="2373"/>
    <n v="15578297"/>
    <x v="1320"/>
    <n v="737"/>
    <x v="2"/>
    <x v="0"/>
    <x v="3"/>
    <n v="1"/>
    <n v="125537.38"/>
    <n v="1"/>
    <n v="1"/>
    <n v="0"/>
    <n v="138510.01"/>
    <n v="1"/>
  </r>
  <r>
    <n v="2374"/>
    <n v="15671789"/>
    <x v="779"/>
    <n v="616"/>
    <x v="0"/>
    <x v="1"/>
    <x v="8"/>
    <n v="3"/>
    <n v="94263.91"/>
    <n v="2"/>
    <n v="1"/>
    <n v="0"/>
    <n v="168895.06"/>
    <n v="0"/>
  </r>
  <r>
    <n v="2375"/>
    <n v="15726186"/>
    <x v="375"/>
    <n v="639"/>
    <x v="1"/>
    <x v="1"/>
    <x v="6"/>
    <n v="4"/>
    <n v="133434.57"/>
    <n v="2"/>
    <n v="1"/>
    <n v="0"/>
    <n v="97983.44"/>
    <n v="0"/>
  </r>
  <r>
    <n v="2376"/>
    <n v="15764618"/>
    <x v="1321"/>
    <n v="815"/>
    <x v="1"/>
    <x v="0"/>
    <x v="2"/>
    <n v="6"/>
    <n v="0"/>
    <n v="1"/>
    <n v="1"/>
    <n v="1"/>
    <n v="85167.88"/>
    <n v="0"/>
  </r>
  <r>
    <n v="2377"/>
    <n v="15730738"/>
    <x v="355"/>
    <n v="786"/>
    <x v="1"/>
    <x v="1"/>
    <x v="8"/>
    <n v="9"/>
    <n v="0"/>
    <n v="2"/>
    <n v="1"/>
    <n v="1"/>
    <n v="18210.36"/>
    <n v="0"/>
  </r>
  <r>
    <n v="2378"/>
    <n v="15637650"/>
    <x v="828"/>
    <n v="549"/>
    <x v="0"/>
    <x v="1"/>
    <x v="5"/>
    <n v="9"/>
    <n v="94748.76"/>
    <n v="2"/>
    <n v="0"/>
    <n v="1"/>
    <n v="13608.18"/>
    <n v="0"/>
  </r>
  <r>
    <n v="2379"/>
    <n v="15606267"/>
    <x v="1052"/>
    <n v="622"/>
    <x v="0"/>
    <x v="0"/>
    <x v="16"/>
    <n v="4"/>
    <n v="98640.74"/>
    <n v="1"/>
    <n v="1"/>
    <n v="1"/>
    <n v="110457.99"/>
    <n v="0"/>
  </r>
  <r>
    <n v="2380"/>
    <n v="15625904"/>
    <x v="1090"/>
    <n v="624"/>
    <x v="0"/>
    <x v="1"/>
    <x v="28"/>
    <n v="9"/>
    <n v="74681.899999999994"/>
    <n v="2"/>
    <n v="0"/>
    <n v="0"/>
    <n v="31231.35"/>
    <n v="0"/>
  </r>
  <r>
    <n v="2381"/>
    <n v="15654463"/>
    <x v="681"/>
    <n v="841"/>
    <x v="0"/>
    <x v="1"/>
    <x v="10"/>
    <n v="4"/>
    <n v="0"/>
    <n v="2"/>
    <n v="1"/>
    <n v="0"/>
    <n v="141582.66"/>
    <n v="0"/>
  </r>
  <r>
    <n v="2382"/>
    <n v="15774151"/>
    <x v="774"/>
    <n v="614"/>
    <x v="1"/>
    <x v="0"/>
    <x v="1"/>
    <n v="7"/>
    <n v="179915.85"/>
    <n v="1"/>
    <n v="0"/>
    <n v="0"/>
    <n v="14666.35"/>
    <n v="1"/>
  </r>
  <r>
    <n v="2383"/>
    <n v="15693259"/>
    <x v="74"/>
    <n v="676"/>
    <x v="0"/>
    <x v="1"/>
    <x v="33"/>
    <n v="1"/>
    <n v="128207.23"/>
    <n v="1"/>
    <n v="1"/>
    <n v="1"/>
    <n v="55400.17"/>
    <n v="0"/>
  </r>
  <r>
    <n v="2384"/>
    <n v="15642468"/>
    <x v="61"/>
    <n v="697"/>
    <x v="0"/>
    <x v="1"/>
    <x v="0"/>
    <n v="9"/>
    <n v="132739.26"/>
    <n v="2"/>
    <n v="0"/>
    <n v="0"/>
    <n v="174667.65"/>
    <n v="0"/>
  </r>
  <r>
    <n v="2385"/>
    <n v="15758531"/>
    <x v="1076"/>
    <n v="732"/>
    <x v="0"/>
    <x v="0"/>
    <x v="20"/>
    <n v="10"/>
    <n v="0"/>
    <n v="2"/>
    <n v="1"/>
    <n v="0"/>
    <n v="154189.07999999999"/>
    <n v="0"/>
  </r>
  <r>
    <n v="2386"/>
    <n v="15728352"/>
    <x v="1322"/>
    <n v="623"/>
    <x v="0"/>
    <x v="1"/>
    <x v="7"/>
    <n v="4"/>
    <n v="120509.81"/>
    <n v="1"/>
    <n v="0"/>
    <n v="0"/>
    <n v="142170.44"/>
    <n v="0"/>
  </r>
  <r>
    <n v="2387"/>
    <n v="15637240"/>
    <x v="152"/>
    <n v="541"/>
    <x v="0"/>
    <x v="1"/>
    <x v="17"/>
    <n v="4"/>
    <n v="124547.13"/>
    <n v="2"/>
    <n v="1"/>
    <n v="0"/>
    <n v="94499.06"/>
    <n v="0"/>
  </r>
  <r>
    <n v="2388"/>
    <n v="15595588"/>
    <x v="1323"/>
    <n v="773"/>
    <x v="1"/>
    <x v="0"/>
    <x v="2"/>
    <n v="4"/>
    <n v="0"/>
    <n v="2"/>
    <n v="0"/>
    <n v="1"/>
    <n v="182081.45"/>
    <n v="0"/>
  </r>
  <r>
    <n v="2389"/>
    <n v="15778395"/>
    <x v="204"/>
    <n v="762"/>
    <x v="2"/>
    <x v="1"/>
    <x v="10"/>
    <n v="4"/>
    <n v="88815.56"/>
    <n v="2"/>
    <n v="1"/>
    <n v="0"/>
    <n v="68562.259999999995"/>
    <n v="1"/>
  </r>
  <r>
    <n v="2390"/>
    <n v="15711825"/>
    <x v="287"/>
    <n v="655"/>
    <x v="1"/>
    <x v="0"/>
    <x v="12"/>
    <n v="1"/>
    <n v="82231.509999999995"/>
    <n v="2"/>
    <n v="1"/>
    <n v="0"/>
    <n v="88798.02"/>
    <n v="0"/>
  </r>
  <r>
    <n v="2391"/>
    <n v="15599251"/>
    <x v="364"/>
    <n v="602"/>
    <x v="2"/>
    <x v="1"/>
    <x v="15"/>
    <n v="7"/>
    <n v="184715.86"/>
    <n v="2"/>
    <n v="1"/>
    <n v="0"/>
    <n v="113781.99"/>
    <n v="0"/>
  </r>
  <r>
    <n v="2392"/>
    <n v="15570004"/>
    <x v="880"/>
    <n v="850"/>
    <x v="0"/>
    <x v="1"/>
    <x v="8"/>
    <n v="3"/>
    <n v="0"/>
    <n v="2"/>
    <n v="1"/>
    <n v="0"/>
    <n v="121866.87"/>
    <n v="0"/>
  </r>
  <r>
    <n v="2393"/>
    <n v="15656912"/>
    <x v="928"/>
    <n v="649"/>
    <x v="1"/>
    <x v="1"/>
    <x v="21"/>
    <n v="4"/>
    <n v="0"/>
    <n v="1"/>
    <n v="1"/>
    <n v="1"/>
    <n v="150390.57"/>
    <n v="0"/>
  </r>
  <r>
    <n v="2394"/>
    <n v="15657342"/>
    <x v="1324"/>
    <n v="850"/>
    <x v="2"/>
    <x v="1"/>
    <x v="34"/>
    <n v="4"/>
    <n v="147972.19"/>
    <n v="1"/>
    <n v="1"/>
    <n v="0"/>
    <n v="60708.72"/>
    <n v="1"/>
  </r>
  <r>
    <n v="2395"/>
    <n v="15716284"/>
    <x v="1219"/>
    <n v="543"/>
    <x v="0"/>
    <x v="1"/>
    <x v="3"/>
    <n v="9"/>
    <n v="0"/>
    <n v="2"/>
    <n v="1"/>
    <n v="1"/>
    <n v="78858.070000000007"/>
    <n v="0"/>
  </r>
  <r>
    <n v="2396"/>
    <n v="15672374"/>
    <x v="346"/>
    <n v="672"/>
    <x v="0"/>
    <x v="1"/>
    <x v="37"/>
    <n v="8"/>
    <n v="170008.84"/>
    <n v="1"/>
    <n v="0"/>
    <n v="0"/>
    <n v="56407.42"/>
    <n v="1"/>
  </r>
  <r>
    <n v="2397"/>
    <n v="15732476"/>
    <x v="1325"/>
    <n v="600"/>
    <x v="0"/>
    <x v="0"/>
    <x v="7"/>
    <n v="3"/>
    <n v="0"/>
    <n v="2"/>
    <n v="0"/>
    <n v="1"/>
    <n v="125698.97"/>
    <n v="0"/>
  </r>
  <r>
    <n v="2398"/>
    <n v="15747724"/>
    <x v="323"/>
    <n v="671"/>
    <x v="1"/>
    <x v="0"/>
    <x v="10"/>
    <n v="10"/>
    <n v="0"/>
    <n v="1"/>
    <n v="1"/>
    <n v="0"/>
    <n v="23235.38"/>
    <n v="0"/>
  </r>
  <r>
    <n v="2399"/>
    <n v="15633877"/>
    <x v="232"/>
    <n v="706"/>
    <x v="1"/>
    <x v="0"/>
    <x v="0"/>
    <n v="8"/>
    <n v="95386.82"/>
    <n v="1"/>
    <n v="1"/>
    <n v="1"/>
    <n v="75732.25"/>
    <n v="0"/>
  </r>
  <r>
    <n v="2400"/>
    <n v="15672516"/>
    <x v="710"/>
    <n v="541"/>
    <x v="2"/>
    <x v="1"/>
    <x v="21"/>
    <n v="7"/>
    <n v="90373.28"/>
    <n v="2"/>
    <n v="1"/>
    <n v="0"/>
    <n v="179861.79"/>
    <n v="0"/>
  </r>
  <r>
    <n v="2401"/>
    <n v="15607827"/>
    <x v="951"/>
    <n v="711"/>
    <x v="2"/>
    <x v="1"/>
    <x v="10"/>
    <n v="4"/>
    <n v="133467.76999999999"/>
    <n v="2"/>
    <n v="1"/>
    <n v="1"/>
    <n v="42976.639999999999"/>
    <n v="0"/>
  </r>
  <r>
    <n v="2402"/>
    <n v="15751336"/>
    <x v="235"/>
    <n v="630"/>
    <x v="1"/>
    <x v="1"/>
    <x v="33"/>
    <n v="3"/>
    <n v="0"/>
    <n v="2"/>
    <n v="0"/>
    <n v="1"/>
    <n v="10486.69"/>
    <n v="0"/>
  </r>
  <r>
    <n v="2403"/>
    <n v="15646539"/>
    <x v="230"/>
    <n v="531"/>
    <x v="0"/>
    <x v="1"/>
    <x v="8"/>
    <n v="3"/>
    <n v="96288.26"/>
    <n v="1"/>
    <n v="1"/>
    <n v="0"/>
    <n v="56794.73"/>
    <n v="0"/>
  </r>
  <r>
    <n v="2404"/>
    <n v="15756901"/>
    <x v="465"/>
    <n v="641"/>
    <x v="0"/>
    <x v="0"/>
    <x v="28"/>
    <n v="4"/>
    <n v="91547.839999999997"/>
    <n v="2"/>
    <n v="0"/>
    <n v="1"/>
    <n v="28157.34"/>
    <n v="0"/>
  </r>
  <r>
    <n v="2405"/>
    <n v="15809286"/>
    <x v="488"/>
    <n v="631"/>
    <x v="2"/>
    <x v="1"/>
    <x v="24"/>
    <n v="8"/>
    <n v="138292.64000000001"/>
    <n v="2"/>
    <n v="0"/>
    <n v="0"/>
    <n v="152422.91"/>
    <n v="1"/>
  </r>
  <r>
    <n v="2406"/>
    <n v="15759021"/>
    <x v="12"/>
    <n v="685"/>
    <x v="0"/>
    <x v="1"/>
    <x v="12"/>
    <n v="9"/>
    <n v="0"/>
    <n v="1"/>
    <n v="1"/>
    <n v="0"/>
    <n v="167033.82999999999"/>
    <n v="0"/>
  </r>
  <r>
    <n v="2407"/>
    <n v="15725039"/>
    <x v="204"/>
    <n v="702"/>
    <x v="1"/>
    <x v="1"/>
    <x v="15"/>
    <n v="8"/>
    <n v="71667.740000000005"/>
    <n v="1"/>
    <n v="1"/>
    <n v="1"/>
    <n v="126082.18"/>
    <n v="0"/>
  </r>
  <r>
    <n v="2408"/>
    <n v="15579130"/>
    <x v="861"/>
    <n v="708"/>
    <x v="2"/>
    <x v="0"/>
    <x v="3"/>
    <n v="0"/>
    <n v="118994.84"/>
    <n v="1"/>
    <n v="1"/>
    <n v="0"/>
    <n v="181499.77"/>
    <n v="1"/>
  </r>
  <r>
    <n v="2409"/>
    <n v="15754112"/>
    <x v="1326"/>
    <n v="653"/>
    <x v="1"/>
    <x v="1"/>
    <x v="30"/>
    <n v="7"/>
    <n v="0"/>
    <n v="2"/>
    <n v="1"/>
    <n v="1"/>
    <n v="41967.03"/>
    <n v="0"/>
  </r>
  <r>
    <n v="2410"/>
    <n v="15735522"/>
    <x v="1327"/>
    <n v="654"/>
    <x v="2"/>
    <x v="1"/>
    <x v="24"/>
    <n v="2"/>
    <n v="145610.07"/>
    <n v="2"/>
    <n v="0"/>
    <n v="0"/>
    <n v="186300.59"/>
    <n v="0"/>
  </r>
  <r>
    <n v="2411"/>
    <n v="15613326"/>
    <x v="1328"/>
    <n v="596"/>
    <x v="0"/>
    <x v="0"/>
    <x v="19"/>
    <n v="1"/>
    <n v="138162.81"/>
    <n v="1"/>
    <n v="1"/>
    <n v="0"/>
    <n v="85412.54"/>
    <n v="0"/>
  </r>
  <r>
    <n v="2412"/>
    <n v="15739502"/>
    <x v="1128"/>
    <n v="549"/>
    <x v="2"/>
    <x v="0"/>
    <x v="8"/>
    <n v="9"/>
    <n v="135020.21"/>
    <n v="2"/>
    <n v="1"/>
    <n v="1"/>
    <n v="23343.18"/>
    <n v="0"/>
  </r>
  <r>
    <n v="2413"/>
    <n v="15670914"/>
    <x v="1329"/>
    <n v="754"/>
    <x v="0"/>
    <x v="1"/>
    <x v="16"/>
    <n v="2"/>
    <n v="0"/>
    <n v="2"/>
    <n v="1"/>
    <n v="0"/>
    <n v="180698.32"/>
    <n v="0"/>
  </r>
  <r>
    <n v="2414"/>
    <n v="15604073"/>
    <x v="1330"/>
    <n v="815"/>
    <x v="2"/>
    <x v="0"/>
    <x v="11"/>
    <n v="8"/>
    <n v="135161.67000000001"/>
    <n v="1"/>
    <n v="1"/>
    <n v="1"/>
    <n v="136071.04999999999"/>
    <n v="0"/>
  </r>
  <r>
    <n v="2415"/>
    <n v="15806027"/>
    <x v="689"/>
    <n v="556"/>
    <x v="0"/>
    <x v="0"/>
    <x v="37"/>
    <n v="9"/>
    <n v="0"/>
    <n v="1"/>
    <n v="1"/>
    <n v="0"/>
    <n v="175149.2"/>
    <n v="1"/>
  </r>
  <r>
    <n v="2416"/>
    <n v="15574886"/>
    <x v="728"/>
    <n v="706"/>
    <x v="0"/>
    <x v="1"/>
    <x v="15"/>
    <n v="6"/>
    <n v="94486.47"/>
    <n v="1"/>
    <n v="1"/>
    <n v="1"/>
    <n v="146949.74"/>
    <n v="0"/>
  </r>
  <r>
    <n v="2417"/>
    <n v="15707120"/>
    <x v="125"/>
    <n v="850"/>
    <x v="0"/>
    <x v="1"/>
    <x v="17"/>
    <n v="9"/>
    <n v="117640.39"/>
    <n v="1"/>
    <n v="1"/>
    <n v="0"/>
    <n v="88920.68"/>
    <n v="0"/>
  </r>
  <r>
    <n v="2418"/>
    <n v="15800845"/>
    <x v="678"/>
    <n v="732"/>
    <x v="1"/>
    <x v="0"/>
    <x v="19"/>
    <n v="8"/>
    <n v="111379.55"/>
    <n v="1"/>
    <n v="1"/>
    <n v="1"/>
    <n v="45098.62"/>
    <n v="0"/>
  </r>
  <r>
    <n v="2419"/>
    <n v="15603914"/>
    <x v="1331"/>
    <n v="614"/>
    <x v="0"/>
    <x v="1"/>
    <x v="20"/>
    <n v="6"/>
    <n v="0"/>
    <n v="1"/>
    <n v="1"/>
    <n v="1"/>
    <n v="20339.79"/>
    <n v="1"/>
  </r>
  <r>
    <n v="2420"/>
    <n v="15722765"/>
    <x v="741"/>
    <n v="580"/>
    <x v="1"/>
    <x v="0"/>
    <x v="38"/>
    <n v="0"/>
    <n v="136820.99"/>
    <n v="1"/>
    <n v="0"/>
    <n v="1"/>
    <n v="108528.74"/>
    <n v="0"/>
  </r>
  <r>
    <n v="2421"/>
    <n v="15783305"/>
    <x v="351"/>
    <n v="593"/>
    <x v="0"/>
    <x v="0"/>
    <x v="17"/>
    <n v="7"/>
    <n v="98752.51"/>
    <n v="1"/>
    <n v="1"/>
    <n v="0"/>
    <n v="145560.38"/>
    <n v="0"/>
  </r>
  <r>
    <n v="2422"/>
    <n v="15574842"/>
    <x v="37"/>
    <n v="653"/>
    <x v="2"/>
    <x v="0"/>
    <x v="11"/>
    <n v="2"/>
    <n v="158266.42000000001"/>
    <n v="3"/>
    <n v="1"/>
    <n v="1"/>
    <n v="199357.24"/>
    <n v="0"/>
  </r>
  <r>
    <n v="2423"/>
    <n v="15607837"/>
    <x v="1332"/>
    <n v="746"/>
    <x v="0"/>
    <x v="0"/>
    <x v="6"/>
    <n v="4"/>
    <n v="105599.67"/>
    <n v="1"/>
    <n v="1"/>
    <n v="1"/>
    <n v="43106.17"/>
    <n v="0"/>
  </r>
  <r>
    <n v="2424"/>
    <n v="15714877"/>
    <x v="1333"/>
    <n v="662"/>
    <x v="0"/>
    <x v="0"/>
    <x v="6"/>
    <n v="10"/>
    <n v="0"/>
    <n v="2"/>
    <n v="1"/>
    <n v="0"/>
    <n v="137508.31"/>
    <n v="0"/>
  </r>
  <r>
    <n v="2425"/>
    <n v="15782941"/>
    <x v="1334"/>
    <n v="573"/>
    <x v="0"/>
    <x v="1"/>
    <x v="8"/>
    <n v="2"/>
    <n v="0"/>
    <n v="2"/>
    <n v="1"/>
    <n v="1"/>
    <n v="91957.39"/>
    <n v="0"/>
  </r>
  <r>
    <n v="2426"/>
    <n v="15630167"/>
    <x v="773"/>
    <n v="684"/>
    <x v="1"/>
    <x v="0"/>
    <x v="2"/>
    <n v="4"/>
    <n v="139723.9"/>
    <n v="1"/>
    <n v="1"/>
    <n v="1"/>
    <n v="120612.11"/>
    <n v="0"/>
  </r>
  <r>
    <n v="2427"/>
    <n v="15759038"/>
    <x v="335"/>
    <n v="793"/>
    <x v="0"/>
    <x v="0"/>
    <x v="1"/>
    <n v="3"/>
    <n v="141806.46"/>
    <n v="1"/>
    <n v="1"/>
    <n v="0"/>
    <n v="102921.17"/>
    <n v="0"/>
  </r>
  <r>
    <n v="2428"/>
    <n v="15661821"/>
    <x v="606"/>
    <n v="798"/>
    <x v="2"/>
    <x v="0"/>
    <x v="23"/>
    <n v="5"/>
    <n v="132571.67000000001"/>
    <n v="1"/>
    <n v="1"/>
    <n v="1"/>
    <n v="31686.33"/>
    <n v="1"/>
  </r>
  <r>
    <n v="2429"/>
    <n v="15728006"/>
    <x v="57"/>
    <n v="524"/>
    <x v="0"/>
    <x v="1"/>
    <x v="20"/>
    <n v="2"/>
    <n v="180516.9"/>
    <n v="1"/>
    <n v="1"/>
    <n v="0"/>
    <n v="180002.42"/>
    <n v="0"/>
  </r>
  <r>
    <n v="2430"/>
    <n v="15712176"/>
    <x v="488"/>
    <n v="816"/>
    <x v="0"/>
    <x v="1"/>
    <x v="8"/>
    <n v="8"/>
    <n v="0"/>
    <n v="2"/>
    <n v="1"/>
    <n v="1"/>
    <n v="28407.4"/>
    <n v="0"/>
  </r>
  <r>
    <n v="2431"/>
    <n v="15689351"/>
    <x v="268"/>
    <n v="742"/>
    <x v="2"/>
    <x v="0"/>
    <x v="1"/>
    <n v="4"/>
    <n v="92805.72"/>
    <n v="1"/>
    <n v="0"/>
    <n v="1"/>
    <n v="73743.95"/>
    <n v="1"/>
  </r>
  <r>
    <n v="2432"/>
    <n v="15782247"/>
    <x v="706"/>
    <n v="540"/>
    <x v="0"/>
    <x v="1"/>
    <x v="32"/>
    <n v="4"/>
    <n v="0"/>
    <n v="3"/>
    <n v="1"/>
    <n v="1"/>
    <n v="186233.26"/>
    <n v="1"/>
  </r>
  <r>
    <n v="2433"/>
    <n v="15769064"/>
    <x v="175"/>
    <n v="537"/>
    <x v="2"/>
    <x v="1"/>
    <x v="2"/>
    <n v="3"/>
    <n v="135309.35999999999"/>
    <n v="1"/>
    <n v="1"/>
    <n v="0"/>
    <n v="31728.86"/>
    <n v="1"/>
  </r>
  <r>
    <n v="2434"/>
    <n v="15718153"/>
    <x v="537"/>
    <n v="759"/>
    <x v="1"/>
    <x v="0"/>
    <x v="59"/>
    <n v="6"/>
    <n v="128917.84"/>
    <n v="1"/>
    <n v="1"/>
    <n v="1"/>
    <n v="48244.639999999999"/>
    <n v="0"/>
  </r>
  <r>
    <n v="2435"/>
    <n v="15613189"/>
    <x v="1215"/>
    <n v="774"/>
    <x v="0"/>
    <x v="0"/>
    <x v="37"/>
    <n v="2"/>
    <n v="56580.93"/>
    <n v="1"/>
    <n v="1"/>
    <n v="0"/>
    <n v="113266.28"/>
    <n v="1"/>
  </r>
  <r>
    <n v="2436"/>
    <n v="15661734"/>
    <x v="137"/>
    <n v="608"/>
    <x v="2"/>
    <x v="1"/>
    <x v="0"/>
    <n v="8"/>
    <n v="131390.75"/>
    <n v="2"/>
    <n v="1"/>
    <n v="0"/>
    <n v="71178.09"/>
    <n v="0"/>
  </r>
  <r>
    <n v="2437"/>
    <n v="15592645"/>
    <x v="1244"/>
    <n v="704"/>
    <x v="1"/>
    <x v="1"/>
    <x v="24"/>
    <n v="4"/>
    <n v="0"/>
    <n v="2"/>
    <n v="0"/>
    <n v="0"/>
    <n v="25684.93"/>
    <n v="0"/>
  </r>
  <r>
    <n v="2438"/>
    <n v="15768387"/>
    <x v="1335"/>
    <n v="581"/>
    <x v="0"/>
    <x v="1"/>
    <x v="1"/>
    <n v="8"/>
    <n v="0"/>
    <n v="2"/>
    <n v="0"/>
    <n v="0"/>
    <n v="29737.14"/>
    <n v="0"/>
  </r>
  <r>
    <n v="2439"/>
    <n v="15792525"/>
    <x v="1336"/>
    <n v="628"/>
    <x v="2"/>
    <x v="0"/>
    <x v="22"/>
    <n v="1"/>
    <n v="97361.66"/>
    <n v="1"/>
    <n v="1"/>
    <n v="1"/>
    <n v="149922.38"/>
    <n v="1"/>
  </r>
  <r>
    <n v="2440"/>
    <n v="15586976"/>
    <x v="144"/>
    <n v="566"/>
    <x v="0"/>
    <x v="0"/>
    <x v="0"/>
    <n v="6"/>
    <n v="0"/>
    <n v="1"/>
    <n v="1"/>
    <n v="0"/>
    <n v="180702.12"/>
    <n v="1"/>
  </r>
  <r>
    <n v="2441"/>
    <n v="15790659"/>
    <x v="1337"/>
    <n v="701"/>
    <x v="1"/>
    <x v="1"/>
    <x v="49"/>
    <n v="7"/>
    <n v="0"/>
    <n v="2"/>
    <n v="0"/>
    <n v="1"/>
    <n v="27597.59"/>
    <n v="0"/>
  </r>
  <r>
    <n v="2442"/>
    <n v="15691446"/>
    <x v="1338"/>
    <n v="735"/>
    <x v="1"/>
    <x v="1"/>
    <x v="6"/>
    <n v="10"/>
    <n v="0"/>
    <n v="2"/>
    <n v="1"/>
    <n v="1"/>
    <n v="95025.27"/>
    <n v="0"/>
  </r>
  <r>
    <n v="2443"/>
    <n v="15772632"/>
    <x v="598"/>
    <n v="680"/>
    <x v="0"/>
    <x v="0"/>
    <x v="10"/>
    <n v="1"/>
    <n v="0"/>
    <n v="2"/>
    <n v="1"/>
    <n v="0"/>
    <n v="167035.07"/>
    <n v="0"/>
  </r>
  <r>
    <n v="2444"/>
    <n v="15706587"/>
    <x v="220"/>
    <n v="560"/>
    <x v="0"/>
    <x v="1"/>
    <x v="38"/>
    <n v="0"/>
    <n v="0"/>
    <n v="2"/>
    <n v="0"/>
    <n v="1"/>
    <n v="116781.71"/>
    <n v="0"/>
  </r>
  <r>
    <n v="2445"/>
    <n v="15572461"/>
    <x v="437"/>
    <n v="663"/>
    <x v="2"/>
    <x v="0"/>
    <x v="6"/>
    <n v="4"/>
    <n v="102714.65"/>
    <n v="2"/>
    <n v="0"/>
    <n v="0"/>
    <n v="21170.81"/>
    <n v="0"/>
  </r>
  <r>
    <n v="2446"/>
    <n v="15654409"/>
    <x v="1339"/>
    <n v="665"/>
    <x v="0"/>
    <x v="0"/>
    <x v="10"/>
    <n v="5"/>
    <n v="67816.72"/>
    <n v="1"/>
    <n v="1"/>
    <n v="1"/>
    <n v="29641.58"/>
    <n v="0"/>
  </r>
  <r>
    <n v="2447"/>
    <n v="15568025"/>
    <x v="299"/>
    <n v="758"/>
    <x v="0"/>
    <x v="1"/>
    <x v="21"/>
    <n v="8"/>
    <n v="81710.460000000006"/>
    <n v="1"/>
    <n v="1"/>
    <n v="1"/>
    <n v="116520.07"/>
    <n v="0"/>
  </r>
  <r>
    <n v="2448"/>
    <n v="15715769"/>
    <x v="19"/>
    <n v="621"/>
    <x v="0"/>
    <x v="1"/>
    <x v="28"/>
    <n v="2"/>
    <n v="75237.539999999994"/>
    <n v="1"/>
    <n v="0"/>
    <n v="1"/>
    <n v="44220.4"/>
    <n v="0"/>
  </r>
  <r>
    <n v="2449"/>
    <n v="15667458"/>
    <x v="293"/>
    <n v="764"/>
    <x v="2"/>
    <x v="1"/>
    <x v="34"/>
    <n v="10"/>
    <n v="124023.18"/>
    <n v="1"/>
    <n v="1"/>
    <n v="0"/>
    <n v="166188.28"/>
    <n v="0"/>
  </r>
  <r>
    <n v="2450"/>
    <n v="15567980"/>
    <x v="1340"/>
    <n v="537"/>
    <x v="2"/>
    <x v="0"/>
    <x v="17"/>
    <n v="5"/>
    <n v="100727.5"/>
    <n v="1"/>
    <n v="0"/>
    <n v="1"/>
    <n v="140857.76"/>
    <n v="1"/>
  </r>
  <r>
    <n v="2451"/>
    <n v="15679294"/>
    <x v="274"/>
    <n v="589"/>
    <x v="0"/>
    <x v="0"/>
    <x v="17"/>
    <n v="10"/>
    <n v="107238.85"/>
    <n v="2"/>
    <n v="1"/>
    <n v="0"/>
    <n v="37024.28"/>
    <n v="0"/>
  </r>
  <r>
    <n v="2452"/>
    <n v="15606507"/>
    <x v="368"/>
    <n v="555"/>
    <x v="0"/>
    <x v="1"/>
    <x v="9"/>
    <n v="5"/>
    <n v="0"/>
    <n v="2"/>
    <n v="1"/>
    <n v="0"/>
    <n v="27513.47"/>
    <n v="0"/>
  </r>
  <r>
    <n v="2453"/>
    <n v="15578825"/>
    <x v="796"/>
    <n v="734"/>
    <x v="0"/>
    <x v="0"/>
    <x v="6"/>
    <n v="0"/>
    <n v="139994.66"/>
    <n v="1"/>
    <n v="1"/>
    <n v="0"/>
    <n v="17744.72"/>
    <n v="0"/>
  </r>
  <r>
    <n v="2454"/>
    <n v="15619935"/>
    <x v="1341"/>
    <n v="783"/>
    <x v="1"/>
    <x v="0"/>
    <x v="49"/>
    <n v="9"/>
    <n v="126224.87"/>
    <n v="1"/>
    <n v="1"/>
    <n v="1"/>
    <n v="4423.63"/>
    <n v="0"/>
  </r>
  <r>
    <n v="2455"/>
    <n v="15636089"/>
    <x v="372"/>
    <n v="678"/>
    <x v="2"/>
    <x v="0"/>
    <x v="21"/>
    <n v="1"/>
    <n v="145751.03"/>
    <n v="1"/>
    <n v="0"/>
    <n v="0"/>
    <n v="109718.44"/>
    <n v="1"/>
  </r>
  <r>
    <n v="2456"/>
    <n v="15727490"/>
    <x v="14"/>
    <n v="661"/>
    <x v="0"/>
    <x v="1"/>
    <x v="40"/>
    <n v="5"/>
    <n v="0"/>
    <n v="1"/>
    <n v="0"/>
    <n v="1"/>
    <n v="107243.31"/>
    <n v="1"/>
  </r>
  <r>
    <n v="2457"/>
    <n v="15591766"/>
    <x v="180"/>
    <n v="607"/>
    <x v="1"/>
    <x v="0"/>
    <x v="11"/>
    <n v="4"/>
    <n v="121166.89"/>
    <n v="1"/>
    <n v="0"/>
    <n v="1"/>
    <n v="115288.24"/>
    <n v="0"/>
  </r>
  <r>
    <n v="2458"/>
    <n v="15641629"/>
    <x v="614"/>
    <n v="537"/>
    <x v="1"/>
    <x v="0"/>
    <x v="16"/>
    <n v="1"/>
    <n v="0"/>
    <n v="2"/>
    <n v="0"/>
    <n v="1"/>
    <n v="41233.97"/>
    <n v="0"/>
  </r>
  <r>
    <n v="2459"/>
    <n v="15813303"/>
    <x v="1342"/>
    <n v="513"/>
    <x v="1"/>
    <x v="1"/>
    <x v="63"/>
    <n v="10"/>
    <n v="0"/>
    <n v="2"/>
    <n v="1"/>
    <n v="1"/>
    <n v="52952.24"/>
    <n v="0"/>
  </r>
  <r>
    <n v="2460"/>
    <n v="15756920"/>
    <x v="1142"/>
    <n v="576"/>
    <x v="0"/>
    <x v="1"/>
    <x v="54"/>
    <n v="9"/>
    <n v="70655.48"/>
    <n v="1"/>
    <n v="0"/>
    <n v="0"/>
    <n v="78955.8"/>
    <n v="1"/>
  </r>
  <r>
    <n v="2461"/>
    <n v="15726403"/>
    <x v="1343"/>
    <n v="660"/>
    <x v="2"/>
    <x v="1"/>
    <x v="1"/>
    <n v="1"/>
    <n v="129901.21"/>
    <n v="1"/>
    <n v="1"/>
    <n v="0"/>
    <n v="26025.599999999999"/>
    <n v="1"/>
  </r>
  <r>
    <n v="2462"/>
    <n v="15592765"/>
    <x v="1344"/>
    <n v="637"/>
    <x v="0"/>
    <x v="1"/>
    <x v="20"/>
    <n v="8"/>
    <n v="125470.81"/>
    <n v="1"/>
    <n v="1"/>
    <n v="1"/>
    <n v="174536.17"/>
    <n v="0"/>
  </r>
  <r>
    <n v="2463"/>
    <n v="15704442"/>
    <x v="526"/>
    <n v="672"/>
    <x v="0"/>
    <x v="0"/>
    <x v="47"/>
    <n v="9"/>
    <n v="169406.33"/>
    <n v="4"/>
    <n v="1"/>
    <n v="1"/>
    <n v="147311.47"/>
    <n v="1"/>
  </r>
  <r>
    <n v="2464"/>
    <n v="15641136"/>
    <x v="770"/>
    <n v="629"/>
    <x v="0"/>
    <x v="1"/>
    <x v="15"/>
    <n v="2"/>
    <n v="0"/>
    <n v="2"/>
    <n v="0"/>
    <n v="1"/>
    <n v="77965.440000000002"/>
    <n v="0"/>
  </r>
  <r>
    <n v="2465"/>
    <n v="15725818"/>
    <x v="393"/>
    <n v="583"/>
    <x v="2"/>
    <x v="1"/>
    <x v="20"/>
    <n v="4"/>
    <n v="107041.3"/>
    <n v="1"/>
    <n v="1"/>
    <n v="1"/>
    <n v="5635.63"/>
    <n v="0"/>
  </r>
  <r>
    <n v="2466"/>
    <n v="15612071"/>
    <x v="1052"/>
    <n v="763"/>
    <x v="1"/>
    <x v="0"/>
    <x v="15"/>
    <n v="10"/>
    <n v="95153.77"/>
    <n v="1"/>
    <n v="0"/>
    <n v="1"/>
    <n v="81310.100000000006"/>
    <n v="0"/>
  </r>
  <r>
    <n v="2467"/>
    <n v="15719809"/>
    <x v="57"/>
    <n v="516"/>
    <x v="2"/>
    <x v="1"/>
    <x v="15"/>
    <n v="3"/>
    <n v="145166.09"/>
    <n v="2"/>
    <n v="0"/>
    <n v="0"/>
    <n v="111421.45"/>
    <n v="0"/>
  </r>
  <r>
    <n v="2468"/>
    <n v="15716518"/>
    <x v="1195"/>
    <n v="617"/>
    <x v="0"/>
    <x v="0"/>
    <x v="7"/>
    <n v="4"/>
    <n v="0"/>
    <n v="2"/>
    <n v="0"/>
    <n v="0"/>
    <n v="190269.21"/>
    <n v="0"/>
  </r>
  <r>
    <n v="2469"/>
    <n v="15742210"/>
    <x v="664"/>
    <n v="700"/>
    <x v="0"/>
    <x v="1"/>
    <x v="16"/>
    <n v="9"/>
    <n v="65962.63"/>
    <n v="1"/>
    <n v="1"/>
    <n v="1"/>
    <n v="100950.48"/>
    <n v="0"/>
  </r>
  <r>
    <n v="2470"/>
    <n v="15630617"/>
    <x v="1208"/>
    <n v="727"/>
    <x v="2"/>
    <x v="1"/>
    <x v="18"/>
    <n v="6"/>
    <n v="140418.81"/>
    <n v="1"/>
    <n v="1"/>
    <n v="1"/>
    <n v="113033.73"/>
    <n v="1"/>
  </r>
  <r>
    <n v="2471"/>
    <n v="15720838"/>
    <x v="1006"/>
    <n v="689"/>
    <x v="1"/>
    <x v="0"/>
    <x v="8"/>
    <n v="3"/>
    <n v="139799.63"/>
    <n v="1"/>
    <n v="0"/>
    <n v="1"/>
    <n v="120663.57"/>
    <n v="0"/>
  </r>
  <r>
    <n v="2472"/>
    <n v="15595537"/>
    <x v="1345"/>
    <n v="626"/>
    <x v="2"/>
    <x v="1"/>
    <x v="23"/>
    <n v="9"/>
    <n v="171787.84"/>
    <n v="2"/>
    <n v="1"/>
    <n v="0"/>
    <n v="187192.23"/>
    <n v="0"/>
  </r>
  <r>
    <n v="2473"/>
    <n v="15623196"/>
    <x v="1346"/>
    <n v="686"/>
    <x v="0"/>
    <x v="1"/>
    <x v="16"/>
    <n v="6"/>
    <n v="149238.97"/>
    <n v="1"/>
    <n v="1"/>
    <n v="1"/>
    <n v="97825.23"/>
    <n v="0"/>
  </r>
  <r>
    <n v="2474"/>
    <n v="15679249"/>
    <x v="148"/>
    <n v="351"/>
    <x v="2"/>
    <x v="0"/>
    <x v="38"/>
    <n v="4"/>
    <n v="163146.46"/>
    <n v="1"/>
    <n v="1"/>
    <n v="0"/>
    <n v="169621.69"/>
    <n v="1"/>
  </r>
  <r>
    <n v="2475"/>
    <n v="15693199"/>
    <x v="267"/>
    <n v="739"/>
    <x v="0"/>
    <x v="0"/>
    <x v="24"/>
    <n v="8"/>
    <n v="0"/>
    <n v="2"/>
    <n v="1"/>
    <n v="0"/>
    <n v="191557.1"/>
    <n v="1"/>
  </r>
  <r>
    <n v="2476"/>
    <n v="15661219"/>
    <x v="840"/>
    <n v="627"/>
    <x v="0"/>
    <x v="1"/>
    <x v="15"/>
    <n v="10"/>
    <n v="0"/>
    <n v="2"/>
    <n v="1"/>
    <n v="0"/>
    <n v="103287.62"/>
    <n v="0"/>
  </r>
  <r>
    <n v="2477"/>
    <n v="15617136"/>
    <x v="292"/>
    <n v="451"/>
    <x v="2"/>
    <x v="0"/>
    <x v="16"/>
    <n v="9"/>
    <n v="61482.47"/>
    <n v="1"/>
    <n v="1"/>
    <n v="1"/>
    <n v="167538.66"/>
    <n v="0"/>
  </r>
  <r>
    <n v="2478"/>
    <n v="15760294"/>
    <x v="57"/>
    <n v="512"/>
    <x v="0"/>
    <x v="0"/>
    <x v="1"/>
    <n v="8"/>
    <n v="145150.28"/>
    <n v="1"/>
    <n v="1"/>
    <n v="0"/>
    <n v="64869.32"/>
    <n v="1"/>
  </r>
  <r>
    <n v="2479"/>
    <n v="15652808"/>
    <x v="321"/>
    <n v="774"/>
    <x v="0"/>
    <x v="0"/>
    <x v="1"/>
    <n v="5"/>
    <n v="126670.37"/>
    <n v="1"/>
    <n v="1"/>
    <n v="0"/>
    <n v="102426.06"/>
    <n v="0"/>
  </r>
  <r>
    <n v="2480"/>
    <n v="15657139"/>
    <x v="611"/>
    <n v="652"/>
    <x v="0"/>
    <x v="0"/>
    <x v="20"/>
    <n v="8"/>
    <n v="84390.8"/>
    <n v="2"/>
    <n v="0"/>
    <n v="1"/>
    <n v="107876.2"/>
    <n v="0"/>
  </r>
  <r>
    <n v="2481"/>
    <n v="15803790"/>
    <x v="255"/>
    <n v="638"/>
    <x v="2"/>
    <x v="1"/>
    <x v="24"/>
    <n v="2"/>
    <n v="89728.86"/>
    <n v="2"/>
    <n v="1"/>
    <n v="1"/>
    <n v="37294.879999999997"/>
    <n v="0"/>
  </r>
  <r>
    <n v="2482"/>
    <n v="15764105"/>
    <x v="147"/>
    <n v="475"/>
    <x v="0"/>
    <x v="0"/>
    <x v="38"/>
    <n v="1"/>
    <n v="0"/>
    <n v="2"/>
    <n v="1"/>
    <n v="0"/>
    <n v="89248.99"/>
    <n v="0"/>
  </r>
  <r>
    <n v="2483"/>
    <n v="15672610"/>
    <x v="1347"/>
    <n v="567"/>
    <x v="1"/>
    <x v="1"/>
    <x v="20"/>
    <n v="4"/>
    <n v="118628.8"/>
    <n v="1"/>
    <n v="0"/>
    <n v="0"/>
    <n v="91973.63"/>
    <n v="0"/>
  </r>
  <r>
    <n v="2484"/>
    <n v="15766896"/>
    <x v="1348"/>
    <n v="750"/>
    <x v="0"/>
    <x v="1"/>
    <x v="24"/>
    <n v="3"/>
    <n v="0"/>
    <n v="2"/>
    <n v="1"/>
    <n v="0"/>
    <n v="16870.2"/>
    <n v="0"/>
  </r>
  <r>
    <n v="2485"/>
    <n v="15587735"/>
    <x v="766"/>
    <n v="850"/>
    <x v="0"/>
    <x v="1"/>
    <x v="2"/>
    <n v="6"/>
    <n v="96863.13"/>
    <n v="1"/>
    <n v="1"/>
    <n v="1"/>
    <n v="121681.19"/>
    <n v="0"/>
  </r>
  <r>
    <n v="2486"/>
    <n v="15659501"/>
    <x v="1349"/>
    <n v="753"/>
    <x v="0"/>
    <x v="0"/>
    <x v="16"/>
    <n v="6"/>
    <n v="142263.45000000001"/>
    <n v="1"/>
    <n v="0"/>
    <n v="1"/>
    <n v="33730.43"/>
    <n v="0"/>
  </r>
  <r>
    <n v="2487"/>
    <n v="15745001"/>
    <x v="1350"/>
    <n v="683"/>
    <x v="1"/>
    <x v="0"/>
    <x v="18"/>
    <n v="7"/>
    <n v="0"/>
    <n v="2"/>
    <n v="1"/>
    <n v="0"/>
    <n v="104786.59"/>
    <n v="0"/>
  </r>
  <r>
    <n v="2488"/>
    <n v="15651140"/>
    <x v="814"/>
    <n v="710"/>
    <x v="0"/>
    <x v="0"/>
    <x v="15"/>
    <n v="3"/>
    <n v="0"/>
    <n v="1"/>
    <n v="1"/>
    <n v="0"/>
    <n v="94790.34"/>
    <n v="0"/>
  </r>
  <r>
    <n v="2489"/>
    <n v="15571148"/>
    <x v="1351"/>
    <n v="645"/>
    <x v="1"/>
    <x v="0"/>
    <x v="29"/>
    <n v="1"/>
    <n v="0"/>
    <n v="2"/>
    <n v="0"/>
    <n v="0"/>
    <n v="28726.07"/>
    <n v="0"/>
  </r>
  <r>
    <n v="2490"/>
    <n v="15776824"/>
    <x v="241"/>
    <n v="714"/>
    <x v="0"/>
    <x v="1"/>
    <x v="34"/>
    <n v="6"/>
    <n v="122724.37"/>
    <n v="1"/>
    <n v="1"/>
    <n v="1"/>
    <n v="67057.27"/>
    <n v="0"/>
  </r>
  <r>
    <n v="2491"/>
    <n v="15633141"/>
    <x v="157"/>
    <n v="696"/>
    <x v="2"/>
    <x v="0"/>
    <x v="12"/>
    <n v="4"/>
    <n v="174902.26"/>
    <n v="1"/>
    <n v="1"/>
    <n v="0"/>
    <n v="69079.850000000006"/>
    <n v="0"/>
  </r>
  <r>
    <n v="2492"/>
    <n v="15764174"/>
    <x v="1352"/>
    <n v="612"/>
    <x v="1"/>
    <x v="0"/>
    <x v="28"/>
    <n v="4"/>
    <n v="0"/>
    <n v="2"/>
    <n v="1"/>
    <n v="1"/>
    <n v="179780.74"/>
    <n v="0"/>
  </r>
  <r>
    <n v="2493"/>
    <n v="15778155"/>
    <x v="58"/>
    <n v="520"/>
    <x v="2"/>
    <x v="0"/>
    <x v="8"/>
    <n v="3"/>
    <n v="108914.17"/>
    <n v="1"/>
    <n v="1"/>
    <n v="1"/>
    <n v="183572.39"/>
    <n v="1"/>
  </r>
  <r>
    <n v="2494"/>
    <n v="15715920"/>
    <x v="1353"/>
    <n v="782"/>
    <x v="1"/>
    <x v="1"/>
    <x v="51"/>
    <n v="10"/>
    <n v="98052.66"/>
    <n v="1"/>
    <n v="1"/>
    <n v="1"/>
    <n v="142587.32"/>
    <n v="0"/>
  </r>
  <r>
    <n v="2495"/>
    <n v="15671917"/>
    <x v="864"/>
    <n v="666"/>
    <x v="0"/>
    <x v="1"/>
    <x v="17"/>
    <n v="5"/>
    <n v="123873.19"/>
    <n v="1"/>
    <n v="1"/>
    <n v="1"/>
    <n v="177844.06"/>
    <n v="0"/>
  </r>
  <r>
    <n v="2496"/>
    <n v="15666548"/>
    <x v="364"/>
    <n v="466"/>
    <x v="2"/>
    <x v="0"/>
    <x v="27"/>
    <n v="2"/>
    <n v="111920.13"/>
    <n v="3"/>
    <n v="1"/>
    <n v="0"/>
    <n v="197634.11"/>
    <n v="1"/>
  </r>
  <r>
    <n v="2497"/>
    <n v="15625623"/>
    <x v="205"/>
    <n v="567"/>
    <x v="0"/>
    <x v="0"/>
    <x v="13"/>
    <n v="4"/>
    <n v="0"/>
    <n v="2"/>
    <n v="0"/>
    <n v="1"/>
    <n v="121053.19"/>
    <n v="0"/>
  </r>
  <r>
    <n v="2498"/>
    <n v="15748123"/>
    <x v="981"/>
    <n v="613"/>
    <x v="0"/>
    <x v="1"/>
    <x v="43"/>
    <n v="3"/>
    <n v="0"/>
    <n v="2"/>
    <n v="1"/>
    <n v="1"/>
    <n v="149613.76999999999"/>
    <n v="0"/>
  </r>
  <r>
    <n v="2499"/>
    <n v="15648735"/>
    <x v="1354"/>
    <n v="718"/>
    <x v="0"/>
    <x v="1"/>
    <x v="24"/>
    <n v="8"/>
    <n v="0"/>
    <n v="2"/>
    <n v="1"/>
    <n v="1"/>
    <n v="142.81"/>
    <n v="0"/>
  </r>
  <r>
    <n v="2500"/>
    <n v="15634974"/>
    <x v="1355"/>
    <n v="614"/>
    <x v="0"/>
    <x v="0"/>
    <x v="24"/>
    <n v="8"/>
    <n v="75150.34"/>
    <n v="4"/>
    <n v="0"/>
    <n v="1"/>
    <n v="131766.67000000001"/>
    <n v="1"/>
  </r>
  <r>
    <n v="2501"/>
    <n v="15713378"/>
    <x v="66"/>
    <n v="711"/>
    <x v="0"/>
    <x v="1"/>
    <x v="16"/>
    <n v="10"/>
    <n v="0"/>
    <n v="2"/>
    <n v="0"/>
    <n v="0"/>
    <n v="53311.78"/>
    <n v="0"/>
  </r>
  <r>
    <n v="2502"/>
    <n v="15753370"/>
    <x v="20"/>
    <n v="691"/>
    <x v="2"/>
    <x v="0"/>
    <x v="16"/>
    <n v="5"/>
    <n v="114753.76"/>
    <n v="1"/>
    <n v="1"/>
    <n v="0"/>
    <n v="107665.02"/>
    <n v="0"/>
  </r>
  <r>
    <n v="2503"/>
    <n v="15782659"/>
    <x v="554"/>
    <n v="527"/>
    <x v="0"/>
    <x v="1"/>
    <x v="15"/>
    <n v="0"/>
    <n v="0"/>
    <n v="1"/>
    <n v="1"/>
    <n v="0"/>
    <n v="109523.88"/>
    <n v="0"/>
  </r>
  <r>
    <n v="2504"/>
    <n v="15583364"/>
    <x v="661"/>
    <n v="476"/>
    <x v="0"/>
    <x v="0"/>
    <x v="15"/>
    <n v="6"/>
    <n v="111871.93"/>
    <n v="1"/>
    <n v="0"/>
    <n v="0"/>
    <n v="112132.86"/>
    <n v="0"/>
  </r>
  <r>
    <n v="2505"/>
    <n v="15625942"/>
    <x v="20"/>
    <n v="619"/>
    <x v="1"/>
    <x v="0"/>
    <x v="13"/>
    <n v="0"/>
    <n v="0"/>
    <n v="2"/>
    <n v="0"/>
    <n v="0"/>
    <n v="113645.4"/>
    <n v="0"/>
  </r>
  <r>
    <n v="2506"/>
    <n v="15720284"/>
    <x v="180"/>
    <n v="607"/>
    <x v="2"/>
    <x v="0"/>
    <x v="24"/>
    <n v="4"/>
    <n v="135927.06"/>
    <n v="1"/>
    <n v="0"/>
    <n v="0"/>
    <n v="180890.4"/>
    <n v="0"/>
  </r>
  <r>
    <n v="2507"/>
    <n v="15679642"/>
    <x v="513"/>
    <n v="695"/>
    <x v="1"/>
    <x v="1"/>
    <x v="4"/>
    <n v="8"/>
    <n v="0"/>
    <n v="2"/>
    <n v="1"/>
    <n v="1"/>
    <n v="70974.13"/>
    <n v="0"/>
  </r>
  <r>
    <n v="2508"/>
    <n v="15628007"/>
    <x v="375"/>
    <n v="653"/>
    <x v="0"/>
    <x v="1"/>
    <x v="19"/>
    <n v="1"/>
    <n v="0"/>
    <n v="2"/>
    <n v="0"/>
    <n v="0"/>
    <n v="53379.519999999997"/>
    <n v="0"/>
  </r>
  <r>
    <n v="2509"/>
    <n v="15661974"/>
    <x v="63"/>
    <n v="677"/>
    <x v="0"/>
    <x v="1"/>
    <x v="17"/>
    <n v="2"/>
    <n v="57037.74"/>
    <n v="1"/>
    <n v="1"/>
    <n v="1"/>
    <n v="158531.01"/>
    <n v="0"/>
  </r>
  <r>
    <n v="2510"/>
    <n v="15689341"/>
    <x v="427"/>
    <n v="655"/>
    <x v="0"/>
    <x v="0"/>
    <x v="5"/>
    <n v="10"/>
    <n v="0"/>
    <n v="4"/>
    <n v="1"/>
    <n v="0"/>
    <n v="179267.94"/>
    <n v="1"/>
  </r>
  <r>
    <n v="2511"/>
    <n v="15607993"/>
    <x v="147"/>
    <n v="625"/>
    <x v="0"/>
    <x v="0"/>
    <x v="37"/>
    <n v="2"/>
    <n v="79468.960000000006"/>
    <n v="1"/>
    <n v="1"/>
    <n v="1"/>
    <n v="84606.03"/>
    <n v="0"/>
  </r>
  <r>
    <n v="2512"/>
    <n v="15693267"/>
    <x v="812"/>
    <n v="679"/>
    <x v="2"/>
    <x v="0"/>
    <x v="10"/>
    <n v="7"/>
    <n v="121063.85"/>
    <n v="1"/>
    <n v="1"/>
    <n v="0"/>
    <n v="56984.58"/>
    <n v="0"/>
  </r>
  <r>
    <n v="2513"/>
    <n v="15769522"/>
    <x v="1356"/>
    <n v="734"/>
    <x v="0"/>
    <x v="1"/>
    <x v="21"/>
    <n v="1"/>
    <n v="118537.47"/>
    <n v="1"/>
    <n v="1"/>
    <n v="1"/>
    <n v="116912.45"/>
    <n v="0"/>
  </r>
  <r>
    <n v="2514"/>
    <n v="15755825"/>
    <x v="1357"/>
    <n v="666"/>
    <x v="0"/>
    <x v="1"/>
    <x v="2"/>
    <n v="10"/>
    <n v="0"/>
    <n v="2"/>
    <n v="1"/>
    <n v="0"/>
    <n v="102999.33"/>
    <n v="0"/>
  </r>
  <r>
    <n v="2515"/>
    <n v="15598175"/>
    <x v="253"/>
    <n v="592"/>
    <x v="2"/>
    <x v="0"/>
    <x v="28"/>
    <n v="4"/>
    <n v="105082.07"/>
    <n v="2"/>
    <n v="1"/>
    <n v="0"/>
    <n v="132801.57"/>
    <n v="0"/>
  </r>
  <r>
    <n v="2516"/>
    <n v="15744327"/>
    <x v="1358"/>
    <n v="564"/>
    <x v="0"/>
    <x v="1"/>
    <x v="20"/>
    <n v="4"/>
    <n v="0"/>
    <n v="1"/>
    <n v="1"/>
    <n v="0"/>
    <n v="85455.62"/>
    <n v="1"/>
  </r>
  <r>
    <n v="2517"/>
    <n v="15798666"/>
    <x v="231"/>
    <n v="814"/>
    <x v="0"/>
    <x v="0"/>
    <x v="18"/>
    <n v="6"/>
    <n v="0"/>
    <n v="2"/>
    <n v="1"/>
    <n v="1"/>
    <n v="98657.01"/>
    <n v="0"/>
  </r>
  <r>
    <n v="2518"/>
    <n v="15577064"/>
    <x v="1140"/>
    <n v="592"/>
    <x v="2"/>
    <x v="1"/>
    <x v="18"/>
    <n v="2"/>
    <n v="104702.65"/>
    <n v="2"/>
    <n v="1"/>
    <n v="0"/>
    <n v="107948.72"/>
    <n v="0"/>
  </r>
  <r>
    <n v="2519"/>
    <n v="15759436"/>
    <x v="1359"/>
    <n v="758"/>
    <x v="0"/>
    <x v="0"/>
    <x v="5"/>
    <n v="2"/>
    <n v="95813.759999999995"/>
    <n v="3"/>
    <n v="1"/>
    <n v="1"/>
    <n v="67944.09"/>
    <n v="1"/>
  </r>
  <r>
    <n v="2520"/>
    <n v="15690231"/>
    <x v="256"/>
    <n v="612"/>
    <x v="1"/>
    <x v="0"/>
    <x v="46"/>
    <n v="0"/>
    <n v="167026.60999999999"/>
    <n v="2"/>
    <n v="1"/>
    <n v="1"/>
    <n v="192892.05"/>
    <n v="0"/>
  </r>
  <r>
    <n v="2521"/>
    <n v="15751561"/>
    <x v="1360"/>
    <n v="498"/>
    <x v="2"/>
    <x v="1"/>
    <x v="22"/>
    <n v="7"/>
    <n v="102453.26"/>
    <n v="1"/>
    <n v="1"/>
    <n v="0"/>
    <n v="187247.56"/>
    <n v="1"/>
  </r>
  <r>
    <n v="2522"/>
    <n v="15739068"/>
    <x v="1361"/>
    <n v="638"/>
    <x v="2"/>
    <x v="1"/>
    <x v="11"/>
    <n v="4"/>
    <n v="148045.45000000001"/>
    <n v="2"/>
    <n v="1"/>
    <n v="1"/>
    <n v="114722.42"/>
    <n v="0"/>
  </r>
  <r>
    <n v="2523"/>
    <n v="15758056"/>
    <x v="118"/>
    <n v="558"/>
    <x v="0"/>
    <x v="1"/>
    <x v="12"/>
    <n v="1"/>
    <n v="0"/>
    <n v="2"/>
    <n v="0"/>
    <n v="0"/>
    <n v="111687.57"/>
    <n v="0"/>
  </r>
  <r>
    <n v="2524"/>
    <n v="15742269"/>
    <x v="329"/>
    <n v="756"/>
    <x v="0"/>
    <x v="0"/>
    <x v="9"/>
    <n v="1"/>
    <n v="0"/>
    <n v="2"/>
    <n v="1"/>
    <n v="0"/>
    <n v="184182.25"/>
    <n v="0"/>
  </r>
  <r>
    <n v="2525"/>
    <n v="15726490"/>
    <x v="410"/>
    <n v="782"/>
    <x v="1"/>
    <x v="1"/>
    <x v="37"/>
    <n v="4"/>
    <n v="0"/>
    <n v="1"/>
    <n v="1"/>
    <n v="1"/>
    <n v="52759.82"/>
    <n v="1"/>
  </r>
  <r>
    <n v="2526"/>
    <n v="15738411"/>
    <x v="165"/>
    <n v="505"/>
    <x v="0"/>
    <x v="1"/>
    <x v="10"/>
    <n v="10"/>
    <n v="104498.79"/>
    <n v="1"/>
    <n v="0"/>
    <n v="1"/>
    <n v="126451.14"/>
    <n v="0"/>
  </r>
  <r>
    <n v="2527"/>
    <n v="15727919"/>
    <x v="374"/>
    <n v="671"/>
    <x v="1"/>
    <x v="0"/>
    <x v="6"/>
    <n v="6"/>
    <n v="0"/>
    <n v="2"/>
    <n v="0"/>
    <n v="0"/>
    <n v="12048.67"/>
    <n v="0"/>
  </r>
  <r>
    <n v="2528"/>
    <n v="15709396"/>
    <x v="413"/>
    <n v="801"/>
    <x v="0"/>
    <x v="1"/>
    <x v="0"/>
    <n v="6"/>
    <n v="0"/>
    <n v="2"/>
    <n v="1"/>
    <n v="1"/>
    <n v="95804.33"/>
    <n v="0"/>
  </r>
  <r>
    <n v="2529"/>
    <n v="15654106"/>
    <x v="945"/>
    <n v="604"/>
    <x v="0"/>
    <x v="1"/>
    <x v="28"/>
    <n v="8"/>
    <n v="149542.51999999999"/>
    <n v="2"/>
    <n v="0"/>
    <n v="1"/>
    <n v="197911.52"/>
    <n v="0"/>
  </r>
  <r>
    <n v="2530"/>
    <n v="15621653"/>
    <x v="629"/>
    <n v="716"/>
    <x v="0"/>
    <x v="0"/>
    <x v="6"/>
    <n v="10"/>
    <n v="87946.39"/>
    <n v="1"/>
    <n v="1"/>
    <n v="1"/>
    <n v="182531.74"/>
    <n v="0"/>
  </r>
  <r>
    <n v="2531"/>
    <n v="15598086"/>
    <x v="304"/>
    <n v="624"/>
    <x v="0"/>
    <x v="0"/>
    <x v="13"/>
    <n v="3"/>
    <n v="68639.570000000007"/>
    <n v="1"/>
    <n v="1"/>
    <n v="0"/>
    <n v="168002.31"/>
    <n v="1"/>
  </r>
  <r>
    <n v="2532"/>
    <n v="15752300"/>
    <x v="525"/>
    <n v="607"/>
    <x v="2"/>
    <x v="1"/>
    <x v="40"/>
    <n v="4"/>
    <n v="148826.32"/>
    <n v="1"/>
    <n v="1"/>
    <n v="1"/>
    <n v="79450.61"/>
    <n v="0"/>
  </r>
  <r>
    <n v="2533"/>
    <n v="15658693"/>
    <x v="1362"/>
    <n v="827"/>
    <x v="0"/>
    <x v="0"/>
    <x v="52"/>
    <n v="2"/>
    <n v="0"/>
    <n v="2"/>
    <n v="0"/>
    <n v="1"/>
    <n v="60615.83"/>
    <n v="0"/>
  </r>
  <r>
    <n v="2534"/>
    <n v="15631838"/>
    <x v="373"/>
    <n v="606"/>
    <x v="0"/>
    <x v="1"/>
    <x v="22"/>
    <n v="5"/>
    <n v="108166.09"/>
    <n v="2"/>
    <n v="0"/>
    <n v="1"/>
    <n v="8643.2099999999991"/>
    <n v="0"/>
  </r>
  <r>
    <n v="2535"/>
    <n v="15803804"/>
    <x v="560"/>
    <n v="717"/>
    <x v="2"/>
    <x v="0"/>
    <x v="12"/>
    <n v="5"/>
    <n v="103214.71"/>
    <n v="1"/>
    <n v="1"/>
    <n v="0"/>
    <n v="172172.7"/>
    <n v="0"/>
  </r>
  <r>
    <n v="2536"/>
    <n v="15578809"/>
    <x v="19"/>
    <n v="651"/>
    <x v="2"/>
    <x v="1"/>
    <x v="20"/>
    <n v="1"/>
    <n v="134760.21"/>
    <n v="2"/>
    <n v="0"/>
    <n v="0"/>
    <n v="174434.06"/>
    <n v="1"/>
  </r>
  <r>
    <n v="2537"/>
    <n v="15752026"/>
    <x v="1363"/>
    <n v="691"/>
    <x v="0"/>
    <x v="1"/>
    <x v="14"/>
    <n v="3"/>
    <n v="0"/>
    <n v="1"/>
    <n v="0"/>
    <n v="1"/>
    <n v="194930.3"/>
    <n v="1"/>
  </r>
  <r>
    <n v="2538"/>
    <n v="15723706"/>
    <x v="1364"/>
    <n v="573"/>
    <x v="0"/>
    <x v="0"/>
    <x v="19"/>
    <n v="0"/>
    <n v="90124.64"/>
    <n v="1"/>
    <n v="1"/>
    <n v="0"/>
    <n v="137476.71"/>
    <n v="0"/>
  </r>
  <r>
    <n v="2539"/>
    <n v="15752838"/>
    <x v="211"/>
    <n v="723"/>
    <x v="1"/>
    <x v="1"/>
    <x v="16"/>
    <n v="6"/>
    <n v="0"/>
    <n v="2"/>
    <n v="1"/>
    <n v="1"/>
    <n v="94415.6"/>
    <n v="0"/>
  </r>
  <r>
    <n v="2540"/>
    <n v="15569571"/>
    <x v="1365"/>
    <n v="584"/>
    <x v="2"/>
    <x v="0"/>
    <x v="17"/>
    <n v="6"/>
    <n v="87361.02"/>
    <n v="2"/>
    <n v="1"/>
    <n v="0"/>
    <n v="120376.87"/>
    <n v="1"/>
  </r>
  <r>
    <n v="2541"/>
    <n v="15769703"/>
    <x v="315"/>
    <n v="550"/>
    <x v="2"/>
    <x v="0"/>
    <x v="13"/>
    <n v="8"/>
    <n v="111257.59"/>
    <n v="1"/>
    <n v="0"/>
    <n v="0"/>
    <n v="97623.42"/>
    <n v="1"/>
  </r>
  <r>
    <n v="2542"/>
    <n v="15679770"/>
    <x v="216"/>
    <n v="611"/>
    <x v="0"/>
    <x v="0"/>
    <x v="22"/>
    <n v="3"/>
    <n v="131583.59"/>
    <n v="4"/>
    <n v="0"/>
    <n v="1"/>
    <n v="66238.23"/>
    <n v="1"/>
  </r>
  <r>
    <n v="2543"/>
    <n v="15791102"/>
    <x v="442"/>
    <n v="549"/>
    <x v="2"/>
    <x v="1"/>
    <x v="1"/>
    <n v="9"/>
    <n v="95020.800000000003"/>
    <n v="3"/>
    <n v="1"/>
    <n v="1"/>
    <n v="131710.59"/>
    <n v="1"/>
  </r>
  <r>
    <n v="2544"/>
    <n v="15655192"/>
    <x v="1088"/>
    <n v="850"/>
    <x v="1"/>
    <x v="0"/>
    <x v="9"/>
    <n v="1"/>
    <n v="0"/>
    <n v="2"/>
    <n v="0"/>
    <n v="1"/>
    <n v="69052.87"/>
    <n v="0"/>
  </r>
  <r>
    <n v="2545"/>
    <n v="15709487"/>
    <x v="213"/>
    <n v="668"/>
    <x v="2"/>
    <x v="1"/>
    <x v="10"/>
    <n v="5"/>
    <n v="80242.37"/>
    <n v="2"/>
    <n v="0"/>
    <n v="0"/>
    <n v="56780.97"/>
    <n v="0"/>
  </r>
  <r>
    <n v="2546"/>
    <n v="15687130"/>
    <x v="1366"/>
    <n v="686"/>
    <x v="0"/>
    <x v="0"/>
    <x v="3"/>
    <n v="0"/>
    <n v="0"/>
    <n v="1"/>
    <n v="1"/>
    <n v="1"/>
    <n v="170072.9"/>
    <n v="0"/>
  </r>
  <r>
    <n v="2547"/>
    <n v="15755178"/>
    <x v="1299"/>
    <n v="660"/>
    <x v="0"/>
    <x v="1"/>
    <x v="5"/>
    <n v="1"/>
    <n v="0"/>
    <n v="3"/>
    <n v="1"/>
    <n v="1"/>
    <n v="191849.15"/>
    <n v="1"/>
  </r>
  <r>
    <n v="2548"/>
    <n v="15634772"/>
    <x v="1367"/>
    <n v="682"/>
    <x v="1"/>
    <x v="0"/>
    <x v="49"/>
    <n v="0"/>
    <n v="122661.39"/>
    <n v="1"/>
    <n v="0"/>
    <n v="1"/>
    <n v="84803.76"/>
    <n v="0"/>
  </r>
  <r>
    <n v="2549"/>
    <n v="15617197"/>
    <x v="760"/>
    <n v="524"/>
    <x v="0"/>
    <x v="1"/>
    <x v="5"/>
    <n v="4"/>
    <n v="0"/>
    <n v="2"/>
    <n v="1"/>
    <n v="1"/>
    <n v="31840.59"/>
    <n v="1"/>
  </r>
  <r>
    <n v="2550"/>
    <n v="15631240"/>
    <x v="252"/>
    <n v="645"/>
    <x v="0"/>
    <x v="0"/>
    <x v="18"/>
    <n v="8"/>
    <n v="0"/>
    <n v="2"/>
    <n v="1"/>
    <n v="1"/>
    <n v="12096.61"/>
    <n v="1"/>
  </r>
  <r>
    <n v="2551"/>
    <n v="15784301"/>
    <x v="1090"/>
    <n v="850"/>
    <x v="0"/>
    <x v="1"/>
    <x v="0"/>
    <n v="0"/>
    <n v="0"/>
    <n v="2"/>
    <n v="1"/>
    <n v="0"/>
    <n v="44165.84"/>
    <n v="0"/>
  </r>
  <r>
    <n v="2552"/>
    <n v="15631310"/>
    <x v="295"/>
    <n v="537"/>
    <x v="0"/>
    <x v="0"/>
    <x v="47"/>
    <n v="3"/>
    <n v="0"/>
    <n v="1"/>
    <n v="1"/>
    <n v="1"/>
    <n v="91406.62"/>
    <n v="0"/>
  </r>
  <r>
    <n v="2553"/>
    <n v="15756560"/>
    <x v="182"/>
    <n v="599"/>
    <x v="1"/>
    <x v="0"/>
    <x v="17"/>
    <n v="7"/>
    <n v="81742.84"/>
    <n v="2"/>
    <n v="1"/>
    <n v="0"/>
    <n v="83282.210000000006"/>
    <n v="0"/>
  </r>
  <r>
    <n v="2554"/>
    <n v="15732270"/>
    <x v="99"/>
    <n v="727"/>
    <x v="1"/>
    <x v="1"/>
    <x v="60"/>
    <n v="8"/>
    <n v="0"/>
    <n v="1"/>
    <n v="1"/>
    <n v="1"/>
    <n v="198446.91"/>
    <n v="1"/>
  </r>
  <r>
    <n v="2555"/>
    <n v="15739357"/>
    <x v="493"/>
    <n v="756"/>
    <x v="1"/>
    <x v="1"/>
    <x v="33"/>
    <n v="2"/>
    <n v="145127.85"/>
    <n v="1"/>
    <n v="0"/>
    <n v="0"/>
    <n v="7554.68"/>
    <n v="0"/>
  </r>
  <r>
    <n v="2556"/>
    <n v="15771540"/>
    <x v="1198"/>
    <n v="755"/>
    <x v="0"/>
    <x v="1"/>
    <x v="16"/>
    <n v="9"/>
    <n v="148912.44"/>
    <n v="1"/>
    <n v="1"/>
    <n v="0"/>
    <n v="80416.160000000003"/>
    <n v="0"/>
  </r>
  <r>
    <n v="2557"/>
    <n v="15567486"/>
    <x v="129"/>
    <n v="634"/>
    <x v="1"/>
    <x v="0"/>
    <x v="1"/>
    <n v="4"/>
    <n v="0"/>
    <n v="2"/>
    <n v="1"/>
    <n v="1"/>
    <n v="164549.74"/>
    <n v="0"/>
  </r>
  <r>
    <n v="2558"/>
    <n v="15714634"/>
    <x v="27"/>
    <n v="837"/>
    <x v="0"/>
    <x v="1"/>
    <x v="28"/>
    <n v="4"/>
    <n v="89900.24"/>
    <n v="2"/>
    <n v="1"/>
    <n v="0"/>
    <n v="175477.03"/>
    <n v="0"/>
  </r>
  <r>
    <n v="2559"/>
    <n v="15727021"/>
    <x v="466"/>
    <n v="727"/>
    <x v="2"/>
    <x v="0"/>
    <x v="33"/>
    <n v="8"/>
    <n v="119027.28"/>
    <n v="2"/>
    <n v="1"/>
    <n v="1"/>
    <n v="137903.54"/>
    <n v="0"/>
  </r>
  <r>
    <n v="2560"/>
    <n v="15650670"/>
    <x v="1024"/>
    <n v="567"/>
    <x v="2"/>
    <x v="0"/>
    <x v="20"/>
    <n v="2"/>
    <n v="105222.86"/>
    <n v="2"/>
    <n v="1"/>
    <n v="0"/>
    <n v="93795.86"/>
    <n v="0"/>
  </r>
  <r>
    <n v="2561"/>
    <n v="15711834"/>
    <x v="1368"/>
    <n v="650"/>
    <x v="1"/>
    <x v="0"/>
    <x v="33"/>
    <n v="6"/>
    <n v="0"/>
    <n v="1"/>
    <n v="0"/>
    <n v="0"/>
    <n v="67997.13"/>
    <n v="1"/>
  </r>
  <r>
    <n v="2562"/>
    <n v="15729763"/>
    <x v="1369"/>
    <n v="655"/>
    <x v="1"/>
    <x v="1"/>
    <x v="10"/>
    <n v="1"/>
    <n v="116114.93"/>
    <n v="1"/>
    <n v="1"/>
    <n v="1"/>
    <n v="49492.15"/>
    <n v="0"/>
  </r>
  <r>
    <n v="2563"/>
    <n v="15646566"/>
    <x v="510"/>
    <n v="763"/>
    <x v="0"/>
    <x v="0"/>
    <x v="14"/>
    <n v="9"/>
    <n v="187911.55"/>
    <n v="1"/>
    <n v="0"/>
    <n v="1"/>
    <n v="35825.18"/>
    <n v="0"/>
  </r>
  <r>
    <n v="2564"/>
    <n v="15645463"/>
    <x v="420"/>
    <n v="843"/>
    <x v="0"/>
    <x v="0"/>
    <x v="7"/>
    <n v="5"/>
    <n v="0"/>
    <n v="2"/>
    <n v="1"/>
    <n v="1"/>
    <n v="67494.23"/>
    <n v="0"/>
  </r>
  <r>
    <n v="2565"/>
    <n v="15672144"/>
    <x v="524"/>
    <n v="667"/>
    <x v="0"/>
    <x v="0"/>
    <x v="16"/>
    <n v="6"/>
    <n v="144432.04"/>
    <n v="1"/>
    <n v="1"/>
    <n v="1"/>
    <n v="73963.17"/>
    <n v="1"/>
  </r>
  <r>
    <n v="2566"/>
    <n v="15596088"/>
    <x v="97"/>
    <n v="705"/>
    <x v="0"/>
    <x v="0"/>
    <x v="5"/>
    <n v="4"/>
    <n v="77065.899999999994"/>
    <n v="2"/>
    <n v="0"/>
    <n v="1"/>
    <n v="145159.26"/>
    <n v="0"/>
  </r>
  <r>
    <n v="2567"/>
    <n v="15614878"/>
    <x v="706"/>
    <n v="660"/>
    <x v="2"/>
    <x v="0"/>
    <x v="6"/>
    <n v="6"/>
    <n v="180520.29"/>
    <n v="1"/>
    <n v="1"/>
    <n v="1"/>
    <n v="123850.58"/>
    <n v="0"/>
  </r>
  <r>
    <n v="2568"/>
    <n v="15635240"/>
    <x v="593"/>
    <n v="553"/>
    <x v="0"/>
    <x v="1"/>
    <x v="0"/>
    <n v="1"/>
    <n v="0"/>
    <n v="2"/>
    <n v="0"/>
    <n v="0"/>
    <n v="23822.04"/>
    <n v="0"/>
  </r>
  <r>
    <n v="2569"/>
    <n v="15775905"/>
    <x v="681"/>
    <n v="612"/>
    <x v="2"/>
    <x v="0"/>
    <x v="40"/>
    <n v="6"/>
    <n v="130024.87"/>
    <n v="1"/>
    <n v="1"/>
    <n v="1"/>
    <n v="45750.21"/>
    <n v="1"/>
  </r>
  <r>
    <n v="2570"/>
    <n v="15700657"/>
    <x v="1370"/>
    <n v="641"/>
    <x v="2"/>
    <x v="0"/>
    <x v="20"/>
    <n v="2"/>
    <n v="110086.69"/>
    <n v="1"/>
    <n v="1"/>
    <n v="0"/>
    <n v="159773.14000000001"/>
    <n v="0"/>
  </r>
  <r>
    <n v="2571"/>
    <n v="15611905"/>
    <x v="1371"/>
    <n v="513"/>
    <x v="1"/>
    <x v="0"/>
    <x v="8"/>
    <n v="5"/>
    <n v="174853.46"/>
    <n v="1"/>
    <n v="1"/>
    <n v="0"/>
    <n v="84238.63"/>
    <n v="0"/>
  </r>
  <r>
    <n v="2572"/>
    <n v="15652527"/>
    <x v="1372"/>
    <n v="680"/>
    <x v="0"/>
    <x v="1"/>
    <x v="4"/>
    <n v="7"/>
    <n v="108724.98"/>
    <n v="1"/>
    <n v="0"/>
    <n v="1"/>
    <n v="72330.460000000006"/>
    <n v="0"/>
  </r>
  <r>
    <n v="2573"/>
    <n v="15785865"/>
    <x v="292"/>
    <n v="711"/>
    <x v="0"/>
    <x v="1"/>
    <x v="14"/>
    <n v="9"/>
    <n v="91285.13"/>
    <n v="2"/>
    <n v="1"/>
    <n v="1"/>
    <n v="26767.85"/>
    <n v="0"/>
  </r>
  <r>
    <n v="2574"/>
    <n v="15645942"/>
    <x v="426"/>
    <n v="689"/>
    <x v="1"/>
    <x v="1"/>
    <x v="20"/>
    <n v="2"/>
    <n v="0"/>
    <n v="2"/>
    <n v="1"/>
    <n v="1"/>
    <n v="164768.82"/>
    <n v="0"/>
  </r>
  <r>
    <n v="2575"/>
    <n v="15688691"/>
    <x v="1336"/>
    <n v="665"/>
    <x v="2"/>
    <x v="0"/>
    <x v="21"/>
    <n v="9"/>
    <n v="110610.41"/>
    <n v="2"/>
    <n v="0"/>
    <n v="1"/>
    <n v="1112.76"/>
    <n v="1"/>
  </r>
  <r>
    <n v="2576"/>
    <n v="15592736"/>
    <x v="939"/>
    <n v="551"/>
    <x v="2"/>
    <x v="1"/>
    <x v="41"/>
    <n v="5"/>
    <n v="102994.04"/>
    <n v="1"/>
    <n v="1"/>
    <n v="0"/>
    <n v="176680.16"/>
    <n v="1"/>
  </r>
  <r>
    <n v="2577"/>
    <n v="15673529"/>
    <x v="35"/>
    <n v="645"/>
    <x v="1"/>
    <x v="1"/>
    <x v="18"/>
    <n v="4"/>
    <n v="59893.85"/>
    <n v="2"/>
    <n v="1"/>
    <n v="0"/>
    <n v="43999.64"/>
    <n v="0"/>
  </r>
  <r>
    <n v="2578"/>
    <n v="15724145"/>
    <x v="1373"/>
    <n v="616"/>
    <x v="2"/>
    <x v="1"/>
    <x v="6"/>
    <n v="8"/>
    <n v="149318.54999999999"/>
    <n v="1"/>
    <n v="1"/>
    <n v="0"/>
    <n v="140746.13"/>
    <n v="0"/>
  </r>
  <r>
    <n v="2579"/>
    <n v="15704629"/>
    <x v="680"/>
    <n v="582"/>
    <x v="0"/>
    <x v="0"/>
    <x v="15"/>
    <n v="1"/>
    <n v="116409.55"/>
    <n v="1"/>
    <n v="0"/>
    <n v="1"/>
    <n v="152790.92000000001"/>
    <n v="0"/>
  </r>
  <r>
    <n v="2580"/>
    <n v="15597896"/>
    <x v="1374"/>
    <n v="365"/>
    <x v="2"/>
    <x v="1"/>
    <x v="33"/>
    <n v="0"/>
    <n v="127760.07"/>
    <n v="1"/>
    <n v="1"/>
    <n v="0"/>
    <n v="81537.850000000006"/>
    <n v="1"/>
  </r>
  <r>
    <n v="2581"/>
    <n v="15731790"/>
    <x v="249"/>
    <n v="697"/>
    <x v="2"/>
    <x v="0"/>
    <x v="16"/>
    <n v="6"/>
    <n v="132591.35999999999"/>
    <n v="1"/>
    <n v="1"/>
    <n v="1"/>
    <n v="7387.8"/>
    <n v="1"/>
  </r>
  <r>
    <n v="2582"/>
    <n v="15634719"/>
    <x v="693"/>
    <n v="704"/>
    <x v="0"/>
    <x v="1"/>
    <x v="8"/>
    <n v="0"/>
    <n v="0"/>
    <n v="2"/>
    <n v="1"/>
    <n v="0"/>
    <n v="183038.33"/>
    <n v="0"/>
  </r>
  <r>
    <n v="2583"/>
    <n v="15703205"/>
    <x v="533"/>
    <n v="656"/>
    <x v="0"/>
    <x v="0"/>
    <x v="17"/>
    <n v="5"/>
    <n v="113402.14"/>
    <n v="2"/>
    <n v="1"/>
    <n v="1"/>
    <n v="138849.06"/>
    <n v="0"/>
  </r>
  <r>
    <n v="2584"/>
    <n v="15567333"/>
    <x v="1375"/>
    <n v="712"/>
    <x v="0"/>
    <x v="0"/>
    <x v="8"/>
    <n v="7"/>
    <n v="0"/>
    <n v="2"/>
    <n v="1"/>
    <n v="0"/>
    <n v="170333.38"/>
    <n v="0"/>
  </r>
  <r>
    <n v="2585"/>
    <n v="15754537"/>
    <x v="111"/>
    <n v="748"/>
    <x v="0"/>
    <x v="1"/>
    <x v="20"/>
    <n v="0"/>
    <n v="0"/>
    <n v="1"/>
    <n v="0"/>
    <n v="0"/>
    <n v="60416.76"/>
    <n v="0"/>
  </r>
  <r>
    <n v="2586"/>
    <n v="15612030"/>
    <x v="1376"/>
    <n v="724"/>
    <x v="0"/>
    <x v="1"/>
    <x v="34"/>
    <n v="9"/>
    <n v="0"/>
    <n v="2"/>
    <n v="1"/>
    <n v="1"/>
    <n v="100240.2"/>
    <n v="0"/>
  </r>
  <r>
    <n v="2587"/>
    <n v="15573242"/>
    <x v="1377"/>
    <n v="691"/>
    <x v="0"/>
    <x v="1"/>
    <x v="5"/>
    <n v="6"/>
    <n v="136953.47"/>
    <n v="1"/>
    <n v="1"/>
    <n v="1"/>
    <n v="2704.98"/>
    <n v="0"/>
  </r>
  <r>
    <n v="2588"/>
    <n v="15601892"/>
    <x v="60"/>
    <n v="563"/>
    <x v="0"/>
    <x v="1"/>
    <x v="19"/>
    <n v="8"/>
    <n v="0"/>
    <n v="2"/>
    <n v="0"/>
    <n v="1"/>
    <n v="68815.05"/>
    <n v="0"/>
  </r>
  <r>
    <n v="2589"/>
    <n v="15663885"/>
    <x v="1378"/>
    <n v="741"/>
    <x v="0"/>
    <x v="1"/>
    <x v="15"/>
    <n v="5"/>
    <n v="0"/>
    <n v="1"/>
    <n v="1"/>
    <n v="1"/>
    <n v="64839.23"/>
    <n v="0"/>
  </r>
  <r>
    <n v="2590"/>
    <n v="15701096"/>
    <x v="1379"/>
    <n v="778"/>
    <x v="0"/>
    <x v="1"/>
    <x v="4"/>
    <n v="8"/>
    <n v="123863.64"/>
    <n v="1"/>
    <n v="1"/>
    <n v="0"/>
    <n v="144494.94"/>
    <n v="0"/>
  </r>
  <r>
    <n v="2591"/>
    <n v="15710450"/>
    <x v="1226"/>
    <n v="848"/>
    <x v="1"/>
    <x v="1"/>
    <x v="32"/>
    <n v="7"/>
    <n v="120811.89"/>
    <n v="1"/>
    <n v="1"/>
    <n v="1"/>
    <n v="185510.34"/>
    <n v="0"/>
  </r>
  <r>
    <n v="2592"/>
    <n v="15790846"/>
    <x v="287"/>
    <n v="634"/>
    <x v="2"/>
    <x v="1"/>
    <x v="16"/>
    <n v="2"/>
    <n v="148430.54999999999"/>
    <n v="1"/>
    <n v="1"/>
    <n v="1"/>
    <n v="56055.72"/>
    <n v="0"/>
  </r>
  <r>
    <n v="2593"/>
    <n v="15658956"/>
    <x v="924"/>
    <n v="505"/>
    <x v="2"/>
    <x v="1"/>
    <x v="20"/>
    <n v="6"/>
    <n v="47869.69"/>
    <n v="2"/>
    <n v="1"/>
    <n v="1"/>
    <n v="155061.97"/>
    <n v="0"/>
  </r>
  <r>
    <n v="2594"/>
    <n v="15755223"/>
    <x v="1321"/>
    <n v="692"/>
    <x v="2"/>
    <x v="1"/>
    <x v="47"/>
    <n v="7"/>
    <n v="150926.99"/>
    <n v="2"/>
    <n v="0"/>
    <n v="0"/>
    <n v="119817.19"/>
    <n v="0"/>
  </r>
  <r>
    <n v="2595"/>
    <n v="15787318"/>
    <x v="1380"/>
    <n v="537"/>
    <x v="2"/>
    <x v="0"/>
    <x v="40"/>
    <n v="6"/>
    <n v="103163.35"/>
    <n v="1"/>
    <n v="1"/>
    <n v="0"/>
    <n v="16259.64"/>
    <n v="1"/>
  </r>
  <r>
    <n v="2596"/>
    <n v="15737310"/>
    <x v="790"/>
    <n v="633"/>
    <x v="0"/>
    <x v="1"/>
    <x v="6"/>
    <n v="10"/>
    <n v="130206.28"/>
    <n v="1"/>
    <n v="1"/>
    <n v="0"/>
    <n v="184654.87"/>
    <n v="0"/>
  </r>
  <r>
    <n v="2597"/>
    <n v="15763665"/>
    <x v="1076"/>
    <n v="833"/>
    <x v="0"/>
    <x v="0"/>
    <x v="34"/>
    <n v="4"/>
    <n v="136674.51"/>
    <n v="2"/>
    <n v="0"/>
    <n v="0"/>
    <n v="5278.78"/>
    <n v="0"/>
  </r>
  <r>
    <n v="2598"/>
    <n v="15668818"/>
    <x v="1381"/>
    <n v="592"/>
    <x v="1"/>
    <x v="0"/>
    <x v="20"/>
    <n v="2"/>
    <n v="200322.45"/>
    <n v="1"/>
    <n v="1"/>
    <n v="1"/>
    <n v="113244.73"/>
    <n v="0"/>
  </r>
  <r>
    <n v="2599"/>
    <n v="15765812"/>
    <x v="51"/>
    <n v="587"/>
    <x v="1"/>
    <x v="1"/>
    <x v="36"/>
    <n v="1"/>
    <n v="0"/>
    <n v="2"/>
    <n v="1"/>
    <n v="1"/>
    <n v="8908"/>
    <n v="0"/>
  </r>
  <r>
    <n v="2600"/>
    <n v="15704844"/>
    <x v="357"/>
    <n v="550"/>
    <x v="1"/>
    <x v="1"/>
    <x v="46"/>
    <n v="7"/>
    <n v="80927.56"/>
    <n v="1"/>
    <n v="0"/>
    <n v="1"/>
    <n v="64490.67"/>
    <n v="0"/>
  </r>
  <r>
    <n v="2601"/>
    <n v="15744582"/>
    <x v="1382"/>
    <n v="680"/>
    <x v="0"/>
    <x v="0"/>
    <x v="9"/>
    <n v="10"/>
    <n v="0"/>
    <n v="3"/>
    <n v="1"/>
    <n v="0"/>
    <n v="154971.63"/>
    <n v="1"/>
  </r>
  <r>
    <n v="2602"/>
    <n v="15616700"/>
    <x v="1383"/>
    <n v="622"/>
    <x v="1"/>
    <x v="0"/>
    <x v="1"/>
    <n v="9"/>
    <n v="0"/>
    <n v="2"/>
    <n v="1"/>
    <n v="1"/>
    <n v="155786.39000000001"/>
    <n v="0"/>
  </r>
  <r>
    <n v="2603"/>
    <n v="15683521"/>
    <x v="1069"/>
    <n v="594"/>
    <x v="2"/>
    <x v="1"/>
    <x v="34"/>
    <n v="0"/>
    <n v="142574.71"/>
    <n v="2"/>
    <n v="1"/>
    <n v="0"/>
    <n v="129084.82"/>
    <n v="0"/>
  </r>
  <r>
    <n v="2604"/>
    <n v="15583049"/>
    <x v="74"/>
    <n v="643"/>
    <x v="2"/>
    <x v="0"/>
    <x v="10"/>
    <n v="7"/>
    <n v="160426.07"/>
    <n v="1"/>
    <n v="0"/>
    <n v="1"/>
    <n v="188533.11"/>
    <n v="0"/>
  </r>
  <r>
    <n v="2605"/>
    <n v="15643752"/>
    <x v="152"/>
    <n v="540"/>
    <x v="0"/>
    <x v="1"/>
    <x v="11"/>
    <n v="5"/>
    <n v="116160.23"/>
    <n v="1"/>
    <n v="1"/>
    <n v="0"/>
    <n v="13411.67"/>
    <n v="0"/>
  </r>
  <r>
    <n v="2606"/>
    <n v="15620398"/>
    <x v="4"/>
    <n v="635"/>
    <x v="1"/>
    <x v="0"/>
    <x v="10"/>
    <n v="5"/>
    <n v="98683.47"/>
    <n v="2"/>
    <n v="1"/>
    <n v="0"/>
    <n v="15733.19"/>
    <n v="0"/>
  </r>
  <r>
    <n v="2607"/>
    <n v="15715707"/>
    <x v="1384"/>
    <n v="657"/>
    <x v="0"/>
    <x v="1"/>
    <x v="15"/>
    <n v="3"/>
    <n v="118829.03"/>
    <n v="2"/>
    <n v="1"/>
    <n v="1"/>
    <n v="73127.61"/>
    <n v="0"/>
  </r>
  <r>
    <n v="2608"/>
    <n v="15814209"/>
    <x v="92"/>
    <n v="814"/>
    <x v="0"/>
    <x v="1"/>
    <x v="8"/>
    <n v="1"/>
    <n v="118870.92"/>
    <n v="1"/>
    <n v="1"/>
    <n v="0"/>
    <n v="101704.19"/>
    <n v="0"/>
  </r>
  <r>
    <n v="2609"/>
    <n v="15733768"/>
    <x v="618"/>
    <n v="600"/>
    <x v="0"/>
    <x v="1"/>
    <x v="15"/>
    <n v="1"/>
    <n v="0"/>
    <n v="1"/>
    <n v="1"/>
    <n v="1"/>
    <n v="101986.16"/>
    <n v="0"/>
  </r>
  <r>
    <n v="2610"/>
    <n v="15755242"/>
    <x v="164"/>
    <n v="682"/>
    <x v="0"/>
    <x v="0"/>
    <x v="17"/>
    <n v="2"/>
    <n v="0"/>
    <n v="1"/>
    <n v="1"/>
    <n v="1"/>
    <n v="114442.66"/>
    <n v="0"/>
  </r>
  <r>
    <n v="2611"/>
    <n v="15729412"/>
    <x v="1385"/>
    <n v="682"/>
    <x v="0"/>
    <x v="1"/>
    <x v="16"/>
    <n v="4"/>
    <n v="107192.38"/>
    <n v="1"/>
    <n v="1"/>
    <n v="1"/>
    <n v="15669.17"/>
    <n v="0"/>
  </r>
  <r>
    <n v="2612"/>
    <n v="15746564"/>
    <x v="210"/>
    <n v="566"/>
    <x v="0"/>
    <x v="1"/>
    <x v="0"/>
    <n v="3"/>
    <n v="108010.78"/>
    <n v="1"/>
    <n v="1"/>
    <n v="1"/>
    <n v="157486.1"/>
    <n v="0"/>
  </r>
  <r>
    <n v="2613"/>
    <n v="15588446"/>
    <x v="1059"/>
    <n v="550"/>
    <x v="1"/>
    <x v="1"/>
    <x v="10"/>
    <n v="3"/>
    <n v="0"/>
    <n v="2"/>
    <n v="0"/>
    <n v="0"/>
    <n v="131281.28"/>
    <n v="0"/>
  </r>
  <r>
    <n v="2614"/>
    <n v="15665221"/>
    <x v="1386"/>
    <n v="630"/>
    <x v="0"/>
    <x v="1"/>
    <x v="28"/>
    <n v="7"/>
    <n v="129837.72"/>
    <n v="2"/>
    <n v="0"/>
    <n v="1"/>
    <n v="197001.15"/>
    <n v="0"/>
  </r>
  <r>
    <n v="2615"/>
    <n v="15640846"/>
    <x v="1387"/>
    <n v="546"/>
    <x v="2"/>
    <x v="0"/>
    <x v="14"/>
    <n v="3"/>
    <n v="106458.31"/>
    <n v="4"/>
    <n v="1"/>
    <n v="0"/>
    <n v="128881.87"/>
    <n v="1"/>
  </r>
  <r>
    <n v="2616"/>
    <n v="15700209"/>
    <x v="560"/>
    <n v="486"/>
    <x v="0"/>
    <x v="1"/>
    <x v="54"/>
    <n v="9"/>
    <n v="97009.15"/>
    <n v="1"/>
    <n v="1"/>
    <n v="1"/>
    <n v="85101"/>
    <n v="0"/>
  </r>
  <r>
    <n v="2617"/>
    <n v="15658360"/>
    <x v="324"/>
    <n v="762"/>
    <x v="1"/>
    <x v="1"/>
    <x v="12"/>
    <n v="9"/>
    <n v="122929.42"/>
    <n v="2"/>
    <n v="0"/>
    <n v="0"/>
    <n v="149822.04"/>
    <n v="0"/>
  </r>
  <r>
    <n v="2618"/>
    <n v="15602735"/>
    <x v="637"/>
    <n v="692"/>
    <x v="2"/>
    <x v="1"/>
    <x v="13"/>
    <n v="6"/>
    <n v="152296.82999999999"/>
    <n v="4"/>
    <n v="0"/>
    <n v="1"/>
    <n v="108040.86"/>
    <n v="1"/>
  </r>
  <r>
    <n v="2619"/>
    <n v="15724834"/>
    <x v="1052"/>
    <n v="498"/>
    <x v="0"/>
    <x v="0"/>
    <x v="33"/>
    <n v="1"/>
    <n v="0"/>
    <n v="2"/>
    <n v="0"/>
    <n v="0"/>
    <n v="135795.53"/>
    <n v="0"/>
  </r>
  <r>
    <n v="2620"/>
    <n v="15800062"/>
    <x v="1388"/>
    <n v="850"/>
    <x v="1"/>
    <x v="1"/>
    <x v="23"/>
    <n v="8"/>
    <n v="0"/>
    <n v="1"/>
    <n v="0"/>
    <n v="0"/>
    <n v="25867.67"/>
    <n v="1"/>
  </r>
  <r>
    <n v="2621"/>
    <n v="15685300"/>
    <x v="1360"/>
    <n v="603"/>
    <x v="0"/>
    <x v="1"/>
    <x v="12"/>
    <n v="6"/>
    <n v="128993.76"/>
    <n v="2"/>
    <n v="1"/>
    <n v="0"/>
    <n v="130483.56"/>
    <n v="0"/>
  </r>
  <r>
    <n v="2622"/>
    <n v="15760102"/>
    <x v="706"/>
    <n v="551"/>
    <x v="0"/>
    <x v="0"/>
    <x v="18"/>
    <n v="5"/>
    <n v="0"/>
    <n v="1"/>
    <n v="1"/>
    <n v="0"/>
    <n v="183479.12"/>
    <n v="0"/>
  </r>
  <r>
    <n v="2623"/>
    <n v="15787026"/>
    <x v="275"/>
    <n v="627"/>
    <x v="2"/>
    <x v="1"/>
    <x v="7"/>
    <n v="0"/>
    <n v="185267.45"/>
    <n v="2"/>
    <n v="1"/>
    <n v="1"/>
    <n v="77027.34"/>
    <n v="0"/>
  </r>
  <r>
    <n v="2624"/>
    <n v="15653696"/>
    <x v="1031"/>
    <n v="515"/>
    <x v="0"/>
    <x v="0"/>
    <x v="34"/>
    <n v="9"/>
    <n v="0"/>
    <n v="2"/>
    <n v="0"/>
    <n v="0"/>
    <n v="94141.75"/>
    <n v="0"/>
  </r>
  <r>
    <n v="2625"/>
    <n v="15788946"/>
    <x v="1389"/>
    <n v="605"/>
    <x v="1"/>
    <x v="0"/>
    <x v="6"/>
    <n v="3"/>
    <n v="116805.82"/>
    <n v="1"/>
    <n v="0"/>
    <n v="0"/>
    <n v="4092.75"/>
    <n v="0"/>
  </r>
  <r>
    <n v="2626"/>
    <n v="15600724"/>
    <x v="14"/>
    <n v="567"/>
    <x v="2"/>
    <x v="1"/>
    <x v="6"/>
    <n v="5"/>
    <n v="129750.68"/>
    <n v="1"/>
    <n v="1"/>
    <n v="0"/>
    <n v="109257.59"/>
    <n v="0"/>
  </r>
  <r>
    <n v="2627"/>
    <n v="15574324"/>
    <x v="375"/>
    <n v="568"/>
    <x v="2"/>
    <x v="0"/>
    <x v="6"/>
    <n v="2"/>
    <n v="129177.01"/>
    <n v="2"/>
    <n v="0"/>
    <n v="1"/>
    <n v="104617.99"/>
    <n v="0"/>
  </r>
  <r>
    <n v="2628"/>
    <n v="15707144"/>
    <x v="83"/>
    <n v="571"/>
    <x v="2"/>
    <x v="1"/>
    <x v="11"/>
    <n v="6"/>
    <n v="82506.720000000001"/>
    <n v="2"/>
    <n v="1"/>
    <n v="0"/>
    <n v="167705.07"/>
    <n v="0"/>
  </r>
  <r>
    <n v="2629"/>
    <n v="15775891"/>
    <x v="1390"/>
    <n v="634"/>
    <x v="2"/>
    <x v="1"/>
    <x v="36"/>
    <n v="2"/>
    <n v="107247.69"/>
    <n v="1"/>
    <n v="1"/>
    <n v="1"/>
    <n v="103712.05"/>
    <n v="1"/>
  </r>
  <r>
    <n v="2630"/>
    <n v="15711789"/>
    <x v="1391"/>
    <n v="768"/>
    <x v="1"/>
    <x v="0"/>
    <x v="0"/>
    <n v="3"/>
    <n v="0"/>
    <n v="1"/>
    <n v="0"/>
    <n v="0"/>
    <n v="161242.99"/>
    <n v="1"/>
  </r>
  <r>
    <n v="2631"/>
    <n v="15600879"/>
    <x v="104"/>
    <n v="554"/>
    <x v="2"/>
    <x v="0"/>
    <x v="18"/>
    <n v="3"/>
    <n v="157780.93"/>
    <n v="2"/>
    <n v="1"/>
    <n v="0"/>
    <n v="6089.13"/>
    <n v="0"/>
  </r>
  <r>
    <n v="2632"/>
    <n v="15681196"/>
    <x v="1392"/>
    <n v="629"/>
    <x v="0"/>
    <x v="1"/>
    <x v="12"/>
    <n v="1"/>
    <n v="172170.36"/>
    <n v="1"/>
    <n v="1"/>
    <n v="1"/>
    <n v="159777.37"/>
    <n v="0"/>
  </r>
  <r>
    <n v="2633"/>
    <n v="15716000"/>
    <x v="1393"/>
    <n v="638"/>
    <x v="1"/>
    <x v="1"/>
    <x v="36"/>
    <n v="2"/>
    <n v="0"/>
    <n v="2"/>
    <n v="1"/>
    <n v="1"/>
    <n v="7919.08"/>
    <n v="0"/>
  </r>
  <r>
    <n v="2634"/>
    <n v="15766776"/>
    <x v="388"/>
    <n v="576"/>
    <x v="0"/>
    <x v="1"/>
    <x v="1"/>
    <n v="1"/>
    <n v="0"/>
    <n v="1"/>
    <n v="1"/>
    <n v="1"/>
    <n v="188274.6"/>
    <n v="0"/>
  </r>
  <r>
    <n v="2635"/>
    <n v="15680278"/>
    <x v="287"/>
    <n v="661"/>
    <x v="1"/>
    <x v="0"/>
    <x v="0"/>
    <n v="9"/>
    <n v="75361.440000000002"/>
    <n v="1"/>
    <n v="1"/>
    <n v="0"/>
    <n v="27608.12"/>
    <n v="1"/>
  </r>
  <r>
    <n v="2636"/>
    <n v="15688637"/>
    <x v="1394"/>
    <n v="592"/>
    <x v="0"/>
    <x v="0"/>
    <x v="7"/>
    <n v="4"/>
    <n v="0"/>
    <n v="2"/>
    <n v="1"/>
    <n v="1"/>
    <n v="183569.25"/>
    <n v="0"/>
  </r>
  <r>
    <n v="2637"/>
    <n v="15591179"/>
    <x v="1022"/>
    <n v="702"/>
    <x v="1"/>
    <x v="1"/>
    <x v="33"/>
    <n v="2"/>
    <n v="0"/>
    <n v="2"/>
    <n v="1"/>
    <n v="1"/>
    <n v="145537.32"/>
    <n v="0"/>
  </r>
  <r>
    <n v="2638"/>
    <n v="15677435"/>
    <x v="1395"/>
    <n v="647"/>
    <x v="0"/>
    <x v="0"/>
    <x v="6"/>
    <n v="0"/>
    <n v="98263.46"/>
    <n v="2"/>
    <n v="1"/>
    <n v="0"/>
    <n v="164717.95000000001"/>
    <n v="0"/>
  </r>
  <r>
    <n v="2639"/>
    <n v="15698619"/>
    <x v="1396"/>
    <n v="593"/>
    <x v="0"/>
    <x v="1"/>
    <x v="3"/>
    <n v="9"/>
    <n v="0"/>
    <n v="2"/>
    <n v="1"/>
    <n v="1"/>
    <n v="76357.429999999993"/>
    <n v="0"/>
  </r>
  <r>
    <n v="2640"/>
    <n v="15581036"/>
    <x v="1397"/>
    <n v="712"/>
    <x v="2"/>
    <x v="0"/>
    <x v="20"/>
    <n v="3"/>
    <n v="109308.79"/>
    <n v="2"/>
    <n v="1"/>
    <n v="0"/>
    <n v="120158.72"/>
    <n v="1"/>
  </r>
  <r>
    <n v="2641"/>
    <n v="15622117"/>
    <x v="1398"/>
    <n v="625"/>
    <x v="1"/>
    <x v="0"/>
    <x v="8"/>
    <n v="8"/>
    <n v="0"/>
    <n v="2"/>
    <n v="1"/>
    <n v="0"/>
    <n v="151843.54"/>
    <n v="0"/>
  </r>
  <r>
    <n v="2642"/>
    <n v="15599301"/>
    <x v="624"/>
    <n v="538"/>
    <x v="2"/>
    <x v="0"/>
    <x v="34"/>
    <n v="6"/>
    <n v="164365.44"/>
    <n v="1"/>
    <n v="0"/>
    <n v="1"/>
    <n v="5698.97"/>
    <n v="0"/>
  </r>
  <r>
    <n v="2643"/>
    <n v="15581548"/>
    <x v="124"/>
    <n v="637"/>
    <x v="1"/>
    <x v="0"/>
    <x v="32"/>
    <n v="5"/>
    <n v="98800"/>
    <n v="1"/>
    <n v="1"/>
    <n v="0"/>
    <n v="122865.55"/>
    <n v="0"/>
  </r>
  <r>
    <n v="2644"/>
    <n v="15586870"/>
    <x v="634"/>
    <n v="632"/>
    <x v="0"/>
    <x v="1"/>
    <x v="7"/>
    <n v="4"/>
    <n v="193125.85"/>
    <n v="1"/>
    <n v="1"/>
    <n v="1"/>
    <n v="152665.85"/>
    <n v="0"/>
  </r>
  <r>
    <n v="2645"/>
    <n v="15735263"/>
    <x v="299"/>
    <n v="736"/>
    <x v="0"/>
    <x v="1"/>
    <x v="7"/>
    <n v="5"/>
    <n v="51522.75"/>
    <n v="1"/>
    <n v="0"/>
    <n v="1"/>
    <n v="192131.77"/>
    <n v="0"/>
  </r>
  <r>
    <n v="2646"/>
    <n v="15765322"/>
    <x v="1399"/>
    <n v="755"/>
    <x v="0"/>
    <x v="1"/>
    <x v="51"/>
    <n v="5"/>
    <n v="84284.479999999996"/>
    <n v="2"/>
    <n v="1"/>
    <n v="1"/>
    <n v="62851.6"/>
    <n v="0"/>
  </r>
  <r>
    <n v="2647"/>
    <n v="15582944"/>
    <x v="1256"/>
    <n v="425"/>
    <x v="1"/>
    <x v="0"/>
    <x v="2"/>
    <n v="5"/>
    <n v="0"/>
    <n v="2"/>
    <n v="1"/>
    <n v="0"/>
    <n v="140941.47"/>
    <n v="0"/>
  </r>
  <r>
    <n v="2648"/>
    <n v="15687162"/>
    <x v="149"/>
    <n v="461"/>
    <x v="0"/>
    <x v="1"/>
    <x v="21"/>
    <n v="9"/>
    <n v="119889.84"/>
    <n v="1"/>
    <n v="0"/>
    <n v="0"/>
    <n v="56767.67"/>
    <n v="1"/>
  </r>
  <r>
    <n v="2649"/>
    <n v="15644962"/>
    <x v="1400"/>
    <n v="745"/>
    <x v="0"/>
    <x v="1"/>
    <x v="29"/>
    <n v="4"/>
    <n v="137910.45000000001"/>
    <n v="1"/>
    <n v="1"/>
    <n v="1"/>
    <n v="177235.23"/>
    <n v="0"/>
  </r>
  <r>
    <n v="2650"/>
    <n v="15612615"/>
    <x v="94"/>
    <n v="616"/>
    <x v="0"/>
    <x v="0"/>
    <x v="24"/>
    <n v="6"/>
    <n v="0"/>
    <n v="2"/>
    <n v="1"/>
    <n v="0"/>
    <n v="86242.18"/>
    <n v="0"/>
  </r>
  <r>
    <n v="2651"/>
    <n v="15813439"/>
    <x v="208"/>
    <n v="587"/>
    <x v="0"/>
    <x v="1"/>
    <x v="19"/>
    <n v="5"/>
    <n v="100116.82"/>
    <n v="1"/>
    <n v="1"/>
    <n v="0"/>
    <n v="34215.58"/>
    <n v="0"/>
  </r>
  <r>
    <n v="2652"/>
    <n v="15604544"/>
    <x v="737"/>
    <n v="850"/>
    <x v="2"/>
    <x v="1"/>
    <x v="20"/>
    <n v="4"/>
    <n v="166082.15"/>
    <n v="2"/>
    <n v="0"/>
    <n v="1"/>
    <n v="44406.17"/>
    <n v="0"/>
  </r>
  <r>
    <n v="2653"/>
    <n v="15761348"/>
    <x v="637"/>
    <n v="601"/>
    <x v="0"/>
    <x v="0"/>
    <x v="16"/>
    <n v="0"/>
    <n v="0"/>
    <n v="2"/>
    <n v="1"/>
    <n v="0"/>
    <n v="165196.65"/>
    <n v="0"/>
  </r>
  <r>
    <n v="2654"/>
    <n v="15785078"/>
    <x v="1401"/>
    <n v="730"/>
    <x v="1"/>
    <x v="1"/>
    <x v="28"/>
    <n v="3"/>
    <n v="0"/>
    <n v="1"/>
    <n v="1"/>
    <n v="0"/>
    <n v="34542.410000000003"/>
    <n v="0"/>
  </r>
  <r>
    <n v="2655"/>
    <n v="15759874"/>
    <x v="1402"/>
    <n v="532"/>
    <x v="0"/>
    <x v="1"/>
    <x v="4"/>
    <n v="3"/>
    <n v="148595.54999999999"/>
    <n v="1"/>
    <n v="1"/>
    <n v="0"/>
    <n v="74838.64"/>
    <n v="1"/>
  </r>
  <r>
    <n v="2656"/>
    <n v="15643658"/>
    <x v="1403"/>
    <n v="850"/>
    <x v="2"/>
    <x v="1"/>
    <x v="47"/>
    <n v="2"/>
    <n v="94078.97"/>
    <n v="2"/>
    <n v="1"/>
    <n v="0"/>
    <n v="36980.54"/>
    <n v="0"/>
  </r>
  <r>
    <n v="2657"/>
    <n v="15713267"/>
    <x v="1404"/>
    <n v="779"/>
    <x v="1"/>
    <x v="0"/>
    <x v="10"/>
    <n v="5"/>
    <n v="0"/>
    <n v="2"/>
    <n v="0"/>
    <n v="1"/>
    <n v="111676.63"/>
    <n v="0"/>
  </r>
  <r>
    <n v="2658"/>
    <n v="15737782"/>
    <x v="1405"/>
    <n v="562"/>
    <x v="0"/>
    <x v="1"/>
    <x v="6"/>
    <n v="9"/>
    <n v="0"/>
    <n v="1"/>
    <n v="1"/>
    <n v="1"/>
    <n v="25858.68"/>
    <n v="0"/>
  </r>
  <r>
    <n v="2659"/>
    <n v="15815490"/>
    <x v="125"/>
    <n v="670"/>
    <x v="2"/>
    <x v="1"/>
    <x v="20"/>
    <n v="2"/>
    <n v="164948.98000000001"/>
    <n v="3"/>
    <n v="0"/>
    <n v="0"/>
    <n v="177028"/>
    <n v="1"/>
  </r>
  <r>
    <n v="2660"/>
    <n v="15679410"/>
    <x v="1406"/>
    <n v="729"/>
    <x v="0"/>
    <x v="0"/>
    <x v="46"/>
    <n v="4"/>
    <n v="140549.4"/>
    <n v="1"/>
    <n v="1"/>
    <n v="0"/>
    <n v="30990.16"/>
    <n v="1"/>
  </r>
  <r>
    <n v="2661"/>
    <n v="15756241"/>
    <x v="1407"/>
    <n v="767"/>
    <x v="0"/>
    <x v="0"/>
    <x v="4"/>
    <n v="2"/>
    <n v="152509.25"/>
    <n v="1"/>
    <n v="1"/>
    <n v="1"/>
    <n v="136915.15"/>
    <n v="0"/>
  </r>
  <r>
    <n v="2662"/>
    <n v="15688409"/>
    <x v="514"/>
    <n v="742"/>
    <x v="0"/>
    <x v="0"/>
    <x v="34"/>
    <n v="2"/>
    <n v="191864.51"/>
    <n v="1"/>
    <n v="1"/>
    <n v="0"/>
    <n v="108457.99"/>
    <n v="1"/>
  </r>
  <r>
    <n v="2663"/>
    <n v="15742272"/>
    <x v="963"/>
    <n v="669"/>
    <x v="0"/>
    <x v="0"/>
    <x v="4"/>
    <n v="8"/>
    <n v="96418.09"/>
    <n v="1"/>
    <n v="0"/>
    <n v="0"/>
    <n v="131609.48000000001"/>
    <n v="1"/>
  </r>
  <r>
    <n v="2664"/>
    <n v="15717898"/>
    <x v="454"/>
    <n v="542"/>
    <x v="1"/>
    <x v="1"/>
    <x v="15"/>
    <n v="2"/>
    <n v="131945.94"/>
    <n v="1"/>
    <n v="0"/>
    <n v="1"/>
    <n v="159737.56"/>
    <n v="0"/>
  </r>
  <r>
    <n v="2665"/>
    <n v="15769582"/>
    <x v="243"/>
    <n v="586"/>
    <x v="0"/>
    <x v="1"/>
    <x v="6"/>
    <n v="3"/>
    <n v="0"/>
    <n v="2"/>
    <n v="1"/>
    <n v="1"/>
    <n v="142238.54"/>
    <n v="0"/>
  </r>
  <r>
    <n v="2666"/>
    <n v="15635660"/>
    <x v="241"/>
    <n v="612"/>
    <x v="2"/>
    <x v="1"/>
    <x v="33"/>
    <n v="9"/>
    <n v="142910.15"/>
    <n v="1"/>
    <n v="1"/>
    <n v="0"/>
    <n v="105890.55"/>
    <n v="1"/>
  </r>
  <r>
    <n v="2667"/>
    <n v="15576723"/>
    <x v="287"/>
    <n v="740"/>
    <x v="0"/>
    <x v="0"/>
    <x v="24"/>
    <n v="7"/>
    <n v="0"/>
    <n v="2"/>
    <n v="1"/>
    <n v="1"/>
    <n v="194270.91"/>
    <n v="0"/>
  </r>
  <r>
    <n v="2668"/>
    <n v="15591577"/>
    <x v="182"/>
    <n v="584"/>
    <x v="0"/>
    <x v="1"/>
    <x v="12"/>
    <n v="3"/>
    <n v="146311.57999999999"/>
    <n v="1"/>
    <n v="1"/>
    <n v="1"/>
    <n v="105443.47"/>
    <n v="0"/>
  </r>
  <r>
    <n v="2669"/>
    <n v="15582325"/>
    <x v="1118"/>
    <n v="524"/>
    <x v="0"/>
    <x v="1"/>
    <x v="37"/>
    <n v="2"/>
    <n v="87894.26"/>
    <n v="1"/>
    <n v="1"/>
    <n v="0"/>
    <n v="173899.42"/>
    <n v="1"/>
  </r>
  <r>
    <n v="2670"/>
    <n v="15693947"/>
    <x v="1408"/>
    <n v="614"/>
    <x v="0"/>
    <x v="0"/>
    <x v="25"/>
    <n v="5"/>
    <n v="97445.49"/>
    <n v="2"/>
    <n v="1"/>
    <n v="0"/>
    <n v="122823.34"/>
    <n v="0"/>
  </r>
  <r>
    <n v="2671"/>
    <n v="15760446"/>
    <x v="512"/>
    <n v="598"/>
    <x v="0"/>
    <x v="0"/>
    <x v="55"/>
    <n v="9"/>
    <n v="0"/>
    <n v="1"/>
    <n v="0"/>
    <n v="1"/>
    <n v="13181.37"/>
    <n v="1"/>
  </r>
  <r>
    <n v="2672"/>
    <n v="15611105"/>
    <x v="1409"/>
    <n v="799"/>
    <x v="1"/>
    <x v="1"/>
    <x v="12"/>
    <n v="7"/>
    <n v="0"/>
    <n v="2"/>
    <n v="0"/>
    <n v="1"/>
    <n v="140780.79999999999"/>
    <n v="0"/>
  </r>
  <r>
    <n v="2673"/>
    <n v="15630920"/>
    <x v="1410"/>
    <n v="724"/>
    <x v="0"/>
    <x v="1"/>
    <x v="10"/>
    <n v="2"/>
    <n v="154485.74"/>
    <n v="2"/>
    <n v="0"/>
    <n v="0"/>
    <n v="78560.639999999999"/>
    <n v="0"/>
  </r>
  <r>
    <n v="2674"/>
    <n v="15574910"/>
    <x v="1066"/>
    <n v="601"/>
    <x v="0"/>
    <x v="1"/>
    <x v="5"/>
    <n v="2"/>
    <n v="115625.07"/>
    <n v="1"/>
    <n v="1"/>
    <n v="0"/>
    <n v="185855.21"/>
    <n v="0"/>
  </r>
  <r>
    <n v="2675"/>
    <n v="15756472"/>
    <x v="31"/>
    <n v="804"/>
    <x v="0"/>
    <x v="1"/>
    <x v="11"/>
    <n v="7"/>
    <n v="108396.67"/>
    <n v="1"/>
    <n v="1"/>
    <n v="0"/>
    <n v="128276.95"/>
    <n v="0"/>
  </r>
  <r>
    <n v="2676"/>
    <n v="15682890"/>
    <x v="1411"/>
    <n v="745"/>
    <x v="2"/>
    <x v="1"/>
    <x v="16"/>
    <n v="5"/>
    <n v="65095.41"/>
    <n v="2"/>
    <n v="1"/>
    <n v="1"/>
    <n v="140197.42000000001"/>
    <n v="0"/>
  </r>
  <r>
    <n v="2677"/>
    <n v="15641994"/>
    <x v="1360"/>
    <n v="667"/>
    <x v="2"/>
    <x v="1"/>
    <x v="3"/>
    <n v="1"/>
    <n v="103018.45"/>
    <n v="1"/>
    <n v="1"/>
    <n v="0"/>
    <n v="32462.39"/>
    <n v="1"/>
  </r>
  <r>
    <n v="2678"/>
    <n v="15733297"/>
    <x v="725"/>
    <n v="518"/>
    <x v="0"/>
    <x v="0"/>
    <x v="16"/>
    <n v="10"/>
    <n v="84764.79"/>
    <n v="1"/>
    <n v="1"/>
    <n v="1"/>
    <n v="162253.9"/>
    <n v="0"/>
  </r>
  <r>
    <n v="2679"/>
    <n v="15767793"/>
    <x v="704"/>
    <n v="819"/>
    <x v="0"/>
    <x v="0"/>
    <x v="16"/>
    <n v="10"/>
    <n v="0"/>
    <n v="2"/>
    <n v="1"/>
    <n v="0"/>
    <n v="30498.7"/>
    <n v="0"/>
  </r>
  <r>
    <n v="2680"/>
    <n v="15725698"/>
    <x v="937"/>
    <n v="520"/>
    <x v="1"/>
    <x v="0"/>
    <x v="12"/>
    <n v="4"/>
    <n v="115680.81"/>
    <n v="1"/>
    <n v="1"/>
    <n v="1"/>
    <n v="90280.7"/>
    <n v="0"/>
  </r>
  <r>
    <n v="2681"/>
    <n v="15813532"/>
    <x v="404"/>
    <n v="625"/>
    <x v="0"/>
    <x v="0"/>
    <x v="2"/>
    <n v="5"/>
    <n v="0"/>
    <n v="2"/>
    <n v="1"/>
    <n v="0"/>
    <n v="32615.21"/>
    <n v="0"/>
  </r>
  <r>
    <n v="2682"/>
    <n v="15576760"/>
    <x v="1412"/>
    <n v="673"/>
    <x v="2"/>
    <x v="1"/>
    <x v="18"/>
    <n v="5"/>
    <n v="73088.06"/>
    <n v="2"/>
    <n v="0"/>
    <n v="0"/>
    <n v="196142.26"/>
    <n v="0"/>
  </r>
  <r>
    <n v="2683"/>
    <n v="15732102"/>
    <x v="1413"/>
    <n v="656"/>
    <x v="2"/>
    <x v="0"/>
    <x v="7"/>
    <n v="3"/>
    <n v="150905.03"/>
    <n v="2"/>
    <n v="1"/>
    <n v="0"/>
    <n v="16998.72"/>
    <n v="0"/>
  </r>
  <r>
    <n v="2684"/>
    <n v="15739046"/>
    <x v="33"/>
    <n v="850"/>
    <x v="1"/>
    <x v="0"/>
    <x v="51"/>
    <n v="9"/>
    <n v="143054.85"/>
    <n v="1"/>
    <n v="0"/>
    <n v="1"/>
    <n v="62980.959999999999"/>
    <n v="0"/>
  </r>
  <r>
    <n v="2685"/>
    <n v="15631927"/>
    <x v="838"/>
    <n v="574"/>
    <x v="1"/>
    <x v="0"/>
    <x v="34"/>
    <n v="7"/>
    <n v="0"/>
    <n v="2"/>
    <n v="0"/>
    <n v="0"/>
    <n v="185660.3"/>
    <n v="0"/>
  </r>
  <r>
    <n v="2686"/>
    <n v="15672115"/>
    <x v="391"/>
    <n v="679"/>
    <x v="0"/>
    <x v="1"/>
    <x v="52"/>
    <n v="6"/>
    <n v="0"/>
    <n v="2"/>
    <n v="1"/>
    <n v="1"/>
    <n v="77331.77"/>
    <n v="0"/>
  </r>
  <r>
    <n v="2687"/>
    <n v="15618765"/>
    <x v="1414"/>
    <n v="530"/>
    <x v="2"/>
    <x v="0"/>
    <x v="0"/>
    <n v="0"/>
    <n v="99948.45"/>
    <n v="1"/>
    <n v="0"/>
    <n v="1"/>
    <n v="97338.62"/>
    <n v="0"/>
  </r>
  <r>
    <n v="2688"/>
    <n v="15679148"/>
    <x v="333"/>
    <n v="508"/>
    <x v="0"/>
    <x v="1"/>
    <x v="4"/>
    <n v="3"/>
    <n v="115451.05"/>
    <n v="2"/>
    <n v="0"/>
    <n v="0"/>
    <n v="67234.33"/>
    <n v="0"/>
  </r>
  <r>
    <n v="2689"/>
    <n v="15728474"/>
    <x v="981"/>
    <n v="558"/>
    <x v="2"/>
    <x v="1"/>
    <x v="15"/>
    <n v="4"/>
    <n v="108235.91"/>
    <n v="1"/>
    <n v="1"/>
    <n v="1"/>
    <n v="143783.28"/>
    <n v="0"/>
  </r>
  <r>
    <n v="2690"/>
    <n v="15636999"/>
    <x v="524"/>
    <n v="414"/>
    <x v="0"/>
    <x v="1"/>
    <x v="16"/>
    <n v="8"/>
    <n v="0"/>
    <n v="1"/>
    <n v="0"/>
    <n v="1"/>
    <n v="77661.119999999995"/>
    <n v="1"/>
  </r>
  <r>
    <n v="2691"/>
    <n v="15754261"/>
    <x v="165"/>
    <n v="648"/>
    <x v="1"/>
    <x v="1"/>
    <x v="0"/>
    <n v="2"/>
    <n v="98795.61"/>
    <n v="2"/>
    <n v="1"/>
    <n v="0"/>
    <n v="89123.99"/>
    <n v="0"/>
  </r>
  <r>
    <n v="2692"/>
    <n v="15629150"/>
    <x v="939"/>
    <n v="721"/>
    <x v="0"/>
    <x v="0"/>
    <x v="24"/>
    <n v="1"/>
    <n v="0"/>
    <n v="2"/>
    <n v="1"/>
    <n v="0"/>
    <n v="70810.8"/>
    <n v="0"/>
  </r>
  <r>
    <n v="2693"/>
    <n v="15736274"/>
    <x v="1415"/>
    <n v="751"/>
    <x v="0"/>
    <x v="1"/>
    <x v="8"/>
    <n v="8"/>
    <n v="0"/>
    <n v="2"/>
    <n v="0"/>
    <n v="0"/>
    <n v="17550.490000000002"/>
    <n v="0"/>
  </r>
  <r>
    <n v="2694"/>
    <n v="15627697"/>
    <x v="842"/>
    <n v="662"/>
    <x v="0"/>
    <x v="1"/>
    <x v="10"/>
    <n v="2"/>
    <n v="0"/>
    <n v="2"/>
    <n v="0"/>
    <n v="1"/>
    <n v="21497.27"/>
    <n v="0"/>
  </r>
  <r>
    <n v="2695"/>
    <n v="15721585"/>
    <x v="1416"/>
    <n v="628"/>
    <x v="2"/>
    <x v="1"/>
    <x v="6"/>
    <n v="3"/>
    <n v="113146.98"/>
    <n v="2"/>
    <n v="0"/>
    <n v="1"/>
    <n v="124749.08"/>
    <n v="0"/>
  </r>
  <r>
    <n v="2696"/>
    <n v="15639946"/>
    <x v="1417"/>
    <n v="597"/>
    <x v="2"/>
    <x v="0"/>
    <x v="2"/>
    <n v="8"/>
    <n v="162532.14000000001"/>
    <n v="3"/>
    <n v="1"/>
    <n v="0"/>
    <n v="36051.46"/>
    <n v="1"/>
  </r>
  <r>
    <n v="2697"/>
    <n v="15792176"/>
    <x v="1418"/>
    <n v="698"/>
    <x v="1"/>
    <x v="0"/>
    <x v="20"/>
    <n v="0"/>
    <n v="92053.440000000002"/>
    <n v="1"/>
    <n v="1"/>
    <n v="1"/>
    <n v="143681.82999999999"/>
    <n v="0"/>
  </r>
  <r>
    <n v="2698"/>
    <n v="15699450"/>
    <x v="129"/>
    <n v="723"/>
    <x v="0"/>
    <x v="1"/>
    <x v="36"/>
    <n v="7"/>
    <n v="0"/>
    <n v="2"/>
    <n v="1"/>
    <n v="1"/>
    <n v="150694.57999999999"/>
    <n v="0"/>
  </r>
  <r>
    <n v="2699"/>
    <n v="15729954"/>
    <x v="1419"/>
    <n v="586"/>
    <x v="0"/>
    <x v="0"/>
    <x v="34"/>
    <n v="5"/>
    <n v="0"/>
    <n v="3"/>
    <n v="1"/>
    <n v="0"/>
    <n v="170487.4"/>
    <n v="1"/>
  </r>
  <r>
    <n v="2700"/>
    <n v="15600103"/>
    <x v="632"/>
    <n v="633"/>
    <x v="2"/>
    <x v="0"/>
    <x v="6"/>
    <n v="8"/>
    <n v="104944.1"/>
    <n v="1"/>
    <n v="1"/>
    <n v="1"/>
    <n v="97684.46"/>
    <n v="0"/>
  </r>
  <r>
    <n v="2701"/>
    <n v="15786200"/>
    <x v="1420"/>
    <n v="564"/>
    <x v="0"/>
    <x v="1"/>
    <x v="8"/>
    <n v="4"/>
    <n v="0"/>
    <n v="2"/>
    <n v="1"/>
    <n v="0"/>
    <n v="53520.03"/>
    <n v="0"/>
  </r>
  <r>
    <n v="2702"/>
    <n v="15797010"/>
    <x v="609"/>
    <n v="649"/>
    <x v="0"/>
    <x v="0"/>
    <x v="8"/>
    <n v="2"/>
    <n v="0"/>
    <n v="2"/>
    <n v="1"/>
    <n v="0"/>
    <n v="15200.61"/>
    <n v="0"/>
  </r>
  <r>
    <n v="2703"/>
    <n v="15670172"/>
    <x v="727"/>
    <n v="622"/>
    <x v="0"/>
    <x v="0"/>
    <x v="33"/>
    <n v="4"/>
    <n v="107879.03999999999"/>
    <n v="1"/>
    <n v="0"/>
    <n v="1"/>
    <n v="196894.62"/>
    <n v="0"/>
  </r>
  <r>
    <n v="2704"/>
    <n v="15627352"/>
    <x v="1421"/>
    <n v="459"/>
    <x v="2"/>
    <x v="1"/>
    <x v="17"/>
    <n v="7"/>
    <n v="110356.42"/>
    <n v="1"/>
    <n v="1"/>
    <n v="0"/>
    <n v="4969.13"/>
    <n v="1"/>
  </r>
  <r>
    <n v="2705"/>
    <n v="15622494"/>
    <x v="292"/>
    <n v="718"/>
    <x v="0"/>
    <x v="1"/>
    <x v="7"/>
    <n v="2"/>
    <n v="0"/>
    <n v="2"/>
    <n v="0"/>
    <n v="0"/>
    <n v="26229.24"/>
    <n v="0"/>
  </r>
  <r>
    <n v="2706"/>
    <n v="15585835"/>
    <x v="1422"/>
    <n v="655"/>
    <x v="1"/>
    <x v="0"/>
    <x v="10"/>
    <n v="4"/>
    <n v="109783.69"/>
    <n v="2"/>
    <n v="1"/>
    <n v="0"/>
    <n v="134034.32"/>
    <n v="0"/>
  </r>
  <r>
    <n v="2707"/>
    <n v="15595071"/>
    <x v="1299"/>
    <n v="696"/>
    <x v="0"/>
    <x v="1"/>
    <x v="32"/>
    <n v="9"/>
    <n v="149777"/>
    <n v="1"/>
    <n v="1"/>
    <n v="1"/>
    <n v="198032.93"/>
    <n v="0"/>
  </r>
  <r>
    <n v="2708"/>
    <n v="15628203"/>
    <x v="346"/>
    <n v="637"/>
    <x v="0"/>
    <x v="0"/>
    <x v="16"/>
    <n v="3"/>
    <n v="104339.56"/>
    <n v="1"/>
    <n v="0"/>
    <n v="0"/>
    <n v="119882.86"/>
    <n v="0"/>
  </r>
  <r>
    <n v="2709"/>
    <n v="15667190"/>
    <x v="289"/>
    <n v="630"/>
    <x v="1"/>
    <x v="0"/>
    <x v="29"/>
    <n v="1"/>
    <n v="85818.18"/>
    <n v="1"/>
    <n v="1"/>
    <n v="1"/>
    <n v="133102.29999999999"/>
    <n v="0"/>
  </r>
  <r>
    <n v="2710"/>
    <n v="15780212"/>
    <x v="524"/>
    <n v="592"/>
    <x v="0"/>
    <x v="1"/>
    <x v="24"/>
    <n v="4"/>
    <n v="212692.97"/>
    <n v="1"/>
    <n v="0"/>
    <n v="0"/>
    <n v="176395.02"/>
    <n v="0"/>
  </r>
  <r>
    <n v="2711"/>
    <n v="15766869"/>
    <x v="1423"/>
    <n v="634"/>
    <x v="2"/>
    <x v="1"/>
    <x v="24"/>
    <n v="1"/>
    <n v="89696.84"/>
    <n v="2"/>
    <n v="1"/>
    <n v="1"/>
    <n v="193179.88"/>
    <n v="0"/>
  </r>
  <r>
    <n v="2712"/>
    <n v="15775741"/>
    <x v="1424"/>
    <n v="608"/>
    <x v="0"/>
    <x v="0"/>
    <x v="34"/>
    <n v="9"/>
    <n v="0"/>
    <n v="2"/>
    <n v="1"/>
    <n v="1"/>
    <n v="125062.02"/>
    <n v="0"/>
  </r>
  <r>
    <n v="2713"/>
    <n v="15628170"/>
    <x v="304"/>
    <n v="565"/>
    <x v="2"/>
    <x v="0"/>
    <x v="15"/>
    <n v="9"/>
    <n v="68067.240000000005"/>
    <n v="1"/>
    <n v="1"/>
    <n v="0"/>
    <n v="143287.57999999999"/>
    <n v="0"/>
  </r>
  <r>
    <n v="2714"/>
    <n v="15701318"/>
    <x v="206"/>
    <n v="763"/>
    <x v="1"/>
    <x v="1"/>
    <x v="44"/>
    <n v="9"/>
    <n v="148564.66"/>
    <n v="1"/>
    <n v="0"/>
    <n v="1"/>
    <n v="87236.4"/>
    <n v="0"/>
  </r>
  <r>
    <n v="2715"/>
    <n v="15710928"/>
    <x v="1425"/>
    <n v="665"/>
    <x v="0"/>
    <x v="0"/>
    <x v="30"/>
    <n v="8"/>
    <n v="136354.16"/>
    <n v="1"/>
    <n v="1"/>
    <n v="1"/>
    <n v="93769.89"/>
    <n v="0"/>
  </r>
  <r>
    <n v="2716"/>
    <n v="15682547"/>
    <x v="939"/>
    <n v="649"/>
    <x v="0"/>
    <x v="1"/>
    <x v="16"/>
    <n v="1"/>
    <n v="122214"/>
    <n v="1"/>
    <n v="0"/>
    <n v="1"/>
    <n v="88965.46"/>
    <n v="0"/>
  </r>
  <r>
    <n v="2717"/>
    <n v="15631170"/>
    <x v="34"/>
    <n v="695"/>
    <x v="0"/>
    <x v="1"/>
    <x v="13"/>
    <n v="3"/>
    <n v="0"/>
    <n v="2"/>
    <n v="1"/>
    <n v="1"/>
    <n v="30793.61"/>
    <n v="0"/>
  </r>
  <r>
    <n v="2718"/>
    <n v="15648702"/>
    <x v="1426"/>
    <n v="775"/>
    <x v="2"/>
    <x v="1"/>
    <x v="53"/>
    <n v="6"/>
    <n v="119684.88"/>
    <n v="2"/>
    <n v="1"/>
    <n v="1"/>
    <n v="74532.02"/>
    <n v="0"/>
  </r>
  <r>
    <n v="2719"/>
    <n v="15783444"/>
    <x v="57"/>
    <n v="788"/>
    <x v="0"/>
    <x v="0"/>
    <x v="2"/>
    <n v="3"/>
    <n v="135139.32999999999"/>
    <n v="1"/>
    <n v="0"/>
    <n v="1"/>
    <n v="113086.08"/>
    <n v="0"/>
  </r>
  <r>
    <n v="2720"/>
    <n v="15809178"/>
    <x v="729"/>
    <n v="569"/>
    <x v="2"/>
    <x v="0"/>
    <x v="0"/>
    <n v="9"/>
    <n v="146100.75"/>
    <n v="1"/>
    <n v="1"/>
    <n v="0"/>
    <n v="32574.01"/>
    <n v="1"/>
  </r>
  <r>
    <n v="2721"/>
    <n v="15806688"/>
    <x v="737"/>
    <n v="726"/>
    <x v="1"/>
    <x v="0"/>
    <x v="27"/>
    <n v="8"/>
    <n v="123110.9"/>
    <n v="3"/>
    <n v="0"/>
    <n v="1"/>
    <n v="130113.78"/>
    <n v="1"/>
  </r>
  <r>
    <n v="2722"/>
    <n v="15576824"/>
    <x v="117"/>
    <n v="564"/>
    <x v="2"/>
    <x v="0"/>
    <x v="4"/>
    <n v="3"/>
    <n v="111760.4"/>
    <n v="3"/>
    <n v="1"/>
    <n v="1"/>
    <n v="104722.47"/>
    <n v="1"/>
  </r>
  <r>
    <n v="2723"/>
    <n v="15675422"/>
    <x v="1003"/>
    <n v="544"/>
    <x v="0"/>
    <x v="0"/>
    <x v="15"/>
    <n v="9"/>
    <n v="110728.39"/>
    <n v="1"/>
    <n v="1"/>
    <n v="1"/>
    <n v="14559.62"/>
    <n v="0"/>
  </r>
  <r>
    <n v="2724"/>
    <n v="15681550"/>
    <x v="1427"/>
    <n v="614"/>
    <x v="0"/>
    <x v="0"/>
    <x v="1"/>
    <n v="8"/>
    <n v="121558.46"/>
    <n v="1"/>
    <n v="1"/>
    <n v="1"/>
    <n v="598.79999999999995"/>
    <n v="0"/>
  </r>
  <r>
    <n v="2725"/>
    <n v="15812628"/>
    <x v="1428"/>
    <n v="453"/>
    <x v="2"/>
    <x v="0"/>
    <x v="16"/>
    <n v="8"/>
    <n v="120623.21"/>
    <n v="1"/>
    <n v="1"/>
    <n v="0"/>
    <n v="129697.99"/>
    <n v="0"/>
  </r>
  <r>
    <n v="2726"/>
    <n v="15597951"/>
    <x v="399"/>
    <n v="471"/>
    <x v="0"/>
    <x v="0"/>
    <x v="14"/>
    <n v="4"/>
    <n v="114713.57"/>
    <n v="1"/>
    <n v="1"/>
    <n v="1"/>
    <n v="36315.03"/>
    <n v="0"/>
  </r>
  <r>
    <n v="2727"/>
    <n v="15807045"/>
    <x v="849"/>
    <n v="829"/>
    <x v="2"/>
    <x v="0"/>
    <x v="24"/>
    <n v="3"/>
    <n v="103457.76"/>
    <n v="1"/>
    <n v="0"/>
    <n v="0"/>
    <n v="1114.1199999999999"/>
    <n v="0"/>
  </r>
  <r>
    <n v="2728"/>
    <n v="15581748"/>
    <x v="609"/>
    <n v="754"/>
    <x v="2"/>
    <x v="1"/>
    <x v="38"/>
    <n v="2"/>
    <n v="101134.87"/>
    <n v="2"/>
    <n v="1"/>
    <n v="1"/>
    <n v="70954.41"/>
    <n v="0"/>
  </r>
  <r>
    <n v="2729"/>
    <n v="15770420"/>
    <x v="1429"/>
    <n v="749"/>
    <x v="2"/>
    <x v="1"/>
    <x v="17"/>
    <n v="10"/>
    <n v="78136.36"/>
    <n v="2"/>
    <n v="1"/>
    <n v="1"/>
    <n v="73470.98"/>
    <n v="0"/>
  </r>
  <r>
    <n v="2730"/>
    <n v="15608230"/>
    <x v="1430"/>
    <n v="667"/>
    <x v="0"/>
    <x v="1"/>
    <x v="51"/>
    <n v="1"/>
    <n v="0"/>
    <n v="2"/>
    <n v="1"/>
    <n v="0"/>
    <n v="91573.19"/>
    <n v="0"/>
  </r>
  <r>
    <n v="2731"/>
    <n v="15730339"/>
    <x v="510"/>
    <n v="670"/>
    <x v="1"/>
    <x v="1"/>
    <x v="33"/>
    <n v="3"/>
    <n v="133446.34"/>
    <n v="1"/>
    <n v="0"/>
    <n v="0"/>
    <n v="3154.95"/>
    <n v="0"/>
  </r>
  <r>
    <n v="2732"/>
    <n v="15712584"/>
    <x v="230"/>
    <n v="670"/>
    <x v="0"/>
    <x v="0"/>
    <x v="19"/>
    <n v="7"/>
    <n v="0"/>
    <n v="2"/>
    <n v="1"/>
    <n v="1"/>
    <n v="88187.81"/>
    <n v="0"/>
  </r>
  <r>
    <n v="2733"/>
    <n v="15592816"/>
    <x v="1431"/>
    <n v="623"/>
    <x v="2"/>
    <x v="0"/>
    <x v="36"/>
    <n v="1"/>
    <n v="108076.33"/>
    <n v="1"/>
    <n v="1"/>
    <n v="0"/>
    <n v="118855.26"/>
    <n v="1"/>
  </r>
  <r>
    <n v="2734"/>
    <n v="15641480"/>
    <x v="1432"/>
    <n v="571"/>
    <x v="0"/>
    <x v="1"/>
    <x v="15"/>
    <n v="5"/>
    <n v="131354.25"/>
    <n v="1"/>
    <n v="1"/>
    <n v="0"/>
    <n v="125256.53"/>
    <n v="0"/>
  </r>
  <r>
    <n v="2735"/>
    <n v="15708505"/>
    <x v="728"/>
    <n v="641"/>
    <x v="2"/>
    <x v="0"/>
    <x v="24"/>
    <n v="7"/>
    <n v="62974.64"/>
    <n v="2"/>
    <n v="0"/>
    <n v="1"/>
    <n v="39016.43"/>
    <n v="0"/>
  </r>
  <r>
    <n v="2736"/>
    <n v="15791131"/>
    <x v="1433"/>
    <n v="551"/>
    <x v="2"/>
    <x v="0"/>
    <x v="33"/>
    <n v="2"/>
    <n v="143340.44"/>
    <n v="1"/>
    <n v="1"/>
    <n v="0"/>
    <n v="145796.49"/>
    <n v="0"/>
  </r>
  <r>
    <n v="2737"/>
    <n v="15618225"/>
    <x v="1434"/>
    <n v="741"/>
    <x v="2"/>
    <x v="1"/>
    <x v="18"/>
    <n v="8"/>
    <n v="116993.43"/>
    <n v="2"/>
    <n v="1"/>
    <n v="0"/>
    <n v="168816.22"/>
    <n v="0"/>
  </r>
  <r>
    <n v="2738"/>
    <n v="15644724"/>
    <x v="1013"/>
    <n v="472"/>
    <x v="0"/>
    <x v="1"/>
    <x v="8"/>
    <n v="4"/>
    <n v="58662.92"/>
    <n v="2"/>
    <n v="0"/>
    <n v="1"/>
    <n v="73322"/>
    <n v="0"/>
  </r>
  <r>
    <n v="2739"/>
    <n v="15662098"/>
    <x v="641"/>
    <n v="650"/>
    <x v="1"/>
    <x v="1"/>
    <x v="1"/>
    <n v="3"/>
    <n v="128808.65"/>
    <n v="3"/>
    <n v="0"/>
    <n v="0"/>
    <n v="113677.53"/>
    <n v="1"/>
  </r>
  <r>
    <n v="2740"/>
    <n v="15723894"/>
    <x v="1435"/>
    <n v="625"/>
    <x v="0"/>
    <x v="1"/>
    <x v="13"/>
    <n v="7"/>
    <n v="137555.44"/>
    <n v="1"/>
    <n v="0"/>
    <n v="0"/>
    <n v="124607.7"/>
    <n v="0"/>
  </r>
  <r>
    <n v="2741"/>
    <n v="15787699"/>
    <x v="488"/>
    <n v="650"/>
    <x v="2"/>
    <x v="1"/>
    <x v="10"/>
    <n v="4"/>
    <n v="142393.10999999999"/>
    <n v="1"/>
    <n v="1"/>
    <n v="1"/>
    <n v="11276.48"/>
    <n v="0"/>
  </r>
  <r>
    <n v="2742"/>
    <n v="15687738"/>
    <x v="1436"/>
    <n v="535"/>
    <x v="0"/>
    <x v="0"/>
    <x v="16"/>
    <n v="8"/>
    <n v="0"/>
    <n v="2"/>
    <n v="1"/>
    <n v="0"/>
    <n v="136620.64000000001"/>
    <n v="0"/>
  </r>
  <r>
    <n v="2743"/>
    <n v="15576126"/>
    <x v="26"/>
    <n v="649"/>
    <x v="0"/>
    <x v="0"/>
    <x v="1"/>
    <n v="2"/>
    <n v="125785.23"/>
    <n v="1"/>
    <n v="1"/>
    <n v="1"/>
    <n v="70523.92"/>
    <n v="0"/>
  </r>
  <r>
    <n v="2744"/>
    <n v="15658889"/>
    <x v="36"/>
    <n v="689"/>
    <x v="0"/>
    <x v="1"/>
    <x v="32"/>
    <n v="4"/>
    <n v="136444.25"/>
    <n v="1"/>
    <n v="1"/>
    <n v="0"/>
    <n v="51980.25"/>
    <n v="1"/>
  </r>
  <r>
    <n v="2745"/>
    <n v="15667046"/>
    <x v="1321"/>
    <n v="694"/>
    <x v="1"/>
    <x v="1"/>
    <x v="16"/>
    <n v="7"/>
    <n v="121527.4"/>
    <n v="1"/>
    <n v="1"/>
    <n v="0"/>
    <n v="113481.02"/>
    <n v="0"/>
  </r>
  <r>
    <n v="2746"/>
    <n v="15669957"/>
    <x v="1437"/>
    <n v="655"/>
    <x v="2"/>
    <x v="1"/>
    <x v="37"/>
    <n v="9"/>
    <n v="144696.75"/>
    <n v="1"/>
    <n v="1"/>
    <n v="1"/>
    <n v="49025.79"/>
    <n v="0"/>
  </r>
  <r>
    <n v="2747"/>
    <n v="15655794"/>
    <x v="1438"/>
    <n v="620"/>
    <x v="0"/>
    <x v="1"/>
    <x v="18"/>
    <n v="8"/>
    <n v="0"/>
    <n v="2"/>
    <n v="1"/>
    <n v="1"/>
    <n v="145937.99"/>
    <n v="0"/>
  </r>
  <r>
    <n v="2748"/>
    <n v="15599829"/>
    <x v="727"/>
    <n v="577"/>
    <x v="0"/>
    <x v="0"/>
    <x v="12"/>
    <n v="10"/>
    <n v="0"/>
    <n v="2"/>
    <n v="1"/>
    <n v="1"/>
    <n v="25161.61"/>
    <n v="0"/>
  </r>
  <r>
    <n v="2749"/>
    <n v="15753332"/>
    <x v="1439"/>
    <n v="401"/>
    <x v="2"/>
    <x v="1"/>
    <x v="36"/>
    <n v="8"/>
    <n v="128140.17"/>
    <n v="1"/>
    <n v="1"/>
    <n v="0"/>
    <n v="175753.55"/>
    <n v="1"/>
  </r>
  <r>
    <n v="2750"/>
    <n v="15671124"/>
    <x v="49"/>
    <n v="599"/>
    <x v="0"/>
    <x v="1"/>
    <x v="11"/>
    <n v="6"/>
    <n v="120383.41"/>
    <n v="1"/>
    <n v="1"/>
    <n v="1"/>
    <n v="24903.09"/>
    <n v="0"/>
  </r>
  <r>
    <n v="2751"/>
    <n v="15767474"/>
    <x v="37"/>
    <n v="481"/>
    <x v="0"/>
    <x v="0"/>
    <x v="38"/>
    <n v="9"/>
    <n v="0"/>
    <n v="3"/>
    <n v="1"/>
    <n v="1"/>
    <n v="169719.35"/>
    <n v="1"/>
  </r>
  <r>
    <n v="2752"/>
    <n v="15720671"/>
    <x v="1233"/>
    <n v="704"/>
    <x v="0"/>
    <x v="1"/>
    <x v="0"/>
    <n v="8"/>
    <n v="129735.3"/>
    <n v="2"/>
    <n v="1"/>
    <n v="1"/>
    <n v="179565.57"/>
    <n v="0"/>
  </r>
  <r>
    <n v="2753"/>
    <n v="15626787"/>
    <x v="152"/>
    <n v="698"/>
    <x v="1"/>
    <x v="0"/>
    <x v="8"/>
    <n v="8"/>
    <n v="185078.26"/>
    <n v="1"/>
    <n v="0"/>
    <n v="0"/>
    <n v="115337.74"/>
    <n v="1"/>
  </r>
  <r>
    <n v="2754"/>
    <n v="15774491"/>
    <x v="379"/>
    <n v="480"/>
    <x v="0"/>
    <x v="0"/>
    <x v="34"/>
    <n v="6"/>
    <n v="0"/>
    <n v="2"/>
    <n v="0"/>
    <n v="0"/>
    <n v="48131.92"/>
    <n v="0"/>
  </r>
  <r>
    <n v="2755"/>
    <n v="15579647"/>
    <x v="687"/>
    <n v="682"/>
    <x v="0"/>
    <x v="1"/>
    <x v="0"/>
    <n v="0"/>
    <n v="0"/>
    <n v="1"/>
    <n v="1"/>
    <n v="1"/>
    <n v="160828.98000000001"/>
    <n v="0"/>
  </r>
  <r>
    <n v="2756"/>
    <n v="15625522"/>
    <x v="560"/>
    <n v="700"/>
    <x v="1"/>
    <x v="1"/>
    <x v="8"/>
    <n v="7"/>
    <n v="0"/>
    <n v="2"/>
    <n v="0"/>
    <n v="1"/>
    <n v="145151.96"/>
    <n v="0"/>
  </r>
  <r>
    <n v="2757"/>
    <n v="15765806"/>
    <x v="115"/>
    <n v="492"/>
    <x v="0"/>
    <x v="1"/>
    <x v="6"/>
    <n v="1"/>
    <n v="144591.96"/>
    <n v="1"/>
    <n v="1"/>
    <n v="1"/>
    <n v="196293.76000000001"/>
    <n v="0"/>
  </r>
  <r>
    <n v="2758"/>
    <n v="15566708"/>
    <x v="1440"/>
    <n v="444"/>
    <x v="0"/>
    <x v="0"/>
    <x v="13"/>
    <n v="4"/>
    <n v="0"/>
    <n v="2"/>
    <n v="1"/>
    <n v="0"/>
    <n v="161653.5"/>
    <n v="1"/>
  </r>
  <r>
    <n v="2759"/>
    <n v="15668347"/>
    <x v="771"/>
    <n v="624"/>
    <x v="0"/>
    <x v="1"/>
    <x v="18"/>
    <n v="6"/>
    <n v="0"/>
    <n v="2"/>
    <n v="0"/>
    <n v="0"/>
    <n v="84635.64"/>
    <n v="0"/>
  </r>
  <r>
    <n v="2760"/>
    <n v="15575214"/>
    <x v="386"/>
    <n v="709"/>
    <x v="0"/>
    <x v="1"/>
    <x v="24"/>
    <n v="7"/>
    <n v="0"/>
    <n v="1"/>
    <n v="1"/>
    <n v="0"/>
    <n v="159486.76"/>
    <n v="0"/>
  </r>
  <r>
    <n v="2761"/>
    <n v="15591123"/>
    <x v="1441"/>
    <n v="557"/>
    <x v="2"/>
    <x v="1"/>
    <x v="50"/>
    <n v="2"/>
    <n v="100194.44"/>
    <n v="1"/>
    <n v="1"/>
    <n v="1"/>
    <n v="38596.339999999997"/>
    <n v="0"/>
  </r>
  <r>
    <n v="2762"/>
    <n v="15573280"/>
    <x v="638"/>
    <n v="646"/>
    <x v="2"/>
    <x v="1"/>
    <x v="5"/>
    <n v="6"/>
    <n v="145295.31"/>
    <n v="2"/>
    <n v="1"/>
    <n v="1"/>
    <n v="27814.74"/>
    <n v="0"/>
  </r>
  <r>
    <n v="2763"/>
    <n v="15589018"/>
    <x v="1442"/>
    <n v="719"/>
    <x v="2"/>
    <x v="1"/>
    <x v="34"/>
    <n v="3"/>
    <n v="106070.29"/>
    <n v="2"/>
    <n v="1"/>
    <n v="1"/>
    <n v="183893.31"/>
    <n v="0"/>
  </r>
  <r>
    <n v="2764"/>
    <n v="15654495"/>
    <x v="1036"/>
    <n v="706"/>
    <x v="2"/>
    <x v="0"/>
    <x v="40"/>
    <n v="6"/>
    <n v="120621.89"/>
    <n v="1"/>
    <n v="1"/>
    <n v="1"/>
    <n v="140803.70000000001"/>
    <n v="0"/>
  </r>
  <r>
    <n v="2765"/>
    <n v="15597265"/>
    <x v="524"/>
    <n v="660"/>
    <x v="0"/>
    <x v="1"/>
    <x v="16"/>
    <n v="7"/>
    <n v="0"/>
    <n v="2"/>
    <n v="0"/>
    <n v="1"/>
    <n v="146585.53"/>
    <n v="0"/>
  </r>
  <r>
    <n v="2766"/>
    <n v="15733876"/>
    <x v="431"/>
    <n v="667"/>
    <x v="0"/>
    <x v="1"/>
    <x v="18"/>
    <n v="9"/>
    <n v="0"/>
    <n v="2"/>
    <n v="1"/>
    <n v="1"/>
    <n v="40062.29"/>
    <n v="0"/>
  </r>
  <r>
    <n v="2767"/>
    <n v="15677217"/>
    <x v="1443"/>
    <n v="705"/>
    <x v="0"/>
    <x v="1"/>
    <x v="33"/>
    <n v="1"/>
    <n v="0"/>
    <n v="1"/>
    <n v="1"/>
    <n v="1"/>
    <n v="181300.32"/>
    <n v="0"/>
  </r>
  <r>
    <n v="2768"/>
    <n v="15747265"/>
    <x v="259"/>
    <n v="598"/>
    <x v="2"/>
    <x v="0"/>
    <x v="7"/>
    <n v="10"/>
    <n v="171283.91"/>
    <n v="1"/>
    <n v="1"/>
    <n v="1"/>
    <n v="84136.12"/>
    <n v="0"/>
  </r>
  <r>
    <n v="2769"/>
    <n v="15713379"/>
    <x v="522"/>
    <n v="669"/>
    <x v="0"/>
    <x v="1"/>
    <x v="28"/>
    <n v="4"/>
    <n v="0"/>
    <n v="2"/>
    <n v="1"/>
    <n v="1"/>
    <n v="197594.34"/>
    <n v="0"/>
  </r>
  <r>
    <n v="2770"/>
    <n v="15730433"/>
    <x v="1444"/>
    <n v="580"/>
    <x v="2"/>
    <x v="0"/>
    <x v="16"/>
    <n v="1"/>
    <n v="128218.47"/>
    <n v="1"/>
    <n v="1"/>
    <n v="0"/>
    <n v="125953.83"/>
    <n v="1"/>
  </r>
  <r>
    <n v="2771"/>
    <n v="15693347"/>
    <x v="1445"/>
    <n v="676"/>
    <x v="0"/>
    <x v="0"/>
    <x v="15"/>
    <n v="5"/>
    <n v="0"/>
    <n v="2"/>
    <n v="1"/>
    <n v="1"/>
    <n v="75465.41"/>
    <n v="0"/>
  </r>
  <r>
    <n v="2772"/>
    <n v="15715465"/>
    <x v="1446"/>
    <n v="714"/>
    <x v="2"/>
    <x v="1"/>
    <x v="34"/>
    <n v="7"/>
    <n v="77776.39"/>
    <n v="1"/>
    <n v="1"/>
    <n v="0"/>
    <n v="177737.07"/>
    <n v="0"/>
  </r>
  <r>
    <n v="2773"/>
    <n v="15680736"/>
    <x v="147"/>
    <n v="597"/>
    <x v="2"/>
    <x v="0"/>
    <x v="42"/>
    <n v="6"/>
    <n v="124978.19"/>
    <n v="2"/>
    <n v="1"/>
    <n v="1"/>
    <n v="7144.46"/>
    <n v="0"/>
  </r>
  <r>
    <n v="2774"/>
    <n v="15610765"/>
    <x v="177"/>
    <n v="559"/>
    <x v="0"/>
    <x v="1"/>
    <x v="6"/>
    <n v="1"/>
    <n v="0"/>
    <n v="2"/>
    <n v="0"/>
    <n v="0"/>
    <n v="155639.76"/>
    <n v="0"/>
  </r>
  <r>
    <n v="2775"/>
    <n v="15650034"/>
    <x v="1447"/>
    <n v="564"/>
    <x v="0"/>
    <x v="0"/>
    <x v="34"/>
    <n v="1"/>
    <n v="0"/>
    <n v="1"/>
    <n v="1"/>
    <n v="1"/>
    <n v="162428.04999999999"/>
    <n v="0"/>
  </r>
  <r>
    <n v="2776"/>
    <n v="15782468"/>
    <x v="1448"/>
    <n v="850"/>
    <x v="1"/>
    <x v="1"/>
    <x v="21"/>
    <n v="3"/>
    <n v="109799.55"/>
    <n v="2"/>
    <n v="1"/>
    <n v="1"/>
    <n v="12457.76"/>
    <n v="1"/>
  </r>
  <r>
    <n v="2777"/>
    <n v="15685109"/>
    <x v="461"/>
    <n v="689"/>
    <x v="0"/>
    <x v="1"/>
    <x v="2"/>
    <n v="7"/>
    <n v="0"/>
    <n v="2"/>
    <n v="0"/>
    <n v="0"/>
    <n v="14917.09"/>
    <n v="0"/>
  </r>
  <r>
    <n v="2778"/>
    <n v="15776233"/>
    <x v="1449"/>
    <n v="758"/>
    <x v="2"/>
    <x v="0"/>
    <x v="22"/>
    <n v="8"/>
    <n v="125397.21"/>
    <n v="1"/>
    <n v="1"/>
    <n v="0"/>
    <n v="182184.09"/>
    <n v="1"/>
  </r>
  <r>
    <n v="2779"/>
    <n v="15761141"/>
    <x v="728"/>
    <n v="604"/>
    <x v="1"/>
    <x v="0"/>
    <x v="60"/>
    <n v="10"/>
    <n v="0"/>
    <n v="2"/>
    <n v="1"/>
    <n v="1"/>
    <n v="129984.2"/>
    <n v="0"/>
  </r>
  <r>
    <n v="2780"/>
    <n v="15781702"/>
    <x v="396"/>
    <n v="733"/>
    <x v="2"/>
    <x v="1"/>
    <x v="16"/>
    <n v="9"/>
    <n v="111347.37"/>
    <n v="2"/>
    <n v="0"/>
    <n v="1"/>
    <n v="194872.97"/>
    <n v="0"/>
  </r>
  <r>
    <n v="2781"/>
    <n v="15790235"/>
    <x v="734"/>
    <n v="778"/>
    <x v="1"/>
    <x v="1"/>
    <x v="20"/>
    <n v="8"/>
    <n v="104291.41"/>
    <n v="2"/>
    <n v="1"/>
    <n v="1"/>
    <n v="117507.11"/>
    <n v="0"/>
  </r>
  <r>
    <n v="2782"/>
    <n v="15641416"/>
    <x v="1450"/>
    <n v="732"/>
    <x v="2"/>
    <x v="0"/>
    <x v="22"/>
    <n v="9"/>
    <n v="94867.18"/>
    <n v="2"/>
    <n v="1"/>
    <n v="1"/>
    <n v="157527.6"/>
    <n v="1"/>
  </r>
  <r>
    <n v="2783"/>
    <n v="15775234"/>
    <x v="1451"/>
    <n v="646"/>
    <x v="0"/>
    <x v="1"/>
    <x v="9"/>
    <n v="8"/>
    <n v="0"/>
    <n v="2"/>
    <n v="0"/>
    <n v="0"/>
    <n v="92612.88"/>
    <n v="0"/>
  </r>
  <r>
    <n v="2784"/>
    <n v="15659475"/>
    <x v="364"/>
    <n v="597"/>
    <x v="0"/>
    <x v="0"/>
    <x v="19"/>
    <n v="6"/>
    <n v="135703.59"/>
    <n v="2"/>
    <n v="0"/>
    <n v="0"/>
    <n v="74850.84"/>
    <n v="0"/>
  </r>
  <r>
    <n v="2785"/>
    <n v="15642202"/>
    <x v="1452"/>
    <n v="821"/>
    <x v="2"/>
    <x v="0"/>
    <x v="24"/>
    <n v="5"/>
    <n v="106453.53"/>
    <n v="2"/>
    <n v="0"/>
    <n v="1"/>
    <n v="127413"/>
    <n v="0"/>
  </r>
  <r>
    <n v="2786"/>
    <n v="15771417"/>
    <x v="838"/>
    <n v="640"/>
    <x v="0"/>
    <x v="1"/>
    <x v="3"/>
    <n v="7"/>
    <n v="132412.38"/>
    <n v="1"/>
    <n v="0"/>
    <n v="0"/>
    <n v="69584.3"/>
    <n v="1"/>
  </r>
  <r>
    <n v="2787"/>
    <n v="15585100"/>
    <x v="1453"/>
    <n v="511"/>
    <x v="2"/>
    <x v="0"/>
    <x v="20"/>
    <n v="9"/>
    <n v="124401.60000000001"/>
    <n v="1"/>
    <n v="1"/>
    <n v="0"/>
    <n v="198814.24"/>
    <n v="1"/>
  </r>
  <r>
    <n v="2788"/>
    <n v="15700487"/>
    <x v="878"/>
    <n v="805"/>
    <x v="0"/>
    <x v="1"/>
    <x v="17"/>
    <n v="6"/>
    <n v="118022.06"/>
    <n v="3"/>
    <n v="1"/>
    <n v="0"/>
    <n v="162643.15"/>
    <n v="1"/>
  </r>
  <r>
    <n v="2789"/>
    <n v="15726589"/>
    <x v="1454"/>
    <n v="540"/>
    <x v="2"/>
    <x v="1"/>
    <x v="2"/>
    <n v="1"/>
    <n v="82531.11"/>
    <n v="1"/>
    <n v="1"/>
    <n v="0"/>
    <n v="114092.52"/>
    <n v="0"/>
  </r>
  <r>
    <n v="2790"/>
    <n v="15747503"/>
    <x v="904"/>
    <n v="705"/>
    <x v="1"/>
    <x v="1"/>
    <x v="4"/>
    <n v="0"/>
    <n v="184552.12"/>
    <n v="1"/>
    <n v="1"/>
    <n v="0"/>
    <n v="68860.3"/>
    <n v="1"/>
  </r>
  <r>
    <n v="2791"/>
    <n v="15595883"/>
    <x v="1455"/>
    <n v="540"/>
    <x v="2"/>
    <x v="1"/>
    <x v="2"/>
    <n v="4"/>
    <n v="127278.31"/>
    <n v="1"/>
    <n v="1"/>
    <n v="1"/>
    <n v="16150.34"/>
    <n v="0"/>
  </r>
  <r>
    <n v="2792"/>
    <n v="15663826"/>
    <x v="1456"/>
    <n v="532"/>
    <x v="1"/>
    <x v="0"/>
    <x v="26"/>
    <n v="3"/>
    <n v="0"/>
    <n v="1"/>
    <n v="1"/>
    <n v="1"/>
    <n v="115227.02"/>
    <n v="0"/>
  </r>
  <r>
    <n v="2793"/>
    <n v="15742820"/>
    <x v="194"/>
    <n v="535"/>
    <x v="0"/>
    <x v="0"/>
    <x v="13"/>
    <n v="2"/>
    <n v="0"/>
    <n v="2"/>
    <n v="0"/>
    <n v="1"/>
    <n v="170621.55"/>
    <n v="0"/>
  </r>
  <r>
    <n v="2794"/>
    <n v="15624793"/>
    <x v="1457"/>
    <n v="627"/>
    <x v="2"/>
    <x v="1"/>
    <x v="51"/>
    <n v="5"/>
    <n v="184244.86"/>
    <n v="1"/>
    <n v="1"/>
    <n v="0"/>
    <n v="103099.22"/>
    <n v="0"/>
  </r>
  <r>
    <n v="2795"/>
    <n v="15597930"/>
    <x v="1052"/>
    <n v="646"/>
    <x v="0"/>
    <x v="1"/>
    <x v="37"/>
    <n v="8"/>
    <n v="59669.43"/>
    <n v="1"/>
    <n v="0"/>
    <n v="0"/>
    <n v="172495.81"/>
    <n v="1"/>
  </r>
  <r>
    <n v="2796"/>
    <n v="15665110"/>
    <x v="1458"/>
    <n v="515"/>
    <x v="0"/>
    <x v="0"/>
    <x v="11"/>
    <n v="7"/>
    <n v="79543.59"/>
    <n v="1"/>
    <n v="0"/>
    <n v="1"/>
    <n v="38772.82"/>
    <n v="0"/>
  </r>
  <r>
    <n v="2797"/>
    <n v="15770719"/>
    <x v="113"/>
    <n v="697"/>
    <x v="0"/>
    <x v="0"/>
    <x v="2"/>
    <n v="6"/>
    <n v="151553.19"/>
    <n v="1"/>
    <n v="1"/>
    <n v="1"/>
    <n v="44946.29"/>
    <n v="0"/>
  </r>
  <r>
    <n v="2798"/>
    <n v="15731327"/>
    <x v="413"/>
    <n v="652"/>
    <x v="2"/>
    <x v="1"/>
    <x v="7"/>
    <n v="2"/>
    <n v="166527.88"/>
    <n v="2"/>
    <n v="0"/>
    <n v="1"/>
    <n v="146007.70000000001"/>
    <n v="0"/>
  </r>
  <r>
    <n v="2799"/>
    <n v="15576044"/>
    <x v="121"/>
    <n v="579"/>
    <x v="2"/>
    <x v="1"/>
    <x v="34"/>
    <n v="6"/>
    <n v="150329.15"/>
    <n v="1"/>
    <n v="1"/>
    <n v="0"/>
    <n v="145558.42000000001"/>
    <n v="0"/>
  </r>
  <r>
    <n v="2800"/>
    <n v="15775662"/>
    <x v="471"/>
    <n v="760"/>
    <x v="0"/>
    <x v="1"/>
    <x v="3"/>
    <n v="8"/>
    <n v="121911.59"/>
    <n v="1"/>
    <n v="1"/>
    <n v="0"/>
    <n v="193312.33"/>
    <n v="0"/>
  </r>
  <r>
    <n v="2801"/>
    <n v="15646817"/>
    <x v="1459"/>
    <n v="769"/>
    <x v="0"/>
    <x v="1"/>
    <x v="21"/>
    <n v="9"/>
    <n v="156773.78"/>
    <n v="2"/>
    <n v="1"/>
    <n v="0"/>
    <n v="40257.79"/>
    <n v="0"/>
  </r>
  <r>
    <n v="2802"/>
    <n v="15596060"/>
    <x v="281"/>
    <n v="498"/>
    <x v="1"/>
    <x v="1"/>
    <x v="6"/>
    <n v="8"/>
    <n v="127864.26"/>
    <n v="1"/>
    <n v="1"/>
    <n v="1"/>
    <n v="46677.9"/>
    <n v="0"/>
  </r>
  <r>
    <n v="2803"/>
    <n v="15723299"/>
    <x v="845"/>
    <n v="774"/>
    <x v="0"/>
    <x v="1"/>
    <x v="47"/>
    <n v="4"/>
    <n v="113709.28"/>
    <n v="1"/>
    <n v="1"/>
    <n v="1"/>
    <n v="153887.93"/>
    <n v="1"/>
  </r>
  <r>
    <n v="2804"/>
    <n v="15636982"/>
    <x v="1460"/>
    <n v="705"/>
    <x v="2"/>
    <x v="0"/>
    <x v="3"/>
    <n v="7"/>
    <n v="79974.55"/>
    <n v="1"/>
    <n v="1"/>
    <n v="1"/>
    <n v="103108.33"/>
    <n v="0"/>
  </r>
  <r>
    <n v="2805"/>
    <n v="15751175"/>
    <x v="1461"/>
    <n v="648"/>
    <x v="0"/>
    <x v="0"/>
    <x v="4"/>
    <n v="2"/>
    <n v="0"/>
    <n v="2"/>
    <n v="1"/>
    <n v="1"/>
    <n v="58652.23"/>
    <n v="0"/>
  </r>
  <r>
    <n v="2806"/>
    <n v="15618936"/>
    <x v="121"/>
    <n v="688"/>
    <x v="0"/>
    <x v="0"/>
    <x v="21"/>
    <n v="5"/>
    <n v="0"/>
    <n v="1"/>
    <n v="1"/>
    <n v="0"/>
    <n v="91624.11"/>
    <n v="1"/>
  </r>
  <r>
    <n v="2807"/>
    <n v="15787529"/>
    <x v="467"/>
    <n v="592"/>
    <x v="1"/>
    <x v="1"/>
    <x v="16"/>
    <n v="0"/>
    <n v="0"/>
    <n v="1"/>
    <n v="1"/>
    <n v="0"/>
    <n v="65986.48"/>
    <n v="1"/>
  </r>
  <r>
    <n v="2808"/>
    <n v="15780128"/>
    <x v="171"/>
    <n v="705"/>
    <x v="0"/>
    <x v="1"/>
    <x v="19"/>
    <n v="3"/>
    <n v="144427.96"/>
    <n v="2"/>
    <n v="1"/>
    <n v="0"/>
    <n v="113845.19"/>
    <n v="0"/>
  </r>
  <r>
    <n v="2809"/>
    <n v="15615991"/>
    <x v="1376"/>
    <n v="654"/>
    <x v="0"/>
    <x v="1"/>
    <x v="0"/>
    <n v="7"/>
    <n v="99263.09"/>
    <n v="1"/>
    <n v="1"/>
    <n v="1"/>
    <n v="67607.899999999994"/>
    <n v="0"/>
  </r>
  <r>
    <n v="2810"/>
    <n v="15757001"/>
    <x v="442"/>
    <n v="624"/>
    <x v="0"/>
    <x v="0"/>
    <x v="15"/>
    <n v="2"/>
    <n v="79368.87"/>
    <n v="2"/>
    <n v="1"/>
    <n v="1"/>
    <n v="145471.94"/>
    <n v="0"/>
  </r>
  <r>
    <n v="2811"/>
    <n v="15595388"/>
    <x v="706"/>
    <n v="594"/>
    <x v="0"/>
    <x v="0"/>
    <x v="33"/>
    <n v="10"/>
    <n v="0"/>
    <n v="2"/>
    <n v="1"/>
    <n v="1"/>
    <n v="124071.71"/>
    <n v="0"/>
  </r>
  <r>
    <n v="2812"/>
    <n v="15699550"/>
    <x v="1241"/>
    <n v="695"/>
    <x v="1"/>
    <x v="0"/>
    <x v="10"/>
    <n v="9"/>
    <n v="0"/>
    <n v="2"/>
    <n v="1"/>
    <n v="1"/>
    <n v="67502.12"/>
    <n v="0"/>
  </r>
  <r>
    <n v="2813"/>
    <n v="15581620"/>
    <x v="351"/>
    <n v="597"/>
    <x v="0"/>
    <x v="1"/>
    <x v="34"/>
    <n v="2"/>
    <n v="0"/>
    <n v="3"/>
    <n v="1"/>
    <n v="1"/>
    <n v="78707.97"/>
    <n v="0"/>
  </r>
  <r>
    <n v="2814"/>
    <n v="15600934"/>
    <x v="1462"/>
    <n v="758"/>
    <x v="0"/>
    <x v="0"/>
    <x v="37"/>
    <n v="7"/>
    <n v="125095.94"/>
    <n v="1"/>
    <n v="1"/>
    <n v="0"/>
    <n v="171189.83"/>
    <n v="1"/>
  </r>
  <r>
    <n v="2815"/>
    <n v="15738672"/>
    <x v="449"/>
    <n v="737"/>
    <x v="2"/>
    <x v="0"/>
    <x v="20"/>
    <n v="2"/>
    <n v="162485.79999999999"/>
    <n v="2"/>
    <n v="1"/>
    <n v="0"/>
    <n v="149381.32"/>
    <n v="0"/>
  </r>
  <r>
    <n v="2816"/>
    <n v="15721307"/>
    <x v="506"/>
    <n v="694"/>
    <x v="2"/>
    <x v="1"/>
    <x v="24"/>
    <n v="1"/>
    <n v="95668.82"/>
    <n v="2"/>
    <n v="1"/>
    <n v="0"/>
    <n v="100335.55"/>
    <n v="0"/>
  </r>
  <r>
    <n v="2817"/>
    <n v="15619280"/>
    <x v="382"/>
    <n v="683"/>
    <x v="0"/>
    <x v="1"/>
    <x v="11"/>
    <n v="4"/>
    <n v="0"/>
    <n v="2"/>
    <n v="1"/>
    <n v="0"/>
    <n v="152698.23999999999"/>
    <n v="0"/>
  </r>
  <r>
    <n v="2818"/>
    <n v="15768244"/>
    <x v="426"/>
    <n v="538"/>
    <x v="1"/>
    <x v="0"/>
    <x v="33"/>
    <n v="8"/>
    <n v="0"/>
    <n v="2"/>
    <n v="1"/>
    <n v="1"/>
    <n v="41192.949999999997"/>
    <n v="0"/>
  </r>
  <r>
    <n v="2819"/>
    <n v="15806837"/>
    <x v="1225"/>
    <n v="669"/>
    <x v="0"/>
    <x v="1"/>
    <x v="24"/>
    <n v="4"/>
    <n v="0"/>
    <n v="1"/>
    <n v="1"/>
    <n v="0"/>
    <n v="132540.32999999999"/>
    <n v="0"/>
  </r>
  <r>
    <n v="2820"/>
    <n v="15643496"/>
    <x v="1463"/>
    <n v="730"/>
    <x v="0"/>
    <x v="0"/>
    <x v="10"/>
    <n v="5"/>
    <n v="74197.38"/>
    <n v="2"/>
    <n v="1"/>
    <n v="0"/>
    <n v="96875.520000000004"/>
    <n v="0"/>
  </r>
  <r>
    <n v="2821"/>
    <n v="15813916"/>
    <x v="1447"/>
    <n v="622"/>
    <x v="0"/>
    <x v="0"/>
    <x v="8"/>
    <n v="1"/>
    <n v="89688.94"/>
    <n v="1"/>
    <n v="1"/>
    <n v="1"/>
    <n v="152305.47"/>
    <n v="0"/>
  </r>
  <r>
    <n v="2822"/>
    <n v="15626385"/>
    <x v="406"/>
    <n v="714"/>
    <x v="1"/>
    <x v="0"/>
    <x v="19"/>
    <n v="10"/>
    <n v="103121.33"/>
    <n v="2"/>
    <n v="1"/>
    <n v="1"/>
    <n v="49672.01"/>
    <n v="0"/>
  </r>
  <r>
    <n v="2823"/>
    <n v="15603582"/>
    <x v="282"/>
    <n v="569"/>
    <x v="1"/>
    <x v="0"/>
    <x v="10"/>
    <n v="3"/>
    <n v="0"/>
    <n v="1"/>
    <n v="1"/>
    <n v="0"/>
    <n v="133997.53"/>
    <n v="0"/>
  </r>
  <r>
    <n v="2824"/>
    <n v="15764351"/>
    <x v="1195"/>
    <n v="668"/>
    <x v="2"/>
    <x v="0"/>
    <x v="49"/>
    <n v="5"/>
    <n v="120170.07"/>
    <n v="1"/>
    <n v="0"/>
    <n v="1"/>
    <n v="50454.8"/>
    <n v="0"/>
  </r>
  <r>
    <n v="2825"/>
    <n v="15667938"/>
    <x v="1464"/>
    <n v="628"/>
    <x v="0"/>
    <x v="1"/>
    <x v="15"/>
    <n v="9"/>
    <n v="149136.31"/>
    <n v="2"/>
    <n v="1"/>
    <n v="1"/>
    <n v="16402.11"/>
    <n v="0"/>
  </r>
  <r>
    <n v="2826"/>
    <n v="15576360"/>
    <x v="244"/>
    <n v="600"/>
    <x v="0"/>
    <x v="1"/>
    <x v="20"/>
    <n v="1"/>
    <n v="141136.79"/>
    <n v="1"/>
    <n v="1"/>
    <n v="1"/>
    <n v="67803.83"/>
    <n v="0"/>
  </r>
  <r>
    <n v="2827"/>
    <n v="15628813"/>
    <x v="424"/>
    <n v="693"/>
    <x v="0"/>
    <x v="0"/>
    <x v="3"/>
    <n v="4"/>
    <n v="152341.54999999999"/>
    <n v="1"/>
    <n v="1"/>
    <n v="0"/>
    <n v="9241.7800000000007"/>
    <n v="0"/>
  </r>
  <r>
    <n v="2828"/>
    <n v="15584190"/>
    <x v="649"/>
    <n v="704"/>
    <x v="0"/>
    <x v="1"/>
    <x v="18"/>
    <n v="7"/>
    <n v="120026.98"/>
    <n v="2"/>
    <n v="0"/>
    <n v="1"/>
    <n v="100601.73"/>
    <n v="0"/>
  </r>
  <r>
    <n v="2829"/>
    <n v="15716449"/>
    <x v="626"/>
    <n v="527"/>
    <x v="1"/>
    <x v="1"/>
    <x v="19"/>
    <n v="9"/>
    <n v="132168.28"/>
    <n v="1"/>
    <n v="0"/>
    <n v="0"/>
    <n v="98734.15"/>
    <n v="0"/>
  </r>
  <r>
    <n v="2830"/>
    <n v="15759913"/>
    <x v="644"/>
    <n v="553"/>
    <x v="2"/>
    <x v="1"/>
    <x v="3"/>
    <n v="6"/>
    <n v="85200.82"/>
    <n v="2"/>
    <n v="1"/>
    <n v="1"/>
    <n v="160574.09"/>
    <n v="0"/>
  </r>
  <r>
    <n v="2831"/>
    <n v="15701555"/>
    <x v="572"/>
    <n v="575"/>
    <x v="1"/>
    <x v="1"/>
    <x v="47"/>
    <n v="1"/>
    <n v="84903.33"/>
    <n v="2"/>
    <n v="0"/>
    <n v="1"/>
    <n v="26015.8"/>
    <n v="0"/>
  </r>
  <r>
    <n v="2832"/>
    <n v="15758482"/>
    <x v="1465"/>
    <n v="626"/>
    <x v="0"/>
    <x v="0"/>
    <x v="15"/>
    <n v="0"/>
    <n v="0"/>
    <n v="2"/>
    <n v="0"/>
    <n v="0"/>
    <n v="187172.54"/>
    <n v="0"/>
  </r>
  <r>
    <n v="2833"/>
    <n v="15758171"/>
    <x v="134"/>
    <n v="582"/>
    <x v="0"/>
    <x v="1"/>
    <x v="43"/>
    <n v="4"/>
    <n v="0"/>
    <n v="1"/>
    <n v="1"/>
    <n v="1"/>
    <n v="55763.66"/>
    <n v="0"/>
  </r>
  <r>
    <n v="2834"/>
    <n v="15680346"/>
    <x v="266"/>
    <n v="683"/>
    <x v="1"/>
    <x v="1"/>
    <x v="20"/>
    <n v="8"/>
    <n v="0"/>
    <n v="1"/>
    <n v="1"/>
    <n v="0"/>
    <n v="75848.22"/>
    <n v="0"/>
  </r>
  <r>
    <n v="2835"/>
    <n v="15649124"/>
    <x v="1085"/>
    <n v="850"/>
    <x v="0"/>
    <x v="1"/>
    <x v="33"/>
    <n v="9"/>
    <n v="121535.18"/>
    <n v="1"/>
    <n v="0"/>
    <n v="0"/>
    <n v="40313.47"/>
    <n v="0"/>
  </r>
  <r>
    <n v="2836"/>
    <n v="15812917"/>
    <x v="1466"/>
    <n v="653"/>
    <x v="1"/>
    <x v="1"/>
    <x v="12"/>
    <n v="6"/>
    <n v="116662.96"/>
    <n v="2"/>
    <n v="1"/>
    <n v="1"/>
    <n v="23864.21"/>
    <n v="0"/>
  </r>
  <r>
    <n v="2837"/>
    <n v="15768455"/>
    <x v="26"/>
    <n v="679"/>
    <x v="0"/>
    <x v="1"/>
    <x v="52"/>
    <n v="8"/>
    <n v="0"/>
    <n v="2"/>
    <n v="1"/>
    <n v="1"/>
    <n v="51380.9"/>
    <n v="0"/>
  </r>
  <r>
    <n v="2838"/>
    <n v="15703059"/>
    <x v="14"/>
    <n v="549"/>
    <x v="2"/>
    <x v="0"/>
    <x v="23"/>
    <n v="6"/>
    <n v="124829.16"/>
    <n v="1"/>
    <n v="0"/>
    <n v="1"/>
    <n v="93551.360000000001"/>
    <n v="0"/>
  </r>
  <r>
    <n v="2839"/>
    <n v="15646196"/>
    <x v="706"/>
    <n v="850"/>
    <x v="1"/>
    <x v="0"/>
    <x v="18"/>
    <n v="2"/>
    <n v="155180.56"/>
    <n v="2"/>
    <n v="0"/>
    <n v="0"/>
    <n v="169415.54"/>
    <n v="0"/>
  </r>
  <r>
    <n v="2840"/>
    <n v="15585451"/>
    <x v="1467"/>
    <n v="558"/>
    <x v="2"/>
    <x v="0"/>
    <x v="15"/>
    <n v="1"/>
    <n v="108262.87"/>
    <n v="1"/>
    <n v="1"/>
    <n v="1"/>
    <n v="6935.31"/>
    <n v="0"/>
  </r>
  <r>
    <n v="2841"/>
    <n v="15714057"/>
    <x v="1468"/>
    <n v="528"/>
    <x v="1"/>
    <x v="1"/>
    <x v="20"/>
    <n v="4"/>
    <n v="0"/>
    <n v="2"/>
    <n v="1"/>
    <n v="0"/>
    <n v="25399.7"/>
    <n v="0"/>
  </r>
  <r>
    <n v="2842"/>
    <n v="15748473"/>
    <x v="1469"/>
    <n v="801"/>
    <x v="0"/>
    <x v="1"/>
    <x v="16"/>
    <n v="5"/>
    <n v="0"/>
    <n v="2"/>
    <n v="1"/>
    <n v="0"/>
    <n v="66256.27"/>
    <n v="0"/>
  </r>
  <r>
    <n v="2843"/>
    <n v="15785782"/>
    <x v="853"/>
    <n v="513"/>
    <x v="1"/>
    <x v="1"/>
    <x v="36"/>
    <n v="2"/>
    <n v="0"/>
    <n v="1"/>
    <n v="1"/>
    <n v="1"/>
    <n v="114709.13"/>
    <n v="1"/>
  </r>
  <r>
    <n v="2844"/>
    <n v="15693233"/>
    <x v="1470"/>
    <n v="666"/>
    <x v="2"/>
    <x v="1"/>
    <x v="16"/>
    <n v="6"/>
    <n v="99812.88"/>
    <n v="2"/>
    <n v="1"/>
    <n v="1"/>
    <n v="158357.97"/>
    <n v="0"/>
  </r>
  <r>
    <n v="2845"/>
    <n v="15757521"/>
    <x v="314"/>
    <n v="606"/>
    <x v="0"/>
    <x v="1"/>
    <x v="12"/>
    <n v="2"/>
    <n v="132164.26"/>
    <n v="1"/>
    <n v="0"/>
    <n v="1"/>
    <n v="164815.59"/>
    <n v="0"/>
  </r>
  <r>
    <n v="2846"/>
    <n v="15812513"/>
    <x v="1225"/>
    <n v="599"/>
    <x v="2"/>
    <x v="1"/>
    <x v="13"/>
    <n v="10"/>
    <n v="103583.05"/>
    <n v="1"/>
    <n v="1"/>
    <n v="0"/>
    <n v="132127.69"/>
    <n v="1"/>
  </r>
  <r>
    <n v="2847"/>
    <n v="15674950"/>
    <x v="1471"/>
    <n v="544"/>
    <x v="2"/>
    <x v="1"/>
    <x v="2"/>
    <n v="4"/>
    <n v="142406.43"/>
    <n v="2"/>
    <n v="1"/>
    <n v="0"/>
    <n v="146637.45000000001"/>
    <n v="0"/>
  </r>
  <r>
    <n v="2848"/>
    <n v="15678572"/>
    <x v="1472"/>
    <n v="529"/>
    <x v="1"/>
    <x v="1"/>
    <x v="16"/>
    <n v="7"/>
    <n v="99842.5"/>
    <n v="2"/>
    <n v="1"/>
    <n v="0"/>
    <n v="90256.06"/>
    <n v="1"/>
  </r>
  <r>
    <n v="2849"/>
    <n v="15713608"/>
    <x v="924"/>
    <n v="850"/>
    <x v="0"/>
    <x v="0"/>
    <x v="1"/>
    <n v="5"/>
    <n v="0"/>
    <n v="2"/>
    <n v="1"/>
    <n v="1"/>
    <n v="34827.43"/>
    <n v="0"/>
  </r>
  <r>
    <n v="2850"/>
    <n v="15579262"/>
    <x v="1473"/>
    <n v="497"/>
    <x v="0"/>
    <x v="1"/>
    <x v="1"/>
    <n v="9"/>
    <n v="0"/>
    <n v="1"/>
    <n v="0"/>
    <n v="0"/>
    <n v="22074.48"/>
    <n v="0"/>
  </r>
  <r>
    <n v="2851"/>
    <n v="15610426"/>
    <x v="134"/>
    <n v="764"/>
    <x v="0"/>
    <x v="0"/>
    <x v="2"/>
    <n v="5"/>
    <n v="81042.42"/>
    <n v="1"/>
    <n v="0"/>
    <n v="1"/>
    <n v="109805.17"/>
    <n v="0"/>
  </r>
  <r>
    <n v="2852"/>
    <n v="15776454"/>
    <x v="763"/>
    <n v="603"/>
    <x v="0"/>
    <x v="0"/>
    <x v="36"/>
    <n v="5"/>
    <n v="0"/>
    <n v="1"/>
    <n v="1"/>
    <n v="0"/>
    <n v="100478.6"/>
    <n v="1"/>
  </r>
  <r>
    <n v="2853"/>
    <n v="15771483"/>
    <x v="1474"/>
    <n v="609"/>
    <x v="0"/>
    <x v="1"/>
    <x v="20"/>
    <n v="6"/>
    <n v="0"/>
    <n v="2"/>
    <n v="1"/>
    <n v="1"/>
    <n v="97416.34"/>
    <n v="0"/>
  </r>
  <r>
    <n v="2854"/>
    <n v="15648489"/>
    <x v="163"/>
    <n v="487"/>
    <x v="0"/>
    <x v="1"/>
    <x v="47"/>
    <n v="4"/>
    <n v="199689.49"/>
    <n v="1"/>
    <n v="1"/>
    <n v="1"/>
    <n v="24207.86"/>
    <n v="1"/>
  </r>
  <r>
    <n v="2855"/>
    <n v="15646609"/>
    <x v="1475"/>
    <n v="748"/>
    <x v="0"/>
    <x v="1"/>
    <x v="19"/>
    <n v="1"/>
    <n v="142645.43"/>
    <n v="1"/>
    <n v="0"/>
    <n v="0"/>
    <n v="69132.66"/>
    <n v="0"/>
  </r>
  <r>
    <n v="2856"/>
    <n v="15693203"/>
    <x v="1424"/>
    <n v="710"/>
    <x v="1"/>
    <x v="0"/>
    <x v="31"/>
    <n v="5"/>
    <n v="0"/>
    <n v="2"/>
    <n v="1"/>
    <n v="1"/>
    <n v="9376.89"/>
    <n v="0"/>
  </r>
  <r>
    <n v="2857"/>
    <n v="15813067"/>
    <x v="828"/>
    <n v="432"/>
    <x v="2"/>
    <x v="0"/>
    <x v="13"/>
    <n v="3"/>
    <n v="110219.14"/>
    <n v="1"/>
    <n v="1"/>
    <n v="0"/>
    <n v="43046.7"/>
    <n v="1"/>
  </r>
  <r>
    <n v="2858"/>
    <n v="15769829"/>
    <x v="341"/>
    <n v="534"/>
    <x v="1"/>
    <x v="1"/>
    <x v="21"/>
    <n v="3"/>
    <n v="0"/>
    <n v="2"/>
    <n v="0"/>
    <n v="1"/>
    <n v="20856.310000000001"/>
    <n v="0"/>
  </r>
  <r>
    <n v="2859"/>
    <n v="15662434"/>
    <x v="1476"/>
    <n v="607"/>
    <x v="0"/>
    <x v="1"/>
    <x v="11"/>
    <n v="3"/>
    <n v="0"/>
    <n v="2"/>
    <n v="0"/>
    <n v="0"/>
    <n v="187048.72"/>
    <n v="0"/>
  </r>
  <r>
    <n v="2860"/>
    <n v="15773503"/>
    <x v="176"/>
    <n v="551"/>
    <x v="1"/>
    <x v="1"/>
    <x v="15"/>
    <n v="4"/>
    <n v="0"/>
    <n v="2"/>
    <n v="1"/>
    <n v="0"/>
    <n v="53420.53"/>
    <n v="0"/>
  </r>
  <r>
    <n v="2861"/>
    <n v="15705890"/>
    <x v="951"/>
    <n v="674"/>
    <x v="0"/>
    <x v="1"/>
    <x v="13"/>
    <n v="7"/>
    <n v="142072.01999999999"/>
    <n v="1"/>
    <n v="1"/>
    <n v="0"/>
    <n v="37013.29"/>
    <n v="0"/>
  </r>
  <r>
    <n v="2862"/>
    <n v="15711398"/>
    <x v="1477"/>
    <n v="525"/>
    <x v="0"/>
    <x v="0"/>
    <x v="11"/>
    <n v="6"/>
    <n v="0"/>
    <n v="2"/>
    <n v="1"/>
    <n v="0"/>
    <n v="89566.64"/>
    <n v="0"/>
  </r>
  <r>
    <n v="2863"/>
    <n v="15752375"/>
    <x v="957"/>
    <n v="645"/>
    <x v="2"/>
    <x v="1"/>
    <x v="19"/>
    <n v="8"/>
    <n v="149564.60999999999"/>
    <n v="1"/>
    <n v="0"/>
    <n v="0"/>
    <n v="149913.84"/>
    <n v="0"/>
  </r>
  <r>
    <n v="2864"/>
    <n v="15659175"/>
    <x v="1478"/>
    <n v="755"/>
    <x v="0"/>
    <x v="0"/>
    <x v="3"/>
    <n v="9"/>
    <n v="0"/>
    <n v="2"/>
    <n v="1"/>
    <n v="0"/>
    <n v="18066.689999999999"/>
    <n v="0"/>
  </r>
  <r>
    <n v="2865"/>
    <n v="15597033"/>
    <x v="1479"/>
    <n v="708"/>
    <x v="2"/>
    <x v="1"/>
    <x v="24"/>
    <n v="8"/>
    <n v="153366.13"/>
    <n v="1"/>
    <n v="1"/>
    <n v="1"/>
    <n v="26912.34"/>
    <n v="0"/>
  </r>
  <r>
    <n v="2866"/>
    <n v="15590228"/>
    <x v="1480"/>
    <n v="715"/>
    <x v="0"/>
    <x v="1"/>
    <x v="29"/>
    <n v="6"/>
    <n v="76467.16"/>
    <n v="1"/>
    <n v="1"/>
    <n v="1"/>
    <n v="173511.72"/>
    <n v="0"/>
  </r>
  <r>
    <n v="2867"/>
    <n v="15631848"/>
    <x v="1481"/>
    <n v="727"/>
    <x v="0"/>
    <x v="0"/>
    <x v="28"/>
    <n v="9"/>
    <n v="121508.28"/>
    <n v="1"/>
    <n v="1"/>
    <n v="1"/>
    <n v="146785.44"/>
    <n v="0"/>
  </r>
  <r>
    <n v="2868"/>
    <n v="15654211"/>
    <x v="583"/>
    <n v="559"/>
    <x v="1"/>
    <x v="0"/>
    <x v="7"/>
    <n v="1"/>
    <n v="0"/>
    <n v="1"/>
    <n v="0"/>
    <n v="1"/>
    <n v="1050.33"/>
    <n v="0"/>
  </r>
  <r>
    <n v="2869"/>
    <n v="15707968"/>
    <x v="765"/>
    <n v="545"/>
    <x v="1"/>
    <x v="1"/>
    <x v="18"/>
    <n v="8"/>
    <n v="73211.12"/>
    <n v="2"/>
    <n v="1"/>
    <n v="0"/>
    <n v="89587.34"/>
    <n v="1"/>
  </r>
  <r>
    <n v="2870"/>
    <n v="15594084"/>
    <x v="522"/>
    <n v="524"/>
    <x v="0"/>
    <x v="1"/>
    <x v="32"/>
    <n v="9"/>
    <n v="0"/>
    <n v="2"/>
    <n v="1"/>
    <n v="0"/>
    <n v="74405.34"/>
    <n v="0"/>
  </r>
  <r>
    <n v="2871"/>
    <n v="15651093"/>
    <x v="760"/>
    <n v="707"/>
    <x v="0"/>
    <x v="0"/>
    <x v="30"/>
    <n v="1"/>
    <n v="0"/>
    <n v="2"/>
    <n v="0"/>
    <n v="1"/>
    <n v="54409.48"/>
    <n v="0"/>
  </r>
  <r>
    <n v="2872"/>
    <n v="15798824"/>
    <x v="117"/>
    <n v="671"/>
    <x v="1"/>
    <x v="1"/>
    <x v="16"/>
    <n v="0"/>
    <n v="92674.94"/>
    <n v="2"/>
    <n v="1"/>
    <n v="0"/>
    <n v="3647.57"/>
    <n v="0"/>
  </r>
  <r>
    <n v="2873"/>
    <n v="15671591"/>
    <x v="1194"/>
    <n v="439"/>
    <x v="1"/>
    <x v="1"/>
    <x v="37"/>
    <n v="3"/>
    <n v="96196.24"/>
    <n v="4"/>
    <n v="1"/>
    <n v="0"/>
    <n v="198874.52"/>
    <n v="1"/>
  </r>
  <r>
    <n v="2874"/>
    <n v="15707189"/>
    <x v="175"/>
    <n v="667"/>
    <x v="2"/>
    <x v="0"/>
    <x v="18"/>
    <n v="1"/>
    <n v="114391.62"/>
    <n v="1"/>
    <n v="1"/>
    <n v="1"/>
    <n v="53412.54"/>
    <n v="0"/>
  </r>
  <r>
    <n v="2875"/>
    <n v="15733581"/>
    <x v="113"/>
    <n v="831"/>
    <x v="2"/>
    <x v="1"/>
    <x v="15"/>
    <n v="9"/>
    <n v="80262.66"/>
    <n v="1"/>
    <n v="1"/>
    <n v="0"/>
    <n v="194867.78"/>
    <n v="0"/>
  </r>
  <r>
    <n v="2876"/>
    <n v="15641640"/>
    <x v="1423"/>
    <n v="545"/>
    <x v="1"/>
    <x v="0"/>
    <x v="19"/>
    <n v="7"/>
    <n v="173331.52"/>
    <n v="1"/>
    <n v="1"/>
    <n v="0"/>
    <n v="150452.88"/>
    <n v="0"/>
  </r>
  <r>
    <n v="2877"/>
    <n v="15585284"/>
    <x v="1082"/>
    <n v="604"/>
    <x v="1"/>
    <x v="0"/>
    <x v="12"/>
    <n v="7"/>
    <n v="147285.51999999999"/>
    <n v="1"/>
    <n v="1"/>
    <n v="1"/>
    <n v="57807.05"/>
    <n v="0"/>
  </r>
  <r>
    <n v="2878"/>
    <n v="15617866"/>
    <x v="272"/>
    <n v="657"/>
    <x v="1"/>
    <x v="1"/>
    <x v="44"/>
    <n v="5"/>
    <n v="119785.47"/>
    <n v="2"/>
    <n v="1"/>
    <n v="1"/>
    <n v="107534.32"/>
    <n v="0"/>
  </r>
  <r>
    <n v="2879"/>
    <n v="15667751"/>
    <x v="675"/>
    <n v="487"/>
    <x v="1"/>
    <x v="0"/>
    <x v="18"/>
    <n v="1"/>
    <n v="140137.15"/>
    <n v="1"/>
    <n v="1"/>
    <n v="0"/>
    <n v="194073.33"/>
    <n v="0"/>
  </r>
  <r>
    <n v="2880"/>
    <n v="15669411"/>
    <x v="1482"/>
    <n v="750"/>
    <x v="2"/>
    <x v="0"/>
    <x v="37"/>
    <n v="6"/>
    <n v="107467.56"/>
    <n v="1"/>
    <n v="1"/>
    <n v="0"/>
    <n v="126233.18"/>
    <n v="1"/>
  </r>
  <r>
    <n v="2881"/>
    <n v="15789425"/>
    <x v="1483"/>
    <n v="694"/>
    <x v="2"/>
    <x v="0"/>
    <x v="24"/>
    <n v="8"/>
    <n v="98218.04"/>
    <n v="2"/>
    <n v="1"/>
    <n v="0"/>
    <n v="182354.46"/>
    <n v="1"/>
  </r>
  <r>
    <n v="2882"/>
    <n v="15570943"/>
    <x v="1251"/>
    <n v="711"/>
    <x v="2"/>
    <x v="0"/>
    <x v="12"/>
    <n v="2"/>
    <n v="133607.75"/>
    <n v="1"/>
    <n v="1"/>
    <n v="1"/>
    <n v="120586.32"/>
    <n v="0"/>
  </r>
  <r>
    <n v="2883"/>
    <n v="15685829"/>
    <x v="471"/>
    <n v="551"/>
    <x v="0"/>
    <x v="1"/>
    <x v="24"/>
    <n v="3"/>
    <n v="0"/>
    <n v="2"/>
    <n v="1"/>
    <n v="1"/>
    <n v="50578.400000000001"/>
    <n v="0"/>
  </r>
  <r>
    <n v="2884"/>
    <n v="15721917"/>
    <x v="266"/>
    <n v="559"/>
    <x v="0"/>
    <x v="0"/>
    <x v="16"/>
    <n v="8"/>
    <n v="95139.41"/>
    <n v="1"/>
    <n v="1"/>
    <n v="1"/>
    <n v="86575.46"/>
    <n v="0"/>
  </r>
  <r>
    <n v="2885"/>
    <n v="15776047"/>
    <x v="572"/>
    <n v="620"/>
    <x v="0"/>
    <x v="0"/>
    <x v="6"/>
    <n v="3"/>
    <n v="0"/>
    <n v="2"/>
    <n v="0"/>
    <n v="1"/>
    <n v="153392.28"/>
    <n v="0"/>
  </r>
  <r>
    <n v="2886"/>
    <n v="15716024"/>
    <x v="1484"/>
    <n v="660"/>
    <x v="1"/>
    <x v="1"/>
    <x v="0"/>
    <n v="5"/>
    <n v="0"/>
    <n v="2"/>
    <n v="1"/>
    <n v="0"/>
    <n v="115509.59"/>
    <n v="0"/>
  </r>
  <r>
    <n v="2887"/>
    <n v="15675328"/>
    <x v="342"/>
    <n v="449"/>
    <x v="0"/>
    <x v="0"/>
    <x v="24"/>
    <n v="6"/>
    <n v="0"/>
    <n v="2"/>
    <n v="1"/>
    <n v="0"/>
    <n v="82176.479999999996"/>
    <n v="0"/>
  </r>
  <r>
    <n v="2888"/>
    <n v="15604314"/>
    <x v="1167"/>
    <n v="703"/>
    <x v="2"/>
    <x v="0"/>
    <x v="28"/>
    <n v="1"/>
    <n v="97331.19"/>
    <n v="1"/>
    <n v="1"/>
    <n v="0"/>
    <n v="63717.49"/>
    <n v="0"/>
  </r>
  <r>
    <n v="2889"/>
    <n v="15658339"/>
    <x v="543"/>
    <n v="795"/>
    <x v="2"/>
    <x v="1"/>
    <x v="24"/>
    <n v="2"/>
    <n v="139265.63"/>
    <n v="2"/>
    <n v="1"/>
    <n v="1"/>
    <n v="198745.94"/>
    <n v="0"/>
  </r>
  <r>
    <n v="2890"/>
    <n v="15630402"/>
    <x v="951"/>
    <n v="594"/>
    <x v="0"/>
    <x v="0"/>
    <x v="8"/>
    <n v="9"/>
    <n v="0"/>
    <n v="1"/>
    <n v="0"/>
    <n v="1"/>
    <n v="5719.11"/>
    <n v="0"/>
  </r>
  <r>
    <n v="2891"/>
    <n v="15689616"/>
    <x v="1219"/>
    <n v="586"/>
    <x v="1"/>
    <x v="1"/>
    <x v="10"/>
    <n v="5"/>
    <n v="168094.01"/>
    <n v="1"/>
    <n v="0"/>
    <n v="0"/>
    <n v="20058.61"/>
    <n v="0"/>
  </r>
  <r>
    <n v="2892"/>
    <n v="15774224"/>
    <x v="1485"/>
    <n v="613"/>
    <x v="2"/>
    <x v="0"/>
    <x v="33"/>
    <n v="5"/>
    <n v="131563.88"/>
    <n v="2"/>
    <n v="1"/>
    <n v="0"/>
    <n v="170638.98"/>
    <n v="0"/>
  </r>
  <r>
    <n v="2893"/>
    <n v="15701291"/>
    <x v="1381"/>
    <n v="601"/>
    <x v="0"/>
    <x v="1"/>
    <x v="4"/>
    <n v="3"/>
    <n v="0"/>
    <n v="2"/>
    <n v="1"/>
    <n v="0"/>
    <n v="30607.11"/>
    <n v="0"/>
  </r>
  <r>
    <n v="2894"/>
    <n v="15719606"/>
    <x v="1486"/>
    <n v="657"/>
    <x v="0"/>
    <x v="1"/>
    <x v="5"/>
    <n v="9"/>
    <n v="0"/>
    <n v="2"/>
    <n v="0"/>
    <n v="0"/>
    <n v="37171.46"/>
    <n v="0"/>
  </r>
  <r>
    <n v="2895"/>
    <n v="15644119"/>
    <x v="1487"/>
    <n v="531"/>
    <x v="0"/>
    <x v="1"/>
    <x v="8"/>
    <n v="3"/>
    <n v="0"/>
    <n v="1"/>
    <n v="1"/>
    <n v="1"/>
    <n v="42589.33"/>
    <n v="0"/>
  </r>
  <r>
    <n v="2896"/>
    <n v="15646859"/>
    <x v="1488"/>
    <n v="621"/>
    <x v="2"/>
    <x v="1"/>
    <x v="40"/>
    <n v="7"/>
    <n v="107363.29"/>
    <n v="1"/>
    <n v="1"/>
    <n v="1"/>
    <n v="66799.28"/>
    <n v="0"/>
  </r>
  <r>
    <n v="2897"/>
    <n v="15606836"/>
    <x v="35"/>
    <n v="782"/>
    <x v="0"/>
    <x v="0"/>
    <x v="19"/>
    <n v="2"/>
    <n v="94493.03"/>
    <n v="1"/>
    <n v="0"/>
    <n v="1"/>
    <n v="101866.39"/>
    <n v="0"/>
  </r>
  <r>
    <n v="2898"/>
    <n v="15664150"/>
    <x v="1489"/>
    <n v="528"/>
    <x v="2"/>
    <x v="0"/>
    <x v="6"/>
    <n v="9"/>
    <n v="170214.23"/>
    <n v="2"/>
    <n v="1"/>
    <n v="0"/>
    <n v="49284"/>
    <n v="0"/>
  </r>
  <r>
    <n v="2899"/>
    <n v="15624510"/>
    <x v="134"/>
    <n v="696"/>
    <x v="0"/>
    <x v="1"/>
    <x v="37"/>
    <n v="6"/>
    <n v="139781.06"/>
    <n v="1"/>
    <n v="1"/>
    <n v="0"/>
    <n v="27445.4"/>
    <n v="1"/>
  </r>
  <r>
    <n v="2900"/>
    <n v="15810944"/>
    <x v="903"/>
    <n v="586"/>
    <x v="0"/>
    <x v="0"/>
    <x v="12"/>
    <n v="7"/>
    <n v="0"/>
    <n v="2"/>
    <n v="1"/>
    <n v="0"/>
    <n v="70760.69"/>
    <n v="0"/>
  </r>
  <r>
    <n v="2901"/>
    <n v="15668575"/>
    <x v="19"/>
    <n v="626"/>
    <x v="1"/>
    <x v="0"/>
    <x v="28"/>
    <n v="8"/>
    <n v="148610.41"/>
    <n v="3"/>
    <n v="0"/>
    <n v="1"/>
    <n v="104502.02"/>
    <n v="1"/>
  </r>
  <r>
    <n v="2902"/>
    <n v="15603246"/>
    <x v="1142"/>
    <n v="498"/>
    <x v="0"/>
    <x v="1"/>
    <x v="39"/>
    <n v="2"/>
    <n v="170241.7"/>
    <n v="2"/>
    <n v="1"/>
    <n v="1"/>
    <n v="165407.96"/>
    <n v="0"/>
  </r>
  <r>
    <n v="2903"/>
    <n v="15804002"/>
    <x v="1350"/>
    <n v="691"/>
    <x v="0"/>
    <x v="0"/>
    <x v="19"/>
    <n v="1"/>
    <n v="128306.83"/>
    <n v="1"/>
    <n v="1"/>
    <n v="1"/>
    <n v="113580.79"/>
    <n v="0"/>
  </r>
  <r>
    <n v="2904"/>
    <n v="15728773"/>
    <x v="295"/>
    <n v="568"/>
    <x v="0"/>
    <x v="0"/>
    <x v="40"/>
    <n v="7"/>
    <n v="0"/>
    <n v="2"/>
    <n v="1"/>
    <n v="1"/>
    <n v="45978.39"/>
    <n v="0"/>
  </r>
  <r>
    <n v="2905"/>
    <n v="15598044"/>
    <x v="1490"/>
    <n v="715"/>
    <x v="0"/>
    <x v="0"/>
    <x v="12"/>
    <n v="3"/>
    <n v="0"/>
    <n v="1"/>
    <n v="1"/>
    <n v="1"/>
    <n v="152012.35999999999"/>
    <n v="0"/>
  </r>
  <r>
    <n v="2906"/>
    <n v="15694829"/>
    <x v="1387"/>
    <n v="680"/>
    <x v="2"/>
    <x v="1"/>
    <x v="15"/>
    <n v="7"/>
    <n v="175454"/>
    <n v="1"/>
    <n v="0"/>
    <n v="1"/>
    <n v="77349.919999999998"/>
    <n v="0"/>
  </r>
  <r>
    <n v="2907"/>
    <n v="15600575"/>
    <x v="397"/>
    <n v="802"/>
    <x v="1"/>
    <x v="1"/>
    <x v="1"/>
    <n v="6"/>
    <n v="0"/>
    <n v="2"/>
    <n v="1"/>
    <n v="0"/>
    <n v="47322.05"/>
    <n v="0"/>
  </r>
  <r>
    <n v="2908"/>
    <n v="15727311"/>
    <x v="24"/>
    <n v="539"/>
    <x v="0"/>
    <x v="0"/>
    <x v="32"/>
    <n v="0"/>
    <n v="100885.93"/>
    <n v="2"/>
    <n v="1"/>
    <n v="1"/>
    <n v="38772.65"/>
    <n v="0"/>
  </r>
  <r>
    <n v="2909"/>
    <n v="15570769"/>
    <x v="1491"/>
    <n v="494"/>
    <x v="0"/>
    <x v="1"/>
    <x v="58"/>
    <n v="9"/>
    <n v="93320.8"/>
    <n v="1"/>
    <n v="1"/>
    <n v="1"/>
    <n v="24489.439999999999"/>
    <n v="0"/>
  </r>
  <r>
    <n v="2910"/>
    <n v="15606274"/>
    <x v="1492"/>
    <n v="594"/>
    <x v="2"/>
    <x v="1"/>
    <x v="16"/>
    <n v="6"/>
    <n v="63176.44"/>
    <n v="2"/>
    <n v="1"/>
    <n v="1"/>
    <n v="14466.08"/>
    <n v="0"/>
  </r>
  <r>
    <n v="2911"/>
    <n v="15746139"/>
    <x v="1493"/>
    <n v="596"/>
    <x v="0"/>
    <x v="1"/>
    <x v="19"/>
    <n v="2"/>
    <n v="139451.67000000001"/>
    <n v="1"/>
    <n v="0"/>
    <n v="0"/>
    <n v="63142.12"/>
    <n v="0"/>
  </r>
  <r>
    <n v="2912"/>
    <n v="15704987"/>
    <x v="438"/>
    <n v="649"/>
    <x v="0"/>
    <x v="0"/>
    <x v="37"/>
    <n v="8"/>
    <n v="49113.75"/>
    <n v="1"/>
    <n v="1"/>
    <n v="0"/>
    <n v="41858.43"/>
    <n v="0"/>
  </r>
  <r>
    <n v="2913"/>
    <n v="15628972"/>
    <x v="1494"/>
    <n v="699"/>
    <x v="2"/>
    <x v="1"/>
    <x v="15"/>
    <n v="1"/>
    <n v="123906.22"/>
    <n v="3"/>
    <n v="1"/>
    <n v="1"/>
    <n v="127443.82"/>
    <n v="1"/>
  </r>
  <r>
    <n v="2914"/>
    <n v="15697686"/>
    <x v="834"/>
    <n v="787"/>
    <x v="0"/>
    <x v="0"/>
    <x v="20"/>
    <n v="6"/>
    <n v="0"/>
    <n v="2"/>
    <n v="1"/>
    <n v="1"/>
    <n v="84151.98"/>
    <n v="0"/>
  </r>
  <r>
    <n v="2915"/>
    <n v="15733883"/>
    <x v="1219"/>
    <n v="604"/>
    <x v="0"/>
    <x v="1"/>
    <x v="34"/>
    <n v="7"/>
    <n v="0"/>
    <n v="2"/>
    <n v="0"/>
    <n v="0"/>
    <n v="58595.64"/>
    <n v="0"/>
  </r>
  <r>
    <n v="2916"/>
    <n v="15617482"/>
    <x v="849"/>
    <n v="489"/>
    <x v="2"/>
    <x v="0"/>
    <x v="37"/>
    <n v="1"/>
    <n v="131441.51"/>
    <n v="1"/>
    <n v="1"/>
    <n v="0"/>
    <n v="37240.11"/>
    <n v="1"/>
  </r>
  <r>
    <n v="2917"/>
    <n v="15704583"/>
    <x v="1495"/>
    <n v="651"/>
    <x v="0"/>
    <x v="1"/>
    <x v="27"/>
    <n v="2"/>
    <n v="0"/>
    <n v="1"/>
    <n v="1"/>
    <n v="0"/>
    <n v="114522.68"/>
    <n v="1"/>
  </r>
  <r>
    <n v="2918"/>
    <n v="15621083"/>
    <x v="508"/>
    <n v="698"/>
    <x v="0"/>
    <x v="1"/>
    <x v="38"/>
    <n v="6"/>
    <n v="136325.48000000001"/>
    <n v="2"/>
    <n v="1"/>
    <n v="1"/>
    <n v="72549.27"/>
    <n v="1"/>
  </r>
  <r>
    <n v="2919"/>
    <n v="15649487"/>
    <x v="388"/>
    <n v="578"/>
    <x v="2"/>
    <x v="0"/>
    <x v="16"/>
    <n v="4"/>
    <n v="113150.44"/>
    <n v="2"/>
    <n v="1"/>
    <n v="0"/>
    <n v="176712.59"/>
    <n v="1"/>
  </r>
  <r>
    <n v="2920"/>
    <n v="15736760"/>
    <x v="508"/>
    <n v="538"/>
    <x v="1"/>
    <x v="0"/>
    <x v="0"/>
    <n v="9"/>
    <n v="0"/>
    <n v="1"/>
    <n v="0"/>
    <n v="0"/>
    <n v="152855.96"/>
    <n v="0"/>
  </r>
  <r>
    <n v="2921"/>
    <n v="15714658"/>
    <x v="1496"/>
    <n v="696"/>
    <x v="0"/>
    <x v="0"/>
    <x v="19"/>
    <n v="4"/>
    <n v="0"/>
    <n v="2"/>
    <n v="1"/>
    <n v="1"/>
    <n v="73371.649999999994"/>
    <n v="0"/>
  </r>
  <r>
    <n v="2922"/>
    <n v="15599081"/>
    <x v="1497"/>
    <n v="507"/>
    <x v="2"/>
    <x v="0"/>
    <x v="17"/>
    <n v="8"/>
    <n v="102785.16"/>
    <n v="1"/>
    <n v="1"/>
    <n v="1"/>
    <n v="70323.679999999993"/>
    <n v="0"/>
  </r>
  <r>
    <n v="2923"/>
    <n v="15705113"/>
    <x v="541"/>
    <n v="685"/>
    <x v="1"/>
    <x v="1"/>
    <x v="10"/>
    <n v="6"/>
    <n v="83264.28"/>
    <n v="1"/>
    <n v="0"/>
    <n v="0"/>
    <n v="9663.2800000000007"/>
    <n v="0"/>
  </r>
  <r>
    <n v="2924"/>
    <n v="15631159"/>
    <x v="9"/>
    <n v="705"/>
    <x v="2"/>
    <x v="1"/>
    <x v="1"/>
    <n v="4"/>
    <n v="72252.639999999999"/>
    <n v="2"/>
    <n v="1"/>
    <n v="1"/>
    <n v="142514.66"/>
    <n v="0"/>
  </r>
  <r>
    <n v="2925"/>
    <n v="15792818"/>
    <x v="785"/>
    <n v="499"/>
    <x v="2"/>
    <x v="0"/>
    <x v="6"/>
    <n v="6"/>
    <n v="148051.51999999999"/>
    <n v="1"/>
    <n v="1"/>
    <n v="0"/>
    <n v="118623.94"/>
    <n v="0"/>
  </r>
  <r>
    <n v="2926"/>
    <n v="15633531"/>
    <x v="1498"/>
    <n v="717"/>
    <x v="0"/>
    <x v="0"/>
    <x v="61"/>
    <n v="9"/>
    <n v="138489.66"/>
    <n v="1"/>
    <n v="1"/>
    <n v="1"/>
    <n v="68400.14"/>
    <n v="0"/>
  </r>
  <r>
    <n v="2927"/>
    <n v="15744529"/>
    <x v="1459"/>
    <n v="510"/>
    <x v="0"/>
    <x v="1"/>
    <x v="54"/>
    <n v="8"/>
    <n v="0"/>
    <n v="2"/>
    <n v="1"/>
    <n v="1"/>
    <n v="115291.86"/>
    <n v="0"/>
  </r>
  <r>
    <n v="2928"/>
    <n v="15669656"/>
    <x v="121"/>
    <n v="632"/>
    <x v="0"/>
    <x v="1"/>
    <x v="15"/>
    <n v="6"/>
    <n v="111589.33"/>
    <n v="1"/>
    <n v="1"/>
    <n v="1"/>
    <n v="170382.99"/>
    <n v="0"/>
  </r>
  <r>
    <n v="2929"/>
    <n v="15581198"/>
    <x v="184"/>
    <n v="668"/>
    <x v="2"/>
    <x v="0"/>
    <x v="2"/>
    <n v="0"/>
    <n v="122104.79"/>
    <n v="1"/>
    <n v="1"/>
    <n v="0"/>
    <n v="112946.67"/>
    <n v="1"/>
  </r>
  <r>
    <n v="2930"/>
    <n v="15729054"/>
    <x v="1499"/>
    <n v="744"/>
    <x v="2"/>
    <x v="1"/>
    <x v="15"/>
    <n v="4"/>
    <n v="96106.83"/>
    <n v="1"/>
    <n v="1"/>
    <n v="1"/>
    <n v="79812.77"/>
    <n v="0"/>
  </r>
  <r>
    <n v="2931"/>
    <n v="15573452"/>
    <x v="1500"/>
    <n v="663"/>
    <x v="2"/>
    <x v="1"/>
    <x v="0"/>
    <n v="7"/>
    <n v="115930.87"/>
    <n v="1"/>
    <n v="1"/>
    <n v="0"/>
    <n v="19862.78"/>
    <n v="0"/>
  </r>
  <r>
    <n v="2932"/>
    <n v="15776733"/>
    <x v="1052"/>
    <n v="638"/>
    <x v="2"/>
    <x v="0"/>
    <x v="24"/>
    <n v="7"/>
    <n v="124513.66"/>
    <n v="2"/>
    <n v="1"/>
    <n v="0"/>
    <n v="158610.89000000001"/>
    <n v="0"/>
  </r>
  <r>
    <n v="2933"/>
    <n v="15724858"/>
    <x v="474"/>
    <n v="688"/>
    <x v="0"/>
    <x v="0"/>
    <x v="41"/>
    <n v="9"/>
    <n v="0"/>
    <n v="1"/>
    <n v="1"/>
    <n v="0"/>
    <n v="191212.63"/>
    <n v="1"/>
  </r>
  <r>
    <n v="2934"/>
    <n v="15713144"/>
    <x v="1501"/>
    <n v="588"/>
    <x v="1"/>
    <x v="1"/>
    <x v="17"/>
    <n v="8"/>
    <n v="0"/>
    <n v="1"/>
    <n v="1"/>
    <n v="0"/>
    <n v="61931.21"/>
    <n v="0"/>
  </r>
  <r>
    <n v="2935"/>
    <n v="15690188"/>
    <x v="25"/>
    <n v="631"/>
    <x v="0"/>
    <x v="1"/>
    <x v="19"/>
    <n v="7"/>
    <n v="0"/>
    <n v="1"/>
    <n v="1"/>
    <n v="1"/>
    <n v="58043.02"/>
    <n v="1"/>
  </r>
  <r>
    <n v="2936"/>
    <n v="15689425"/>
    <x v="696"/>
    <n v="687"/>
    <x v="1"/>
    <x v="1"/>
    <x v="12"/>
    <n v="8"/>
    <n v="100988.39"/>
    <n v="2"/>
    <n v="1"/>
    <n v="0"/>
    <n v="22247.27"/>
    <n v="0"/>
  </r>
  <r>
    <n v="2937"/>
    <n v="15671766"/>
    <x v="395"/>
    <n v="599"/>
    <x v="0"/>
    <x v="1"/>
    <x v="4"/>
    <n v="10"/>
    <n v="118577.24"/>
    <n v="1"/>
    <n v="1"/>
    <n v="1"/>
    <n v="31448.52"/>
    <n v="0"/>
  </r>
  <r>
    <n v="2938"/>
    <n v="15782806"/>
    <x v="36"/>
    <n v="718"/>
    <x v="1"/>
    <x v="1"/>
    <x v="34"/>
    <n v="6"/>
    <n v="0"/>
    <n v="2"/>
    <n v="1"/>
    <n v="0"/>
    <n v="146875.85999999999"/>
    <n v="0"/>
  </r>
  <r>
    <n v="2939"/>
    <n v="15764419"/>
    <x v="1502"/>
    <n v="730"/>
    <x v="0"/>
    <x v="1"/>
    <x v="7"/>
    <n v="5"/>
    <n v="0"/>
    <n v="2"/>
    <n v="1"/>
    <n v="1"/>
    <n v="116081.93"/>
    <n v="0"/>
  </r>
  <r>
    <n v="2940"/>
    <n v="15591915"/>
    <x v="913"/>
    <n v="533"/>
    <x v="0"/>
    <x v="0"/>
    <x v="2"/>
    <n v="2"/>
    <n v="0"/>
    <n v="1"/>
    <n v="0"/>
    <n v="1"/>
    <n v="73669.94"/>
    <n v="1"/>
  </r>
  <r>
    <n v="2941"/>
    <n v="15772798"/>
    <x v="1294"/>
    <n v="711"/>
    <x v="1"/>
    <x v="0"/>
    <x v="34"/>
    <n v="5"/>
    <n v="0"/>
    <n v="2"/>
    <n v="1"/>
    <n v="1"/>
    <n v="93959.96"/>
    <n v="0"/>
  </r>
  <r>
    <n v="2942"/>
    <n v="15792008"/>
    <x v="119"/>
    <n v="555"/>
    <x v="1"/>
    <x v="0"/>
    <x v="28"/>
    <n v="9"/>
    <n v="0"/>
    <n v="2"/>
    <n v="0"/>
    <n v="1"/>
    <n v="158918.03"/>
    <n v="0"/>
  </r>
  <r>
    <n v="2943"/>
    <n v="15715541"/>
    <x v="203"/>
    <n v="850"/>
    <x v="0"/>
    <x v="0"/>
    <x v="0"/>
    <n v="9"/>
    <n v="113311.11"/>
    <n v="1"/>
    <n v="1"/>
    <n v="1"/>
    <n v="198193.75"/>
    <n v="0"/>
  </r>
  <r>
    <n v="2944"/>
    <n v="15639277"/>
    <x v="468"/>
    <n v="678"/>
    <x v="0"/>
    <x v="0"/>
    <x v="1"/>
    <n v="9"/>
    <n v="0"/>
    <n v="1"/>
    <n v="0"/>
    <n v="0"/>
    <n v="13160.03"/>
    <n v="0"/>
  </r>
  <r>
    <n v="2945"/>
    <n v="15798850"/>
    <x v="1503"/>
    <n v="576"/>
    <x v="0"/>
    <x v="1"/>
    <x v="15"/>
    <n v="7"/>
    <n v="0"/>
    <n v="2"/>
    <n v="1"/>
    <n v="0"/>
    <n v="4660.91"/>
    <n v="0"/>
  </r>
  <r>
    <n v="2946"/>
    <n v="15776348"/>
    <x v="926"/>
    <n v="835"/>
    <x v="2"/>
    <x v="1"/>
    <x v="43"/>
    <n v="4"/>
    <n v="124365.42"/>
    <n v="1"/>
    <n v="0"/>
    <n v="0"/>
    <n v="180197.74"/>
    <n v="1"/>
  </r>
  <r>
    <n v="2947"/>
    <n v="15727696"/>
    <x v="1504"/>
    <n v="592"/>
    <x v="0"/>
    <x v="1"/>
    <x v="0"/>
    <n v="1"/>
    <n v="147249.29"/>
    <n v="2"/>
    <n v="1"/>
    <n v="1"/>
    <n v="63023.02"/>
    <n v="0"/>
  </r>
  <r>
    <n v="2948"/>
    <n v="15793813"/>
    <x v="792"/>
    <n v="774"/>
    <x v="0"/>
    <x v="1"/>
    <x v="18"/>
    <n v="7"/>
    <n v="103688.19"/>
    <n v="1"/>
    <n v="0"/>
    <n v="1"/>
    <n v="118971.74"/>
    <n v="0"/>
  </r>
  <r>
    <n v="2949"/>
    <n v="15694395"/>
    <x v="598"/>
    <n v="620"/>
    <x v="0"/>
    <x v="0"/>
    <x v="6"/>
    <n v="1"/>
    <n v="138740.24"/>
    <n v="2"/>
    <n v="0"/>
    <n v="0"/>
    <n v="154700.60999999999"/>
    <n v="0"/>
  </r>
  <r>
    <n v="2950"/>
    <n v="15764195"/>
    <x v="1505"/>
    <n v="519"/>
    <x v="1"/>
    <x v="1"/>
    <x v="2"/>
    <n v="4"/>
    <n v="111900.14"/>
    <n v="1"/>
    <n v="1"/>
    <n v="1"/>
    <n v="97577.17"/>
    <n v="0"/>
  </r>
  <r>
    <n v="2951"/>
    <n v="15744919"/>
    <x v="375"/>
    <n v="734"/>
    <x v="1"/>
    <x v="0"/>
    <x v="24"/>
    <n v="0"/>
    <n v="152760.24"/>
    <n v="1"/>
    <n v="1"/>
    <n v="1"/>
    <n v="48990.5"/>
    <n v="0"/>
  </r>
  <r>
    <n v="2952"/>
    <n v="15671655"/>
    <x v="109"/>
    <n v="763"/>
    <x v="2"/>
    <x v="1"/>
    <x v="8"/>
    <n v="7"/>
    <n v="143966.29999999999"/>
    <n v="2"/>
    <n v="1"/>
    <n v="1"/>
    <n v="140262.96"/>
    <n v="1"/>
  </r>
  <r>
    <n v="2953"/>
    <n v="15654901"/>
    <x v="1086"/>
    <n v="733"/>
    <x v="0"/>
    <x v="1"/>
    <x v="21"/>
    <n v="10"/>
    <n v="141556.96"/>
    <n v="1"/>
    <n v="1"/>
    <n v="0"/>
    <n v="130189.53"/>
    <n v="0"/>
  </r>
  <r>
    <n v="2954"/>
    <n v="15649136"/>
    <x v="601"/>
    <n v="650"/>
    <x v="0"/>
    <x v="0"/>
    <x v="3"/>
    <n v="6"/>
    <n v="0"/>
    <n v="2"/>
    <n v="1"/>
    <n v="1"/>
    <n v="16301.91"/>
    <n v="0"/>
  </r>
  <r>
    <n v="2955"/>
    <n v="15775562"/>
    <x v="1506"/>
    <n v="538"/>
    <x v="0"/>
    <x v="0"/>
    <x v="19"/>
    <n v="5"/>
    <n v="0"/>
    <n v="2"/>
    <n v="1"/>
    <n v="0"/>
    <n v="126962.41"/>
    <n v="0"/>
  </r>
  <r>
    <n v="2956"/>
    <n v="15807481"/>
    <x v="873"/>
    <n v="577"/>
    <x v="0"/>
    <x v="0"/>
    <x v="17"/>
    <n v="1"/>
    <n v="0"/>
    <n v="1"/>
    <n v="1"/>
    <n v="1"/>
    <n v="158750.53"/>
    <n v="0"/>
  </r>
  <r>
    <n v="2957"/>
    <n v="15642885"/>
    <x v="467"/>
    <n v="792"/>
    <x v="0"/>
    <x v="1"/>
    <x v="33"/>
    <n v="8"/>
    <n v="0"/>
    <n v="2"/>
    <n v="1"/>
    <n v="0"/>
    <n v="199644.2"/>
    <n v="0"/>
  </r>
  <r>
    <n v="2958"/>
    <n v="15789109"/>
    <x v="36"/>
    <n v="686"/>
    <x v="0"/>
    <x v="0"/>
    <x v="1"/>
    <n v="10"/>
    <n v="0"/>
    <n v="1"/>
    <n v="1"/>
    <n v="1"/>
    <n v="144272.71"/>
    <n v="1"/>
  </r>
  <r>
    <n v="2959"/>
    <n v="15814004"/>
    <x v="1507"/>
    <n v="589"/>
    <x v="0"/>
    <x v="1"/>
    <x v="6"/>
    <n v="2"/>
    <n v="0"/>
    <n v="2"/>
    <n v="0"/>
    <n v="1"/>
    <n v="98320.27"/>
    <n v="0"/>
  </r>
  <r>
    <n v="2960"/>
    <n v="15673619"/>
    <x v="1318"/>
    <n v="530"/>
    <x v="0"/>
    <x v="1"/>
    <x v="11"/>
    <n v="9"/>
    <n v="162560.32000000001"/>
    <n v="1"/>
    <n v="1"/>
    <n v="0"/>
    <n v="64129.03"/>
    <n v="0"/>
  </r>
  <r>
    <n v="2961"/>
    <n v="15595135"/>
    <x v="1508"/>
    <n v="778"/>
    <x v="2"/>
    <x v="0"/>
    <x v="6"/>
    <n v="7"/>
    <n v="123229.46"/>
    <n v="1"/>
    <n v="1"/>
    <n v="0"/>
    <n v="181221.09"/>
    <n v="0"/>
  </r>
  <r>
    <n v="2962"/>
    <n v="15583681"/>
    <x v="1509"/>
    <n v="616"/>
    <x v="1"/>
    <x v="1"/>
    <x v="8"/>
    <n v="7"/>
    <n v="76665.710000000006"/>
    <n v="2"/>
    <n v="1"/>
    <n v="1"/>
    <n v="163809.07999999999"/>
    <n v="0"/>
  </r>
  <r>
    <n v="2963"/>
    <n v="15605000"/>
    <x v="1510"/>
    <n v="550"/>
    <x v="0"/>
    <x v="1"/>
    <x v="16"/>
    <n v="9"/>
    <n v="140278.99"/>
    <n v="3"/>
    <n v="1"/>
    <n v="1"/>
    <n v="171457.06"/>
    <n v="1"/>
  </r>
  <r>
    <n v="2964"/>
    <n v="15718071"/>
    <x v="924"/>
    <n v="655"/>
    <x v="0"/>
    <x v="0"/>
    <x v="21"/>
    <n v="3"/>
    <n v="0"/>
    <n v="2"/>
    <n v="0"/>
    <n v="1"/>
    <n v="15801.02"/>
    <n v="0"/>
  </r>
  <r>
    <n v="2965"/>
    <n v="15679760"/>
    <x v="1511"/>
    <n v="721"/>
    <x v="0"/>
    <x v="1"/>
    <x v="17"/>
    <n v="1"/>
    <n v="115764.32"/>
    <n v="2"/>
    <n v="0"/>
    <n v="0"/>
    <n v="102950.79"/>
    <n v="0"/>
  </r>
  <r>
    <n v="2966"/>
    <n v="15654574"/>
    <x v="1274"/>
    <n v="499"/>
    <x v="2"/>
    <x v="1"/>
    <x v="18"/>
    <n v="5"/>
    <n v="131142.53"/>
    <n v="2"/>
    <n v="1"/>
    <n v="0"/>
    <n v="174918.46"/>
    <n v="0"/>
  </r>
  <r>
    <n v="2967"/>
    <n v="15577178"/>
    <x v="375"/>
    <n v="511"/>
    <x v="0"/>
    <x v="1"/>
    <x v="13"/>
    <n v="5"/>
    <n v="68375.27"/>
    <n v="1"/>
    <n v="1"/>
    <n v="0"/>
    <n v="193160.25"/>
    <n v="1"/>
  </r>
  <r>
    <n v="2968"/>
    <n v="15595324"/>
    <x v="1512"/>
    <n v="579"/>
    <x v="2"/>
    <x v="0"/>
    <x v="2"/>
    <n v="5"/>
    <n v="117833.3"/>
    <n v="3"/>
    <n v="0"/>
    <n v="0"/>
    <n v="5831"/>
    <n v="1"/>
  </r>
  <r>
    <n v="2969"/>
    <n v="15756932"/>
    <x v="1406"/>
    <n v="696"/>
    <x v="1"/>
    <x v="0"/>
    <x v="18"/>
    <n v="7"/>
    <n v="0"/>
    <n v="2"/>
    <n v="1"/>
    <n v="1"/>
    <n v="82298.59"/>
    <n v="0"/>
  </r>
  <r>
    <n v="2970"/>
    <n v="15726358"/>
    <x v="1513"/>
    <n v="681"/>
    <x v="0"/>
    <x v="1"/>
    <x v="10"/>
    <n v="7"/>
    <n v="0"/>
    <n v="2"/>
    <n v="0"/>
    <n v="0"/>
    <n v="130686.59"/>
    <n v="0"/>
  </r>
  <r>
    <n v="2971"/>
    <n v="15595228"/>
    <x v="1514"/>
    <n v="815"/>
    <x v="0"/>
    <x v="1"/>
    <x v="13"/>
    <n v="7"/>
    <n v="0"/>
    <n v="1"/>
    <n v="0"/>
    <n v="1"/>
    <n v="52885.23"/>
    <n v="1"/>
  </r>
  <r>
    <n v="2972"/>
    <n v="15782530"/>
    <x v="454"/>
    <n v="681"/>
    <x v="1"/>
    <x v="1"/>
    <x v="33"/>
    <n v="2"/>
    <n v="111093.01"/>
    <n v="1"/>
    <n v="1"/>
    <n v="0"/>
    <n v="68985.990000000005"/>
    <n v="0"/>
  </r>
  <r>
    <n v="2973"/>
    <n v="15592877"/>
    <x v="680"/>
    <n v="641"/>
    <x v="1"/>
    <x v="1"/>
    <x v="0"/>
    <n v="9"/>
    <n v="132657.54999999999"/>
    <n v="1"/>
    <n v="1"/>
    <n v="0"/>
    <n v="35367.19"/>
    <n v="0"/>
  </r>
  <r>
    <n v="2974"/>
    <n v="15651983"/>
    <x v="1085"/>
    <n v="591"/>
    <x v="0"/>
    <x v="0"/>
    <x v="27"/>
    <n v="9"/>
    <n v="128882.49"/>
    <n v="1"/>
    <n v="1"/>
    <n v="1"/>
    <n v="196241.94"/>
    <n v="1"/>
  </r>
  <r>
    <n v="2975"/>
    <n v="15746737"/>
    <x v="1515"/>
    <n v="565"/>
    <x v="2"/>
    <x v="1"/>
    <x v="49"/>
    <n v="9"/>
    <n v="69129.59"/>
    <n v="1"/>
    <n v="1"/>
    <n v="1"/>
    <n v="170705.53"/>
    <n v="0"/>
  </r>
  <r>
    <n v="2976"/>
    <n v="15774179"/>
    <x v="322"/>
    <n v="487"/>
    <x v="0"/>
    <x v="1"/>
    <x v="24"/>
    <n v="6"/>
    <n v="0"/>
    <n v="2"/>
    <n v="1"/>
    <n v="1"/>
    <n v="126477.41"/>
    <n v="0"/>
  </r>
  <r>
    <n v="2977"/>
    <n v="15667265"/>
    <x v="75"/>
    <n v="729"/>
    <x v="0"/>
    <x v="1"/>
    <x v="2"/>
    <n v="4"/>
    <n v="121404.64"/>
    <n v="1"/>
    <n v="1"/>
    <n v="1"/>
    <n v="159618.17000000001"/>
    <n v="0"/>
  </r>
  <r>
    <n v="2978"/>
    <n v="15655123"/>
    <x v="872"/>
    <n v="505"/>
    <x v="1"/>
    <x v="0"/>
    <x v="13"/>
    <n v="9"/>
    <n v="131355.29999999999"/>
    <n v="3"/>
    <n v="1"/>
    <n v="0"/>
    <n v="195395.33"/>
    <n v="1"/>
  </r>
  <r>
    <n v="2979"/>
    <n v="15595917"/>
    <x v="787"/>
    <n v="580"/>
    <x v="0"/>
    <x v="0"/>
    <x v="12"/>
    <n v="1"/>
    <n v="102097.33"/>
    <n v="1"/>
    <n v="0"/>
    <n v="1"/>
    <n v="168285.85"/>
    <n v="0"/>
  </r>
  <r>
    <n v="2980"/>
    <n v="15668385"/>
    <x v="21"/>
    <n v="642"/>
    <x v="0"/>
    <x v="1"/>
    <x v="20"/>
    <n v="1"/>
    <n v="154863.15"/>
    <n v="1"/>
    <n v="1"/>
    <n v="1"/>
    <n v="138052.51"/>
    <n v="0"/>
  </r>
  <r>
    <n v="2981"/>
    <n v="15709476"/>
    <x v="1516"/>
    <n v="850"/>
    <x v="1"/>
    <x v="0"/>
    <x v="1"/>
    <n v="3"/>
    <n v="99945.93"/>
    <n v="2"/>
    <n v="1"/>
    <n v="0"/>
    <n v="71179.31"/>
    <n v="0"/>
  </r>
  <r>
    <n v="2982"/>
    <n v="15711218"/>
    <x v="1517"/>
    <n v="616"/>
    <x v="2"/>
    <x v="1"/>
    <x v="2"/>
    <n v="2"/>
    <n v="121704.32000000001"/>
    <n v="2"/>
    <n v="1"/>
    <n v="0"/>
    <n v="55556.3"/>
    <n v="0"/>
  </r>
  <r>
    <n v="2983"/>
    <n v="15798659"/>
    <x v="117"/>
    <n v="526"/>
    <x v="1"/>
    <x v="0"/>
    <x v="3"/>
    <n v="3"/>
    <n v="0"/>
    <n v="2"/>
    <n v="1"/>
    <n v="0"/>
    <n v="31705.19"/>
    <n v="0"/>
  </r>
  <r>
    <n v="2984"/>
    <n v="15663939"/>
    <x v="1518"/>
    <n v="523"/>
    <x v="2"/>
    <x v="1"/>
    <x v="12"/>
    <n v="8"/>
    <n v="138782.76"/>
    <n v="1"/>
    <n v="1"/>
    <n v="1"/>
    <n v="186118.93"/>
    <n v="0"/>
  </r>
  <r>
    <n v="2985"/>
    <n v="15694946"/>
    <x v="1261"/>
    <n v="663"/>
    <x v="0"/>
    <x v="1"/>
    <x v="12"/>
    <n v="9"/>
    <n v="0"/>
    <n v="2"/>
    <n v="1"/>
    <n v="1"/>
    <n v="195580.28"/>
    <n v="0"/>
  </r>
  <r>
    <n v="2986"/>
    <n v="15631912"/>
    <x v="173"/>
    <n v="840"/>
    <x v="0"/>
    <x v="1"/>
    <x v="33"/>
    <n v="8"/>
    <n v="136291.71"/>
    <n v="1"/>
    <n v="1"/>
    <n v="0"/>
    <n v="54113.38"/>
    <n v="0"/>
  </r>
  <r>
    <n v="2987"/>
    <n v="15768816"/>
    <x v="609"/>
    <n v="570"/>
    <x v="2"/>
    <x v="1"/>
    <x v="0"/>
    <n v="0"/>
    <n v="107856.57"/>
    <n v="2"/>
    <n v="1"/>
    <n v="0"/>
    <n v="127528.84"/>
    <n v="0"/>
  </r>
  <r>
    <n v="2988"/>
    <n v="15682268"/>
    <x v="1519"/>
    <n v="676"/>
    <x v="2"/>
    <x v="0"/>
    <x v="28"/>
    <n v="1"/>
    <n v="108348.66"/>
    <n v="1"/>
    <n v="0"/>
    <n v="0"/>
    <n v="60231.74"/>
    <n v="1"/>
  </r>
  <r>
    <n v="2989"/>
    <n v="15684801"/>
    <x v="1364"/>
    <n v="689"/>
    <x v="0"/>
    <x v="1"/>
    <x v="40"/>
    <n v="1"/>
    <n v="93871.95"/>
    <n v="3"/>
    <n v="1"/>
    <n v="0"/>
    <n v="156878.42000000001"/>
    <n v="1"/>
  </r>
  <r>
    <n v="2990"/>
    <n v="15636428"/>
    <x v="322"/>
    <n v="703"/>
    <x v="1"/>
    <x v="0"/>
    <x v="13"/>
    <n v="1"/>
    <n v="0"/>
    <n v="1"/>
    <n v="1"/>
    <n v="0"/>
    <n v="182784.11"/>
    <n v="1"/>
  </r>
  <r>
    <n v="2991"/>
    <n v="15809823"/>
    <x v="699"/>
    <n v="491"/>
    <x v="2"/>
    <x v="1"/>
    <x v="25"/>
    <n v="2"/>
    <n v="125860.2"/>
    <n v="1"/>
    <n v="0"/>
    <n v="0"/>
    <n v="129690.5"/>
    <n v="0"/>
  </r>
  <r>
    <n v="2992"/>
    <n v="15699284"/>
    <x v="268"/>
    <n v="584"/>
    <x v="0"/>
    <x v="1"/>
    <x v="23"/>
    <n v="8"/>
    <n v="172713.44"/>
    <n v="1"/>
    <n v="1"/>
    <n v="0"/>
    <n v="113860.81"/>
    <n v="0"/>
  </r>
  <r>
    <n v="2993"/>
    <n v="15786993"/>
    <x v="288"/>
    <n v="810"/>
    <x v="0"/>
    <x v="0"/>
    <x v="21"/>
    <n v="5"/>
    <n v="0"/>
    <n v="2"/>
    <n v="0"/>
    <n v="1"/>
    <n v="184524.74"/>
    <n v="0"/>
  </r>
  <r>
    <n v="2994"/>
    <n v="15709441"/>
    <x v="125"/>
    <n v="745"/>
    <x v="1"/>
    <x v="0"/>
    <x v="49"/>
    <n v="8"/>
    <n v="0"/>
    <n v="1"/>
    <n v="1"/>
    <n v="1"/>
    <n v="36124.980000000003"/>
    <n v="0"/>
  </r>
  <r>
    <n v="2995"/>
    <n v="15710257"/>
    <x v="233"/>
    <n v="625"/>
    <x v="0"/>
    <x v="0"/>
    <x v="2"/>
    <n v="3"/>
    <n v="130786.92"/>
    <n v="1"/>
    <n v="0"/>
    <n v="1"/>
    <n v="121316.07"/>
    <n v="0"/>
  </r>
  <r>
    <n v="2996"/>
    <n v="15582492"/>
    <x v="681"/>
    <n v="535"/>
    <x v="0"/>
    <x v="0"/>
    <x v="6"/>
    <n v="2"/>
    <n v="112367.34"/>
    <n v="1"/>
    <n v="1"/>
    <n v="0"/>
    <n v="185630.76"/>
    <n v="0"/>
  </r>
  <r>
    <n v="2997"/>
    <n v="15575694"/>
    <x v="1282"/>
    <n v="729"/>
    <x v="1"/>
    <x v="0"/>
    <x v="13"/>
    <n v="7"/>
    <n v="91091.06"/>
    <n v="2"/>
    <n v="1"/>
    <n v="0"/>
    <n v="71133.119999999995"/>
    <n v="0"/>
  </r>
  <r>
    <n v="2998"/>
    <n v="15756820"/>
    <x v="526"/>
    <n v="655"/>
    <x v="0"/>
    <x v="0"/>
    <x v="28"/>
    <n v="7"/>
    <n v="106198.5"/>
    <n v="1"/>
    <n v="0"/>
    <n v="1"/>
    <n v="32020.42"/>
    <n v="0"/>
  </r>
  <r>
    <n v="2999"/>
    <n v="15766289"/>
    <x v="1520"/>
    <n v="751"/>
    <x v="0"/>
    <x v="1"/>
    <x v="40"/>
    <n v="5"/>
    <n v="142669.93"/>
    <n v="2"/>
    <n v="1"/>
    <n v="0"/>
    <n v="162760.95999999999"/>
    <n v="0"/>
  </r>
  <r>
    <n v="3000"/>
    <n v="15593014"/>
    <x v="1521"/>
    <n v="525"/>
    <x v="0"/>
    <x v="1"/>
    <x v="19"/>
    <n v="1"/>
    <n v="112833.35"/>
    <n v="1"/>
    <n v="0"/>
    <n v="1"/>
    <n v="175178.56"/>
    <n v="0"/>
  </r>
  <r>
    <n v="3001"/>
    <n v="15584545"/>
    <x v="1359"/>
    <n v="532"/>
    <x v="0"/>
    <x v="0"/>
    <x v="20"/>
    <n v="5"/>
    <n v="0"/>
    <n v="2"/>
    <n v="0"/>
    <n v="1"/>
    <n v="177099.71"/>
    <n v="0"/>
  </r>
  <r>
    <n v="3002"/>
    <n v="15675949"/>
    <x v="526"/>
    <n v="696"/>
    <x v="1"/>
    <x v="0"/>
    <x v="3"/>
    <n v="4"/>
    <n v="0"/>
    <n v="2"/>
    <n v="1"/>
    <n v="1"/>
    <n v="66406.37"/>
    <n v="0"/>
  </r>
  <r>
    <n v="3003"/>
    <n v="15672091"/>
    <x v="1522"/>
    <n v="786"/>
    <x v="2"/>
    <x v="0"/>
    <x v="15"/>
    <n v="2"/>
    <n v="104336.43"/>
    <n v="2"/>
    <n v="0"/>
    <n v="0"/>
    <n v="59559.81"/>
    <n v="0"/>
  </r>
  <r>
    <n v="3004"/>
    <n v="15801658"/>
    <x v="570"/>
    <n v="580"/>
    <x v="0"/>
    <x v="1"/>
    <x v="30"/>
    <n v="6"/>
    <n v="104305.74"/>
    <n v="1"/>
    <n v="0"/>
    <n v="1"/>
    <n v="175750.21"/>
    <n v="0"/>
  </r>
  <r>
    <n v="3005"/>
    <n v="15706185"/>
    <x v="34"/>
    <n v="596"/>
    <x v="2"/>
    <x v="1"/>
    <x v="40"/>
    <n v="5"/>
    <n v="140187.1"/>
    <n v="2"/>
    <n v="1"/>
    <n v="1"/>
    <n v="174311.3"/>
    <n v="0"/>
  </r>
  <r>
    <n v="3006"/>
    <n v="15789863"/>
    <x v="1523"/>
    <n v="683"/>
    <x v="0"/>
    <x v="1"/>
    <x v="2"/>
    <n v="4"/>
    <n v="0"/>
    <n v="2"/>
    <n v="1"/>
    <n v="0"/>
    <n v="171716.81"/>
    <n v="0"/>
  </r>
  <r>
    <n v="3007"/>
    <n v="15720943"/>
    <x v="63"/>
    <n v="747"/>
    <x v="0"/>
    <x v="0"/>
    <x v="13"/>
    <n v="1"/>
    <n v="114959.12"/>
    <n v="1"/>
    <n v="1"/>
    <n v="0"/>
    <n v="189362.39"/>
    <n v="1"/>
  </r>
  <r>
    <n v="3008"/>
    <n v="15697997"/>
    <x v="776"/>
    <n v="602"/>
    <x v="0"/>
    <x v="1"/>
    <x v="19"/>
    <n v="5"/>
    <n v="164704.38"/>
    <n v="1"/>
    <n v="0"/>
    <n v="1"/>
    <n v="180716.1"/>
    <n v="1"/>
  </r>
  <r>
    <n v="3009"/>
    <n v="15665416"/>
    <x v="884"/>
    <n v="779"/>
    <x v="0"/>
    <x v="1"/>
    <x v="46"/>
    <n v="10"/>
    <n v="119096.55"/>
    <n v="1"/>
    <n v="0"/>
    <n v="1"/>
    <n v="116977.89"/>
    <n v="0"/>
  </r>
  <r>
    <n v="3010"/>
    <n v="15660200"/>
    <x v="442"/>
    <n v="551"/>
    <x v="0"/>
    <x v="1"/>
    <x v="8"/>
    <n v="1"/>
    <n v="0"/>
    <n v="2"/>
    <n v="1"/>
    <n v="1"/>
    <n v="185105.44"/>
    <n v="0"/>
  </r>
  <r>
    <n v="3011"/>
    <n v="15619653"/>
    <x v="1524"/>
    <n v="666"/>
    <x v="0"/>
    <x v="1"/>
    <x v="40"/>
    <n v="2"/>
    <n v="0"/>
    <n v="1"/>
    <n v="1"/>
    <n v="0"/>
    <n v="35046.97"/>
    <n v="1"/>
  </r>
  <r>
    <n v="3012"/>
    <n v="15773447"/>
    <x v="1401"/>
    <n v="526"/>
    <x v="1"/>
    <x v="1"/>
    <x v="33"/>
    <n v="8"/>
    <n v="0"/>
    <n v="1"/>
    <n v="1"/>
    <n v="0"/>
    <n v="36251"/>
    <n v="0"/>
  </r>
  <r>
    <n v="3013"/>
    <n v="15739160"/>
    <x v="1525"/>
    <n v="849"/>
    <x v="0"/>
    <x v="0"/>
    <x v="1"/>
    <n v="9"/>
    <n v="115465.28"/>
    <n v="1"/>
    <n v="1"/>
    <n v="0"/>
    <n v="103174.5"/>
    <n v="0"/>
  </r>
  <r>
    <n v="3014"/>
    <n v="15689237"/>
    <x v="591"/>
    <n v="471"/>
    <x v="0"/>
    <x v="0"/>
    <x v="7"/>
    <n v="4"/>
    <n v="0"/>
    <n v="2"/>
    <n v="1"/>
    <n v="0"/>
    <n v="122642.09"/>
    <n v="0"/>
  </r>
  <r>
    <n v="3015"/>
    <n v="15679297"/>
    <x v="758"/>
    <n v="628"/>
    <x v="1"/>
    <x v="1"/>
    <x v="3"/>
    <n v="3"/>
    <n v="184926.61"/>
    <n v="1"/>
    <n v="1"/>
    <n v="0"/>
    <n v="122937.57"/>
    <n v="0"/>
  </r>
  <r>
    <n v="3016"/>
    <n v="15591433"/>
    <x v="1526"/>
    <n v="674"/>
    <x v="2"/>
    <x v="1"/>
    <x v="3"/>
    <n v="8"/>
    <n v="85957.88"/>
    <n v="2"/>
    <n v="1"/>
    <n v="0"/>
    <n v="8757.39"/>
    <n v="0"/>
  </r>
  <r>
    <n v="3017"/>
    <n v="15642725"/>
    <x v="225"/>
    <n v="797"/>
    <x v="0"/>
    <x v="1"/>
    <x v="15"/>
    <n v="10"/>
    <n v="114084.6"/>
    <n v="1"/>
    <n v="0"/>
    <n v="1"/>
    <n v="125782.29"/>
    <n v="0"/>
  </r>
  <r>
    <n v="3018"/>
    <n v="15701962"/>
    <x v="14"/>
    <n v="590"/>
    <x v="1"/>
    <x v="0"/>
    <x v="6"/>
    <n v="2"/>
    <n v="166930.76"/>
    <n v="2"/>
    <n v="1"/>
    <n v="0"/>
    <n v="122487.73"/>
    <n v="0"/>
  </r>
  <r>
    <n v="3019"/>
    <n v="15811613"/>
    <x v="1527"/>
    <n v="588"/>
    <x v="0"/>
    <x v="0"/>
    <x v="7"/>
    <n v="8"/>
    <n v="0"/>
    <n v="1"/>
    <n v="1"/>
    <n v="0"/>
    <n v="20066.38"/>
    <n v="0"/>
  </r>
  <r>
    <n v="3020"/>
    <n v="15741049"/>
    <x v="1528"/>
    <n v="577"/>
    <x v="0"/>
    <x v="1"/>
    <x v="6"/>
    <n v="7"/>
    <n v="0"/>
    <n v="2"/>
    <n v="1"/>
    <n v="1"/>
    <n v="55473.15"/>
    <n v="0"/>
  </r>
  <r>
    <n v="3021"/>
    <n v="15724423"/>
    <x v="1052"/>
    <n v="571"/>
    <x v="0"/>
    <x v="0"/>
    <x v="16"/>
    <n v="6"/>
    <n v="107193.82"/>
    <n v="2"/>
    <n v="0"/>
    <n v="0"/>
    <n v="38962.94"/>
    <n v="0"/>
  </r>
  <r>
    <n v="3022"/>
    <n v="15574305"/>
    <x v="106"/>
    <n v="680"/>
    <x v="0"/>
    <x v="1"/>
    <x v="18"/>
    <n v="3"/>
    <n v="116275.12"/>
    <n v="1"/>
    <n v="1"/>
    <n v="1"/>
    <n v="63795.8"/>
    <n v="0"/>
  </r>
  <r>
    <n v="3023"/>
    <n v="15678168"/>
    <x v="773"/>
    <n v="648"/>
    <x v="1"/>
    <x v="0"/>
    <x v="7"/>
    <n v="7"/>
    <n v="0"/>
    <n v="2"/>
    <n v="1"/>
    <n v="1"/>
    <n v="163060.43"/>
    <n v="0"/>
  </r>
  <r>
    <n v="3024"/>
    <n v="15697020"/>
    <x v="1393"/>
    <n v="618"/>
    <x v="0"/>
    <x v="1"/>
    <x v="2"/>
    <n v="2"/>
    <n v="91068.56"/>
    <n v="1"/>
    <n v="1"/>
    <n v="0"/>
    <n v="26578.69"/>
    <n v="0"/>
  </r>
  <r>
    <n v="3025"/>
    <n v="15610801"/>
    <x v="729"/>
    <n v="648"/>
    <x v="2"/>
    <x v="1"/>
    <x v="1"/>
    <n v="5"/>
    <n v="123049.21"/>
    <n v="1"/>
    <n v="0"/>
    <n v="1"/>
    <n v="5066.76"/>
    <n v="0"/>
  </r>
  <r>
    <n v="3026"/>
    <n v="15745232"/>
    <x v="1529"/>
    <n v="759"/>
    <x v="0"/>
    <x v="0"/>
    <x v="2"/>
    <n v="6"/>
    <n v="0"/>
    <n v="2"/>
    <n v="1"/>
    <n v="1"/>
    <n v="140497.67000000001"/>
    <n v="0"/>
  </r>
  <r>
    <n v="3027"/>
    <n v="15722758"/>
    <x v="1530"/>
    <n v="585"/>
    <x v="0"/>
    <x v="1"/>
    <x v="20"/>
    <n v="7"/>
    <n v="0"/>
    <n v="2"/>
    <n v="0"/>
    <n v="0"/>
    <n v="146156.98000000001"/>
    <n v="0"/>
  </r>
  <r>
    <n v="3028"/>
    <n v="15792102"/>
    <x v="1531"/>
    <n v="774"/>
    <x v="0"/>
    <x v="0"/>
    <x v="0"/>
    <n v="3"/>
    <n v="137781.65"/>
    <n v="1"/>
    <n v="0"/>
    <n v="0"/>
    <n v="199316.19"/>
    <n v="0"/>
  </r>
  <r>
    <n v="3029"/>
    <n v="15675185"/>
    <x v="266"/>
    <n v="697"/>
    <x v="2"/>
    <x v="0"/>
    <x v="36"/>
    <n v="2"/>
    <n v="108128.96000000001"/>
    <n v="2"/>
    <n v="1"/>
    <n v="1"/>
    <n v="103944.37"/>
    <n v="0"/>
  </r>
  <r>
    <n v="3030"/>
    <n v="15801247"/>
    <x v="1013"/>
    <n v="605"/>
    <x v="1"/>
    <x v="1"/>
    <x v="2"/>
    <n v="10"/>
    <n v="105317.73"/>
    <n v="2"/>
    <n v="1"/>
    <n v="0"/>
    <n v="138021.35999999999"/>
    <n v="0"/>
  </r>
  <r>
    <n v="3031"/>
    <n v="15725660"/>
    <x v="21"/>
    <n v="676"/>
    <x v="0"/>
    <x v="1"/>
    <x v="43"/>
    <n v="1"/>
    <n v="80569.73"/>
    <n v="1"/>
    <n v="0"/>
    <n v="0"/>
    <n v="68621.98"/>
    <n v="0"/>
  </r>
  <r>
    <n v="3032"/>
    <n v="15638963"/>
    <x v="1532"/>
    <n v="678"/>
    <x v="0"/>
    <x v="0"/>
    <x v="32"/>
    <n v="4"/>
    <n v="174852.89"/>
    <n v="1"/>
    <n v="1"/>
    <n v="1"/>
    <n v="28149.06"/>
    <n v="0"/>
  </r>
  <r>
    <n v="3033"/>
    <n v="15800061"/>
    <x v="462"/>
    <n v="495"/>
    <x v="1"/>
    <x v="0"/>
    <x v="13"/>
    <n v="3"/>
    <n v="89158.94"/>
    <n v="3"/>
    <n v="1"/>
    <n v="0"/>
    <n v="135169.76"/>
    <n v="1"/>
  </r>
  <r>
    <n v="3034"/>
    <n v="15578006"/>
    <x v="235"/>
    <n v="787"/>
    <x v="0"/>
    <x v="0"/>
    <x v="64"/>
    <n v="10"/>
    <n v="0"/>
    <n v="2"/>
    <n v="1"/>
    <n v="1"/>
    <n v="116537.96"/>
    <n v="0"/>
  </r>
  <r>
    <n v="3035"/>
    <n v="15668504"/>
    <x v="862"/>
    <n v="770"/>
    <x v="0"/>
    <x v="1"/>
    <x v="18"/>
    <n v="2"/>
    <n v="89800.14"/>
    <n v="1"/>
    <n v="1"/>
    <n v="1"/>
    <n v="105922.69"/>
    <n v="0"/>
  </r>
  <r>
    <n v="3036"/>
    <n v="15687491"/>
    <x v="1533"/>
    <n v="817"/>
    <x v="2"/>
    <x v="1"/>
    <x v="13"/>
    <n v="9"/>
    <n v="101207.75"/>
    <n v="1"/>
    <n v="0"/>
    <n v="0"/>
    <n v="88211.12"/>
    <n v="1"/>
  </r>
  <r>
    <n v="3037"/>
    <n v="15610403"/>
    <x v="522"/>
    <n v="659"/>
    <x v="0"/>
    <x v="1"/>
    <x v="3"/>
    <n v="1"/>
    <n v="106086.42"/>
    <n v="2"/>
    <n v="1"/>
    <n v="0"/>
    <n v="26900.63"/>
    <n v="0"/>
  </r>
  <r>
    <n v="3038"/>
    <n v="15741094"/>
    <x v="525"/>
    <n v="693"/>
    <x v="0"/>
    <x v="1"/>
    <x v="29"/>
    <n v="1"/>
    <n v="0"/>
    <n v="2"/>
    <n v="1"/>
    <n v="1"/>
    <n v="3494.02"/>
    <n v="0"/>
  </r>
  <r>
    <n v="3039"/>
    <n v="15807909"/>
    <x v="1534"/>
    <n v="744"/>
    <x v="0"/>
    <x v="1"/>
    <x v="40"/>
    <n v="9"/>
    <n v="0"/>
    <n v="2"/>
    <n v="1"/>
    <n v="0"/>
    <n v="113163.17"/>
    <n v="0"/>
  </r>
  <r>
    <n v="3040"/>
    <n v="15666141"/>
    <x v="441"/>
    <n v="829"/>
    <x v="1"/>
    <x v="0"/>
    <x v="28"/>
    <n v="8"/>
    <n v="101440.36"/>
    <n v="2"/>
    <n v="1"/>
    <n v="1"/>
    <n v="19324.5"/>
    <n v="0"/>
  </r>
  <r>
    <n v="3041"/>
    <n v="15617134"/>
    <x v="1535"/>
    <n v="716"/>
    <x v="0"/>
    <x v="1"/>
    <x v="16"/>
    <n v="4"/>
    <n v="0"/>
    <n v="2"/>
    <n v="1"/>
    <n v="0"/>
    <n v="189678.7"/>
    <n v="0"/>
  </r>
  <r>
    <n v="3042"/>
    <n v="15783029"/>
    <x v="321"/>
    <n v="671"/>
    <x v="0"/>
    <x v="1"/>
    <x v="10"/>
    <n v="7"/>
    <n v="106603.74"/>
    <n v="2"/>
    <n v="1"/>
    <n v="1"/>
    <n v="26387.71"/>
    <n v="0"/>
  </r>
  <r>
    <n v="3043"/>
    <n v="15622833"/>
    <x v="1525"/>
    <n v="835"/>
    <x v="2"/>
    <x v="0"/>
    <x v="6"/>
    <n v="10"/>
    <n v="130420.2"/>
    <n v="2"/>
    <n v="0"/>
    <n v="0"/>
    <n v="106276.55"/>
    <n v="0"/>
  </r>
  <r>
    <n v="3044"/>
    <n v="15746422"/>
    <x v="399"/>
    <n v="636"/>
    <x v="0"/>
    <x v="0"/>
    <x v="16"/>
    <n v="1"/>
    <n v="0"/>
    <n v="1"/>
    <n v="1"/>
    <n v="0"/>
    <n v="45015.38"/>
    <n v="0"/>
  </r>
  <r>
    <n v="3045"/>
    <n v="15750839"/>
    <x v="404"/>
    <n v="649"/>
    <x v="1"/>
    <x v="1"/>
    <x v="6"/>
    <n v="2"/>
    <n v="45022.23"/>
    <n v="1"/>
    <n v="1"/>
    <n v="1"/>
    <n v="173495.77"/>
    <n v="0"/>
  </r>
  <r>
    <n v="3046"/>
    <n v="15749130"/>
    <x v="1536"/>
    <n v="621"/>
    <x v="2"/>
    <x v="1"/>
    <x v="7"/>
    <n v="1"/>
    <n v="74298.429999999993"/>
    <n v="1"/>
    <n v="1"/>
    <n v="1"/>
    <n v="52581.96"/>
    <n v="0"/>
  </r>
  <r>
    <n v="3047"/>
    <n v="15779862"/>
    <x v="1537"/>
    <n v="658"/>
    <x v="2"/>
    <x v="0"/>
    <x v="8"/>
    <n v="3"/>
    <n v="133003.03"/>
    <n v="1"/>
    <n v="0"/>
    <n v="1"/>
    <n v="146339.26999999999"/>
    <n v="1"/>
  </r>
  <r>
    <n v="3048"/>
    <n v="15767871"/>
    <x v="9"/>
    <n v="784"/>
    <x v="1"/>
    <x v="1"/>
    <x v="36"/>
    <n v="7"/>
    <n v="0"/>
    <n v="2"/>
    <n v="1"/>
    <n v="1"/>
    <n v="182609.97"/>
    <n v="0"/>
  </r>
  <r>
    <n v="3049"/>
    <n v="15679651"/>
    <x v="326"/>
    <n v="783"/>
    <x v="1"/>
    <x v="0"/>
    <x v="24"/>
    <n v="1"/>
    <n v="136689.66"/>
    <n v="1"/>
    <n v="1"/>
    <n v="0"/>
    <n v="197890.65"/>
    <n v="0"/>
  </r>
  <r>
    <n v="3050"/>
    <n v="15576219"/>
    <x v="39"/>
    <n v="615"/>
    <x v="0"/>
    <x v="1"/>
    <x v="15"/>
    <n v="4"/>
    <n v="0"/>
    <n v="2"/>
    <n v="1"/>
    <n v="1"/>
    <n v="6225.63"/>
    <n v="0"/>
  </r>
  <r>
    <n v="3051"/>
    <n v="15699247"/>
    <x v="781"/>
    <n v="791"/>
    <x v="0"/>
    <x v="0"/>
    <x v="4"/>
    <n v="5"/>
    <n v="0"/>
    <n v="2"/>
    <n v="1"/>
    <n v="1"/>
    <n v="123977.86"/>
    <n v="1"/>
  </r>
  <r>
    <n v="3052"/>
    <n v="15619087"/>
    <x v="137"/>
    <n v="762"/>
    <x v="0"/>
    <x v="1"/>
    <x v="47"/>
    <n v="1"/>
    <n v="102520.37"/>
    <n v="1"/>
    <n v="1"/>
    <n v="1"/>
    <n v="170195.4"/>
    <n v="0"/>
  </r>
  <r>
    <n v="3053"/>
    <n v="15605327"/>
    <x v="1538"/>
    <n v="607"/>
    <x v="0"/>
    <x v="1"/>
    <x v="12"/>
    <n v="2"/>
    <n v="0"/>
    <n v="2"/>
    <n v="1"/>
    <n v="1"/>
    <n v="114190.3"/>
    <n v="0"/>
  </r>
  <r>
    <n v="3054"/>
    <n v="15610140"/>
    <x v="8"/>
    <n v="601"/>
    <x v="0"/>
    <x v="0"/>
    <x v="10"/>
    <n v="5"/>
    <n v="0"/>
    <n v="2"/>
    <n v="1"/>
    <n v="0"/>
    <n v="27022.57"/>
    <n v="0"/>
  </r>
  <r>
    <n v="3055"/>
    <n v="15791174"/>
    <x v="1539"/>
    <n v="540"/>
    <x v="1"/>
    <x v="1"/>
    <x v="44"/>
    <n v="1"/>
    <n v="88382.01"/>
    <n v="1"/>
    <n v="0"/>
    <n v="1"/>
    <n v="59457"/>
    <n v="0"/>
  </r>
  <r>
    <n v="3056"/>
    <n v="15602373"/>
    <x v="303"/>
    <n v="812"/>
    <x v="0"/>
    <x v="1"/>
    <x v="4"/>
    <n v="4"/>
    <n v="115049.15"/>
    <n v="2"/>
    <n v="1"/>
    <n v="0"/>
    <n v="165038.41"/>
    <n v="0"/>
  </r>
  <r>
    <n v="3057"/>
    <n v="15762605"/>
    <x v="710"/>
    <n v="685"/>
    <x v="0"/>
    <x v="1"/>
    <x v="14"/>
    <n v="1"/>
    <n v="104796.54"/>
    <n v="1"/>
    <n v="1"/>
    <n v="1"/>
    <n v="154181.41"/>
    <n v="0"/>
  </r>
  <r>
    <n v="3058"/>
    <n v="15598840"/>
    <x v="462"/>
    <n v="680"/>
    <x v="0"/>
    <x v="1"/>
    <x v="19"/>
    <n v="1"/>
    <n v="123082.08"/>
    <n v="1"/>
    <n v="1"/>
    <n v="0"/>
    <n v="134960.98000000001"/>
    <n v="0"/>
  </r>
  <r>
    <n v="3059"/>
    <n v="15744279"/>
    <x v="1120"/>
    <n v="680"/>
    <x v="1"/>
    <x v="0"/>
    <x v="14"/>
    <n v="8"/>
    <n v="0"/>
    <n v="2"/>
    <n v="1"/>
    <n v="1"/>
    <n v="65708.5"/>
    <n v="0"/>
  </r>
  <r>
    <n v="3060"/>
    <n v="15670619"/>
    <x v="1540"/>
    <n v="631"/>
    <x v="0"/>
    <x v="0"/>
    <x v="19"/>
    <n v="8"/>
    <n v="0"/>
    <n v="2"/>
    <n v="0"/>
    <n v="0"/>
    <n v="117374.22"/>
    <n v="0"/>
  </r>
  <r>
    <n v="3061"/>
    <n v="15599533"/>
    <x v="56"/>
    <n v="569"/>
    <x v="0"/>
    <x v="0"/>
    <x v="3"/>
    <n v="7"/>
    <n v="0"/>
    <n v="2"/>
    <n v="1"/>
    <n v="1"/>
    <n v="77703.19"/>
    <n v="0"/>
  </r>
  <r>
    <n v="3062"/>
    <n v="15757837"/>
    <x v="537"/>
    <n v="584"/>
    <x v="2"/>
    <x v="1"/>
    <x v="19"/>
    <n v="3"/>
    <n v="88311.48"/>
    <n v="2"/>
    <n v="1"/>
    <n v="1"/>
    <n v="177651.38"/>
    <n v="0"/>
  </r>
  <r>
    <n v="3063"/>
    <n v="15697574"/>
    <x v="834"/>
    <n v="582"/>
    <x v="0"/>
    <x v="0"/>
    <x v="20"/>
    <n v="9"/>
    <n v="0"/>
    <n v="3"/>
    <n v="1"/>
    <n v="1"/>
    <n v="60954.45"/>
    <n v="0"/>
  </r>
  <r>
    <n v="3064"/>
    <n v="15578738"/>
    <x v="924"/>
    <n v="609"/>
    <x v="0"/>
    <x v="1"/>
    <x v="15"/>
    <n v="7"/>
    <n v="71872.19"/>
    <n v="1"/>
    <n v="1"/>
    <n v="1"/>
    <n v="151924.9"/>
    <n v="0"/>
  </r>
  <r>
    <n v="3065"/>
    <n v="15762228"/>
    <x v="223"/>
    <n v="506"/>
    <x v="1"/>
    <x v="1"/>
    <x v="12"/>
    <n v="6"/>
    <n v="110046.93"/>
    <n v="2"/>
    <n v="1"/>
    <n v="0"/>
    <n v="26318.73"/>
    <n v="0"/>
  </r>
  <r>
    <n v="3066"/>
    <n v="15614827"/>
    <x v="161"/>
    <n v="503"/>
    <x v="0"/>
    <x v="1"/>
    <x v="0"/>
    <n v="8"/>
    <n v="104430.08"/>
    <n v="1"/>
    <n v="1"/>
    <n v="1"/>
    <n v="147557.71"/>
    <n v="0"/>
  </r>
  <r>
    <n v="3067"/>
    <n v="15789815"/>
    <x v="485"/>
    <n v="503"/>
    <x v="0"/>
    <x v="0"/>
    <x v="34"/>
    <n v="5"/>
    <n v="0"/>
    <n v="2"/>
    <n v="1"/>
    <n v="0"/>
    <n v="125918.17"/>
    <n v="0"/>
  </r>
  <r>
    <n v="3068"/>
    <n v="15579781"/>
    <x v="49"/>
    <n v="806"/>
    <x v="2"/>
    <x v="1"/>
    <x v="8"/>
    <n v="10"/>
    <n v="138653.51"/>
    <n v="1"/>
    <n v="1"/>
    <n v="0"/>
    <n v="190803.37"/>
    <n v="0"/>
  </r>
  <r>
    <n v="3069"/>
    <n v="15587013"/>
    <x v="134"/>
    <n v="653"/>
    <x v="0"/>
    <x v="0"/>
    <x v="8"/>
    <n v="7"/>
    <n v="102575.03999999999"/>
    <n v="1"/>
    <n v="1"/>
    <n v="1"/>
    <n v="11043.54"/>
    <n v="0"/>
  </r>
  <r>
    <n v="3070"/>
    <n v="15570932"/>
    <x v="63"/>
    <n v="666"/>
    <x v="0"/>
    <x v="1"/>
    <x v="3"/>
    <n v="7"/>
    <n v="137780.74"/>
    <n v="2"/>
    <n v="1"/>
    <n v="1"/>
    <n v="119100.05"/>
    <n v="1"/>
  </r>
  <r>
    <n v="3071"/>
    <n v="15794661"/>
    <x v="905"/>
    <n v="674"/>
    <x v="1"/>
    <x v="1"/>
    <x v="15"/>
    <n v="2"/>
    <n v="0"/>
    <n v="2"/>
    <n v="1"/>
    <n v="0"/>
    <n v="140579.17000000001"/>
    <n v="0"/>
  </r>
  <r>
    <n v="3072"/>
    <n v="15581654"/>
    <x v="1368"/>
    <n v="798"/>
    <x v="0"/>
    <x v="1"/>
    <x v="15"/>
    <n v="7"/>
    <n v="0"/>
    <n v="2"/>
    <n v="0"/>
    <n v="1"/>
    <n v="37731.949999999997"/>
    <n v="0"/>
  </r>
  <r>
    <n v="3073"/>
    <n v="15644296"/>
    <x v="14"/>
    <n v="740"/>
    <x v="0"/>
    <x v="0"/>
    <x v="33"/>
    <n v="8"/>
    <n v="105209.54"/>
    <n v="1"/>
    <n v="1"/>
    <n v="0"/>
    <n v="1852.58"/>
    <n v="0"/>
  </r>
  <r>
    <n v="3074"/>
    <n v="15614420"/>
    <x v="1541"/>
    <n v="531"/>
    <x v="2"/>
    <x v="0"/>
    <x v="15"/>
    <n v="0"/>
    <n v="109570.21"/>
    <n v="2"/>
    <n v="1"/>
    <n v="1"/>
    <n v="172049.84"/>
    <n v="0"/>
  </r>
  <r>
    <n v="3075"/>
    <n v="15609653"/>
    <x v="1012"/>
    <n v="614"/>
    <x v="2"/>
    <x v="0"/>
    <x v="4"/>
    <n v="6"/>
    <n v="118715.86"/>
    <n v="1"/>
    <n v="1"/>
    <n v="0"/>
    <n v="133591.10999999999"/>
    <n v="1"/>
  </r>
  <r>
    <n v="3076"/>
    <n v="15594577"/>
    <x v="445"/>
    <n v="556"/>
    <x v="0"/>
    <x v="1"/>
    <x v="12"/>
    <n v="10"/>
    <n v="0"/>
    <n v="2"/>
    <n v="1"/>
    <n v="1"/>
    <n v="192751.18"/>
    <n v="0"/>
  </r>
  <r>
    <n v="3077"/>
    <n v="15584114"/>
    <x v="171"/>
    <n v="678"/>
    <x v="2"/>
    <x v="0"/>
    <x v="3"/>
    <n v="2"/>
    <n v="153393.18"/>
    <n v="2"/>
    <n v="1"/>
    <n v="1"/>
    <n v="193828.27"/>
    <n v="0"/>
  </r>
  <r>
    <n v="3078"/>
    <n v="15673367"/>
    <x v="1542"/>
    <n v="587"/>
    <x v="2"/>
    <x v="1"/>
    <x v="19"/>
    <n v="6"/>
    <n v="132603.35999999999"/>
    <n v="1"/>
    <n v="1"/>
    <n v="0"/>
    <n v="55775.72"/>
    <n v="0"/>
  </r>
  <r>
    <n v="3079"/>
    <n v="15685576"/>
    <x v="1543"/>
    <n v="527"/>
    <x v="1"/>
    <x v="0"/>
    <x v="18"/>
    <n v="6"/>
    <n v="0"/>
    <n v="2"/>
    <n v="1"/>
    <n v="1"/>
    <n v="102280.29"/>
    <n v="0"/>
  </r>
  <r>
    <n v="3080"/>
    <n v="15774727"/>
    <x v="321"/>
    <n v="757"/>
    <x v="2"/>
    <x v="0"/>
    <x v="10"/>
    <n v="1"/>
    <n v="129398.01"/>
    <n v="2"/>
    <n v="0"/>
    <n v="0"/>
    <n v="44965.440000000002"/>
    <n v="0"/>
  </r>
  <r>
    <n v="3081"/>
    <n v="15694288"/>
    <x v="1544"/>
    <n v="468"/>
    <x v="1"/>
    <x v="1"/>
    <x v="34"/>
    <n v="3"/>
    <n v="0"/>
    <n v="2"/>
    <n v="1"/>
    <n v="0"/>
    <n v="170661.02"/>
    <n v="0"/>
  </r>
  <r>
    <n v="3082"/>
    <n v="15603319"/>
    <x v="94"/>
    <n v="693"/>
    <x v="0"/>
    <x v="1"/>
    <x v="6"/>
    <n v="2"/>
    <n v="151352.74"/>
    <n v="1"/>
    <n v="0"/>
    <n v="0"/>
    <n v="197145.89"/>
    <n v="0"/>
  </r>
  <r>
    <n v="3083"/>
    <n v="15759066"/>
    <x v="347"/>
    <n v="483"/>
    <x v="0"/>
    <x v="0"/>
    <x v="4"/>
    <n v="5"/>
    <n v="136836.49"/>
    <n v="1"/>
    <n v="1"/>
    <n v="0"/>
    <n v="192359.9"/>
    <n v="1"/>
  </r>
  <r>
    <n v="3084"/>
    <n v="15814816"/>
    <x v="575"/>
    <n v="466"/>
    <x v="0"/>
    <x v="1"/>
    <x v="20"/>
    <n v="4"/>
    <n v="91592.06"/>
    <n v="1"/>
    <n v="1"/>
    <n v="0"/>
    <n v="141210.18"/>
    <n v="1"/>
  </r>
  <r>
    <n v="3085"/>
    <n v="15724402"/>
    <x v="45"/>
    <n v="770"/>
    <x v="0"/>
    <x v="0"/>
    <x v="33"/>
    <n v="8"/>
    <n v="0"/>
    <n v="2"/>
    <n v="1"/>
    <n v="0"/>
    <n v="100557.03"/>
    <n v="0"/>
  </r>
  <r>
    <n v="3086"/>
    <n v="15571059"/>
    <x v="46"/>
    <n v="734"/>
    <x v="0"/>
    <x v="0"/>
    <x v="41"/>
    <n v="3"/>
    <n v="0"/>
    <n v="1"/>
    <n v="1"/>
    <n v="0"/>
    <n v="130805.54"/>
    <n v="1"/>
  </r>
  <r>
    <n v="3087"/>
    <n v="15674206"/>
    <x v="560"/>
    <n v="716"/>
    <x v="0"/>
    <x v="0"/>
    <x v="32"/>
    <n v="8"/>
    <n v="0"/>
    <n v="2"/>
    <n v="1"/>
    <n v="1"/>
    <n v="92606.98"/>
    <n v="0"/>
  </r>
  <r>
    <n v="3088"/>
    <n v="15715160"/>
    <x v="1545"/>
    <n v="439"/>
    <x v="0"/>
    <x v="1"/>
    <x v="18"/>
    <n v="2"/>
    <n v="165536.28"/>
    <n v="2"/>
    <n v="1"/>
    <n v="1"/>
    <n v="123956.83"/>
    <n v="0"/>
  </r>
  <r>
    <n v="3089"/>
    <n v="15730448"/>
    <x v="1546"/>
    <n v="538"/>
    <x v="2"/>
    <x v="1"/>
    <x v="11"/>
    <n v="5"/>
    <n v="62482.95"/>
    <n v="1"/>
    <n v="1"/>
    <n v="1"/>
    <n v="102758.43"/>
    <n v="0"/>
  </r>
  <r>
    <n v="3090"/>
    <n v="15662067"/>
    <x v="570"/>
    <n v="743"/>
    <x v="0"/>
    <x v="1"/>
    <x v="20"/>
    <n v="8"/>
    <n v="68155.59"/>
    <n v="1"/>
    <n v="1"/>
    <n v="0"/>
    <n v="94876.65"/>
    <n v="0"/>
  </r>
  <r>
    <n v="3091"/>
    <n v="15779581"/>
    <x v="1547"/>
    <n v="734"/>
    <x v="1"/>
    <x v="0"/>
    <x v="3"/>
    <n v="3"/>
    <n v="55853.33"/>
    <n v="2"/>
    <n v="0"/>
    <n v="1"/>
    <n v="94811.85"/>
    <n v="1"/>
  </r>
  <r>
    <n v="3092"/>
    <n v="15662901"/>
    <x v="76"/>
    <n v="656"/>
    <x v="0"/>
    <x v="1"/>
    <x v="24"/>
    <n v="2"/>
    <n v="0"/>
    <n v="2"/>
    <n v="0"/>
    <n v="1"/>
    <n v="67840.81"/>
    <n v="0"/>
  </r>
  <r>
    <n v="3093"/>
    <n v="15689751"/>
    <x v="1548"/>
    <n v="666"/>
    <x v="0"/>
    <x v="0"/>
    <x v="8"/>
    <n v="2"/>
    <n v="79589.429999999993"/>
    <n v="1"/>
    <n v="0"/>
    <n v="0"/>
    <n v="4050.57"/>
    <n v="0"/>
  </r>
  <r>
    <n v="3094"/>
    <n v="15667742"/>
    <x v="986"/>
    <n v="627"/>
    <x v="1"/>
    <x v="1"/>
    <x v="1"/>
    <n v="5"/>
    <n v="100880.76"/>
    <n v="1"/>
    <n v="0"/>
    <n v="1"/>
    <n v="134665.25"/>
    <n v="0"/>
  </r>
  <r>
    <n v="3095"/>
    <n v="15738448"/>
    <x v="1549"/>
    <n v="480"/>
    <x v="2"/>
    <x v="0"/>
    <x v="11"/>
    <n v="3"/>
    <n v="174330.35"/>
    <n v="2"/>
    <n v="0"/>
    <n v="0"/>
    <n v="181647.13"/>
    <n v="0"/>
  </r>
  <r>
    <n v="3096"/>
    <n v="15680243"/>
    <x v="304"/>
    <n v="792"/>
    <x v="0"/>
    <x v="1"/>
    <x v="25"/>
    <n v="7"/>
    <n v="143390.51"/>
    <n v="1"/>
    <n v="1"/>
    <n v="0"/>
    <n v="33282.839999999997"/>
    <n v="0"/>
  </r>
  <r>
    <n v="3097"/>
    <n v="15745083"/>
    <x v="1336"/>
    <n v="613"/>
    <x v="2"/>
    <x v="1"/>
    <x v="49"/>
    <n v="8"/>
    <n v="91415.76"/>
    <n v="1"/>
    <n v="0"/>
    <n v="0"/>
    <n v="27965"/>
    <n v="1"/>
  </r>
  <r>
    <n v="3098"/>
    <n v="15708228"/>
    <x v="253"/>
    <n v="476"/>
    <x v="2"/>
    <x v="1"/>
    <x v="33"/>
    <n v="3"/>
    <n v="134366.42000000001"/>
    <n v="1"/>
    <n v="1"/>
    <n v="0"/>
    <n v="68343.53"/>
    <n v="0"/>
  </r>
  <r>
    <n v="3099"/>
    <n v="15628523"/>
    <x v="760"/>
    <n v="539"/>
    <x v="0"/>
    <x v="0"/>
    <x v="9"/>
    <n v="3"/>
    <n v="0"/>
    <n v="2"/>
    <n v="1"/>
    <n v="1"/>
    <n v="198161.07"/>
    <n v="0"/>
  </r>
  <r>
    <n v="3100"/>
    <n v="15708196"/>
    <x v="482"/>
    <n v="696"/>
    <x v="1"/>
    <x v="1"/>
    <x v="52"/>
    <n v="8"/>
    <n v="88786.81"/>
    <n v="1"/>
    <n v="1"/>
    <n v="1"/>
    <n v="196858.4"/>
    <n v="0"/>
  </r>
  <r>
    <n v="3101"/>
    <n v="15735549"/>
    <x v="1492"/>
    <n v="810"/>
    <x v="2"/>
    <x v="1"/>
    <x v="12"/>
    <n v="3"/>
    <n v="96814.46"/>
    <n v="2"/>
    <n v="1"/>
    <n v="1"/>
    <n v="120511.03"/>
    <n v="0"/>
  </r>
  <r>
    <n v="3102"/>
    <n v="15809347"/>
    <x v="97"/>
    <n v="763"/>
    <x v="2"/>
    <x v="1"/>
    <x v="15"/>
    <n v="9"/>
    <n v="160680.41"/>
    <n v="1"/>
    <n v="1"/>
    <n v="0"/>
    <n v="30886.35"/>
    <n v="0"/>
  </r>
  <r>
    <n v="3103"/>
    <n v="15660866"/>
    <x v="1550"/>
    <n v="640"/>
    <x v="0"/>
    <x v="0"/>
    <x v="6"/>
    <n v="3"/>
    <n v="0"/>
    <n v="2"/>
    <n v="1"/>
    <n v="0"/>
    <n v="2743.69"/>
    <n v="0"/>
  </r>
  <r>
    <n v="3104"/>
    <n v="15766609"/>
    <x v="1551"/>
    <n v="655"/>
    <x v="0"/>
    <x v="0"/>
    <x v="40"/>
    <n v="10"/>
    <n v="0"/>
    <n v="2"/>
    <n v="1"/>
    <n v="0"/>
    <n v="167778.62"/>
    <n v="0"/>
  </r>
  <r>
    <n v="3105"/>
    <n v="15654230"/>
    <x v="197"/>
    <n v="526"/>
    <x v="2"/>
    <x v="1"/>
    <x v="8"/>
    <n v="5"/>
    <n v="145537.21"/>
    <n v="1"/>
    <n v="1"/>
    <n v="0"/>
    <n v="132404.64000000001"/>
    <n v="0"/>
  </r>
  <r>
    <n v="3106"/>
    <n v="15794566"/>
    <x v="1552"/>
    <n v="678"/>
    <x v="0"/>
    <x v="0"/>
    <x v="34"/>
    <n v="4"/>
    <n v="0"/>
    <n v="2"/>
    <n v="1"/>
    <n v="1"/>
    <n v="144423.17000000001"/>
    <n v="1"/>
  </r>
  <r>
    <n v="3107"/>
    <n v="15800890"/>
    <x v="58"/>
    <n v="554"/>
    <x v="0"/>
    <x v="0"/>
    <x v="13"/>
    <n v="6"/>
    <n v="0"/>
    <n v="2"/>
    <n v="1"/>
    <n v="1"/>
    <n v="181204.5"/>
    <n v="0"/>
  </r>
  <r>
    <n v="3108"/>
    <n v="15697424"/>
    <x v="190"/>
    <n v="597"/>
    <x v="1"/>
    <x v="0"/>
    <x v="33"/>
    <n v="2"/>
    <n v="119370.11"/>
    <n v="1"/>
    <n v="1"/>
    <n v="1"/>
    <n v="182726.22"/>
    <n v="1"/>
  </r>
  <r>
    <n v="3109"/>
    <n v="15724536"/>
    <x v="13"/>
    <n v="560"/>
    <x v="1"/>
    <x v="0"/>
    <x v="34"/>
    <n v="1"/>
    <n v="0"/>
    <n v="2"/>
    <n v="1"/>
    <n v="1"/>
    <n v="120880.72"/>
    <n v="0"/>
  </r>
  <r>
    <n v="3110"/>
    <n v="15735878"/>
    <x v="1109"/>
    <n v="850"/>
    <x v="2"/>
    <x v="0"/>
    <x v="40"/>
    <n v="10"/>
    <n v="134381.51999999999"/>
    <n v="1"/>
    <n v="0"/>
    <n v="0"/>
    <n v="26812.89"/>
    <n v="1"/>
  </r>
  <r>
    <n v="3111"/>
    <n v="15707596"/>
    <x v="364"/>
    <n v="546"/>
    <x v="2"/>
    <x v="0"/>
    <x v="59"/>
    <n v="8"/>
    <n v="114888.74"/>
    <n v="2"/>
    <n v="1"/>
    <n v="1"/>
    <n v="66732.63"/>
    <n v="1"/>
  </r>
  <r>
    <n v="3112"/>
    <n v="15657163"/>
    <x v="1553"/>
    <n v="623"/>
    <x v="2"/>
    <x v="1"/>
    <x v="0"/>
    <n v="1"/>
    <n v="149332.48000000001"/>
    <n v="2"/>
    <n v="1"/>
    <n v="0"/>
    <n v="100834.22"/>
    <n v="0"/>
  </r>
  <r>
    <n v="3113"/>
    <n v="15622478"/>
    <x v="1554"/>
    <n v="698"/>
    <x v="0"/>
    <x v="0"/>
    <x v="20"/>
    <n v="7"/>
    <n v="105061.74"/>
    <n v="3"/>
    <n v="1"/>
    <n v="0"/>
    <n v="107815.31"/>
    <n v="1"/>
  </r>
  <r>
    <n v="3114"/>
    <n v="15779529"/>
    <x v="222"/>
    <n v="620"/>
    <x v="0"/>
    <x v="1"/>
    <x v="15"/>
    <n v="7"/>
    <n v="0"/>
    <n v="2"/>
    <n v="1"/>
    <n v="1"/>
    <n v="34665.79"/>
    <n v="0"/>
  </r>
  <r>
    <n v="3115"/>
    <n v="15636023"/>
    <x v="262"/>
    <n v="619"/>
    <x v="0"/>
    <x v="0"/>
    <x v="20"/>
    <n v="10"/>
    <n v="0"/>
    <n v="1"/>
    <n v="1"/>
    <n v="1"/>
    <n v="147093.84"/>
    <n v="1"/>
  </r>
  <r>
    <n v="3116"/>
    <n v="15582066"/>
    <x v="25"/>
    <n v="561"/>
    <x v="0"/>
    <x v="1"/>
    <x v="29"/>
    <n v="4"/>
    <n v="0"/>
    <n v="1"/>
    <n v="1"/>
    <n v="1"/>
    <n v="36942.35"/>
    <n v="0"/>
  </r>
  <r>
    <n v="3117"/>
    <n v="15666675"/>
    <x v="295"/>
    <n v="753"/>
    <x v="0"/>
    <x v="0"/>
    <x v="2"/>
    <n v="7"/>
    <n v="155062.79999999999"/>
    <n v="1"/>
    <n v="1"/>
    <n v="1"/>
    <n v="16460.77"/>
    <n v="0"/>
  </r>
  <r>
    <n v="3118"/>
    <n v="15732987"/>
    <x v="372"/>
    <n v="721"/>
    <x v="1"/>
    <x v="1"/>
    <x v="3"/>
    <n v="3"/>
    <n v="88798.34"/>
    <n v="1"/>
    <n v="0"/>
    <n v="0"/>
    <n v="45610.63"/>
    <n v="0"/>
  </r>
  <r>
    <n v="3119"/>
    <n v="15789432"/>
    <x v="292"/>
    <n v="451"/>
    <x v="0"/>
    <x v="1"/>
    <x v="19"/>
    <n v="6"/>
    <n v="0"/>
    <n v="2"/>
    <n v="1"/>
    <n v="0"/>
    <n v="184954.11"/>
    <n v="0"/>
  </r>
  <r>
    <n v="3120"/>
    <n v="15663161"/>
    <x v="273"/>
    <n v="680"/>
    <x v="2"/>
    <x v="0"/>
    <x v="21"/>
    <n v="5"/>
    <n v="143139.87"/>
    <n v="1"/>
    <n v="0"/>
    <n v="0"/>
    <n v="47795.43"/>
    <n v="1"/>
  </r>
  <r>
    <n v="3121"/>
    <n v="15694879"/>
    <x v="1555"/>
    <n v="590"/>
    <x v="1"/>
    <x v="0"/>
    <x v="51"/>
    <n v="7"/>
    <n v="0"/>
    <n v="2"/>
    <n v="1"/>
    <n v="0"/>
    <n v="196789.9"/>
    <n v="0"/>
  </r>
  <r>
    <n v="3122"/>
    <n v="15593715"/>
    <x v="1194"/>
    <n v="634"/>
    <x v="2"/>
    <x v="1"/>
    <x v="7"/>
    <n v="3"/>
    <n v="107027.52"/>
    <n v="1"/>
    <n v="1"/>
    <n v="0"/>
    <n v="173425.68"/>
    <n v="0"/>
  </r>
  <r>
    <n v="3123"/>
    <n v="15575002"/>
    <x v="1066"/>
    <n v="676"/>
    <x v="0"/>
    <x v="1"/>
    <x v="6"/>
    <n v="4"/>
    <n v="140720.93"/>
    <n v="1"/>
    <n v="1"/>
    <n v="0"/>
    <n v="36221.18"/>
    <n v="0"/>
  </r>
  <r>
    <n v="3124"/>
    <n v="15622171"/>
    <x v="1556"/>
    <n v="642"/>
    <x v="0"/>
    <x v="1"/>
    <x v="33"/>
    <n v="8"/>
    <n v="80964.570000000007"/>
    <n v="2"/>
    <n v="1"/>
    <n v="0"/>
    <n v="174738.2"/>
    <n v="0"/>
  </r>
  <r>
    <n v="3125"/>
    <n v="15795224"/>
    <x v="115"/>
    <n v="760"/>
    <x v="0"/>
    <x v="1"/>
    <x v="2"/>
    <n v="6"/>
    <n v="178585.46"/>
    <n v="1"/>
    <n v="1"/>
    <n v="0"/>
    <n v="67131.3"/>
    <n v="1"/>
  </r>
  <r>
    <n v="3126"/>
    <n v="15685346"/>
    <x v="5"/>
    <n v="736"/>
    <x v="1"/>
    <x v="0"/>
    <x v="28"/>
    <n v="4"/>
    <n v="135889.13"/>
    <n v="1"/>
    <n v="1"/>
    <n v="1"/>
    <n v="165692.03"/>
    <n v="0"/>
  </r>
  <r>
    <n v="3127"/>
    <n v="15691808"/>
    <x v="424"/>
    <n v="656"/>
    <x v="0"/>
    <x v="1"/>
    <x v="3"/>
    <n v="7"/>
    <n v="134919.85"/>
    <n v="1"/>
    <n v="1"/>
    <n v="0"/>
    <n v="194691.95"/>
    <n v="0"/>
  </r>
  <r>
    <n v="3128"/>
    <n v="15721007"/>
    <x v="1557"/>
    <n v="776"/>
    <x v="2"/>
    <x v="1"/>
    <x v="19"/>
    <n v="8"/>
    <n v="115130.34"/>
    <n v="1"/>
    <n v="0"/>
    <n v="0"/>
    <n v="129525.5"/>
    <n v="1"/>
  </r>
  <r>
    <n v="3129"/>
    <n v="15794253"/>
    <x v="1558"/>
    <n v="832"/>
    <x v="1"/>
    <x v="0"/>
    <x v="10"/>
    <n v="6"/>
    <n v="138190.13"/>
    <n v="2"/>
    <n v="0"/>
    <n v="1"/>
    <n v="146511.20000000001"/>
    <n v="0"/>
  </r>
  <r>
    <n v="3130"/>
    <n v="15694453"/>
    <x v="560"/>
    <n v="631"/>
    <x v="2"/>
    <x v="1"/>
    <x v="24"/>
    <n v="9"/>
    <n v="131519.49"/>
    <n v="2"/>
    <n v="1"/>
    <n v="1"/>
    <n v="51752.18"/>
    <n v="0"/>
  </r>
  <r>
    <n v="3131"/>
    <n v="15813113"/>
    <x v="172"/>
    <n v="795"/>
    <x v="1"/>
    <x v="0"/>
    <x v="27"/>
    <n v="5"/>
    <n v="0"/>
    <n v="1"/>
    <n v="1"/>
    <n v="0"/>
    <n v="35418.69"/>
    <n v="1"/>
  </r>
  <r>
    <n v="3132"/>
    <n v="15614187"/>
    <x v="1559"/>
    <n v="648"/>
    <x v="2"/>
    <x v="0"/>
    <x v="2"/>
    <n v="3"/>
    <n v="126935.98"/>
    <n v="2"/>
    <n v="0"/>
    <n v="1"/>
    <n v="57995.74"/>
    <n v="0"/>
  </r>
  <r>
    <n v="3133"/>
    <n v="15619407"/>
    <x v="1560"/>
    <n v="615"/>
    <x v="0"/>
    <x v="1"/>
    <x v="2"/>
    <n v="4"/>
    <n v="133707.09"/>
    <n v="1"/>
    <n v="1"/>
    <n v="1"/>
    <n v="108152.75"/>
    <n v="0"/>
  </r>
  <r>
    <n v="3134"/>
    <n v="15646227"/>
    <x v="1561"/>
    <n v="682"/>
    <x v="0"/>
    <x v="0"/>
    <x v="7"/>
    <n v="1"/>
    <n v="97893.2"/>
    <n v="1"/>
    <n v="1"/>
    <n v="0"/>
    <n v="166144.98000000001"/>
    <n v="0"/>
  </r>
  <r>
    <n v="3135"/>
    <n v="15660541"/>
    <x v="140"/>
    <n v="694"/>
    <x v="0"/>
    <x v="1"/>
    <x v="10"/>
    <n v="5"/>
    <n v="127900.03"/>
    <n v="1"/>
    <n v="1"/>
    <n v="0"/>
    <n v="101737.8"/>
    <n v="0"/>
  </r>
  <r>
    <n v="3136"/>
    <n v="15753874"/>
    <x v="566"/>
    <n v="694"/>
    <x v="0"/>
    <x v="1"/>
    <x v="24"/>
    <n v="10"/>
    <n v="143835.47"/>
    <n v="1"/>
    <n v="0"/>
    <n v="1"/>
    <n v="33326.71"/>
    <n v="0"/>
  </r>
  <r>
    <n v="3137"/>
    <n v="15617877"/>
    <x v="1562"/>
    <n v="607"/>
    <x v="0"/>
    <x v="1"/>
    <x v="4"/>
    <n v="0"/>
    <n v="0"/>
    <n v="2"/>
    <n v="1"/>
    <n v="1"/>
    <n v="81140.09"/>
    <n v="0"/>
  </r>
  <r>
    <n v="3138"/>
    <n v="15772073"/>
    <x v="1563"/>
    <n v="664"/>
    <x v="0"/>
    <x v="1"/>
    <x v="36"/>
    <n v="10"/>
    <n v="0"/>
    <n v="1"/>
    <n v="1"/>
    <n v="0"/>
    <n v="140173.17000000001"/>
    <n v="1"/>
  </r>
  <r>
    <n v="3139"/>
    <n v="15701537"/>
    <x v="1564"/>
    <n v="756"/>
    <x v="0"/>
    <x v="1"/>
    <x v="52"/>
    <n v="2"/>
    <n v="0"/>
    <n v="1"/>
    <n v="1"/>
    <n v="1"/>
    <n v="166513.49"/>
    <n v="1"/>
  </r>
  <r>
    <n v="3140"/>
    <n v="15736228"/>
    <x v="515"/>
    <n v="645"/>
    <x v="0"/>
    <x v="0"/>
    <x v="20"/>
    <n v="3"/>
    <n v="129596.77"/>
    <n v="1"/>
    <n v="1"/>
    <n v="1"/>
    <n v="103232.6"/>
    <n v="0"/>
  </r>
  <r>
    <n v="3141"/>
    <n v="15780572"/>
    <x v="1565"/>
    <n v="653"/>
    <x v="1"/>
    <x v="1"/>
    <x v="33"/>
    <n v="4"/>
    <n v="0"/>
    <n v="2"/>
    <n v="1"/>
    <n v="0"/>
    <n v="120736.04"/>
    <n v="0"/>
  </r>
  <r>
    <n v="3142"/>
    <n v="15769596"/>
    <x v="24"/>
    <n v="710"/>
    <x v="2"/>
    <x v="0"/>
    <x v="9"/>
    <n v="2"/>
    <n v="110407.44"/>
    <n v="2"/>
    <n v="0"/>
    <n v="0"/>
    <n v="15832.43"/>
    <n v="1"/>
  </r>
  <r>
    <n v="3143"/>
    <n v="15586996"/>
    <x v="30"/>
    <n v="697"/>
    <x v="0"/>
    <x v="0"/>
    <x v="61"/>
    <n v="7"/>
    <n v="0"/>
    <n v="2"/>
    <n v="0"/>
    <n v="1"/>
    <n v="188772.45"/>
    <n v="0"/>
  </r>
  <r>
    <n v="3144"/>
    <n v="15722061"/>
    <x v="255"/>
    <n v="619"/>
    <x v="2"/>
    <x v="0"/>
    <x v="1"/>
    <n v="8"/>
    <n v="142015.76"/>
    <n v="2"/>
    <n v="1"/>
    <n v="0"/>
    <n v="114323.66"/>
    <n v="0"/>
  </r>
  <r>
    <n v="3145"/>
    <n v="15638003"/>
    <x v="1566"/>
    <n v="648"/>
    <x v="1"/>
    <x v="1"/>
    <x v="30"/>
    <n v="1"/>
    <n v="81370.070000000007"/>
    <n v="1"/>
    <n v="0"/>
    <n v="1"/>
    <n v="181534.04"/>
    <n v="0"/>
  </r>
  <r>
    <n v="3146"/>
    <n v="15775590"/>
    <x v="787"/>
    <n v="482"/>
    <x v="2"/>
    <x v="0"/>
    <x v="36"/>
    <n v="2"/>
    <n v="69329.47"/>
    <n v="1"/>
    <n v="0"/>
    <n v="0"/>
    <n v="102640.52"/>
    <n v="1"/>
  </r>
  <r>
    <n v="3147"/>
    <n v="15730688"/>
    <x v="1567"/>
    <n v="548"/>
    <x v="0"/>
    <x v="0"/>
    <x v="34"/>
    <n v="8"/>
    <n v="116755.5"/>
    <n v="2"/>
    <n v="1"/>
    <n v="1"/>
    <n v="158585.17000000001"/>
    <n v="1"/>
  </r>
  <r>
    <n v="3148"/>
    <n v="15753102"/>
    <x v="1060"/>
    <n v="752"/>
    <x v="1"/>
    <x v="1"/>
    <x v="4"/>
    <n v="6"/>
    <n v="83870.33"/>
    <n v="1"/>
    <n v="1"/>
    <n v="0"/>
    <n v="178722.24"/>
    <n v="0"/>
  </r>
  <r>
    <n v="3149"/>
    <n v="15810075"/>
    <x v="1085"/>
    <n v="648"/>
    <x v="0"/>
    <x v="0"/>
    <x v="2"/>
    <n v="6"/>
    <n v="130694.89"/>
    <n v="2"/>
    <n v="1"/>
    <n v="1"/>
    <n v="153955.38"/>
    <n v="1"/>
  </r>
  <r>
    <n v="3150"/>
    <n v="15723373"/>
    <x v="669"/>
    <n v="643"/>
    <x v="1"/>
    <x v="0"/>
    <x v="10"/>
    <n v="8"/>
    <n v="117451.47"/>
    <n v="1"/>
    <n v="1"/>
    <n v="0"/>
    <n v="65374.86"/>
    <n v="0"/>
  </r>
  <r>
    <n v="3151"/>
    <n v="15795298"/>
    <x v="1169"/>
    <n v="573"/>
    <x v="2"/>
    <x v="0"/>
    <x v="12"/>
    <n v="9"/>
    <n v="206868.78"/>
    <n v="2"/>
    <n v="0"/>
    <n v="1"/>
    <n v="102986.15"/>
    <n v="0"/>
  </r>
  <r>
    <n v="3152"/>
    <n v="15584320"/>
    <x v="274"/>
    <n v="686"/>
    <x v="0"/>
    <x v="0"/>
    <x v="2"/>
    <n v="3"/>
    <n v="111695.62"/>
    <n v="1"/>
    <n v="0"/>
    <n v="0"/>
    <n v="136643.84"/>
    <n v="0"/>
  </r>
  <r>
    <n v="3153"/>
    <n v="15724161"/>
    <x v="1568"/>
    <n v="644"/>
    <x v="0"/>
    <x v="0"/>
    <x v="20"/>
    <n v="9"/>
    <n v="137285.26"/>
    <n v="4"/>
    <n v="1"/>
    <n v="0"/>
    <n v="77063.63"/>
    <n v="1"/>
  </r>
  <r>
    <n v="3154"/>
    <n v="15750056"/>
    <x v="1569"/>
    <n v="702"/>
    <x v="0"/>
    <x v="0"/>
    <x v="6"/>
    <n v="6"/>
    <n v="149218.39000000001"/>
    <n v="1"/>
    <n v="1"/>
    <n v="1"/>
    <n v="9633.01"/>
    <n v="0"/>
  </r>
  <r>
    <n v="3155"/>
    <n v="15609637"/>
    <x v="439"/>
    <n v="652"/>
    <x v="0"/>
    <x v="1"/>
    <x v="21"/>
    <n v="7"/>
    <n v="0"/>
    <n v="2"/>
    <n v="0"/>
    <n v="1"/>
    <n v="43496.36"/>
    <n v="0"/>
  </r>
  <r>
    <n v="3156"/>
    <n v="15794493"/>
    <x v="1433"/>
    <n v="641"/>
    <x v="1"/>
    <x v="1"/>
    <x v="15"/>
    <n v="7"/>
    <n v="0"/>
    <n v="2"/>
    <n v="1"/>
    <n v="1"/>
    <n v="24267.279999999999"/>
    <n v="0"/>
  </r>
  <r>
    <n v="3157"/>
    <n v="15569641"/>
    <x v="682"/>
    <n v="692"/>
    <x v="2"/>
    <x v="0"/>
    <x v="1"/>
    <n v="8"/>
    <n v="130701.29"/>
    <n v="1"/>
    <n v="1"/>
    <n v="0"/>
    <n v="59354.239999999998"/>
    <n v="1"/>
  </r>
  <r>
    <n v="3158"/>
    <n v="15815236"/>
    <x v="777"/>
    <n v="574"/>
    <x v="1"/>
    <x v="1"/>
    <x v="10"/>
    <n v="5"/>
    <n v="0"/>
    <n v="2"/>
    <n v="0"/>
    <n v="0"/>
    <n v="28269.86"/>
    <n v="0"/>
  </r>
  <r>
    <n v="3159"/>
    <n v="15811177"/>
    <x v="555"/>
    <n v="643"/>
    <x v="0"/>
    <x v="0"/>
    <x v="8"/>
    <n v="3"/>
    <n v="167949.48"/>
    <n v="1"/>
    <n v="1"/>
    <n v="0"/>
    <n v="143162.34"/>
    <n v="0"/>
  </r>
  <r>
    <n v="3160"/>
    <n v="15680587"/>
    <x v="649"/>
    <n v="834"/>
    <x v="0"/>
    <x v="1"/>
    <x v="51"/>
    <n v="4"/>
    <n v="131254.81"/>
    <n v="1"/>
    <n v="1"/>
    <n v="0"/>
    <n v="20199.3"/>
    <n v="0"/>
  </r>
  <r>
    <n v="3161"/>
    <n v="15672821"/>
    <x v="741"/>
    <n v="591"/>
    <x v="0"/>
    <x v="1"/>
    <x v="34"/>
    <n v="5"/>
    <n v="0"/>
    <n v="2"/>
    <n v="1"/>
    <n v="1"/>
    <n v="48606.92"/>
    <n v="0"/>
  </r>
  <r>
    <n v="3162"/>
    <n v="15767681"/>
    <x v="1570"/>
    <n v="470"/>
    <x v="1"/>
    <x v="1"/>
    <x v="10"/>
    <n v="9"/>
    <n v="0"/>
    <n v="2"/>
    <n v="0"/>
    <n v="1"/>
    <n v="89013.67"/>
    <n v="0"/>
  </r>
  <r>
    <n v="3163"/>
    <n v="15600379"/>
    <x v="357"/>
    <n v="608"/>
    <x v="1"/>
    <x v="1"/>
    <x v="10"/>
    <n v="7"/>
    <n v="86656.13"/>
    <n v="1"/>
    <n v="0"/>
    <n v="1"/>
    <n v="59890.29"/>
    <n v="0"/>
  </r>
  <r>
    <n v="3164"/>
    <n v="15801336"/>
    <x v="465"/>
    <n v="649"/>
    <x v="2"/>
    <x v="0"/>
    <x v="24"/>
    <n v="8"/>
    <n v="114737.26"/>
    <n v="1"/>
    <n v="1"/>
    <n v="1"/>
    <n v="106655.88"/>
    <n v="1"/>
  </r>
  <r>
    <n v="3165"/>
    <n v="15721592"/>
    <x v="1571"/>
    <n v="665"/>
    <x v="0"/>
    <x v="0"/>
    <x v="16"/>
    <n v="5"/>
    <n v="0"/>
    <n v="2"/>
    <n v="1"/>
    <n v="0"/>
    <n v="156439.56"/>
    <n v="0"/>
  </r>
  <r>
    <n v="3166"/>
    <n v="15581282"/>
    <x v="939"/>
    <n v="651"/>
    <x v="0"/>
    <x v="0"/>
    <x v="2"/>
    <n v="6"/>
    <n v="0"/>
    <n v="1"/>
    <n v="1"/>
    <n v="0"/>
    <n v="24176.44"/>
    <n v="0"/>
  </r>
  <r>
    <n v="3167"/>
    <n v="15746203"/>
    <x v="170"/>
    <n v="555"/>
    <x v="2"/>
    <x v="1"/>
    <x v="46"/>
    <n v="4"/>
    <n v="119817.33"/>
    <n v="1"/>
    <n v="0"/>
    <n v="1"/>
    <n v="43507.1"/>
    <n v="1"/>
  </r>
  <r>
    <n v="3168"/>
    <n v="15583137"/>
    <x v="1080"/>
    <n v="637"/>
    <x v="0"/>
    <x v="0"/>
    <x v="36"/>
    <n v="7"/>
    <n v="130806.99"/>
    <n v="2"/>
    <n v="1"/>
    <n v="1"/>
    <n v="132005.85"/>
    <n v="1"/>
  </r>
  <r>
    <n v="3169"/>
    <n v="15680752"/>
    <x v="1572"/>
    <n v="675"/>
    <x v="0"/>
    <x v="0"/>
    <x v="23"/>
    <n v="0"/>
    <n v="0"/>
    <n v="1"/>
    <n v="1"/>
    <n v="1"/>
    <n v="80496.710000000006"/>
    <n v="1"/>
  </r>
  <r>
    <n v="3170"/>
    <n v="15688172"/>
    <x v="291"/>
    <n v="677"/>
    <x v="1"/>
    <x v="1"/>
    <x v="20"/>
    <n v="5"/>
    <n v="0"/>
    <n v="2"/>
    <n v="1"/>
    <n v="0"/>
    <n v="88947.56"/>
    <n v="0"/>
  </r>
  <r>
    <n v="3171"/>
    <n v="15791373"/>
    <x v="1294"/>
    <n v="850"/>
    <x v="2"/>
    <x v="0"/>
    <x v="12"/>
    <n v="2"/>
    <n v="80931.75"/>
    <n v="1"/>
    <n v="0"/>
    <n v="0"/>
    <n v="12639.67"/>
    <n v="1"/>
  </r>
  <r>
    <n v="3172"/>
    <n v="15589449"/>
    <x v="1573"/>
    <n v="815"/>
    <x v="0"/>
    <x v="0"/>
    <x v="27"/>
    <n v="3"/>
    <n v="0"/>
    <n v="3"/>
    <n v="1"/>
    <n v="1"/>
    <n v="94248.16"/>
    <n v="1"/>
  </r>
  <r>
    <n v="3173"/>
    <n v="15692819"/>
    <x v="253"/>
    <n v="665"/>
    <x v="2"/>
    <x v="1"/>
    <x v="15"/>
    <n v="1"/>
    <n v="132178.67000000001"/>
    <n v="1"/>
    <n v="0"/>
    <n v="0"/>
    <n v="11865.76"/>
    <n v="0"/>
  </r>
  <r>
    <n v="3174"/>
    <n v="15727467"/>
    <x v="1574"/>
    <n v="485"/>
    <x v="0"/>
    <x v="0"/>
    <x v="7"/>
    <n v="3"/>
    <n v="0"/>
    <n v="2"/>
    <n v="1"/>
    <n v="0"/>
    <n v="141449.85999999999"/>
    <n v="0"/>
  </r>
  <r>
    <n v="3175"/>
    <n v="15734312"/>
    <x v="243"/>
    <n v="577"/>
    <x v="1"/>
    <x v="1"/>
    <x v="3"/>
    <n v="6"/>
    <n v="0"/>
    <n v="2"/>
    <n v="1"/>
    <n v="1"/>
    <n v="149457.81"/>
    <n v="0"/>
  </r>
  <r>
    <n v="3176"/>
    <n v="15764604"/>
    <x v="322"/>
    <n v="586"/>
    <x v="0"/>
    <x v="0"/>
    <x v="12"/>
    <n v="7"/>
    <n v="164769.01999999999"/>
    <n v="3"/>
    <n v="1"/>
    <n v="0"/>
    <n v="119814.25"/>
    <n v="1"/>
  </r>
  <r>
    <n v="3177"/>
    <n v="15613014"/>
    <x v="372"/>
    <n v="722"/>
    <x v="2"/>
    <x v="1"/>
    <x v="6"/>
    <n v="1"/>
    <n v="107233.85"/>
    <n v="2"/>
    <n v="1"/>
    <n v="0"/>
    <n v="24924.92"/>
    <n v="0"/>
  </r>
  <r>
    <n v="3178"/>
    <n v="15759684"/>
    <x v="163"/>
    <n v="528"/>
    <x v="0"/>
    <x v="0"/>
    <x v="7"/>
    <n v="7"/>
    <n v="176227.07"/>
    <n v="2"/>
    <n v="0"/>
    <n v="1"/>
    <n v="139481.53"/>
    <n v="0"/>
  </r>
  <r>
    <n v="3179"/>
    <n v="15609669"/>
    <x v="266"/>
    <n v="542"/>
    <x v="0"/>
    <x v="0"/>
    <x v="2"/>
    <n v="4"/>
    <n v="109949.39"/>
    <n v="2"/>
    <n v="1"/>
    <n v="1"/>
    <n v="41268.65"/>
    <n v="0"/>
  </r>
  <r>
    <n v="3180"/>
    <n v="15685536"/>
    <x v="5"/>
    <n v="552"/>
    <x v="0"/>
    <x v="0"/>
    <x v="10"/>
    <n v="5"/>
    <n v="0"/>
    <n v="2"/>
    <n v="1"/>
    <n v="1"/>
    <n v="1351.41"/>
    <n v="0"/>
  </r>
  <r>
    <n v="3181"/>
    <n v="15750447"/>
    <x v="1374"/>
    <n v="678"/>
    <x v="0"/>
    <x v="0"/>
    <x v="52"/>
    <n v="10"/>
    <n v="117738.81"/>
    <n v="1"/>
    <n v="1"/>
    <n v="0"/>
    <n v="147489.76"/>
    <n v="1"/>
  </r>
  <r>
    <n v="3182"/>
    <n v="15663249"/>
    <x v="531"/>
    <n v="575"/>
    <x v="1"/>
    <x v="0"/>
    <x v="24"/>
    <n v="9"/>
    <n v="133292.45000000001"/>
    <n v="1"/>
    <n v="1"/>
    <n v="0"/>
    <n v="111175.09"/>
    <n v="0"/>
  </r>
  <r>
    <n v="3183"/>
    <n v="15638646"/>
    <x v="939"/>
    <n v="669"/>
    <x v="0"/>
    <x v="0"/>
    <x v="3"/>
    <n v="1"/>
    <n v="160474.59"/>
    <n v="1"/>
    <n v="1"/>
    <n v="1"/>
    <n v="95963.14"/>
    <n v="0"/>
  </r>
  <r>
    <n v="3184"/>
    <n v="15734161"/>
    <x v="596"/>
    <n v="636"/>
    <x v="0"/>
    <x v="1"/>
    <x v="3"/>
    <n v="6"/>
    <n v="0"/>
    <n v="2"/>
    <n v="1"/>
    <n v="0"/>
    <n v="43128.95"/>
    <n v="0"/>
  </r>
  <r>
    <n v="3185"/>
    <n v="15631070"/>
    <x v="1541"/>
    <n v="667"/>
    <x v="2"/>
    <x v="1"/>
    <x v="30"/>
    <n v="9"/>
    <n v="154393.43"/>
    <n v="1"/>
    <n v="1"/>
    <n v="1"/>
    <n v="137674.96"/>
    <n v="1"/>
  </r>
  <r>
    <n v="3186"/>
    <n v="15761950"/>
    <x v="1411"/>
    <n v="652"/>
    <x v="2"/>
    <x v="0"/>
    <x v="13"/>
    <n v="9"/>
    <n v="110827.49"/>
    <n v="1"/>
    <n v="1"/>
    <n v="1"/>
    <n v="153383.54"/>
    <n v="1"/>
  </r>
  <r>
    <n v="3187"/>
    <n v="15649668"/>
    <x v="724"/>
    <n v="637"/>
    <x v="2"/>
    <x v="0"/>
    <x v="18"/>
    <n v="10"/>
    <n v="145750.45000000001"/>
    <n v="2"/>
    <n v="1"/>
    <n v="1"/>
    <n v="96660.76"/>
    <n v="0"/>
  </r>
  <r>
    <n v="3188"/>
    <n v="15713912"/>
    <x v="951"/>
    <n v="516"/>
    <x v="1"/>
    <x v="0"/>
    <x v="13"/>
    <n v="8"/>
    <n v="109044.3"/>
    <n v="1"/>
    <n v="0"/>
    <n v="1"/>
    <n v="115818.16"/>
    <n v="0"/>
  </r>
  <r>
    <n v="3189"/>
    <n v="15586757"/>
    <x v="1239"/>
    <n v="801"/>
    <x v="0"/>
    <x v="0"/>
    <x v="15"/>
    <n v="4"/>
    <n v="75170.539999999994"/>
    <n v="1"/>
    <n v="1"/>
    <n v="1"/>
    <n v="37898.5"/>
    <n v="0"/>
  </r>
  <r>
    <n v="3190"/>
    <n v="15596522"/>
    <x v="1575"/>
    <n v="692"/>
    <x v="0"/>
    <x v="0"/>
    <x v="0"/>
    <n v="2"/>
    <n v="0"/>
    <n v="2"/>
    <n v="1"/>
    <n v="0"/>
    <n v="145222.93"/>
    <n v="0"/>
  </r>
  <r>
    <n v="3191"/>
    <n v="15625395"/>
    <x v="1576"/>
    <n v="585"/>
    <x v="0"/>
    <x v="0"/>
    <x v="34"/>
    <n v="6"/>
    <n v="105795.9"/>
    <n v="1"/>
    <n v="1"/>
    <n v="1"/>
    <n v="41219.089999999997"/>
    <n v="0"/>
  </r>
  <r>
    <n v="3192"/>
    <n v="15760570"/>
    <x v="795"/>
    <n v="590"/>
    <x v="0"/>
    <x v="1"/>
    <x v="15"/>
    <n v="5"/>
    <n v="0"/>
    <n v="2"/>
    <n v="1"/>
    <n v="0"/>
    <n v="59249.83"/>
    <n v="0"/>
  </r>
  <r>
    <n v="3193"/>
    <n v="15566689"/>
    <x v="1577"/>
    <n v="554"/>
    <x v="1"/>
    <x v="1"/>
    <x v="26"/>
    <n v="8"/>
    <n v="0"/>
    <n v="2"/>
    <n v="1"/>
    <n v="1"/>
    <n v="116747.62"/>
    <n v="0"/>
  </r>
  <r>
    <n v="3194"/>
    <n v="15725794"/>
    <x v="1578"/>
    <n v="659"/>
    <x v="0"/>
    <x v="0"/>
    <x v="23"/>
    <n v="1"/>
    <n v="0"/>
    <n v="1"/>
    <n v="1"/>
    <n v="0"/>
    <n v="116249.72"/>
    <n v="1"/>
  </r>
  <r>
    <n v="3195"/>
    <n v="15673539"/>
    <x v="528"/>
    <n v="690"/>
    <x v="0"/>
    <x v="0"/>
    <x v="28"/>
    <n v="3"/>
    <n v="118097.87"/>
    <n v="1"/>
    <n v="1"/>
    <n v="0"/>
    <n v="61257.83"/>
    <n v="0"/>
  </r>
  <r>
    <n v="3196"/>
    <n v="15705298"/>
    <x v="293"/>
    <n v="697"/>
    <x v="2"/>
    <x v="1"/>
    <x v="6"/>
    <n v="0"/>
    <n v="172693.54"/>
    <n v="1"/>
    <n v="0"/>
    <n v="0"/>
    <n v="141798.98000000001"/>
    <n v="0"/>
  </r>
  <r>
    <n v="3197"/>
    <n v="15675791"/>
    <x v="828"/>
    <n v="610"/>
    <x v="0"/>
    <x v="1"/>
    <x v="18"/>
    <n v="4"/>
    <n v="129440.3"/>
    <n v="2"/>
    <n v="1"/>
    <n v="0"/>
    <n v="102638.35"/>
    <n v="0"/>
  </r>
  <r>
    <n v="3198"/>
    <n v="15747043"/>
    <x v="1102"/>
    <n v="599"/>
    <x v="1"/>
    <x v="1"/>
    <x v="18"/>
    <n v="4"/>
    <n v="0"/>
    <n v="2"/>
    <n v="0"/>
    <n v="0"/>
    <n v="13210.56"/>
    <n v="0"/>
  </r>
  <r>
    <n v="3199"/>
    <n v="15736397"/>
    <x v="1090"/>
    <n v="544"/>
    <x v="0"/>
    <x v="1"/>
    <x v="51"/>
    <n v="1"/>
    <n v="96471.2"/>
    <n v="1"/>
    <n v="1"/>
    <n v="0"/>
    <n v="35550.97"/>
    <n v="0"/>
  </r>
  <r>
    <n v="3200"/>
    <n v="15678201"/>
    <x v="282"/>
    <n v="548"/>
    <x v="0"/>
    <x v="0"/>
    <x v="17"/>
    <n v="1"/>
    <n v="0"/>
    <n v="1"/>
    <n v="1"/>
    <n v="1"/>
    <n v="104469.06"/>
    <n v="1"/>
  </r>
  <r>
    <n v="3201"/>
    <n v="15720745"/>
    <x v="835"/>
    <n v="635"/>
    <x v="1"/>
    <x v="1"/>
    <x v="9"/>
    <n v="4"/>
    <n v="140197.18"/>
    <n v="1"/>
    <n v="1"/>
    <n v="1"/>
    <n v="142935.82999999999"/>
    <n v="0"/>
  </r>
  <r>
    <n v="3202"/>
    <n v="15637593"/>
    <x v="334"/>
    <n v="722"/>
    <x v="0"/>
    <x v="1"/>
    <x v="43"/>
    <n v="6"/>
    <n v="0"/>
    <n v="2"/>
    <n v="1"/>
    <n v="0"/>
    <n v="195486.28"/>
    <n v="0"/>
  </r>
  <r>
    <n v="3203"/>
    <n v="15598070"/>
    <x v="199"/>
    <n v="564"/>
    <x v="0"/>
    <x v="0"/>
    <x v="19"/>
    <n v="4"/>
    <n v="135946.26"/>
    <n v="1"/>
    <n v="1"/>
    <n v="0"/>
    <n v="63170"/>
    <n v="0"/>
  </r>
  <r>
    <n v="3204"/>
    <n v="15787550"/>
    <x v="1475"/>
    <n v="719"/>
    <x v="0"/>
    <x v="1"/>
    <x v="58"/>
    <n v="3"/>
    <n v="0"/>
    <n v="2"/>
    <n v="1"/>
    <n v="1"/>
    <n v="58320.06"/>
    <n v="0"/>
  </r>
  <r>
    <n v="3205"/>
    <n v="15603942"/>
    <x v="1579"/>
    <n v="547"/>
    <x v="2"/>
    <x v="1"/>
    <x v="5"/>
    <n v="3"/>
    <n v="81290.02"/>
    <n v="3"/>
    <n v="0"/>
    <n v="1"/>
    <n v="177747.03"/>
    <n v="1"/>
  </r>
  <r>
    <n v="3206"/>
    <n v="15733973"/>
    <x v="1330"/>
    <n v="850"/>
    <x v="0"/>
    <x v="0"/>
    <x v="0"/>
    <n v="8"/>
    <n v="0"/>
    <n v="1"/>
    <n v="1"/>
    <n v="0"/>
    <n v="19632.64"/>
    <n v="1"/>
  </r>
  <r>
    <n v="3207"/>
    <n v="15596761"/>
    <x v="1580"/>
    <n v="515"/>
    <x v="2"/>
    <x v="1"/>
    <x v="52"/>
    <n v="9"/>
    <n v="113715.36"/>
    <n v="1"/>
    <n v="1"/>
    <n v="0"/>
    <n v="18424.240000000002"/>
    <n v="1"/>
  </r>
  <r>
    <n v="3208"/>
    <n v="15652400"/>
    <x v="493"/>
    <n v="667"/>
    <x v="1"/>
    <x v="1"/>
    <x v="27"/>
    <n v="2"/>
    <n v="168883.08"/>
    <n v="1"/>
    <n v="0"/>
    <n v="1"/>
    <n v="18897.78"/>
    <n v="0"/>
  </r>
  <r>
    <n v="3209"/>
    <n v="15717893"/>
    <x v="323"/>
    <n v="607"/>
    <x v="2"/>
    <x v="1"/>
    <x v="18"/>
    <n v="8"/>
    <n v="143421.74"/>
    <n v="1"/>
    <n v="1"/>
    <n v="0"/>
    <n v="97879.02"/>
    <n v="0"/>
  </r>
  <r>
    <n v="3210"/>
    <n v="15622585"/>
    <x v="204"/>
    <n v="525"/>
    <x v="0"/>
    <x v="1"/>
    <x v="28"/>
    <n v="7"/>
    <n v="153644.39000000001"/>
    <n v="1"/>
    <n v="1"/>
    <n v="1"/>
    <n v="63197.88"/>
    <n v="0"/>
  </r>
  <r>
    <n v="3211"/>
    <n v="15733964"/>
    <x v="280"/>
    <n v="606"/>
    <x v="1"/>
    <x v="0"/>
    <x v="47"/>
    <n v="1"/>
    <n v="109330.06"/>
    <n v="1"/>
    <n v="1"/>
    <n v="1"/>
    <n v="75860.009999999995"/>
    <n v="0"/>
  </r>
  <r>
    <n v="3212"/>
    <n v="15753861"/>
    <x v="73"/>
    <n v="686"/>
    <x v="2"/>
    <x v="0"/>
    <x v="7"/>
    <n v="1"/>
    <n v="115095.88"/>
    <n v="2"/>
    <n v="0"/>
    <n v="0"/>
    <n v="78622.460000000006"/>
    <n v="0"/>
  </r>
  <r>
    <n v="3213"/>
    <n v="15747097"/>
    <x v="372"/>
    <n v="611"/>
    <x v="0"/>
    <x v="1"/>
    <x v="12"/>
    <n v="10"/>
    <n v="0"/>
    <n v="1"/>
    <n v="1"/>
    <n v="1"/>
    <n v="23598.23"/>
    <n v="1"/>
  </r>
  <r>
    <n v="3214"/>
    <n v="15594762"/>
    <x v="368"/>
    <n v="827"/>
    <x v="1"/>
    <x v="1"/>
    <x v="17"/>
    <n v="1"/>
    <n v="183276.32"/>
    <n v="1"/>
    <n v="1"/>
    <n v="1"/>
    <n v="13460.27"/>
    <n v="0"/>
  </r>
  <r>
    <n v="3215"/>
    <n v="15667417"/>
    <x v="624"/>
    <n v="572"/>
    <x v="0"/>
    <x v="1"/>
    <x v="19"/>
    <n v="9"/>
    <n v="68193.72"/>
    <n v="1"/>
    <n v="1"/>
    <n v="0"/>
    <n v="19998.310000000001"/>
    <n v="0"/>
  </r>
  <r>
    <n v="3216"/>
    <n v="15684861"/>
    <x v="1082"/>
    <n v="726"/>
    <x v="0"/>
    <x v="0"/>
    <x v="15"/>
    <n v="8"/>
    <n v="0"/>
    <n v="2"/>
    <n v="0"/>
    <n v="0"/>
    <n v="185075.63"/>
    <n v="0"/>
  </r>
  <r>
    <n v="3217"/>
    <n v="15742204"/>
    <x v="704"/>
    <n v="579"/>
    <x v="2"/>
    <x v="1"/>
    <x v="8"/>
    <n v="6"/>
    <n v="139729.54"/>
    <n v="1"/>
    <n v="0"/>
    <n v="1"/>
    <n v="135815.38"/>
    <n v="0"/>
  </r>
  <r>
    <n v="3218"/>
    <n v="15623502"/>
    <x v="232"/>
    <n v="598"/>
    <x v="1"/>
    <x v="0"/>
    <x v="27"/>
    <n v="4"/>
    <n v="98365.33"/>
    <n v="1"/>
    <n v="1"/>
    <n v="1"/>
    <n v="44251.33"/>
    <n v="0"/>
  </r>
  <r>
    <n v="3219"/>
    <n v="15774872"/>
    <x v="1581"/>
    <n v="663"/>
    <x v="0"/>
    <x v="1"/>
    <x v="18"/>
    <n v="10"/>
    <n v="0"/>
    <n v="2"/>
    <n v="1"/>
    <n v="0"/>
    <n v="136349.54999999999"/>
    <n v="0"/>
  </r>
  <r>
    <n v="3220"/>
    <n v="15611191"/>
    <x v="14"/>
    <n v="505"/>
    <x v="2"/>
    <x v="0"/>
    <x v="24"/>
    <n v="10"/>
    <n v="122453.97"/>
    <n v="2"/>
    <n v="1"/>
    <n v="1"/>
    <n v="52693.99"/>
    <n v="0"/>
  </r>
  <r>
    <n v="3221"/>
    <n v="15674331"/>
    <x v="1582"/>
    <n v="576"/>
    <x v="2"/>
    <x v="1"/>
    <x v="33"/>
    <n v="7"/>
    <n v="132174.41"/>
    <n v="2"/>
    <n v="0"/>
    <n v="0"/>
    <n v="93767.03"/>
    <n v="0"/>
  </r>
  <r>
    <n v="3222"/>
    <n v="15619465"/>
    <x v="39"/>
    <n v="555"/>
    <x v="1"/>
    <x v="0"/>
    <x v="9"/>
    <n v="2"/>
    <n v="0"/>
    <n v="2"/>
    <n v="0"/>
    <n v="1"/>
    <n v="197866.55"/>
    <n v="0"/>
  </r>
  <r>
    <n v="3223"/>
    <n v="15575247"/>
    <x v="605"/>
    <n v="524"/>
    <x v="0"/>
    <x v="1"/>
    <x v="33"/>
    <n v="1"/>
    <n v="0"/>
    <n v="2"/>
    <n v="1"/>
    <n v="0"/>
    <n v="126812.85"/>
    <n v="0"/>
  </r>
  <r>
    <n v="3224"/>
    <n v="15695679"/>
    <x v="235"/>
    <n v="776"/>
    <x v="1"/>
    <x v="1"/>
    <x v="2"/>
    <n v="2"/>
    <n v="104349.45"/>
    <n v="1"/>
    <n v="0"/>
    <n v="0"/>
    <n v="79503.05"/>
    <n v="0"/>
  </r>
  <r>
    <n v="3225"/>
    <n v="15713463"/>
    <x v="1583"/>
    <n v="645"/>
    <x v="2"/>
    <x v="0"/>
    <x v="1"/>
    <n v="2"/>
    <n v="138881.04"/>
    <n v="1"/>
    <n v="1"/>
    <n v="0"/>
    <n v="129936.53"/>
    <n v="1"/>
  </r>
  <r>
    <n v="3226"/>
    <n v="15785170"/>
    <x v="1584"/>
    <n v="850"/>
    <x v="2"/>
    <x v="0"/>
    <x v="15"/>
    <n v="0"/>
    <n v="116968.91"/>
    <n v="1"/>
    <n v="0"/>
    <n v="0"/>
    <n v="175094.62"/>
    <n v="0"/>
  </r>
  <r>
    <n v="3227"/>
    <n v="15796351"/>
    <x v="235"/>
    <n v="603"/>
    <x v="2"/>
    <x v="1"/>
    <x v="12"/>
    <n v="1"/>
    <n v="105346.03"/>
    <n v="2"/>
    <n v="1"/>
    <n v="1"/>
    <n v="130379.5"/>
    <n v="0"/>
  </r>
  <r>
    <n v="3228"/>
    <n v="15639576"/>
    <x v="404"/>
    <n v="691"/>
    <x v="0"/>
    <x v="1"/>
    <x v="28"/>
    <n v="9"/>
    <n v="136623.19"/>
    <n v="1"/>
    <n v="1"/>
    <n v="0"/>
    <n v="153228"/>
    <n v="0"/>
  </r>
  <r>
    <n v="3229"/>
    <n v="15693264"/>
    <x v="475"/>
    <n v="583"/>
    <x v="0"/>
    <x v="0"/>
    <x v="6"/>
    <n v="10"/>
    <n v="0"/>
    <n v="2"/>
    <n v="1"/>
    <n v="1"/>
    <n v="111285.85"/>
    <n v="0"/>
  </r>
  <r>
    <n v="3230"/>
    <n v="15589715"/>
    <x v="1585"/>
    <n v="584"/>
    <x v="0"/>
    <x v="0"/>
    <x v="26"/>
    <n v="5"/>
    <n v="0"/>
    <n v="1"/>
    <n v="1"/>
    <n v="0"/>
    <n v="49553.38"/>
    <n v="1"/>
  </r>
  <r>
    <n v="3231"/>
    <n v="15769902"/>
    <x v="1311"/>
    <n v="679"/>
    <x v="0"/>
    <x v="0"/>
    <x v="19"/>
    <n v="6"/>
    <n v="0"/>
    <n v="2"/>
    <n v="1"/>
    <n v="1"/>
    <n v="98015.85"/>
    <n v="0"/>
  </r>
  <r>
    <n v="3232"/>
    <n v="15587177"/>
    <x v="640"/>
    <n v="646"/>
    <x v="0"/>
    <x v="1"/>
    <x v="18"/>
    <n v="6"/>
    <n v="124445.52"/>
    <n v="1"/>
    <n v="1"/>
    <n v="0"/>
    <n v="88481.32"/>
    <n v="0"/>
  </r>
  <r>
    <n v="3233"/>
    <n v="15814553"/>
    <x v="622"/>
    <n v="559"/>
    <x v="0"/>
    <x v="0"/>
    <x v="10"/>
    <n v="5"/>
    <n v="68999.66"/>
    <n v="2"/>
    <n v="1"/>
    <n v="1"/>
    <n v="66879.27"/>
    <n v="0"/>
  </r>
  <r>
    <n v="3234"/>
    <n v="15601550"/>
    <x v="1142"/>
    <n v="595"/>
    <x v="1"/>
    <x v="1"/>
    <x v="18"/>
    <n v="6"/>
    <n v="85768.42"/>
    <n v="1"/>
    <n v="1"/>
    <n v="1"/>
    <n v="24802.77"/>
    <n v="0"/>
  </r>
  <r>
    <n v="3235"/>
    <n v="15664907"/>
    <x v="632"/>
    <n v="527"/>
    <x v="0"/>
    <x v="1"/>
    <x v="40"/>
    <n v="1"/>
    <n v="0"/>
    <n v="1"/>
    <n v="1"/>
    <n v="0"/>
    <n v="21312.16"/>
    <n v="1"/>
  </r>
  <r>
    <n v="3236"/>
    <n v="15612465"/>
    <x v="1586"/>
    <n v="684"/>
    <x v="1"/>
    <x v="1"/>
    <x v="10"/>
    <n v="9"/>
    <n v="100628"/>
    <n v="2"/>
    <n v="1"/>
    <n v="1"/>
    <n v="190263.78"/>
    <n v="0"/>
  </r>
  <r>
    <n v="3237"/>
    <n v="15810800"/>
    <x v="1587"/>
    <n v="673"/>
    <x v="1"/>
    <x v="0"/>
    <x v="15"/>
    <n v="0"/>
    <n v="0"/>
    <n v="1"/>
    <n v="1"/>
    <n v="1"/>
    <n v="72873.33"/>
    <n v="0"/>
  </r>
  <r>
    <n v="3238"/>
    <n v="15665760"/>
    <x v="1588"/>
    <n v="802"/>
    <x v="1"/>
    <x v="1"/>
    <x v="16"/>
    <n v="7"/>
    <n v="0"/>
    <n v="2"/>
    <n v="0"/>
    <n v="1"/>
    <n v="57764.65"/>
    <n v="0"/>
  </r>
  <r>
    <n v="3239"/>
    <n v="15588080"/>
    <x v="1102"/>
    <n v="675"/>
    <x v="0"/>
    <x v="1"/>
    <x v="41"/>
    <n v="6"/>
    <n v="0"/>
    <n v="1"/>
    <n v="1"/>
    <n v="0"/>
    <n v="110273.84"/>
    <n v="1"/>
  </r>
  <r>
    <n v="3240"/>
    <n v="15776844"/>
    <x v="19"/>
    <n v="762"/>
    <x v="1"/>
    <x v="0"/>
    <x v="25"/>
    <n v="6"/>
    <n v="0"/>
    <n v="2"/>
    <n v="1"/>
    <n v="0"/>
    <n v="55500.17"/>
    <n v="0"/>
  </r>
  <r>
    <n v="3241"/>
    <n v="15717560"/>
    <x v="46"/>
    <n v="580"/>
    <x v="0"/>
    <x v="1"/>
    <x v="5"/>
    <n v="0"/>
    <n v="125647.36"/>
    <n v="1"/>
    <n v="1"/>
    <n v="0"/>
    <n v="57541.08"/>
    <n v="1"/>
  </r>
  <r>
    <n v="3242"/>
    <n v="15629739"/>
    <x v="271"/>
    <n v="621"/>
    <x v="2"/>
    <x v="0"/>
    <x v="8"/>
    <n v="8"/>
    <n v="100375.39"/>
    <n v="1"/>
    <n v="1"/>
    <n v="1"/>
    <n v="90384.26"/>
    <n v="0"/>
  </r>
  <r>
    <n v="3243"/>
    <n v="15729908"/>
    <x v="1530"/>
    <n v="411"/>
    <x v="0"/>
    <x v="0"/>
    <x v="18"/>
    <n v="10"/>
    <n v="0"/>
    <n v="1"/>
    <n v="0"/>
    <n v="0"/>
    <n v="120694.35"/>
    <n v="0"/>
  </r>
  <r>
    <n v="3244"/>
    <n v="15716781"/>
    <x v="1589"/>
    <n v="815"/>
    <x v="0"/>
    <x v="1"/>
    <x v="9"/>
    <n v="7"/>
    <n v="171922.72"/>
    <n v="1"/>
    <n v="0"/>
    <n v="1"/>
    <n v="178028.96"/>
    <n v="0"/>
  </r>
  <r>
    <n v="3245"/>
    <n v="15646936"/>
    <x v="1556"/>
    <n v="631"/>
    <x v="2"/>
    <x v="0"/>
    <x v="15"/>
    <n v="2"/>
    <n v="146810.99"/>
    <n v="2"/>
    <n v="1"/>
    <n v="1"/>
    <n v="180990.29"/>
    <n v="0"/>
  </r>
  <r>
    <n v="3246"/>
    <n v="15768151"/>
    <x v="1030"/>
    <n v="514"/>
    <x v="2"/>
    <x v="0"/>
    <x v="13"/>
    <n v="3"/>
    <n v="109032.23"/>
    <n v="1"/>
    <n v="0"/>
    <n v="1"/>
    <n v="155407.21"/>
    <n v="1"/>
  </r>
  <r>
    <n v="3247"/>
    <n v="15579212"/>
    <x v="266"/>
    <n v="638"/>
    <x v="0"/>
    <x v="1"/>
    <x v="38"/>
    <n v="6"/>
    <n v="0"/>
    <n v="1"/>
    <n v="1"/>
    <n v="0"/>
    <n v="33676.480000000003"/>
    <n v="1"/>
  </r>
  <r>
    <n v="3248"/>
    <n v="15721835"/>
    <x v="741"/>
    <n v="791"/>
    <x v="1"/>
    <x v="1"/>
    <x v="11"/>
    <n v="7"/>
    <n v="0"/>
    <n v="1"/>
    <n v="1"/>
    <n v="0"/>
    <n v="89666.28"/>
    <n v="0"/>
  </r>
  <r>
    <n v="3249"/>
    <n v="15800515"/>
    <x v="1590"/>
    <n v="516"/>
    <x v="0"/>
    <x v="1"/>
    <x v="12"/>
    <n v="5"/>
    <n v="128653.59"/>
    <n v="1"/>
    <n v="1"/>
    <n v="0"/>
    <n v="127558.26"/>
    <n v="0"/>
  </r>
  <r>
    <n v="3250"/>
    <n v="15591279"/>
    <x v="1436"/>
    <n v="734"/>
    <x v="0"/>
    <x v="1"/>
    <x v="24"/>
    <n v="3"/>
    <n v="80387.81"/>
    <n v="1"/>
    <n v="0"/>
    <n v="1"/>
    <n v="77272.62"/>
    <n v="0"/>
  </r>
  <r>
    <n v="3251"/>
    <n v="15587419"/>
    <x v="1591"/>
    <n v="611"/>
    <x v="0"/>
    <x v="1"/>
    <x v="14"/>
    <n v="8"/>
    <n v="0"/>
    <n v="2"/>
    <n v="0"/>
    <n v="1"/>
    <n v="107665.68"/>
    <n v="1"/>
  </r>
  <r>
    <n v="3252"/>
    <n v="15750335"/>
    <x v="449"/>
    <n v="850"/>
    <x v="2"/>
    <x v="1"/>
    <x v="3"/>
    <n v="0"/>
    <n v="108508.82"/>
    <n v="3"/>
    <n v="1"/>
    <n v="0"/>
    <n v="184044.79999999999"/>
    <n v="1"/>
  </r>
  <r>
    <n v="3253"/>
    <n v="15699619"/>
    <x v="1592"/>
    <n v="641"/>
    <x v="0"/>
    <x v="1"/>
    <x v="8"/>
    <n v="10"/>
    <n v="155978.17000000001"/>
    <n v="1"/>
    <n v="1"/>
    <n v="0"/>
    <n v="91510.71"/>
    <n v="0"/>
  </r>
  <r>
    <n v="3254"/>
    <n v="15606472"/>
    <x v="288"/>
    <n v="585"/>
    <x v="0"/>
    <x v="0"/>
    <x v="16"/>
    <n v="5"/>
    <n v="0"/>
    <n v="1"/>
    <n v="1"/>
    <n v="1"/>
    <n v="87363.56"/>
    <n v="0"/>
  </r>
  <r>
    <n v="3255"/>
    <n v="15778368"/>
    <x v="1530"/>
    <n v="552"/>
    <x v="2"/>
    <x v="1"/>
    <x v="5"/>
    <n v="4"/>
    <n v="121175.56"/>
    <n v="1"/>
    <n v="1"/>
    <n v="0"/>
    <n v="117505.07"/>
    <n v="1"/>
  </r>
  <r>
    <n v="3256"/>
    <n v="15671387"/>
    <x v="1477"/>
    <n v="507"/>
    <x v="0"/>
    <x v="0"/>
    <x v="6"/>
    <n v="4"/>
    <n v="89349.47"/>
    <n v="2"/>
    <n v="0"/>
    <n v="0"/>
    <n v="180626.68"/>
    <n v="0"/>
  </r>
  <r>
    <n v="3257"/>
    <n v="15573926"/>
    <x v="288"/>
    <n v="735"/>
    <x v="1"/>
    <x v="1"/>
    <x v="16"/>
    <n v="7"/>
    <n v="86131.71"/>
    <n v="2"/>
    <n v="0"/>
    <n v="0"/>
    <n v="93478.96"/>
    <n v="0"/>
  </r>
  <r>
    <n v="3258"/>
    <n v="15709183"/>
    <x v="261"/>
    <n v="707"/>
    <x v="0"/>
    <x v="0"/>
    <x v="14"/>
    <n v="3"/>
    <n v="102346.86"/>
    <n v="1"/>
    <n v="1"/>
    <n v="1"/>
    <n v="114672.64"/>
    <n v="0"/>
  </r>
  <r>
    <n v="3259"/>
    <n v="15577514"/>
    <x v="442"/>
    <n v="698"/>
    <x v="2"/>
    <x v="0"/>
    <x v="18"/>
    <n v="7"/>
    <n v="121263.62"/>
    <n v="1"/>
    <n v="1"/>
    <n v="1"/>
    <n v="13387.88"/>
    <n v="0"/>
  </r>
  <r>
    <n v="3260"/>
    <n v="15778830"/>
    <x v="21"/>
    <n v="841"/>
    <x v="0"/>
    <x v="1"/>
    <x v="8"/>
    <n v="2"/>
    <n v="0"/>
    <n v="2"/>
    <n v="1"/>
    <n v="0"/>
    <n v="173240.52"/>
    <n v="0"/>
  </r>
  <r>
    <n v="3261"/>
    <n v="15768072"/>
    <x v="4"/>
    <n v="688"/>
    <x v="1"/>
    <x v="0"/>
    <x v="19"/>
    <n v="2"/>
    <n v="0"/>
    <n v="1"/>
    <n v="0"/>
    <n v="0"/>
    <n v="27557.18"/>
    <n v="1"/>
  </r>
  <r>
    <n v="3262"/>
    <n v="15768293"/>
    <x v="161"/>
    <n v="614"/>
    <x v="0"/>
    <x v="1"/>
    <x v="21"/>
    <n v="3"/>
    <n v="0"/>
    <n v="2"/>
    <n v="1"/>
    <n v="1"/>
    <n v="5552.37"/>
    <n v="0"/>
  </r>
  <r>
    <n v="3263"/>
    <n v="15654456"/>
    <x v="558"/>
    <n v="511"/>
    <x v="2"/>
    <x v="1"/>
    <x v="36"/>
    <n v="6"/>
    <n v="149726.07999999999"/>
    <n v="1"/>
    <n v="0"/>
    <n v="0"/>
    <n v="88307.87"/>
    <n v="1"/>
  </r>
  <r>
    <n v="3264"/>
    <n v="15807525"/>
    <x v="1139"/>
    <n v="447"/>
    <x v="0"/>
    <x v="1"/>
    <x v="3"/>
    <n v="2"/>
    <n v="0"/>
    <n v="2"/>
    <n v="1"/>
    <n v="0"/>
    <n v="33879.26"/>
    <n v="1"/>
  </r>
  <r>
    <n v="3265"/>
    <n v="15574372"/>
    <x v="1593"/>
    <n v="738"/>
    <x v="0"/>
    <x v="1"/>
    <x v="12"/>
    <n v="5"/>
    <n v="161274.04999999999"/>
    <n v="2"/>
    <n v="1"/>
    <n v="0"/>
    <n v="181429.87"/>
    <n v="0"/>
  </r>
  <r>
    <n v="3266"/>
    <n v="15671249"/>
    <x v="566"/>
    <n v="422"/>
    <x v="0"/>
    <x v="0"/>
    <x v="19"/>
    <n v="2"/>
    <n v="0"/>
    <n v="2"/>
    <n v="1"/>
    <n v="0"/>
    <n v="102655.31"/>
    <n v="0"/>
  </r>
  <r>
    <n v="3267"/>
    <n v="15779744"/>
    <x v="148"/>
    <n v="537"/>
    <x v="1"/>
    <x v="1"/>
    <x v="33"/>
    <n v="1"/>
    <n v="103138.17"/>
    <n v="1"/>
    <n v="1"/>
    <n v="1"/>
    <n v="96555.42"/>
    <n v="0"/>
  </r>
  <r>
    <n v="3268"/>
    <n v="15624755"/>
    <x v="1594"/>
    <n v="707"/>
    <x v="2"/>
    <x v="0"/>
    <x v="20"/>
    <n v="3"/>
    <n v="109628.44"/>
    <n v="1"/>
    <n v="1"/>
    <n v="0"/>
    <n v="189366.03"/>
    <n v="0"/>
  </r>
  <r>
    <n v="3269"/>
    <n v="15611430"/>
    <x v="1595"/>
    <n v="690"/>
    <x v="0"/>
    <x v="1"/>
    <x v="41"/>
    <n v="5"/>
    <n v="0"/>
    <n v="1"/>
    <n v="1"/>
    <n v="0"/>
    <n v="12847.61"/>
    <n v="1"/>
  </r>
  <r>
    <n v="3270"/>
    <n v="15774744"/>
    <x v="1422"/>
    <n v="664"/>
    <x v="2"/>
    <x v="1"/>
    <x v="19"/>
    <n v="7"/>
    <n v="97286.16"/>
    <n v="2"/>
    <n v="1"/>
    <n v="0"/>
    <n v="143433.32999999999"/>
    <n v="0"/>
  </r>
  <r>
    <n v="3271"/>
    <n v="15629885"/>
    <x v="1052"/>
    <n v="850"/>
    <x v="0"/>
    <x v="0"/>
    <x v="19"/>
    <n v="7"/>
    <n v="118004.26"/>
    <n v="1"/>
    <n v="1"/>
    <n v="0"/>
    <n v="183983.82"/>
    <n v="0"/>
  </r>
  <r>
    <n v="3272"/>
    <n v="15708791"/>
    <x v="1596"/>
    <n v="584"/>
    <x v="1"/>
    <x v="1"/>
    <x v="15"/>
    <n v="9"/>
    <n v="85534.83"/>
    <n v="1"/>
    <n v="0"/>
    <n v="0"/>
    <n v="169137.24"/>
    <n v="0"/>
  </r>
  <r>
    <n v="3273"/>
    <n v="15793890"/>
    <x v="1597"/>
    <n v="728"/>
    <x v="0"/>
    <x v="0"/>
    <x v="49"/>
    <n v="4"/>
    <n v="0"/>
    <n v="1"/>
    <n v="1"/>
    <n v="1"/>
    <n v="163365.85"/>
    <n v="1"/>
  </r>
  <r>
    <n v="3274"/>
    <n v="15646091"/>
    <x v="1598"/>
    <n v="560"/>
    <x v="1"/>
    <x v="0"/>
    <x v="3"/>
    <n v="4"/>
    <n v="95140.44"/>
    <n v="2"/>
    <n v="1"/>
    <n v="0"/>
    <n v="123181.44"/>
    <n v="1"/>
  </r>
  <r>
    <n v="3275"/>
    <n v="15596984"/>
    <x v="158"/>
    <n v="629"/>
    <x v="0"/>
    <x v="0"/>
    <x v="8"/>
    <n v="6"/>
    <n v="0"/>
    <n v="1"/>
    <n v="1"/>
    <n v="1"/>
    <n v="16447.599999999999"/>
    <n v="1"/>
  </r>
  <r>
    <n v="3276"/>
    <n v="15800215"/>
    <x v="1599"/>
    <n v="658"/>
    <x v="0"/>
    <x v="1"/>
    <x v="11"/>
    <n v="3"/>
    <n v="0"/>
    <n v="2"/>
    <n v="0"/>
    <n v="1"/>
    <n v="173948.4"/>
    <n v="0"/>
  </r>
  <r>
    <n v="3277"/>
    <n v="15577806"/>
    <x v="273"/>
    <n v="794"/>
    <x v="2"/>
    <x v="0"/>
    <x v="41"/>
    <n v="1"/>
    <n v="75900.84"/>
    <n v="1"/>
    <n v="1"/>
    <n v="1"/>
    <n v="192154.66"/>
    <n v="0"/>
  </r>
  <r>
    <n v="3278"/>
    <n v="15749381"/>
    <x v="1567"/>
    <n v="790"/>
    <x v="0"/>
    <x v="0"/>
    <x v="1"/>
    <n v="2"/>
    <n v="126619.27"/>
    <n v="1"/>
    <n v="1"/>
    <n v="0"/>
    <n v="198224.38"/>
    <n v="0"/>
  </r>
  <r>
    <n v="3279"/>
    <n v="15683758"/>
    <x v="1015"/>
    <n v="640"/>
    <x v="0"/>
    <x v="1"/>
    <x v="4"/>
    <n v="7"/>
    <n v="111833.47"/>
    <n v="1"/>
    <n v="1"/>
    <n v="0"/>
    <n v="67202.740000000005"/>
    <n v="0"/>
  </r>
  <r>
    <n v="3280"/>
    <n v="15670615"/>
    <x v="1194"/>
    <n v="652"/>
    <x v="1"/>
    <x v="1"/>
    <x v="24"/>
    <n v="7"/>
    <n v="0"/>
    <n v="2"/>
    <n v="1"/>
    <n v="0"/>
    <n v="68789.929999999993"/>
    <n v="0"/>
  </r>
  <r>
    <n v="3281"/>
    <n v="15715622"/>
    <x v="1600"/>
    <n v="583"/>
    <x v="0"/>
    <x v="0"/>
    <x v="38"/>
    <n v="3"/>
    <n v="238387.56"/>
    <n v="1"/>
    <n v="0"/>
    <n v="1"/>
    <n v="147964.99"/>
    <n v="1"/>
  </r>
  <r>
    <n v="3282"/>
    <n v="15707634"/>
    <x v="1239"/>
    <n v="775"/>
    <x v="0"/>
    <x v="0"/>
    <x v="15"/>
    <n v="2"/>
    <n v="108698.96"/>
    <n v="2"/>
    <n v="1"/>
    <n v="1"/>
    <n v="161069.73000000001"/>
    <n v="0"/>
  </r>
  <r>
    <n v="3283"/>
    <n v="15806901"/>
    <x v="17"/>
    <n v="584"/>
    <x v="0"/>
    <x v="0"/>
    <x v="2"/>
    <n v="2"/>
    <n v="112687.69"/>
    <n v="1"/>
    <n v="1"/>
    <n v="1"/>
    <n v="127749.61"/>
    <n v="0"/>
  </r>
  <r>
    <n v="3284"/>
    <n v="15775335"/>
    <x v="1143"/>
    <n v="635"/>
    <x v="2"/>
    <x v="0"/>
    <x v="36"/>
    <n v="4"/>
    <n v="81556.89"/>
    <n v="2"/>
    <n v="1"/>
    <n v="0"/>
    <n v="191914.37"/>
    <n v="0"/>
  </r>
  <r>
    <n v="3285"/>
    <n v="15724150"/>
    <x v="1455"/>
    <n v="814"/>
    <x v="0"/>
    <x v="1"/>
    <x v="36"/>
    <n v="9"/>
    <n v="136596.85"/>
    <n v="1"/>
    <n v="1"/>
    <n v="1"/>
    <n v="185791.9"/>
    <n v="0"/>
  </r>
  <r>
    <n v="3286"/>
    <n v="15627220"/>
    <x v="243"/>
    <n v="735"/>
    <x v="2"/>
    <x v="0"/>
    <x v="3"/>
    <n v="9"/>
    <n v="98807.45"/>
    <n v="1"/>
    <n v="0"/>
    <n v="0"/>
    <n v="184570.04"/>
    <n v="1"/>
  </r>
  <r>
    <n v="3287"/>
    <n v="15672330"/>
    <x v="1601"/>
    <n v="678"/>
    <x v="0"/>
    <x v="0"/>
    <x v="8"/>
    <n v="1"/>
    <n v="0"/>
    <n v="2"/>
    <n v="0"/>
    <n v="1"/>
    <n v="130446.65"/>
    <n v="0"/>
  </r>
  <r>
    <n v="3288"/>
    <n v="15668521"/>
    <x v="776"/>
    <n v="693"/>
    <x v="0"/>
    <x v="1"/>
    <x v="24"/>
    <n v="1"/>
    <n v="0"/>
    <n v="2"/>
    <n v="1"/>
    <n v="1"/>
    <n v="82867.55"/>
    <n v="0"/>
  </r>
  <r>
    <n v="3289"/>
    <n v="15807837"/>
    <x v="292"/>
    <n v="640"/>
    <x v="0"/>
    <x v="0"/>
    <x v="33"/>
    <n v="6"/>
    <n v="107499.7"/>
    <n v="1"/>
    <n v="1"/>
    <n v="1"/>
    <n v="187632.22"/>
    <n v="0"/>
  </r>
  <r>
    <n v="3290"/>
    <n v="15592570"/>
    <x v="1017"/>
    <n v="773"/>
    <x v="1"/>
    <x v="0"/>
    <x v="51"/>
    <n v="8"/>
    <n v="0"/>
    <n v="2"/>
    <n v="1"/>
    <n v="0"/>
    <n v="56759.79"/>
    <n v="0"/>
  </r>
  <r>
    <n v="3291"/>
    <n v="15748589"/>
    <x v="1602"/>
    <n v="736"/>
    <x v="0"/>
    <x v="0"/>
    <x v="33"/>
    <n v="9"/>
    <n v="0"/>
    <n v="2"/>
    <n v="1"/>
    <n v="0"/>
    <n v="34180.33"/>
    <n v="0"/>
  </r>
  <r>
    <n v="3292"/>
    <n v="15635893"/>
    <x v="58"/>
    <n v="693"/>
    <x v="0"/>
    <x v="0"/>
    <x v="34"/>
    <n v="8"/>
    <n v="0"/>
    <n v="2"/>
    <n v="1"/>
    <n v="1"/>
    <n v="158545.25"/>
    <n v="0"/>
  </r>
  <r>
    <n v="3293"/>
    <n v="15757632"/>
    <x v="1603"/>
    <n v="496"/>
    <x v="0"/>
    <x v="0"/>
    <x v="1"/>
    <n v="1"/>
    <n v="176024.05"/>
    <n v="2"/>
    <n v="1"/>
    <n v="0"/>
    <n v="182337.98"/>
    <n v="0"/>
  </r>
  <r>
    <n v="3294"/>
    <n v="15691863"/>
    <x v="581"/>
    <n v="751"/>
    <x v="0"/>
    <x v="0"/>
    <x v="2"/>
    <n v="3"/>
    <n v="0"/>
    <n v="2"/>
    <n v="1"/>
    <n v="1"/>
    <n v="84175.34"/>
    <n v="0"/>
  </r>
  <r>
    <n v="3295"/>
    <n v="15706071"/>
    <x v="1297"/>
    <n v="528"/>
    <x v="2"/>
    <x v="1"/>
    <x v="2"/>
    <n v="0"/>
    <n v="127631.62"/>
    <n v="1"/>
    <n v="0"/>
    <n v="1"/>
    <n v="22197.8"/>
    <n v="1"/>
  </r>
  <r>
    <n v="3296"/>
    <n v="15654296"/>
    <x v="1604"/>
    <n v="754"/>
    <x v="1"/>
    <x v="0"/>
    <x v="25"/>
    <n v="9"/>
    <n v="0"/>
    <n v="1"/>
    <n v="1"/>
    <n v="0"/>
    <n v="189641.11"/>
    <n v="0"/>
  </r>
  <r>
    <n v="3297"/>
    <n v="15755018"/>
    <x v="1520"/>
    <n v="568"/>
    <x v="2"/>
    <x v="0"/>
    <x v="28"/>
    <n v="10"/>
    <n v="109819.16"/>
    <n v="2"/>
    <n v="1"/>
    <n v="0"/>
    <n v="154491.39000000001"/>
    <n v="0"/>
  </r>
  <r>
    <n v="3298"/>
    <n v="15594041"/>
    <x v="97"/>
    <n v="592"/>
    <x v="1"/>
    <x v="0"/>
    <x v="1"/>
    <n v="2"/>
    <n v="138734.94"/>
    <n v="1"/>
    <n v="1"/>
    <n v="0"/>
    <n v="90020.74"/>
    <n v="0"/>
  </r>
  <r>
    <n v="3299"/>
    <n v="15670587"/>
    <x v="203"/>
    <n v="558"/>
    <x v="2"/>
    <x v="1"/>
    <x v="11"/>
    <n v="10"/>
    <n v="111363.1"/>
    <n v="2"/>
    <n v="1"/>
    <n v="0"/>
    <n v="197264.35"/>
    <n v="0"/>
  </r>
  <r>
    <n v="3300"/>
    <n v="15724527"/>
    <x v="425"/>
    <n v="825"/>
    <x v="0"/>
    <x v="1"/>
    <x v="10"/>
    <n v="9"/>
    <n v="0"/>
    <n v="2"/>
    <n v="1"/>
    <n v="1"/>
    <n v="31933.06"/>
    <n v="0"/>
  </r>
  <r>
    <n v="3301"/>
    <n v="15801904"/>
    <x v="1605"/>
    <n v="677"/>
    <x v="2"/>
    <x v="1"/>
    <x v="34"/>
    <n v="0"/>
    <n v="143988"/>
    <n v="2"/>
    <n v="1"/>
    <n v="0"/>
    <n v="8755.69"/>
    <n v="1"/>
  </r>
  <r>
    <n v="3302"/>
    <n v="15658195"/>
    <x v="1606"/>
    <n v="653"/>
    <x v="0"/>
    <x v="1"/>
    <x v="10"/>
    <n v="5"/>
    <n v="118838.75"/>
    <n v="1"/>
    <n v="1"/>
    <n v="1"/>
    <n v="52820.13"/>
    <n v="0"/>
  </r>
  <r>
    <n v="3303"/>
    <n v="15630113"/>
    <x v="1607"/>
    <n v="593"/>
    <x v="1"/>
    <x v="1"/>
    <x v="12"/>
    <n v="4"/>
    <n v="161637.75"/>
    <n v="1"/>
    <n v="1"/>
    <n v="1"/>
    <n v="20008.46"/>
    <n v="0"/>
  </r>
  <r>
    <n v="3304"/>
    <n v="15784320"/>
    <x v="1608"/>
    <n v="632"/>
    <x v="0"/>
    <x v="0"/>
    <x v="4"/>
    <n v="3"/>
    <n v="133793.89000000001"/>
    <n v="1"/>
    <n v="1"/>
    <n v="1"/>
    <n v="34607.14"/>
    <n v="1"/>
  </r>
  <r>
    <n v="3305"/>
    <n v="15676513"/>
    <x v="404"/>
    <n v="601"/>
    <x v="2"/>
    <x v="1"/>
    <x v="12"/>
    <n v="8"/>
    <n v="71553.83"/>
    <n v="1"/>
    <n v="1"/>
    <n v="0"/>
    <n v="177384.45"/>
    <n v="0"/>
  </r>
  <r>
    <n v="3306"/>
    <n v="15574072"/>
    <x v="208"/>
    <n v="786"/>
    <x v="0"/>
    <x v="0"/>
    <x v="46"/>
    <n v="8"/>
    <n v="0"/>
    <n v="1"/>
    <n v="1"/>
    <n v="1"/>
    <n v="165702.64000000001"/>
    <n v="0"/>
  </r>
  <r>
    <n v="3307"/>
    <n v="15633854"/>
    <x v="161"/>
    <n v="654"/>
    <x v="0"/>
    <x v="0"/>
    <x v="20"/>
    <n v="3"/>
    <n v="0"/>
    <n v="2"/>
    <n v="1"/>
    <n v="0"/>
    <n v="167889.1"/>
    <n v="0"/>
  </r>
  <r>
    <n v="3308"/>
    <n v="15618566"/>
    <x v="776"/>
    <n v="572"/>
    <x v="0"/>
    <x v="0"/>
    <x v="16"/>
    <n v="7"/>
    <n v="0"/>
    <n v="2"/>
    <n v="1"/>
    <n v="1"/>
    <n v="133122.62"/>
    <n v="0"/>
  </r>
  <r>
    <n v="3309"/>
    <n v="15733014"/>
    <x v="319"/>
    <n v="813"/>
    <x v="0"/>
    <x v="0"/>
    <x v="46"/>
    <n v="10"/>
    <n v="64667.95"/>
    <n v="2"/>
    <n v="0"/>
    <n v="1"/>
    <n v="140454.14000000001"/>
    <n v="0"/>
  </r>
  <r>
    <n v="3310"/>
    <n v="15753343"/>
    <x v="416"/>
    <n v="523"/>
    <x v="0"/>
    <x v="0"/>
    <x v="34"/>
    <n v="2"/>
    <n v="121164.11"/>
    <n v="1"/>
    <n v="1"/>
    <n v="1"/>
    <n v="59938.81"/>
    <n v="0"/>
  </r>
  <r>
    <n v="3311"/>
    <n v="15746076"/>
    <x v="1159"/>
    <n v="506"/>
    <x v="1"/>
    <x v="1"/>
    <x v="5"/>
    <n v="3"/>
    <n v="0"/>
    <n v="2"/>
    <n v="1"/>
    <n v="0"/>
    <n v="12016.79"/>
    <n v="0"/>
  </r>
  <r>
    <n v="3312"/>
    <n v="15608226"/>
    <x v="1609"/>
    <n v="513"/>
    <x v="1"/>
    <x v="1"/>
    <x v="42"/>
    <n v="3"/>
    <n v="98903.06"/>
    <n v="1"/>
    <n v="1"/>
    <n v="1"/>
    <n v="81251.240000000005"/>
    <n v="0"/>
  </r>
  <r>
    <n v="3313"/>
    <n v="15605684"/>
    <x v="1610"/>
    <n v="664"/>
    <x v="0"/>
    <x v="0"/>
    <x v="8"/>
    <n v="7"/>
    <n v="104158.84"/>
    <n v="1"/>
    <n v="1"/>
    <n v="0"/>
    <n v="134169.85"/>
    <n v="0"/>
  </r>
  <r>
    <n v="3314"/>
    <n v="15638988"/>
    <x v="98"/>
    <n v="684"/>
    <x v="0"/>
    <x v="1"/>
    <x v="41"/>
    <n v="6"/>
    <n v="0"/>
    <n v="2"/>
    <n v="1"/>
    <n v="1"/>
    <n v="94888.6"/>
    <n v="0"/>
  </r>
  <r>
    <n v="3315"/>
    <n v="15628767"/>
    <x v="1611"/>
    <n v="608"/>
    <x v="1"/>
    <x v="0"/>
    <x v="54"/>
    <n v="3"/>
    <n v="139529.93"/>
    <n v="2"/>
    <n v="1"/>
    <n v="1"/>
    <n v="175696.16"/>
    <n v="1"/>
  </r>
  <r>
    <n v="3316"/>
    <n v="15737977"/>
    <x v="1612"/>
    <n v="527"/>
    <x v="0"/>
    <x v="0"/>
    <x v="11"/>
    <n v="6"/>
    <n v="0"/>
    <n v="2"/>
    <n v="0"/>
    <n v="1"/>
    <n v="96758.58"/>
    <n v="0"/>
  </r>
  <r>
    <n v="3317"/>
    <n v="15758116"/>
    <x v="241"/>
    <n v="666"/>
    <x v="0"/>
    <x v="1"/>
    <x v="47"/>
    <n v="5"/>
    <n v="64646.7"/>
    <n v="1"/>
    <n v="1"/>
    <n v="0"/>
    <n v="128019.48"/>
    <n v="1"/>
  </r>
  <r>
    <n v="3318"/>
    <n v="15575119"/>
    <x v="231"/>
    <n v="779"/>
    <x v="0"/>
    <x v="1"/>
    <x v="60"/>
    <n v="3"/>
    <n v="0"/>
    <n v="2"/>
    <n v="1"/>
    <n v="1"/>
    <n v="146895.35999999999"/>
    <n v="1"/>
  </r>
  <r>
    <n v="3319"/>
    <n v="15625126"/>
    <x v="113"/>
    <n v="629"/>
    <x v="0"/>
    <x v="0"/>
    <x v="20"/>
    <n v="6"/>
    <n v="0"/>
    <n v="2"/>
    <n v="1"/>
    <n v="1"/>
    <n v="139356.29999999999"/>
    <n v="0"/>
  </r>
  <r>
    <n v="3320"/>
    <n v="15567114"/>
    <x v="1613"/>
    <n v="430"/>
    <x v="0"/>
    <x v="1"/>
    <x v="12"/>
    <n v="1"/>
    <n v="118894.22"/>
    <n v="1"/>
    <n v="0"/>
    <n v="0"/>
    <n v="2923.61"/>
    <n v="0"/>
  </r>
  <r>
    <n v="3321"/>
    <n v="15672242"/>
    <x v="1359"/>
    <n v="712"/>
    <x v="0"/>
    <x v="1"/>
    <x v="9"/>
    <n v="2"/>
    <n v="0"/>
    <n v="1"/>
    <n v="0"/>
    <n v="1"/>
    <n v="121232.51"/>
    <n v="0"/>
  </r>
  <r>
    <n v="3322"/>
    <n v="15681327"/>
    <x v="1614"/>
    <n v="682"/>
    <x v="0"/>
    <x v="1"/>
    <x v="33"/>
    <n v="9"/>
    <n v="0"/>
    <n v="2"/>
    <n v="1"/>
    <n v="1"/>
    <n v="2053.42"/>
    <n v="0"/>
  </r>
  <r>
    <n v="3323"/>
    <n v="15802585"/>
    <x v="368"/>
    <n v="634"/>
    <x v="0"/>
    <x v="0"/>
    <x v="1"/>
    <n v="8"/>
    <n v="68213.990000000005"/>
    <n v="1"/>
    <n v="1"/>
    <n v="1"/>
    <n v="6382.46"/>
    <n v="0"/>
  </r>
  <r>
    <n v="3324"/>
    <n v="15740630"/>
    <x v="69"/>
    <n v="487"/>
    <x v="1"/>
    <x v="0"/>
    <x v="8"/>
    <n v="1"/>
    <n v="0"/>
    <n v="2"/>
    <n v="1"/>
    <n v="0"/>
    <n v="158750.13"/>
    <n v="0"/>
  </r>
  <r>
    <n v="3325"/>
    <n v="15815420"/>
    <x v="1615"/>
    <n v="808"/>
    <x v="1"/>
    <x v="1"/>
    <x v="40"/>
    <n v="8"/>
    <n v="139196"/>
    <n v="1"/>
    <n v="0"/>
    <n v="1"/>
    <n v="74028.36"/>
    <n v="0"/>
  </r>
  <r>
    <n v="3326"/>
    <n v="15711468"/>
    <x v="1616"/>
    <n v="527"/>
    <x v="0"/>
    <x v="0"/>
    <x v="15"/>
    <n v="7"/>
    <n v="0"/>
    <n v="2"/>
    <n v="1"/>
    <n v="1"/>
    <n v="44099.75"/>
    <n v="0"/>
  </r>
  <r>
    <n v="3327"/>
    <n v="15799626"/>
    <x v="1617"/>
    <n v="637"/>
    <x v="2"/>
    <x v="1"/>
    <x v="5"/>
    <n v="4"/>
    <n v="126345.55"/>
    <n v="1"/>
    <n v="0"/>
    <n v="1"/>
    <n v="17323"/>
    <n v="1"/>
  </r>
  <r>
    <n v="3328"/>
    <n v="15659325"/>
    <x v="1041"/>
    <n v="802"/>
    <x v="1"/>
    <x v="1"/>
    <x v="20"/>
    <n v="5"/>
    <n v="0"/>
    <n v="2"/>
    <n v="1"/>
    <n v="1"/>
    <n v="175043.69"/>
    <n v="0"/>
  </r>
  <r>
    <n v="3329"/>
    <n v="15651352"/>
    <x v="1618"/>
    <n v="529"/>
    <x v="0"/>
    <x v="0"/>
    <x v="16"/>
    <n v="2"/>
    <n v="0"/>
    <n v="1"/>
    <n v="1"/>
    <n v="0"/>
    <n v="146388.85"/>
    <n v="1"/>
  </r>
  <r>
    <n v="3330"/>
    <n v="15684925"/>
    <x v="1619"/>
    <n v="850"/>
    <x v="0"/>
    <x v="0"/>
    <x v="3"/>
    <n v="3"/>
    <n v="0"/>
    <n v="2"/>
    <n v="0"/>
    <n v="0"/>
    <n v="2465.8000000000002"/>
    <n v="0"/>
  </r>
  <r>
    <n v="3331"/>
    <n v="15657439"/>
    <x v="1475"/>
    <n v="738"/>
    <x v="0"/>
    <x v="1"/>
    <x v="56"/>
    <n v="4"/>
    <n v="0"/>
    <n v="2"/>
    <n v="1"/>
    <n v="1"/>
    <n v="47799.15"/>
    <n v="0"/>
  </r>
  <r>
    <n v="3332"/>
    <n v="15574122"/>
    <x v="134"/>
    <n v="817"/>
    <x v="0"/>
    <x v="1"/>
    <x v="10"/>
    <n v="5"/>
    <n v="129278.43"/>
    <n v="1"/>
    <n v="0"/>
    <n v="0"/>
    <n v="165562.84"/>
    <n v="0"/>
  </r>
  <r>
    <n v="3333"/>
    <n v="15720508"/>
    <x v="734"/>
    <n v="735"/>
    <x v="0"/>
    <x v="1"/>
    <x v="8"/>
    <n v="3"/>
    <n v="119558.35"/>
    <n v="1"/>
    <n v="0"/>
    <n v="0"/>
    <n v="72927.679999999993"/>
    <n v="0"/>
  </r>
  <r>
    <n v="3334"/>
    <n v="15599078"/>
    <x v="203"/>
    <n v="619"/>
    <x v="2"/>
    <x v="0"/>
    <x v="1"/>
    <n v="5"/>
    <n v="92467.58"/>
    <n v="1"/>
    <n v="1"/>
    <n v="0"/>
    <n v="38270.47"/>
    <n v="0"/>
  </r>
  <r>
    <n v="3335"/>
    <n v="15702300"/>
    <x v="560"/>
    <n v="671"/>
    <x v="0"/>
    <x v="1"/>
    <x v="7"/>
    <n v="5"/>
    <n v="0"/>
    <n v="2"/>
    <n v="0"/>
    <n v="0"/>
    <n v="120893.07"/>
    <n v="0"/>
  </r>
  <r>
    <n v="3336"/>
    <n v="15660735"/>
    <x v="106"/>
    <n v="581"/>
    <x v="1"/>
    <x v="0"/>
    <x v="8"/>
    <n v="6"/>
    <n v="0"/>
    <n v="2"/>
    <n v="1"/>
    <n v="0"/>
    <n v="188377.21"/>
    <n v="0"/>
  </r>
  <r>
    <n v="3337"/>
    <n v="15671390"/>
    <x v="1115"/>
    <n v="690"/>
    <x v="1"/>
    <x v="1"/>
    <x v="18"/>
    <n v="10"/>
    <n v="0"/>
    <n v="2"/>
    <n v="1"/>
    <n v="0"/>
    <n v="55902.93"/>
    <n v="0"/>
  </r>
  <r>
    <n v="3338"/>
    <n v="15647385"/>
    <x v="244"/>
    <n v="579"/>
    <x v="1"/>
    <x v="1"/>
    <x v="27"/>
    <n v="4"/>
    <n v="99340.83"/>
    <n v="1"/>
    <n v="0"/>
    <n v="0"/>
    <n v="4523.74"/>
    <n v="1"/>
  </r>
  <r>
    <n v="3339"/>
    <n v="15739223"/>
    <x v="346"/>
    <n v="688"/>
    <x v="1"/>
    <x v="0"/>
    <x v="9"/>
    <n v="3"/>
    <n v="0"/>
    <n v="2"/>
    <n v="1"/>
    <n v="1"/>
    <n v="102195.16"/>
    <n v="0"/>
  </r>
  <r>
    <n v="3340"/>
    <n v="15631305"/>
    <x v="351"/>
    <n v="599"/>
    <x v="1"/>
    <x v="0"/>
    <x v="34"/>
    <n v="4"/>
    <n v="126833.79"/>
    <n v="2"/>
    <n v="1"/>
    <n v="0"/>
    <n v="60843.09"/>
    <n v="1"/>
  </r>
  <r>
    <n v="3341"/>
    <n v="15809263"/>
    <x v="1076"/>
    <n v="729"/>
    <x v="2"/>
    <x v="1"/>
    <x v="6"/>
    <n v="5"/>
    <n v="109676.52"/>
    <n v="1"/>
    <n v="1"/>
    <n v="1"/>
    <n v="25548.47"/>
    <n v="0"/>
  </r>
  <r>
    <n v="3342"/>
    <n v="15640866"/>
    <x v="873"/>
    <n v="718"/>
    <x v="0"/>
    <x v="0"/>
    <x v="6"/>
    <n v="3"/>
    <n v="0"/>
    <n v="1"/>
    <n v="0"/>
    <n v="1"/>
    <n v="134462.29"/>
    <n v="0"/>
  </r>
  <r>
    <n v="3343"/>
    <n v="15775663"/>
    <x v="1162"/>
    <n v="712"/>
    <x v="2"/>
    <x v="1"/>
    <x v="47"/>
    <n v="6"/>
    <n v="134729.99"/>
    <n v="2"/>
    <n v="1"/>
    <n v="1"/>
    <n v="132702.64000000001"/>
    <n v="0"/>
  </r>
  <r>
    <n v="3344"/>
    <n v="15631800"/>
    <x v="512"/>
    <n v="474"/>
    <x v="0"/>
    <x v="1"/>
    <x v="24"/>
    <n v="3"/>
    <n v="98431.37"/>
    <n v="1"/>
    <n v="0"/>
    <n v="0"/>
    <n v="75698.44"/>
    <n v="0"/>
  </r>
  <r>
    <n v="3345"/>
    <n v="15654292"/>
    <x v="1620"/>
    <n v="565"/>
    <x v="2"/>
    <x v="1"/>
    <x v="19"/>
    <n v="8"/>
    <n v="130368.31"/>
    <n v="2"/>
    <n v="1"/>
    <n v="0"/>
    <n v="105642.43"/>
    <n v="0"/>
  </r>
  <r>
    <n v="3346"/>
    <n v="15648320"/>
    <x v="1621"/>
    <n v="658"/>
    <x v="0"/>
    <x v="0"/>
    <x v="8"/>
    <n v="7"/>
    <n v="123974.96"/>
    <n v="1"/>
    <n v="1"/>
    <n v="0"/>
    <n v="102153.75"/>
    <n v="0"/>
  </r>
  <r>
    <n v="3347"/>
    <n v="15726747"/>
    <x v="514"/>
    <n v="714"/>
    <x v="0"/>
    <x v="1"/>
    <x v="54"/>
    <n v="4"/>
    <n v="138082.16"/>
    <n v="1"/>
    <n v="0"/>
    <n v="1"/>
    <n v="166677.54"/>
    <n v="0"/>
  </r>
  <r>
    <n v="3348"/>
    <n v="15694510"/>
    <x v="1325"/>
    <n v="725"/>
    <x v="0"/>
    <x v="1"/>
    <x v="13"/>
    <n v="1"/>
    <n v="129855.32"/>
    <n v="1"/>
    <n v="0"/>
    <n v="0"/>
    <n v="24218.65"/>
    <n v="0"/>
  </r>
  <r>
    <n v="3349"/>
    <n v="15572291"/>
    <x v="537"/>
    <n v="825"/>
    <x v="0"/>
    <x v="1"/>
    <x v="20"/>
    <n v="6"/>
    <n v="132308.22"/>
    <n v="1"/>
    <n v="0"/>
    <n v="0"/>
    <n v="117122.5"/>
    <n v="0"/>
  </r>
  <r>
    <n v="3350"/>
    <n v="15603465"/>
    <x v="1622"/>
    <n v="665"/>
    <x v="2"/>
    <x v="0"/>
    <x v="13"/>
    <n v="5"/>
    <n v="155447.65"/>
    <n v="2"/>
    <n v="1"/>
    <n v="0"/>
    <n v="51871.95"/>
    <n v="1"/>
  </r>
  <r>
    <n v="3351"/>
    <n v="15685628"/>
    <x v="118"/>
    <n v="670"/>
    <x v="1"/>
    <x v="1"/>
    <x v="12"/>
    <n v="2"/>
    <n v="124268.64"/>
    <n v="2"/>
    <n v="0"/>
    <n v="1"/>
    <n v="84321.03"/>
    <n v="0"/>
  </r>
  <r>
    <n v="3352"/>
    <n v="15792729"/>
    <x v="1489"/>
    <n v="474"/>
    <x v="2"/>
    <x v="0"/>
    <x v="10"/>
    <n v="9"/>
    <n v="176311.36"/>
    <n v="1"/>
    <n v="1"/>
    <n v="0"/>
    <n v="160213.26999999999"/>
    <n v="0"/>
  </r>
  <r>
    <n v="3353"/>
    <n v="15767414"/>
    <x v="118"/>
    <n v="591"/>
    <x v="0"/>
    <x v="1"/>
    <x v="20"/>
    <n v="2"/>
    <n v="99886.42"/>
    <n v="2"/>
    <n v="1"/>
    <n v="1"/>
    <n v="88695.19"/>
    <n v="0"/>
  </r>
  <r>
    <n v="3354"/>
    <n v="15568044"/>
    <x v="1089"/>
    <n v="508"/>
    <x v="0"/>
    <x v="0"/>
    <x v="8"/>
    <n v="7"/>
    <n v="0"/>
    <n v="2"/>
    <n v="1"/>
    <n v="1"/>
    <n v="6123.15"/>
    <n v="0"/>
  </r>
  <r>
    <n v="3355"/>
    <n v="15751333"/>
    <x v="283"/>
    <n v="695"/>
    <x v="0"/>
    <x v="0"/>
    <x v="18"/>
    <n v="2"/>
    <n v="0"/>
    <n v="2"/>
    <n v="0"/>
    <n v="1"/>
    <n v="167749.54"/>
    <n v="0"/>
  </r>
  <r>
    <n v="3356"/>
    <n v="15623062"/>
    <x v="1623"/>
    <n v="660"/>
    <x v="2"/>
    <x v="1"/>
    <x v="9"/>
    <n v="5"/>
    <n v="85089.3"/>
    <n v="1"/>
    <n v="1"/>
    <n v="1"/>
    <n v="71638"/>
    <n v="0"/>
  </r>
  <r>
    <n v="3357"/>
    <n v="15713621"/>
    <x v="1624"/>
    <n v="687"/>
    <x v="2"/>
    <x v="1"/>
    <x v="1"/>
    <n v="10"/>
    <n v="134318.21"/>
    <n v="2"/>
    <n v="1"/>
    <n v="1"/>
    <n v="198064.52"/>
    <n v="0"/>
  </r>
  <r>
    <n v="3358"/>
    <n v="15670668"/>
    <x v="1167"/>
    <n v="658"/>
    <x v="2"/>
    <x v="1"/>
    <x v="6"/>
    <n v="5"/>
    <n v="75395.53"/>
    <n v="2"/>
    <n v="0"/>
    <n v="1"/>
    <n v="54914.92"/>
    <n v="0"/>
  </r>
  <r>
    <n v="3359"/>
    <n v="15750638"/>
    <x v="1042"/>
    <n v="705"/>
    <x v="2"/>
    <x v="0"/>
    <x v="19"/>
    <n v="5"/>
    <n v="116765.7"/>
    <n v="1"/>
    <n v="0"/>
    <n v="0"/>
    <n v="190659.17"/>
    <n v="1"/>
  </r>
  <r>
    <n v="3360"/>
    <n v="15747878"/>
    <x v="1625"/>
    <n v="739"/>
    <x v="1"/>
    <x v="1"/>
    <x v="52"/>
    <n v="4"/>
    <n v="0"/>
    <n v="1"/>
    <n v="1"/>
    <n v="1"/>
    <n v="51637.67"/>
    <n v="0"/>
  </r>
  <r>
    <n v="3361"/>
    <n v="15726796"/>
    <x v="1626"/>
    <n v="844"/>
    <x v="0"/>
    <x v="1"/>
    <x v="16"/>
    <n v="7"/>
    <n v="111501.66"/>
    <n v="1"/>
    <n v="1"/>
    <n v="1"/>
    <n v="119333.38"/>
    <n v="0"/>
  </r>
  <r>
    <n v="3362"/>
    <n v="15754952"/>
    <x v="764"/>
    <n v="602"/>
    <x v="2"/>
    <x v="0"/>
    <x v="36"/>
    <n v="7"/>
    <n v="76595.08"/>
    <n v="2"/>
    <n v="0"/>
    <n v="0"/>
    <n v="127095.14"/>
    <n v="0"/>
  </r>
  <r>
    <n v="3363"/>
    <n v="15652192"/>
    <x v="1627"/>
    <n v="759"/>
    <x v="0"/>
    <x v="0"/>
    <x v="19"/>
    <n v="9"/>
    <n v="160541.35999999999"/>
    <n v="2"/>
    <n v="0"/>
    <n v="0"/>
    <n v="93541.14"/>
    <n v="0"/>
  </r>
  <r>
    <n v="3364"/>
    <n v="15681924"/>
    <x v="1628"/>
    <n v="747"/>
    <x v="2"/>
    <x v="1"/>
    <x v="16"/>
    <n v="2"/>
    <n v="129728.6"/>
    <n v="1"/>
    <n v="1"/>
    <n v="0"/>
    <n v="89289.54"/>
    <n v="0"/>
  </r>
  <r>
    <n v="3365"/>
    <n v="15763544"/>
    <x v="790"/>
    <n v="673"/>
    <x v="0"/>
    <x v="1"/>
    <x v="40"/>
    <n v="1"/>
    <n v="0"/>
    <n v="2"/>
    <n v="0"/>
    <n v="0"/>
    <n v="108762.16"/>
    <n v="0"/>
  </r>
  <r>
    <n v="3366"/>
    <n v="15764431"/>
    <x v="1629"/>
    <n v="671"/>
    <x v="1"/>
    <x v="0"/>
    <x v="10"/>
    <n v="5"/>
    <n v="130929.02"/>
    <n v="4"/>
    <n v="1"/>
    <n v="1"/>
    <n v="28238.25"/>
    <n v="1"/>
  </r>
  <r>
    <n v="3367"/>
    <n v="15684010"/>
    <x v="924"/>
    <n v="640"/>
    <x v="2"/>
    <x v="0"/>
    <x v="59"/>
    <n v="2"/>
    <n v="116800.25"/>
    <n v="1"/>
    <n v="1"/>
    <n v="1"/>
    <n v="34130.43"/>
    <n v="0"/>
  </r>
  <r>
    <n v="3368"/>
    <n v="15648881"/>
    <x v="176"/>
    <n v="581"/>
    <x v="2"/>
    <x v="1"/>
    <x v="20"/>
    <n v="0"/>
    <n v="101016.53"/>
    <n v="1"/>
    <n v="0"/>
    <n v="1"/>
    <n v="7926.35"/>
    <n v="1"/>
  </r>
  <r>
    <n v="3369"/>
    <n v="15733303"/>
    <x v="905"/>
    <n v="630"/>
    <x v="0"/>
    <x v="1"/>
    <x v="44"/>
    <n v="5"/>
    <n v="0"/>
    <n v="2"/>
    <n v="1"/>
    <n v="1"/>
    <n v="27330.27"/>
    <n v="0"/>
  </r>
  <r>
    <n v="3370"/>
    <n v="15643294"/>
    <x v="157"/>
    <n v="703"/>
    <x v="0"/>
    <x v="0"/>
    <x v="19"/>
    <n v="8"/>
    <n v="190566.65"/>
    <n v="1"/>
    <n v="1"/>
    <n v="1"/>
    <n v="79997.14"/>
    <n v="0"/>
  </r>
  <r>
    <n v="3371"/>
    <n v="15749905"/>
    <x v="371"/>
    <n v="698"/>
    <x v="1"/>
    <x v="0"/>
    <x v="40"/>
    <n v="6"/>
    <n v="0"/>
    <n v="1"/>
    <n v="1"/>
    <n v="0"/>
    <n v="50213.81"/>
    <n v="1"/>
  </r>
  <r>
    <n v="3372"/>
    <n v="15625175"/>
    <x v="728"/>
    <n v="742"/>
    <x v="2"/>
    <x v="0"/>
    <x v="3"/>
    <n v="6"/>
    <n v="97067.69"/>
    <n v="1"/>
    <n v="0"/>
    <n v="1"/>
    <n v="60920.03"/>
    <n v="1"/>
  </r>
  <r>
    <n v="3373"/>
    <n v="15643967"/>
    <x v="982"/>
    <n v="652"/>
    <x v="0"/>
    <x v="0"/>
    <x v="24"/>
    <n v="4"/>
    <n v="92208.54"/>
    <n v="1"/>
    <n v="0"/>
    <n v="1"/>
    <n v="197699.8"/>
    <n v="1"/>
  </r>
  <r>
    <n v="3374"/>
    <n v="15578251"/>
    <x v="1085"/>
    <n v="644"/>
    <x v="0"/>
    <x v="1"/>
    <x v="24"/>
    <n v="2"/>
    <n v="186347.97"/>
    <n v="2"/>
    <n v="1"/>
    <n v="0"/>
    <n v="92809.73"/>
    <n v="0"/>
  </r>
  <r>
    <n v="3375"/>
    <n v="15772573"/>
    <x v="930"/>
    <n v="735"/>
    <x v="1"/>
    <x v="1"/>
    <x v="30"/>
    <n v="2"/>
    <n v="103176.62"/>
    <n v="1"/>
    <n v="0"/>
    <n v="1"/>
    <n v="163516.16"/>
    <n v="0"/>
  </r>
  <r>
    <n v="3376"/>
    <n v="15733234"/>
    <x v="462"/>
    <n v="777"/>
    <x v="0"/>
    <x v="0"/>
    <x v="14"/>
    <n v="4"/>
    <n v="0"/>
    <n v="1"/>
    <n v="1"/>
    <n v="1"/>
    <n v="62449.07"/>
    <n v="1"/>
  </r>
  <r>
    <n v="3377"/>
    <n v="15721582"/>
    <x v="413"/>
    <n v="644"/>
    <x v="2"/>
    <x v="0"/>
    <x v="20"/>
    <n v="4"/>
    <n v="77270.080000000002"/>
    <n v="2"/>
    <n v="1"/>
    <n v="1"/>
    <n v="115800.1"/>
    <n v="1"/>
  </r>
  <r>
    <n v="3378"/>
    <n v="15628219"/>
    <x v="722"/>
    <n v="665"/>
    <x v="2"/>
    <x v="0"/>
    <x v="24"/>
    <n v="3"/>
    <n v="111911.63"/>
    <n v="1"/>
    <n v="1"/>
    <n v="1"/>
    <n v="110359.67999999999"/>
    <n v="1"/>
  </r>
  <r>
    <n v="3379"/>
    <n v="15571302"/>
    <x v="1630"/>
    <n v="529"/>
    <x v="2"/>
    <x v="1"/>
    <x v="42"/>
    <n v="5"/>
    <n v="94216.05"/>
    <n v="1"/>
    <n v="1"/>
    <n v="1"/>
    <n v="78695.679999999993"/>
    <n v="0"/>
  </r>
  <r>
    <n v="3380"/>
    <n v="15637178"/>
    <x v="1631"/>
    <n v="803"/>
    <x v="1"/>
    <x v="0"/>
    <x v="13"/>
    <n v="7"/>
    <n v="0"/>
    <n v="2"/>
    <n v="1"/>
    <n v="1"/>
    <n v="128378.04"/>
    <n v="0"/>
  </r>
  <r>
    <n v="3381"/>
    <n v="15601184"/>
    <x v="759"/>
    <n v="604"/>
    <x v="1"/>
    <x v="0"/>
    <x v="28"/>
    <n v="3"/>
    <n v="0"/>
    <n v="2"/>
    <n v="1"/>
    <n v="0"/>
    <n v="155248.62"/>
    <n v="0"/>
  </r>
  <r>
    <n v="3382"/>
    <n v="15629511"/>
    <x v="1632"/>
    <n v="738"/>
    <x v="0"/>
    <x v="1"/>
    <x v="23"/>
    <n v="6"/>
    <n v="106770.82"/>
    <n v="1"/>
    <n v="1"/>
    <n v="0"/>
    <n v="123499.27"/>
    <n v="0"/>
  </r>
  <r>
    <n v="3383"/>
    <n v="15570629"/>
    <x v="946"/>
    <n v="655"/>
    <x v="2"/>
    <x v="0"/>
    <x v="42"/>
    <n v="5"/>
    <n v="138089.97"/>
    <n v="2"/>
    <n v="1"/>
    <n v="1"/>
    <n v="99920.41"/>
    <n v="0"/>
  </r>
  <r>
    <n v="3384"/>
    <n v="15665766"/>
    <x v="106"/>
    <n v="698"/>
    <x v="2"/>
    <x v="1"/>
    <x v="2"/>
    <n v="9"/>
    <n v="133191.19"/>
    <n v="2"/>
    <n v="0"/>
    <n v="1"/>
    <n v="53289.49"/>
    <n v="0"/>
  </r>
  <r>
    <n v="3385"/>
    <n v="15693732"/>
    <x v="1633"/>
    <n v="775"/>
    <x v="0"/>
    <x v="0"/>
    <x v="26"/>
    <n v="9"/>
    <n v="0"/>
    <n v="2"/>
    <n v="1"/>
    <n v="1"/>
    <n v="67622.34"/>
    <n v="0"/>
  </r>
  <r>
    <n v="3386"/>
    <n v="15765982"/>
    <x v="13"/>
    <n v="735"/>
    <x v="0"/>
    <x v="1"/>
    <x v="1"/>
    <n v="7"/>
    <n v="74135.850000000006"/>
    <n v="1"/>
    <n v="1"/>
    <n v="1"/>
    <n v="11783.1"/>
    <n v="1"/>
  </r>
  <r>
    <n v="3387"/>
    <n v="15582016"/>
    <x v="93"/>
    <n v="766"/>
    <x v="1"/>
    <x v="1"/>
    <x v="1"/>
    <n v="6"/>
    <n v="99208.46"/>
    <n v="2"/>
    <n v="1"/>
    <n v="0"/>
    <n v="62402.38"/>
    <n v="0"/>
  </r>
  <r>
    <n v="3388"/>
    <n v="15798024"/>
    <x v="1492"/>
    <n v="537"/>
    <x v="2"/>
    <x v="1"/>
    <x v="65"/>
    <n v="8"/>
    <n v="92242.34"/>
    <n v="1"/>
    <n v="1"/>
    <n v="1"/>
    <n v="186235.98"/>
    <n v="0"/>
  </r>
  <r>
    <n v="3389"/>
    <n v="15588622"/>
    <x v="199"/>
    <n v="599"/>
    <x v="2"/>
    <x v="1"/>
    <x v="11"/>
    <n v="7"/>
    <n v="108380.72"/>
    <n v="1"/>
    <n v="1"/>
    <n v="1"/>
    <n v="79005.95"/>
    <n v="0"/>
  </r>
  <r>
    <n v="3390"/>
    <n v="15724863"/>
    <x v="1634"/>
    <n v="420"/>
    <x v="1"/>
    <x v="0"/>
    <x v="30"/>
    <n v="4"/>
    <n v="91893.32"/>
    <n v="1"/>
    <n v="1"/>
    <n v="0"/>
    <n v="144870.28"/>
    <n v="1"/>
  </r>
  <r>
    <n v="3391"/>
    <n v="15618213"/>
    <x v="1635"/>
    <n v="674"/>
    <x v="0"/>
    <x v="0"/>
    <x v="15"/>
    <n v="7"/>
    <n v="85757.93"/>
    <n v="1"/>
    <n v="1"/>
    <n v="1"/>
    <n v="95481"/>
    <n v="0"/>
  </r>
  <r>
    <n v="3392"/>
    <n v="15780411"/>
    <x v="1636"/>
    <n v="570"/>
    <x v="0"/>
    <x v="0"/>
    <x v="17"/>
    <n v="3"/>
    <n v="0"/>
    <n v="2"/>
    <n v="0"/>
    <n v="0"/>
    <n v="820.46"/>
    <n v="0"/>
  </r>
  <r>
    <n v="3393"/>
    <n v="15725429"/>
    <x v="986"/>
    <n v="623"/>
    <x v="2"/>
    <x v="1"/>
    <x v="19"/>
    <n v="8"/>
    <n v="96759.42"/>
    <n v="1"/>
    <n v="1"/>
    <n v="1"/>
    <n v="174777.98"/>
    <n v="0"/>
  </r>
  <r>
    <n v="3394"/>
    <n v="15600626"/>
    <x v="100"/>
    <n v="710"/>
    <x v="0"/>
    <x v="1"/>
    <x v="33"/>
    <n v="6"/>
    <n v="0"/>
    <n v="2"/>
    <n v="1"/>
    <n v="1"/>
    <n v="8991.17"/>
    <n v="0"/>
  </r>
  <r>
    <n v="3395"/>
    <n v="15668460"/>
    <x v="491"/>
    <n v="466"/>
    <x v="0"/>
    <x v="1"/>
    <x v="6"/>
    <n v="6"/>
    <n v="0"/>
    <n v="2"/>
    <n v="1"/>
    <n v="1"/>
    <n v="2797.27"/>
    <n v="0"/>
  </r>
  <r>
    <n v="3396"/>
    <n v="15576263"/>
    <x v="34"/>
    <n v="759"/>
    <x v="0"/>
    <x v="0"/>
    <x v="32"/>
    <n v="5"/>
    <n v="0"/>
    <n v="1"/>
    <n v="1"/>
    <n v="0"/>
    <n v="22303.17"/>
    <n v="0"/>
  </r>
  <r>
    <n v="3397"/>
    <n v="15720354"/>
    <x v="297"/>
    <n v="581"/>
    <x v="0"/>
    <x v="1"/>
    <x v="60"/>
    <n v="4"/>
    <n v="0"/>
    <n v="2"/>
    <n v="1"/>
    <n v="1"/>
    <n v="197562.08"/>
    <n v="0"/>
  </r>
  <r>
    <n v="3398"/>
    <n v="15691624"/>
    <x v="1637"/>
    <n v="820"/>
    <x v="0"/>
    <x v="1"/>
    <x v="19"/>
    <n v="2"/>
    <n v="132150.26"/>
    <n v="2"/>
    <n v="1"/>
    <n v="0"/>
    <n v="23067.97"/>
    <n v="0"/>
  </r>
  <r>
    <n v="3399"/>
    <n v="15793196"/>
    <x v="955"/>
    <n v="759"/>
    <x v="0"/>
    <x v="1"/>
    <x v="1"/>
    <n v="9"/>
    <n v="0"/>
    <n v="2"/>
    <n v="0"/>
    <n v="1"/>
    <n v="190294.12"/>
    <n v="0"/>
  </r>
  <r>
    <n v="3400"/>
    <n v="15633352"/>
    <x v="1638"/>
    <n v="628"/>
    <x v="0"/>
    <x v="0"/>
    <x v="8"/>
    <n v="6"/>
    <n v="175443.75"/>
    <n v="1"/>
    <n v="1"/>
    <n v="0"/>
    <n v="113167.17"/>
    <n v="1"/>
  </r>
  <r>
    <n v="3401"/>
    <n v="15750874"/>
    <x v="1018"/>
    <n v="676"/>
    <x v="0"/>
    <x v="1"/>
    <x v="8"/>
    <n v="3"/>
    <n v="78990.149999999994"/>
    <n v="1"/>
    <n v="1"/>
    <n v="1"/>
    <n v="124777.14"/>
    <n v="0"/>
  </r>
  <r>
    <n v="3402"/>
    <n v="15588923"/>
    <x v="742"/>
    <n v="591"/>
    <x v="0"/>
    <x v="0"/>
    <x v="19"/>
    <n v="4"/>
    <n v="113743.37"/>
    <n v="1"/>
    <n v="1"/>
    <n v="0"/>
    <n v="124625.08"/>
    <n v="0"/>
  </r>
  <r>
    <n v="3403"/>
    <n v="15715745"/>
    <x v="1639"/>
    <n v="690"/>
    <x v="0"/>
    <x v="0"/>
    <x v="28"/>
    <n v="5"/>
    <n v="157624.84"/>
    <n v="1"/>
    <n v="1"/>
    <n v="1"/>
    <n v="49599.27"/>
    <n v="0"/>
  </r>
  <r>
    <n v="3404"/>
    <n v="15611800"/>
    <x v="498"/>
    <n v="624"/>
    <x v="0"/>
    <x v="0"/>
    <x v="46"/>
    <n v="7"/>
    <n v="125163.62"/>
    <n v="2"/>
    <n v="1"/>
    <n v="1"/>
    <n v="151411.5"/>
    <n v="0"/>
  </r>
  <r>
    <n v="3405"/>
    <n v="15576928"/>
    <x v="1640"/>
    <n v="573"/>
    <x v="0"/>
    <x v="0"/>
    <x v="51"/>
    <n v="2"/>
    <n v="0"/>
    <n v="1"/>
    <n v="1"/>
    <n v="0"/>
    <n v="122964.18"/>
    <n v="0"/>
  </r>
  <r>
    <n v="3406"/>
    <n v="15793693"/>
    <x v="1641"/>
    <n v="694"/>
    <x v="0"/>
    <x v="1"/>
    <x v="52"/>
    <n v="9"/>
    <n v="0"/>
    <n v="1"/>
    <n v="1"/>
    <n v="1"/>
    <n v="57088.97"/>
    <n v="0"/>
  </r>
  <r>
    <n v="3407"/>
    <n v="15581252"/>
    <x v="1589"/>
    <n v="632"/>
    <x v="1"/>
    <x v="0"/>
    <x v="6"/>
    <n v="7"/>
    <n v="80922.75"/>
    <n v="1"/>
    <n v="1"/>
    <n v="0"/>
    <n v="7820.78"/>
    <n v="0"/>
  </r>
  <r>
    <n v="3408"/>
    <n v="15797760"/>
    <x v="1642"/>
    <n v="632"/>
    <x v="0"/>
    <x v="1"/>
    <x v="20"/>
    <n v="3"/>
    <n v="193354.86"/>
    <n v="2"/>
    <n v="1"/>
    <n v="0"/>
    <n v="149188.41"/>
    <n v="0"/>
  </r>
  <r>
    <n v="3409"/>
    <n v="15790564"/>
    <x v="672"/>
    <n v="832"/>
    <x v="2"/>
    <x v="0"/>
    <x v="20"/>
    <n v="9"/>
    <n v="107648.94"/>
    <n v="2"/>
    <n v="1"/>
    <n v="1"/>
    <n v="134638.97"/>
    <n v="0"/>
  </r>
  <r>
    <n v="3410"/>
    <n v="15593736"/>
    <x v="383"/>
    <n v="598"/>
    <x v="2"/>
    <x v="0"/>
    <x v="17"/>
    <n v="7"/>
    <n v="131769.04"/>
    <n v="1"/>
    <n v="0"/>
    <n v="0"/>
    <n v="184980.23"/>
    <n v="1"/>
  </r>
  <r>
    <n v="3411"/>
    <n v="15595937"/>
    <x v="970"/>
    <n v="430"/>
    <x v="2"/>
    <x v="1"/>
    <x v="18"/>
    <n v="1"/>
    <n v="138992.48000000001"/>
    <n v="2"/>
    <n v="0"/>
    <n v="0"/>
    <n v="122373.42"/>
    <n v="0"/>
  </r>
  <r>
    <n v="3412"/>
    <n v="15815628"/>
    <x v="1643"/>
    <n v="711"/>
    <x v="0"/>
    <x v="0"/>
    <x v="24"/>
    <n v="8"/>
    <n v="113899.92"/>
    <n v="1"/>
    <n v="0"/>
    <n v="0"/>
    <n v="80215.199999999997"/>
    <n v="0"/>
  </r>
  <r>
    <n v="3413"/>
    <n v="15782802"/>
    <x v="555"/>
    <n v="582"/>
    <x v="2"/>
    <x v="1"/>
    <x v="28"/>
    <n v="6"/>
    <n v="114450.32"/>
    <n v="1"/>
    <n v="1"/>
    <n v="1"/>
    <n v="14081.64"/>
    <n v="0"/>
  </r>
  <r>
    <n v="3414"/>
    <n v="15627412"/>
    <x v="884"/>
    <n v="605"/>
    <x v="0"/>
    <x v="1"/>
    <x v="2"/>
    <n v="3"/>
    <n v="0"/>
    <n v="2"/>
    <n v="1"/>
    <n v="0"/>
    <n v="199390.45"/>
    <n v="0"/>
  </r>
  <r>
    <n v="3415"/>
    <n v="15734609"/>
    <x v="281"/>
    <n v="657"/>
    <x v="0"/>
    <x v="0"/>
    <x v="24"/>
    <n v="2"/>
    <n v="0"/>
    <n v="2"/>
    <n v="1"/>
    <n v="1"/>
    <n v="7667.48"/>
    <n v="0"/>
  </r>
  <r>
    <n v="3416"/>
    <n v="15710689"/>
    <x v="1644"/>
    <n v="578"/>
    <x v="1"/>
    <x v="1"/>
    <x v="20"/>
    <n v="6"/>
    <n v="63609.919999999998"/>
    <n v="1"/>
    <n v="0"/>
    <n v="0"/>
    <n v="74965.61"/>
    <n v="1"/>
  </r>
  <r>
    <n v="3417"/>
    <n v="15565806"/>
    <x v="1645"/>
    <n v="532"/>
    <x v="0"/>
    <x v="1"/>
    <x v="16"/>
    <n v="9"/>
    <n v="0"/>
    <n v="2"/>
    <n v="0"/>
    <n v="0"/>
    <n v="30583.95"/>
    <n v="0"/>
  </r>
  <r>
    <n v="3418"/>
    <n v="15815530"/>
    <x v="13"/>
    <n v="612"/>
    <x v="0"/>
    <x v="0"/>
    <x v="0"/>
    <n v="10"/>
    <n v="75497.509999999995"/>
    <n v="1"/>
    <n v="0"/>
    <n v="0"/>
    <n v="149682.78"/>
    <n v="0"/>
  </r>
  <r>
    <n v="3419"/>
    <n v="15632272"/>
    <x v="288"/>
    <n v="792"/>
    <x v="0"/>
    <x v="0"/>
    <x v="0"/>
    <n v="2"/>
    <n v="0"/>
    <n v="2"/>
    <n v="1"/>
    <n v="0"/>
    <n v="92664.09"/>
    <n v="0"/>
  </r>
  <r>
    <n v="3420"/>
    <n v="15684103"/>
    <x v="1574"/>
    <n v="674"/>
    <x v="0"/>
    <x v="0"/>
    <x v="28"/>
    <n v="10"/>
    <n v="0"/>
    <n v="2"/>
    <n v="1"/>
    <n v="1"/>
    <n v="138423.1"/>
    <n v="0"/>
  </r>
  <r>
    <n v="3421"/>
    <n v="15654519"/>
    <x v="1646"/>
    <n v="680"/>
    <x v="0"/>
    <x v="1"/>
    <x v="8"/>
    <n v="1"/>
    <n v="0"/>
    <n v="2"/>
    <n v="1"/>
    <n v="1"/>
    <n v="3148.2"/>
    <n v="0"/>
  </r>
  <r>
    <n v="3422"/>
    <n v="15767722"/>
    <x v="360"/>
    <n v="593"/>
    <x v="0"/>
    <x v="0"/>
    <x v="2"/>
    <n v="0"/>
    <n v="117704.73"/>
    <n v="1"/>
    <n v="1"/>
    <n v="0"/>
    <n v="197933.5"/>
    <n v="0"/>
  </r>
  <r>
    <n v="3423"/>
    <n v="15654346"/>
    <x v="1647"/>
    <n v="679"/>
    <x v="2"/>
    <x v="1"/>
    <x v="12"/>
    <n v="1"/>
    <n v="130463.55"/>
    <n v="2"/>
    <n v="1"/>
    <n v="1"/>
    <n v="37341.17"/>
    <n v="0"/>
  </r>
  <r>
    <n v="3424"/>
    <n v="15660147"/>
    <x v="1046"/>
    <n v="493"/>
    <x v="1"/>
    <x v="1"/>
    <x v="15"/>
    <n v="8"/>
    <n v="46161.18"/>
    <n v="1"/>
    <n v="1"/>
    <n v="1"/>
    <n v="79577.399999999994"/>
    <n v="0"/>
  </r>
  <r>
    <n v="3425"/>
    <n v="15814998"/>
    <x v="1648"/>
    <n v="688"/>
    <x v="1"/>
    <x v="1"/>
    <x v="0"/>
    <n v="5"/>
    <n v="0"/>
    <n v="2"/>
    <n v="0"/>
    <n v="0"/>
    <n v="197602.29"/>
    <n v="0"/>
  </r>
  <r>
    <n v="3426"/>
    <n v="15802207"/>
    <x v="1233"/>
    <n v="769"/>
    <x v="2"/>
    <x v="1"/>
    <x v="3"/>
    <n v="4"/>
    <n v="110182.54"/>
    <n v="2"/>
    <n v="1"/>
    <n v="1"/>
    <n v="87537.32"/>
    <n v="0"/>
  </r>
  <r>
    <n v="3427"/>
    <n v="15658668"/>
    <x v="60"/>
    <n v="581"/>
    <x v="1"/>
    <x v="1"/>
    <x v="23"/>
    <n v="10"/>
    <n v="0"/>
    <n v="2"/>
    <n v="0"/>
    <n v="0"/>
    <n v="41623.589999999997"/>
    <n v="0"/>
  </r>
  <r>
    <n v="3428"/>
    <n v="15715079"/>
    <x v="1649"/>
    <n v="465"/>
    <x v="0"/>
    <x v="1"/>
    <x v="1"/>
    <n v="9"/>
    <n v="117221.15"/>
    <n v="1"/>
    <n v="1"/>
    <n v="0"/>
    <n v="168280.95"/>
    <n v="0"/>
  </r>
  <r>
    <n v="3429"/>
    <n v="15570360"/>
    <x v="655"/>
    <n v="641"/>
    <x v="0"/>
    <x v="0"/>
    <x v="12"/>
    <n v="4"/>
    <n v="0"/>
    <n v="2"/>
    <n v="0"/>
    <n v="0"/>
    <n v="125986.18"/>
    <n v="0"/>
  </r>
  <r>
    <n v="3430"/>
    <n v="15674678"/>
    <x v="100"/>
    <n v="731"/>
    <x v="2"/>
    <x v="0"/>
    <x v="3"/>
    <n v="9"/>
    <n v="79120.27"/>
    <n v="1"/>
    <n v="0"/>
    <n v="0"/>
    <n v="548.52"/>
    <n v="1"/>
  </r>
  <r>
    <n v="3431"/>
    <n v="15780925"/>
    <x v="1231"/>
    <n v="625"/>
    <x v="0"/>
    <x v="1"/>
    <x v="24"/>
    <n v="1"/>
    <n v="177069.24"/>
    <n v="2"/>
    <n v="1"/>
    <n v="1"/>
    <n v="96088.54"/>
    <n v="0"/>
  </r>
  <r>
    <n v="3432"/>
    <n v="15688193"/>
    <x v="94"/>
    <n v="468"/>
    <x v="0"/>
    <x v="1"/>
    <x v="18"/>
    <n v="3"/>
    <n v="61636.97"/>
    <n v="1"/>
    <n v="0"/>
    <n v="0"/>
    <n v="107787.42"/>
    <n v="0"/>
  </r>
  <r>
    <n v="3433"/>
    <n v="15778219"/>
    <x v="1650"/>
    <n v="790"/>
    <x v="0"/>
    <x v="1"/>
    <x v="28"/>
    <n v="5"/>
    <n v="0"/>
    <n v="1"/>
    <n v="1"/>
    <n v="0"/>
    <n v="20510.79"/>
    <n v="0"/>
  </r>
  <r>
    <n v="3434"/>
    <n v="15696514"/>
    <x v="272"/>
    <n v="587"/>
    <x v="2"/>
    <x v="0"/>
    <x v="24"/>
    <n v="6"/>
    <n v="104414.03"/>
    <n v="1"/>
    <n v="1"/>
    <n v="0"/>
    <n v="192026.02"/>
    <n v="0"/>
  </r>
  <r>
    <n v="3435"/>
    <n v="15712303"/>
    <x v="1651"/>
    <n v="692"/>
    <x v="0"/>
    <x v="1"/>
    <x v="26"/>
    <n v="4"/>
    <n v="159732.01999999999"/>
    <n v="1"/>
    <n v="1"/>
    <n v="1"/>
    <n v="118188.15"/>
    <n v="0"/>
  </r>
  <r>
    <n v="3436"/>
    <n v="15719090"/>
    <x v="878"/>
    <n v="676"/>
    <x v="2"/>
    <x v="0"/>
    <x v="10"/>
    <n v="4"/>
    <n v="89437.03"/>
    <n v="1"/>
    <n v="1"/>
    <n v="1"/>
    <n v="189540.95"/>
    <n v="0"/>
  </r>
  <r>
    <n v="3437"/>
    <n v="15735632"/>
    <x v="601"/>
    <n v="571"/>
    <x v="0"/>
    <x v="1"/>
    <x v="1"/>
    <n v="8"/>
    <n v="0"/>
    <n v="1"/>
    <n v="1"/>
    <n v="1"/>
    <n v="63736.17"/>
    <n v="0"/>
  </r>
  <r>
    <n v="3438"/>
    <n v="15619436"/>
    <x v="729"/>
    <n v="700"/>
    <x v="0"/>
    <x v="0"/>
    <x v="15"/>
    <n v="3"/>
    <n v="0"/>
    <n v="1"/>
    <n v="0"/>
    <n v="0"/>
    <n v="95740.37"/>
    <n v="0"/>
  </r>
  <r>
    <n v="3439"/>
    <n v="15722404"/>
    <x v="347"/>
    <n v="445"/>
    <x v="0"/>
    <x v="0"/>
    <x v="33"/>
    <n v="3"/>
    <n v="0"/>
    <n v="2"/>
    <n v="1"/>
    <n v="1"/>
    <n v="127939.19"/>
    <n v="0"/>
  </r>
  <r>
    <n v="3440"/>
    <n v="15662063"/>
    <x v="1652"/>
    <n v="746"/>
    <x v="0"/>
    <x v="1"/>
    <x v="18"/>
    <n v="7"/>
    <n v="142400.76999999999"/>
    <n v="1"/>
    <n v="1"/>
    <n v="1"/>
    <n v="193438.69"/>
    <n v="0"/>
  </r>
  <r>
    <n v="3441"/>
    <n v="15745605"/>
    <x v="1171"/>
    <n v="722"/>
    <x v="0"/>
    <x v="0"/>
    <x v="40"/>
    <n v="2"/>
    <n v="88011.4"/>
    <n v="1"/>
    <n v="1"/>
    <n v="1"/>
    <n v="90655.94"/>
    <n v="1"/>
  </r>
  <r>
    <n v="3442"/>
    <n v="15636658"/>
    <x v="1056"/>
    <n v="596"/>
    <x v="0"/>
    <x v="1"/>
    <x v="18"/>
    <n v="2"/>
    <n v="0"/>
    <n v="2"/>
    <n v="1"/>
    <n v="1"/>
    <n v="12067.39"/>
    <n v="0"/>
  </r>
  <r>
    <n v="3443"/>
    <n v="15784130"/>
    <x v="8"/>
    <n v="850"/>
    <x v="2"/>
    <x v="0"/>
    <x v="33"/>
    <n v="8"/>
    <n v="154870.28"/>
    <n v="1"/>
    <n v="1"/>
    <n v="1"/>
    <n v="54191.38"/>
    <n v="0"/>
  </r>
  <r>
    <n v="3444"/>
    <n v="15606755"/>
    <x v="462"/>
    <n v="597"/>
    <x v="1"/>
    <x v="0"/>
    <x v="17"/>
    <n v="4"/>
    <n v="0"/>
    <n v="2"/>
    <n v="1"/>
    <n v="0"/>
    <n v="58667.16"/>
    <n v="1"/>
  </r>
  <r>
    <n v="3445"/>
    <n v="15801699"/>
    <x v="1653"/>
    <n v="436"/>
    <x v="1"/>
    <x v="1"/>
    <x v="3"/>
    <n v="5"/>
    <n v="0"/>
    <n v="2"/>
    <n v="1"/>
    <n v="1"/>
    <n v="35687.43"/>
    <n v="0"/>
  </r>
  <r>
    <n v="3446"/>
    <n v="15784097"/>
    <x v="773"/>
    <n v="660"/>
    <x v="2"/>
    <x v="1"/>
    <x v="34"/>
    <n v="1"/>
    <n v="118402.25"/>
    <n v="2"/>
    <n v="1"/>
    <n v="0"/>
    <n v="14288.93"/>
    <n v="0"/>
  </r>
  <r>
    <n v="3447"/>
    <n v="15764654"/>
    <x v="686"/>
    <n v="649"/>
    <x v="0"/>
    <x v="1"/>
    <x v="24"/>
    <n v="9"/>
    <n v="87374.88"/>
    <n v="2"/>
    <n v="1"/>
    <n v="1"/>
    <n v="247.36"/>
    <n v="0"/>
  </r>
  <r>
    <n v="3448"/>
    <n v="15612092"/>
    <x v="641"/>
    <n v="646"/>
    <x v="2"/>
    <x v="1"/>
    <x v="15"/>
    <n v="8"/>
    <n v="105397.8"/>
    <n v="1"/>
    <n v="1"/>
    <n v="0"/>
    <n v="78111.839999999997"/>
    <n v="1"/>
  </r>
  <r>
    <n v="3449"/>
    <n v="15610903"/>
    <x v="1654"/>
    <n v="560"/>
    <x v="1"/>
    <x v="0"/>
    <x v="8"/>
    <n v="5"/>
    <n v="125341.69"/>
    <n v="1"/>
    <n v="1"/>
    <n v="0"/>
    <n v="79547.39"/>
    <n v="0"/>
  </r>
  <r>
    <n v="3450"/>
    <n v="15705777"/>
    <x v="1655"/>
    <n v="710"/>
    <x v="2"/>
    <x v="1"/>
    <x v="23"/>
    <n v="10"/>
    <n v="129164.88"/>
    <n v="1"/>
    <n v="1"/>
    <n v="1"/>
    <n v="193266.72"/>
    <n v="0"/>
  </r>
  <r>
    <n v="3451"/>
    <n v="15661936"/>
    <x v="1529"/>
    <n v="513"/>
    <x v="0"/>
    <x v="1"/>
    <x v="20"/>
    <n v="3"/>
    <n v="141004.46"/>
    <n v="1"/>
    <n v="1"/>
    <n v="0"/>
    <n v="105028.46"/>
    <n v="0"/>
  </r>
  <r>
    <n v="3452"/>
    <n v="15700864"/>
    <x v="93"/>
    <n v="607"/>
    <x v="0"/>
    <x v="0"/>
    <x v="29"/>
    <n v="0"/>
    <n v="0"/>
    <n v="2"/>
    <n v="1"/>
    <n v="0"/>
    <n v="116106.52"/>
    <n v="0"/>
  </r>
  <r>
    <n v="3453"/>
    <n v="15722965"/>
    <x v="818"/>
    <n v="757"/>
    <x v="0"/>
    <x v="1"/>
    <x v="38"/>
    <n v="3"/>
    <n v="89079.41"/>
    <n v="1"/>
    <n v="1"/>
    <n v="1"/>
    <n v="53179.21"/>
    <n v="1"/>
  </r>
  <r>
    <n v="3454"/>
    <n v="15737521"/>
    <x v="622"/>
    <n v="619"/>
    <x v="2"/>
    <x v="1"/>
    <x v="20"/>
    <n v="9"/>
    <n v="103604.31"/>
    <n v="2"/>
    <n v="0"/>
    <n v="0"/>
    <n v="140947.04999999999"/>
    <n v="0"/>
  </r>
  <r>
    <n v="3455"/>
    <n v="15814465"/>
    <x v="715"/>
    <n v="612"/>
    <x v="0"/>
    <x v="1"/>
    <x v="9"/>
    <n v="1"/>
    <n v="182705.05"/>
    <n v="1"/>
    <n v="1"/>
    <n v="1"/>
    <n v="171837.06"/>
    <n v="0"/>
  </r>
  <r>
    <n v="3456"/>
    <n v="15580988"/>
    <x v="1656"/>
    <n v="842"/>
    <x v="0"/>
    <x v="1"/>
    <x v="6"/>
    <n v="8"/>
    <n v="0"/>
    <n v="2"/>
    <n v="1"/>
    <n v="1"/>
    <n v="123437.05"/>
    <n v="0"/>
  </r>
  <r>
    <n v="3457"/>
    <n v="15789974"/>
    <x v="1493"/>
    <n v="713"/>
    <x v="0"/>
    <x v="1"/>
    <x v="19"/>
    <n v="6"/>
    <n v="94598.48"/>
    <n v="1"/>
    <n v="0"/>
    <n v="0"/>
    <n v="197519.66"/>
    <n v="1"/>
  </r>
  <r>
    <n v="3458"/>
    <n v="15713370"/>
    <x v="60"/>
    <n v="657"/>
    <x v="1"/>
    <x v="1"/>
    <x v="18"/>
    <n v="8"/>
    <n v="188241.05"/>
    <n v="2"/>
    <n v="0"/>
    <n v="0"/>
    <n v="183058.51"/>
    <n v="1"/>
  </r>
  <r>
    <n v="3459"/>
    <n v="15748673"/>
    <x v="719"/>
    <n v="770"/>
    <x v="0"/>
    <x v="0"/>
    <x v="24"/>
    <n v="9"/>
    <n v="0"/>
    <n v="2"/>
    <n v="0"/>
    <n v="0"/>
    <n v="22710.720000000001"/>
    <n v="0"/>
  </r>
  <r>
    <n v="3460"/>
    <n v="15754919"/>
    <x v="1386"/>
    <n v="773"/>
    <x v="0"/>
    <x v="0"/>
    <x v="20"/>
    <n v="10"/>
    <n v="0"/>
    <n v="2"/>
    <n v="0"/>
    <n v="1"/>
    <n v="69303.149999999994"/>
    <n v="0"/>
  </r>
  <r>
    <n v="3461"/>
    <n v="15641662"/>
    <x v="1657"/>
    <n v="470"/>
    <x v="2"/>
    <x v="1"/>
    <x v="2"/>
    <n v="5"/>
    <n v="117469.91"/>
    <n v="2"/>
    <n v="0"/>
    <n v="0"/>
    <n v="63705.9"/>
    <n v="0"/>
  </r>
  <r>
    <n v="3462"/>
    <n v="15813422"/>
    <x v="438"/>
    <n v="781"/>
    <x v="1"/>
    <x v="1"/>
    <x v="12"/>
    <n v="4"/>
    <n v="80790.740000000005"/>
    <n v="1"/>
    <n v="1"/>
    <n v="0"/>
    <n v="116429.51"/>
    <n v="0"/>
  </r>
  <r>
    <n v="3463"/>
    <n v="15713596"/>
    <x v="664"/>
    <n v="428"/>
    <x v="0"/>
    <x v="0"/>
    <x v="46"/>
    <n v="1"/>
    <n v="107735.93"/>
    <n v="1"/>
    <n v="0"/>
    <n v="1"/>
    <n v="58381.77"/>
    <n v="0"/>
  </r>
  <r>
    <n v="3464"/>
    <n v="15791216"/>
    <x v="1658"/>
    <n v="600"/>
    <x v="2"/>
    <x v="1"/>
    <x v="3"/>
    <n v="8"/>
    <n v="133379.41"/>
    <n v="1"/>
    <n v="1"/>
    <n v="0"/>
    <n v="177378.66"/>
    <n v="1"/>
  </r>
  <r>
    <n v="3465"/>
    <n v="15689031"/>
    <x v="742"/>
    <n v="697"/>
    <x v="1"/>
    <x v="0"/>
    <x v="24"/>
    <n v="7"/>
    <n v="168066.87"/>
    <n v="1"/>
    <n v="1"/>
    <n v="0"/>
    <n v="35450.53"/>
    <n v="0"/>
  </r>
  <r>
    <n v="3466"/>
    <n v="15763704"/>
    <x v="852"/>
    <n v="692"/>
    <x v="2"/>
    <x v="0"/>
    <x v="3"/>
    <n v="2"/>
    <n v="69014.490000000005"/>
    <n v="2"/>
    <n v="0"/>
    <n v="0"/>
    <n v="164621.43"/>
    <n v="0"/>
  </r>
  <r>
    <n v="3467"/>
    <n v="15631339"/>
    <x v="1659"/>
    <n v="791"/>
    <x v="0"/>
    <x v="1"/>
    <x v="34"/>
    <n v="4"/>
    <n v="0"/>
    <n v="1"/>
    <n v="1"/>
    <n v="0"/>
    <n v="174435.48"/>
    <n v="0"/>
  </r>
  <r>
    <n v="3468"/>
    <n v="15771509"/>
    <x v="1660"/>
    <n v="538"/>
    <x v="2"/>
    <x v="0"/>
    <x v="0"/>
    <n v="1"/>
    <n v="98548.62"/>
    <n v="2"/>
    <n v="0"/>
    <n v="1"/>
    <n v="94047.75"/>
    <n v="0"/>
  </r>
  <r>
    <n v="3469"/>
    <n v="15769586"/>
    <x v="1661"/>
    <n v="820"/>
    <x v="0"/>
    <x v="0"/>
    <x v="23"/>
    <n v="1"/>
    <n v="0"/>
    <n v="2"/>
    <n v="1"/>
    <n v="1"/>
    <n v="119087.25"/>
    <n v="0"/>
  </r>
  <r>
    <n v="3470"/>
    <n v="15656096"/>
    <x v="1662"/>
    <n v="679"/>
    <x v="1"/>
    <x v="0"/>
    <x v="28"/>
    <n v="3"/>
    <n v="76554.06"/>
    <n v="1"/>
    <n v="1"/>
    <n v="1"/>
    <n v="184800.27"/>
    <n v="0"/>
  </r>
  <r>
    <n v="3471"/>
    <n v="15585280"/>
    <x v="1663"/>
    <n v="649"/>
    <x v="0"/>
    <x v="0"/>
    <x v="18"/>
    <n v="2"/>
    <n v="0"/>
    <n v="2"/>
    <n v="0"/>
    <n v="1"/>
    <n v="75035.48"/>
    <n v="0"/>
  </r>
  <r>
    <n v="3472"/>
    <n v="15743582"/>
    <x v="106"/>
    <n v="632"/>
    <x v="0"/>
    <x v="0"/>
    <x v="7"/>
    <n v="3"/>
    <n v="107375.82"/>
    <n v="1"/>
    <n v="1"/>
    <n v="1"/>
    <n v="62703.38"/>
    <n v="0"/>
  </r>
  <r>
    <n v="3473"/>
    <n v="15761692"/>
    <x v="399"/>
    <n v="594"/>
    <x v="0"/>
    <x v="1"/>
    <x v="20"/>
    <n v="9"/>
    <n v="122417.17"/>
    <n v="2"/>
    <n v="0"/>
    <n v="1"/>
    <n v="190882.69"/>
    <n v="0"/>
  </r>
  <r>
    <n v="3474"/>
    <n v="15627840"/>
    <x v="563"/>
    <n v="682"/>
    <x v="0"/>
    <x v="0"/>
    <x v="0"/>
    <n v="0"/>
    <n v="0"/>
    <n v="1"/>
    <n v="0"/>
    <n v="1"/>
    <n v="91981.85"/>
    <n v="1"/>
  </r>
  <r>
    <n v="3475"/>
    <n v="15778861"/>
    <x v="74"/>
    <n v="720"/>
    <x v="1"/>
    <x v="1"/>
    <x v="19"/>
    <n v="6"/>
    <n v="97188.62"/>
    <n v="1"/>
    <n v="0"/>
    <n v="0"/>
    <n v="91881.29"/>
    <n v="0"/>
  </r>
  <r>
    <n v="3476"/>
    <n v="15770554"/>
    <x v="626"/>
    <n v="769"/>
    <x v="0"/>
    <x v="1"/>
    <x v="8"/>
    <n v="4"/>
    <n v="61297.05"/>
    <n v="2"/>
    <n v="1"/>
    <n v="1"/>
    <n v="7118.02"/>
    <n v="0"/>
  </r>
  <r>
    <n v="3477"/>
    <n v="15806956"/>
    <x v="1535"/>
    <n v="746"/>
    <x v="1"/>
    <x v="1"/>
    <x v="33"/>
    <n v="1"/>
    <n v="112666.67"/>
    <n v="1"/>
    <n v="0"/>
    <n v="0"/>
    <n v="11710.4"/>
    <n v="1"/>
  </r>
  <r>
    <n v="3478"/>
    <n v="15701908"/>
    <x v="1664"/>
    <n v="623"/>
    <x v="1"/>
    <x v="0"/>
    <x v="20"/>
    <n v="7"/>
    <n v="0"/>
    <n v="1"/>
    <n v="1"/>
    <n v="1"/>
    <n v="25904.12"/>
    <n v="0"/>
  </r>
  <r>
    <n v="3479"/>
    <n v="15736990"/>
    <x v="266"/>
    <n v="537"/>
    <x v="0"/>
    <x v="1"/>
    <x v="34"/>
    <n v="3"/>
    <n v="157842.07"/>
    <n v="1"/>
    <n v="1"/>
    <n v="0"/>
    <n v="86911.49"/>
    <n v="0"/>
  </r>
  <r>
    <n v="3480"/>
    <n v="15743714"/>
    <x v="208"/>
    <n v="468"/>
    <x v="0"/>
    <x v="1"/>
    <x v="17"/>
    <n v="7"/>
    <n v="91443.75"/>
    <n v="1"/>
    <n v="1"/>
    <n v="0"/>
    <n v="10958.18"/>
    <n v="0"/>
  </r>
  <r>
    <n v="3481"/>
    <n v="15807993"/>
    <x v="970"/>
    <n v="588"/>
    <x v="2"/>
    <x v="0"/>
    <x v="33"/>
    <n v="0"/>
    <n v="110148.49"/>
    <n v="1"/>
    <n v="1"/>
    <n v="0"/>
    <n v="5790.9"/>
    <n v="1"/>
  </r>
  <r>
    <n v="3482"/>
    <n v="15644686"/>
    <x v="117"/>
    <n v="729"/>
    <x v="1"/>
    <x v="0"/>
    <x v="10"/>
    <n v="9"/>
    <n v="53299.96"/>
    <n v="2"/>
    <n v="1"/>
    <n v="1"/>
    <n v="42855.97"/>
    <n v="0"/>
  </r>
  <r>
    <n v="3483"/>
    <n v="15677377"/>
    <x v="490"/>
    <n v="543"/>
    <x v="1"/>
    <x v="1"/>
    <x v="24"/>
    <n v="3"/>
    <n v="0"/>
    <n v="2"/>
    <n v="1"/>
    <n v="1"/>
    <n v="78915.679999999993"/>
    <n v="0"/>
  </r>
  <r>
    <n v="3484"/>
    <n v="15626412"/>
    <x v="1665"/>
    <n v="499"/>
    <x v="1"/>
    <x v="1"/>
    <x v="2"/>
    <n v="6"/>
    <n v="0"/>
    <n v="2"/>
    <n v="1"/>
    <n v="1"/>
    <n v="81409"/>
    <n v="0"/>
  </r>
  <r>
    <n v="3485"/>
    <n v="15643679"/>
    <x v="1031"/>
    <n v="784"/>
    <x v="2"/>
    <x v="1"/>
    <x v="34"/>
    <n v="2"/>
    <n v="70233.740000000005"/>
    <n v="2"/>
    <n v="1"/>
    <n v="1"/>
    <n v="179252.73"/>
    <n v="0"/>
  </r>
  <r>
    <n v="3486"/>
    <n v="15728456"/>
    <x v="1666"/>
    <n v="604"/>
    <x v="0"/>
    <x v="1"/>
    <x v="19"/>
    <n v="3"/>
    <n v="0"/>
    <n v="1"/>
    <n v="1"/>
    <n v="0"/>
    <n v="42171.13"/>
    <n v="1"/>
  </r>
  <r>
    <n v="3487"/>
    <n v="15630661"/>
    <x v="1667"/>
    <n v="614"/>
    <x v="1"/>
    <x v="0"/>
    <x v="11"/>
    <n v="10"/>
    <n v="75212.28"/>
    <n v="1"/>
    <n v="1"/>
    <n v="0"/>
    <n v="58965.04"/>
    <n v="0"/>
  </r>
  <r>
    <n v="3488"/>
    <n v="15734044"/>
    <x v="332"/>
    <n v="671"/>
    <x v="0"/>
    <x v="0"/>
    <x v="8"/>
    <n v="7"/>
    <n v="41299.03"/>
    <n v="1"/>
    <n v="0"/>
    <n v="1"/>
    <n v="102681.32"/>
    <n v="0"/>
  </r>
  <r>
    <n v="3489"/>
    <n v="15705001"/>
    <x v="528"/>
    <n v="587"/>
    <x v="1"/>
    <x v="0"/>
    <x v="12"/>
    <n v="3"/>
    <n v="83286.559999999998"/>
    <n v="1"/>
    <n v="1"/>
    <n v="0"/>
    <n v="125553.52"/>
    <n v="0"/>
  </r>
  <r>
    <n v="3490"/>
    <n v="15809817"/>
    <x v="386"/>
    <n v="593"/>
    <x v="1"/>
    <x v="1"/>
    <x v="3"/>
    <n v="10"/>
    <n v="0"/>
    <n v="2"/>
    <n v="0"/>
    <n v="0"/>
    <n v="53478.02"/>
    <n v="0"/>
  </r>
  <r>
    <n v="3491"/>
    <n v="15809137"/>
    <x v="525"/>
    <n v="453"/>
    <x v="0"/>
    <x v="1"/>
    <x v="6"/>
    <n v="6"/>
    <n v="0"/>
    <n v="1"/>
    <n v="0"/>
    <n v="0"/>
    <n v="198376.02"/>
    <n v="1"/>
  </r>
  <r>
    <n v="3492"/>
    <n v="15751593"/>
    <x v="626"/>
    <n v="570"/>
    <x v="2"/>
    <x v="1"/>
    <x v="12"/>
    <n v="6"/>
    <n v="85668.59"/>
    <n v="1"/>
    <n v="1"/>
    <n v="0"/>
    <n v="105525.36"/>
    <n v="0"/>
  </r>
  <r>
    <n v="3493"/>
    <n v="15626491"/>
    <x v="231"/>
    <n v="655"/>
    <x v="0"/>
    <x v="0"/>
    <x v="13"/>
    <n v="7"/>
    <n v="57327.040000000001"/>
    <n v="1"/>
    <n v="0"/>
    <n v="1"/>
    <n v="47349"/>
    <n v="0"/>
  </r>
  <r>
    <n v="3494"/>
    <n v="15765461"/>
    <x v="1102"/>
    <n v="632"/>
    <x v="1"/>
    <x v="1"/>
    <x v="40"/>
    <n v="3"/>
    <n v="0"/>
    <n v="2"/>
    <n v="1"/>
    <n v="0"/>
    <n v="178822.32"/>
    <n v="0"/>
  </r>
  <r>
    <n v="3495"/>
    <n v="15568120"/>
    <x v="1668"/>
    <n v="681"/>
    <x v="0"/>
    <x v="0"/>
    <x v="24"/>
    <n v="7"/>
    <n v="69609.850000000006"/>
    <n v="1"/>
    <n v="1"/>
    <n v="1"/>
    <n v="72127.83"/>
    <n v="0"/>
  </r>
  <r>
    <n v="3496"/>
    <n v="15787161"/>
    <x v="368"/>
    <n v="591"/>
    <x v="2"/>
    <x v="1"/>
    <x v="17"/>
    <n v="4"/>
    <n v="129269.27"/>
    <n v="1"/>
    <n v="1"/>
    <n v="0"/>
    <n v="163504.32999999999"/>
    <n v="0"/>
  </r>
  <r>
    <n v="3497"/>
    <n v="15812324"/>
    <x v="424"/>
    <n v="779"/>
    <x v="0"/>
    <x v="1"/>
    <x v="7"/>
    <n v="1"/>
    <n v="0"/>
    <n v="2"/>
    <n v="1"/>
    <n v="1"/>
    <n v="190623.02"/>
    <n v="0"/>
  </r>
  <r>
    <n v="3498"/>
    <n v="15588944"/>
    <x v="1669"/>
    <n v="456"/>
    <x v="0"/>
    <x v="0"/>
    <x v="54"/>
    <n v="1"/>
    <n v="165350.60999999999"/>
    <n v="2"/>
    <n v="0"/>
    <n v="0"/>
    <n v="140758.07"/>
    <n v="1"/>
  </r>
  <r>
    <n v="3499"/>
    <n v="15694253"/>
    <x v="728"/>
    <n v="686"/>
    <x v="0"/>
    <x v="0"/>
    <x v="1"/>
    <n v="7"/>
    <n v="152105.57"/>
    <n v="2"/>
    <n v="0"/>
    <n v="1"/>
    <n v="132374.41"/>
    <n v="0"/>
  </r>
  <r>
    <n v="3500"/>
    <n v="15759566"/>
    <x v="1670"/>
    <n v="617"/>
    <x v="0"/>
    <x v="1"/>
    <x v="59"/>
    <n v="10"/>
    <n v="0"/>
    <n v="2"/>
    <n v="1"/>
    <n v="1"/>
    <n v="53949.98"/>
    <n v="0"/>
  </r>
  <r>
    <n v="3501"/>
    <n v="15675675"/>
    <x v="1671"/>
    <n v="850"/>
    <x v="0"/>
    <x v="0"/>
    <x v="15"/>
    <n v="5"/>
    <n v="106290.64"/>
    <n v="1"/>
    <n v="1"/>
    <n v="0"/>
    <n v="121982.73"/>
    <n v="0"/>
  </r>
  <r>
    <n v="3502"/>
    <n v="15802060"/>
    <x v="465"/>
    <n v="646"/>
    <x v="2"/>
    <x v="0"/>
    <x v="33"/>
    <n v="10"/>
    <n v="100548.67"/>
    <n v="2"/>
    <n v="0"/>
    <n v="0"/>
    <n v="136983.76999999999"/>
    <n v="0"/>
  </r>
  <r>
    <n v="3503"/>
    <n v="15660505"/>
    <x v="585"/>
    <n v="735"/>
    <x v="2"/>
    <x v="1"/>
    <x v="17"/>
    <n v="2"/>
    <n v="106344.95"/>
    <n v="1"/>
    <n v="1"/>
    <n v="0"/>
    <n v="114371.33"/>
    <n v="1"/>
  </r>
  <r>
    <n v="3504"/>
    <n v="15782630"/>
    <x v="375"/>
    <n v="543"/>
    <x v="0"/>
    <x v="1"/>
    <x v="12"/>
    <n v="5"/>
    <n v="137482.19"/>
    <n v="1"/>
    <n v="0"/>
    <n v="0"/>
    <n v="62389.35"/>
    <n v="0"/>
  </r>
  <r>
    <n v="3505"/>
    <n v="15700710"/>
    <x v="1672"/>
    <n v="490"/>
    <x v="0"/>
    <x v="0"/>
    <x v="24"/>
    <n v="3"/>
    <n v="116465.53"/>
    <n v="1"/>
    <n v="0"/>
    <n v="1"/>
    <n v="24435.77"/>
    <n v="0"/>
  </r>
  <r>
    <n v="3506"/>
    <n v="15742834"/>
    <x v="230"/>
    <n v="640"/>
    <x v="0"/>
    <x v="1"/>
    <x v="13"/>
    <n v="1"/>
    <n v="0"/>
    <n v="1"/>
    <n v="1"/>
    <n v="1"/>
    <n v="10908.33"/>
    <n v="0"/>
  </r>
  <r>
    <n v="3507"/>
    <n v="15806511"/>
    <x v="1673"/>
    <n v="445"/>
    <x v="1"/>
    <x v="1"/>
    <x v="13"/>
    <n v="10"/>
    <n v="0"/>
    <n v="2"/>
    <n v="0"/>
    <n v="1"/>
    <n v="90977.48"/>
    <n v="0"/>
  </r>
  <r>
    <n v="3508"/>
    <n v="15608166"/>
    <x v="485"/>
    <n v="761"/>
    <x v="0"/>
    <x v="1"/>
    <x v="18"/>
    <n v="9"/>
    <n v="127637.92"/>
    <n v="1"/>
    <n v="1"/>
    <n v="1"/>
    <n v="81062.929999999993"/>
    <n v="0"/>
  </r>
  <r>
    <n v="3509"/>
    <n v="15614230"/>
    <x v="900"/>
    <n v="426"/>
    <x v="0"/>
    <x v="0"/>
    <x v="10"/>
    <n v="3"/>
    <n v="0"/>
    <n v="2"/>
    <n v="1"/>
    <n v="1"/>
    <n v="61230.83"/>
    <n v="0"/>
  </r>
  <r>
    <n v="3510"/>
    <n v="15729958"/>
    <x v="151"/>
    <n v="777"/>
    <x v="0"/>
    <x v="1"/>
    <x v="24"/>
    <n v="1"/>
    <n v="0"/>
    <n v="1"/>
    <n v="1"/>
    <n v="1"/>
    <n v="126837.72"/>
    <n v="0"/>
  </r>
  <r>
    <n v="3511"/>
    <n v="15800814"/>
    <x v="728"/>
    <n v="534"/>
    <x v="0"/>
    <x v="1"/>
    <x v="12"/>
    <n v="2"/>
    <n v="81951.740000000005"/>
    <n v="2"/>
    <n v="1"/>
    <n v="0"/>
    <n v="115668.53"/>
    <n v="0"/>
  </r>
  <r>
    <n v="3512"/>
    <n v="15674727"/>
    <x v="456"/>
    <n v="777"/>
    <x v="0"/>
    <x v="0"/>
    <x v="0"/>
    <n v="5"/>
    <n v="147531.82"/>
    <n v="1"/>
    <n v="1"/>
    <n v="1"/>
    <n v="38819.449999999997"/>
    <n v="0"/>
  </r>
  <r>
    <n v="3513"/>
    <n v="15657779"/>
    <x v="1674"/>
    <n v="806"/>
    <x v="1"/>
    <x v="1"/>
    <x v="56"/>
    <n v="3"/>
    <n v="0"/>
    <n v="2"/>
    <n v="1"/>
    <n v="1"/>
    <n v="86994.54"/>
    <n v="0"/>
  </r>
  <r>
    <n v="3514"/>
    <n v="15801395"/>
    <x v="1675"/>
    <n v="790"/>
    <x v="0"/>
    <x v="0"/>
    <x v="19"/>
    <n v="10"/>
    <n v="135120.72"/>
    <n v="1"/>
    <n v="0"/>
    <n v="0"/>
    <n v="195204.99"/>
    <n v="0"/>
  </r>
  <r>
    <n v="3515"/>
    <n v="15757911"/>
    <x v="51"/>
    <n v="643"/>
    <x v="1"/>
    <x v="0"/>
    <x v="15"/>
    <n v="2"/>
    <n v="0"/>
    <n v="1"/>
    <n v="0"/>
    <n v="0"/>
    <n v="131301.74"/>
    <n v="0"/>
  </r>
  <r>
    <n v="3516"/>
    <n v="15665340"/>
    <x v="194"/>
    <n v="584"/>
    <x v="1"/>
    <x v="0"/>
    <x v="24"/>
    <n v="8"/>
    <n v="0"/>
    <n v="2"/>
    <n v="0"/>
    <n v="1"/>
    <n v="100835.19"/>
    <n v="0"/>
  </r>
  <r>
    <n v="3517"/>
    <n v="15787151"/>
    <x v="230"/>
    <n v="638"/>
    <x v="0"/>
    <x v="0"/>
    <x v="10"/>
    <n v="7"/>
    <n v="0"/>
    <n v="2"/>
    <n v="1"/>
    <n v="1"/>
    <n v="198969.78"/>
    <n v="0"/>
  </r>
  <r>
    <n v="3518"/>
    <n v="15757821"/>
    <x v="778"/>
    <n v="771"/>
    <x v="1"/>
    <x v="1"/>
    <x v="56"/>
    <n v="1"/>
    <n v="0"/>
    <n v="2"/>
    <n v="0"/>
    <n v="0"/>
    <n v="41542.949999999997"/>
    <n v="0"/>
  </r>
  <r>
    <n v="3519"/>
    <n v="15600688"/>
    <x v="1676"/>
    <n v="600"/>
    <x v="0"/>
    <x v="0"/>
    <x v="2"/>
    <n v="5"/>
    <n v="0"/>
    <n v="2"/>
    <n v="0"/>
    <n v="0"/>
    <n v="118272.07"/>
    <n v="0"/>
  </r>
  <r>
    <n v="3520"/>
    <n v="15594878"/>
    <x v="790"/>
    <n v="661"/>
    <x v="1"/>
    <x v="0"/>
    <x v="1"/>
    <n v="5"/>
    <n v="28082.95"/>
    <n v="1"/>
    <n v="1"/>
    <n v="0"/>
    <n v="69586.27"/>
    <n v="1"/>
  </r>
  <r>
    <n v="3521"/>
    <n v="15569248"/>
    <x v="849"/>
    <n v="554"/>
    <x v="0"/>
    <x v="0"/>
    <x v="3"/>
    <n v="10"/>
    <n v="0"/>
    <n v="2"/>
    <n v="1"/>
    <n v="0"/>
    <n v="149629.13"/>
    <n v="1"/>
  </r>
  <r>
    <n v="3522"/>
    <n v="15812706"/>
    <x v="1677"/>
    <n v="627"/>
    <x v="1"/>
    <x v="1"/>
    <x v="23"/>
    <n v="4"/>
    <n v="111087.5"/>
    <n v="1"/>
    <n v="0"/>
    <n v="1"/>
    <n v="146680.25"/>
    <n v="0"/>
  </r>
  <r>
    <n v="3523"/>
    <n v="15645045"/>
    <x v="1678"/>
    <n v="659"/>
    <x v="0"/>
    <x v="0"/>
    <x v="16"/>
    <n v="9"/>
    <n v="0"/>
    <n v="2"/>
    <n v="1"/>
    <n v="1"/>
    <n v="132809.18"/>
    <n v="0"/>
  </r>
  <r>
    <n v="3524"/>
    <n v="15766746"/>
    <x v="1679"/>
    <n v="835"/>
    <x v="0"/>
    <x v="1"/>
    <x v="12"/>
    <n v="6"/>
    <n v="127120.07"/>
    <n v="1"/>
    <n v="1"/>
    <n v="0"/>
    <n v="28707.69"/>
    <n v="0"/>
  </r>
  <r>
    <n v="3525"/>
    <n v="15700383"/>
    <x v="1271"/>
    <n v="763"/>
    <x v="0"/>
    <x v="0"/>
    <x v="12"/>
    <n v="7"/>
    <n v="115651.6"/>
    <n v="2"/>
    <n v="1"/>
    <n v="1"/>
    <n v="104706.29"/>
    <n v="0"/>
  </r>
  <r>
    <n v="3526"/>
    <n v="15632551"/>
    <x v="49"/>
    <n v="625"/>
    <x v="2"/>
    <x v="1"/>
    <x v="8"/>
    <n v="4"/>
    <n v="77743.009999999995"/>
    <n v="2"/>
    <n v="1"/>
    <n v="0"/>
    <n v="75335.679999999993"/>
    <n v="0"/>
  </r>
  <r>
    <n v="3527"/>
    <n v="15795129"/>
    <x v="1006"/>
    <n v="799"/>
    <x v="0"/>
    <x v="0"/>
    <x v="33"/>
    <n v="9"/>
    <n v="0"/>
    <n v="2"/>
    <n v="1"/>
    <n v="0"/>
    <n v="136827.96"/>
    <n v="0"/>
  </r>
  <r>
    <n v="3528"/>
    <n v="15650545"/>
    <x v="1680"/>
    <n v="849"/>
    <x v="0"/>
    <x v="1"/>
    <x v="58"/>
    <n v="7"/>
    <n v="71996.09"/>
    <n v="1"/>
    <n v="1"/>
    <n v="1"/>
    <n v="139065.94"/>
    <n v="0"/>
  </r>
  <r>
    <n v="3529"/>
    <n v="15612769"/>
    <x v="371"/>
    <n v="692"/>
    <x v="0"/>
    <x v="1"/>
    <x v="34"/>
    <n v="5"/>
    <n v="61581.97"/>
    <n v="1"/>
    <n v="1"/>
    <n v="1"/>
    <n v="70179.91"/>
    <n v="0"/>
  </r>
  <r>
    <n v="3530"/>
    <n v="15710853"/>
    <x v="598"/>
    <n v="623"/>
    <x v="0"/>
    <x v="0"/>
    <x v="9"/>
    <n v="5"/>
    <n v="0"/>
    <n v="2"/>
    <n v="1"/>
    <n v="0"/>
    <n v="116160.04"/>
    <n v="0"/>
  </r>
  <r>
    <n v="3531"/>
    <n v="15623712"/>
    <x v="1681"/>
    <n v="453"/>
    <x v="1"/>
    <x v="0"/>
    <x v="0"/>
    <n v="5"/>
    <n v="0"/>
    <n v="3"/>
    <n v="1"/>
    <n v="0"/>
    <n v="83008.490000000005"/>
    <n v="1"/>
  </r>
  <r>
    <n v="3532"/>
    <n v="15653251"/>
    <x v="1682"/>
    <n v="408"/>
    <x v="0"/>
    <x v="0"/>
    <x v="65"/>
    <n v="8"/>
    <n v="87873.39"/>
    <n v="1"/>
    <n v="0"/>
    <n v="0"/>
    <n v="188484.52"/>
    <n v="1"/>
  </r>
  <r>
    <n v="3533"/>
    <n v="15755077"/>
    <x v="1242"/>
    <n v="778"/>
    <x v="2"/>
    <x v="0"/>
    <x v="24"/>
    <n v="0"/>
    <n v="105617.73"/>
    <n v="2"/>
    <n v="1"/>
    <n v="1"/>
    <n v="133699.82"/>
    <n v="1"/>
  </r>
  <r>
    <n v="3534"/>
    <n v="15808557"/>
    <x v="832"/>
    <n v="695"/>
    <x v="0"/>
    <x v="0"/>
    <x v="0"/>
    <n v="5"/>
    <n v="0"/>
    <n v="1"/>
    <n v="0"/>
    <n v="1"/>
    <n v="72172.13"/>
    <n v="1"/>
  </r>
  <r>
    <n v="3535"/>
    <n v="15614687"/>
    <x v="134"/>
    <n v="677"/>
    <x v="2"/>
    <x v="0"/>
    <x v="4"/>
    <n v="4"/>
    <n v="148770.60999999999"/>
    <n v="2"/>
    <n v="1"/>
    <n v="1"/>
    <n v="191057.76"/>
    <n v="0"/>
  </r>
  <r>
    <n v="3536"/>
    <n v="15626882"/>
    <x v="1683"/>
    <n v="662"/>
    <x v="1"/>
    <x v="1"/>
    <x v="24"/>
    <n v="5"/>
    <n v="94901.09"/>
    <n v="1"/>
    <n v="1"/>
    <n v="1"/>
    <n v="48233.75"/>
    <n v="0"/>
  </r>
  <r>
    <n v="3537"/>
    <n v="15748034"/>
    <x v="1684"/>
    <n v="534"/>
    <x v="0"/>
    <x v="1"/>
    <x v="6"/>
    <n v="7"/>
    <n v="174851.9"/>
    <n v="1"/>
    <n v="1"/>
    <n v="1"/>
    <n v="79178.31"/>
    <n v="0"/>
  </r>
  <r>
    <n v="3538"/>
    <n v="15632324"/>
    <x v="368"/>
    <n v="602"/>
    <x v="0"/>
    <x v="1"/>
    <x v="49"/>
    <n v="7"/>
    <n v="0"/>
    <n v="2"/>
    <n v="1"/>
    <n v="1"/>
    <n v="162347.04999999999"/>
    <n v="0"/>
  </r>
  <r>
    <n v="3539"/>
    <n v="15761023"/>
    <x v="742"/>
    <n v="554"/>
    <x v="2"/>
    <x v="0"/>
    <x v="3"/>
    <n v="2"/>
    <n v="120847.11"/>
    <n v="1"/>
    <n v="1"/>
    <n v="0"/>
    <n v="7611.61"/>
    <n v="1"/>
  </r>
  <r>
    <n v="3540"/>
    <n v="15761453"/>
    <x v="1350"/>
    <n v="667"/>
    <x v="0"/>
    <x v="1"/>
    <x v="0"/>
    <n v="6"/>
    <n v="0"/>
    <n v="1"/>
    <n v="1"/>
    <n v="0"/>
    <n v="88890.05"/>
    <n v="0"/>
  </r>
  <r>
    <n v="3541"/>
    <n v="15646726"/>
    <x v="180"/>
    <n v="672"/>
    <x v="0"/>
    <x v="1"/>
    <x v="3"/>
    <n v="5"/>
    <n v="0"/>
    <n v="1"/>
    <n v="0"/>
    <n v="0"/>
    <n v="63833.09"/>
    <n v="0"/>
  </r>
  <r>
    <n v="3542"/>
    <n v="15637169"/>
    <x v="25"/>
    <n v="838"/>
    <x v="1"/>
    <x v="0"/>
    <x v="44"/>
    <n v="4"/>
    <n v="103267.8"/>
    <n v="1"/>
    <n v="1"/>
    <n v="1"/>
    <n v="78310.039999999994"/>
    <n v="0"/>
  </r>
  <r>
    <n v="3543"/>
    <n v="15636024"/>
    <x v="711"/>
    <n v="692"/>
    <x v="1"/>
    <x v="0"/>
    <x v="10"/>
    <n v="4"/>
    <n v="109699.08"/>
    <n v="1"/>
    <n v="1"/>
    <n v="1"/>
    <n v="37898.910000000003"/>
    <n v="0"/>
  </r>
  <r>
    <n v="3544"/>
    <n v="15801218"/>
    <x v="1685"/>
    <n v="675"/>
    <x v="0"/>
    <x v="1"/>
    <x v="23"/>
    <n v="8"/>
    <n v="135133.39000000001"/>
    <n v="1"/>
    <n v="0"/>
    <n v="1"/>
    <n v="179521.24"/>
    <n v="1"/>
  </r>
  <r>
    <n v="3545"/>
    <n v="15642655"/>
    <x v="564"/>
    <n v="731"/>
    <x v="1"/>
    <x v="1"/>
    <x v="19"/>
    <n v="1"/>
    <n v="0"/>
    <n v="1"/>
    <n v="1"/>
    <n v="0"/>
    <n v="130726.96"/>
    <n v="0"/>
  </r>
  <r>
    <n v="3546"/>
    <n v="15690130"/>
    <x v="1686"/>
    <n v="468"/>
    <x v="0"/>
    <x v="0"/>
    <x v="15"/>
    <n v="8"/>
    <n v="137649.47"/>
    <n v="1"/>
    <n v="0"/>
    <n v="0"/>
    <n v="198714.29"/>
    <n v="0"/>
  </r>
  <r>
    <n v="3547"/>
    <n v="15653753"/>
    <x v="1513"/>
    <n v="542"/>
    <x v="1"/>
    <x v="1"/>
    <x v="3"/>
    <n v="6"/>
    <n v="113567.94"/>
    <n v="1"/>
    <n v="1"/>
    <n v="0"/>
    <n v="89543.25"/>
    <n v="0"/>
  </r>
  <r>
    <n v="3548"/>
    <n v="15641359"/>
    <x v="267"/>
    <n v="662"/>
    <x v="1"/>
    <x v="0"/>
    <x v="12"/>
    <n v="6"/>
    <n v="0"/>
    <n v="2"/>
    <n v="0"/>
    <n v="0"/>
    <n v="2423.9"/>
    <n v="1"/>
  </r>
  <r>
    <n v="3549"/>
    <n v="15776827"/>
    <x v="1502"/>
    <n v="770"/>
    <x v="2"/>
    <x v="1"/>
    <x v="24"/>
    <n v="5"/>
    <n v="141547.26"/>
    <n v="2"/>
    <n v="0"/>
    <n v="1"/>
    <n v="180326.83"/>
    <n v="0"/>
  </r>
  <r>
    <n v="3550"/>
    <n v="15647725"/>
    <x v="558"/>
    <n v="675"/>
    <x v="0"/>
    <x v="0"/>
    <x v="22"/>
    <n v="5"/>
    <n v="62055.17"/>
    <n v="3"/>
    <n v="1"/>
    <n v="0"/>
    <n v="166305.16"/>
    <n v="1"/>
  </r>
  <r>
    <n v="3551"/>
    <n v="15648455"/>
    <x v="437"/>
    <n v="647"/>
    <x v="2"/>
    <x v="1"/>
    <x v="21"/>
    <n v="4"/>
    <n v="131156.76"/>
    <n v="1"/>
    <n v="1"/>
    <n v="0"/>
    <n v="29883.63"/>
    <n v="0"/>
  </r>
  <r>
    <n v="3552"/>
    <n v="15580629"/>
    <x v="1687"/>
    <n v="604"/>
    <x v="0"/>
    <x v="1"/>
    <x v="8"/>
    <n v="6"/>
    <n v="134837.57999999999"/>
    <n v="1"/>
    <n v="1"/>
    <n v="0"/>
    <n v="192029.19"/>
    <n v="0"/>
  </r>
  <r>
    <n v="3553"/>
    <n v="15730161"/>
    <x v="516"/>
    <n v="833"/>
    <x v="0"/>
    <x v="0"/>
    <x v="2"/>
    <n v="3"/>
    <n v="0"/>
    <n v="2"/>
    <n v="1"/>
    <n v="0"/>
    <n v="1710.89"/>
    <n v="0"/>
  </r>
  <r>
    <n v="3554"/>
    <n v="15626612"/>
    <x v="48"/>
    <n v="741"/>
    <x v="1"/>
    <x v="1"/>
    <x v="20"/>
    <n v="4"/>
    <n v="104784.23"/>
    <n v="1"/>
    <n v="1"/>
    <n v="0"/>
    <n v="135163.76"/>
    <n v="1"/>
  </r>
  <r>
    <n v="3555"/>
    <n v="15662865"/>
    <x v="1688"/>
    <n v="658"/>
    <x v="1"/>
    <x v="1"/>
    <x v="18"/>
    <n v="1"/>
    <n v="0"/>
    <n v="2"/>
    <n v="0"/>
    <n v="1"/>
    <n v="84927.42"/>
    <n v="0"/>
  </r>
  <r>
    <n v="3556"/>
    <n v="15629094"/>
    <x v="1401"/>
    <n v="528"/>
    <x v="0"/>
    <x v="0"/>
    <x v="18"/>
    <n v="1"/>
    <n v="156948.41"/>
    <n v="1"/>
    <n v="1"/>
    <n v="1"/>
    <n v="149912.28"/>
    <n v="1"/>
  </r>
  <r>
    <n v="3557"/>
    <n v="15651823"/>
    <x v="1366"/>
    <n v="590"/>
    <x v="0"/>
    <x v="0"/>
    <x v="52"/>
    <n v="6"/>
    <n v="147751.75"/>
    <n v="1"/>
    <n v="1"/>
    <n v="0"/>
    <n v="88206.04"/>
    <n v="1"/>
  </r>
  <r>
    <n v="3558"/>
    <n v="15594827"/>
    <x v="1689"/>
    <n v="675"/>
    <x v="0"/>
    <x v="1"/>
    <x v="10"/>
    <n v="1"/>
    <n v="124619.33"/>
    <n v="2"/>
    <n v="0"/>
    <n v="1"/>
    <n v="163667.56"/>
    <n v="0"/>
  </r>
  <r>
    <n v="3559"/>
    <n v="15786392"/>
    <x v="316"/>
    <n v="765"/>
    <x v="0"/>
    <x v="1"/>
    <x v="1"/>
    <n v="4"/>
    <n v="124182.21"/>
    <n v="1"/>
    <n v="0"/>
    <n v="0"/>
    <n v="100153.43"/>
    <n v="0"/>
  </r>
  <r>
    <n v="3560"/>
    <n v="15727353"/>
    <x v="465"/>
    <n v="650"/>
    <x v="0"/>
    <x v="0"/>
    <x v="55"/>
    <n v="7"/>
    <n v="142028.35999999999"/>
    <n v="1"/>
    <n v="1"/>
    <n v="0"/>
    <n v="32275.09"/>
    <n v="1"/>
  </r>
  <r>
    <n v="3561"/>
    <n v="15733777"/>
    <x v="394"/>
    <n v="817"/>
    <x v="0"/>
    <x v="1"/>
    <x v="4"/>
    <n v="8"/>
    <n v="0"/>
    <n v="1"/>
    <n v="0"/>
    <n v="0"/>
    <n v="65501.91"/>
    <n v="1"/>
  </r>
  <r>
    <n v="3562"/>
    <n v="15614302"/>
    <x v="1690"/>
    <n v="699"/>
    <x v="2"/>
    <x v="0"/>
    <x v="8"/>
    <n v="10"/>
    <n v="125837.86"/>
    <n v="2"/>
    <n v="1"/>
    <n v="0"/>
    <n v="189392.66"/>
    <n v="0"/>
  </r>
  <r>
    <n v="3563"/>
    <n v="15723263"/>
    <x v="125"/>
    <n v="495"/>
    <x v="2"/>
    <x v="0"/>
    <x v="10"/>
    <n v="9"/>
    <n v="117160.32000000001"/>
    <n v="1"/>
    <n v="1"/>
    <n v="1"/>
    <n v="116069.24"/>
    <n v="1"/>
  </r>
  <r>
    <n v="3564"/>
    <n v="15687270"/>
    <x v="1546"/>
    <n v="491"/>
    <x v="1"/>
    <x v="0"/>
    <x v="22"/>
    <n v="8"/>
    <n v="0"/>
    <n v="2"/>
    <n v="0"/>
    <n v="1"/>
    <n v="139861.53"/>
    <n v="0"/>
  </r>
  <r>
    <n v="3565"/>
    <n v="15803121"/>
    <x v="131"/>
    <n v="847"/>
    <x v="0"/>
    <x v="1"/>
    <x v="21"/>
    <n v="5"/>
    <n v="97565.74"/>
    <n v="1"/>
    <n v="0"/>
    <n v="0"/>
    <n v="144184.06"/>
    <n v="1"/>
  </r>
  <r>
    <n v="3566"/>
    <n v="15598700"/>
    <x v="1691"/>
    <n v="676"/>
    <x v="1"/>
    <x v="0"/>
    <x v="33"/>
    <n v="5"/>
    <n v="0"/>
    <n v="2"/>
    <n v="0"/>
    <n v="1"/>
    <n v="157888.5"/>
    <n v="0"/>
  </r>
  <r>
    <n v="3567"/>
    <n v="15741875"/>
    <x v="601"/>
    <n v="746"/>
    <x v="1"/>
    <x v="0"/>
    <x v="11"/>
    <n v="3"/>
    <n v="104833.79"/>
    <n v="1"/>
    <n v="0"/>
    <n v="0"/>
    <n v="71911.3"/>
    <n v="0"/>
  </r>
  <r>
    <n v="3568"/>
    <n v="15631709"/>
    <x v="189"/>
    <n v="470"/>
    <x v="1"/>
    <x v="0"/>
    <x v="8"/>
    <n v="2"/>
    <n v="101675.22"/>
    <n v="2"/>
    <n v="1"/>
    <n v="0"/>
    <n v="45033.75"/>
    <n v="0"/>
  </r>
  <r>
    <n v="3569"/>
    <n v="15672970"/>
    <x v="150"/>
    <n v="714"/>
    <x v="1"/>
    <x v="1"/>
    <x v="43"/>
    <n v="3"/>
    <n v="0"/>
    <n v="2"/>
    <n v="0"/>
    <n v="1"/>
    <n v="150465.93"/>
    <n v="0"/>
  </r>
  <r>
    <n v="3570"/>
    <n v="15761670"/>
    <x v="1346"/>
    <n v="695"/>
    <x v="0"/>
    <x v="0"/>
    <x v="5"/>
    <n v="8"/>
    <n v="0"/>
    <n v="1"/>
    <n v="1"/>
    <n v="0"/>
    <n v="126381.6"/>
    <n v="1"/>
  </r>
  <r>
    <n v="3571"/>
    <n v="15706005"/>
    <x v="1207"/>
    <n v="674"/>
    <x v="0"/>
    <x v="1"/>
    <x v="17"/>
    <n v="2"/>
    <n v="174701.05"/>
    <n v="1"/>
    <n v="1"/>
    <n v="0"/>
    <n v="90189.72"/>
    <n v="1"/>
  </r>
  <r>
    <n v="3572"/>
    <n v="15790336"/>
    <x v="1408"/>
    <n v="664"/>
    <x v="2"/>
    <x v="1"/>
    <x v="18"/>
    <n v="6"/>
    <n v="71142.77"/>
    <n v="2"/>
    <n v="1"/>
    <n v="0"/>
    <n v="122433.09"/>
    <n v="0"/>
  </r>
  <r>
    <n v="3573"/>
    <n v="15754267"/>
    <x v="526"/>
    <n v="697"/>
    <x v="2"/>
    <x v="1"/>
    <x v="8"/>
    <n v="3"/>
    <n v="108805.42"/>
    <n v="2"/>
    <n v="0"/>
    <n v="1"/>
    <n v="123825.83"/>
    <n v="0"/>
  </r>
  <r>
    <n v="3574"/>
    <n v="15791988"/>
    <x v="1576"/>
    <n v="670"/>
    <x v="0"/>
    <x v="1"/>
    <x v="50"/>
    <n v="4"/>
    <n v="0"/>
    <n v="2"/>
    <n v="1"/>
    <n v="1"/>
    <n v="11426.7"/>
    <n v="0"/>
  </r>
  <r>
    <n v="3575"/>
    <n v="15683375"/>
    <x v="1692"/>
    <n v="541"/>
    <x v="0"/>
    <x v="0"/>
    <x v="15"/>
    <n v="4"/>
    <n v="0"/>
    <n v="1"/>
    <n v="1"/>
    <n v="1"/>
    <n v="114951.42"/>
    <n v="0"/>
  </r>
  <r>
    <n v="3576"/>
    <n v="15625151"/>
    <x v="655"/>
    <n v="640"/>
    <x v="0"/>
    <x v="0"/>
    <x v="26"/>
    <n v="9"/>
    <n v="116037.75999999999"/>
    <n v="1"/>
    <n v="0"/>
    <n v="1"/>
    <n v="184636.05"/>
    <n v="0"/>
  </r>
  <r>
    <n v="3577"/>
    <n v="15635285"/>
    <x v="137"/>
    <n v="647"/>
    <x v="0"/>
    <x v="1"/>
    <x v="34"/>
    <n v="8"/>
    <n v="0"/>
    <n v="2"/>
    <n v="1"/>
    <n v="1"/>
    <n v="91055.27"/>
    <n v="0"/>
  </r>
  <r>
    <n v="3578"/>
    <n v="15574296"/>
    <x v="575"/>
    <n v="757"/>
    <x v="0"/>
    <x v="1"/>
    <x v="51"/>
    <n v="2"/>
    <n v="80673.960000000006"/>
    <n v="2"/>
    <n v="1"/>
    <n v="0"/>
    <n v="93991.65"/>
    <n v="0"/>
  </r>
  <r>
    <n v="3579"/>
    <n v="15711618"/>
    <x v="172"/>
    <n v="704"/>
    <x v="2"/>
    <x v="0"/>
    <x v="2"/>
    <n v="1"/>
    <n v="124640.51"/>
    <n v="1"/>
    <n v="1"/>
    <n v="0"/>
    <n v="116511.12"/>
    <n v="1"/>
  </r>
  <r>
    <n v="3580"/>
    <n v="15670943"/>
    <x v="1693"/>
    <n v="778"/>
    <x v="2"/>
    <x v="1"/>
    <x v="8"/>
    <n v="9"/>
    <n v="182275.23"/>
    <n v="2"/>
    <n v="1"/>
    <n v="0"/>
    <n v="190631.23"/>
    <n v="0"/>
  </r>
  <r>
    <n v="3581"/>
    <n v="15634359"/>
    <x v="1536"/>
    <n v="639"/>
    <x v="2"/>
    <x v="0"/>
    <x v="1"/>
    <n v="5"/>
    <n v="98635.77"/>
    <n v="1"/>
    <n v="1"/>
    <n v="0"/>
    <n v="199970.74"/>
    <n v="0"/>
  </r>
  <r>
    <n v="3582"/>
    <n v="15586629"/>
    <x v="167"/>
    <n v="637"/>
    <x v="0"/>
    <x v="1"/>
    <x v="19"/>
    <n v="5"/>
    <n v="0"/>
    <n v="2"/>
    <n v="1"/>
    <n v="0"/>
    <n v="139947.17000000001"/>
    <n v="0"/>
  </r>
  <r>
    <n v="3583"/>
    <n v="15588461"/>
    <x v="851"/>
    <n v="686"/>
    <x v="0"/>
    <x v="1"/>
    <x v="12"/>
    <n v="4"/>
    <n v="0"/>
    <n v="1"/>
    <n v="1"/>
    <n v="0"/>
    <n v="8816.3700000000008"/>
    <n v="0"/>
  </r>
  <r>
    <n v="3584"/>
    <n v="15773221"/>
    <x v="142"/>
    <n v="577"/>
    <x v="1"/>
    <x v="1"/>
    <x v="3"/>
    <n v="8"/>
    <n v="79757.210000000006"/>
    <n v="1"/>
    <n v="1"/>
    <n v="0"/>
    <n v="135650.72"/>
    <n v="1"/>
  </r>
  <r>
    <n v="3585"/>
    <n v="15664227"/>
    <x v="1694"/>
    <n v="506"/>
    <x v="2"/>
    <x v="1"/>
    <x v="34"/>
    <n v="8"/>
    <n v="53053.760000000002"/>
    <n v="1"/>
    <n v="0"/>
    <n v="1"/>
    <n v="24577.34"/>
    <n v="0"/>
  </r>
  <r>
    <n v="3586"/>
    <n v="15741745"/>
    <x v="1288"/>
    <n v="757"/>
    <x v="0"/>
    <x v="1"/>
    <x v="34"/>
    <n v="7"/>
    <n v="120911.75"/>
    <n v="2"/>
    <n v="1"/>
    <n v="1"/>
    <n v="131249.46"/>
    <n v="0"/>
  </r>
  <r>
    <n v="3587"/>
    <n v="15652626"/>
    <x v="1248"/>
    <n v="826"/>
    <x v="0"/>
    <x v="1"/>
    <x v="30"/>
    <n v="4"/>
    <n v="115285.85"/>
    <n v="1"/>
    <n v="1"/>
    <n v="0"/>
    <n v="140126.17000000001"/>
    <n v="0"/>
  </r>
  <r>
    <n v="3588"/>
    <n v="15599410"/>
    <x v="670"/>
    <n v="721"/>
    <x v="0"/>
    <x v="1"/>
    <x v="1"/>
    <n v="2"/>
    <n v="0"/>
    <n v="2"/>
    <n v="1"/>
    <n v="0"/>
    <n v="168219.75"/>
    <n v="0"/>
  </r>
  <r>
    <n v="3589"/>
    <n v="15571958"/>
    <x v="224"/>
    <n v="489"/>
    <x v="1"/>
    <x v="1"/>
    <x v="20"/>
    <n v="3"/>
    <n v="221532.79999999999"/>
    <n v="1"/>
    <n v="1"/>
    <n v="0"/>
    <n v="171867.08"/>
    <n v="0"/>
  </r>
  <r>
    <n v="3590"/>
    <n v="15785406"/>
    <x v="434"/>
    <n v="446"/>
    <x v="0"/>
    <x v="0"/>
    <x v="21"/>
    <n v="4"/>
    <n v="105056.13"/>
    <n v="1"/>
    <n v="0"/>
    <n v="0"/>
    <n v="70613.52"/>
    <n v="0"/>
  </r>
  <r>
    <n v="3591"/>
    <n v="15687884"/>
    <x v="842"/>
    <n v="677"/>
    <x v="0"/>
    <x v="1"/>
    <x v="24"/>
    <n v="3"/>
    <n v="88363.03"/>
    <n v="1"/>
    <n v="0"/>
    <n v="1"/>
    <n v="117946.3"/>
    <n v="0"/>
  </r>
  <r>
    <n v="3592"/>
    <n v="15621685"/>
    <x v="1695"/>
    <n v="769"/>
    <x v="0"/>
    <x v="1"/>
    <x v="6"/>
    <n v="2"/>
    <n v="123757.52"/>
    <n v="2"/>
    <n v="1"/>
    <n v="0"/>
    <n v="84872.66"/>
    <n v="0"/>
  </r>
  <r>
    <n v="3593"/>
    <n v="15628886"/>
    <x v="1696"/>
    <n v="677"/>
    <x v="1"/>
    <x v="1"/>
    <x v="27"/>
    <n v="5"/>
    <n v="123959.97"/>
    <n v="1"/>
    <n v="1"/>
    <n v="1"/>
    <n v="60590.720000000001"/>
    <n v="1"/>
  </r>
  <r>
    <n v="3594"/>
    <n v="15699325"/>
    <x v="1198"/>
    <n v="555"/>
    <x v="2"/>
    <x v="0"/>
    <x v="46"/>
    <n v="10"/>
    <n v="114822.64"/>
    <n v="1"/>
    <n v="0"/>
    <n v="1"/>
    <n v="8444.5"/>
    <n v="0"/>
  </r>
  <r>
    <n v="3595"/>
    <n v="15578369"/>
    <x v="1697"/>
    <n v="652"/>
    <x v="2"/>
    <x v="0"/>
    <x v="24"/>
    <n v="9"/>
    <n v="145219.29999999999"/>
    <n v="1"/>
    <n v="1"/>
    <n v="0"/>
    <n v="159132.82999999999"/>
    <n v="0"/>
  </r>
  <r>
    <n v="3596"/>
    <n v="15654156"/>
    <x v="516"/>
    <n v="722"/>
    <x v="2"/>
    <x v="0"/>
    <x v="15"/>
    <n v="5"/>
    <n v="106807.64"/>
    <n v="1"/>
    <n v="1"/>
    <n v="1"/>
    <n v="76998.69"/>
    <n v="0"/>
  </r>
  <r>
    <n v="3597"/>
    <n v="15707199"/>
    <x v="567"/>
    <n v="643"/>
    <x v="0"/>
    <x v="1"/>
    <x v="18"/>
    <n v="0"/>
    <n v="148159.71"/>
    <n v="1"/>
    <n v="0"/>
    <n v="0"/>
    <n v="55835.66"/>
    <n v="0"/>
  </r>
  <r>
    <n v="3598"/>
    <n v="15671630"/>
    <x v="505"/>
    <n v="796"/>
    <x v="2"/>
    <x v="0"/>
    <x v="20"/>
    <n v="1"/>
    <n v="99745.95"/>
    <n v="1"/>
    <n v="1"/>
    <n v="0"/>
    <n v="177524.19"/>
    <n v="0"/>
  </r>
  <r>
    <n v="3599"/>
    <n v="15632079"/>
    <x v="811"/>
    <n v="720"/>
    <x v="2"/>
    <x v="0"/>
    <x v="24"/>
    <n v="8"/>
    <n v="156282.79"/>
    <n v="1"/>
    <n v="1"/>
    <n v="0"/>
    <n v="45985.52"/>
    <n v="0"/>
  </r>
  <r>
    <n v="3600"/>
    <n v="15767921"/>
    <x v="138"/>
    <n v="613"/>
    <x v="0"/>
    <x v="1"/>
    <x v="1"/>
    <n v="7"/>
    <n v="0"/>
    <n v="2"/>
    <n v="1"/>
    <n v="0"/>
    <n v="60297.72"/>
    <n v="0"/>
  </r>
  <r>
    <n v="3601"/>
    <n v="15573599"/>
    <x v="1698"/>
    <n v="506"/>
    <x v="0"/>
    <x v="0"/>
    <x v="38"/>
    <n v="6"/>
    <n v="0"/>
    <n v="2"/>
    <n v="0"/>
    <n v="1"/>
    <n v="194421.12"/>
    <n v="1"/>
  </r>
  <r>
    <n v="3602"/>
    <n v="15747208"/>
    <x v="1497"/>
    <n v="608"/>
    <x v="0"/>
    <x v="1"/>
    <x v="5"/>
    <n v="6"/>
    <n v="0"/>
    <n v="1"/>
    <n v="1"/>
    <n v="0"/>
    <n v="93568.77"/>
    <n v="1"/>
  </r>
  <r>
    <n v="3603"/>
    <n v="15582762"/>
    <x v="292"/>
    <n v="667"/>
    <x v="1"/>
    <x v="1"/>
    <x v="62"/>
    <n v="2"/>
    <n v="0"/>
    <n v="1"/>
    <n v="1"/>
    <n v="1"/>
    <n v="34702.92"/>
    <n v="0"/>
  </r>
  <r>
    <n v="3604"/>
    <n v="15772528"/>
    <x v="1699"/>
    <n v="750"/>
    <x v="0"/>
    <x v="0"/>
    <x v="40"/>
    <n v="7"/>
    <n v="121376.15"/>
    <n v="2"/>
    <n v="1"/>
    <n v="0"/>
    <n v="54473.599999999999"/>
    <n v="1"/>
  </r>
  <r>
    <n v="3605"/>
    <n v="15755798"/>
    <x v="513"/>
    <n v="610"/>
    <x v="0"/>
    <x v="1"/>
    <x v="19"/>
    <n v="4"/>
    <n v="111582.11"/>
    <n v="1"/>
    <n v="0"/>
    <n v="0"/>
    <n v="113943.17"/>
    <n v="0"/>
  </r>
  <r>
    <n v="3606"/>
    <n v="15788683"/>
    <x v="243"/>
    <n v="588"/>
    <x v="2"/>
    <x v="0"/>
    <x v="10"/>
    <n v="10"/>
    <n v="129417.82"/>
    <n v="1"/>
    <n v="1"/>
    <n v="0"/>
    <n v="153727.32"/>
    <n v="0"/>
  </r>
  <r>
    <n v="3607"/>
    <n v="15616922"/>
    <x v="955"/>
    <n v="479"/>
    <x v="0"/>
    <x v="0"/>
    <x v="28"/>
    <n v="1"/>
    <n v="0"/>
    <n v="2"/>
    <n v="1"/>
    <n v="1"/>
    <n v="19116.97"/>
    <n v="0"/>
  </r>
  <r>
    <n v="3608"/>
    <n v="15771855"/>
    <x v="1567"/>
    <n v="682"/>
    <x v="0"/>
    <x v="1"/>
    <x v="24"/>
    <n v="5"/>
    <n v="0"/>
    <n v="2"/>
    <n v="0"/>
    <n v="1"/>
    <n v="112554.68"/>
    <n v="0"/>
  </r>
  <r>
    <n v="3609"/>
    <n v="15601873"/>
    <x v="1700"/>
    <n v="677"/>
    <x v="0"/>
    <x v="0"/>
    <x v="18"/>
    <n v="7"/>
    <n v="0"/>
    <n v="1"/>
    <n v="1"/>
    <n v="0"/>
    <n v="47318.75"/>
    <n v="0"/>
  </r>
  <r>
    <n v="3610"/>
    <n v="15657868"/>
    <x v="1701"/>
    <n v="850"/>
    <x v="2"/>
    <x v="1"/>
    <x v="20"/>
    <n v="6"/>
    <n v="94607.08"/>
    <n v="1"/>
    <n v="1"/>
    <n v="0"/>
    <n v="36690.49"/>
    <n v="0"/>
  </r>
  <r>
    <n v="3611"/>
    <n v="15711716"/>
    <x v="1066"/>
    <n v="580"/>
    <x v="0"/>
    <x v="0"/>
    <x v="27"/>
    <n v="1"/>
    <n v="131368.29999999999"/>
    <n v="1"/>
    <n v="1"/>
    <n v="0"/>
    <n v="106918.67"/>
    <n v="1"/>
  </r>
  <r>
    <n v="3612"/>
    <n v="15734246"/>
    <x v="672"/>
    <n v="746"/>
    <x v="0"/>
    <x v="0"/>
    <x v="29"/>
    <n v="8"/>
    <n v="166883.07"/>
    <n v="2"/>
    <n v="0"/>
    <n v="1"/>
    <n v="194563.65"/>
    <n v="0"/>
  </r>
  <r>
    <n v="3613"/>
    <n v="15792151"/>
    <x v="763"/>
    <n v="635"/>
    <x v="1"/>
    <x v="0"/>
    <x v="24"/>
    <n v="3"/>
    <n v="0"/>
    <n v="2"/>
    <n v="1"/>
    <n v="0"/>
    <n v="91086.73"/>
    <n v="0"/>
  </r>
  <r>
    <n v="3614"/>
    <n v="15770159"/>
    <x v="1635"/>
    <n v="664"/>
    <x v="2"/>
    <x v="1"/>
    <x v="11"/>
    <n v="6"/>
    <n v="172812.72"/>
    <n v="2"/>
    <n v="1"/>
    <n v="1"/>
    <n v="108008.65"/>
    <n v="0"/>
  </r>
  <r>
    <n v="3615"/>
    <n v="15747649"/>
    <x v="1702"/>
    <n v="558"/>
    <x v="2"/>
    <x v="0"/>
    <x v="18"/>
    <n v="0"/>
    <n v="126606.63"/>
    <n v="2"/>
    <n v="1"/>
    <n v="1"/>
    <n v="172363.51999999999"/>
    <n v="0"/>
  </r>
  <r>
    <n v="3616"/>
    <n v="15639357"/>
    <x v="1530"/>
    <n v="415"/>
    <x v="0"/>
    <x v="1"/>
    <x v="17"/>
    <n v="9"/>
    <n v="134950.19"/>
    <n v="3"/>
    <n v="0"/>
    <n v="0"/>
    <n v="178587.36"/>
    <n v="1"/>
  </r>
  <r>
    <n v="3617"/>
    <n v="15738907"/>
    <x v="1618"/>
    <n v="798"/>
    <x v="0"/>
    <x v="0"/>
    <x v="52"/>
    <n v="6"/>
    <n v="96956.1"/>
    <n v="1"/>
    <n v="1"/>
    <n v="0"/>
    <n v="31907.439999999999"/>
    <n v="1"/>
  </r>
  <r>
    <n v="3618"/>
    <n v="15663446"/>
    <x v="758"/>
    <n v="792"/>
    <x v="2"/>
    <x v="0"/>
    <x v="6"/>
    <n v="4"/>
    <n v="107601.79"/>
    <n v="1"/>
    <n v="1"/>
    <n v="0"/>
    <n v="18922.18"/>
    <n v="1"/>
  </r>
  <r>
    <n v="3619"/>
    <n v="15750867"/>
    <x v="545"/>
    <n v="489"/>
    <x v="2"/>
    <x v="0"/>
    <x v="17"/>
    <n v="8"/>
    <n v="92060.06"/>
    <n v="1"/>
    <n v="1"/>
    <n v="0"/>
    <n v="147222.95000000001"/>
    <n v="1"/>
  </r>
  <r>
    <n v="3620"/>
    <n v="15715939"/>
    <x v="680"/>
    <n v="730"/>
    <x v="0"/>
    <x v="1"/>
    <x v="19"/>
    <n v="0"/>
    <n v="0"/>
    <n v="2"/>
    <n v="1"/>
    <n v="0"/>
    <n v="1474.79"/>
    <n v="0"/>
  </r>
  <r>
    <n v="3621"/>
    <n v="15763806"/>
    <x v="1703"/>
    <n v="773"/>
    <x v="0"/>
    <x v="1"/>
    <x v="1"/>
    <n v="4"/>
    <n v="0"/>
    <n v="2"/>
    <n v="1"/>
    <n v="1"/>
    <n v="24924.92"/>
    <n v="0"/>
  </r>
  <r>
    <n v="3622"/>
    <n v="15637993"/>
    <x v="519"/>
    <n v="711"/>
    <x v="0"/>
    <x v="1"/>
    <x v="18"/>
    <n v="9"/>
    <n v="137688.71"/>
    <n v="1"/>
    <n v="1"/>
    <n v="1"/>
    <n v="46884.1"/>
    <n v="0"/>
  </r>
  <r>
    <n v="3623"/>
    <n v="15720338"/>
    <x v="292"/>
    <n v="592"/>
    <x v="1"/>
    <x v="1"/>
    <x v="30"/>
    <n v="8"/>
    <n v="85845.43"/>
    <n v="2"/>
    <n v="1"/>
    <n v="1"/>
    <n v="128918.42"/>
    <n v="0"/>
  </r>
  <r>
    <n v="3624"/>
    <n v="15627162"/>
    <x v="1704"/>
    <n v="695"/>
    <x v="2"/>
    <x v="1"/>
    <x v="7"/>
    <n v="6"/>
    <n v="125552.96000000001"/>
    <n v="1"/>
    <n v="1"/>
    <n v="0"/>
    <n v="105291.26"/>
    <n v="0"/>
  </r>
  <r>
    <n v="3625"/>
    <n v="15596710"/>
    <x v="190"/>
    <n v="640"/>
    <x v="0"/>
    <x v="0"/>
    <x v="19"/>
    <n v="1"/>
    <n v="167298.42000000001"/>
    <n v="1"/>
    <n v="0"/>
    <n v="1"/>
    <n v="145381.65"/>
    <n v="0"/>
  </r>
  <r>
    <n v="3626"/>
    <n v="15781678"/>
    <x v="368"/>
    <n v="470"/>
    <x v="1"/>
    <x v="1"/>
    <x v="8"/>
    <n v="4"/>
    <n v="55732.92"/>
    <n v="2"/>
    <n v="1"/>
    <n v="1"/>
    <n v="103792.53"/>
    <n v="0"/>
  </r>
  <r>
    <n v="3627"/>
    <n v="15634968"/>
    <x v="299"/>
    <n v="789"/>
    <x v="2"/>
    <x v="0"/>
    <x v="24"/>
    <n v="6"/>
    <n v="110689.07"/>
    <n v="1"/>
    <n v="1"/>
    <n v="1"/>
    <n v="71121.039999999994"/>
    <n v="1"/>
  </r>
  <r>
    <n v="3628"/>
    <n v="15609475"/>
    <x v="314"/>
    <n v="604"/>
    <x v="1"/>
    <x v="0"/>
    <x v="2"/>
    <n v="7"/>
    <n v="98544.11"/>
    <n v="1"/>
    <n v="1"/>
    <n v="1"/>
    <n v="52327.57"/>
    <n v="0"/>
  </r>
  <r>
    <n v="3629"/>
    <n v="15573319"/>
    <x v="595"/>
    <n v="493"/>
    <x v="2"/>
    <x v="0"/>
    <x v="12"/>
    <n v="8"/>
    <n v="178317.6"/>
    <n v="1"/>
    <n v="0"/>
    <n v="0"/>
    <n v="197428.64"/>
    <n v="0"/>
  </r>
  <r>
    <n v="3630"/>
    <n v="15738291"/>
    <x v="1705"/>
    <n v="671"/>
    <x v="0"/>
    <x v="0"/>
    <x v="36"/>
    <n v="8"/>
    <n v="115713.84"/>
    <n v="2"/>
    <n v="0"/>
    <n v="0"/>
    <n v="83210.84"/>
    <n v="0"/>
  </r>
  <r>
    <n v="3631"/>
    <n v="15782456"/>
    <x v="1303"/>
    <n v="656"/>
    <x v="0"/>
    <x v="1"/>
    <x v="17"/>
    <n v="9"/>
    <n v="143267.14000000001"/>
    <n v="2"/>
    <n v="0"/>
    <n v="0"/>
    <n v="193099.43"/>
    <n v="0"/>
  </r>
  <r>
    <n v="3632"/>
    <n v="15794841"/>
    <x v="437"/>
    <n v="739"/>
    <x v="1"/>
    <x v="1"/>
    <x v="25"/>
    <n v="5"/>
    <n v="89750.21"/>
    <n v="1"/>
    <n v="1"/>
    <n v="0"/>
    <n v="193008.52"/>
    <n v="0"/>
  </r>
  <r>
    <n v="3633"/>
    <n v="15684696"/>
    <x v="1336"/>
    <n v="560"/>
    <x v="1"/>
    <x v="0"/>
    <x v="28"/>
    <n v="3"/>
    <n v="116576.45"/>
    <n v="1"/>
    <n v="1"/>
    <n v="0"/>
    <n v="157567.37"/>
    <n v="0"/>
  </r>
  <r>
    <n v="3634"/>
    <n v="15629846"/>
    <x v="1706"/>
    <n v="827"/>
    <x v="2"/>
    <x v="0"/>
    <x v="40"/>
    <n v="8"/>
    <n v="143001.5"/>
    <n v="2"/>
    <n v="1"/>
    <n v="0"/>
    <n v="108977.5"/>
    <n v="0"/>
  </r>
  <r>
    <n v="3635"/>
    <n v="15674442"/>
    <x v="437"/>
    <n v="681"/>
    <x v="0"/>
    <x v="1"/>
    <x v="51"/>
    <n v="7"/>
    <n v="157761.56"/>
    <n v="1"/>
    <n v="0"/>
    <n v="0"/>
    <n v="147759.84"/>
    <n v="0"/>
  </r>
  <r>
    <n v="3636"/>
    <n v="15571689"/>
    <x v="1293"/>
    <n v="740"/>
    <x v="0"/>
    <x v="0"/>
    <x v="24"/>
    <n v="5"/>
    <n v="0"/>
    <n v="2"/>
    <n v="1"/>
    <n v="1"/>
    <n v="27528.400000000001"/>
    <n v="0"/>
  </r>
  <r>
    <n v="3637"/>
    <n v="15730469"/>
    <x v="529"/>
    <n v="663"/>
    <x v="1"/>
    <x v="1"/>
    <x v="8"/>
    <n v="4"/>
    <n v="103430.11"/>
    <n v="2"/>
    <n v="0"/>
    <n v="1"/>
    <n v="36479.269999999997"/>
    <n v="0"/>
  </r>
  <r>
    <n v="3638"/>
    <n v="15809320"/>
    <x v="1707"/>
    <n v="845"/>
    <x v="1"/>
    <x v="0"/>
    <x v="37"/>
    <n v="0"/>
    <n v="0"/>
    <n v="1"/>
    <n v="1"/>
    <n v="0"/>
    <n v="31726.76"/>
    <n v="1"/>
  </r>
  <r>
    <n v="3639"/>
    <n v="15684367"/>
    <x v="1708"/>
    <n v="555"/>
    <x v="1"/>
    <x v="1"/>
    <x v="7"/>
    <n v="5"/>
    <n v="0"/>
    <n v="2"/>
    <n v="0"/>
    <n v="0"/>
    <n v="96398.51"/>
    <n v="0"/>
  </r>
  <r>
    <n v="3640"/>
    <n v="15793049"/>
    <x v="403"/>
    <n v="680"/>
    <x v="2"/>
    <x v="0"/>
    <x v="36"/>
    <n v="8"/>
    <n v="115115.38"/>
    <n v="1"/>
    <n v="1"/>
    <n v="0"/>
    <n v="139558.6"/>
    <n v="1"/>
  </r>
  <r>
    <n v="3641"/>
    <n v="15603665"/>
    <x v="1072"/>
    <n v="638"/>
    <x v="2"/>
    <x v="0"/>
    <x v="2"/>
    <n v="0"/>
    <n v="122501.28"/>
    <n v="2"/>
    <n v="1"/>
    <n v="1"/>
    <n v="95007.8"/>
    <n v="0"/>
  </r>
  <r>
    <n v="3642"/>
    <n v="15613623"/>
    <x v="1709"/>
    <n v="640"/>
    <x v="1"/>
    <x v="1"/>
    <x v="46"/>
    <n v="3"/>
    <n v="0"/>
    <n v="1"/>
    <n v="1"/>
    <n v="1"/>
    <n v="101663.47"/>
    <n v="0"/>
  </r>
  <r>
    <n v="3643"/>
    <n v="15569572"/>
    <x v="1034"/>
    <n v="778"/>
    <x v="0"/>
    <x v="1"/>
    <x v="0"/>
    <n v="6"/>
    <n v="0"/>
    <n v="2"/>
    <n v="1"/>
    <n v="1"/>
    <n v="106197.44"/>
    <n v="0"/>
  </r>
  <r>
    <n v="3644"/>
    <n v="15698791"/>
    <x v="1059"/>
    <n v="679"/>
    <x v="0"/>
    <x v="1"/>
    <x v="13"/>
    <n v="3"/>
    <n v="146758.24"/>
    <n v="1"/>
    <n v="1"/>
    <n v="0"/>
    <n v="48466.89"/>
    <n v="0"/>
  </r>
  <r>
    <n v="3645"/>
    <n v="15626233"/>
    <x v="1274"/>
    <n v="593"/>
    <x v="0"/>
    <x v="0"/>
    <x v="15"/>
    <n v="3"/>
    <n v="0"/>
    <n v="2"/>
    <n v="1"/>
    <n v="1"/>
    <n v="151978.35999999999"/>
    <n v="0"/>
  </r>
  <r>
    <n v="3646"/>
    <n v="15607263"/>
    <x v="1710"/>
    <n v="788"/>
    <x v="0"/>
    <x v="1"/>
    <x v="30"/>
    <n v="3"/>
    <n v="0"/>
    <n v="1"/>
    <n v="0"/>
    <n v="1"/>
    <n v="13288.46"/>
    <n v="1"/>
  </r>
  <r>
    <n v="3647"/>
    <n v="15610900"/>
    <x v="790"/>
    <n v="770"/>
    <x v="0"/>
    <x v="0"/>
    <x v="53"/>
    <n v="9"/>
    <n v="110738.89"/>
    <n v="1"/>
    <n v="1"/>
    <n v="0"/>
    <n v="22666.77"/>
    <n v="1"/>
  </r>
  <r>
    <n v="3648"/>
    <n v="15624775"/>
    <x v="337"/>
    <n v="729"/>
    <x v="0"/>
    <x v="1"/>
    <x v="44"/>
    <n v="2"/>
    <n v="94203.8"/>
    <n v="1"/>
    <n v="0"/>
    <n v="1"/>
    <n v="102391.06"/>
    <n v="0"/>
  </r>
  <r>
    <n v="3649"/>
    <n v="15691703"/>
    <x v="201"/>
    <n v="545"/>
    <x v="0"/>
    <x v="1"/>
    <x v="40"/>
    <n v="8"/>
    <n v="105792.49"/>
    <n v="1"/>
    <n v="0"/>
    <n v="1"/>
    <n v="67830.2"/>
    <n v="1"/>
  </r>
  <r>
    <n v="3650"/>
    <n v="15745355"/>
    <x v="1058"/>
    <n v="597"/>
    <x v="0"/>
    <x v="1"/>
    <x v="1"/>
    <n v="4"/>
    <n v="153198.23000000001"/>
    <n v="1"/>
    <n v="1"/>
    <n v="1"/>
    <n v="92090.36"/>
    <n v="0"/>
  </r>
  <r>
    <n v="3651"/>
    <n v="15724955"/>
    <x v="862"/>
    <n v="537"/>
    <x v="0"/>
    <x v="1"/>
    <x v="16"/>
    <n v="3"/>
    <n v="0"/>
    <n v="2"/>
    <n v="0"/>
    <n v="0"/>
    <n v="141023.01"/>
    <n v="0"/>
  </r>
  <r>
    <n v="3652"/>
    <n v="15628999"/>
    <x v="1079"/>
    <n v="732"/>
    <x v="0"/>
    <x v="1"/>
    <x v="45"/>
    <n v="10"/>
    <n v="61811.23"/>
    <n v="1"/>
    <n v="1"/>
    <n v="1"/>
    <n v="104222.8"/>
    <n v="0"/>
  </r>
  <r>
    <n v="3653"/>
    <n v="15654341"/>
    <x v="1475"/>
    <n v="542"/>
    <x v="0"/>
    <x v="1"/>
    <x v="10"/>
    <n v="8"/>
    <n v="101116.06"/>
    <n v="1"/>
    <n v="1"/>
    <n v="0"/>
    <n v="196395.05"/>
    <n v="0"/>
  </r>
  <r>
    <n v="3654"/>
    <n v="15744240"/>
    <x v="609"/>
    <n v="688"/>
    <x v="2"/>
    <x v="0"/>
    <x v="17"/>
    <n v="0"/>
    <n v="74458.25"/>
    <n v="1"/>
    <n v="0"/>
    <n v="1"/>
    <n v="6866.31"/>
    <n v="0"/>
  </r>
  <r>
    <n v="3655"/>
    <n v="15632365"/>
    <x v="265"/>
    <n v="542"/>
    <x v="2"/>
    <x v="1"/>
    <x v="19"/>
    <n v="8"/>
    <n v="142871.26999999999"/>
    <n v="2"/>
    <n v="0"/>
    <n v="0"/>
    <n v="77737.86"/>
    <n v="0"/>
  </r>
  <r>
    <n v="3656"/>
    <n v="15729689"/>
    <x v="479"/>
    <n v="754"/>
    <x v="2"/>
    <x v="1"/>
    <x v="12"/>
    <n v="6"/>
    <n v="98585.94"/>
    <n v="2"/>
    <n v="0"/>
    <n v="1"/>
    <n v="106116.84"/>
    <n v="0"/>
  </r>
  <r>
    <n v="3657"/>
    <n v="15759284"/>
    <x v="706"/>
    <n v="750"/>
    <x v="0"/>
    <x v="0"/>
    <x v="24"/>
    <n v="6"/>
    <n v="0"/>
    <n v="1"/>
    <n v="1"/>
    <n v="1"/>
    <n v="117948"/>
    <n v="1"/>
  </r>
  <r>
    <n v="3658"/>
    <n v="15602124"/>
    <x v="1711"/>
    <n v="731"/>
    <x v="0"/>
    <x v="1"/>
    <x v="33"/>
    <n v="7"/>
    <n v="0"/>
    <n v="2"/>
    <n v="1"/>
    <n v="1"/>
    <n v="184581.68"/>
    <n v="0"/>
  </r>
  <r>
    <n v="3659"/>
    <n v="15661903"/>
    <x v="170"/>
    <n v="699"/>
    <x v="0"/>
    <x v="0"/>
    <x v="3"/>
    <n v="3"/>
    <n v="80764.03"/>
    <n v="1"/>
    <n v="1"/>
    <n v="0"/>
    <n v="199378.58"/>
    <n v="1"/>
  </r>
  <r>
    <n v="3660"/>
    <n v="15664668"/>
    <x v="1712"/>
    <n v="534"/>
    <x v="0"/>
    <x v="0"/>
    <x v="0"/>
    <n v="9"/>
    <n v="144801.97"/>
    <n v="1"/>
    <n v="0"/>
    <n v="1"/>
    <n v="12483.39"/>
    <n v="1"/>
  </r>
  <r>
    <n v="3661"/>
    <n v="15736431"/>
    <x v="1713"/>
    <n v="494"/>
    <x v="1"/>
    <x v="1"/>
    <x v="7"/>
    <n v="2"/>
    <n v="0"/>
    <n v="2"/>
    <n v="1"/>
    <n v="0"/>
    <n v="22404.639999999999"/>
    <n v="0"/>
  </r>
  <r>
    <n v="3662"/>
    <n v="15748639"/>
    <x v="1714"/>
    <n v="497"/>
    <x v="2"/>
    <x v="1"/>
    <x v="12"/>
    <n v="7"/>
    <n v="110053.62"/>
    <n v="2"/>
    <n v="1"/>
    <n v="1"/>
    <n v="92887.06"/>
    <n v="0"/>
  </r>
  <r>
    <n v="3663"/>
    <n v="15628123"/>
    <x v="157"/>
    <n v="632"/>
    <x v="0"/>
    <x v="0"/>
    <x v="34"/>
    <n v="5"/>
    <n v="118890.81"/>
    <n v="1"/>
    <n v="0"/>
    <n v="1"/>
    <n v="145157.97"/>
    <n v="0"/>
  </r>
  <r>
    <n v="3664"/>
    <n v="15602731"/>
    <x v="1206"/>
    <n v="724"/>
    <x v="0"/>
    <x v="1"/>
    <x v="8"/>
    <n v="5"/>
    <n v="0"/>
    <n v="1"/>
    <n v="1"/>
    <n v="0"/>
    <n v="134889.95000000001"/>
    <n v="1"/>
  </r>
  <r>
    <n v="3665"/>
    <n v="15794137"/>
    <x v="1705"/>
    <n v="751"/>
    <x v="2"/>
    <x v="0"/>
    <x v="24"/>
    <n v="0"/>
    <n v="151218.98000000001"/>
    <n v="1"/>
    <n v="1"/>
    <n v="1"/>
    <n v="109309.29"/>
    <n v="0"/>
  </r>
  <r>
    <n v="3666"/>
    <n v="15748696"/>
    <x v="669"/>
    <n v="733"/>
    <x v="0"/>
    <x v="1"/>
    <x v="0"/>
    <n v="9"/>
    <n v="150507.21"/>
    <n v="1"/>
    <n v="0"/>
    <n v="1"/>
    <n v="169964.12"/>
    <n v="0"/>
  </r>
  <r>
    <n v="3667"/>
    <n v="15725068"/>
    <x v="668"/>
    <n v="701"/>
    <x v="1"/>
    <x v="0"/>
    <x v="29"/>
    <n v="9"/>
    <n v="0"/>
    <n v="2"/>
    <n v="1"/>
    <n v="1"/>
    <n v="26327.42"/>
    <n v="0"/>
  </r>
  <r>
    <n v="3668"/>
    <n v="15807340"/>
    <x v="262"/>
    <n v="525"/>
    <x v="2"/>
    <x v="1"/>
    <x v="19"/>
    <n v="4"/>
    <n v="131023.76"/>
    <n v="2"/>
    <n v="0"/>
    <n v="0"/>
    <n v="55072.93"/>
    <n v="0"/>
  </r>
  <r>
    <n v="3669"/>
    <n v="15586133"/>
    <x v="69"/>
    <n v="666"/>
    <x v="2"/>
    <x v="0"/>
    <x v="4"/>
    <n v="2"/>
    <n v="122314.5"/>
    <n v="1"/>
    <n v="0"/>
    <n v="0"/>
    <n v="68574.880000000005"/>
    <n v="1"/>
  </r>
  <r>
    <n v="3670"/>
    <n v="15576185"/>
    <x v="725"/>
    <n v="653"/>
    <x v="0"/>
    <x v="1"/>
    <x v="6"/>
    <n v="2"/>
    <n v="0"/>
    <n v="2"/>
    <n v="1"/>
    <n v="1"/>
    <n v="41671.81"/>
    <n v="0"/>
  </r>
  <r>
    <n v="3671"/>
    <n v="15660809"/>
    <x v="1715"/>
    <n v="850"/>
    <x v="0"/>
    <x v="1"/>
    <x v="34"/>
    <n v="4"/>
    <n v="0"/>
    <n v="2"/>
    <n v="1"/>
    <n v="1"/>
    <n v="12409.01"/>
    <n v="0"/>
  </r>
  <r>
    <n v="3672"/>
    <n v="15616666"/>
    <x v="954"/>
    <n v="646"/>
    <x v="2"/>
    <x v="0"/>
    <x v="37"/>
    <n v="6"/>
    <n v="111739.4"/>
    <n v="2"/>
    <n v="0"/>
    <n v="1"/>
    <n v="68367.179999999993"/>
    <n v="0"/>
  </r>
  <r>
    <n v="3673"/>
    <n v="15706904"/>
    <x v="282"/>
    <n v="750"/>
    <x v="0"/>
    <x v="1"/>
    <x v="3"/>
    <n v="6"/>
    <n v="113882.31"/>
    <n v="1"/>
    <n v="1"/>
    <n v="1"/>
    <n v="74564.41"/>
    <n v="0"/>
  </r>
  <r>
    <n v="3674"/>
    <n v="15606915"/>
    <x v="375"/>
    <n v="764"/>
    <x v="0"/>
    <x v="1"/>
    <x v="9"/>
    <n v="7"/>
    <n v="98148.61"/>
    <n v="1"/>
    <n v="1"/>
    <n v="0"/>
    <n v="26843.759999999998"/>
    <n v="0"/>
  </r>
  <r>
    <n v="3675"/>
    <n v="15749693"/>
    <x v="1716"/>
    <n v="658"/>
    <x v="0"/>
    <x v="0"/>
    <x v="15"/>
    <n v="9"/>
    <n v="0"/>
    <n v="2"/>
    <n v="1"/>
    <n v="0"/>
    <n v="156774.75"/>
    <n v="0"/>
  </r>
  <r>
    <n v="3676"/>
    <n v="15791743"/>
    <x v="1717"/>
    <n v="727"/>
    <x v="0"/>
    <x v="1"/>
    <x v="15"/>
    <n v="1"/>
    <n v="59271.82"/>
    <n v="1"/>
    <n v="1"/>
    <n v="1"/>
    <n v="46019.43"/>
    <n v="0"/>
  </r>
  <r>
    <n v="3677"/>
    <n v="15796480"/>
    <x v="956"/>
    <n v="687"/>
    <x v="0"/>
    <x v="0"/>
    <x v="8"/>
    <n v="2"/>
    <n v="0"/>
    <n v="2"/>
    <n v="0"/>
    <n v="1"/>
    <n v="145411.39000000001"/>
    <n v="0"/>
  </r>
  <r>
    <n v="3678"/>
    <n v="15790442"/>
    <x v="680"/>
    <n v="631"/>
    <x v="1"/>
    <x v="1"/>
    <x v="19"/>
    <n v="2"/>
    <n v="0"/>
    <n v="2"/>
    <n v="1"/>
    <n v="1"/>
    <n v="158268.84"/>
    <n v="0"/>
  </r>
  <r>
    <n v="3679"/>
    <n v="15609458"/>
    <x v="986"/>
    <n v="797"/>
    <x v="0"/>
    <x v="1"/>
    <x v="33"/>
    <n v="10"/>
    <n v="69413.440000000002"/>
    <n v="1"/>
    <n v="1"/>
    <n v="1"/>
    <n v="74637.570000000007"/>
    <n v="0"/>
  </r>
  <r>
    <n v="3680"/>
    <n v="15593897"/>
    <x v="371"/>
    <n v="650"/>
    <x v="1"/>
    <x v="1"/>
    <x v="11"/>
    <n v="7"/>
    <n v="160599.06"/>
    <n v="2"/>
    <n v="1"/>
    <n v="1"/>
    <n v="28391.52"/>
    <n v="0"/>
  </r>
  <r>
    <n v="3681"/>
    <n v="15604576"/>
    <x v="1718"/>
    <n v="850"/>
    <x v="1"/>
    <x v="1"/>
    <x v="32"/>
    <n v="3"/>
    <n v="0"/>
    <n v="1"/>
    <n v="1"/>
    <n v="1"/>
    <n v="144385.54"/>
    <n v="0"/>
  </r>
  <r>
    <n v="3682"/>
    <n v="15666270"/>
    <x v="919"/>
    <n v="676"/>
    <x v="0"/>
    <x v="0"/>
    <x v="20"/>
    <n v="2"/>
    <n v="147803.48000000001"/>
    <n v="1"/>
    <n v="1"/>
    <n v="0"/>
    <n v="95181.06"/>
    <n v="1"/>
  </r>
  <r>
    <n v="3683"/>
    <n v="15572626"/>
    <x v="458"/>
    <n v="620"/>
    <x v="1"/>
    <x v="1"/>
    <x v="4"/>
    <n v="8"/>
    <n v="0"/>
    <n v="2"/>
    <n v="1"/>
    <n v="1"/>
    <n v="15627.51"/>
    <n v="0"/>
  </r>
  <r>
    <n v="3684"/>
    <n v="15727197"/>
    <x v="158"/>
    <n v="576"/>
    <x v="0"/>
    <x v="0"/>
    <x v="37"/>
    <n v="9"/>
    <n v="170228.59"/>
    <n v="2"/>
    <n v="0"/>
    <n v="0"/>
    <n v="148477.57"/>
    <n v="1"/>
  </r>
  <r>
    <n v="3685"/>
    <n v="15714006"/>
    <x v="1445"/>
    <n v="482"/>
    <x v="0"/>
    <x v="0"/>
    <x v="12"/>
    <n v="2"/>
    <n v="133111.73000000001"/>
    <n v="1"/>
    <n v="0"/>
    <n v="1"/>
    <n v="79957.95"/>
    <n v="0"/>
  </r>
  <r>
    <n v="3686"/>
    <n v="15642137"/>
    <x v="1085"/>
    <n v="695"/>
    <x v="1"/>
    <x v="0"/>
    <x v="2"/>
    <n v="5"/>
    <n v="0"/>
    <n v="2"/>
    <n v="0"/>
    <n v="0"/>
    <n v="102763.69"/>
    <n v="0"/>
  </r>
  <r>
    <n v="3687"/>
    <n v="15665327"/>
    <x v="209"/>
    <n v="706"/>
    <x v="0"/>
    <x v="1"/>
    <x v="56"/>
    <n v="2"/>
    <n v="176139.5"/>
    <n v="2"/>
    <n v="1"/>
    <n v="0"/>
    <n v="129654.22"/>
    <n v="0"/>
  </r>
  <r>
    <n v="3688"/>
    <n v="15626806"/>
    <x v="1719"/>
    <n v="668"/>
    <x v="0"/>
    <x v="0"/>
    <x v="15"/>
    <n v="2"/>
    <n v="0"/>
    <n v="2"/>
    <n v="1"/>
    <n v="1"/>
    <n v="40652.33"/>
    <n v="0"/>
  </r>
  <r>
    <n v="3689"/>
    <n v="15662578"/>
    <x v="1720"/>
    <n v="679"/>
    <x v="2"/>
    <x v="1"/>
    <x v="12"/>
    <n v="1"/>
    <n v="110245.13"/>
    <n v="1"/>
    <n v="1"/>
    <n v="1"/>
    <n v="178291.09"/>
    <n v="0"/>
  </r>
  <r>
    <n v="3690"/>
    <n v="15790829"/>
    <x v="773"/>
    <n v="703"/>
    <x v="0"/>
    <x v="0"/>
    <x v="13"/>
    <n v="5"/>
    <n v="0"/>
    <n v="2"/>
    <n v="1"/>
    <n v="0"/>
    <n v="131906.44"/>
    <n v="0"/>
  </r>
  <r>
    <n v="3691"/>
    <n v="15654959"/>
    <x v="1721"/>
    <n v="670"/>
    <x v="1"/>
    <x v="1"/>
    <x v="44"/>
    <n v="6"/>
    <n v="158719.57"/>
    <n v="1"/>
    <n v="1"/>
    <n v="1"/>
    <n v="118607.4"/>
    <n v="0"/>
  </r>
  <r>
    <n v="3692"/>
    <n v="15760244"/>
    <x v="1722"/>
    <n v="590"/>
    <x v="0"/>
    <x v="0"/>
    <x v="61"/>
    <n v="5"/>
    <n v="160979.68"/>
    <n v="1"/>
    <n v="0"/>
    <n v="1"/>
    <n v="13848.58"/>
    <n v="0"/>
  </r>
  <r>
    <n v="3693"/>
    <n v="15715394"/>
    <x v="906"/>
    <n v="613"/>
    <x v="1"/>
    <x v="1"/>
    <x v="12"/>
    <n v="4"/>
    <n v="123557.65"/>
    <n v="2"/>
    <n v="0"/>
    <n v="1"/>
    <n v="170903.4"/>
    <n v="0"/>
  </r>
  <r>
    <n v="3694"/>
    <n v="15722246"/>
    <x v="919"/>
    <n v="742"/>
    <x v="0"/>
    <x v="0"/>
    <x v="52"/>
    <n v="4"/>
    <n v="0"/>
    <n v="1"/>
    <n v="1"/>
    <n v="1"/>
    <n v="13161.66"/>
    <n v="1"/>
  </r>
  <r>
    <n v="3695"/>
    <n v="15609704"/>
    <x v="524"/>
    <n v="608"/>
    <x v="0"/>
    <x v="0"/>
    <x v="19"/>
    <n v="4"/>
    <n v="0"/>
    <n v="1"/>
    <n v="1"/>
    <n v="0"/>
    <n v="79304.38"/>
    <n v="1"/>
  </r>
  <r>
    <n v="3696"/>
    <n v="15757628"/>
    <x v="564"/>
    <n v="571"/>
    <x v="0"/>
    <x v="1"/>
    <x v="20"/>
    <n v="10"/>
    <n v="112896.86"/>
    <n v="1"/>
    <n v="1"/>
    <n v="1"/>
    <n v="121402.53"/>
    <n v="0"/>
  </r>
  <r>
    <n v="3697"/>
    <n v="15633586"/>
    <x v="1723"/>
    <n v="595"/>
    <x v="0"/>
    <x v="0"/>
    <x v="2"/>
    <n v="7"/>
    <n v="120962.13"/>
    <n v="1"/>
    <n v="0"/>
    <n v="0"/>
    <n v="23305.01"/>
    <n v="0"/>
  </r>
  <r>
    <n v="3698"/>
    <n v="15565796"/>
    <x v="852"/>
    <n v="745"/>
    <x v="2"/>
    <x v="1"/>
    <x v="36"/>
    <n v="10"/>
    <n v="96048.55"/>
    <n v="1"/>
    <n v="1"/>
    <n v="0"/>
    <n v="74510.649999999994"/>
    <n v="0"/>
  </r>
  <r>
    <n v="3699"/>
    <n v="15717935"/>
    <x v="20"/>
    <n v="589"/>
    <x v="0"/>
    <x v="0"/>
    <x v="29"/>
    <n v="3"/>
    <n v="0"/>
    <n v="2"/>
    <n v="0"/>
    <n v="1"/>
    <n v="55601.440000000002"/>
    <n v="0"/>
  </r>
  <r>
    <n v="3700"/>
    <n v="15577700"/>
    <x v="1724"/>
    <n v="749"/>
    <x v="0"/>
    <x v="1"/>
    <x v="24"/>
    <n v="10"/>
    <n v="185063.7"/>
    <n v="2"/>
    <n v="1"/>
    <n v="1"/>
    <n v="134526.87"/>
    <n v="0"/>
  </r>
  <r>
    <n v="3701"/>
    <n v="15747345"/>
    <x v="616"/>
    <n v="678"/>
    <x v="0"/>
    <x v="0"/>
    <x v="32"/>
    <n v="6"/>
    <n v="118064.93"/>
    <n v="2"/>
    <n v="1"/>
    <n v="1"/>
    <n v="195424.01"/>
    <n v="0"/>
  </r>
  <r>
    <n v="3702"/>
    <n v="15678317"/>
    <x v="737"/>
    <n v="603"/>
    <x v="0"/>
    <x v="1"/>
    <x v="17"/>
    <n v="2"/>
    <n v="0"/>
    <n v="2"/>
    <n v="1"/>
    <n v="1"/>
    <n v="59563.49"/>
    <n v="0"/>
  </r>
  <r>
    <n v="3703"/>
    <n v="15698335"/>
    <x v="616"/>
    <n v="504"/>
    <x v="0"/>
    <x v="0"/>
    <x v="39"/>
    <n v="8"/>
    <n v="0"/>
    <n v="1"/>
    <n v="1"/>
    <n v="1"/>
    <n v="34595.58"/>
    <n v="0"/>
  </r>
  <r>
    <n v="3704"/>
    <n v="15768451"/>
    <x v="121"/>
    <n v="739"/>
    <x v="2"/>
    <x v="1"/>
    <x v="20"/>
    <n v="5"/>
    <n v="149131.03"/>
    <n v="3"/>
    <n v="1"/>
    <n v="1"/>
    <n v="60036.99"/>
    <n v="1"/>
  </r>
  <r>
    <n v="3705"/>
    <n v="15753213"/>
    <x v="732"/>
    <n v="604"/>
    <x v="0"/>
    <x v="0"/>
    <x v="10"/>
    <n v="7"/>
    <n v="0"/>
    <n v="2"/>
    <n v="1"/>
    <n v="0"/>
    <n v="193021.49"/>
    <n v="0"/>
  </r>
  <r>
    <n v="3706"/>
    <n v="15769645"/>
    <x v="1725"/>
    <n v="612"/>
    <x v="0"/>
    <x v="0"/>
    <x v="12"/>
    <n v="3"/>
    <n v="0"/>
    <n v="1"/>
    <n v="1"/>
    <n v="1"/>
    <n v="48108.72"/>
    <n v="0"/>
  </r>
  <r>
    <n v="3707"/>
    <n v="15657565"/>
    <x v="647"/>
    <n v="629"/>
    <x v="1"/>
    <x v="0"/>
    <x v="4"/>
    <n v="6"/>
    <n v="125512.98"/>
    <n v="2"/>
    <n v="0"/>
    <n v="0"/>
    <n v="79082.759999999995"/>
    <n v="0"/>
  </r>
  <r>
    <n v="3708"/>
    <n v="15620323"/>
    <x v="1628"/>
    <n v="652"/>
    <x v="1"/>
    <x v="0"/>
    <x v="0"/>
    <n v="3"/>
    <n v="83492.070000000007"/>
    <n v="2"/>
    <n v="1"/>
    <n v="0"/>
    <n v="37914.120000000003"/>
    <n v="0"/>
  </r>
  <r>
    <n v="3709"/>
    <n v="15679983"/>
    <x v="1726"/>
    <n v="565"/>
    <x v="0"/>
    <x v="1"/>
    <x v="10"/>
    <n v="7"/>
    <n v="0"/>
    <n v="1"/>
    <n v="0"/>
    <n v="0"/>
    <n v="74593.84"/>
    <n v="0"/>
  </r>
  <r>
    <n v="3710"/>
    <n v="15812616"/>
    <x v="395"/>
    <n v="707"/>
    <x v="0"/>
    <x v="0"/>
    <x v="23"/>
    <n v="10"/>
    <n v="0"/>
    <n v="1"/>
    <n v="1"/>
    <n v="0"/>
    <n v="82967.97"/>
    <n v="1"/>
  </r>
  <r>
    <n v="3711"/>
    <n v="15601796"/>
    <x v="418"/>
    <n v="645"/>
    <x v="0"/>
    <x v="1"/>
    <x v="33"/>
    <n v="1"/>
    <n v="125739.26"/>
    <n v="1"/>
    <n v="1"/>
    <n v="1"/>
    <n v="193441.23"/>
    <n v="0"/>
  </r>
  <r>
    <n v="3712"/>
    <n v="15729489"/>
    <x v="1569"/>
    <n v="762"/>
    <x v="2"/>
    <x v="0"/>
    <x v="10"/>
    <n v="8"/>
    <n v="98592.88"/>
    <n v="1"/>
    <n v="0"/>
    <n v="1"/>
    <n v="191790.29"/>
    <n v="1"/>
  </r>
  <r>
    <n v="3713"/>
    <n v="15613216"/>
    <x v="39"/>
    <n v="639"/>
    <x v="1"/>
    <x v="0"/>
    <x v="2"/>
    <n v="1"/>
    <n v="141789.15"/>
    <n v="1"/>
    <n v="1"/>
    <n v="0"/>
    <n v="92455.96"/>
    <n v="0"/>
  </r>
  <r>
    <n v="3714"/>
    <n v="15657937"/>
    <x v="1422"/>
    <n v="709"/>
    <x v="2"/>
    <x v="1"/>
    <x v="32"/>
    <n v="0"/>
    <n v="112949.71"/>
    <n v="1"/>
    <n v="0"/>
    <n v="0"/>
    <n v="155231.54999999999"/>
    <n v="0"/>
  </r>
  <r>
    <n v="3715"/>
    <n v="15815428"/>
    <x v="1727"/>
    <n v="823"/>
    <x v="0"/>
    <x v="1"/>
    <x v="10"/>
    <n v="3"/>
    <n v="105057.33"/>
    <n v="1"/>
    <n v="1"/>
    <n v="0"/>
    <n v="9217.92"/>
    <n v="0"/>
  </r>
  <r>
    <n v="3716"/>
    <n v="15640409"/>
    <x v="347"/>
    <n v="817"/>
    <x v="2"/>
    <x v="0"/>
    <x v="17"/>
    <n v="0"/>
    <n v="89087.89"/>
    <n v="1"/>
    <n v="0"/>
    <n v="1"/>
    <n v="87941.85"/>
    <n v="1"/>
  </r>
  <r>
    <n v="3717"/>
    <n v="15699492"/>
    <x v="37"/>
    <n v="665"/>
    <x v="2"/>
    <x v="0"/>
    <x v="7"/>
    <n v="2"/>
    <n v="147435.96"/>
    <n v="1"/>
    <n v="0"/>
    <n v="0"/>
    <n v="187508.06"/>
    <n v="0"/>
  </r>
  <r>
    <n v="3718"/>
    <n v="15623536"/>
    <x v="138"/>
    <n v="646"/>
    <x v="2"/>
    <x v="1"/>
    <x v="2"/>
    <n v="0"/>
    <n v="154439.85999999999"/>
    <n v="1"/>
    <n v="1"/>
    <n v="0"/>
    <n v="171519.06"/>
    <n v="0"/>
  </r>
  <r>
    <n v="3719"/>
    <n v="15707551"/>
    <x v="1728"/>
    <n v="568"/>
    <x v="0"/>
    <x v="1"/>
    <x v="33"/>
    <n v="8"/>
    <n v="73054.37"/>
    <n v="2"/>
    <n v="1"/>
    <n v="1"/>
    <n v="27012"/>
    <n v="0"/>
  </r>
  <r>
    <n v="3720"/>
    <n v="15577999"/>
    <x v="677"/>
    <n v="850"/>
    <x v="0"/>
    <x v="0"/>
    <x v="46"/>
    <n v="1"/>
    <n v="124678.35"/>
    <n v="1"/>
    <n v="1"/>
    <n v="0"/>
    <n v="70916"/>
    <n v="1"/>
  </r>
  <r>
    <n v="3721"/>
    <n v="15788775"/>
    <x v="147"/>
    <n v="473"/>
    <x v="2"/>
    <x v="1"/>
    <x v="20"/>
    <n v="8"/>
    <n v="152576.25"/>
    <n v="2"/>
    <n v="1"/>
    <n v="0"/>
    <n v="73073.679999999993"/>
    <n v="0"/>
  </r>
  <r>
    <n v="3722"/>
    <n v="15758362"/>
    <x v="601"/>
    <n v="731"/>
    <x v="0"/>
    <x v="0"/>
    <x v="1"/>
    <n v="9"/>
    <n v="152243.57"/>
    <n v="1"/>
    <n v="1"/>
    <n v="1"/>
    <n v="88783.59"/>
    <n v="0"/>
  </r>
  <r>
    <n v="3723"/>
    <n v="15807961"/>
    <x v="970"/>
    <n v="619"/>
    <x v="0"/>
    <x v="1"/>
    <x v="11"/>
    <n v="4"/>
    <n v="0"/>
    <n v="1"/>
    <n v="1"/>
    <n v="0"/>
    <n v="145524.35999999999"/>
    <n v="0"/>
  </r>
  <r>
    <n v="3724"/>
    <n v="15710978"/>
    <x v="728"/>
    <n v="715"/>
    <x v="2"/>
    <x v="1"/>
    <x v="0"/>
    <n v="2"/>
    <n v="88120.97"/>
    <n v="2"/>
    <n v="1"/>
    <n v="1"/>
    <n v="21333.22"/>
    <n v="0"/>
  </r>
  <r>
    <n v="3725"/>
    <n v="15703541"/>
    <x v="1090"/>
    <n v="772"/>
    <x v="2"/>
    <x v="0"/>
    <x v="21"/>
    <n v="9"/>
    <n v="143930.92000000001"/>
    <n v="1"/>
    <n v="0"/>
    <n v="1"/>
    <n v="46675.51"/>
    <n v="1"/>
  </r>
  <r>
    <n v="3726"/>
    <n v="15626474"/>
    <x v="1018"/>
    <n v="686"/>
    <x v="0"/>
    <x v="0"/>
    <x v="8"/>
    <n v="1"/>
    <n v="0"/>
    <n v="2"/>
    <n v="1"/>
    <n v="0"/>
    <n v="4802.25"/>
    <n v="0"/>
  </r>
  <r>
    <n v="3727"/>
    <n v="15608344"/>
    <x v="1324"/>
    <n v="749"/>
    <x v="2"/>
    <x v="0"/>
    <x v="6"/>
    <n v="7"/>
    <n v="137059.04999999999"/>
    <n v="3"/>
    <n v="1"/>
    <n v="0"/>
    <n v="102975.72"/>
    <n v="1"/>
  </r>
  <r>
    <n v="3728"/>
    <n v="15768367"/>
    <x v="951"/>
    <n v="781"/>
    <x v="0"/>
    <x v="0"/>
    <x v="7"/>
    <n v="7"/>
    <n v="186558.55"/>
    <n v="1"/>
    <n v="1"/>
    <n v="1"/>
    <n v="175071.29"/>
    <n v="1"/>
  </r>
  <r>
    <n v="3729"/>
    <n v="15806210"/>
    <x v="1729"/>
    <n v="675"/>
    <x v="1"/>
    <x v="1"/>
    <x v="26"/>
    <n v="5"/>
    <n v="115654.47"/>
    <n v="2"/>
    <n v="1"/>
    <n v="1"/>
    <n v="131970.85999999999"/>
    <n v="0"/>
  </r>
  <r>
    <n v="3730"/>
    <n v="15697702"/>
    <x v="1422"/>
    <n v="730"/>
    <x v="1"/>
    <x v="1"/>
    <x v="6"/>
    <n v="2"/>
    <n v="0"/>
    <n v="2"/>
    <n v="1"/>
    <n v="0"/>
    <n v="14174.09"/>
    <n v="0"/>
  </r>
  <r>
    <n v="3731"/>
    <n v="15689152"/>
    <x v="498"/>
    <n v="683"/>
    <x v="1"/>
    <x v="1"/>
    <x v="16"/>
    <n v="3"/>
    <n v="126152.84"/>
    <n v="1"/>
    <n v="0"/>
    <n v="0"/>
    <n v="15378.75"/>
    <n v="0"/>
  </r>
  <r>
    <n v="3732"/>
    <n v="15568573"/>
    <x v="94"/>
    <n v="554"/>
    <x v="2"/>
    <x v="0"/>
    <x v="21"/>
    <n v="7"/>
    <n v="105701.91"/>
    <n v="1"/>
    <n v="0"/>
    <n v="1"/>
    <n v="179797.79"/>
    <n v="1"/>
  </r>
  <r>
    <n v="3733"/>
    <n v="15689598"/>
    <x v="1196"/>
    <n v="722"/>
    <x v="0"/>
    <x v="1"/>
    <x v="17"/>
    <n v="6"/>
    <n v="0"/>
    <n v="1"/>
    <n v="1"/>
    <n v="1"/>
    <n v="93917.68"/>
    <n v="1"/>
  </r>
  <r>
    <n v="3734"/>
    <n v="15713374"/>
    <x v="540"/>
    <n v="689"/>
    <x v="2"/>
    <x v="1"/>
    <x v="44"/>
    <n v="9"/>
    <n v="157094.78"/>
    <n v="1"/>
    <n v="1"/>
    <n v="1"/>
    <n v="99490.01"/>
    <n v="0"/>
  </r>
  <r>
    <n v="3735"/>
    <n v="15679733"/>
    <x v="1730"/>
    <n v="796"/>
    <x v="2"/>
    <x v="1"/>
    <x v="20"/>
    <n v="2"/>
    <n v="113228.38"/>
    <n v="2"/>
    <n v="1"/>
    <n v="1"/>
    <n v="46415.09"/>
    <n v="0"/>
  </r>
  <r>
    <n v="3736"/>
    <n v="15759274"/>
    <x v="1731"/>
    <n v="447"/>
    <x v="0"/>
    <x v="0"/>
    <x v="15"/>
    <n v="10"/>
    <n v="0"/>
    <n v="1"/>
    <n v="1"/>
    <n v="1"/>
    <n v="151815.76"/>
    <n v="0"/>
  </r>
  <r>
    <n v="3737"/>
    <n v="15607748"/>
    <x v="690"/>
    <n v="498"/>
    <x v="2"/>
    <x v="1"/>
    <x v="24"/>
    <n v="8"/>
    <n v="108432.88"/>
    <n v="2"/>
    <n v="1"/>
    <n v="1"/>
    <n v="14865.05"/>
    <n v="0"/>
  </r>
  <r>
    <n v="3738"/>
    <n v="15607577"/>
    <x v="1207"/>
    <n v="663"/>
    <x v="1"/>
    <x v="1"/>
    <x v="7"/>
    <n v="8"/>
    <n v="0"/>
    <n v="1"/>
    <n v="1"/>
    <n v="1"/>
    <n v="188007.99"/>
    <n v="0"/>
  </r>
  <r>
    <n v="3739"/>
    <n v="15813697"/>
    <x v="1140"/>
    <n v="498"/>
    <x v="2"/>
    <x v="0"/>
    <x v="4"/>
    <n v="2"/>
    <n v="120702.67"/>
    <n v="2"/>
    <n v="1"/>
    <n v="1"/>
    <n v="98175.74"/>
    <n v="0"/>
  </r>
  <r>
    <n v="3740"/>
    <n v="15801125"/>
    <x v="1732"/>
    <n v="627"/>
    <x v="0"/>
    <x v="0"/>
    <x v="15"/>
    <n v="1"/>
    <n v="0"/>
    <n v="1"/>
    <n v="1"/>
    <n v="0"/>
    <n v="106851.7"/>
    <n v="0"/>
  </r>
  <r>
    <n v="3741"/>
    <n v="15777855"/>
    <x v="369"/>
    <n v="649"/>
    <x v="0"/>
    <x v="1"/>
    <x v="13"/>
    <n v="7"/>
    <n v="0"/>
    <n v="2"/>
    <n v="0"/>
    <n v="1"/>
    <n v="75204.210000000006"/>
    <n v="0"/>
  </r>
  <r>
    <n v="3742"/>
    <n v="15635396"/>
    <x v="790"/>
    <n v="738"/>
    <x v="2"/>
    <x v="0"/>
    <x v="6"/>
    <n v="9"/>
    <n v="139106.19"/>
    <n v="1"/>
    <n v="1"/>
    <n v="0"/>
    <n v="141872.04999999999"/>
    <n v="1"/>
  </r>
  <r>
    <n v="3743"/>
    <n v="15698031"/>
    <x v="1030"/>
    <n v="587"/>
    <x v="2"/>
    <x v="0"/>
    <x v="2"/>
    <n v="6"/>
    <n v="101851.8"/>
    <n v="2"/>
    <n v="1"/>
    <n v="0"/>
    <n v="7103.71"/>
    <n v="0"/>
  </r>
  <r>
    <n v="3744"/>
    <n v="15678944"/>
    <x v="304"/>
    <n v="655"/>
    <x v="2"/>
    <x v="0"/>
    <x v="15"/>
    <n v="6"/>
    <n v="130935.56"/>
    <n v="1"/>
    <n v="1"/>
    <n v="0"/>
    <n v="9241.83"/>
    <n v="1"/>
  </r>
  <r>
    <n v="3745"/>
    <n v="15718507"/>
    <x v="764"/>
    <n v="647"/>
    <x v="2"/>
    <x v="1"/>
    <x v="24"/>
    <n v="3"/>
    <n v="116509.99"/>
    <n v="1"/>
    <n v="1"/>
    <n v="1"/>
    <n v="149517.71"/>
    <n v="1"/>
  </r>
  <r>
    <n v="3746"/>
    <n v="15808334"/>
    <x v="787"/>
    <n v="776"/>
    <x v="2"/>
    <x v="0"/>
    <x v="24"/>
    <n v="1"/>
    <n v="93124.04"/>
    <n v="2"/>
    <n v="1"/>
    <n v="1"/>
    <n v="196079.32"/>
    <n v="0"/>
  </r>
  <r>
    <n v="3747"/>
    <n v="15804709"/>
    <x v="1497"/>
    <n v="688"/>
    <x v="2"/>
    <x v="1"/>
    <x v="12"/>
    <n v="5"/>
    <n v="111578.18"/>
    <n v="1"/>
    <n v="0"/>
    <n v="0"/>
    <n v="166165.93"/>
    <n v="1"/>
  </r>
  <r>
    <n v="3748"/>
    <n v="15645835"/>
    <x v="583"/>
    <n v="605"/>
    <x v="0"/>
    <x v="1"/>
    <x v="15"/>
    <n v="9"/>
    <n v="0"/>
    <n v="2"/>
    <n v="1"/>
    <n v="1"/>
    <n v="55724.24"/>
    <n v="0"/>
  </r>
  <r>
    <n v="3749"/>
    <n v="15738166"/>
    <x v="704"/>
    <n v="596"/>
    <x v="0"/>
    <x v="0"/>
    <x v="2"/>
    <n v="10"/>
    <n v="86546.29"/>
    <n v="1"/>
    <n v="0"/>
    <n v="1"/>
    <n v="131768.98000000001"/>
    <n v="0"/>
  </r>
  <r>
    <n v="3750"/>
    <n v="15675360"/>
    <x v="1733"/>
    <n v="427"/>
    <x v="0"/>
    <x v="1"/>
    <x v="19"/>
    <n v="8"/>
    <n v="0"/>
    <n v="1"/>
    <n v="1"/>
    <n v="1"/>
    <n v="13858.95"/>
    <n v="0"/>
  </r>
  <r>
    <n v="3751"/>
    <n v="15793042"/>
    <x v="682"/>
    <n v="629"/>
    <x v="0"/>
    <x v="1"/>
    <x v="2"/>
    <n v="2"/>
    <n v="129669.32"/>
    <n v="2"/>
    <n v="1"/>
    <n v="0"/>
    <n v="82774.070000000007"/>
    <n v="0"/>
  </r>
  <r>
    <n v="3752"/>
    <n v="15630106"/>
    <x v="423"/>
    <n v="496"/>
    <x v="1"/>
    <x v="1"/>
    <x v="6"/>
    <n v="2"/>
    <n v="0"/>
    <n v="2"/>
    <n v="1"/>
    <n v="0"/>
    <n v="55389.59"/>
    <n v="0"/>
  </r>
  <r>
    <n v="3753"/>
    <n v="15810385"/>
    <x v="1023"/>
    <n v="717"/>
    <x v="1"/>
    <x v="0"/>
    <x v="18"/>
    <n v="2"/>
    <n v="164557.95000000001"/>
    <n v="1"/>
    <n v="0"/>
    <n v="1"/>
    <n v="82336.73"/>
    <n v="0"/>
  </r>
  <r>
    <n v="3754"/>
    <n v="15578211"/>
    <x v="1400"/>
    <n v="777"/>
    <x v="0"/>
    <x v="1"/>
    <x v="51"/>
    <n v="6"/>
    <n v="0"/>
    <n v="2"/>
    <n v="1"/>
    <n v="1"/>
    <n v="163225.48000000001"/>
    <n v="0"/>
  </r>
  <r>
    <n v="3755"/>
    <n v="15572792"/>
    <x v="491"/>
    <n v="535"/>
    <x v="1"/>
    <x v="1"/>
    <x v="12"/>
    <n v="8"/>
    <n v="118989.92"/>
    <n v="1"/>
    <n v="1"/>
    <n v="1"/>
    <n v="135536.72"/>
    <n v="0"/>
  </r>
  <r>
    <n v="3756"/>
    <n v="15620030"/>
    <x v="776"/>
    <n v="744"/>
    <x v="0"/>
    <x v="1"/>
    <x v="6"/>
    <n v="1"/>
    <n v="0"/>
    <n v="1"/>
    <n v="0"/>
    <n v="0"/>
    <n v="82422.97"/>
    <n v="0"/>
  </r>
  <r>
    <n v="3757"/>
    <n v="15783541"/>
    <x v="1734"/>
    <n v="755"/>
    <x v="0"/>
    <x v="1"/>
    <x v="8"/>
    <n v="5"/>
    <n v="0"/>
    <n v="2"/>
    <n v="0"/>
    <n v="1"/>
    <n v="194660.78"/>
    <n v="0"/>
  </r>
  <r>
    <n v="3758"/>
    <n v="15679284"/>
    <x v="1359"/>
    <n v="593"/>
    <x v="1"/>
    <x v="0"/>
    <x v="13"/>
    <n v="6"/>
    <n v="79259.75"/>
    <n v="1"/>
    <n v="1"/>
    <n v="0"/>
    <n v="55347.28"/>
    <n v="0"/>
  </r>
  <r>
    <n v="3759"/>
    <n v="15582910"/>
    <x v="381"/>
    <n v="514"/>
    <x v="0"/>
    <x v="1"/>
    <x v="16"/>
    <n v="4"/>
    <n v="112230.38"/>
    <n v="1"/>
    <n v="1"/>
    <n v="0"/>
    <n v="16717.11"/>
    <n v="1"/>
  </r>
  <r>
    <n v="3760"/>
    <n v="15688337"/>
    <x v="1735"/>
    <n v="721"/>
    <x v="0"/>
    <x v="1"/>
    <x v="20"/>
    <n v="9"/>
    <n v="118129.87"/>
    <n v="1"/>
    <n v="1"/>
    <n v="1"/>
    <n v="160277.65"/>
    <n v="0"/>
  </r>
  <r>
    <n v="3761"/>
    <n v="15734970"/>
    <x v="303"/>
    <n v="835"/>
    <x v="1"/>
    <x v="1"/>
    <x v="16"/>
    <n v="7"/>
    <n v="86824.09"/>
    <n v="1"/>
    <n v="0"/>
    <n v="0"/>
    <n v="175905.97"/>
    <n v="0"/>
  </r>
  <r>
    <n v="3762"/>
    <n v="15759140"/>
    <x v="1368"/>
    <n v="682"/>
    <x v="0"/>
    <x v="0"/>
    <x v="55"/>
    <n v="10"/>
    <n v="128306.7"/>
    <n v="1"/>
    <n v="0"/>
    <n v="1"/>
    <n v="66040.83"/>
    <n v="0"/>
  </r>
  <r>
    <n v="3763"/>
    <n v="15643042"/>
    <x v="450"/>
    <n v="590"/>
    <x v="2"/>
    <x v="0"/>
    <x v="20"/>
    <n v="2"/>
    <n v="117641.43"/>
    <n v="2"/>
    <n v="0"/>
    <n v="0"/>
    <n v="92198.05"/>
    <n v="0"/>
  </r>
  <r>
    <n v="3764"/>
    <n v="15773868"/>
    <x v="1736"/>
    <n v="653"/>
    <x v="2"/>
    <x v="0"/>
    <x v="24"/>
    <n v="3"/>
    <n v="125734.2"/>
    <n v="2"/>
    <n v="1"/>
    <n v="0"/>
    <n v="134625.09"/>
    <n v="1"/>
  </r>
  <r>
    <n v="3765"/>
    <n v="15615820"/>
    <x v="121"/>
    <n v="837"/>
    <x v="0"/>
    <x v="1"/>
    <x v="23"/>
    <n v="8"/>
    <n v="103302.37"/>
    <n v="1"/>
    <n v="1"/>
    <n v="1"/>
    <n v="50974.57"/>
    <n v="0"/>
  </r>
  <r>
    <n v="3766"/>
    <n v="15730273"/>
    <x v="104"/>
    <n v="841"/>
    <x v="0"/>
    <x v="1"/>
    <x v="7"/>
    <n v="8"/>
    <n v="0"/>
    <n v="1"/>
    <n v="1"/>
    <n v="0"/>
    <n v="171922.72"/>
    <n v="0"/>
  </r>
  <r>
    <n v="3767"/>
    <n v="15724890"/>
    <x v="1737"/>
    <n v="584"/>
    <x v="1"/>
    <x v="1"/>
    <x v="18"/>
    <n v="4"/>
    <n v="82696.09"/>
    <n v="2"/>
    <n v="0"/>
    <n v="0"/>
    <n v="83058.14"/>
    <n v="0"/>
  </r>
  <r>
    <n v="3768"/>
    <n v="15765952"/>
    <x v="849"/>
    <n v="769"/>
    <x v="0"/>
    <x v="1"/>
    <x v="6"/>
    <n v="4"/>
    <n v="145471.37"/>
    <n v="1"/>
    <n v="1"/>
    <n v="0"/>
    <n v="188382.77"/>
    <n v="0"/>
  </r>
  <r>
    <n v="3769"/>
    <n v="15685920"/>
    <x v="35"/>
    <n v="599"/>
    <x v="1"/>
    <x v="1"/>
    <x v="10"/>
    <n v="2"/>
    <n v="101506.66"/>
    <n v="1"/>
    <n v="0"/>
    <n v="0"/>
    <n v="198030.24"/>
    <n v="0"/>
  </r>
  <r>
    <n v="3770"/>
    <n v="15663263"/>
    <x v="191"/>
    <n v="698"/>
    <x v="0"/>
    <x v="1"/>
    <x v="40"/>
    <n v="5"/>
    <n v="156265.31"/>
    <n v="2"/>
    <n v="0"/>
    <n v="0"/>
    <n v="1055.6600000000001"/>
    <n v="0"/>
  </r>
  <r>
    <n v="3771"/>
    <n v="15568953"/>
    <x v="1091"/>
    <n v="477"/>
    <x v="0"/>
    <x v="1"/>
    <x v="7"/>
    <n v="1"/>
    <n v="128554.98"/>
    <n v="1"/>
    <n v="1"/>
    <n v="1"/>
    <n v="133173.19"/>
    <n v="0"/>
  </r>
  <r>
    <n v="3772"/>
    <n v="15643361"/>
    <x v="1738"/>
    <n v="477"/>
    <x v="2"/>
    <x v="1"/>
    <x v="10"/>
    <n v="8"/>
    <n v="139959.54999999999"/>
    <n v="2"/>
    <n v="1"/>
    <n v="1"/>
    <n v="189875.83"/>
    <n v="0"/>
  </r>
  <r>
    <n v="3773"/>
    <n v="15699486"/>
    <x v="268"/>
    <n v="745"/>
    <x v="1"/>
    <x v="1"/>
    <x v="10"/>
    <n v="7"/>
    <n v="132944.53"/>
    <n v="1"/>
    <n v="1"/>
    <n v="1"/>
    <n v="31802.92"/>
    <n v="0"/>
  </r>
  <r>
    <n v="3774"/>
    <n v="15747854"/>
    <x v="1739"/>
    <n v="749"/>
    <x v="0"/>
    <x v="0"/>
    <x v="12"/>
    <n v="3"/>
    <n v="0"/>
    <n v="3"/>
    <n v="1"/>
    <n v="1"/>
    <n v="132649.85"/>
    <n v="0"/>
  </r>
  <r>
    <n v="3775"/>
    <n v="15691785"/>
    <x v="373"/>
    <n v="850"/>
    <x v="0"/>
    <x v="1"/>
    <x v="22"/>
    <n v="1"/>
    <n v="0"/>
    <n v="1"/>
    <n v="1"/>
    <n v="0"/>
    <n v="53067.83"/>
    <n v="1"/>
  </r>
  <r>
    <n v="3776"/>
    <n v="15709004"/>
    <x v="442"/>
    <n v="528"/>
    <x v="2"/>
    <x v="1"/>
    <x v="32"/>
    <n v="5"/>
    <n v="93547.23"/>
    <n v="2"/>
    <n v="0"/>
    <n v="1"/>
    <n v="961.57"/>
    <n v="0"/>
  </r>
  <r>
    <n v="3777"/>
    <n v="15652218"/>
    <x v="232"/>
    <n v="750"/>
    <x v="0"/>
    <x v="1"/>
    <x v="19"/>
    <n v="2"/>
    <n v="152302.72"/>
    <n v="1"/>
    <n v="1"/>
    <n v="0"/>
    <n v="71333.440000000002"/>
    <n v="0"/>
  </r>
  <r>
    <n v="3778"/>
    <n v="15697127"/>
    <x v="321"/>
    <n v="543"/>
    <x v="0"/>
    <x v="0"/>
    <x v="8"/>
    <n v="2"/>
    <n v="147674.26"/>
    <n v="1"/>
    <n v="1"/>
    <n v="1"/>
    <n v="16658.759999999998"/>
    <n v="0"/>
  </r>
  <r>
    <n v="3779"/>
    <n v="15658486"/>
    <x v="1740"/>
    <n v="579"/>
    <x v="1"/>
    <x v="0"/>
    <x v="49"/>
    <n v="3"/>
    <n v="148021.12"/>
    <n v="1"/>
    <n v="1"/>
    <n v="1"/>
    <n v="74878.22"/>
    <n v="0"/>
  </r>
  <r>
    <n v="3780"/>
    <n v="15694160"/>
    <x v="525"/>
    <n v="624"/>
    <x v="0"/>
    <x v="1"/>
    <x v="24"/>
    <n v="0"/>
    <n v="0"/>
    <n v="2"/>
    <n v="0"/>
    <n v="0"/>
    <n v="112104.55"/>
    <n v="0"/>
  </r>
  <r>
    <n v="3781"/>
    <n v="15685290"/>
    <x v="710"/>
    <n v="595"/>
    <x v="2"/>
    <x v="1"/>
    <x v="17"/>
    <n v="5"/>
    <n v="142360.62"/>
    <n v="2"/>
    <n v="1"/>
    <n v="0"/>
    <n v="48421.4"/>
    <n v="1"/>
  </r>
  <r>
    <n v="3782"/>
    <n v="15701042"/>
    <x v="1741"/>
    <n v="596"/>
    <x v="2"/>
    <x v="0"/>
    <x v="7"/>
    <n v="2"/>
    <n v="151027.56"/>
    <n v="1"/>
    <n v="1"/>
    <n v="0"/>
    <n v="170320.58"/>
    <n v="0"/>
  </r>
  <r>
    <n v="3783"/>
    <n v="15680449"/>
    <x v="734"/>
    <n v="431"/>
    <x v="2"/>
    <x v="0"/>
    <x v="4"/>
    <n v="2"/>
    <n v="138843.70000000001"/>
    <n v="1"/>
    <n v="1"/>
    <n v="0"/>
    <n v="37688.31"/>
    <n v="1"/>
  </r>
  <r>
    <n v="3784"/>
    <n v="15599860"/>
    <x v="1011"/>
    <n v="647"/>
    <x v="1"/>
    <x v="0"/>
    <x v="28"/>
    <n v="8"/>
    <n v="109958.15"/>
    <n v="1"/>
    <n v="1"/>
    <n v="1"/>
    <n v="136592.24"/>
    <n v="1"/>
  </r>
  <r>
    <n v="3785"/>
    <n v="15723169"/>
    <x v="828"/>
    <n v="640"/>
    <x v="0"/>
    <x v="0"/>
    <x v="8"/>
    <n v="9"/>
    <n v="138857.59"/>
    <n v="1"/>
    <n v="1"/>
    <n v="0"/>
    <n v="48640.77"/>
    <n v="0"/>
  </r>
  <r>
    <n v="3786"/>
    <n v="15803842"/>
    <x v="1622"/>
    <n v="752"/>
    <x v="2"/>
    <x v="0"/>
    <x v="13"/>
    <n v="3"/>
    <n v="105426.5"/>
    <n v="2"/>
    <n v="0"/>
    <n v="1"/>
    <n v="89773.45"/>
    <n v="0"/>
  </r>
  <r>
    <n v="3787"/>
    <n v="15728224"/>
    <x v="301"/>
    <n v="710"/>
    <x v="2"/>
    <x v="0"/>
    <x v="1"/>
    <n v="9"/>
    <n v="149155.53"/>
    <n v="2"/>
    <n v="1"/>
    <n v="0"/>
    <n v="42131.26"/>
    <n v="1"/>
  </r>
  <r>
    <n v="3788"/>
    <n v="15644174"/>
    <x v="199"/>
    <n v="638"/>
    <x v="2"/>
    <x v="1"/>
    <x v="7"/>
    <n v="4"/>
    <n v="135096.04999999999"/>
    <n v="1"/>
    <n v="1"/>
    <n v="1"/>
    <n v="186523.72"/>
    <n v="1"/>
  </r>
  <r>
    <n v="3789"/>
    <n v="15707110"/>
    <x v="57"/>
    <n v="660"/>
    <x v="2"/>
    <x v="1"/>
    <x v="34"/>
    <n v="2"/>
    <n v="170890.05"/>
    <n v="2"/>
    <n v="1"/>
    <n v="0"/>
    <n v="41758.9"/>
    <n v="0"/>
  </r>
  <r>
    <n v="3790"/>
    <n v="15765415"/>
    <x v="424"/>
    <n v="609"/>
    <x v="1"/>
    <x v="0"/>
    <x v="13"/>
    <n v="4"/>
    <n v="89122.3"/>
    <n v="1"/>
    <n v="1"/>
    <n v="1"/>
    <n v="199256.98"/>
    <n v="0"/>
  </r>
  <r>
    <n v="3791"/>
    <n v="15756751"/>
    <x v="968"/>
    <n v="596"/>
    <x v="1"/>
    <x v="0"/>
    <x v="41"/>
    <n v="0"/>
    <n v="78126.28"/>
    <n v="1"/>
    <n v="1"/>
    <n v="1"/>
    <n v="153482.91"/>
    <n v="1"/>
  </r>
  <r>
    <n v="3792"/>
    <n v="15795151"/>
    <x v="1742"/>
    <n v="705"/>
    <x v="0"/>
    <x v="0"/>
    <x v="16"/>
    <n v="3"/>
    <n v="123894.43"/>
    <n v="1"/>
    <n v="1"/>
    <n v="0"/>
    <n v="21177.1"/>
    <n v="0"/>
  </r>
  <r>
    <n v="3793"/>
    <n v="15632859"/>
    <x v="908"/>
    <n v="444"/>
    <x v="0"/>
    <x v="1"/>
    <x v="18"/>
    <n v="7"/>
    <n v="0"/>
    <n v="2"/>
    <n v="0"/>
    <n v="1"/>
    <n v="138743.85999999999"/>
    <n v="0"/>
  </r>
  <r>
    <n v="3794"/>
    <n v="15584037"/>
    <x v="612"/>
    <n v="727"/>
    <x v="2"/>
    <x v="1"/>
    <x v="14"/>
    <n v="5"/>
    <n v="106913.43"/>
    <n v="1"/>
    <n v="1"/>
    <n v="0"/>
    <n v="25881"/>
    <n v="1"/>
  </r>
  <r>
    <n v="3795"/>
    <n v="15621409"/>
    <x v="57"/>
    <n v="496"/>
    <x v="0"/>
    <x v="1"/>
    <x v="15"/>
    <n v="4"/>
    <n v="127845.83"/>
    <n v="1"/>
    <n v="1"/>
    <n v="0"/>
    <n v="66469.2"/>
    <n v="0"/>
  </r>
  <r>
    <n v="3796"/>
    <n v="15581102"/>
    <x v="657"/>
    <n v="554"/>
    <x v="0"/>
    <x v="0"/>
    <x v="32"/>
    <n v="8"/>
    <n v="0"/>
    <n v="2"/>
    <n v="0"/>
    <n v="1"/>
    <n v="142670.60999999999"/>
    <n v="0"/>
  </r>
  <r>
    <n v="3797"/>
    <n v="15578096"/>
    <x v="263"/>
    <n v="537"/>
    <x v="0"/>
    <x v="1"/>
    <x v="28"/>
    <n v="7"/>
    <n v="106397.75"/>
    <n v="1"/>
    <n v="0"/>
    <n v="0"/>
    <n v="103563.23"/>
    <n v="0"/>
  </r>
  <r>
    <n v="3798"/>
    <n v="15669887"/>
    <x v="1743"/>
    <n v="839"/>
    <x v="0"/>
    <x v="0"/>
    <x v="21"/>
    <n v="3"/>
    <n v="0"/>
    <n v="1"/>
    <n v="1"/>
    <n v="1"/>
    <n v="69101.23"/>
    <n v="1"/>
  </r>
  <r>
    <n v="3799"/>
    <n v="15621834"/>
    <x v="1744"/>
    <n v="700"/>
    <x v="1"/>
    <x v="0"/>
    <x v="3"/>
    <n v="0"/>
    <n v="0"/>
    <n v="2"/>
    <n v="1"/>
    <n v="0"/>
    <n v="59475.35"/>
    <n v="0"/>
  </r>
  <r>
    <n v="3800"/>
    <n v="15655341"/>
    <x v="557"/>
    <n v="458"/>
    <x v="1"/>
    <x v="0"/>
    <x v="12"/>
    <n v="5"/>
    <n v="166492.48000000001"/>
    <n v="1"/>
    <n v="1"/>
    <n v="0"/>
    <n v="135287.74"/>
    <n v="0"/>
  </r>
  <r>
    <n v="3801"/>
    <n v="15685314"/>
    <x v="848"/>
    <n v="850"/>
    <x v="0"/>
    <x v="0"/>
    <x v="34"/>
    <n v="2"/>
    <n v="0"/>
    <n v="2"/>
    <n v="1"/>
    <n v="1"/>
    <n v="38773.74"/>
    <n v="0"/>
  </r>
  <r>
    <n v="3802"/>
    <n v="15653997"/>
    <x v="1745"/>
    <n v="699"/>
    <x v="1"/>
    <x v="1"/>
    <x v="8"/>
    <n v="6"/>
    <n v="114493.68"/>
    <n v="1"/>
    <n v="0"/>
    <n v="0"/>
    <n v="138396.32"/>
    <n v="0"/>
  </r>
  <r>
    <n v="3803"/>
    <n v="15629551"/>
    <x v="209"/>
    <n v="615"/>
    <x v="2"/>
    <x v="0"/>
    <x v="4"/>
    <n v="9"/>
    <n v="126104.98"/>
    <n v="2"/>
    <n v="0"/>
    <n v="1"/>
    <n v="110718.02"/>
    <n v="0"/>
  </r>
  <r>
    <n v="3804"/>
    <n v="15651264"/>
    <x v="1170"/>
    <n v="850"/>
    <x v="2"/>
    <x v="1"/>
    <x v="21"/>
    <n v="4"/>
    <n v="124425.99"/>
    <n v="1"/>
    <n v="0"/>
    <n v="0"/>
    <n v="118545.49"/>
    <n v="1"/>
  </r>
  <r>
    <n v="3805"/>
    <n v="15760825"/>
    <x v="626"/>
    <n v="604"/>
    <x v="0"/>
    <x v="0"/>
    <x v="20"/>
    <n v="1"/>
    <n v="0"/>
    <n v="2"/>
    <n v="1"/>
    <n v="0"/>
    <n v="123207.17"/>
    <n v="0"/>
  </r>
  <r>
    <n v="3806"/>
    <n v="15597394"/>
    <x v="1075"/>
    <n v="668"/>
    <x v="1"/>
    <x v="1"/>
    <x v="10"/>
    <n v="0"/>
    <n v="0"/>
    <n v="1"/>
    <n v="0"/>
    <n v="0"/>
    <n v="99984.86"/>
    <n v="0"/>
  </r>
  <r>
    <n v="3807"/>
    <n v="15740383"/>
    <x v="1746"/>
    <n v="594"/>
    <x v="1"/>
    <x v="0"/>
    <x v="16"/>
    <n v="10"/>
    <n v="0"/>
    <n v="2"/>
    <n v="1"/>
    <n v="0"/>
    <n v="58332.91"/>
    <n v="0"/>
  </r>
  <r>
    <n v="3808"/>
    <n v="15670562"/>
    <x v="1747"/>
    <n v="470"/>
    <x v="0"/>
    <x v="1"/>
    <x v="33"/>
    <n v="3"/>
    <n v="101140.76"/>
    <n v="1"/>
    <n v="1"/>
    <n v="1"/>
    <n v="50906.65"/>
    <n v="0"/>
  </r>
  <r>
    <n v="3809"/>
    <n v="15698117"/>
    <x v="1748"/>
    <n v="701"/>
    <x v="2"/>
    <x v="1"/>
    <x v="1"/>
    <n v="0"/>
    <n v="150844.94"/>
    <n v="1"/>
    <n v="0"/>
    <n v="1"/>
    <n v="127623.36"/>
    <n v="0"/>
  </r>
  <r>
    <n v="3810"/>
    <n v="15694805"/>
    <x v="204"/>
    <n v="664"/>
    <x v="1"/>
    <x v="1"/>
    <x v="12"/>
    <n v="1"/>
    <n v="115024.5"/>
    <n v="1"/>
    <n v="0"/>
    <n v="1"/>
    <n v="169665.79"/>
    <n v="0"/>
  </r>
  <r>
    <n v="3811"/>
    <n v="15746802"/>
    <x v="2"/>
    <n v="477"/>
    <x v="0"/>
    <x v="0"/>
    <x v="33"/>
    <n v="6"/>
    <n v="131286.46"/>
    <n v="1"/>
    <n v="1"/>
    <n v="0"/>
    <n v="194144.45"/>
    <n v="0"/>
  </r>
  <r>
    <n v="3812"/>
    <n v="15589428"/>
    <x v="1680"/>
    <n v="756"/>
    <x v="0"/>
    <x v="0"/>
    <x v="0"/>
    <n v="9"/>
    <n v="0"/>
    <n v="2"/>
    <n v="1"/>
    <n v="0"/>
    <n v="35673.42"/>
    <n v="0"/>
  </r>
  <r>
    <n v="3813"/>
    <n v="15790267"/>
    <x v="593"/>
    <n v="625"/>
    <x v="0"/>
    <x v="0"/>
    <x v="20"/>
    <n v="7"/>
    <n v="141267.67000000001"/>
    <n v="1"/>
    <n v="0"/>
    <n v="1"/>
    <n v="177397.49"/>
    <n v="0"/>
  </r>
  <r>
    <n v="3814"/>
    <n v="15665402"/>
    <x v="937"/>
    <n v="703"/>
    <x v="1"/>
    <x v="1"/>
    <x v="39"/>
    <n v="5"/>
    <n v="137761.54999999999"/>
    <n v="1"/>
    <n v="1"/>
    <n v="1"/>
    <n v="159677.46"/>
    <n v="0"/>
  </r>
  <r>
    <n v="3815"/>
    <n v="15642093"/>
    <x v="122"/>
    <n v="646"/>
    <x v="0"/>
    <x v="1"/>
    <x v="33"/>
    <n v="7"/>
    <n v="0"/>
    <n v="2"/>
    <n v="1"/>
    <n v="0"/>
    <n v="153566.97"/>
    <n v="0"/>
  </r>
  <r>
    <n v="3816"/>
    <n v="15666181"/>
    <x v="1749"/>
    <n v="650"/>
    <x v="0"/>
    <x v="1"/>
    <x v="19"/>
    <n v="0"/>
    <n v="98064.97"/>
    <n v="1"/>
    <n v="1"/>
    <n v="0"/>
    <n v="52411.99"/>
    <n v="0"/>
  </r>
  <r>
    <n v="3817"/>
    <n v="15602554"/>
    <x v="934"/>
    <n v="664"/>
    <x v="0"/>
    <x v="0"/>
    <x v="8"/>
    <n v="9"/>
    <n v="114519.57"/>
    <n v="2"/>
    <n v="0"/>
    <n v="1"/>
    <n v="79222.02"/>
    <n v="0"/>
  </r>
  <r>
    <n v="3818"/>
    <n v="15724251"/>
    <x v="1041"/>
    <n v="682"/>
    <x v="2"/>
    <x v="0"/>
    <x v="6"/>
    <n v="6"/>
    <n v="101012.77"/>
    <n v="1"/>
    <n v="0"/>
    <n v="0"/>
    <n v="32589.89"/>
    <n v="1"/>
  </r>
  <r>
    <n v="3819"/>
    <n v="15740147"/>
    <x v="851"/>
    <n v="725"/>
    <x v="0"/>
    <x v="0"/>
    <x v="4"/>
    <n v="10"/>
    <n v="0"/>
    <n v="1"/>
    <n v="0"/>
    <n v="1"/>
    <n v="93777.61"/>
    <n v="0"/>
  </r>
  <r>
    <n v="3820"/>
    <n v="15718289"/>
    <x v="100"/>
    <n v="553"/>
    <x v="2"/>
    <x v="1"/>
    <x v="17"/>
    <n v="3"/>
    <n v="82291.100000000006"/>
    <n v="1"/>
    <n v="1"/>
    <n v="0"/>
    <n v="112549.99"/>
    <n v="1"/>
  </r>
  <r>
    <n v="3821"/>
    <n v="15763148"/>
    <x v="670"/>
    <n v="576"/>
    <x v="0"/>
    <x v="1"/>
    <x v="2"/>
    <n v="9"/>
    <n v="84719.98"/>
    <n v="1"/>
    <n v="0"/>
    <n v="0"/>
    <n v="191063.36"/>
    <n v="0"/>
  </r>
  <r>
    <n v="3822"/>
    <n v="15685245"/>
    <x v="1750"/>
    <n v="608"/>
    <x v="1"/>
    <x v="0"/>
    <x v="27"/>
    <n v="5"/>
    <n v="0"/>
    <n v="2"/>
    <n v="0"/>
    <n v="1"/>
    <n v="153810.41"/>
    <n v="0"/>
  </r>
  <r>
    <n v="3823"/>
    <n v="15626985"/>
    <x v="1531"/>
    <n v="850"/>
    <x v="0"/>
    <x v="0"/>
    <x v="2"/>
    <n v="0"/>
    <n v="104386.53"/>
    <n v="1"/>
    <n v="1"/>
    <n v="0"/>
    <n v="105886.77"/>
    <n v="0"/>
  </r>
  <r>
    <n v="3824"/>
    <n v="15585823"/>
    <x v="1052"/>
    <n v="627"/>
    <x v="0"/>
    <x v="1"/>
    <x v="8"/>
    <n v="8"/>
    <n v="128131.73"/>
    <n v="1"/>
    <n v="1"/>
    <n v="0"/>
    <n v="96131.47"/>
    <n v="0"/>
  </r>
  <r>
    <n v="3825"/>
    <n v="15728167"/>
    <x v="759"/>
    <n v="667"/>
    <x v="0"/>
    <x v="1"/>
    <x v="4"/>
    <n v="2"/>
    <n v="122806.95"/>
    <n v="1"/>
    <n v="0"/>
    <n v="0"/>
    <n v="15120.86"/>
    <n v="0"/>
  </r>
  <r>
    <n v="3826"/>
    <n v="15762928"/>
    <x v="1751"/>
    <n v="548"/>
    <x v="1"/>
    <x v="1"/>
    <x v="4"/>
    <n v="8"/>
    <n v="0"/>
    <n v="1"/>
    <n v="1"/>
    <n v="0"/>
    <n v="16989.77"/>
    <n v="0"/>
  </r>
  <r>
    <n v="3827"/>
    <n v="15751774"/>
    <x v="1752"/>
    <n v="774"/>
    <x v="0"/>
    <x v="1"/>
    <x v="61"/>
    <n v="4"/>
    <n v="112510.89"/>
    <n v="1"/>
    <n v="1"/>
    <n v="1"/>
    <n v="143133.18"/>
    <n v="0"/>
  </r>
  <r>
    <n v="3828"/>
    <n v="15654733"/>
    <x v="295"/>
    <n v="794"/>
    <x v="2"/>
    <x v="1"/>
    <x v="38"/>
    <n v="3"/>
    <n v="117056.46"/>
    <n v="1"/>
    <n v="1"/>
    <n v="0"/>
    <n v="93336.93"/>
    <n v="1"/>
  </r>
  <r>
    <n v="3829"/>
    <n v="15809777"/>
    <x v="1753"/>
    <n v="497"/>
    <x v="2"/>
    <x v="0"/>
    <x v="30"/>
    <n v="7"/>
    <n v="131778.66"/>
    <n v="1"/>
    <n v="1"/>
    <n v="1"/>
    <n v="9972.64"/>
    <n v="0"/>
  </r>
  <r>
    <n v="3830"/>
    <n v="15744200"/>
    <x v="634"/>
    <n v="587"/>
    <x v="0"/>
    <x v="0"/>
    <x v="18"/>
    <n v="1"/>
    <n v="70784.27"/>
    <n v="1"/>
    <n v="1"/>
    <n v="0"/>
    <n v="30579.82"/>
    <n v="0"/>
  </r>
  <r>
    <n v="3831"/>
    <n v="15720713"/>
    <x v="1387"/>
    <n v="850"/>
    <x v="0"/>
    <x v="0"/>
    <x v="6"/>
    <n v="10"/>
    <n v="0"/>
    <n v="2"/>
    <n v="1"/>
    <n v="1"/>
    <n v="199775.67"/>
    <n v="0"/>
  </r>
  <r>
    <n v="3832"/>
    <n v="15695356"/>
    <x v="576"/>
    <n v="722"/>
    <x v="0"/>
    <x v="1"/>
    <x v="17"/>
    <n v="5"/>
    <n v="0"/>
    <n v="2"/>
    <n v="1"/>
    <n v="0"/>
    <n v="179908.71"/>
    <n v="0"/>
  </r>
  <r>
    <n v="3833"/>
    <n v="15653315"/>
    <x v="243"/>
    <n v="555"/>
    <x v="1"/>
    <x v="0"/>
    <x v="12"/>
    <n v="1"/>
    <n v="0"/>
    <n v="2"/>
    <n v="1"/>
    <n v="0"/>
    <n v="101667"/>
    <n v="0"/>
  </r>
  <r>
    <n v="3834"/>
    <n v="15604792"/>
    <x v="637"/>
    <n v="609"/>
    <x v="2"/>
    <x v="1"/>
    <x v="16"/>
    <n v="6"/>
    <n v="140752.06"/>
    <n v="2"/>
    <n v="0"/>
    <n v="1"/>
    <n v="171430.16"/>
    <n v="0"/>
  </r>
  <r>
    <n v="3835"/>
    <n v="15704819"/>
    <x v="1587"/>
    <n v="734"/>
    <x v="1"/>
    <x v="0"/>
    <x v="2"/>
    <n v="6"/>
    <n v="92126.26"/>
    <n v="2"/>
    <n v="0"/>
    <n v="0"/>
    <n v="112973.34"/>
    <n v="0"/>
  </r>
  <r>
    <n v="3836"/>
    <n v="15670859"/>
    <x v="216"/>
    <n v="718"/>
    <x v="2"/>
    <x v="0"/>
    <x v="2"/>
    <n v="7"/>
    <n v="93148.74"/>
    <n v="2"/>
    <n v="1"/>
    <n v="1"/>
    <n v="190746.38"/>
    <n v="0"/>
  </r>
  <r>
    <n v="3837"/>
    <n v="15602797"/>
    <x v="592"/>
    <n v="645"/>
    <x v="1"/>
    <x v="0"/>
    <x v="23"/>
    <n v="5"/>
    <n v="110132.55"/>
    <n v="3"/>
    <n v="0"/>
    <n v="1"/>
    <n v="187689.91"/>
    <n v="1"/>
  </r>
  <r>
    <n v="3838"/>
    <n v="15662533"/>
    <x v="1434"/>
    <n v="598"/>
    <x v="1"/>
    <x v="0"/>
    <x v="51"/>
    <n v="6"/>
    <n v="0"/>
    <n v="2"/>
    <n v="1"/>
    <n v="0"/>
    <n v="153229.19"/>
    <n v="0"/>
  </r>
  <r>
    <n v="3839"/>
    <n v="15778154"/>
    <x v="437"/>
    <n v="628"/>
    <x v="2"/>
    <x v="1"/>
    <x v="5"/>
    <n v="4"/>
    <n v="122227.71"/>
    <n v="1"/>
    <n v="0"/>
    <n v="1"/>
    <n v="14217.77"/>
    <n v="1"/>
  </r>
  <r>
    <n v="3840"/>
    <n v="15806230"/>
    <x v="194"/>
    <n v="629"/>
    <x v="2"/>
    <x v="1"/>
    <x v="20"/>
    <n v="2"/>
    <n v="121647.54"/>
    <n v="2"/>
    <n v="1"/>
    <n v="1"/>
    <n v="64849.74"/>
    <n v="1"/>
  </r>
  <r>
    <n v="3841"/>
    <n v="15662884"/>
    <x v="752"/>
    <n v="739"/>
    <x v="2"/>
    <x v="1"/>
    <x v="14"/>
    <n v="1"/>
    <n v="110597.75999999999"/>
    <n v="1"/>
    <n v="0"/>
    <n v="1"/>
    <n v="160122.66"/>
    <n v="1"/>
  </r>
  <r>
    <n v="3842"/>
    <n v="15750778"/>
    <x v="582"/>
    <n v="653"/>
    <x v="0"/>
    <x v="0"/>
    <x v="52"/>
    <n v="2"/>
    <n v="120731.39"/>
    <n v="4"/>
    <n v="1"/>
    <n v="1"/>
    <n v="138160.10999999999"/>
    <n v="1"/>
  </r>
  <r>
    <n v="3843"/>
    <n v="15717185"/>
    <x v="420"/>
    <n v="711"/>
    <x v="0"/>
    <x v="1"/>
    <x v="34"/>
    <n v="8"/>
    <n v="0"/>
    <n v="2"/>
    <n v="1"/>
    <n v="1"/>
    <n v="64286.39"/>
    <n v="0"/>
  </r>
  <r>
    <n v="3844"/>
    <n v="15677804"/>
    <x v="1136"/>
    <n v="783"/>
    <x v="1"/>
    <x v="1"/>
    <x v="16"/>
    <n v="1"/>
    <n v="0"/>
    <n v="3"/>
    <n v="1"/>
    <n v="1"/>
    <n v="80178.539999999994"/>
    <n v="1"/>
  </r>
  <r>
    <n v="3845"/>
    <n v="15568915"/>
    <x v="1139"/>
    <n v="681"/>
    <x v="0"/>
    <x v="1"/>
    <x v="16"/>
    <n v="6"/>
    <n v="153722.47"/>
    <n v="1"/>
    <n v="1"/>
    <n v="0"/>
    <n v="101319.76"/>
    <n v="0"/>
  </r>
  <r>
    <n v="3846"/>
    <n v="15736495"/>
    <x v="64"/>
    <n v="712"/>
    <x v="0"/>
    <x v="1"/>
    <x v="10"/>
    <n v="8"/>
    <n v="114088.32000000001"/>
    <n v="1"/>
    <n v="1"/>
    <n v="0"/>
    <n v="92794.61"/>
    <n v="0"/>
  </r>
  <r>
    <n v="3847"/>
    <n v="15737354"/>
    <x v="48"/>
    <n v="554"/>
    <x v="0"/>
    <x v="0"/>
    <x v="36"/>
    <n v="7"/>
    <n v="0"/>
    <n v="2"/>
    <n v="1"/>
    <n v="1"/>
    <n v="63708.07"/>
    <n v="0"/>
  </r>
  <r>
    <n v="3848"/>
    <n v="15667889"/>
    <x v="765"/>
    <n v="611"/>
    <x v="0"/>
    <x v="0"/>
    <x v="24"/>
    <n v="6"/>
    <n v="0"/>
    <n v="2"/>
    <n v="1"/>
    <n v="0"/>
    <n v="110782.88"/>
    <n v="0"/>
  </r>
  <r>
    <n v="3849"/>
    <n v="15577831"/>
    <x v="927"/>
    <n v="560"/>
    <x v="2"/>
    <x v="1"/>
    <x v="1"/>
    <n v="4"/>
    <n v="152532.29999999999"/>
    <n v="1"/>
    <n v="0"/>
    <n v="0"/>
    <n v="10779.69"/>
    <n v="0"/>
  </r>
  <r>
    <n v="3850"/>
    <n v="15729836"/>
    <x v="157"/>
    <n v="646"/>
    <x v="1"/>
    <x v="1"/>
    <x v="15"/>
    <n v="1"/>
    <n v="0"/>
    <n v="2"/>
    <n v="1"/>
    <n v="0"/>
    <n v="183289.22"/>
    <n v="0"/>
  </r>
  <r>
    <n v="3851"/>
    <n v="15775293"/>
    <x v="795"/>
    <n v="680"/>
    <x v="0"/>
    <x v="1"/>
    <x v="10"/>
    <n v="3"/>
    <n v="143292.95000000001"/>
    <n v="1"/>
    <n v="1"/>
    <n v="0"/>
    <n v="66526.009999999995"/>
    <n v="0"/>
  </r>
  <r>
    <n v="3852"/>
    <n v="15697597"/>
    <x v="1513"/>
    <n v="631"/>
    <x v="0"/>
    <x v="1"/>
    <x v="28"/>
    <n v="1"/>
    <n v="149144.60999999999"/>
    <n v="1"/>
    <n v="0"/>
    <n v="1"/>
    <n v="123697.95"/>
    <n v="0"/>
  </r>
  <r>
    <n v="3853"/>
    <n v="15639669"/>
    <x v="425"/>
    <n v="746"/>
    <x v="0"/>
    <x v="1"/>
    <x v="18"/>
    <n v="9"/>
    <n v="127157.04"/>
    <n v="1"/>
    <n v="1"/>
    <n v="1"/>
    <n v="155700.15"/>
    <n v="0"/>
  </r>
  <r>
    <n v="3854"/>
    <n v="15631392"/>
    <x v="508"/>
    <n v="654"/>
    <x v="2"/>
    <x v="1"/>
    <x v="3"/>
    <n v="9"/>
    <n v="84673.17"/>
    <n v="2"/>
    <n v="0"/>
    <n v="1"/>
    <n v="82081.350000000006"/>
    <n v="0"/>
  </r>
  <r>
    <n v="3855"/>
    <n v="15580935"/>
    <x v="166"/>
    <n v="687"/>
    <x v="2"/>
    <x v="1"/>
    <x v="19"/>
    <n v="9"/>
    <n v="135962.4"/>
    <n v="2"/>
    <n v="1"/>
    <n v="0"/>
    <n v="121747.96"/>
    <n v="0"/>
  </r>
  <r>
    <n v="3856"/>
    <n v="15590344"/>
    <x v="305"/>
    <n v="708"/>
    <x v="2"/>
    <x v="1"/>
    <x v="15"/>
    <n v="3"/>
    <n v="151691.44"/>
    <n v="2"/>
    <n v="1"/>
    <n v="1"/>
    <n v="172810.51"/>
    <n v="0"/>
  </r>
  <r>
    <n v="3857"/>
    <n v="15653306"/>
    <x v="1016"/>
    <n v="679"/>
    <x v="2"/>
    <x v="0"/>
    <x v="15"/>
    <n v="0"/>
    <n v="88335.05"/>
    <n v="1"/>
    <n v="0"/>
    <n v="0"/>
    <n v="159584.81"/>
    <n v="0"/>
  </r>
  <r>
    <n v="3858"/>
    <n v="15805025"/>
    <x v="1754"/>
    <n v="636"/>
    <x v="0"/>
    <x v="0"/>
    <x v="13"/>
    <n v="7"/>
    <n v="139859.23000000001"/>
    <n v="1"/>
    <n v="1"/>
    <n v="1"/>
    <n v="108402.54"/>
    <n v="0"/>
  </r>
  <r>
    <n v="3859"/>
    <n v="15658449"/>
    <x v="1755"/>
    <n v="695"/>
    <x v="0"/>
    <x v="1"/>
    <x v="13"/>
    <n v="9"/>
    <n v="43134.65"/>
    <n v="1"/>
    <n v="0"/>
    <n v="1"/>
    <n v="77330.350000000006"/>
    <n v="0"/>
  </r>
  <r>
    <n v="3860"/>
    <n v="15694450"/>
    <x v="44"/>
    <n v="677"/>
    <x v="0"/>
    <x v="1"/>
    <x v="0"/>
    <n v="5"/>
    <n v="99580.13"/>
    <n v="1"/>
    <n v="1"/>
    <n v="0"/>
    <n v="21007.96"/>
    <n v="0"/>
  </r>
  <r>
    <n v="3861"/>
    <n v="15605666"/>
    <x v="1756"/>
    <n v="720"/>
    <x v="0"/>
    <x v="0"/>
    <x v="10"/>
    <n v="6"/>
    <n v="110717.38"/>
    <n v="1"/>
    <n v="1"/>
    <n v="1"/>
    <n v="9398.4500000000007"/>
    <n v="0"/>
  </r>
  <r>
    <n v="3862"/>
    <n v="15615126"/>
    <x v="125"/>
    <n v="780"/>
    <x v="0"/>
    <x v="0"/>
    <x v="24"/>
    <n v="3"/>
    <n v="0"/>
    <n v="2"/>
    <n v="0"/>
    <n v="0"/>
    <n v="182156.81"/>
    <n v="1"/>
  </r>
  <r>
    <n v="3863"/>
    <n v="15726588"/>
    <x v="1757"/>
    <n v="653"/>
    <x v="1"/>
    <x v="0"/>
    <x v="18"/>
    <n v="3"/>
    <n v="0"/>
    <n v="2"/>
    <n v="0"/>
    <n v="0"/>
    <n v="110525.6"/>
    <n v="0"/>
  </r>
  <r>
    <n v="3864"/>
    <n v="15645095"/>
    <x v="259"/>
    <n v="674"/>
    <x v="0"/>
    <x v="0"/>
    <x v="34"/>
    <n v="3"/>
    <n v="0"/>
    <n v="1"/>
    <n v="1"/>
    <n v="0"/>
    <n v="51536.99"/>
    <n v="0"/>
  </r>
  <r>
    <n v="3865"/>
    <n v="15808960"/>
    <x v="1758"/>
    <n v="620"/>
    <x v="2"/>
    <x v="1"/>
    <x v="20"/>
    <n v="5"/>
    <n v="108197.11"/>
    <n v="2"/>
    <n v="1"/>
    <n v="0"/>
    <n v="49722.34"/>
    <n v="0"/>
  </r>
  <r>
    <n v="3866"/>
    <n v="15729435"/>
    <x v="352"/>
    <n v="623"/>
    <x v="0"/>
    <x v="1"/>
    <x v="20"/>
    <n v="6"/>
    <n v="0"/>
    <n v="2"/>
    <n v="1"/>
    <n v="1"/>
    <n v="66119.070000000007"/>
    <n v="0"/>
  </r>
  <r>
    <n v="3867"/>
    <n v="15656840"/>
    <x v="1759"/>
    <n v="547"/>
    <x v="0"/>
    <x v="0"/>
    <x v="6"/>
    <n v="6"/>
    <n v="104450.86"/>
    <n v="1"/>
    <n v="1"/>
    <n v="1"/>
    <n v="37160.28"/>
    <n v="0"/>
  </r>
  <r>
    <n v="3868"/>
    <n v="15659149"/>
    <x v="424"/>
    <n v="530"/>
    <x v="0"/>
    <x v="1"/>
    <x v="2"/>
    <n v="2"/>
    <n v="0"/>
    <n v="2"/>
    <n v="1"/>
    <n v="0"/>
    <n v="197923.05"/>
    <n v="0"/>
  </r>
  <r>
    <n v="3869"/>
    <n v="15585490"/>
    <x v="1533"/>
    <n v="746"/>
    <x v="0"/>
    <x v="0"/>
    <x v="10"/>
    <n v="4"/>
    <n v="0"/>
    <n v="1"/>
    <n v="0"/>
    <n v="1"/>
    <n v="65166.6"/>
    <n v="0"/>
  </r>
  <r>
    <n v="3870"/>
    <n v="15674929"/>
    <x v="522"/>
    <n v="512"/>
    <x v="0"/>
    <x v="0"/>
    <x v="8"/>
    <n v="7"/>
    <n v="0"/>
    <n v="2"/>
    <n v="0"/>
    <n v="0"/>
    <n v="49326.07"/>
    <n v="0"/>
  </r>
  <r>
    <n v="3871"/>
    <n v="15746341"/>
    <x v="1760"/>
    <n v="630"/>
    <x v="0"/>
    <x v="1"/>
    <x v="20"/>
    <n v="8"/>
    <n v="0"/>
    <n v="2"/>
    <n v="1"/>
    <n v="1"/>
    <n v="42495.81"/>
    <n v="0"/>
  </r>
  <r>
    <n v="3872"/>
    <n v="15662091"/>
    <x v="1659"/>
    <n v="570"/>
    <x v="1"/>
    <x v="1"/>
    <x v="29"/>
    <n v="7"/>
    <n v="116099.82"/>
    <n v="1"/>
    <n v="1"/>
    <n v="1"/>
    <n v="148087.62"/>
    <n v="0"/>
  </r>
  <r>
    <n v="3873"/>
    <n v="15620123"/>
    <x v="1311"/>
    <n v="605"/>
    <x v="0"/>
    <x v="1"/>
    <x v="2"/>
    <n v="6"/>
    <n v="111169.91"/>
    <n v="1"/>
    <n v="0"/>
    <n v="0"/>
    <n v="9641.4"/>
    <n v="0"/>
  </r>
  <r>
    <n v="3874"/>
    <n v="15616240"/>
    <x v="706"/>
    <n v="530"/>
    <x v="1"/>
    <x v="1"/>
    <x v="24"/>
    <n v="4"/>
    <n v="0"/>
    <n v="2"/>
    <n v="1"/>
    <n v="1"/>
    <n v="164844.37"/>
    <n v="0"/>
  </r>
  <r>
    <n v="3875"/>
    <n v="15624186"/>
    <x v="661"/>
    <n v="813"/>
    <x v="2"/>
    <x v="0"/>
    <x v="11"/>
    <n v="5"/>
    <n v="123616.43"/>
    <n v="1"/>
    <n v="0"/>
    <n v="1"/>
    <n v="132959.32999999999"/>
    <n v="0"/>
  </r>
  <r>
    <n v="3876"/>
    <n v="15605036"/>
    <x v="69"/>
    <n v="704"/>
    <x v="1"/>
    <x v="0"/>
    <x v="24"/>
    <n v="9"/>
    <n v="155619.57999999999"/>
    <n v="1"/>
    <n v="1"/>
    <n v="1"/>
    <n v="135088.57999999999"/>
    <n v="0"/>
  </r>
  <r>
    <n v="3877"/>
    <n v="15805151"/>
    <x v="189"/>
    <n v="565"/>
    <x v="2"/>
    <x v="1"/>
    <x v="8"/>
    <n v="2"/>
    <n v="89558.39"/>
    <n v="2"/>
    <n v="1"/>
    <n v="1"/>
    <n v="4441.54"/>
    <n v="0"/>
  </r>
  <r>
    <n v="3878"/>
    <n v="15753847"/>
    <x v="160"/>
    <n v="645"/>
    <x v="1"/>
    <x v="1"/>
    <x v="13"/>
    <n v="4"/>
    <n v="0"/>
    <n v="1"/>
    <n v="0"/>
    <n v="1"/>
    <n v="174916.85"/>
    <n v="1"/>
  </r>
  <r>
    <n v="3879"/>
    <n v="15653222"/>
    <x v="837"/>
    <n v="526"/>
    <x v="2"/>
    <x v="0"/>
    <x v="15"/>
    <n v="6"/>
    <n v="131938.92000000001"/>
    <n v="2"/>
    <n v="1"/>
    <n v="1"/>
    <n v="1795.93"/>
    <n v="0"/>
  </r>
  <r>
    <n v="3880"/>
    <n v="15757541"/>
    <x v="1761"/>
    <n v="778"/>
    <x v="0"/>
    <x v="0"/>
    <x v="19"/>
    <n v="9"/>
    <n v="151772.63"/>
    <n v="2"/>
    <n v="0"/>
    <n v="0"/>
    <n v="180249.94"/>
    <n v="1"/>
  </r>
  <r>
    <n v="3881"/>
    <n v="15726945"/>
    <x v="1762"/>
    <n v="677"/>
    <x v="0"/>
    <x v="0"/>
    <x v="42"/>
    <n v="8"/>
    <n v="0"/>
    <n v="2"/>
    <n v="1"/>
    <n v="1"/>
    <n v="153604.44"/>
    <n v="0"/>
  </r>
  <r>
    <n v="3882"/>
    <n v="15794276"/>
    <x v="561"/>
    <n v="588"/>
    <x v="0"/>
    <x v="0"/>
    <x v="55"/>
    <n v="3"/>
    <n v="0"/>
    <n v="1"/>
    <n v="1"/>
    <n v="1"/>
    <n v="189703.65"/>
    <n v="0"/>
  </r>
  <r>
    <n v="3883"/>
    <n v="15568328"/>
    <x v="332"/>
    <n v="488"/>
    <x v="0"/>
    <x v="0"/>
    <x v="32"/>
    <n v="6"/>
    <n v="0"/>
    <n v="2"/>
    <n v="1"/>
    <n v="1"/>
    <n v="66393.89"/>
    <n v="0"/>
  </r>
  <r>
    <n v="3884"/>
    <n v="15604355"/>
    <x v="1763"/>
    <n v="519"/>
    <x v="0"/>
    <x v="1"/>
    <x v="2"/>
    <n v="1"/>
    <n v="97700.02"/>
    <n v="1"/>
    <n v="1"/>
    <n v="1"/>
    <n v="30709.03"/>
    <n v="0"/>
  </r>
  <r>
    <n v="3885"/>
    <n v="15735788"/>
    <x v="1114"/>
    <n v="709"/>
    <x v="0"/>
    <x v="1"/>
    <x v="8"/>
    <n v="6"/>
    <n v="0"/>
    <n v="2"/>
    <n v="1"/>
    <n v="1"/>
    <n v="71009.84"/>
    <n v="0"/>
  </r>
  <r>
    <n v="3886"/>
    <n v="15618255"/>
    <x v="909"/>
    <n v="642"/>
    <x v="2"/>
    <x v="0"/>
    <x v="27"/>
    <n v="6"/>
    <n v="103244.86"/>
    <n v="2"/>
    <n v="1"/>
    <n v="0"/>
    <n v="143049.72"/>
    <n v="1"/>
  </r>
  <r>
    <n v="3887"/>
    <n v="15720941"/>
    <x v="134"/>
    <n v="710"/>
    <x v="2"/>
    <x v="1"/>
    <x v="10"/>
    <n v="8"/>
    <n v="147833.29999999999"/>
    <n v="2"/>
    <n v="0"/>
    <n v="1"/>
    <n v="1561.58"/>
    <n v="0"/>
  </r>
  <r>
    <n v="3888"/>
    <n v="15769110"/>
    <x v="1764"/>
    <n v="653"/>
    <x v="0"/>
    <x v="0"/>
    <x v="17"/>
    <n v="5"/>
    <n v="0"/>
    <n v="2"/>
    <n v="1"/>
    <n v="0"/>
    <n v="49707.85"/>
    <n v="0"/>
  </r>
  <r>
    <n v="3889"/>
    <n v="15576094"/>
    <x v="682"/>
    <n v="743"/>
    <x v="0"/>
    <x v="1"/>
    <x v="60"/>
    <n v="0"/>
    <n v="0"/>
    <n v="2"/>
    <n v="0"/>
    <n v="1"/>
    <n v="29837.65"/>
    <n v="0"/>
  </r>
  <r>
    <n v="3890"/>
    <n v="15756150"/>
    <x v="632"/>
    <n v="418"/>
    <x v="0"/>
    <x v="0"/>
    <x v="2"/>
    <n v="2"/>
    <n v="0"/>
    <n v="2"/>
    <n v="0"/>
    <n v="0"/>
    <n v="9041.7099999999991"/>
    <n v="0"/>
  </r>
  <r>
    <n v="3891"/>
    <n v="15719579"/>
    <x v="224"/>
    <n v="670"/>
    <x v="2"/>
    <x v="0"/>
    <x v="19"/>
    <n v="9"/>
    <n v="84521.48"/>
    <n v="2"/>
    <n v="0"/>
    <n v="1"/>
    <n v="198017.05"/>
    <n v="0"/>
  </r>
  <r>
    <n v="3892"/>
    <n v="15748854"/>
    <x v="682"/>
    <n v="723"/>
    <x v="2"/>
    <x v="0"/>
    <x v="34"/>
    <n v="5"/>
    <n v="91938.31"/>
    <n v="1"/>
    <n v="1"/>
    <n v="0"/>
    <n v="143481.85"/>
    <n v="0"/>
  </r>
  <r>
    <n v="3893"/>
    <n v="15612455"/>
    <x v="235"/>
    <n v="549"/>
    <x v="2"/>
    <x v="1"/>
    <x v="13"/>
    <n v="6"/>
    <n v="124240.93"/>
    <n v="1"/>
    <n v="1"/>
    <n v="1"/>
    <n v="146372.51"/>
    <n v="0"/>
  </r>
  <r>
    <n v="3894"/>
    <n v="15664802"/>
    <x v="1263"/>
    <n v="543"/>
    <x v="0"/>
    <x v="0"/>
    <x v="0"/>
    <n v="5"/>
    <n v="0"/>
    <n v="2"/>
    <n v="0"/>
    <n v="0"/>
    <n v="101905.34"/>
    <n v="0"/>
  </r>
  <r>
    <n v="3895"/>
    <n v="15735687"/>
    <x v="1263"/>
    <n v="595"/>
    <x v="1"/>
    <x v="1"/>
    <x v="24"/>
    <n v="2"/>
    <n v="157084.99"/>
    <n v="1"/>
    <n v="1"/>
    <n v="0"/>
    <n v="134767.13"/>
    <n v="0"/>
  </r>
  <r>
    <n v="3896"/>
    <n v="15664734"/>
    <x v="173"/>
    <n v="673"/>
    <x v="2"/>
    <x v="0"/>
    <x v="11"/>
    <n v="3"/>
    <n v="108244.82"/>
    <n v="2"/>
    <n v="1"/>
    <n v="1"/>
    <n v="103573.96"/>
    <n v="0"/>
  </r>
  <r>
    <n v="3897"/>
    <n v="15767894"/>
    <x v="208"/>
    <n v="741"/>
    <x v="0"/>
    <x v="0"/>
    <x v="29"/>
    <n v="9"/>
    <n v="0"/>
    <n v="2"/>
    <n v="0"/>
    <n v="1"/>
    <n v="139259.54"/>
    <n v="0"/>
  </r>
  <r>
    <n v="3898"/>
    <n v="15666884"/>
    <x v="764"/>
    <n v="508"/>
    <x v="2"/>
    <x v="0"/>
    <x v="1"/>
    <n v="5"/>
    <n v="82161.7"/>
    <n v="2"/>
    <n v="1"/>
    <n v="0"/>
    <n v="187776.49"/>
    <n v="0"/>
  </r>
  <r>
    <n v="3899"/>
    <n v="15750156"/>
    <x v="1567"/>
    <n v="662"/>
    <x v="2"/>
    <x v="1"/>
    <x v="49"/>
    <n v="2"/>
    <n v="104568.41"/>
    <n v="1"/>
    <n v="1"/>
    <n v="0"/>
    <n v="8059.44"/>
    <n v="1"/>
  </r>
  <r>
    <n v="3900"/>
    <n v="15751120"/>
    <x v="534"/>
    <n v="752"/>
    <x v="0"/>
    <x v="0"/>
    <x v="18"/>
    <n v="2"/>
    <n v="119912.46"/>
    <n v="1"/>
    <n v="1"/>
    <n v="0"/>
    <n v="124354.92"/>
    <n v="0"/>
  </r>
  <r>
    <n v="3901"/>
    <n v="15575748"/>
    <x v="869"/>
    <n v="809"/>
    <x v="0"/>
    <x v="1"/>
    <x v="18"/>
    <n v="9"/>
    <n v="68881.59"/>
    <n v="2"/>
    <n v="0"/>
    <n v="1"/>
    <n v="109135.11"/>
    <n v="0"/>
  </r>
  <r>
    <n v="3902"/>
    <n v="15714610"/>
    <x v="144"/>
    <n v="575"/>
    <x v="1"/>
    <x v="1"/>
    <x v="33"/>
    <n v="2"/>
    <n v="0"/>
    <n v="2"/>
    <n v="1"/>
    <n v="1"/>
    <n v="82222.86"/>
    <n v="0"/>
  </r>
  <r>
    <n v="3903"/>
    <n v="15720305"/>
    <x v="310"/>
    <n v="591"/>
    <x v="1"/>
    <x v="0"/>
    <x v="20"/>
    <n v="1"/>
    <n v="86376.29"/>
    <n v="1"/>
    <n v="0"/>
    <n v="1"/>
    <n v="136767.16"/>
    <n v="1"/>
  </r>
  <r>
    <n v="3904"/>
    <n v="15678129"/>
    <x v="1"/>
    <n v="643"/>
    <x v="1"/>
    <x v="0"/>
    <x v="13"/>
    <n v="9"/>
    <n v="150840.03"/>
    <n v="2"/>
    <n v="1"/>
    <n v="0"/>
    <n v="155516.35"/>
    <n v="0"/>
  </r>
  <r>
    <n v="3905"/>
    <n v="15566633"/>
    <x v="213"/>
    <n v="698"/>
    <x v="2"/>
    <x v="1"/>
    <x v="30"/>
    <n v="8"/>
    <n v="155059.1"/>
    <n v="2"/>
    <n v="1"/>
    <n v="1"/>
    <n v="144584.29"/>
    <n v="0"/>
  </r>
  <r>
    <n v="3906"/>
    <n v="15680436"/>
    <x v="734"/>
    <n v="496"/>
    <x v="0"/>
    <x v="0"/>
    <x v="6"/>
    <n v="4"/>
    <n v="0"/>
    <n v="2"/>
    <n v="1"/>
    <n v="0"/>
    <n v="164806.89000000001"/>
    <n v="0"/>
  </r>
  <r>
    <n v="3907"/>
    <n v="15674343"/>
    <x v="649"/>
    <n v="597"/>
    <x v="0"/>
    <x v="1"/>
    <x v="4"/>
    <n v="8"/>
    <n v="78128.13"/>
    <n v="2"/>
    <n v="0"/>
    <n v="1"/>
    <n v="109153.04"/>
    <n v="0"/>
  </r>
  <r>
    <n v="3908"/>
    <n v="15658890"/>
    <x v="1765"/>
    <n v="603"/>
    <x v="2"/>
    <x v="1"/>
    <x v="17"/>
    <n v="4"/>
    <n v="98899.76"/>
    <n v="2"/>
    <n v="1"/>
    <n v="1"/>
    <n v="86190.34"/>
    <n v="0"/>
  </r>
  <r>
    <n v="3909"/>
    <n v="15599004"/>
    <x v="56"/>
    <n v="655"/>
    <x v="1"/>
    <x v="1"/>
    <x v="24"/>
    <n v="1"/>
    <n v="0"/>
    <n v="1"/>
    <n v="1"/>
    <n v="1"/>
    <n v="106040.97"/>
    <n v="0"/>
  </r>
  <r>
    <n v="3910"/>
    <n v="15726487"/>
    <x v="614"/>
    <n v="431"/>
    <x v="0"/>
    <x v="1"/>
    <x v="54"/>
    <n v="6"/>
    <n v="160982.89000000001"/>
    <n v="1"/>
    <n v="1"/>
    <n v="1"/>
    <n v="168008.17"/>
    <n v="0"/>
  </r>
  <r>
    <n v="3911"/>
    <n v="15698716"/>
    <x v="1766"/>
    <n v="620"/>
    <x v="0"/>
    <x v="0"/>
    <x v="53"/>
    <n v="3"/>
    <n v="87926.24"/>
    <n v="2"/>
    <n v="1"/>
    <n v="0"/>
    <n v="33350.26"/>
    <n v="1"/>
  </r>
  <r>
    <n v="3912"/>
    <n v="15710527"/>
    <x v="975"/>
    <n v="782"/>
    <x v="0"/>
    <x v="0"/>
    <x v="12"/>
    <n v="4"/>
    <n v="0"/>
    <n v="1"/>
    <n v="1"/>
    <n v="1"/>
    <n v="119565.34"/>
    <n v="0"/>
  </r>
  <r>
    <n v="3913"/>
    <n v="15655590"/>
    <x v="1767"/>
    <n v="581"/>
    <x v="1"/>
    <x v="1"/>
    <x v="17"/>
    <n v="2"/>
    <n v="79385.210000000006"/>
    <n v="2"/>
    <n v="0"/>
    <n v="0"/>
    <n v="188492.82"/>
    <n v="0"/>
  </r>
  <r>
    <n v="3914"/>
    <n v="15732266"/>
    <x v="1768"/>
    <n v="553"/>
    <x v="2"/>
    <x v="1"/>
    <x v="47"/>
    <n v="5"/>
    <n v="127997.83"/>
    <n v="1"/>
    <n v="1"/>
    <n v="0"/>
    <n v="165378.66"/>
    <n v="1"/>
  </r>
  <r>
    <n v="3915"/>
    <n v="15669326"/>
    <x v="286"/>
    <n v="658"/>
    <x v="0"/>
    <x v="1"/>
    <x v="4"/>
    <n v="2"/>
    <n v="168396.34"/>
    <n v="1"/>
    <n v="1"/>
    <n v="1"/>
    <n v="14178.73"/>
    <n v="0"/>
  </r>
  <r>
    <n v="3916"/>
    <n v="15672246"/>
    <x v="1769"/>
    <n v="686"/>
    <x v="2"/>
    <x v="1"/>
    <x v="3"/>
    <n v="2"/>
    <n v="134896.03"/>
    <n v="1"/>
    <n v="1"/>
    <n v="1"/>
    <n v="97847.05"/>
    <n v="0"/>
  </r>
  <r>
    <n v="3917"/>
    <n v="15620276"/>
    <x v="72"/>
    <n v="539"/>
    <x v="1"/>
    <x v="1"/>
    <x v="18"/>
    <n v="6"/>
    <n v="0"/>
    <n v="3"/>
    <n v="1"/>
    <n v="1"/>
    <n v="118959.64"/>
    <n v="0"/>
  </r>
  <r>
    <n v="3918"/>
    <n v="15640258"/>
    <x v="148"/>
    <n v="685"/>
    <x v="0"/>
    <x v="0"/>
    <x v="5"/>
    <n v="6"/>
    <n v="94238.75"/>
    <n v="2"/>
    <n v="1"/>
    <n v="1"/>
    <n v="50664.07"/>
    <n v="1"/>
  </r>
  <r>
    <n v="3919"/>
    <n v="15740283"/>
    <x v="879"/>
    <n v="850"/>
    <x v="0"/>
    <x v="1"/>
    <x v="6"/>
    <n v="1"/>
    <n v="0"/>
    <n v="2"/>
    <n v="0"/>
    <n v="0"/>
    <n v="152996.89000000001"/>
    <n v="0"/>
  </r>
  <r>
    <n v="3920"/>
    <n v="15759717"/>
    <x v="568"/>
    <n v="763"/>
    <x v="1"/>
    <x v="0"/>
    <x v="2"/>
    <n v="7"/>
    <n v="0"/>
    <n v="2"/>
    <n v="1"/>
    <n v="0"/>
    <n v="19458.75"/>
    <n v="0"/>
  </r>
  <r>
    <n v="3921"/>
    <n v="15620268"/>
    <x v="1082"/>
    <n v="634"/>
    <x v="2"/>
    <x v="1"/>
    <x v="3"/>
    <n v="3"/>
    <n v="212696.32000000001"/>
    <n v="1"/>
    <n v="1"/>
    <n v="0"/>
    <n v="115268.86"/>
    <n v="0"/>
  </r>
  <r>
    <n v="3922"/>
    <n v="15743871"/>
    <x v="1455"/>
    <n v="567"/>
    <x v="0"/>
    <x v="1"/>
    <x v="49"/>
    <n v="3"/>
    <n v="0"/>
    <n v="2"/>
    <n v="1"/>
    <n v="0"/>
    <n v="25843.7"/>
    <n v="1"/>
  </r>
  <r>
    <n v="3923"/>
    <n v="15614491"/>
    <x v="1770"/>
    <n v="539"/>
    <x v="0"/>
    <x v="1"/>
    <x v="2"/>
    <n v="3"/>
    <n v="139153.68"/>
    <n v="2"/>
    <n v="1"/>
    <n v="0"/>
    <n v="147662.32999999999"/>
    <n v="0"/>
  </r>
  <r>
    <n v="3924"/>
    <n v="15595047"/>
    <x v="835"/>
    <n v="764"/>
    <x v="0"/>
    <x v="1"/>
    <x v="1"/>
    <n v="7"/>
    <n v="0"/>
    <n v="2"/>
    <n v="0"/>
    <n v="0"/>
    <n v="134878.34"/>
    <n v="0"/>
  </r>
  <r>
    <n v="3925"/>
    <n v="15732334"/>
    <x v="332"/>
    <n v="653"/>
    <x v="0"/>
    <x v="0"/>
    <x v="20"/>
    <n v="0"/>
    <n v="0"/>
    <n v="2"/>
    <n v="1"/>
    <n v="0"/>
    <n v="35795.85"/>
    <n v="0"/>
  </r>
  <r>
    <n v="3926"/>
    <n v="15701206"/>
    <x v="1771"/>
    <n v="566"/>
    <x v="1"/>
    <x v="1"/>
    <x v="4"/>
    <n v="5"/>
    <n v="0"/>
    <n v="2"/>
    <n v="1"/>
    <n v="0"/>
    <n v="66462.789999999994"/>
    <n v="0"/>
  </r>
  <r>
    <n v="3927"/>
    <n v="15581280"/>
    <x v="283"/>
    <n v="714"/>
    <x v="2"/>
    <x v="1"/>
    <x v="6"/>
    <n v="6"/>
    <n v="92887.13"/>
    <n v="1"/>
    <n v="1"/>
    <n v="1"/>
    <n v="69578.490000000005"/>
    <n v="0"/>
  </r>
  <r>
    <n v="3928"/>
    <n v="15651943"/>
    <x v="1772"/>
    <n v="580"/>
    <x v="1"/>
    <x v="0"/>
    <x v="35"/>
    <n v="1"/>
    <n v="0"/>
    <n v="2"/>
    <n v="0"/>
    <n v="1"/>
    <n v="103182.46"/>
    <n v="0"/>
  </r>
  <r>
    <n v="3929"/>
    <n v="15609545"/>
    <x v="595"/>
    <n v="548"/>
    <x v="0"/>
    <x v="1"/>
    <x v="6"/>
    <n v="5"/>
    <n v="83442.98"/>
    <n v="1"/>
    <n v="0"/>
    <n v="1"/>
    <n v="177017.39"/>
    <n v="0"/>
  </r>
  <r>
    <n v="3930"/>
    <n v="15658548"/>
    <x v="1564"/>
    <n v="646"/>
    <x v="2"/>
    <x v="0"/>
    <x v="18"/>
    <n v="6"/>
    <n v="144773.29"/>
    <n v="2"/>
    <n v="1"/>
    <n v="0"/>
    <n v="53217.3"/>
    <n v="0"/>
  </r>
  <r>
    <n v="3931"/>
    <n v="15626008"/>
    <x v="197"/>
    <n v="622"/>
    <x v="2"/>
    <x v="0"/>
    <x v="37"/>
    <n v="9"/>
    <n v="111973.97"/>
    <n v="1"/>
    <n v="1"/>
    <n v="1"/>
    <n v="162756.29"/>
    <n v="1"/>
  </r>
  <r>
    <n v="3932"/>
    <n v="15774133"/>
    <x v="630"/>
    <n v="706"/>
    <x v="0"/>
    <x v="0"/>
    <x v="12"/>
    <n v="8"/>
    <n v="178032.53"/>
    <n v="1"/>
    <n v="0"/>
    <n v="1"/>
    <n v="42181.68"/>
    <n v="0"/>
  </r>
  <r>
    <n v="3933"/>
    <n v="15763798"/>
    <x v="505"/>
    <n v="680"/>
    <x v="0"/>
    <x v="1"/>
    <x v="51"/>
    <n v="5"/>
    <n v="140007.19"/>
    <n v="1"/>
    <n v="0"/>
    <n v="1"/>
    <n v="31714.080000000002"/>
    <n v="0"/>
  </r>
  <r>
    <n v="3934"/>
    <n v="15758013"/>
    <x v="558"/>
    <n v="698"/>
    <x v="0"/>
    <x v="1"/>
    <x v="24"/>
    <n v="5"/>
    <n v="98400.61"/>
    <n v="2"/>
    <n v="0"/>
    <n v="0"/>
    <n v="25017.279999999999"/>
    <n v="0"/>
  </r>
  <r>
    <n v="3935"/>
    <n v="15705765"/>
    <x v="1288"/>
    <n v="581"/>
    <x v="1"/>
    <x v="0"/>
    <x v="17"/>
    <n v="1"/>
    <n v="0"/>
    <n v="2"/>
    <n v="1"/>
    <n v="0"/>
    <n v="104272.04"/>
    <n v="0"/>
  </r>
  <r>
    <n v="3936"/>
    <n v="15648362"/>
    <x v="117"/>
    <n v="728"/>
    <x v="2"/>
    <x v="1"/>
    <x v="13"/>
    <n v="3"/>
    <n v="108924.33"/>
    <n v="2"/>
    <n v="1"/>
    <n v="0"/>
    <n v="84300.4"/>
    <n v="1"/>
  </r>
  <r>
    <n v="3937"/>
    <n v="15761102"/>
    <x v="173"/>
    <n v="707"/>
    <x v="1"/>
    <x v="0"/>
    <x v="15"/>
    <n v="4"/>
    <n v="132835.56"/>
    <n v="1"/>
    <n v="0"/>
    <n v="0"/>
    <n v="136877.24"/>
    <n v="0"/>
  </r>
  <r>
    <n v="3938"/>
    <n v="15610165"/>
    <x v="357"/>
    <n v="761"/>
    <x v="0"/>
    <x v="0"/>
    <x v="28"/>
    <n v="1"/>
    <n v="0"/>
    <n v="2"/>
    <n v="1"/>
    <n v="1"/>
    <n v="199409.19"/>
    <n v="0"/>
  </r>
  <r>
    <n v="3939"/>
    <n v="15723717"/>
    <x v="358"/>
    <n v="483"/>
    <x v="2"/>
    <x v="1"/>
    <x v="1"/>
    <n v="1"/>
    <n v="118334.44"/>
    <n v="1"/>
    <n v="0"/>
    <n v="0"/>
    <n v="163147.99"/>
    <n v="1"/>
  </r>
  <r>
    <n v="3940"/>
    <n v="15654611"/>
    <x v="1517"/>
    <n v="736"/>
    <x v="2"/>
    <x v="0"/>
    <x v="11"/>
    <n v="9"/>
    <n v="81732.88"/>
    <n v="2"/>
    <n v="1"/>
    <n v="0"/>
    <n v="136497.28"/>
    <n v="0"/>
  </r>
  <r>
    <n v="3941"/>
    <n v="15659736"/>
    <x v="1773"/>
    <n v="716"/>
    <x v="2"/>
    <x v="1"/>
    <x v="26"/>
    <n v="5"/>
    <n v="121411.9"/>
    <n v="1"/>
    <n v="0"/>
    <n v="0"/>
    <n v="10070.4"/>
    <n v="1"/>
  </r>
  <r>
    <n v="3942"/>
    <n v="15603170"/>
    <x v="243"/>
    <n v="654"/>
    <x v="0"/>
    <x v="1"/>
    <x v="15"/>
    <n v="9"/>
    <n v="121455.65"/>
    <n v="1"/>
    <n v="1"/>
    <n v="0"/>
    <n v="190068.53"/>
    <n v="1"/>
  </r>
  <r>
    <n v="3943"/>
    <n v="15786167"/>
    <x v="1774"/>
    <n v="649"/>
    <x v="1"/>
    <x v="1"/>
    <x v="43"/>
    <n v="5"/>
    <n v="0"/>
    <n v="2"/>
    <n v="1"/>
    <n v="1"/>
    <n v="58309.54"/>
    <n v="0"/>
  </r>
  <r>
    <n v="3944"/>
    <n v="15671915"/>
    <x v="1775"/>
    <n v="649"/>
    <x v="0"/>
    <x v="1"/>
    <x v="17"/>
    <n v="5"/>
    <n v="0"/>
    <n v="2"/>
    <n v="1"/>
    <n v="1"/>
    <n v="76946.600000000006"/>
    <n v="0"/>
  </r>
  <r>
    <n v="3945"/>
    <n v="15794792"/>
    <x v="796"/>
    <n v="612"/>
    <x v="0"/>
    <x v="0"/>
    <x v="8"/>
    <n v="8"/>
    <n v="117989.75999999999"/>
    <n v="1"/>
    <n v="1"/>
    <n v="1"/>
    <n v="54129.86"/>
    <n v="0"/>
  </r>
  <r>
    <n v="3946"/>
    <n v="15652789"/>
    <x v="829"/>
    <n v="657"/>
    <x v="1"/>
    <x v="1"/>
    <x v="20"/>
    <n v="10"/>
    <n v="0"/>
    <n v="2"/>
    <n v="1"/>
    <n v="1"/>
    <n v="52990.7"/>
    <n v="0"/>
  </r>
  <r>
    <n v="3947"/>
    <n v="15739168"/>
    <x v="1776"/>
    <n v="511"/>
    <x v="0"/>
    <x v="0"/>
    <x v="8"/>
    <n v="5"/>
    <n v="137411.29"/>
    <n v="1"/>
    <n v="0"/>
    <n v="1"/>
    <n v="161854.98000000001"/>
    <n v="0"/>
  </r>
  <r>
    <n v="3948"/>
    <n v="15719950"/>
    <x v="322"/>
    <n v="682"/>
    <x v="0"/>
    <x v="1"/>
    <x v="22"/>
    <n v="10"/>
    <n v="73688.2"/>
    <n v="1"/>
    <n v="1"/>
    <n v="1"/>
    <n v="172141.33"/>
    <n v="0"/>
  </r>
  <r>
    <n v="3949"/>
    <n v="15743818"/>
    <x v="87"/>
    <n v="748"/>
    <x v="1"/>
    <x v="1"/>
    <x v="14"/>
    <n v="9"/>
    <n v="122330.7"/>
    <n v="2"/>
    <n v="0"/>
    <n v="1"/>
    <n v="124429.19"/>
    <n v="0"/>
  </r>
  <r>
    <n v="3950"/>
    <n v="15717937"/>
    <x v="1244"/>
    <n v="554"/>
    <x v="2"/>
    <x v="1"/>
    <x v="3"/>
    <n v="5"/>
    <n v="99906.89"/>
    <n v="1"/>
    <n v="0"/>
    <n v="0"/>
    <n v="24983.39"/>
    <n v="0"/>
  </r>
  <r>
    <n v="3951"/>
    <n v="15602841"/>
    <x v="1777"/>
    <n v="794"/>
    <x v="1"/>
    <x v="0"/>
    <x v="34"/>
    <n v="5"/>
    <n v="0"/>
    <n v="2"/>
    <n v="0"/>
    <n v="1"/>
    <n v="86699.98"/>
    <n v="0"/>
  </r>
  <r>
    <n v="3952"/>
    <n v="15619972"/>
    <x v="966"/>
    <n v="807"/>
    <x v="0"/>
    <x v="0"/>
    <x v="40"/>
    <n v="9"/>
    <n v="167664.82999999999"/>
    <n v="1"/>
    <n v="0"/>
    <n v="0"/>
    <n v="125440.11"/>
    <n v="1"/>
  </r>
  <r>
    <n v="3953"/>
    <n v="15796114"/>
    <x v="1778"/>
    <n v="594"/>
    <x v="0"/>
    <x v="0"/>
    <x v="10"/>
    <n v="7"/>
    <n v="141525.54999999999"/>
    <n v="1"/>
    <n v="0"/>
    <n v="0"/>
    <n v="9443.15"/>
    <n v="0"/>
  </r>
  <r>
    <n v="3954"/>
    <n v="15633546"/>
    <x v="1779"/>
    <n v="652"/>
    <x v="1"/>
    <x v="0"/>
    <x v="19"/>
    <n v="3"/>
    <n v="124832.51"/>
    <n v="1"/>
    <n v="1"/>
    <n v="0"/>
    <n v="195877.06"/>
    <n v="0"/>
  </r>
  <r>
    <n v="3955"/>
    <n v="15758755"/>
    <x v="555"/>
    <n v="729"/>
    <x v="0"/>
    <x v="0"/>
    <x v="10"/>
    <n v="9"/>
    <n v="132121.71"/>
    <n v="1"/>
    <n v="0"/>
    <n v="1"/>
    <n v="105409.31"/>
    <n v="0"/>
  </r>
  <r>
    <n v="3956"/>
    <n v="15695168"/>
    <x v="454"/>
    <n v="625"/>
    <x v="0"/>
    <x v="1"/>
    <x v="2"/>
    <n v="2"/>
    <n v="0"/>
    <n v="2"/>
    <n v="1"/>
    <n v="0"/>
    <n v="100403.05"/>
    <n v="0"/>
  </r>
  <r>
    <n v="3957"/>
    <n v="15754342"/>
    <x v="1062"/>
    <n v="597"/>
    <x v="2"/>
    <x v="0"/>
    <x v="52"/>
    <n v="0"/>
    <n v="78539.839999999997"/>
    <n v="1"/>
    <n v="0"/>
    <n v="1"/>
    <n v="48502.879999999997"/>
    <n v="0"/>
  </r>
  <r>
    <n v="3958"/>
    <n v="15756610"/>
    <x v="1780"/>
    <n v="657"/>
    <x v="2"/>
    <x v="0"/>
    <x v="16"/>
    <n v="5"/>
    <n v="123770.46"/>
    <n v="1"/>
    <n v="0"/>
    <n v="0"/>
    <n v="47019.66"/>
    <n v="1"/>
  </r>
  <r>
    <n v="3959"/>
    <n v="15640917"/>
    <x v="584"/>
    <n v="633"/>
    <x v="0"/>
    <x v="1"/>
    <x v="3"/>
    <n v="5"/>
    <n v="0"/>
    <n v="2"/>
    <n v="1"/>
    <n v="1"/>
    <n v="48249.88"/>
    <n v="0"/>
  </r>
  <r>
    <n v="3960"/>
    <n v="15663164"/>
    <x v="863"/>
    <n v="663"/>
    <x v="2"/>
    <x v="1"/>
    <x v="23"/>
    <n v="7"/>
    <n v="116150.65"/>
    <n v="3"/>
    <n v="1"/>
    <n v="1"/>
    <n v="84358.71"/>
    <n v="1"/>
  </r>
  <r>
    <n v="3961"/>
    <n v="15616811"/>
    <x v="121"/>
    <n v="535"/>
    <x v="0"/>
    <x v="1"/>
    <x v="40"/>
    <n v="0"/>
    <n v="160729.1"/>
    <n v="1"/>
    <n v="0"/>
    <n v="1"/>
    <n v="145986.35"/>
    <n v="0"/>
  </r>
  <r>
    <n v="3962"/>
    <n v="15610781"/>
    <x v="1497"/>
    <n v="702"/>
    <x v="0"/>
    <x v="0"/>
    <x v="6"/>
    <n v="10"/>
    <n v="88378.6"/>
    <n v="1"/>
    <n v="1"/>
    <n v="0"/>
    <n v="88550.28"/>
    <n v="0"/>
  </r>
  <r>
    <n v="3963"/>
    <n v="15600911"/>
    <x v="1781"/>
    <n v="712"/>
    <x v="0"/>
    <x v="1"/>
    <x v="19"/>
    <n v="2"/>
    <n v="182888.08"/>
    <n v="1"/>
    <n v="1"/>
    <n v="0"/>
    <n v="3061"/>
    <n v="0"/>
  </r>
  <r>
    <n v="3964"/>
    <n v="15629603"/>
    <x v="266"/>
    <n v="607"/>
    <x v="0"/>
    <x v="1"/>
    <x v="8"/>
    <n v="8"/>
    <n v="0"/>
    <n v="2"/>
    <n v="1"/>
    <n v="1"/>
    <n v="43196.5"/>
    <n v="0"/>
  </r>
  <r>
    <n v="3965"/>
    <n v="15714981"/>
    <x v="1782"/>
    <n v="476"/>
    <x v="0"/>
    <x v="1"/>
    <x v="24"/>
    <n v="4"/>
    <n v="0"/>
    <n v="1"/>
    <n v="1"/>
    <n v="1"/>
    <n v="55775.839999999997"/>
    <n v="1"/>
  </r>
  <r>
    <n v="3966"/>
    <n v="15775892"/>
    <x v="1406"/>
    <n v="748"/>
    <x v="1"/>
    <x v="0"/>
    <x v="51"/>
    <n v="8"/>
    <n v="85600.08"/>
    <n v="1"/>
    <n v="0"/>
    <n v="0"/>
    <n v="134077.71"/>
    <n v="0"/>
  </r>
  <r>
    <n v="3967"/>
    <n v="15782778"/>
    <x v="1783"/>
    <n v="815"/>
    <x v="0"/>
    <x v="1"/>
    <x v="12"/>
    <n v="4"/>
    <n v="0"/>
    <n v="2"/>
    <n v="0"/>
    <n v="1"/>
    <n v="198490.33"/>
    <n v="0"/>
  </r>
  <r>
    <n v="3968"/>
    <n v="15786643"/>
    <x v="56"/>
    <n v="602"/>
    <x v="0"/>
    <x v="1"/>
    <x v="15"/>
    <n v="10"/>
    <n v="0"/>
    <n v="2"/>
    <n v="1"/>
    <n v="1"/>
    <n v="116052.92"/>
    <n v="0"/>
  </r>
  <r>
    <n v="3969"/>
    <n v="15595657"/>
    <x v="1784"/>
    <n v="649"/>
    <x v="2"/>
    <x v="1"/>
    <x v="20"/>
    <n v="4"/>
    <n v="95001.33"/>
    <n v="1"/>
    <n v="0"/>
    <n v="1"/>
    <n v="123202.99"/>
    <n v="0"/>
  </r>
  <r>
    <n v="3970"/>
    <n v="15743673"/>
    <x v="159"/>
    <n v="551"/>
    <x v="1"/>
    <x v="1"/>
    <x v="7"/>
    <n v="2"/>
    <n v="113873.22"/>
    <n v="1"/>
    <n v="1"/>
    <n v="1"/>
    <n v="85129.77"/>
    <n v="1"/>
  </r>
  <r>
    <n v="3971"/>
    <n v="15634310"/>
    <x v="111"/>
    <n v="509"/>
    <x v="0"/>
    <x v="1"/>
    <x v="33"/>
    <n v="6"/>
    <n v="0"/>
    <n v="2"/>
    <n v="1"/>
    <n v="0"/>
    <n v="180598.86"/>
    <n v="0"/>
  </r>
  <r>
    <n v="3972"/>
    <n v="15790809"/>
    <x v="1208"/>
    <n v="685"/>
    <x v="1"/>
    <x v="1"/>
    <x v="20"/>
    <n v="7"/>
    <n v="74896.92"/>
    <n v="1"/>
    <n v="1"/>
    <n v="0"/>
    <n v="198694.2"/>
    <n v="0"/>
  </r>
  <r>
    <n v="3973"/>
    <n v="15668695"/>
    <x v="57"/>
    <n v="536"/>
    <x v="0"/>
    <x v="0"/>
    <x v="32"/>
    <n v="5"/>
    <n v="89492.62"/>
    <n v="1"/>
    <n v="0"/>
    <n v="0"/>
    <n v="42934.43"/>
    <n v="0"/>
  </r>
  <r>
    <n v="3974"/>
    <n v="15669281"/>
    <x v="244"/>
    <n v="711"/>
    <x v="1"/>
    <x v="1"/>
    <x v="16"/>
    <n v="3"/>
    <n v="128718.78"/>
    <n v="1"/>
    <n v="0"/>
    <n v="0"/>
    <n v="114793.45"/>
    <n v="0"/>
  </r>
  <r>
    <n v="3975"/>
    <n v="15621031"/>
    <x v="1785"/>
    <n v="761"/>
    <x v="1"/>
    <x v="1"/>
    <x v="7"/>
    <n v="8"/>
    <n v="0"/>
    <n v="2"/>
    <n v="1"/>
    <n v="0"/>
    <n v="63297.7"/>
    <n v="0"/>
  </r>
  <r>
    <n v="3976"/>
    <n v="15720071"/>
    <x v="93"/>
    <n v="535"/>
    <x v="0"/>
    <x v="0"/>
    <x v="23"/>
    <n v="3"/>
    <n v="0"/>
    <n v="1"/>
    <n v="0"/>
    <n v="0"/>
    <n v="61820.41"/>
    <n v="1"/>
  </r>
  <r>
    <n v="3977"/>
    <n v="15792180"/>
    <x v="1459"/>
    <n v="566"/>
    <x v="2"/>
    <x v="1"/>
    <x v="32"/>
    <n v="7"/>
    <n v="144954.75"/>
    <n v="2"/>
    <n v="1"/>
    <n v="0"/>
    <n v="102246"/>
    <n v="0"/>
  </r>
  <r>
    <n v="3978"/>
    <n v="15813894"/>
    <x v="1165"/>
    <n v="620"/>
    <x v="1"/>
    <x v="1"/>
    <x v="29"/>
    <n v="9"/>
    <n v="0"/>
    <n v="2"/>
    <n v="0"/>
    <n v="0"/>
    <n v="154882.79"/>
    <n v="0"/>
  </r>
  <r>
    <n v="3979"/>
    <n v="15669490"/>
    <x v="1786"/>
    <n v="837"/>
    <x v="2"/>
    <x v="1"/>
    <x v="24"/>
    <n v="6"/>
    <n v="94001.61"/>
    <n v="2"/>
    <n v="1"/>
    <n v="0"/>
    <n v="140723.04999999999"/>
    <n v="0"/>
  </r>
  <r>
    <n v="3980"/>
    <n v="15783030"/>
    <x v="613"/>
    <n v="685"/>
    <x v="0"/>
    <x v="0"/>
    <x v="20"/>
    <n v="7"/>
    <n v="0"/>
    <n v="1"/>
    <n v="1"/>
    <n v="0"/>
    <n v="72852.740000000005"/>
    <n v="1"/>
  </r>
  <r>
    <n v="3981"/>
    <n v="15695792"/>
    <x v="208"/>
    <n v="673"/>
    <x v="0"/>
    <x v="1"/>
    <x v="35"/>
    <n v="0"/>
    <n v="0"/>
    <n v="1"/>
    <n v="1"/>
    <n v="1"/>
    <n v="85733.33"/>
    <n v="0"/>
  </r>
  <r>
    <n v="3982"/>
    <n v="15575676"/>
    <x v="364"/>
    <n v="638"/>
    <x v="0"/>
    <x v="1"/>
    <x v="9"/>
    <n v="1"/>
    <n v="0"/>
    <n v="2"/>
    <n v="0"/>
    <n v="1"/>
    <n v="162597.15"/>
    <n v="0"/>
  </r>
  <r>
    <n v="3983"/>
    <n v="15627665"/>
    <x v="682"/>
    <n v="614"/>
    <x v="0"/>
    <x v="1"/>
    <x v="17"/>
    <n v="4"/>
    <n v="0"/>
    <n v="1"/>
    <n v="1"/>
    <n v="0"/>
    <n v="74379.570000000007"/>
    <n v="1"/>
  </r>
  <r>
    <n v="3984"/>
    <n v="15814092"/>
    <x v="1090"/>
    <n v="626"/>
    <x v="0"/>
    <x v="0"/>
    <x v="4"/>
    <n v="2"/>
    <n v="0"/>
    <n v="1"/>
    <n v="0"/>
    <n v="1"/>
    <n v="173117.22"/>
    <n v="1"/>
  </r>
  <r>
    <n v="3985"/>
    <n v="15695225"/>
    <x v="161"/>
    <n v="834"/>
    <x v="1"/>
    <x v="1"/>
    <x v="16"/>
    <n v="8"/>
    <n v="0"/>
    <n v="2"/>
    <n v="1"/>
    <n v="1"/>
    <n v="66485.259999999995"/>
    <n v="0"/>
  </r>
  <r>
    <n v="3986"/>
    <n v="15615091"/>
    <x v="1787"/>
    <n v="691"/>
    <x v="0"/>
    <x v="1"/>
    <x v="9"/>
    <n v="6"/>
    <n v="0"/>
    <n v="2"/>
    <n v="1"/>
    <n v="1"/>
    <n v="92811.199999999997"/>
    <n v="0"/>
  </r>
  <r>
    <n v="3987"/>
    <n v="15794345"/>
    <x v="130"/>
    <n v="706"/>
    <x v="1"/>
    <x v="1"/>
    <x v="16"/>
    <n v="8"/>
    <n v="0"/>
    <n v="2"/>
    <n v="0"/>
    <n v="1"/>
    <n v="46635.11"/>
    <n v="0"/>
  </r>
  <r>
    <n v="3988"/>
    <n v="15726484"/>
    <x v="1788"/>
    <n v="633"/>
    <x v="0"/>
    <x v="1"/>
    <x v="24"/>
    <n v="7"/>
    <n v="141546.35"/>
    <n v="1"/>
    <n v="1"/>
    <n v="1"/>
    <n v="124830.11"/>
    <n v="0"/>
  </r>
  <r>
    <n v="3989"/>
    <n v="15650442"/>
    <x v="295"/>
    <n v="644"/>
    <x v="2"/>
    <x v="0"/>
    <x v="15"/>
    <n v="8"/>
    <n v="141528.88"/>
    <n v="1"/>
    <n v="1"/>
    <n v="1"/>
    <n v="167087.34"/>
    <n v="1"/>
  </r>
  <r>
    <n v="3990"/>
    <n v="15714256"/>
    <x v="22"/>
    <n v="666"/>
    <x v="0"/>
    <x v="1"/>
    <x v="33"/>
    <n v="7"/>
    <n v="109805.3"/>
    <n v="1"/>
    <n v="0"/>
    <n v="1"/>
    <n v="163625.56"/>
    <n v="0"/>
  </r>
  <r>
    <n v="3991"/>
    <n v="15778752"/>
    <x v="268"/>
    <n v="708"/>
    <x v="0"/>
    <x v="1"/>
    <x v="15"/>
    <n v="10"/>
    <n v="86614.06"/>
    <n v="2"/>
    <n v="1"/>
    <n v="1"/>
    <n v="172129.26"/>
    <n v="0"/>
  </r>
  <r>
    <n v="3992"/>
    <n v="15601659"/>
    <x v="1088"/>
    <n v="496"/>
    <x v="2"/>
    <x v="0"/>
    <x v="49"/>
    <n v="7"/>
    <n v="91680.1"/>
    <n v="2"/>
    <n v="1"/>
    <n v="0"/>
    <n v="163141.18"/>
    <n v="1"/>
  </r>
  <r>
    <n v="3993"/>
    <n v="15602811"/>
    <x v="1349"/>
    <n v="730"/>
    <x v="2"/>
    <x v="1"/>
    <x v="16"/>
    <n v="0"/>
    <n v="38848.19"/>
    <n v="2"/>
    <n v="0"/>
    <n v="0"/>
    <n v="94003.11"/>
    <n v="0"/>
  </r>
  <r>
    <n v="3994"/>
    <n v="15779414"/>
    <x v="241"/>
    <n v="696"/>
    <x v="1"/>
    <x v="1"/>
    <x v="20"/>
    <n v="3"/>
    <n v="153639.10999999999"/>
    <n v="1"/>
    <n v="1"/>
    <n v="1"/>
    <n v="138351.67999999999"/>
    <n v="0"/>
  </r>
  <r>
    <n v="3995"/>
    <n v="15763097"/>
    <x v="1586"/>
    <n v="809"/>
    <x v="1"/>
    <x v="1"/>
    <x v="48"/>
    <n v="8"/>
    <n v="0"/>
    <n v="2"/>
    <n v="0"/>
    <n v="1"/>
    <n v="34164.050000000003"/>
    <n v="0"/>
  </r>
  <r>
    <n v="3996"/>
    <n v="15633666"/>
    <x v="270"/>
    <n v="701"/>
    <x v="1"/>
    <x v="0"/>
    <x v="19"/>
    <n v="7"/>
    <n v="123870.07"/>
    <n v="1"/>
    <n v="1"/>
    <n v="0"/>
    <n v="97794.71"/>
    <n v="0"/>
  </r>
  <r>
    <n v="3997"/>
    <n v="15718789"/>
    <x v="1789"/>
    <n v="604"/>
    <x v="0"/>
    <x v="1"/>
    <x v="33"/>
    <n v="5"/>
    <n v="0"/>
    <n v="2"/>
    <n v="1"/>
    <n v="0"/>
    <n v="75786.55"/>
    <n v="0"/>
  </r>
  <r>
    <n v="3998"/>
    <n v="15690620"/>
    <x v="1169"/>
    <n v="665"/>
    <x v="0"/>
    <x v="1"/>
    <x v="2"/>
    <n v="10"/>
    <n v="46323.57"/>
    <n v="1"/>
    <n v="1"/>
    <n v="0"/>
    <n v="136812.01999999999"/>
    <n v="0"/>
  </r>
  <r>
    <n v="3999"/>
    <n v="15737071"/>
    <x v="584"/>
    <n v="639"/>
    <x v="0"/>
    <x v="0"/>
    <x v="52"/>
    <n v="5"/>
    <n v="162039.78"/>
    <n v="1"/>
    <n v="1"/>
    <n v="1"/>
    <n v="84361.72"/>
    <n v="1"/>
  </r>
  <r>
    <n v="4000"/>
    <n v="15665062"/>
    <x v="939"/>
    <n v="696"/>
    <x v="0"/>
    <x v="1"/>
    <x v="25"/>
    <n v="1"/>
    <n v="110928.51"/>
    <n v="1"/>
    <n v="1"/>
    <n v="1"/>
    <n v="2766.63"/>
    <n v="0"/>
  </r>
  <r>
    <n v="4001"/>
    <n v="15600692"/>
    <x v="315"/>
    <n v="520"/>
    <x v="0"/>
    <x v="1"/>
    <x v="16"/>
    <n v="5"/>
    <n v="0"/>
    <n v="2"/>
    <n v="1"/>
    <n v="0"/>
    <n v="163185.76"/>
    <n v="0"/>
  </r>
  <r>
    <n v="4002"/>
    <n v="15792064"/>
    <x v="346"/>
    <n v="545"/>
    <x v="2"/>
    <x v="1"/>
    <x v="47"/>
    <n v="5"/>
    <n v="114421.55"/>
    <n v="1"/>
    <n v="1"/>
    <n v="0"/>
    <n v="180598.28"/>
    <n v="1"/>
  </r>
  <r>
    <n v="4003"/>
    <n v="15811486"/>
    <x v="584"/>
    <n v="634"/>
    <x v="2"/>
    <x v="0"/>
    <x v="6"/>
    <n v="8"/>
    <n v="130036.21"/>
    <n v="2"/>
    <n v="0"/>
    <n v="1"/>
    <n v="69849.55"/>
    <n v="0"/>
  </r>
  <r>
    <n v="4004"/>
    <n v="15626141"/>
    <x v="909"/>
    <n v="750"/>
    <x v="0"/>
    <x v="0"/>
    <x v="28"/>
    <n v="1"/>
    <n v="151510.17000000001"/>
    <n v="2"/>
    <n v="1"/>
    <n v="1"/>
    <n v="19921.72"/>
    <n v="0"/>
  </r>
  <r>
    <n v="4005"/>
    <n v="15738546"/>
    <x v="1790"/>
    <n v="530"/>
    <x v="1"/>
    <x v="0"/>
    <x v="1"/>
    <n v="4"/>
    <n v="0"/>
    <n v="2"/>
    <n v="0"/>
    <n v="1"/>
    <n v="147606.71"/>
    <n v="0"/>
  </r>
  <r>
    <n v="4006"/>
    <n v="15677052"/>
    <x v="111"/>
    <n v="589"/>
    <x v="0"/>
    <x v="0"/>
    <x v="49"/>
    <n v="2"/>
    <n v="0"/>
    <n v="2"/>
    <n v="1"/>
    <n v="1"/>
    <n v="126160.24"/>
    <n v="1"/>
  </r>
  <r>
    <n v="4007"/>
    <n v="15656454"/>
    <x v="1309"/>
    <n v="654"/>
    <x v="0"/>
    <x v="1"/>
    <x v="24"/>
    <n v="6"/>
    <n v="83568.55"/>
    <n v="1"/>
    <n v="1"/>
    <n v="0"/>
    <n v="47046.720000000001"/>
    <n v="0"/>
  </r>
  <r>
    <n v="4008"/>
    <n v="15645496"/>
    <x v="1791"/>
    <n v="648"/>
    <x v="0"/>
    <x v="0"/>
    <x v="3"/>
    <n v="7"/>
    <n v="139972.18"/>
    <n v="1"/>
    <n v="1"/>
    <n v="0"/>
    <n v="143668.57999999999"/>
    <n v="0"/>
  </r>
  <r>
    <n v="4009"/>
    <n v="15612505"/>
    <x v="1792"/>
    <n v="835"/>
    <x v="1"/>
    <x v="1"/>
    <x v="13"/>
    <n v="3"/>
    <n v="100212.13"/>
    <n v="1"/>
    <n v="1"/>
    <n v="0"/>
    <n v="152577.62"/>
    <n v="0"/>
  </r>
  <r>
    <n v="4010"/>
    <n v="15708513"/>
    <x v="854"/>
    <n v="446"/>
    <x v="0"/>
    <x v="0"/>
    <x v="2"/>
    <n v="1"/>
    <n v="90217.07"/>
    <n v="1"/>
    <n v="1"/>
    <n v="0"/>
    <n v="191350.48"/>
    <n v="0"/>
  </r>
  <r>
    <n v="4011"/>
    <n v="15685654"/>
    <x v="1530"/>
    <n v="514"/>
    <x v="1"/>
    <x v="1"/>
    <x v="26"/>
    <n v="9"/>
    <n v="0"/>
    <n v="2"/>
    <n v="1"/>
    <n v="1"/>
    <n v="14234.31"/>
    <n v="0"/>
  </r>
  <r>
    <n v="4012"/>
    <n v="15732307"/>
    <x v="1632"/>
    <n v="694"/>
    <x v="2"/>
    <x v="1"/>
    <x v="19"/>
    <n v="4"/>
    <n v="124067.32"/>
    <n v="1"/>
    <n v="1"/>
    <n v="1"/>
    <n v="77906.87"/>
    <n v="0"/>
  </r>
  <r>
    <n v="4013"/>
    <n v="15726814"/>
    <x v="440"/>
    <n v="554"/>
    <x v="1"/>
    <x v="1"/>
    <x v="17"/>
    <n v="4"/>
    <n v="0"/>
    <n v="2"/>
    <n v="0"/>
    <n v="1"/>
    <n v="57320.92"/>
    <n v="0"/>
  </r>
  <r>
    <n v="4014"/>
    <n v="15653776"/>
    <x v="1793"/>
    <n v="720"/>
    <x v="2"/>
    <x v="0"/>
    <x v="38"/>
    <n v="1"/>
    <n v="162082.31"/>
    <n v="4"/>
    <n v="0"/>
    <n v="0"/>
    <n v="27145.73"/>
    <n v="1"/>
  </r>
  <r>
    <n v="4015"/>
    <n v="15597914"/>
    <x v="1794"/>
    <n v="641"/>
    <x v="2"/>
    <x v="0"/>
    <x v="21"/>
    <n v="2"/>
    <n v="117306.69"/>
    <n v="4"/>
    <n v="1"/>
    <n v="1"/>
    <n v="26912.720000000001"/>
    <n v="1"/>
  </r>
  <r>
    <n v="4016"/>
    <n v="15631603"/>
    <x v="1795"/>
    <n v="813"/>
    <x v="0"/>
    <x v="1"/>
    <x v="15"/>
    <n v="1"/>
    <n v="122889.88"/>
    <n v="1"/>
    <n v="1"/>
    <n v="1"/>
    <n v="26476.18"/>
    <n v="0"/>
  </r>
  <r>
    <n v="4017"/>
    <n v="15789753"/>
    <x v="200"/>
    <n v="480"/>
    <x v="0"/>
    <x v="1"/>
    <x v="20"/>
    <n v="6"/>
    <n v="148790.60999999999"/>
    <n v="1"/>
    <n v="0"/>
    <n v="1"/>
    <n v="79329.7"/>
    <n v="0"/>
  </r>
  <r>
    <n v="4018"/>
    <n v="15678034"/>
    <x v="1796"/>
    <n v="811"/>
    <x v="0"/>
    <x v="1"/>
    <x v="17"/>
    <n v="9"/>
    <n v="180226.24"/>
    <n v="1"/>
    <n v="1"/>
    <n v="0"/>
    <n v="13464.64"/>
    <n v="1"/>
  </r>
  <r>
    <n v="4019"/>
    <n v="15690209"/>
    <x v="40"/>
    <n v="715"/>
    <x v="2"/>
    <x v="0"/>
    <x v="15"/>
    <n v="3"/>
    <n v="104857.19"/>
    <n v="2"/>
    <n v="1"/>
    <n v="0"/>
    <n v="114149.8"/>
    <n v="0"/>
  </r>
  <r>
    <n v="4020"/>
    <n v="15592091"/>
    <x v="1797"/>
    <n v="620"/>
    <x v="1"/>
    <x v="1"/>
    <x v="8"/>
    <n v="2"/>
    <n v="166833.85999999999"/>
    <n v="2"/>
    <n v="1"/>
    <n v="1"/>
    <n v="135171.6"/>
    <n v="0"/>
  </r>
  <r>
    <n v="4021"/>
    <n v="15647453"/>
    <x v="239"/>
    <n v="721"/>
    <x v="0"/>
    <x v="1"/>
    <x v="0"/>
    <n v="4"/>
    <n v="102936.72"/>
    <n v="1"/>
    <n v="0"/>
    <n v="0"/>
    <n v="1187.8800000000001"/>
    <n v="0"/>
  </r>
  <r>
    <n v="4022"/>
    <n v="15697100"/>
    <x v="680"/>
    <n v="772"/>
    <x v="2"/>
    <x v="0"/>
    <x v="36"/>
    <n v="6"/>
    <n v="108736.52"/>
    <n v="1"/>
    <n v="1"/>
    <n v="0"/>
    <n v="184564.67"/>
    <n v="1"/>
  </r>
  <r>
    <n v="4023"/>
    <n v="15811290"/>
    <x v="1566"/>
    <n v="680"/>
    <x v="2"/>
    <x v="1"/>
    <x v="4"/>
    <n v="0"/>
    <n v="129974.79"/>
    <n v="2"/>
    <n v="1"/>
    <n v="1"/>
    <n v="33391.379999999997"/>
    <n v="0"/>
  </r>
  <r>
    <n v="4024"/>
    <n v="15629187"/>
    <x v="1798"/>
    <n v="535"/>
    <x v="0"/>
    <x v="1"/>
    <x v="16"/>
    <n v="8"/>
    <n v="85982.07"/>
    <n v="1"/>
    <n v="1"/>
    <n v="0"/>
    <n v="9238.35"/>
    <n v="0"/>
  </r>
  <r>
    <n v="4025"/>
    <n v="15758073"/>
    <x v="21"/>
    <n v="655"/>
    <x v="0"/>
    <x v="0"/>
    <x v="43"/>
    <n v="7"/>
    <n v="134397.60999999999"/>
    <n v="1"/>
    <n v="0"/>
    <n v="0"/>
    <n v="28029.54"/>
    <n v="0"/>
  </r>
  <r>
    <n v="4026"/>
    <n v="15640769"/>
    <x v="1799"/>
    <n v="660"/>
    <x v="0"/>
    <x v="1"/>
    <x v="54"/>
    <n v="8"/>
    <n v="137841.53"/>
    <n v="1"/>
    <n v="1"/>
    <n v="1"/>
    <n v="42790.29"/>
    <n v="0"/>
  </r>
  <r>
    <n v="4027"/>
    <n v="15606641"/>
    <x v="1800"/>
    <n v="762"/>
    <x v="2"/>
    <x v="1"/>
    <x v="27"/>
    <n v="10"/>
    <n v="100260.88"/>
    <n v="3"/>
    <n v="1"/>
    <n v="1"/>
    <n v="77142.42"/>
    <n v="1"/>
  </r>
  <r>
    <n v="4028"/>
    <n v="15718280"/>
    <x v="1801"/>
    <n v="662"/>
    <x v="2"/>
    <x v="1"/>
    <x v="2"/>
    <n v="5"/>
    <n v="139822.10999999999"/>
    <n v="2"/>
    <n v="1"/>
    <n v="1"/>
    <n v="146219.9"/>
    <n v="0"/>
  </r>
  <r>
    <n v="4029"/>
    <n v="15764335"/>
    <x v="1406"/>
    <n v="463"/>
    <x v="2"/>
    <x v="0"/>
    <x v="1"/>
    <n v="8"/>
    <n v="123151.51"/>
    <n v="2"/>
    <n v="1"/>
    <n v="0"/>
    <n v="70127.929999999993"/>
    <n v="0"/>
  </r>
  <r>
    <n v="4030"/>
    <n v="15634218"/>
    <x v="832"/>
    <n v="501"/>
    <x v="2"/>
    <x v="1"/>
    <x v="7"/>
    <n v="4"/>
    <n v="95331.83"/>
    <n v="2"/>
    <n v="1"/>
    <n v="0"/>
    <n v="132104.76"/>
    <n v="0"/>
  </r>
  <r>
    <n v="4031"/>
    <n v="15808760"/>
    <x v="1802"/>
    <n v="603"/>
    <x v="1"/>
    <x v="0"/>
    <x v="0"/>
    <n v="6"/>
    <n v="0"/>
    <n v="1"/>
    <n v="1"/>
    <n v="1"/>
    <n v="90437.87"/>
    <n v="0"/>
  </r>
  <r>
    <n v="4032"/>
    <n v="15648461"/>
    <x v="1393"/>
    <n v="688"/>
    <x v="1"/>
    <x v="1"/>
    <x v="24"/>
    <n v="7"/>
    <n v="138162.41"/>
    <n v="2"/>
    <n v="1"/>
    <n v="1"/>
    <n v="113926.31"/>
    <n v="0"/>
  </r>
  <r>
    <n v="4033"/>
    <n v="15593555"/>
    <x v="1110"/>
    <n v="430"/>
    <x v="0"/>
    <x v="1"/>
    <x v="16"/>
    <n v="9"/>
    <n v="0"/>
    <n v="2"/>
    <n v="1"/>
    <n v="1"/>
    <n v="12050.77"/>
    <n v="0"/>
  </r>
  <r>
    <n v="4034"/>
    <n v="15569079"/>
    <x v="1803"/>
    <n v="632"/>
    <x v="2"/>
    <x v="1"/>
    <x v="36"/>
    <n v="6"/>
    <n v="126066.26"/>
    <n v="1"/>
    <n v="1"/>
    <n v="0"/>
    <n v="64345.61"/>
    <n v="1"/>
  </r>
  <r>
    <n v="4035"/>
    <n v="15800736"/>
    <x v="1804"/>
    <n v="601"/>
    <x v="1"/>
    <x v="0"/>
    <x v="0"/>
    <n v="4"/>
    <n v="96763.89"/>
    <n v="1"/>
    <n v="1"/>
    <n v="1"/>
    <n v="199242.65"/>
    <n v="0"/>
  </r>
  <r>
    <n v="4036"/>
    <n v="15792607"/>
    <x v="448"/>
    <n v="769"/>
    <x v="0"/>
    <x v="0"/>
    <x v="16"/>
    <n v="2"/>
    <n v="0"/>
    <n v="2"/>
    <n v="0"/>
    <n v="0"/>
    <n v="75578.67"/>
    <n v="0"/>
  </r>
  <r>
    <n v="4037"/>
    <n v="15640034"/>
    <x v="1805"/>
    <n v="551"/>
    <x v="0"/>
    <x v="1"/>
    <x v="0"/>
    <n v="2"/>
    <n v="139561.46"/>
    <n v="1"/>
    <n v="1"/>
    <n v="0"/>
    <n v="43435.43"/>
    <n v="1"/>
  </r>
  <r>
    <n v="4038"/>
    <n v="15807563"/>
    <x v="244"/>
    <n v="841"/>
    <x v="0"/>
    <x v="0"/>
    <x v="37"/>
    <n v="5"/>
    <n v="0"/>
    <n v="1"/>
    <n v="0"/>
    <n v="0"/>
    <n v="183239.71"/>
    <n v="1"/>
  </r>
  <r>
    <n v="4039"/>
    <n v="15684461"/>
    <x v="471"/>
    <n v="469"/>
    <x v="1"/>
    <x v="0"/>
    <x v="8"/>
    <n v="6"/>
    <n v="0"/>
    <n v="1"/>
    <n v="1"/>
    <n v="0"/>
    <n v="146213.75"/>
    <n v="1"/>
  </r>
  <r>
    <n v="4040"/>
    <n v="15580134"/>
    <x v="180"/>
    <n v="479"/>
    <x v="1"/>
    <x v="1"/>
    <x v="7"/>
    <n v="2"/>
    <n v="172463.45"/>
    <n v="1"/>
    <n v="1"/>
    <n v="1"/>
    <n v="40315.269999999997"/>
    <n v="0"/>
  </r>
  <r>
    <n v="4041"/>
    <n v="15679075"/>
    <x v="1018"/>
    <n v="701"/>
    <x v="0"/>
    <x v="1"/>
    <x v="24"/>
    <n v="8"/>
    <n v="107798.85"/>
    <n v="1"/>
    <n v="1"/>
    <n v="0"/>
    <n v="16966.73"/>
    <n v="0"/>
  </r>
  <r>
    <n v="4042"/>
    <n v="15742504"/>
    <x v="1419"/>
    <n v="593"/>
    <x v="0"/>
    <x v="1"/>
    <x v="18"/>
    <n v="2"/>
    <n v="70181.48"/>
    <n v="2"/>
    <n v="1"/>
    <n v="0"/>
    <n v="80608.12"/>
    <n v="0"/>
  </r>
  <r>
    <n v="4043"/>
    <n v="15567328"/>
    <x v="386"/>
    <n v="738"/>
    <x v="1"/>
    <x v="1"/>
    <x v="16"/>
    <n v="5"/>
    <n v="177997.07"/>
    <n v="1"/>
    <n v="0"/>
    <n v="1"/>
    <n v="19233.41"/>
    <n v="0"/>
  </r>
  <r>
    <n v="4044"/>
    <n v="15698294"/>
    <x v="1806"/>
    <n v="635"/>
    <x v="1"/>
    <x v="1"/>
    <x v="8"/>
    <n v="1"/>
    <n v="0"/>
    <n v="2"/>
    <n v="1"/>
    <n v="0"/>
    <n v="135382.23000000001"/>
    <n v="0"/>
  </r>
  <r>
    <n v="4045"/>
    <n v="15607142"/>
    <x v="850"/>
    <n v="658"/>
    <x v="0"/>
    <x v="1"/>
    <x v="15"/>
    <n v="8"/>
    <n v="0"/>
    <n v="1"/>
    <n v="1"/>
    <n v="1"/>
    <n v="80410.679999999993"/>
    <n v="0"/>
  </r>
  <r>
    <n v="4046"/>
    <n v="15738516"/>
    <x v="1097"/>
    <n v="687"/>
    <x v="1"/>
    <x v="0"/>
    <x v="18"/>
    <n v="5"/>
    <n v="0"/>
    <n v="1"/>
    <n v="1"/>
    <n v="0"/>
    <n v="17696.22"/>
    <n v="0"/>
  </r>
  <r>
    <n v="4047"/>
    <n v="15806403"/>
    <x v="76"/>
    <n v="650"/>
    <x v="0"/>
    <x v="1"/>
    <x v="24"/>
    <n v="9"/>
    <n v="0"/>
    <n v="2"/>
    <n v="1"/>
    <n v="0"/>
    <n v="17974.080000000002"/>
    <n v="0"/>
  </r>
  <r>
    <n v="4048"/>
    <n v="15656707"/>
    <x v="130"/>
    <n v="720"/>
    <x v="1"/>
    <x v="1"/>
    <x v="29"/>
    <n v="2"/>
    <n v="123200.78"/>
    <n v="1"/>
    <n v="1"/>
    <n v="1"/>
    <n v="180712.28"/>
    <n v="0"/>
  </r>
  <r>
    <n v="4049"/>
    <n v="15653715"/>
    <x v="1681"/>
    <n v="602"/>
    <x v="0"/>
    <x v="0"/>
    <x v="54"/>
    <n v="7"/>
    <n v="0"/>
    <n v="2"/>
    <n v="1"/>
    <n v="1"/>
    <n v="56323.21"/>
    <n v="0"/>
  </r>
  <r>
    <n v="4050"/>
    <n v="15806184"/>
    <x v="404"/>
    <n v="618"/>
    <x v="1"/>
    <x v="1"/>
    <x v="19"/>
    <n v="4"/>
    <n v="0"/>
    <n v="2"/>
    <n v="1"/>
    <n v="1"/>
    <n v="77550.179999999993"/>
    <n v="0"/>
  </r>
  <r>
    <n v="4051"/>
    <n v="15585734"/>
    <x v="1807"/>
    <n v="803"/>
    <x v="2"/>
    <x v="1"/>
    <x v="1"/>
    <n v="9"/>
    <n v="137742.9"/>
    <n v="2"/>
    <n v="1"/>
    <n v="1"/>
    <n v="166957.82"/>
    <n v="0"/>
  </r>
  <r>
    <n v="4052"/>
    <n v="15725639"/>
    <x v="1808"/>
    <n v="793"/>
    <x v="0"/>
    <x v="0"/>
    <x v="54"/>
    <n v="9"/>
    <n v="116270.72"/>
    <n v="1"/>
    <n v="1"/>
    <n v="1"/>
    <n v="184243.25"/>
    <n v="0"/>
  </r>
  <r>
    <n v="4053"/>
    <n v="15618401"/>
    <x v="508"/>
    <n v="616"/>
    <x v="2"/>
    <x v="1"/>
    <x v="1"/>
    <n v="10"/>
    <n v="113220.2"/>
    <n v="2"/>
    <n v="1"/>
    <n v="1"/>
    <n v="114072.91"/>
    <n v="0"/>
  </r>
  <r>
    <n v="4054"/>
    <n v="15785385"/>
    <x v="1088"/>
    <n v="550"/>
    <x v="1"/>
    <x v="1"/>
    <x v="21"/>
    <n v="5"/>
    <n v="0"/>
    <n v="2"/>
    <n v="1"/>
    <n v="0"/>
    <n v="153917.41"/>
    <n v="0"/>
  </r>
  <r>
    <n v="4055"/>
    <n v="15734762"/>
    <x v="1564"/>
    <n v="602"/>
    <x v="0"/>
    <x v="0"/>
    <x v="27"/>
    <n v="3"/>
    <n v="115895.22"/>
    <n v="3"/>
    <n v="1"/>
    <n v="0"/>
    <n v="4176.17"/>
    <n v="1"/>
  </r>
  <r>
    <n v="4056"/>
    <n v="15767129"/>
    <x v="1809"/>
    <n v="452"/>
    <x v="0"/>
    <x v="0"/>
    <x v="52"/>
    <n v="6"/>
    <n v="121730.49"/>
    <n v="1"/>
    <n v="1"/>
    <n v="1"/>
    <n v="142963.29"/>
    <n v="0"/>
  </r>
  <r>
    <n v="4057"/>
    <n v="15797204"/>
    <x v="1810"/>
    <n v="655"/>
    <x v="1"/>
    <x v="0"/>
    <x v="34"/>
    <n v="3"/>
    <n v="113811.85"/>
    <n v="2"/>
    <n v="0"/>
    <n v="1"/>
    <n v="76844.23"/>
    <n v="0"/>
  </r>
  <r>
    <n v="4058"/>
    <n v="15769272"/>
    <x v="61"/>
    <n v="510"/>
    <x v="0"/>
    <x v="0"/>
    <x v="28"/>
    <n v="6"/>
    <n v="136214.07999999999"/>
    <n v="1"/>
    <n v="0"/>
    <n v="0"/>
    <n v="159742.32999999999"/>
    <n v="0"/>
  </r>
  <r>
    <n v="4059"/>
    <n v="15771966"/>
    <x v="765"/>
    <n v="557"/>
    <x v="0"/>
    <x v="1"/>
    <x v="2"/>
    <n v="8"/>
    <n v="146200.01"/>
    <n v="1"/>
    <n v="1"/>
    <n v="0"/>
    <n v="177944.64"/>
    <n v="0"/>
  </r>
  <r>
    <n v="4060"/>
    <n v="15691952"/>
    <x v="97"/>
    <n v="676"/>
    <x v="0"/>
    <x v="1"/>
    <x v="24"/>
    <n v="10"/>
    <n v="106242.67"/>
    <n v="1"/>
    <n v="1"/>
    <n v="1"/>
    <n v="166678.28"/>
    <n v="0"/>
  </r>
  <r>
    <n v="4061"/>
    <n v="15593250"/>
    <x v="40"/>
    <n v="640"/>
    <x v="0"/>
    <x v="0"/>
    <x v="6"/>
    <n v="4"/>
    <n v="0"/>
    <n v="2"/>
    <n v="1"/>
    <n v="0"/>
    <n v="44904.26"/>
    <n v="0"/>
  </r>
  <r>
    <n v="4062"/>
    <n v="15605333"/>
    <x v="1811"/>
    <n v="529"/>
    <x v="1"/>
    <x v="1"/>
    <x v="8"/>
    <n v="6"/>
    <n v="0"/>
    <n v="1"/>
    <n v="1"/>
    <n v="0"/>
    <n v="10625.91"/>
    <n v="0"/>
  </r>
  <r>
    <n v="4063"/>
    <n v="15800083"/>
    <x v="121"/>
    <n v="559"/>
    <x v="0"/>
    <x v="1"/>
    <x v="13"/>
    <n v="8"/>
    <n v="24043.45"/>
    <n v="1"/>
    <n v="0"/>
    <n v="1"/>
    <n v="169781.45"/>
    <n v="1"/>
  </r>
  <r>
    <n v="4064"/>
    <n v="15575691"/>
    <x v="728"/>
    <n v="689"/>
    <x v="0"/>
    <x v="0"/>
    <x v="14"/>
    <n v="5"/>
    <n v="0"/>
    <n v="2"/>
    <n v="0"/>
    <n v="1"/>
    <n v="49848.86"/>
    <n v="0"/>
  </r>
  <r>
    <n v="4065"/>
    <n v="15689886"/>
    <x v="813"/>
    <n v="626"/>
    <x v="2"/>
    <x v="1"/>
    <x v="2"/>
    <n v="10"/>
    <n v="132287.92000000001"/>
    <n v="3"/>
    <n v="1"/>
    <n v="1"/>
    <n v="51467.92"/>
    <n v="1"/>
  </r>
  <r>
    <n v="4066"/>
    <n v="15809838"/>
    <x v="681"/>
    <n v="697"/>
    <x v="1"/>
    <x v="1"/>
    <x v="33"/>
    <n v="1"/>
    <n v="0"/>
    <n v="2"/>
    <n v="0"/>
    <n v="0"/>
    <n v="735.79"/>
    <n v="0"/>
  </r>
  <r>
    <n v="4067"/>
    <n v="15736154"/>
    <x v="1006"/>
    <n v="823"/>
    <x v="0"/>
    <x v="0"/>
    <x v="4"/>
    <n v="1"/>
    <n v="0"/>
    <n v="2"/>
    <n v="0"/>
    <n v="1"/>
    <n v="182495.7"/>
    <n v="0"/>
  </r>
  <r>
    <n v="4068"/>
    <n v="15767391"/>
    <x v="611"/>
    <n v="565"/>
    <x v="2"/>
    <x v="0"/>
    <x v="15"/>
    <n v="4"/>
    <n v="90322.99"/>
    <n v="2"/>
    <n v="0"/>
    <n v="1"/>
    <n v="118740.37"/>
    <n v="0"/>
  </r>
  <r>
    <n v="4069"/>
    <n v="15704910"/>
    <x v="1812"/>
    <n v="631"/>
    <x v="1"/>
    <x v="1"/>
    <x v="51"/>
    <n v="3"/>
    <n v="0"/>
    <n v="2"/>
    <n v="1"/>
    <n v="0"/>
    <n v="13813.24"/>
    <n v="0"/>
  </r>
  <r>
    <n v="4070"/>
    <n v="15656613"/>
    <x v="661"/>
    <n v="646"/>
    <x v="0"/>
    <x v="0"/>
    <x v="10"/>
    <n v="3"/>
    <n v="131283.10999999999"/>
    <n v="1"/>
    <n v="0"/>
    <n v="0"/>
    <n v="130500.65"/>
    <n v="0"/>
  </r>
  <r>
    <n v="4071"/>
    <n v="15611551"/>
    <x v="1"/>
    <n v="676"/>
    <x v="1"/>
    <x v="1"/>
    <x v="36"/>
    <n v="1"/>
    <n v="131659.59"/>
    <n v="2"/>
    <n v="0"/>
    <n v="1"/>
    <n v="14152.15"/>
    <n v="0"/>
  </r>
  <r>
    <n v="4072"/>
    <n v="15732430"/>
    <x v="9"/>
    <n v="850"/>
    <x v="1"/>
    <x v="0"/>
    <x v="41"/>
    <n v="4"/>
    <n v="120952.74"/>
    <n v="1"/>
    <n v="1"/>
    <n v="0"/>
    <n v="66963.149999999994"/>
    <n v="0"/>
  </r>
  <r>
    <n v="4073"/>
    <n v="15741865"/>
    <x v="809"/>
    <n v="810"/>
    <x v="0"/>
    <x v="0"/>
    <x v="16"/>
    <n v="9"/>
    <n v="153166.17000000001"/>
    <n v="1"/>
    <n v="1"/>
    <n v="1"/>
    <n v="93261.69"/>
    <n v="0"/>
  </r>
  <r>
    <n v="4074"/>
    <n v="15634143"/>
    <x v="1813"/>
    <n v="581"/>
    <x v="1"/>
    <x v="1"/>
    <x v="33"/>
    <n v="0"/>
    <n v="53291.86"/>
    <n v="1"/>
    <n v="0"/>
    <n v="0"/>
    <n v="196582.28"/>
    <n v="0"/>
  </r>
  <r>
    <n v="4075"/>
    <n v="15609676"/>
    <x v="1814"/>
    <n v="718"/>
    <x v="0"/>
    <x v="0"/>
    <x v="12"/>
    <n v="2"/>
    <n v="167924.95"/>
    <n v="1"/>
    <n v="1"/>
    <n v="0"/>
    <n v="43024.639999999999"/>
    <n v="0"/>
  </r>
  <r>
    <n v="4076"/>
    <n v="15761600"/>
    <x v="303"/>
    <n v="713"/>
    <x v="0"/>
    <x v="1"/>
    <x v="3"/>
    <n v="5"/>
    <n v="86394.14"/>
    <n v="1"/>
    <n v="1"/>
    <n v="1"/>
    <n v="130001.13"/>
    <n v="0"/>
  </r>
  <r>
    <n v="4077"/>
    <n v="15676404"/>
    <x v="1815"/>
    <n v="672"/>
    <x v="0"/>
    <x v="0"/>
    <x v="5"/>
    <n v="1"/>
    <n v="0"/>
    <n v="1"/>
    <n v="1"/>
    <n v="0"/>
    <n v="12106.82"/>
    <n v="1"/>
  </r>
  <r>
    <n v="4078"/>
    <n v="15659236"/>
    <x v="774"/>
    <n v="781"/>
    <x v="1"/>
    <x v="1"/>
    <x v="19"/>
    <n v="3"/>
    <n v="0"/>
    <n v="2"/>
    <n v="1"/>
    <n v="1"/>
    <n v="42556.33"/>
    <n v="0"/>
  </r>
  <r>
    <n v="4079"/>
    <n v="15690440"/>
    <x v="1816"/>
    <n v="656"/>
    <x v="1"/>
    <x v="1"/>
    <x v="40"/>
    <n v="1"/>
    <n v="0"/>
    <n v="2"/>
    <n v="1"/>
    <n v="1"/>
    <n v="197961.93"/>
    <n v="0"/>
  </r>
  <r>
    <n v="4080"/>
    <n v="15694601"/>
    <x v="401"/>
    <n v="583"/>
    <x v="0"/>
    <x v="0"/>
    <x v="8"/>
    <n v="4"/>
    <n v="158978.79"/>
    <n v="1"/>
    <n v="1"/>
    <n v="0"/>
    <n v="12538.92"/>
    <n v="0"/>
  </r>
  <r>
    <n v="4081"/>
    <n v="15812262"/>
    <x v="1817"/>
    <n v="808"/>
    <x v="2"/>
    <x v="0"/>
    <x v="24"/>
    <n v="2"/>
    <n v="100431.84"/>
    <n v="1"/>
    <n v="1"/>
    <n v="0"/>
    <n v="35140.49"/>
    <n v="1"/>
  </r>
  <r>
    <n v="4082"/>
    <n v="15762821"/>
    <x v="420"/>
    <n v="721"/>
    <x v="1"/>
    <x v="1"/>
    <x v="19"/>
    <n v="5"/>
    <n v="0"/>
    <n v="2"/>
    <n v="0"/>
    <n v="1"/>
    <n v="117626.9"/>
    <n v="0"/>
  </r>
  <r>
    <n v="4083"/>
    <n v="15669301"/>
    <x v="585"/>
    <n v="778"/>
    <x v="2"/>
    <x v="0"/>
    <x v="6"/>
    <n v="6"/>
    <n v="150358.97"/>
    <n v="1"/>
    <n v="1"/>
    <n v="0"/>
    <n v="62454.01"/>
    <n v="1"/>
  </r>
  <r>
    <n v="4084"/>
    <n v="15672640"/>
    <x v="575"/>
    <n v="850"/>
    <x v="1"/>
    <x v="0"/>
    <x v="13"/>
    <n v="4"/>
    <n v="114347.85"/>
    <n v="2"/>
    <n v="1"/>
    <n v="1"/>
    <n v="109089.04"/>
    <n v="0"/>
  </r>
  <r>
    <n v="4085"/>
    <n v="15750458"/>
    <x v="160"/>
    <n v="693"/>
    <x v="0"/>
    <x v="0"/>
    <x v="2"/>
    <n v="4"/>
    <n v="0"/>
    <n v="2"/>
    <n v="0"/>
    <n v="1"/>
    <n v="142331.39000000001"/>
    <n v="0"/>
  </r>
  <r>
    <n v="4086"/>
    <n v="15627251"/>
    <x v="1818"/>
    <n v="520"/>
    <x v="0"/>
    <x v="1"/>
    <x v="10"/>
    <n v="4"/>
    <n v="134007.9"/>
    <n v="1"/>
    <n v="1"/>
    <n v="1"/>
    <n v="193209.11"/>
    <n v="0"/>
  </r>
  <r>
    <n v="4087"/>
    <n v="15764294"/>
    <x v="1012"/>
    <n v="759"/>
    <x v="2"/>
    <x v="1"/>
    <x v="8"/>
    <n v="4"/>
    <n v="98899.91"/>
    <n v="1"/>
    <n v="1"/>
    <n v="1"/>
    <n v="47832.82"/>
    <n v="0"/>
  </r>
  <r>
    <n v="4088"/>
    <n v="15659962"/>
    <x v="224"/>
    <n v="637"/>
    <x v="0"/>
    <x v="1"/>
    <x v="52"/>
    <n v="3"/>
    <n v="0"/>
    <n v="2"/>
    <n v="1"/>
    <n v="1"/>
    <n v="70174.03"/>
    <n v="0"/>
  </r>
  <r>
    <n v="4089"/>
    <n v="15788536"/>
    <x v="1819"/>
    <n v="755"/>
    <x v="2"/>
    <x v="1"/>
    <x v="20"/>
    <n v="2"/>
    <n v="137430.82"/>
    <n v="2"/>
    <n v="0"/>
    <n v="0"/>
    <n v="176768.59"/>
    <n v="0"/>
  </r>
  <r>
    <n v="4090"/>
    <n v="15596979"/>
    <x v="1085"/>
    <n v="662"/>
    <x v="0"/>
    <x v="0"/>
    <x v="40"/>
    <n v="6"/>
    <n v="0"/>
    <n v="2"/>
    <n v="1"/>
    <n v="1"/>
    <n v="129392.75"/>
    <n v="0"/>
  </r>
  <r>
    <n v="4091"/>
    <n v="15681220"/>
    <x v="148"/>
    <n v="503"/>
    <x v="0"/>
    <x v="0"/>
    <x v="24"/>
    <n v="8"/>
    <n v="0"/>
    <n v="2"/>
    <n v="1"/>
    <n v="1"/>
    <n v="97893.32"/>
    <n v="0"/>
  </r>
  <r>
    <n v="4092"/>
    <n v="15635097"/>
    <x v="949"/>
    <n v="599"/>
    <x v="2"/>
    <x v="1"/>
    <x v="2"/>
    <n v="2"/>
    <n v="188976.89"/>
    <n v="2"/>
    <n v="0"/>
    <n v="1"/>
    <n v="176142.09"/>
    <n v="0"/>
  </r>
  <r>
    <n v="4093"/>
    <n v="15780779"/>
    <x v="1820"/>
    <n v="583"/>
    <x v="1"/>
    <x v="0"/>
    <x v="20"/>
    <n v="4"/>
    <n v="0"/>
    <n v="2"/>
    <n v="1"/>
    <n v="0"/>
    <n v="114093.73"/>
    <n v="0"/>
  </r>
  <r>
    <n v="4094"/>
    <n v="15798470"/>
    <x v="1821"/>
    <n v="764"/>
    <x v="1"/>
    <x v="0"/>
    <x v="36"/>
    <n v="1"/>
    <n v="75990.97"/>
    <n v="1"/>
    <n v="1"/>
    <n v="0"/>
    <n v="158323.81"/>
    <n v="1"/>
  </r>
  <r>
    <n v="4095"/>
    <n v="15760880"/>
    <x v="1822"/>
    <n v="513"/>
    <x v="0"/>
    <x v="1"/>
    <x v="6"/>
    <n v="10"/>
    <n v="0"/>
    <n v="2"/>
    <n v="0"/>
    <n v="1"/>
    <n v="25514.77"/>
    <n v="0"/>
  </r>
  <r>
    <n v="4096"/>
    <n v="15616929"/>
    <x v="445"/>
    <n v="730"/>
    <x v="1"/>
    <x v="1"/>
    <x v="46"/>
    <n v="5"/>
    <n v="112181.08"/>
    <n v="1"/>
    <n v="0"/>
    <n v="1"/>
    <n v="61513.87"/>
    <n v="0"/>
  </r>
  <r>
    <n v="4097"/>
    <n v="15758775"/>
    <x v="1623"/>
    <n v="820"/>
    <x v="1"/>
    <x v="1"/>
    <x v="10"/>
    <n v="10"/>
    <n v="97208.46"/>
    <n v="1"/>
    <n v="1"/>
    <n v="1"/>
    <n v="59553.34"/>
    <n v="0"/>
  </r>
  <r>
    <n v="4098"/>
    <n v="15663386"/>
    <x v="924"/>
    <n v="597"/>
    <x v="1"/>
    <x v="0"/>
    <x v="28"/>
    <n v="7"/>
    <n v="0"/>
    <n v="2"/>
    <n v="1"/>
    <n v="0"/>
    <n v="110253.2"/>
    <n v="0"/>
  </r>
  <r>
    <n v="4099"/>
    <n v="15621267"/>
    <x v="517"/>
    <n v="637"/>
    <x v="0"/>
    <x v="1"/>
    <x v="15"/>
    <n v="5"/>
    <n v="0"/>
    <n v="1"/>
    <n v="0"/>
    <n v="0"/>
    <n v="148769.07999999999"/>
    <n v="0"/>
  </r>
  <r>
    <n v="4100"/>
    <n v="15720509"/>
    <x v="372"/>
    <n v="696"/>
    <x v="0"/>
    <x v="1"/>
    <x v="10"/>
    <n v="9"/>
    <n v="150856.79"/>
    <n v="1"/>
    <n v="0"/>
    <n v="1"/>
    <n v="8236.7800000000007"/>
    <n v="0"/>
  </r>
  <r>
    <n v="4101"/>
    <n v="15693322"/>
    <x v="1823"/>
    <n v="635"/>
    <x v="2"/>
    <x v="0"/>
    <x v="24"/>
    <n v="9"/>
    <n v="146748.07"/>
    <n v="1"/>
    <n v="0"/>
    <n v="1"/>
    <n v="11407.58"/>
    <n v="0"/>
  </r>
  <r>
    <n v="4102"/>
    <n v="15589544"/>
    <x v="245"/>
    <n v="673"/>
    <x v="1"/>
    <x v="0"/>
    <x v="38"/>
    <n v="4"/>
    <n v="0"/>
    <n v="2"/>
    <n v="1"/>
    <n v="1"/>
    <n v="49684.09"/>
    <n v="0"/>
  </r>
  <r>
    <n v="4103"/>
    <n v="15772030"/>
    <x v="1824"/>
    <n v="662"/>
    <x v="1"/>
    <x v="1"/>
    <x v="19"/>
    <n v="3"/>
    <n v="0"/>
    <n v="2"/>
    <n v="0"/>
    <n v="1"/>
    <n v="68064.83"/>
    <n v="0"/>
  </r>
  <r>
    <n v="4104"/>
    <n v="15693337"/>
    <x v="785"/>
    <n v="683"/>
    <x v="1"/>
    <x v="1"/>
    <x v="1"/>
    <n v="0"/>
    <n v="148863.17000000001"/>
    <n v="1"/>
    <n v="1"/>
    <n v="1"/>
    <n v="163911.32"/>
    <n v="0"/>
  </r>
  <r>
    <n v="4105"/>
    <n v="15676571"/>
    <x v="1825"/>
    <n v="850"/>
    <x v="0"/>
    <x v="1"/>
    <x v="30"/>
    <n v="6"/>
    <n v="0"/>
    <n v="1"/>
    <n v="1"/>
    <n v="0"/>
    <n v="944.41"/>
    <n v="1"/>
  </r>
  <r>
    <n v="4106"/>
    <n v="15701392"/>
    <x v="29"/>
    <n v="815"/>
    <x v="1"/>
    <x v="1"/>
    <x v="34"/>
    <n v="6"/>
    <n v="0"/>
    <n v="2"/>
    <n v="0"/>
    <n v="1"/>
    <n v="185547.71"/>
    <n v="0"/>
  </r>
  <r>
    <n v="4107"/>
    <n v="15741092"/>
    <x v="771"/>
    <n v="671"/>
    <x v="1"/>
    <x v="1"/>
    <x v="10"/>
    <n v="10"/>
    <n v="153360.01999999999"/>
    <n v="1"/>
    <n v="1"/>
    <n v="0"/>
    <n v="140509.85999999999"/>
    <n v="0"/>
  </r>
  <r>
    <n v="4108"/>
    <n v="15643865"/>
    <x v="1208"/>
    <n v="601"/>
    <x v="0"/>
    <x v="0"/>
    <x v="20"/>
    <n v="3"/>
    <n v="92055.360000000001"/>
    <n v="1"/>
    <n v="0"/>
    <n v="1"/>
    <n v="164652.01999999999"/>
    <n v="1"/>
  </r>
  <r>
    <n v="4109"/>
    <n v="15769389"/>
    <x v="655"/>
    <n v="709"/>
    <x v="2"/>
    <x v="0"/>
    <x v="2"/>
    <n v="9"/>
    <n v="124723.92"/>
    <n v="1"/>
    <n v="1"/>
    <n v="0"/>
    <n v="73641.86"/>
    <n v="0"/>
  </r>
  <r>
    <n v="4110"/>
    <n v="15807768"/>
    <x v="1826"/>
    <n v="702"/>
    <x v="2"/>
    <x v="1"/>
    <x v="34"/>
    <n v="1"/>
    <n v="103033.83"/>
    <n v="1"/>
    <n v="1"/>
    <n v="1"/>
    <n v="40321.870000000003"/>
    <n v="0"/>
  </r>
  <r>
    <n v="4111"/>
    <n v="15801630"/>
    <x v="24"/>
    <n v="558"/>
    <x v="0"/>
    <x v="1"/>
    <x v="20"/>
    <n v="6"/>
    <n v="0"/>
    <n v="2"/>
    <n v="1"/>
    <n v="0"/>
    <n v="173844.89"/>
    <n v="0"/>
  </r>
  <r>
    <n v="4112"/>
    <n v="15705034"/>
    <x v="873"/>
    <n v="691"/>
    <x v="1"/>
    <x v="1"/>
    <x v="20"/>
    <n v="1"/>
    <n v="0"/>
    <n v="2"/>
    <n v="1"/>
    <n v="1"/>
    <n v="145613.17000000001"/>
    <n v="0"/>
  </r>
  <r>
    <n v="4113"/>
    <n v="15763107"/>
    <x v="448"/>
    <n v="700"/>
    <x v="0"/>
    <x v="0"/>
    <x v="33"/>
    <n v="9"/>
    <n v="0"/>
    <n v="1"/>
    <n v="1"/>
    <n v="1"/>
    <n v="174971.64"/>
    <n v="0"/>
  </r>
  <r>
    <n v="4114"/>
    <n v="15667085"/>
    <x v="1360"/>
    <n v="667"/>
    <x v="0"/>
    <x v="1"/>
    <x v="19"/>
    <n v="4"/>
    <n v="0"/>
    <n v="2"/>
    <n v="1"/>
    <n v="1"/>
    <n v="131834.75"/>
    <n v="0"/>
  </r>
  <r>
    <n v="4115"/>
    <n v="15647008"/>
    <x v="1659"/>
    <n v="624"/>
    <x v="2"/>
    <x v="1"/>
    <x v="41"/>
    <n v="3"/>
    <n v="116726.22"/>
    <n v="1"/>
    <n v="1"/>
    <n v="0"/>
    <n v="110498.1"/>
    <n v="1"/>
  </r>
  <r>
    <n v="4116"/>
    <n v="15584505"/>
    <x v="1"/>
    <n v="580"/>
    <x v="0"/>
    <x v="0"/>
    <x v="51"/>
    <n v="5"/>
    <n v="113923.81"/>
    <n v="2"/>
    <n v="0"/>
    <n v="0"/>
    <n v="196241.43"/>
    <n v="0"/>
  </r>
  <r>
    <n v="4117"/>
    <n v="15748068"/>
    <x v="249"/>
    <n v="571"/>
    <x v="1"/>
    <x v="0"/>
    <x v="8"/>
    <n v="3"/>
    <n v="0"/>
    <n v="2"/>
    <n v="1"/>
    <n v="1"/>
    <n v="194667.92"/>
    <n v="0"/>
  </r>
  <r>
    <n v="4118"/>
    <n v="15663964"/>
    <x v="512"/>
    <n v="561"/>
    <x v="0"/>
    <x v="1"/>
    <x v="24"/>
    <n v="5"/>
    <n v="0"/>
    <n v="2"/>
    <n v="1"/>
    <n v="0"/>
    <n v="83093.25"/>
    <n v="0"/>
  </r>
  <r>
    <n v="4119"/>
    <n v="15782311"/>
    <x v="513"/>
    <n v="529"/>
    <x v="0"/>
    <x v="1"/>
    <x v="34"/>
    <n v="9"/>
    <n v="0"/>
    <n v="2"/>
    <n v="1"/>
    <n v="1"/>
    <n v="52545.24"/>
    <n v="0"/>
  </r>
  <r>
    <n v="4120"/>
    <n v="15588197"/>
    <x v="57"/>
    <n v="670"/>
    <x v="0"/>
    <x v="1"/>
    <x v="18"/>
    <n v="7"/>
    <n v="0"/>
    <n v="2"/>
    <n v="0"/>
    <n v="0"/>
    <n v="59571.5"/>
    <n v="0"/>
  </r>
  <r>
    <n v="4121"/>
    <n v="15610105"/>
    <x v="609"/>
    <n v="666"/>
    <x v="2"/>
    <x v="0"/>
    <x v="29"/>
    <n v="1"/>
    <n v="121827.43"/>
    <n v="2"/>
    <n v="1"/>
    <n v="1"/>
    <n v="99818.31"/>
    <n v="0"/>
  </r>
  <r>
    <n v="4122"/>
    <n v="15606133"/>
    <x v="1827"/>
    <n v="628"/>
    <x v="1"/>
    <x v="1"/>
    <x v="0"/>
    <n v="7"/>
    <n v="0"/>
    <n v="2"/>
    <n v="0"/>
    <n v="1"/>
    <n v="172967.87"/>
    <n v="0"/>
  </r>
  <r>
    <n v="4123"/>
    <n v="15599403"/>
    <x v="115"/>
    <n v="577"/>
    <x v="0"/>
    <x v="1"/>
    <x v="52"/>
    <n v="10"/>
    <n v="125389.7"/>
    <n v="2"/>
    <n v="1"/>
    <n v="1"/>
    <n v="178616.73"/>
    <n v="0"/>
  </r>
  <r>
    <n v="4124"/>
    <n v="15648225"/>
    <x v="702"/>
    <n v="652"/>
    <x v="1"/>
    <x v="0"/>
    <x v="16"/>
    <n v="1"/>
    <n v="103895.31"/>
    <n v="1"/>
    <n v="0"/>
    <n v="1"/>
    <n v="159649.44"/>
    <n v="0"/>
  </r>
  <r>
    <n v="4125"/>
    <n v="15608406"/>
    <x v="1828"/>
    <n v="678"/>
    <x v="0"/>
    <x v="1"/>
    <x v="28"/>
    <n v="5"/>
    <n v="111128.04"/>
    <n v="1"/>
    <n v="1"/>
    <n v="0"/>
    <n v="60941.27"/>
    <n v="1"/>
  </r>
  <r>
    <n v="4126"/>
    <n v="15633378"/>
    <x v="261"/>
    <n v="692"/>
    <x v="1"/>
    <x v="0"/>
    <x v="23"/>
    <n v="9"/>
    <n v="0"/>
    <n v="2"/>
    <n v="1"/>
    <n v="0"/>
    <n v="178342.63"/>
    <n v="0"/>
  </r>
  <r>
    <n v="4127"/>
    <n v="15664759"/>
    <x v="695"/>
    <n v="675"/>
    <x v="1"/>
    <x v="1"/>
    <x v="15"/>
    <n v="10"/>
    <n v="0"/>
    <n v="2"/>
    <n v="1"/>
    <n v="0"/>
    <n v="191545.65"/>
    <n v="0"/>
  </r>
  <r>
    <n v="4128"/>
    <n v="15625545"/>
    <x v="1829"/>
    <n v="712"/>
    <x v="1"/>
    <x v="1"/>
    <x v="37"/>
    <n v="9"/>
    <n v="0"/>
    <n v="1"/>
    <n v="1"/>
    <n v="1"/>
    <n v="117977.45"/>
    <n v="1"/>
  </r>
  <r>
    <n v="4129"/>
    <n v="15772148"/>
    <x v="809"/>
    <n v="639"/>
    <x v="2"/>
    <x v="0"/>
    <x v="24"/>
    <n v="5"/>
    <n v="151242.48000000001"/>
    <n v="1"/>
    <n v="0"/>
    <n v="1"/>
    <n v="49637.65"/>
    <n v="0"/>
  </r>
  <r>
    <n v="4130"/>
    <n v="15810829"/>
    <x v="1830"/>
    <n v="618"/>
    <x v="0"/>
    <x v="1"/>
    <x v="36"/>
    <n v="7"/>
    <n v="0"/>
    <n v="1"/>
    <n v="1"/>
    <n v="0"/>
    <n v="13921.82"/>
    <n v="1"/>
  </r>
  <r>
    <n v="4131"/>
    <n v="15731669"/>
    <x v="1831"/>
    <n v="554"/>
    <x v="0"/>
    <x v="1"/>
    <x v="2"/>
    <n v="2"/>
    <n v="129709.62"/>
    <n v="1"/>
    <n v="1"/>
    <n v="0"/>
    <n v="173197.12"/>
    <n v="0"/>
  </r>
  <r>
    <n v="4132"/>
    <n v="15738634"/>
    <x v="289"/>
    <n v="533"/>
    <x v="0"/>
    <x v="1"/>
    <x v="40"/>
    <n v="9"/>
    <n v="83347.25"/>
    <n v="1"/>
    <n v="1"/>
    <n v="1"/>
    <n v="137696.25"/>
    <n v="0"/>
  </r>
  <r>
    <n v="4133"/>
    <n v="15737571"/>
    <x v="1454"/>
    <n v="540"/>
    <x v="1"/>
    <x v="0"/>
    <x v="34"/>
    <n v="6"/>
    <n v="84121.04"/>
    <n v="1"/>
    <n v="0"/>
    <n v="1"/>
    <n v="80698.539999999994"/>
    <n v="0"/>
  </r>
  <r>
    <n v="4134"/>
    <n v="15667602"/>
    <x v="341"/>
    <n v="704"/>
    <x v="1"/>
    <x v="1"/>
    <x v="19"/>
    <n v="3"/>
    <n v="0"/>
    <n v="2"/>
    <n v="1"/>
    <n v="0"/>
    <n v="73018.740000000005"/>
    <n v="0"/>
  </r>
  <r>
    <n v="4135"/>
    <n v="15684147"/>
    <x v="728"/>
    <n v="678"/>
    <x v="0"/>
    <x v="1"/>
    <x v="3"/>
    <n v="5"/>
    <n v="102338.19"/>
    <n v="1"/>
    <n v="1"/>
    <n v="1"/>
    <n v="79649.62"/>
    <n v="0"/>
  </r>
  <r>
    <n v="4136"/>
    <n v="15789874"/>
    <x v="1090"/>
    <n v="712"/>
    <x v="0"/>
    <x v="0"/>
    <x v="6"/>
    <n v="3"/>
    <n v="87375.78"/>
    <n v="2"/>
    <n v="0"/>
    <n v="0"/>
    <n v="166194.53"/>
    <n v="0"/>
  </r>
  <r>
    <n v="4137"/>
    <n v="15757952"/>
    <x v="461"/>
    <n v="651"/>
    <x v="0"/>
    <x v="1"/>
    <x v="4"/>
    <n v="2"/>
    <n v="0"/>
    <n v="3"/>
    <n v="1"/>
    <n v="0"/>
    <n v="102530.35"/>
    <n v="1"/>
  </r>
  <r>
    <n v="4138"/>
    <n v="15698732"/>
    <x v="256"/>
    <n v="789"/>
    <x v="2"/>
    <x v="1"/>
    <x v="21"/>
    <n v="3"/>
    <n v="104677.09"/>
    <n v="1"/>
    <n v="1"/>
    <n v="0"/>
    <n v="74265.38"/>
    <n v="0"/>
  </r>
  <r>
    <n v="4139"/>
    <n v="15714355"/>
    <x v="725"/>
    <n v="775"/>
    <x v="2"/>
    <x v="1"/>
    <x v="15"/>
    <n v="8"/>
    <n v="121669.23"/>
    <n v="1"/>
    <n v="0"/>
    <n v="1"/>
    <n v="125898.39"/>
    <n v="0"/>
  </r>
  <r>
    <n v="4140"/>
    <n v="15599090"/>
    <x v="1832"/>
    <n v="564"/>
    <x v="2"/>
    <x v="1"/>
    <x v="20"/>
    <n v="7"/>
    <n v="108407.34"/>
    <n v="1"/>
    <n v="1"/>
    <n v="1"/>
    <n v="83681.2"/>
    <n v="0"/>
  </r>
  <r>
    <n v="4141"/>
    <n v="15762048"/>
    <x v="289"/>
    <n v="841"/>
    <x v="2"/>
    <x v="0"/>
    <x v="19"/>
    <n v="7"/>
    <n v="154969.79"/>
    <n v="2"/>
    <n v="1"/>
    <n v="1"/>
    <n v="99505.75"/>
    <n v="0"/>
  </r>
  <r>
    <n v="4142"/>
    <n v="15790596"/>
    <x v="182"/>
    <n v="850"/>
    <x v="1"/>
    <x v="1"/>
    <x v="2"/>
    <n v="0"/>
    <n v="141829.67000000001"/>
    <n v="1"/>
    <n v="1"/>
    <n v="1"/>
    <n v="92748.160000000003"/>
    <n v="0"/>
  </r>
  <r>
    <n v="4143"/>
    <n v="15609623"/>
    <x v="1833"/>
    <n v="637"/>
    <x v="0"/>
    <x v="0"/>
    <x v="54"/>
    <n v="5"/>
    <n v="0"/>
    <n v="1"/>
    <n v="1"/>
    <n v="0"/>
    <n v="28092.77"/>
    <n v="1"/>
  </r>
  <r>
    <n v="4144"/>
    <n v="15711901"/>
    <x v="1834"/>
    <n v="500"/>
    <x v="0"/>
    <x v="1"/>
    <x v="13"/>
    <n v="2"/>
    <n v="109162.82"/>
    <n v="1"/>
    <n v="1"/>
    <n v="1"/>
    <n v="126145.08"/>
    <n v="0"/>
  </r>
  <r>
    <n v="4145"/>
    <n v="15779809"/>
    <x v="1023"/>
    <n v="655"/>
    <x v="0"/>
    <x v="1"/>
    <x v="4"/>
    <n v="8"/>
    <n v="87471.63"/>
    <n v="1"/>
    <n v="0"/>
    <n v="1"/>
    <n v="188593.98"/>
    <n v="0"/>
  </r>
  <r>
    <n v="4146"/>
    <n v="15729018"/>
    <x v="632"/>
    <n v="666"/>
    <x v="0"/>
    <x v="0"/>
    <x v="19"/>
    <n v="2"/>
    <n v="147229.65"/>
    <n v="1"/>
    <n v="1"/>
    <n v="1"/>
    <n v="56410.17"/>
    <n v="0"/>
  </r>
  <r>
    <n v="4147"/>
    <n v="15698246"/>
    <x v="286"/>
    <n v="658"/>
    <x v="0"/>
    <x v="0"/>
    <x v="9"/>
    <n v="2"/>
    <n v="0"/>
    <n v="2"/>
    <n v="1"/>
    <n v="1"/>
    <n v="84694.49"/>
    <n v="0"/>
  </r>
  <r>
    <n v="4148"/>
    <n v="15712409"/>
    <x v="584"/>
    <n v="749"/>
    <x v="2"/>
    <x v="1"/>
    <x v="26"/>
    <n v="6"/>
    <n v="182532.23"/>
    <n v="2"/>
    <n v="1"/>
    <n v="1"/>
    <n v="195429.92"/>
    <n v="0"/>
  </r>
  <r>
    <n v="4149"/>
    <n v="15758306"/>
    <x v="900"/>
    <n v="654"/>
    <x v="0"/>
    <x v="1"/>
    <x v="15"/>
    <n v="6"/>
    <n v="0"/>
    <n v="2"/>
    <n v="1"/>
    <n v="1"/>
    <n v="137898.57"/>
    <n v="0"/>
  </r>
  <r>
    <n v="4150"/>
    <n v="15621435"/>
    <x v="1695"/>
    <n v="623"/>
    <x v="0"/>
    <x v="0"/>
    <x v="2"/>
    <n v="1"/>
    <n v="160903.20000000001"/>
    <n v="1"/>
    <n v="0"/>
    <n v="0"/>
    <n v="78774.36"/>
    <n v="0"/>
  </r>
  <r>
    <n v="4151"/>
    <n v="15566295"/>
    <x v="745"/>
    <n v="761"/>
    <x v="0"/>
    <x v="0"/>
    <x v="19"/>
    <n v="6"/>
    <n v="138053.79"/>
    <n v="2"/>
    <n v="1"/>
    <n v="0"/>
    <n v="148779.41"/>
    <n v="0"/>
  </r>
  <r>
    <n v="4152"/>
    <n v="15569098"/>
    <x v="1835"/>
    <n v="627"/>
    <x v="0"/>
    <x v="1"/>
    <x v="4"/>
    <n v="6"/>
    <n v="153548.12"/>
    <n v="1"/>
    <n v="0"/>
    <n v="0"/>
    <n v="35300.080000000002"/>
    <n v="1"/>
  </r>
  <r>
    <n v="4153"/>
    <n v="15662532"/>
    <x v="1836"/>
    <n v="757"/>
    <x v="2"/>
    <x v="1"/>
    <x v="8"/>
    <n v="8"/>
    <n v="149085.9"/>
    <n v="2"/>
    <n v="1"/>
    <n v="1"/>
    <n v="197077.36"/>
    <n v="0"/>
  </r>
  <r>
    <n v="4154"/>
    <n v="15664001"/>
    <x v="1837"/>
    <n v="695"/>
    <x v="2"/>
    <x v="0"/>
    <x v="47"/>
    <n v="8"/>
    <n v="95231.91"/>
    <n v="1"/>
    <n v="0"/>
    <n v="0"/>
    <n v="70140.800000000003"/>
    <n v="1"/>
  </r>
  <r>
    <n v="4155"/>
    <n v="15703437"/>
    <x v="1110"/>
    <n v="726"/>
    <x v="0"/>
    <x v="1"/>
    <x v="10"/>
    <n v="3"/>
    <n v="0"/>
    <n v="2"/>
    <n v="1"/>
    <n v="0"/>
    <n v="196288.46"/>
    <n v="0"/>
  </r>
  <r>
    <n v="4156"/>
    <n v="15708003"/>
    <x v="967"/>
    <n v="587"/>
    <x v="1"/>
    <x v="1"/>
    <x v="1"/>
    <n v="8"/>
    <n v="85109.21"/>
    <n v="1"/>
    <n v="1"/>
    <n v="0"/>
    <n v="1557.82"/>
    <n v="0"/>
  </r>
  <r>
    <n v="4157"/>
    <n v="15599452"/>
    <x v="869"/>
    <n v="605"/>
    <x v="2"/>
    <x v="0"/>
    <x v="3"/>
    <n v="8"/>
    <n v="125338.8"/>
    <n v="2"/>
    <n v="1"/>
    <n v="0"/>
    <n v="23970.13"/>
    <n v="0"/>
  </r>
  <r>
    <n v="4158"/>
    <n v="15719793"/>
    <x v="36"/>
    <n v="850"/>
    <x v="1"/>
    <x v="1"/>
    <x v="46"/>
    <n v="5"/>
    <n v="0"/>
    <n v="2"/>
    <n v="1"/>
    <n v="1"/>
    <n v="180243.56"/>
    <n v="0"/>
  </r>
  <r>
    <n v="4159"/>
    <n v="15771580"/>
    <x v="770"/>
    <n v="850"/>
    <x v="0"/>
    <x v="0"/>
    <x v="16"/>
    <n v="0"/>
    <n v="106831.69"/>
    <n v="1"/>
    <n v="0"/>
    <n v="1"/>
    <n v="148977.72"/>
    <n v="0"/>
  </r>
  <r>
    <n v="4160"/>
    <n v="15732268"/>
    <x v="383"/>
    <n v="751"/>
    <x v="0"/>
    <x v="1"/>
    <x v="6"/>
    <n v="3"/>
    <n v="159597.45000000001"/>
    <n v="1"/>
    <n v="1"/>
    <n v="0"/>
    <n v="39934.410000000003"/>
    <n v="0"/>
  </r>
  <r>
    <n v="4161"/>
    <n v="15722350"/>
    <x v="1059"/>
    <n v="627"/>
    <x v="2"/>
    <x v="0"/>
    <x v="24"/>
    <n v="7"/>
    <n v="147361.57"/>
    <n v="1"/>
    <n v="1"/>
    <n v="1"/>
    <n v="133031.96"/>
    <n v="0"/>
  </r>
  <r>
    <n v="4162"/>
    <n v="15611371"/>
    <x v="938"/>
    <n v="736"/>
    <x v="0"/>
    <x v="1"/>
    <x v="3"/>
    <n v="4"/>
    <n v="176134.54"/>
    <n v="1"/>
    <n v="1"/>
    <n v="1"/>
    <n v="52856.88"/>
    <n v="0"/>
  </r>
  <r>
    <n v="4163"/>
    <n v="15673584"/>
    <x v="510"/>
    <n v="652"/>
    <x v="0"/>
    <x v="0"/>
    <x v="59"/>
    <n v="5"/>
    <n v="0"/>
    <n v="2"/>
    <n v="1"/>
    <n v="1"/>
    <n v="937.15"/>
    <n v="0"/>
  </r>
  <r>
    <n v="4164"/>
    <n v="15636396"/>
    <x v="64"/>
    <n v="627"/>
    <x v="0"/>
    <x v="0"/>
    <x v="12"/>
    <n v="7"/>
    <n v="0"/>
    <n v="2"/>
    <n v="0"/>
    <n v="1"/>
    <n v="193022.44"/>
    <n v="0"/>
  </r>
  <r>
    <n v="4165"/>
    <n v="15706170"/>
    <x v="1018"/>
    <n v="636"/>
    <x v="0"/>
    <x v="1"/>
    <x v="10"/>
    <n v="1"/>
    <n v="84055.43"/>
    <n v="1"/>
    <n v="0"/>
    <n v="0"/>
    <n v="37490.839999999997"/>
    <n v="0"/>
  </r>
  <r>
    <n v="4166"/>
    <n v="15725478"/>
    <x v="1838"/>
    <n v="775"/>
    <x v="0"/>
    <x v="1"/>
    <x v="52"/>
    <n v="7"/>
    <n v="0"/>
    <n v="2"/>
    <n v="1"/>
    <n v="1"/>
    <n v="111558.7"/>
    <n v="0"/>
  </r>
  <r>
    <n v="4167"/>
    <n v="15654562"/>
    <x v="130"/>
    <n v="850"/>
    <x v="1"/>
    <x v="0"/>
    <x v="13"/>
    <n v="5"/>
    <n v="174088.3"/>
    <n v="4"/>
    <n v="1"/>
    <n v="0"/>
    <n v="5669.31"/>
    <n v="1"/>
  </r>
  <r>
    <n v="4168"/>
    <n v="15737509"/>
    <x v="232"/>
    <n v="850"/>
    <x v="1"/>
    <x v="1"/>
    <x v="10"/>
    <n v="8"/>
    <n v="199229.14"/>
    <n v="1"/>
    <n v="0"/>
    <n v="0"/>
    <n v="68106.289999999994"/>
    <n v="0"/>
  </r>
  <r>
    <n v="4169"/>
    <n v="15690796"/>
    <x v="515"/>
    <n v="516"/>
    <x v="0"/>
    <x v="1"/>
    <x v="24"/>
    <n v="8"/>
    <n v="0"/>
    <n v="1"/>
    <n v="1"/>
    <n v="0"/>
    <n v="101834.58"/>
    <n v="0"/>
  </r>
  <r>
    <n v="4170"/>
    <n v="15716728"/>
    <x v="1839"/>
    <n v="513"/>
    <x v="1"/>
    <x v="0"/>
    <x v="0"/>
    <n v="10"/>
    <n v="0"/>
    <n v="2"/>
    <n v="0"/>
    <n v="1"/>
    <n v="73151.25"/>
    <n v="0"/>
  </r>
  <r>
    <n v="4171"/>
    <n v="15605665"/>
    <x v="1840"/>
    <n v="673"/>
    <x v="2"/>
    <x v="0"/>
    <x v="58"/>
    <n v="3"/>
    <n v="78833.149999999994"/>
    <n v="2"/>
    <n v="1"/>
    <n v="1"/>
    <n v="37196.15"/>
    <n v="0"/>
  </r>
  <r>
    <n v="4172"/>
    <n v="15748481"/>
    <x v="1841"/>
    <n v="564"/>
    <x v="0"/>
    <x v="0"/>
    <x v="7"/>
    <n v="6"/>
    <n v="0"/>
    <n v="1"/>
    <n v="0"/>
    <n v="0"/>
    <n v="7819.76"/>
    <n v="0"/>
  </r>
  <r>
    <n v="4173"/>
    <n v="15757777"/>
    <x v="346"/>
    <n v="636"/>
    <x v="0"/>
    <x v="0"/>
    <x v="12"/>
    <n v="2"/>
    <n v="0"/>
    <n v="2"/>
    <n v="1"/>
    <n v="1"/>
    <n v="23129.46"/>
    <n v="0"/>
  </r>
  <r>
    <n v="4174"/>
    <n v="15747808"/>
    <x v="634"/>
    <n v="712"/>
    <x v="0"/>
    <x v="1"/>
    <x v="6"/>
    <n v="3"/>
    <n v="102540.61"/>
    <n v="1"/>
    <n v="1"/>
    <n v="1"/>
    <n v="189680.79"/>
    <n v="0"/>
  </r>
  <r>
    <n v="4175"/>
    <n v="15810593"/>
    <x v="425"/>
    <n v="568"/>
    <x v="0"/>
    <x v="1"/>
    <x v="21"/>
    <n v="4"/>
    <n v="0"/>
    <n v="3"/>
    <n v="1"/>
    <n v="1"/>
    <n v="66586.559999999998"/>
    <n v="0"/>
  </r>
  <r>
    <n v="4176"/>
    <n v="15693376"/>
    <x v="701"/>
    <n v="741"/>
    <x v="1"/>
    <x v="1"/>
    <x v="3"/>
    <n v="0"/>
    <n v="0"/>
    <n v="2"/>
    <n v="1"/>
    <n v="1"/>
    <n v="2920.63"/>
    <n v="1"/>
  </r>
  <r>
    <n v="4177"/>
    <n v="15579808"/>
    <x v="1842"/>
    <n v="754"/>
    <x v="2"/>
    <x v="0"/>
    <x v="2"/>
    <n v="8"/>
    <n v="129401.87"/>
    <n v="1"/>
    <n v="1"/>
    <n v="1"/>
    <n v="87684.93"/>
    <n v="0"/>
  </r>
  <r>
    <n v="4178"/>
    <n v="15598275"/>
    <x v="1487"/>
    <n v="709"/>
    <x v="0"/>
    <x v="0"/>
    <x v="15"/>
    <n v="7"/>
    <n v="0"/>
    <n v="2"/>
    <n v="1"/>
    <n v="1"/>
    <n v="199418.02"/>
    <n v="0"/>
  </r>
  <r>
    <n v="4179"/>
    <n v="15737080"/>
    <x v="199"/>
    <n v="510"/>
    <x v="0"/>
    <x v="0"/>
    <x v="15"/>
    <n v="1"/>
    <n v="0"/>
    <n v="2"/>
    <n v="0"/>
    <n v="1"/>
    <n v="28515.17"/>
    <n v="0"/>
  </r>
  <r>
    <n v="4180"/>
    <n v="15668580"/>
    <x v="1041"/>
    <n v="716"/>
    <x v="1"/>
    <x v="1"/>
    <x v="19"/>
    <n v="2"/>
    <n v="0"/>
    <n v="2"/>
    <n v="1"/>
    <n v="1"/>
    <n v="92916.53"/>
    <n v="0"/>
  </r>
  <r>
    <n v="4181"/>
    <n v="15569438"/>
    <x v="442"/>
    <n v="607"/>
    <x v="2"/>
    <x v="1"/>
    <x v="18"/>
    <n v="10"/>
    <n v="106702.94"/>
    <n v="2"/>
    <n v="0"/>
    <n v="0"/>
    <n v="198313.69"/>
    <n v="0"/>
  </r>
  <r>
    <n v="4182"/>
    <n v="15675842"/>
    <x v="158"/>
    <n v="656"/>
    <x v="1"/>
    <x v="1"/>
    <x v="28"/>
    <n v="4"/>
    <n v="139584.57"/>
    <n v="1"/>
    <n v="1"/>
    <n v="0"/>
    <n v="36308.93"/>
    <n v="0"/>
  </r>
  <r>
    <n v="4183"/>
    <n v="15577587"/>
    <x v="1843"/>
    <n v="550"/>
    <x v="2"/>
    <x v="1"/>
    <x v="37"/>
    <n v="5"/>
    <n v="121016.23"/>
    <n v="1"/>
    <n v="1"/>
    <n v="1"/>
    <n v="41730.370000000003"/>
    <n v="1"/>
  </r>
  <r>
    <n v="4184"/>
    <n v="15625592"/>
    <x v="388"/>
    <n v="486"/>
    <x v="0"/>
    <x v="1"/>
    <x v="28"/>
    <n v="2"/>
    <n v="0"/>
    <n v="2"/>
    <n v="1"/>
    <n v="1"/>
    <n v="31399.4"/>
    <n v="0"/>
  </r>
  <r>
    <n v="4185"/>
    <n v="15635141"/>
    <x v="197"/>
    <n v="598"/>
    <x v="2"/>
    <x v="1"/>
    <x v="49"/>
    <n v="8"/>
    <n v="118210.42"/>
    <n v="2"/>
    <n v="0"/>
    <n v="0"/>
    <n v="60192.14"/>
    <n v="1"/>
  </r>
  <r>
    <n v="4186"/>
    <n v="15642570"/>
    <x v="14"/>
    <n v="675"/>
    <x v="1"/>
    <x v="1"/>
    <x v="12"/>
    <n v="8"/>
    <n v="0"/>
    <n v="2"/>
    <n v="1"/>
    <n v="0"/>
    <n v="29062.25"/>
    <n v="0"/>
  </r>
  <r>
    <n v="4187"/>
    <n v="15702175"/>
    <x v="1844"/>
    <n v="755"/>
    <x v="0"/>
    <x v="0"/>
    <x v="6"/>
    <n v="4"/>
    <n v="148654.84"/>
    <n v="2"/>
    <n v="1"/>
    <n v="1"/>
    <n v="28805.09"/>
    <n v="0"/>
  </r>
  <r>
    <n v="4188"/>
    <n v="15677785"/>
    <x v="205"/>
    <n v="656"/>
    <x v="1"/>
    <x v="1"/>
    <x v="15"/>
    <n v="5"/>
    <n v="136963.12"/>
    <n v="1"/>
    <n v="1"/>
    <n v="0"/>
    <n v="133814.28"/>
    <n v="0"/>
  </r>
  <r>
    <n v="4189"/>
    <n v="15786153"/>
    <x v="352"/>
    <n v="644"/>
    <x v="2"/>
    <x v="1"/>
    <x v="40"/>
    <n v="9"/>
    <n v="137774.10999999999"/>
    <n v="2"/>
    <n v="1"/>
    <n v="0"/>
    <n v="151902.78"/>
    <n v="0"/>
  </r>
  <r>
    <n v="4190"/>
    <n v="15759499"/>
    <x v="326"/>
    <n v="598"/>
    <x v="0"/>
    <x v="0"/>
    <x v="15"/>
    <n v="4"/>
    <n v="111156.52"/>
    <n v="1"/>
    <n v="1"/>
    <n v="1"/>
    <n v="167376.26"/>
    <n v="0"/>
  </r>
  <r>
    <n v="4191"/>
    <n v="15659568"/>
    <x v="283"/>
    <n v="850"/>
    <x v="1"/>
    <x v="0"/>
    <x v="8"/>
    <n v="3"/>
    <n v="121237.65"/>
    <n v="1"/>
    <n v="1"/>
    <n v="1"/>
    <n v="31022.560000000001"/>
    <n v="0"/>
  </r>
  <r>
    <n v="4192"/>
    <n v="15715597"/>
    <x v="1813"/>
    <n v="679"/>
    <x v="0"/>
    <x v="1"/>
    <x v="18"/>
    <n v="1"/>
    <n v="97234.58"/>
    <n v="1"/>
    <n v="1"/>
    <n v="0"/>
    <n v="188997.08"/>
    <n v="0"/>
  </r>
  <r>
    <n v="4193"/>
    <n v="15610147"/>
    <x v="379"/>
    <n v="632"/>
    <x v="0"/>
    <x v="1"/>
    <x v="52"/>
    <n v="2"/>
    <n v="0"/>
    <n v="2"/>
    <n v="0"/>
    <n v="1"/>
    <n v="2085.3200000000002"/>
    <n v="0"/>
  </r>
  <r>
    <n v="4194"/>
    <n v="15802362"/>
    <x v="1845"/>
    <n v="550"/>
    <x v="1"/>
    <x v="1"/>
    <x v="13"/>
    <n v="0"/>
    <n v="0"/>
    <n v="2"/>
    <n v="0"/>
    <n v="1"/>
    <n v="70399.710000000006"/>
    <n v="0"/>
  </r>
  <r>
    <n v="4195"/>
    <n v="15660524"/>
    <x v="76"/>
    <n v="572"/>
    <x v="2"/>
    <x v="0"/>
    <x v="41"/>
    <n v="9"/>
    <n v="97382.53"/>
    <n v="1"/>
    <n v="1"/>
    <n v="1"/>
    <n v="195771.95"/>
    <n v="0"/>
  </r>
  <r>
    <n v="4196"/>
    <n v="15747168"/>
    <x v="745"/>
    <n v="626"/>
    <x v="2"/>
    <x v="0"/>
    <x v="40"/>
    <n v="2"/>
    <n v="103108.8"/>
    <n v="1"/>
    <n v="0"/>
    <n v="1"/>
    <n v="166475.44"/>
    <n v="1"/>
  </r>
  <r>
    <n v="4197"/>
    <n v="15796910"/>
    <x v="1818"/>
    <n v="625"/>
    <x v="1"/>
    <x v="0"/>
    <x v="38"/>
    <n v="7"/>
    <n v="0"/>
    <n v="1"/>
    <n v="0"/>
    <n v="0"/>
    <n v="84106.17"/>
    <n v="1"/>
  </r>
  <r>
    <n v="4198"/>
    <n v="15707674"/>
    <x v="1017"/>
    <n v="515"/>
    <x v="0"/>
    <x v="0"/>
    <x v="14"/>
    <n v="2"/>
    <n v="131852.81"/>
    <n v="1"/>
    <n v="1"/>
    <n v="0"/>
    <n v="81436.679999999993"/>
    <n v="1"/>
  </r>
  <r>
    <n v="4199"/>
    <n v="15565706"/>
    <x v="765"/>
    <n v="612"/>
    <x v="1"/>
    <x v="1"/>
    <x v="12"/>
    <n v="1"/>
    <n v="0"/>
    <n v="1"/>
    <n v="1"/>
    <n v="1"/>
    <n v="83256.259999999995"/>
    <n v="1"/>
  </r>
  <r>
    <n v="4200"/>
    <n v="15587596"/>
    <x v="232"/>
    <n v="628"/>
    <x v="1"/>
    <x v="0"/>
    <x v="2"/>
    <n v="8"/>
    <n v="107553.33"/>
    <n v="1"/>
    <n v="1"/>
    <n v="0"/>
    <n v="117523.41"/>
    <n v="0"/>
  </r>
  <r>
    <n v="4201"/>
    <n v="15751943"/>
    <x v="442"/>
    <n v="529"/>
    <x v="1"/>
    <x v="0"/>
    <x v="3"/>
    <n v="5"/>
    <n v="0"/>
    <n v="2"/>
    <n v="0"/>
    <n v="0"/>
    <n v="79476.63"/>
    <n v="0"/>
  </r>
  <r>
    <n v="4202"/>
    <n v="15621227"/>
    <x v="1393"/>
    <n v="668"/>
    <x v="2"/>
    <x v="0"/>
    <x v="17"/>
    <n v="7"/>
    <n v="161806.09"/>
    <n v="1"/>
    <n v="1"/>
    <n v="1"/>
    <n v="173052.19"/>
    <n v="0"/>
  </r>
  <r>
    <n v="4203"/>
    <n v="15757588"/>
    <x v="680"/>
    <n v="526"/>
    <x v="0"/>
    <x v="1"/>
    <x v="33"/>
    <n v="9"/>
    <n v="0"/>
    <n v="2"/>
    <n v="0"/>
    <n v="0"/>
    <n v="100995.68"/>
    <n v="0"/>
  </r>
  <r>
    <n v="4204"/>
    <n v="15640922"/>
    <x v="1846"/>
    <n v="791"/>
    <x v="0"/>
    <x v="0"/>
    <x v="37"/>
    <n v="7"/>
    <n v="0"/>
    <n v="1"/>
    <n v="1"/>
    <n v="1"/>
    <n v="122782.5"/>
    <n v="0"/>
  </r>
  <r>
    <n v="4205"/>
    <n v="15567557"/>
    <x v="760"/>
    <n v="573"/>
    <x v="0"/>
    <x v="1"/>
    <x v="7"/>
    <n v="2"/>
    <n v="128243.03"/>
    <n v="1"/>
    <n v="1"/>
    <n v="1"/>
    <n v="11631.34"/>
    <n v="0"/>
  </r>
  <r>
    <n v="4206"/>
    <n v="15670103"/>
    <x v="1520"/>
    <n v="565"/>
    <x v="0"/>
    <x v="0"/>
    <x v="16"/>
    <n v="5"/>
    <n v="126645.13"/>
    <n v="1"/>
    <n v="1"/>
    <n v="1"/>
    <n v="168303.55"/>
    <n v="0"/>
  </r>
  <r>
    <n v="4207"/>
    <n v="15720929"/>
    <x v="1395"/>
    <n v="604"/>
    <x v="0"/>
    <x v="0"/>
    <x v="40"/>
    <n v="8"/>
    <n v="62094.71"/>
    <n v="3"/>
    <n v="0"/>
    <n v="0"/>
    <n v="9308.1"/>
    <n v="1"/>
  </r>
  <r>
    <n v="4208"/>
    <n v="15732774"/>
    <x v="199"/>
    <n v="656"/>
    <x v="0"/>
    <x v="1"/>
    <x v="24"/>
    <n v="7"/>
    <n v="112291.34"/>
    <n v="1"/>
    <n v="1"/>
    <n v="0"/>
    <n v="153157.97"/>
    <n v="0"/>
  </r>
  <r>
    <n v="4209"/>
    <n v="15628558"/>
    <x v="729"/>
    <n v="447"/>
    <x v="0"/>
    <x v="0"/>
    <x v="4"/>
    <n v="5"/>
    <n v="89188.83"/>
    <n v="1"/>
    <n v="1"/>
    <n v="1"/>
    <n v="75408.240000000005"/>
    <n v="0"/>
  </r>
  <r>
    <n v="4210"/>
    <n v="15729201"/>
    <x v="1847"/>
    <n v="682"/>
    <x v="0"/>
    <x v="1"/>
    <x v="30"/>
    <n v="9"/>
    <n v="0"/>
    <n v="1"/>
    <n v="1"/>
    <n v="0"/>
    <n v="153356.79999999999"/>
    <n v="1"/>
  </r>
  <r>
    <n v="4211"/>
    <n v="15731117"/>
    <x v="537"/>
    <n v="437"/>
    <x v="1"/>
    <x v="1"/>
    <x v="34"/>
    <n v="2"/>
    <n v="109161.25"/>
    <n v="1"/>
    <n v="1"/>
    <n v="0"/>
    <n v="152987.42000000001"/>
    <n v="0"/>
  </r>
  <r>
    <n v="4212"/>
    <n v="15615207"/>
    <x v="706"/>
    <n v="792"/>
    <x v="1"/>
    <x v="1"/>
    <x v="40"/>
    <n v="0"/>
    <n v="0"/>
    <n v="1"/>
    <n v="1"/>
    <n v="1"/>
    <n v="5557.88"/>
    <n v="1"/>
  </r>
  <r>
    <n v="4213"/>
    <n v="15773512"/>
    <x v="1848"/>
    <n v="627"/>
    <x v="1"/>
    <x v="0"/>
    <x v="11"/>
    <n v="4"/>
    <n v="0"/>
    <n v="1"/>
    <n v="1"/>
    <n v="1"/>
    <n v="194313.93"/>
    <n v="0"/>
  </r>
  <r>
    <n v="4214"/>
    <n v="15572145"/>
    <x v="1209"/>
    <n v="767"/>
    <x v="0"/>
    <x v="0"/>
    <x v="10"/>
    <n v="8"/>
    <n v="0"/>
    <n v="2"/>
    <n v="1"/>
    <n v="0"/>
    <n v="94767.77"/>
    <n v="0"/>
  </r>
  <r>
    <n v="4215"/>
    <n v="15642710"/>
    <x v="528"/>
    <n v="686"/>
    <x v="0"/>
    <x v="1"/>
    <x v="28"/>
    <n v="7"/>
    <n v="0"/>
    <n v="2"/>
    <n v="1"/>
    <n v="0"/>
    <n v="1540.89"/>
    <n v="0"/>
  </r>
  <r>
    <n v="4216"/>
    <n v="15574213"/>
    <x v="1052"/>
    <n v="789"/>
    <x v="0"/>
    <x v="0"/>
    <x v="47"/>
    <n v="1"/>
    <n v="158271.74"/>
    <n v="1"/>
    <n v="1"/>
    <n v="1"/>
    <n v="5036.3900000000003"/>
    <n v="1"/>
  </r>
  <r>
    <n v="4217"/>
    <n v="15718852"/>
    <x v="1849"/>
    <n v="794"/>
    <x v="0"/>
    <x v="1"/>
    <x v="27"/>
    <n v="9"/>
    <n v="96951.21"/>
    <n v="1"/>
    <n v="1"/>
    <n v="1"/>
    <n v="71776.759999999995"/>
    <n v="0"/>
  </r>
  <r>
    <n v="4218"/>
    <n v="15583840"/>
    <x v="166"/>
    <n v="587"/>
    <x v="2"/>
    <x v="1"/>
    <x v="12"/>
    <n v="5"/>
    <n v="121863.61"/>
    <n v="1"/>
    <n v="1"/>
    <n v="1"/>
    <n v="23481.69"/>
    <n v="1"/>
  </r>
  <r>
    <n v="4219"/>
    <n v="15782418"/>
    <x v="190"/>
    <n v="589"/>
    <x v="2"/>
    <x v="0"/>
    <x v="25"/>
    <n v="9"/>
    <n v="83495.11"/>
    <n v="1"/>
    <n v="1"/>
    <n v="1"/>
    <n v="143022.31"/>
    <n v="1"/>
  </r>
  <r>
    <n v="4220"/>
    <n v="15813504"/>
    <x v="1007"/>
    <n v="543"/>
    <x v="2"/>
    <x v="0"/>
    <x v="11"/>
    <n v="1"/>
    <n v="146566.01"/>
    <n v="1"/>
    <n v="0"/>
    <n v="1"/>
    <n v="161407.48000000001"/>
    <n v="0"/>
  </r>
  <r>
    <n v="4221"/>
    <n v="15711314"/>
    <x v="537"/>
    <n v="589"/>
    <x v="1"/>
    <x v="0"/>
    <x v="13"/>
    <n v="1"/>
    <n v="0"/>
    <n v="1"/>
    <n v="0"/>
    <n v="0"/>
    <n v="125939.22"/>
    <n v="1"/>
  </r>
  <r>
    <n v="4222"/>
    <n v="15621064"/>
    <x v="305"/>
    <n v="701"/>
    <x v="2"/>
    <x v="1"/>
    <x v="51"/>
    <n v="5"/>
    <n v="186101.18"/>
    <n v="2"/>
    <n v="1"/>
    <n v="1"/>
    <n v="76611.33"/>
    <n v="0"/>
  </r>
  <r>
    <n v="4223"/>
    <n v="15627847"/>
    <x v="1411"/>
    <n v="850"/>
    <x v="0"/>
    <x v="1"/>
    <x v="20"/>
    <n v="6"/>
    <n v="0"/>
    <n v="1"/>
    <n v="1"/>
    <n v="0"/>
    <n v="136985.07999999999"/>
    <n v="1"/>
  </r>
  <r>
    <n v="4224"/>
    <n v="15588090"/>
    <x v="884"/>
    <n v="726"/>
    <x v="2"/>
    <x v="0"/>
    <x v="21"/>
    <n v="8"/>
    <n v="107494.86"/>
    <n v="2"/>
    <n v="1"/>
    <n v="0"/>
    <n v="140937.91"/>
    <n v="1"/>
  </r>
  <r>
    <n v="4225"/>
    <n v="15735270"/>
    <x v="1850"/>
    <n v="767"/>
    <x v="1"/>
    <x v="1"/>
    <x v="40"/>
    <n v="2"/>
    <n v="0"/>
    <n v="1"/>
    <n v="1"/>
    <n v="0"/>
    <n v="48161.18"/>
    <n v="1"/>
  </r>
  <r>
    <n v="4226"/>
    <n v="15671804"/>
    <x v="1851"/>
    <n v="648"/>
    <x v="1"/>
    <x v="1"/>
    <x v="18"/>
    <n v="8"/>
    <n v="146943.38"/>
    <n v="2"/>
    <n v="1"/>
    <n v="1"/>
    <n v="130041.45"/>
    <n v="0"/>
  </r>
  <r>
    <n v="4227"/>
    <n v="15753215"/>
    <x v="1852"/>
    <n v="651"/>
    <x v="1"/>
    <x v="0"/>
    <x v="18"/>
    <n v="8"/>
    <n v="0"/>
    <n v="2"/>
    <n v="1"/>
    <n v="0"/>
    <n v="91652.43"/>
    <n v="0"/>
  </r>
  <r>
    <n v="4228"/>
    <n v="15789941"/>
    <x v="1853"/>
    <n v="633"/>
    <x v="0"/>
    <x v="0"/>
    <x v="18"/>
    <n v="6"/>
    <n v="125130.28"/>
    <n v="1"/>
    <n v="0"/>
    <n v="0"/>
    <n v="125961.48"/>
    <n v="0"/>
  </r>
  <r>
    <n v="4229"/>
    <n v="15691061"/>
    <x v="1724"/>
    <n v="740"/>
    <x v="0"/>
    <x v="0"/>
    <x v="24"/>
    <n v="9"/>
    <n v="0"/>
    <n v="2"/>
    <n v="1"/>
    <n v="1"/>
    <n v="73225.31"/>
    <n v="0"/>
  </r>
  <r>
    <n v="4230"/>
    <n v="15808326"/>
    <x v="1854"/>
    <n v="592"/>
    <x v="0"/>
    <x v="0"/>
    <x v="10"/>
    <n v="9"/>
    <n v="0"/>
    <n v="2"/>
    <n v="1"/>
    <n v="1"/>
    <n v="20460.2"/>
    <n v="0"/>
  </r>
  <r>
    <n v="4231"/>
    <n v="15566660"/>
    <x v="91"/>
    <n v="670"/>
    <x v="0"/>
    <x v="0"/>
    <x v="1"/>
    <n v="10"/>
    <n v="0"/>
    <n v="3"/>
    <n v="1"/>
    <n v="0"/>
    <n v="81602.02"/>
    <n v="0"/>
  </r>
  <r>
    <n v="4232"/>
    <n v="15778947"/>
    <x v="1855"/>
    <n v="628"/>
    <x v="0"/>
    <x v="1"/>
    <x v="18"/>
    <n v="3"/>
    <n v="0"/>
    <n v="2"/>
    <n v="1"/>
    <n v="1"/>
    <n v="8742.91"/>
    <n v="0"/>
  </r>
  <r>
    <n v="4233"/>
    <n v="15632977"/>
    <x v="40"/>
    <n v="745"/>
    <x v="0"/>
    <x v="1"/>
    <x v="40"/>
    <n v="5"/>
    <n v="0"/>
    <n v="2"/>
    <n v="0"/>
    <n v="0"/>
    <n v="145789.71"/>
    <n v="0"/>
  </r>
  <r>
    <n v="4234"/>
    <n v="15591747"/>
    <x v="241"/>
    <n v="705"/>
    <x v="0"/>
    <x v="1"/>
    <x v="15"/>
    <n v="3"/>
    <n v="0"/>
    <n v="2"/>
    <n v="0"/>
    <n v="0"/>
    <n v="129576.99"/>
    <n v="0"/>
  </r>
  <r>
    <n v="4235"/>
    <n v="15567335"/>
    <x v="1856"/>
    <n v="559"/>
    <x v="0"/>
    <x v="0"/>
    <x v="0"/>
    <n v="7"/>
    <n v="0"/>
    <n v="2"/>
    <n v="1"/>
    <n v="1"/>
    <n v="190040.29"/>
    <n v="0"/>
  </r>
  <r>
    <n v="4236"/>
    <n v="15609299"/>
    <x v="1402"/>
    <n v="595"/>
    <x v="0"/>
    <x v="1"/>
    <x v="6"/>
    <n v="6"/>
    <n v="150685.79"/>
    <n v="1"/>
    <n v="1"/>
    <n v="0"/>
    <n v="87771.06"/>
    <n v="0"/>
  </r>
  <r>
    <n v="4237"/>
    <n v="15669945"/>
    <x v="64"/>
    <n v="492"/>
    <x v="0"/>
    <x v="1"/>
    <x v="12"/>
    <n v="4"/>
    <n v="141359.37"/>
    <n v="2"/>
    <n v="1"/>
    <n v="0"/>
    <n v="39519.53"/>
    <n v="0"/>
  </r>
  <r>
    <n v="4238"/>
    <n v="15736271"/>
    <x v="217"/>
    <n v="498"/>
    <x v="0"/>
    <x v="0"/>
    <x v="6"/>
    <n v="9"/>
    <n v="0"/>
    <n v="1"/>
    <n v="1"/>
    <n v="0"/>
    <n v="190035.83"/>
    <n v="0"/>
  </r>
  <r>
    <n v="4239"/>
    <n v="15710390"/>
    <x v="382"/>
    <n v="655"/>
    <x v="0"/>
    <x v="0"/>
    <x v="2"/>
    <n v="6"/>
    <n v="94631.26"/>
    <n v="2"/>
    <n v="1"/>
    <n v="1"/>
    <n v="148948.51999999999"/>
    <n v="0"/>
  </r>
  <r>
    <n v="4240"/>
    <n v="15756481"/>
    <x v="1767"/>
    <n v="636"/>
    <x v="0"/>
    <x v="0"/>
    <x v="2"/>
    <n v="3"/>
    <n v="118336.14"/>
    <n v="1"/>
    <n v="1"/>
    <n v="0"/>
    <n v="184691.77"/>
    <n v="0"/>
  </r>
  <r>
    <n v="4241"/>
    <n v="15736730"/>
    <x v="1164"/>
    <n v="634"/>
    <x v="0"/>
    <x v="0"/>
    <x v="13"/>
    <n v="2"/>
    <n v="0"/>
    <n v="1"/>
    <n v="1"/>
    <n v="1"/>
    <n v="143458.31"/>
    <n v="0"/>
  </r>
  <r>
    <n v="4242"/>
    <n v="15626040"/>
    <x v="20"/>
    <n v="793"/>
    <x v="1"/>
    <x v="1"/>
    <x v="54"/>
    <n v="0"/>
    <n v="0"/>
    <n v="2"/>
    <n v="0"/>
    <n v="1"/>
    <n v="27166.75"/>
    <n v="0"/>
  </r>
  <r>
    <n v="4243"/>
    <n v="15746553"/>
    <x v="1857"/>
    <n v="526"/>
    <x v="2"/>
    <x v="1"/>
    <x v="5"/>
    <n v="5"/>
    <n v="124233.24"/>
    <n v="1"/>
    <n v="0"/>
    <n v="1"/>
    <n v="159456.87"/>
    <n v="1"/>
  </r>
  <r>
    <n v="4244"/>
    <n v="15622518"/>
    <x v="795"/>
    <n v="768"/>
    <x v="0"/>
    <x v="0"/>
    <x v="28"/>
    <n v="5"/>
    <n v="51116.26"/>
    <n v="1"/>
    <n v="1"/>
    <n v="1"/>
    <n v="70454.789999999994"/>
    <n v="1"/>
  </r>
  <r>
    <n v="4245"/>
    <n v="15684908"/>
    <x v="261"/>
    <n v="540"/>
    <x v="2"/>
    <x v="1"/>
    <x v="55"/>
    <n v="1"/>
    <n v="91869.69"/>
    <n v="1"/>
    <n v="0"/>
    <n v="1"/>
    <n v="95421"/>
    <n v="0"/>
  </r>
  <r>
    <n v="4246"/>
    <n v="15569446"/>
    <x v="1029"/>
    <n v="732"/>
    <x v="0"/>
    <x v="0"/>
    <x v="10"/>
    <n v="8"/>
    <n v="122338.43"/>
    <n v="2"/>
    <n v="1"/>
    <n v="0"/>
    <n v="187985.85"/>
    <n v="0"/>
  </r>
  <r>
    <n v="4247"/>
    <n v="15777504"/>
    <x v="1858"/>
    <n v="617"/>
    <x v="0"/>
    <x v="0"/>
    <x v="33"/>
    <n v="8"/>
    <n v="0"/>
    <n v="1"/>
    <n v="1"/>
    <n v="1"/>
    <n v="92621.9"/>
    <n v="0"/>
  </r>
  <r>
    <n v="4248"/>
    <n v="15677906"/>
    <x v="613"/>
    <n v="637"/>
    <x v="1"/>
    <x v="0"/>
    <x v="41"/>
    <n v="5"/>
    <n v="0"/>
    <n v="1"/>
    <n v="0"/>
    <n v="1"/>
    <n v="150836.98000000001"/>
    <n v="0"/>
  </r>
  <r>
    <n v="4249"/>
    <n v="15703292"/>
    <x v="1859"/>
    <n v="573"/>
    <x v="0"/>
    <x v="1"/>
    <x v="28"/>
    <n v="8"/>
    <n v="86270.93"/>
    <n v="2"/>
    <n v="1"/>
    <n v="1"/>
    <n v="90177.3"/>
    <n v="0"/>
  </r>
  <r>
    <n v="4250"/>
    <n v="15712938"/>
    <x v="375"/>
    <n v="531"/>
    <x v="0"/>
    <x v="1"/>
    <x v="4"/>
    <n v="3"/>
    <n v="0"/>
    <n v="2"/>
    <n v="1"/>
    <n v="1"/>
    <n v="34416.79"/>
    <n v="0"/>
  </r>
  <r>
    <n v="4251"/>
    <n v="15631359"/>
    <x v="1860"/>
    <n v="489"/>
    <x v="0"/>
    <x v="0"/>
    <x v="16"/>
    <n v="5"/>
    <n v="117289.92"/>
    <n v="1"/>
    <n v="0"/>
    <n v="0"/>
    <n v="85231.88"/>
    <n v="0"/>
  </r>
  <r>
    <n v="4252"/>
    <n v="15720847"/>
    <x v="1861"/>
    <n v="601"/>
    <x v="0"/>
    <x v="1"/>
    <x v="12"/>
    <n v="2"/>
    <n v="0"/>
    <n v="2"/>
    <n v="1"/>
    <n v="1"/>
    <n v="118983.18"/>
    <n v="0"/>
  </r>
  <r>
    <n v="4253"/>
    <n v="15787830"/>
    <x v="1139"/>
    <n v="452"/>
    <x v="2"/>
    <x v="1"/>
    <x v="19"/>
    <n v="7"/>
    <n v="153663.26999999999"/>
    <n v="1"/>
    <n v="1"/>
    <n v="0"/>
    <n v="111868.23"/>
    <n v="0"/>
  </r>
  <r>
    <n v="4254"/>
    <n v="15599869"/>
    <x v="1862"/>
    <n v="728"/>
    <x v="1"/>
    <x v="0"/>
    <x v="6"/>
    <n v="1"/>
    <n v="0"/>
    <n v="1"/>
    <n v="1"/>
    <n v="1"/>
    <n v="83056.22"/>
    <n v="0"/>
  </r>
  <r>
    <n v="4255"/>
    <n v="15592078"/>
    <x v="446"/>
    <n v="590"/>
    <x v="2"/>
    <x v="0"/>
    <x v="7"/>
    <n v="8"/>
    <n v="123599.49"/>
    <n v="2"/>
    <n v="1"/>
    <n v="0"/>
    <n v="1676.92"/>
    <n v="0"/>
  </r>
  <r>
    <n v="4256"/>
    <n v="15596228"/>
    <x v="533"/>
    <n v="490"/>
    <x v="0"/>
    <x v="1"/>
    <x v="6"/>
    <n v="4"/>
    <n v="0"/>
    <n v="2"/>
    <n v="1"/>
    <n v="0"/>
    <n v="32089.57"/>
    <n v="0"/>
  </r>
  <r>
    <n v="4257"/>
    <n v="15578462"/>
    <x v="372"/>
    <n v="596"/>
    <x v="1"/>
    <x v="0"/>
    <x v="61"/>
    <n v="9"/>
    <n v="134208.25"/>
    <n v="1"/>
    <n v="1"/>
    <n v="1"/>
    <n v="13455.43"/>
    <n v="0"/>
  </r>
  <r>
    <n v="4258"/>
    <n v="15756894"/>
    <x v="1863"/>
    <n v="635"/>
    <x v="0"/>
    <x v="1"/>
    <x v="6"/>
    <n v="1"/>
    <n v="0"/>
    <n v="1"/>
    <n v="0"/>
    <n v="1"/>
    <n v="24865.54"/>
    <n v="0"/>
  </r>
  <r>
    <n v="4259"/>
    <n v="15796167"/>
    <x v="1864"/>
    <n v="782"/>
    <x v="2"/>
    <x v="1"/>
    <x v="12"/>
    <n v="7"/>
    <n v="98556.89"/>
    <n v="2"/>
    <n v="1"/>
    <n v="0"/>
    <n v="117644.36"/>
    <n v="0"/>
  </r>
  <r>
    <n v="4260"/>
    <n v="15664808"/>
    <x v="1865"/>
    <n v="790"/>
    <x v="1"/>
    <x v="0"/>
    <x v="24"/>
    <n v="3"/>
    <n v="0"/>
    <n v="3"/>
    <n v="0"/>
    <n v="0"/>
    <n v="98897.32"/>
    <n v="0"/>
  </r>
  <r>
    <n v="4261"/>
    <n v="15664555"/>
    <x v="231"/>
    <n v="587"/>
    <x v="0"/>
    <x v="1"/>
    <x v="20"/>
    <n v="2"/>
    <n v="0"/>
    <n v="4"/>
    <n v="0"/>
    <n v="1"/>
    <n v="106174.7"/>
    <n v="1"/>
  </r>
  <r>
    <n v="4262"/>
    <n v="15607278"/>
    <x v="1030"/>
    <n v="794"/>
    <x v="1"/>
    <x v="0"/>
    <x v="17"/>
    <n v="8"/>
    <n v="134593.79"/>
    <n v="1"/>
    <n v="1"/>
    <n v="1"/>
    <n v="46386.37"/>
    <n v="0"/>
  </r>
  <r>
    <n v="4263"/>
    <n v="15585222"/>
    <x v="907"/>
    <n v="515"/>
    <x v="0"/>
    <x v="1"/>
    <x v="1"/>
    <n v="8"/>
    <n v="0"/>
    <n v="2"/>
    <n v="1"/>
    <n v="1"/>
    <n v="185054.14"/>
    <n v="0"/>
  </r>
  <r>
    <n v="4264"/>
    <n v="15750299"/>
    <x v="770"/>
    <n v="746"/>
    <x v="1"/>
    <x v="1"/>
    <x v="9"/>
    <n v="10"/>
    <n v="68781.820000000007"/>
    <n v="1"/>
    <n v="0"/>
    <n v="1"/>
    <n v="47997.39"/>
    <n v="0"/>
  </r>
  <r>
    <n v="4265"/>
    <n v="15761294"/>
    <x v="369"/>
    <n v="667"/>
    <x v="2"/>
    <x v="0"/>
    <x v="27"/>
    <n v="8"/>
    <n v="137464.04"/>
    <n v="1"/>
    <n v="1"/>
    <n v="0"/>
    <n v="130846.79"/>
    <n v="1"/>
  </r>
  <r>
    <n v="4266"/>
    <n v="15810454"/>
    <x v="312"/>
    <n v="709"/>
    <x v="0"/>
    <x v="1"/>
    <x v="15"/>
    <n v="4"/>
    <n v="147307.91"/>
    <n v="1"/>
    <n v="0"/>
    <n v="1"/>
    <n v="40861.550000000003"/>
    <n v="0"/>
  </r>
  <r>
    <n v="4267"/>
    <n v="15673984"/>
    <x v="1512"/>
    <n v="536"/>
    <x v="0"/>
    <x v="0"/>
    <x v="12"/>
    <n v="8"/>
    <n v="0"/>
    <n v="1"/>
    <n v="1"/>
    <n v="0"/>
    <n v="171840.24"/>
    <n v="1"/>
  </r>
  <r>
    <n v="4268"/>
    <n v="15609319"/>
    <x v="1297"/>
    <n v="711"/>
    <x v="0"/>
    <x v="0"/>
    <x v="1"/>
    <n v="3"/>
    <n v="145754.91"/>
    <n v="1"/>
    <n v="1"/>
    <n v="1"/>
    <n v="101455.07"/>
    <n v="0"/>
  </r>
  <r>
    <n v="4269"/>
    <n v="15709941"/>
    <x v="513"/>
    <n v="753"/>
    <x v="0"/>
    <x v="1"/>
    <x v="17"/>
    <n v="8"/>
    <n v="0"/>
    <n v="3"/>
    <n v="1"/>
    <n v="0"/>
    <n v="90747.94"/>
    <n v="1"/>
  </r>
  <r>
    <n v="4270"/>
    <n v="15580252"/>
    <x v="1866"/>
    <n v="748"/>
    <x v="0"/>
    <x v="1"/>
    <x v="4"/>
    <n v="4"/>
    <n v="112610.77"/>
    <n v="1"/>
    <n v="0"/>
    <n v="1"/>
    <n v="2048.5500000000002"/>
    <n v="0"/>
  </r>
  <r>
    <n v="4271"/>
    <n v="15741275"/>
    <x v="289"/>
    <n v="623"/>
    <x v="0"/>
    <x v="0"/>
    <x v="38"/>
    <n v="7"/>
    <n v="71481.789999999994"/>
    <n v="2"/>
    <n v="1"/>
    <n v="1"/>
    <n v="84421.34"/>
    <n v="0"/>
  </r>
  <r>
    <n v="4272"/>
    <n v="15707132"/>
    <x v="863"/>
    <n v="465"/>
    <x v="0"/>
    <x v="1"/>
    <x v="19"/>
    <n v="5"/>
    <n v="0"/>
    <n v="2"/>
    <n v="0"/>
    <n v="1"/>
    <n v="78698.09"/>
    <n v="0"/>
  </r>
  <r>
    <n v="4273"/>
    <n v="15600708"/>
    <x v="118"/>
    <n v="640"/>
    <x v="1"/>
    <x v="0"/>
    <x v="10"/>
    <n v="3"/>
    <n v="77826.8"/>
    <n v="1"/>
    <n v="1"/>
    <n v="1"/>
    <n v="168544.85"/>
    <n v="0"/>
  </r>
  <r>
    <n v="4274"/>
    <n v="15804787"/>
    <x v="587"/>
    <n v="562"/>
    <x v="0"/>
    <x v="1"/>
    <x v="31"/>
    <n v="5"/>
    <n v="87140.85"/>
    <n v="1"/>
    <n v="1"/>
    <n v="1"/>
    <n v="39351.64"/>
    <n v="0"/>
  </r>
  <r>
    <n v="4275"/>
    <n v="15690021"/>
    <x v="46"/>
    <n v="502"/>
    <x v="2"/>
    <x v="0"/>
    <x v="0"/>
    <n v="0"/>
    <n v="132002.70000000001"/>
    <n v="1"/>
    <n v="0"/>
    <n v="1"/>
    <n v="28204.98"/>
    <n v="1"/>
  </r>
  <r>
    <n v="4276"/>
    <n v="15763895"/>
    <x v="99"/>
    <n v="536"/>
    <x v="0"/>
    <x v="1"/>
    <x v="15"/>
    <n v="7"/>
    <n v="178011.5"/>
    <n v="2"/>
    <n v="1"/>
    <n v="0"/>
    <n v="22375.14"/>
    <n v="0"/>
  </r>
  <r>
    <n v="4277"/>
    <n v="15623478"/>
    <x v="788"/>
    <n v="670"/>
    <x v="2"/>
    <x v="0"/>
    <x v="15"/>
    <n v="4"/>
    <n v="102954.68"/>
    <n v="2"/>
    <n v="0"/>
    <n v="1"/>
    <n v="134942.45000000001"/>
    <n v="0"/>
  </r>
  <r>
    <n v="4278"/>
    <n v="15797910"/>
    <x v="119"/>
    <n v="775"/>
    <x v="2"/>
    <x v="1"/>
    <x v="21"/>
    <n v="2"/>
    <n v="123783.25"/>
    <n v="1"/>
    <n v="1"/>
    <n v="1"/>
    <n v="134901.57"/>
    <n v="0"/>
  </r>
  <r>
    <n v="4279"/>
    <n v="15577751"/>
    <x v="69"/>
    <n v="759"/>
    <x v="2"/>
    <x v="1"/>
    <x v="33"/>
    <n v="4"/>
    <n v="101802.67"/>
    <n v="1"/>
    <n v="0"/>
    <n v="0"/>
    <n v="8693.7999999999993"/>
    <n v="0"/>
  </r>
  <r>
    <n v="4280"/>
    <n v="15781777"/>
    <x v="322"/>
    <n v="604"/>
    <x v="0"/>
    <x v="1"/>
    <x v="19"/>
    <n v="3"/>
    <n v="148659.48000000001"/>
    <n v="1"/>
    <n v="0"/>
    <n v="0"/>
    <n v="42437.75"/>
    <n v="0"/>
  </r>
  <r>
    <n v="4281"/>
    <n v="15740527"/>
    <x v="876"/>
    <n v="766"/>
    <x v="2"/>
    <x v="0"/>
    <x v="46"/>
    <n v="7"/>
    <n v="142724.48000000001"/>
    <n v="1"/>
    <n v="0"/>
    <n v="1"/>
    <n v="5893.23"/>
    <n v="1"/>
  </r>
  <r>
    <n v="4282"/>
    <n v="15721251"/>
    <x v="36"/>
    <n v="554"/>
    <x v="1"/>
    <x v="0"/>
    <x v="1"/>
    <n v="4"/>
    <n v="112152.89"/>
    <n v="1"/>
    <n v="0"/>
    <n v="1"/>
    <n v="36242.19"/>
    <n v="0"/>
  </r>
  <r>
    <n v="4283"/>
    <n v="15602994"/>
    <x v="1188"/>
    <n v="487"/>
    <x v="0"/>
    <x v="0"/>
    <x v="47"/>
    <n v="10"/>
    <n v="89550.85"/>
    <n v="1"/>
    <n v="0"/>
    <n v="1"/>
    <n v="90076.85"/>
    <n v="0"/>
  </r>
  <r>
    <n v="4284"/>
    <n v="15750769"/>
    <x v="397"/>
    <n v="725"/>
    <x v="0"/>
    <x v="1"/>
    <x v="12"/>
    <n v="7"/>
    <n v="75915.75"/>
    <n v="1"/>
    <n v="1"/>
    <n v="0"/>
    <n v="150507.43"/>
    <n v="0"/>
  </r>
  <r>
    <n v="4285"/>
    <n v="15740175"/>
    <x v="1867"/>
    <n v="732"/>
    <x v="2"/>
    <x v="0"/>
    <x v="0"/>
    <n v="2"/>
    <n v="118889.66"/>
    <n v="2"/>
    <n v="0"/>
    <n v="0"/>
    <n v="87422.15"/>
    <n v="0"/>
  </r>
  <r>
    <n v="4286"/>
    <n v="15679968"/>
    <x v="163"/>
    <n v="623"/>
    <x v="0"/>
    <x v="1"/>
    <x v="20"/>
    <n v="5"/>
    <n v="118788.57"/>
    <n v="1"/>
    <n v="1"/>
    <n v="0"/>
    <n v="192867.4"/>
    <n v="0"/>
  </r>
  <r>
    <n v="4287"/>
    <n v="15694404"/>
    <x v="1868"/>
    <n v="781"/>
    <x v="0"/>
    <x v="0"/>
    <x v="0"/>
    <n v="3"/>
    <n v="156555.54"/>
    <n v="1"/>
    <n v="1"/>
    <n v="1"/>
    <n v="175674.01"/>
    <n v="0"/>
  </r>
  <r>
    <n v="4288"/>
    <n v="15657529"/>
    <x v="13"/>
    <n v="714"/>
    <x v="2"/>
    <x v="1"/>
    <x v="47"/>
    <n v="1"/>
    <n v="99141.86"/>
    <n v="1"/>
    <n v="1"/>
    <n v="1"/>
    <n v="72496.05"/>
    <n v="1"/>
  </r>
  <r>
    <n v="4289"/>
    <n v="15762882"/>
    <x v="369"/>
    <n v="577"/>
    <x v="2"/>
    <x v="0"/>
    <x v="8"/>
    <n v="4"/>
    <n v="61211.18"/>
    <n v="1"/>
    <n v="1"/>
    <n v="1"/>
    <n v="145250.43"/>
    <n v="0"/>
  </r>
  <r>
    <n v="4290"/>
    <n v="15642579"/>
    <x v="172"/>
    <n v="731"/>
    <x v="1"/>
    <x v="0"/>
    <x v="24"/>
    <n v="1"/>
    <n v="128932.4"/>
    <n v="1"/>
    <n v="1"/>
    <n v="1"/>
    <n v="180712.52"/>
    <n v="0"/>
  </r>
  <r>
    <n v="4291"/>
    <n v="15598884"/>
    <x v="566"/>
    <n v="650"/>
    <x v="1"/>
    <x v="0"/>
    <x v="51"/>
    <n v="5"/>
    <n v="0"/>
    <n v="1"/>
    <n v="1"/>
    <n v="1"/>
    <n v="180622.43"/>
    <n v="0"/>
  </r>
  <r>
    <n v="4292"/>
    <n v="15770185"/>
    <x v="1560"/>
    <n v="779"/>
    <x v="0"/>
    <x v="1"/>
    <x v="15"/>
    <n v="10"/>
    <n v="80728.149999999994"/>
    <n v="1"/>
    <n v="1"/>
    <n v="0"/>
    <n v="86306.75"/>
    <n v="0"/>
  </r>
  <r>
    <n v="4293"/>
    <n v="15800287"/>
    <x v="1869"/>
    <n v="706"/>
    <x v="1"/>
    <x v="0"/>
    <x v="17"/>
    <n v="2"/>
    <n v="127660.46"/>
    <n v="2"/>
    <n v="1"/>
    <n v="0"/>
    <n v="150156.82"/>
    <n v="1"/>
  </r>
  <r>
    <n v="4294"/>
    <n v="15665861"/>
    <x v="1870"/>
    <n v="733"/>
    <x v="1"/>
    <x v="1"/>
    <x v="4"/>
    <n v="3"/>
    <n v="106070.89"/>
    <n v="1"/>
    <n v="0"/>
    <n v="1"/>
    <n v="101617.43"/>
    <n v="0"/>
  </r>
  <r>
    <n v="4295"/>
    <n v="15662203"/>
    <x v="1871"/>
    <n v="579"/>
    <x v="2"/>
    <x v="0"/>
    <x v="0"/>
    <n v="3"/>
    <n v="137560.38"/>
    <n v="2"/>
    <n v="1"/>
    <n v="1"/>
    <n v="85424.34"/>
    <n v="0"/>
  </r>
  <r>
    <n v="4296"/>
    <n v="15616454"/>
    <x v="261"/>
    <n v="476"/>
    <x v="2"/>
    <x v="0"/>
    <x v="10"/>
    <n v="8"/>
    <n v="111905.43"/>
    <n v="1"/>
    <n v="0"/>
    <n v="1"/>
    <n v="197221.81"/>
    <n v="1"/>
  </r>
  <r>
    <n v="4297"/>
    <n v="15702788"/>
    <x v="1872"/>
    <n v="775"/>
    <x v="0"/>
    <x v="1"/>
    <x v="20"/>
    <n v="9"/>
    <n v="126212.64"/>
    <n v="1"/>
    <n v="1"/>
    <n v="0"/>
    <n v="70196.570000000007"/>
    <n v="0"/>
  </r>
  <r>
    <n v="4298"/>
    <n v="15778149"/>
    <x v="1400"/>
    <n v="538"/>
    <x v="1"/>
    <x v="1"/>
    <x v="50"/>
    <n v="9"/>
    <n v="0"/>
    <n v="2"/>
    <n v="1"/>
    <n v="0"/>
    <n v="110440.5"/>
    <n v="1"/>
  </r>
  <r>
    <n v="4299"/>
    <n v="15680001"/>
    <x v="20"/>
    <n v="602"/>
    <x v="0"/>
    <x v="1"/>
    <x v="16"/>
    <n v="7"/>
    <n v="111835.94"/>
    <n v="2"/>
    <n v="1"/>
    <n v="0"/>
    <n v="124389.61"/>
    <n v="0"/>
  </r>
  <r>
    <n v="4300"/>
    <n v="15711991"/>
    <x v="697"/>
    <n v="615"/>
    <x v="0"/>
    <x v="1"/>
    <x v="33"/>
    <n v="8"/>
    <n v="0"/>
    <n v="2"/>
    <n v="0"/>
    <n v="0"/>
    <n v="3183.15"/>
    <n v="0"/>
  </r>
  <r>
    <n v="4301"/>
    <n v="15633834"/>
    <x v="147"/>
    <n v="700"/>
    <x v="2"/>
    <x v="0"/>
    <x v="34"/>
    <n v="3"/>
    <n v="99705.69"/>
    <n v="2"/>
    <n v="0"/>
    <n v="0"/>
    <n v="146723.72"/>
    <n v="0"/>
  </r>
  <r>
    <n v="4302"/>
    <n v="15765266"/>
    <x v="526"/>
    <n v="615"/>
    <x v="0"/>
    <x v="1"/>
    <x v="15"/>
    <n v="1"/>
    <n v="0"/>
    <n v="2"/>
    <n v="0"/>
    <n v="0"/>
    <n v="2139.25"/>
    <n v="0"/>
  </r>
  <r>
    <n v="4303"/>
    <n v="15791867"/>
    <x v="1873"/>
    <n v="544"/>
    <x v="2"/>
    <x v="1"/>
    <x v="4"/>
    <n v="2"/>
    <n v="108895.93"/>
    <n v="1"/>
    <n v="0"/>
    <n v="0"/>
    <n v="69228.2"/>
    <n v="1"/>
  </r>
  <r>
    <n v="4304"/>
    <n v="15675380"/>
    <x v="1874"/>
    <n v="573"/>
    <x v="1"/>
    <x v="1"/>
    <x v="27"/>
    <n v="3"/>
    <n v="154669.76999999999"/>
    <n v="1"/>
    <n v="0"/>
    <n v="1"/>
    <n v="115462.27"/>
    <n v="1"/>
  </r>
  <r>
    <n v="4305"/>
    <n v="15770576"/>
    <x v="65"/>
    <n v="555"/>
    <x v="1"/>
    <x v="1"/>
    <x v="5"/>
    <n v="7"/>
    <n v="128061"/>
    <n v="2"/>
    <n v="1"/>
    <n v="1"/>
    <n v="62375.1"/>
    <n v="0"/>
  </r>
  <r>
    <n v="4306"/>
    <n v="15775294"/>
    <x v="1875"/>
    <n v="692"/>
    <x v="0"/>
    <x v="0"/>
    <x v="8"/>
    <n v="2"/>
    <n v="0"/>
    <n v="2"/>
    <n v="1"/>
    <n v="0"/>
    <n v="91829.17"/>
    <n v="1"/>
  </r>
  <r>
    <n v="4307"/>
    <n v="15727059"/>
    <x v="391"/>
    <n v="476"/>
    <x v="0"/>
    <x v="0"/>
    <x v="20"/>
    <n v="4"/>
    <n v="0"/>
    <n v="2"/>
    <n v="0"/>
    <n v="0"/>
    <n v="182547.04"/>
    <n v="0"/>
  </r>
  <r>
    <n v="4308"/>
    <n v="15702499"/>
    <x v="1876"/>
    <n v="770"/>
    <x v="1"/>
    <x v="1"/>
    <x v="17"/>
    <n v="9"/>
    <n v="190678.02"/>
    <n v="1"/>
    <n v="1"/>
    <n v="1"/>
    <n v="14725.36"/>
    <n v="0"/>
  </r>
  <r>
    <n v="4309"/>
    <n v="15611699"/>
    <x v="624"/>
    <n v="641"/>
    <x v="0"/>
    <x v="0"/>
    <x v="20"/>
    <n v="7"/>
    <n v="0"/>
    <n v="1"/>
    <n v="1"/>
    <n v="0"/>
    <n v="126996.67"/>
    <n v="0"/>
  </r>
  <r>
    <n v="4310"/>
    <n v="15654000"/>
    <x v="1877"/>
    <n v="705"/>
    <x v="0"/>
    <x v="0"/>
    <x v="12"/>
    <n v="5"/>
    <n v="0"/>
    <n v="1"/>
    <n v="1"/>
    <n v="0"/>
    <n v="133991.10999999999"/>
    <n v="1"/>
  </r>
  <r>
    <n v="4311"/>
    <n v="15657881"/>
    <x v="1018"/>
    <n v="784"/>
    <x v="0"/>
    <x v="1"/>
    <x v="16"/>
    <n v="5"/>
    <n v="136712.91"/>
    <n v="1"/>
    <n v="0"/>
    <n v="1"/>
    <n v="169920.92"/>
    <n v="0"/>
  </r>
  <r>
    <n v="4312"/>
    <n v="15719991"/>
    <x v="1499"/>
    <n v="727"/>
    <x v="1"/>
    <x v="0"/>
    <x v="37"/>
    <n v="1"/>
    <n v="154733.97"/>
    <n v="1"/>
    <n v="1"/>
    <n v="0"/>
    <n v="80259.67"/>
    <n v="1"/>
  </r>
  <r>
    <n v="4313"/>
    <n v="15720687"/>
    <x v="1381"/>
    <n v="576"/>
    <x v="0"/>
    <x v="0"/>
    <x v="1"/>
    <n v="4"/>
    <n v="112609.91"/>
    <n v="1"/>
    <n v="0"/>
    <n v="0"/>
    <n v="191035.18"/>
    <n v="1"/>
  </r>
  <r>
    <n v="4314"/>
    <n v="15687079"/>
    <x v="424"/>
    <n v="646"/>
    <x v="1"/>
    <x v="1"/>
    <x v="58"/>
    <n v="10"/>
    <n v="115462.44"/>
    <n v="1"/>
    <n v="1"/>
    <n v="0"/>
    <n v="40421.870000000003"/>
    <n v="0"/>
  </r>
  <r>
    <n v="4315"/>
    <n v="15582276"/>
    <x v="334"/>
    <n v="638"/>
    <x v="0"/>
    <x v="1"/>
    <x v="10"/>
    <n v="5"/>
    <n v="133501.35999999999"/>
    <n v="1"/>
    <n v="0"/>
    <n v="1"/>
    <n v="155643.04"/>
    <n v="0"/>
  </r>
  <r>
    <n v="4316"/>
    <n v="15763980"/>
    <x v="555"/>
    <n v="632"/>
    <x v="2"/>
    <x v="1"/>
    <x v="33"/>
    <n v="1"/>
    <n v="58668.02"/>
    <n v="1"/>
    <n v="1"/>
    <n v="1"/>
    <n v="78670.52"/>
    <n v="0"/>
  </r>
  <r>
    <n v="4317"/>
    <n v="15720774"/>
    <x v="614"/>
    <n v="850"/>
    <x v="1"/>
    <x v="1"/>
    <x v="4"/>
    <n v="7"/>
    <n v="89118.26"/>
    <n v="1"/>
    <n v="1"/>
    <n v="0"/>
    <n v="104240.77"/>
    <n v="1"/>
  </r>
  <r>
    <n v="4318"/>
    <n v="15592194"/>
    <x v="1878"/>
    <n v="492"/>
    <x v="0"/>
    <x v="0"/>
    <x v="34"/>
    <n v="9"/>
    <n v="0"/>
    <n v="2"/>
    <n v="1"/>
    <n v="0"/>
    <n v="95957.09"/>
    <n v="0"/>
  </r>
  <r>
    <n v="4319"/>
    <n v="15803685"/>
    <x v="334"/>
    <n v="673"/>
    <x v="2"/>
    <x v="0"/>
    <x v="62"/>
    <n v="10"/>
    <n v="76510.52"/>
    <n v="2"/>
    <n v="0"/>
    <n v="1"/>
    <n v="59595.66"/>
    <n v="0"/>
  </r>
  <r>
    <n v="4320"/>
    <n v="15759456"/>
    <x v="1879"/>
    <n v="609"/>
    <x v="1"/>
    <x v="1"/>
    <x v="10"/>
    <n v="7"/>
    <n v="140694.78"/>
    <n v="2"/>
    <n v="1"/>
    <n v="0"/>
    <n v="46266.63"/>
    <n v="0"/>
  </r>
  <r>
    <n v="4321"/>
    <n v="15611544"/>
    <x v="1880"/>
    <n v="701"/>
    <x v="2"/>
    <x v="1"/>
    <x v="18"/>
    <n v="7"/>
    <n v="95448.320000000007"/>
    <n v="2"/>
    <n v="1"/>
    <n v="0"/>
    <n v="189085.07"/>
    <n v="0"/>
  </r>
  <r>
    <n v="4322"/>
    <n v="15794257"/>
    <x v="357"/>
    <n v="651"/>
    <x v="0"/>
    <x v="1"/>
    <x v="10"/>
    <n v="4"/>
    <n v="91562.99"/>
    <n v="1"/>
    <n v="1"/>
    <n v="1"/>
    <n v="123954.15"/>
    <n v="0"/>
  </r>
  <r>
    <n v="4323"/>
    <n v="15681697"/>
    <x v="1881"/>
    <n v="508"/>
    <x v="0"/>
    <x v="1"/>
    <x v="8"/>
    <n v="8"/>
    <n v="72541.48"/>
    <n v="1"/>
    <n v="1"/>
    <n v="0"/>
    <n v="129803.08"/>
    <n v="0"/>
  </r>
  <r>
    <n v="4324"/>
    <n v="15579566"/>
    <x v="826"/>
    <n v="616"/>
    <x v="1"/>
    <x v="0"/>
    <x v="3"/>
    <n v="3"/>
    <n v="120867.18"/>
    <n v="1"/>
    <n v="1"/>
    <n v="0"/>
    <n v="18761.919999999998"/>
    <n v="1"/>
  </r>
  <r>
    <n v="4325"/>
    <n v="15577970"/>
    <x v="144"/>
    <n v="489"/>
    <x v="0"/>
    <x v="1"/>
    <x v="10"/>
    <n v="5"/>
    <n v="0"/>
    <n v="1"/>
    <n v="0"/>
    <n v="0"/>
    <n v="43540.59"/>
    <n v="0"/>
  </r>
  <r>
    <n v="4326"/>
    <n v="15727489"/>
    <x v="1882"/>
    <n v="567"/>
    <x v="1"/>
    <x v="0"/>
    <x v="13"/>
    <n v="1"/>
    <n v="157320.51"/>
    <n v="1"/>
    <n v="1"/>
    <n v="0"/>
    <n v="62193.919999999998"/>
    <n v="0"/>
  </r>
  <r>
    <n v="4327"/>
    <n v="15764284"/>
    <x v="1883"/>
    <n v="714"/>
    <x v="1"/>
    <x v="1"/>
    <x v="7"/>
    <n v="3"/>
    <n v="0"/>
    <n v="3"/>
    <n v="1"/>
    <n v="1"/>
    <n v="129130.09"/>
    <n v="0"/>
  </r>
  <r>
    <n v="4328"/>
    <n v="15581811"/>
    <x v="1884"/>
    <n v="678"/>
    <x v="2"/>
    <x v="0"/>
    <x v="33"/>
    <n v="1"/>
    <n v="139676.95000000001"/>
    <n v="2"/>
    <n v="0"/>
    <n v="1"/>
    <n v="16146"/>
    <n v="0"/>
  </r>
  <r>
    <n v="4329"/>
    <n v="15622527"/>
    <x v="1385"/>
    <n v="581"/>
    <x v="0"/>
    <x v="0"/>
    <x v="30"/>
    <n v="6"/>
    <n v="0"/>
    <n v="1"/>
    <n v="1"/>
    <n v="1"/>
    <n v="22442.13"/>
    <n v="0"/>
  </r>
  <r>
    <n v="4330"/>
    <n v="15753362"/>
    <x v="1794"/>
    <n v="748"/>
    <x v="1"/>
    <x v="1"/>
    <x v="52"/>
    <n v="3"/>
    <n v="0"/>
    <n v="2"/>
    <n v="1"/>
    <n v="1"/>
    <n v="78194.37"/>
    <n v="0"/>
  </r>
  <r>
    <n v="4331"/>
    <n v="15666652"/>
    <x v="1284"/>
    <n v="781"/>
    <x v="0"/>
    <x v="0"/>
    <x v="25"/>
    <n v="3"/>
    <n v="0"/>
    <n v="2"/>
    <n v="1"/>
    <n v="1"/>
    <n v="124297.32"/>
    <n v="0"/>
  </r>
  <r>
    <n v="4332"/>
    <n v="15789714"/>
    <x v="1885"/>
    <n v="691"/>
    <x v="1"/>
    <x v="1"/>
    <x v="29"/>
    <n v="3"/>
    <n v="103000.94"/>
    <n v="1"/>
    <n v="1"/>
    <n v="1"/>
    <n v="104648.58"/>
    <n v="0"/>
  </r>
  <r>
    <n v="4333"/>
    <n v="15771543"/>
    <x v="1029"/>
    <n v="507"/>
    <x v="2"/>
    <x v="1"/>
    <x v="8"/>
    <n v="2"/>
    <n v="134237.07"/>
    <n v="1"/>
    <n v="1"/>
    <n v="1"/>
    <n v="166423.66"/>
    <n v="1"/>
  </r>
  <r>
    <n v="4334"/>
    <n v="15748327"/>
    <x v="522"/>
    <n v="724"/>
    <x v="2"/>
    <x v="1"/>
    <x v="10"/>
    <n v="6"/>
    <n v="118235.7"/>
    <n v="2"/>
    <n v="0"/>
    <n v="0"/>
    <n v="157137.23000000001"/>
    <n v="0"/>
  </r>
  <r>
    <n v="4335"/>
    <n v="15754649"/>
    <x v="1085"/>
    <n v="705"/>
    <x v="1"/>
    <x v="0"/>
    <x v="38"/>
    <n v="3"/>
    <n v="0"/>
    <n v="2"/>
    <n v="1"/>
    <n v="1"/>
    <n v="34134.14"/>
    <n v="0"/>
  </r>
  <r>
    <n v="4336"/>
    <n v="15810460"/>
    <x v="97"/>
    <n v="708"/>
    <x v="1"/>
    <x v="0"/>
    <x v="55"/>
    <n v="5"/>
    <n v="0"/>
    <n v="3"/>
    <n v="0"/>
    <n v="1"/>
    <n v="112520.07"/>
    <n v="1"/>
  </r>
  <r>
    <n v="4337"/>
    <n v="15771742"/>
    <x v="249"/>
    <n v="580"/>
    <x v="2"/>
    <x v="1"/>
    <x v="16"/>
    <n v="9"/>
    <n v="115442.19"/>
    <n v="2"/>
    <n v="1"/>
    <n v="0"/>
    <n v="128481.5"/>
    <n v="1"/>
  </r>
  <r>
    <n v="4338"/>
    <n v="15642160"/>
    <x v="849"/>
    <n v="850"/>
    <x v="0"/>
    <x v="1"/>
    <x v="16"/>
    <n v="5"/>
    <n v="0"/>
    <n v="2"/>
    <n v="1"/>
    <n v="0"/>
    <n v="16491.64"/>
    <n v="0"/>
  </r>
  <r>
    <n v="4339"/>
    <n v="15798439"/>
    <x v="261"/>
    <n v="714"/>
    <x v="1"/>
    <x v="1"/>
    <x v="11"/>
    <n v="2"/>
    <n v="0"/>
    <n v="1"/>
    <n v="1"/>
    <n v="1"/>
    <n v="132979.43"/>
    <n v="0"/>
  </r>
  <r>
    <n v="4340"/>
    <n v="15605293"/>
    <x v="471"/>
    <n v="559"/>
    <x v="0"/>
    <x v="0"/>
    <x v="3"/>
    <n v="1"/>
    <n v="0"/>
    <n v="2"/>
    <n v="1"/>
    <n v="1"/>
    <n v="196645.87"/>
    <n v="0"/>
  </r>
  <r>
    <n v="4341"/>
    <n v="15692631"/>
    <x v="1886"/>
    <n v="577"/>
    <x v="1"/>
    <x v="0"/>
    <x v="4"/>
    <n v="8"/>
    <n v="115557"/>
    <n v="1"/>
    <n v="0"/>
    <n v="1"/>
    <n v="127506.76"/>
    <n v="0"/>
  </r>
  <r>
    <n v="4342"/>
    <n v="15665376"/>
    <x v="1632"/>
    <n v="647"/>
    <x v="2"/>
    <x v="0"/>
    <x v="12"/>
    <n v="3"/>
    <n v="166518.63"/>
    <n v="2"/>
    <n v="1"/>
    <n v="0"/>
    <n v="147930.46"/>
    <n v="0"/>
  </r>
  <r>
    <n v="4343"/>
    <n v="15772412"/>
    <x v="1887"/>
    <n v="554"/>
    <x v="1"/>
    <x v="1"/>
    <x v="33"/>
    <n v="6"/>
    <n v="135370.12"/>
    <n v="1"/>
    <n v="1"/>
    <n v="1"/>
    <n v="179689.05"/>
    <n v="1"/>
  </r>
  <r>
    <n v="4344"/>
    <n v="15654577"/>
    <x v="144"/>
    <n v="549"/>
    <x v="2"/>
    <x v="1"/>
    <x v="41"/>
    <n v="5"/>
    <n v="92877.33"/>
    <n v="1"/>
    <n v="1"/>
    <n v="0"/>
    <n v="2619.64"/>
    <n v="1"/>
  </r>
  <r>
    <n v="4345"/>
    <n v="15585427"/>
    <x v="1882"/>
    <n v="528"/>
    <x v="0"/>
    <x v="0"/>
    <x v="28"/>
    <n v="10"/>
    <n v="102073.67"/>
    <n v="2"/>
    <n v="0"/>
    <n v="0"/>
    <n v="166799.93"/>
    <n v="0"/>
  </r>
  <r>
    <n v="4346"/>
    <n v="15584536"/>
    <x v="1403"/>
    <n v="720"/>
    <x v="2"/>
    <x v="1"/>
    <x v="17"/>
    <n v="3"/>
    <n v="97042.6"/>
    <n v="1"/>
    <n v="1"/>
    <n v="1"/>
    <n v="133516.51"/>
    <n v="1"/>
  </r>
  <r>
    <n v="4347"/>
    <n v="15585853"/>
    <x v="1888"/>
    <n v="743"/>
    <x v="1"/>
    <x v="1"/>
    <x v="1"/>
    <n v="7"/>
    <n v="0"/>
    <n v="1"/>
    <n v="1"/>
    <n v="0"/>
    <n v="163736.09"/>
    <n v="1"/>
  </r>
  <r>
    <n v="4348"/>
    <n v="15645271"/>
    <x v="1889"/>
    <n v="615"/>
    <x v="2"/>
    <x v="1"/>
    <x v="9"/>
    <n v="8"/>
    <n v="108528.07"/>
    <n v="2"/>
    <n v="0"/>
    <n v="0"/>
    <n v="179488.41"/>
    <n v="1"/>
  </r>
  <r>
    <n v="4349"/>
    <n v="15579387"/>
    <x v="634"/>
    <n v="635"/>
    <x v="2"/>
    <x v="0"/>
    <x v="4"/>
    <n v="2"/>
    <n v="79064.850000000006"/>
    <n v="2"/>
    <n v="0"/>
    <n v="1"/>
    <n v="113291.75"/>
    <n v="0"/>
  </r>
  <r>
    <n v="4350"/>
    <n v="15623107"/>
    <x v="1890"/>
    <n v="686"/>
    <x v="1"/>
    <x v="1"/>
    <x v="13"/>
    <n v="3"/>
    <n v="74274.87"/>
    <n v="3"/>
    <n v="1"/>
    <n v="0"/>
    <n v="64907.48"/>
    <n v="1"/>
  </r>
  <r>
    <n v="4351"/>
    <n v="15754072"/>
    <x v="1484"/>
    <n v="840"/>
    <x v="1"/>
    <x v="0"/>
    <x v="18"/>
    <n v="6"/>
    <n v="0"/>
    <n v="2"/>
    <n v="1"/>
    <n v="0"/>
    <n v="141364.26999999999"/>
    <n v="0"/>
  </r>
  <r>
    <n v="4352"/>
    <n v="15666163"/>
    <x v="904"/>
    <n v="695"/>
    <x v="0"/>
    <x v="1"/>
    <x v="3"/>
    <n v="1"/>
    <n v="100421.1"/>
    <n v="1"/>
    <n v="1"/>
    <n v="1"/>
    <n v="101141.28"/>
    <n v="0"/>
  </r>
  <r>
    <n v="4353"/>
    <n v="15765192"/>
    <x v="1548"/>
    <n v="564"/>
    <x v="0"/>
    <x v="1"/>
    <x v="28"/>
    <n v="7"/>
    <n v="84006.88"/>
    <n v="2"/>
    <n v="0"/>
    <n v="0"/>
    <n v="183490.99"/>
    <n v="0"/>
  </r>
  <r>
    <n v="4354"/>
    <n v="15804822"/>
    <x v="293"/>
    <n v="805"/>
    <x v="0"/>
    <x v="0"/>
    <x v="8"/>
    <n v="4"/>
    <n v="0"/>
    <n v="2"/>
    <n v="1"/>
    <n v="0"/>
    <n v="4798.12"/>
    <n v="0"/>
  </r>
  <r>
    <n v="4355"/>
    <n v="15612893"/>
    <x v="1369"/>
    <n v="558"/>
    <x v="1"/>
    <x v="1"/>
    <x v="13"/>
    <n v="4"/>
    <n v="0"/>
    <n v="1"/>
    <n v="1"/>
    <n v="0"/>
    <n v="131807.14000000001"/>
    <n v="0"/>
  </r>
  <r>
    <n v="4356"/>
    <n v="15593636"/>
    <x v="1891"/>
    <n v="657"/>
    <x v="0"/>
    <x v="0"/>
    <x v="2"/>
    <n v="4"/>
    <n v="80293.81"/>
    <n v="1"/>
    <n v="1"/>
    <n v="0"/>
    <n v="97192.76"/>
    <n v="0"/>
  </r>
  <r>
    <n v="4357"/>
    <n v="15693326"/>
    <x v="1892"/>
    <n v="641"/>
    <x v="0"/>
    <x v="0"/>
    <x v="0"/>
    <n v="7"/>
    <n v="125437.14"/>
    <n v="2"/>
    <n v="0"/>
    <n v="0"/>
    <n v="164128.57999999999"/>
    <n v="0"/>
  </r>
  <r>
    <n v="4358"/>
    <n v="15809901"/>
    <x v="606"/>
    <n v="755"/>
    <x v="0"/>
    <x v="1"/>
    <x v="18"/>
    <n v="8"/>
    <n v="0"/>
    <n v="2"/>
    <n v="1"/>
    <n v="0"/>
    <n v="176809.87"/>
    <n v="0"/>
  </r>
  <r>
    <n v="4359"/>
    <n v="15759751"/>
    <x v="1818"/>
    <n v="483"/>
    <x v="0"/>
    <x v="1"/>
    <x v="36"/>
    <n v="1"/>
    <n v="0"/>
    <n v="2"/>
    <n v="1"/>
    <n v="1"/>
    <n v="110059.38"/>
    <n v="0"/>
  </r>
  <r>
    <n v="4360"/>
    <n v="15605425"/>
    <x v="131"/>
    <n v="545"/>
    <x v="2"/>
    <x v="0"/>
    <x v="4"/>
    <n v="2"/>
    <n v="127536.44"/>
    <n v="1"/>
    <n v="1"/>
    <n v="0"/>
    <n v="108398.63"/>
    <n v="0"/>
  </r>
  <r>
    <n v="4361"/>
    <n v="15801934"/>
    <x v="764"/>
    <n v="678"/>
    <x v="0"/>
    <x v="1"/>
    <x v="26"/>
    <n v="8"/>
    <n v="0"/>
    <n v="2"/>
    <n v="1"/>
    <n v="1"/>
    <n v="47117.03"/>
    <n v="0"/>
  </r>
  <r>
    <n v="4362"/>
    <n v="15592000"/>
    <x v="118"/>
    <n v="781"/>
    <x v="2"/>
    <x v="0"/>
    <x v="36"/>
    <n v="9"/>
    <n v="82794.179999999993"/>
    <n v="1"/>
    <n v="1"/>
    <n v="0"/>
    <n v="124720.68"/>
    <n v="1"/>
  </r>
  <r>
    <n v="4363"/>
    <n v="15618695"/>
    <x v="598"/>
    <n v="571"/>
    <x v="1"/>
    <x v="0"/>
    <x v="32"/>
    <n v="3"/>
    <n v="108117.1"/>
    <n v="1"/>
    <n v="0"/>
    <n v="1"/>
    <n v="53328.7"/>
    <n v="0"/>
  </r>
  <r>
    <n v="4364"/>
    <n v="15637110"/>
    <x v="1893"/>
    <n v="634"/>
    <x v="1"/>
    <x v="0"/>
    <x v="12"/>
    <n v="10"/>
    <n v="0"/>
    <n v="1"/>
    <n v="1"/>
    <n v="0"/>
    <n v="82634.41"/>
    <n v="0"/>
  </r>
  <r>
    <n v="4365"/>
    <n v="15727408"/>
    <x v="1894"/>
    <n v="523"/>
    <x v="2"/>
    <x v="1"/>
    <x v="7"/>
    <n v="8"/>
    <n v="61688.61"/>
    <n v="2"/>
    <n v="1"/>
    <n v="0"/>
    <n v="147059.16"/>
    <n v="0"/>
  </r>
  <r>
    <n v="4366"/>
    <n v="15716328"/>
    <x v="197"/>
    <n v="501"/>
    <x v="0"/>
    <x v="0"/>
    <x v="20"/>
    <n v="2"/>
    <n v="0"/>
    <n v="2"/>
    <n v="0"/>
    <n v="0"/>
    <n v="141946.92000000001"/>
    <n v="0"/>
  </r>
  <r>
    <n v="4367"/>
    <n v="15669060"/>
    <x v="1895"/>
    <n v="662"/>
    <x v="0"/>
    <x v="1"/>
    <x v="59"/>
    <n v="6"/>
    <n v="0"/>
    <n v="2"/>
    <n v="1"/>
    <n v="0"/>
    <n v="123583.85"/>
    <n v="0"/>
  </r>
  <r>
    <n v="4368"/>
    <n v="15675854"/>
    <x v="508"/>
    <n v="573"/>
    <x v="1"/>
    <x v="1"/>
    <x v="5"/>
    <n v="0"/>
    <n v="159304.07"/>
    <n v="1"/>
    <n v="0"/>
    <n v="1"/>
    <n v="155915.24"/>
    <n v="1"/>
  </r>
  <r>
    <n v="4369"/>
    <n v="15621116"/>
    <x v="1085"/>
    <n v="648"/>
    <x v="2"/>
    <x v="1"/>
    <x v="19"/>
    <n v="5"/>
    <n v="138664.24"/>
    <n v="1"/>
    <n v="1"/>
    <n v="0"/>
    <n v="29076.27"/>
    <n v="0"/>
  </r>
  <r>
    <n v="4370"/>
    <n v="15781495"/>
    <x v="621"/>
    <n v="662"/>
    <x v="0"/>
    <x v="0"/>
    <x v="32"/>
    <n v="2"/>
    <n v="126362.57"/>
    <n v="2"/>
    <n v="1"/>
    <n v="1"/>
    <n v="97382.8"/>
    <n v="0"/>
  </r>
  <r>
    <n v="4371"/>
    <n v="15740470"/>
    <x v="1896"/>
    <n v="725"/>
    <x v="0"/>
    <x v="1"/>
    <x v="2"/>
    <n v="4"/>
    <n v="160652.45000000001"/>
    <n v="2"/>
    <n v="1"/>
    <n v="0"/>
    <n v="57643.55"/>
    <n v="0"/>
  </r>
  <r>
    <n v="4372"/>
    <n v="15714391"/>
    <x v="876"/>
    <n v="563"/>
    <x v="0"/>
    <x v="0"/>
    <x v="12"/>
    <n v="2"/>
    <n v="183572.84"/>
    <n v="1"/>
    <n v="1"/>
    <n v="1"/>
    <n v="66006.75"/>
    <n v="1"/>
  </r>
  <r>
    <n v="4373"/>
    <n v="15730137"/>
    <x v="1376"/>
    <n v="628"/>
    <x v="0"/>
    <x v="1"/>
    <x v="8"/>
    <n v="0"/>
    <n v="88421.81"/>
    <n v="1"/>
    <n v="0"/>
    <n v="0"/>
    <n v="72350.47"/>
    <n v="0"/>
  </r>
  <r>
    <n v="4374"/>
    <n v="15596455"/>
    <x v="524"/>
    <n v="546"/>
    <x v="1"/>
    <x v="0"/>
    <x v="13"/>
    <n v="2"/>
    <n v="0"/>
    <n v="1"/>
    <n v="0"/>
    <n v="0"/>
    <n v="197789.83"/>
    <n v="1"/>
  </r>
  <r>
    <n v="4375"/>
    <n v="15717290"/>
    <x v="1140"/>
    <n v="688"/>
    <x v="2"/>
    <x v="1"/>
    <x v="1"/>
    <n v="2"/>
    <n v="112871.19"/>
    <n v="2"/>
    <n v="0"/>
    <n v="1"/>
    <n v="65520.74"/>
    <n v="0"/>
  </r>
  <r>
    <n v="4376"/>
    <n v="15616555"/>
    <x v="98"/>
    <n v="850"/>
    <x v="2"/>
    <x v="1"/>
    <x v="1"/>
    <n v="8"/>
    <n v="60880.68"/>
    <n v="1"/>
    <n v="1"/>
    <n v="0"/>
    <n v="31825.84"/>
    <n v="0"/>
  </r>
  <r>
    <n v="4377"/>
    <n v="15659820"/>
    <x v="1737"/>
    <n v="614"/>
    <x v="0"/>
    <x v="0"/>
    <x v="10"/>
    <n v="5"/>
    <n v="0"/>
    <n v="2"/>
    <n v="1"/>
    <n v="0"/>
    <n v="185561.89"/>
    <n v="0"/>
  </r>
  <r>
    <n v="4378"/>
    <n v="15696301"/>
    <x v="1897"/>
    <n v="719"/>
    <x v="0"/>
    <x v="0"/>
    <x v="24"/>
    <n v="9"/>
    <n v="101455.7"/>
    <n v="1"/>
    <n v="1"/>
    <n v="0"/>
    <n v="25803.59"/>
    <n v="1"/>
  </r>
  <r>
    <n v="4379"/>
    <n v="15771087"/>
    <x v="1268"/>
    <n v="757"/>
    <x v="0"/>
    <x v="0"/>
    <x v="60"/>
    <n v="0"/>
    <n v="88084.13"/>
    <n v="2"/>
    <n v="1"/>
    <n v="1"/>
    <n v="154337.47"/>
    <n v="0"/>
  </r>
  <r>
    <n v="4380"/>
    <n v="15808831"/>
    <x v="518"/>
    <n v="669"/>
    <x v="0"/>
    <x v="1"/>
    <x v="6"/>
    <n v="7"/>
    <n v="0"/>
    <n v="2"/>
    <n v="1"/>
    <n v="1"/>
    <n v="138145.62"/>
    <n v="0"/>
  </r>
  <r>
    <n v="4381"/>
    <n v="15812241"/>
    <x v="420"/>
    <n v="438"/>
    <x v="2"/>
    <x v="1"/>
    <x v="49"/>
    <n v="7"/>
    <n v="127197.14"/>
    <n v="1"/>
    <n v="1"/>
    <n v="0"/>
    <n v="51565.98"/>
    <n v="1"/>
  </r>
  <r>
    <n v="4382"/>
    <n v="15680370"/>
    <x v="1213"/>
    <n v="492"/>
    <x v="0"/>
    <x v="1"/>
    <x v="2"/>
    <n v="7"/>
    <n v="0"/>
    <n v="2"/>
    <n v="0"/>
    <n v="1"/>
    <n v="71323.23"/>
    <n v="0"/>
  </r>
  <r>
    <n v="4383"/>
    <n v="15780561"/>
    <x v="202"/>
    <n v="622"/>
    <x v="0"/>
    <x v="0"/>
    <x v="2"/>
    <n v="9"/>
    <n v="83456.789999999994"/>
    <n v="2"/>
    <n v="0"/>
    <n v="0"/>
    <n v="38882.339999999997"/>
    <n v="0"/>
  </r>
  <r>
    <n v="4384"/>
    <n v="15800784"/>
    <x v="454"/>
    <n v="645"/>
    <x v="0"/>
    <x v="1"/>
    <x v="0"/>
    <n v="4"/>
    <n v="98298.18"/>
    <n v="1"/>
    <n v="1"/>
    <n v="1"/>
    <n v="676.06"/>
    <n v="0"/>
  </r>
  <r>
    <n v="4385"/>
    <n v="15715796"/>
    <x v="585"/>
    <n v="728"/>
    <x v="0"/>
    <x v="1"/>
    <x v="24"/>
    <n v="0"/>
    <n v="0"/>
    <n v="2"/>
    <n v="1"/>
    <n v="1"/>
    <n v="72203.8"/>
    <n v="0"/>
  </r>
  <r>
    <n v="4386"/>
    <n v="15605375"/>
    <x v="1321"/>
    <n v="651"/>
    <x v="0"/>
    <x v="1"/>
    <x v="12"/>
    <n v="2"/>
    <n v="86911.8"/>
    <n v="1"/>
    <n v="1"/>
    <n v="0"/>
    <n v="174094.24"/>
    <n v="0"/>
  </r>
  <r>
    <n v="4387"/>
    <n v="15621520"/>
    <x v="584"/>
    <n v="783"/>
    <x v="2"/>
    <x v="0"/>
    <x v="0"/>
    <n v="2"/>
    <n v="139707.28"/>
    <n v="1"/>
    <n v="1"/>
    <n v="0"/>
    <n v="2150.2199999999998"/>
    <n v="0"/>
  </r>
  <r>
    <n v="4388"/>
    <n v="15665460"/>
    <x v="1898"/>
    <n v="732"/>
    <x v="1"/>
    <x v="0"/>
    <x v="44"/>
    <n v="1"/>
    <n v="0"/>
    <n v="2"/>
    <n v="1"/>
    <n v="1"/>
    <n v="177783.04000000001"/>
    <n v="0"/>
  </r>
  <r>
    <n v="4389"/>
    <n v="15801152"/>
    <x v="1"/>
    <n v="553"/>
    <x v="1"/>
    <x v="0"/>
    <x v="2"/>
    <n v="1"/>
    <n v="142876.98000000001"/>
    <n v="2"/>
    <n v="1"/>
    <n v="0"/>
    <n v="44363.42"/>
    <n v="0"/>
  </r>
  <r>
    <n v="4390"/>
    <n v="15756425"/>
    <x v="223"/>
    <n v="660"/>
    <x v="0"/>
    <x v="1"/>
    <x v="33"/>
    <n v="7"/>
    <n v="146301.31"/>
    <n v="1"/>
    <n v="0"/>
    <n v="0"/>
    <n v="96847.91"/>
    <n v="0"/>
  </r>
  <r>
    <n v="4391"/>
    <n v="15674328"/>
    <x v="1899"/>
    <n v="670"/>
    <x v="0"/>
    <x v="0"/>
    <x v="20"/>
    <n v="3"/>
    <n v="47364.45"/>
    <n v="1"/>
    <n v="1"/>
    <n v="1"/>
    <n v="148579.43"/>
    <n v="1"/>
  </r>
  <r>
    <n v="4392"/>
    <n v="15742404"/>
    <x v="661"/>
    <n v="718"/>
    <x v="0"/>
    <x v="1"/>
    <x v="16"/>
    <n v="7"/>
    <n v="0"/>
    <n v="2"/>
    <n v="1"/>
    <n v="0"/>
    <n v="38308.339999999997"/>
    <n v="0"/>
  </r>
  <r>
    <n v="4393"/>
    <n v="15757140"/>
    <x v="375"/>
    <n v="787"/>
    <x v="0"/>
    <x v="1"/>
    <x v="21"/>
    <n v="0"/>
    <n v="58137.08"/>
    <n v="1"/>
    <n v="0"/>
    <n v="1"/>
    <n v="142538.31"/>
    <n v="0"/>
  </r>
  <r>
    <n v="4394"/>
    <n v="15570051"/>
    <x v="1900"/>
    <n v="775"/>
    <x v="2"/>
    <x v="0"/>
    <x v="16"/>
    <n v="6"/>
    <n v="179886.41"/>
    <n v="2"/>
    <n v="0"/>
    <n v="0"/>
    <n v="153122.57999999999"/>
    <n v="0"/>
  </r>
  <r>
    <n v="4395"/>
    <n v="15669175"/>
    <x v="287"/>
    <n v="479"/>
    <x v="2"/>
    <x v="1"/>
    <x v="9"/>
    <n v="6"/>
    <n v="107637.97"/>
    <n v="2"/>
    <n v="0"/>
    <n v="1"/>
    <n v="169505.83"/>
    <n v="0"/>
  </r>
  <r>
    <n v="4396"/>
    <n v="15790324"/>
    <x v="1062"/>
    <n v="660"/>
    <x v="0"/>
    <x v="0"/>
    <x v="43"/>
    <n v="6"/>
    <n v="167685.56"/>
    <n v="1"/>
    <n v="1"/>
    <n v="0"/>
    <n v="57929.9"/>
    <n v="0"/>
  </r>
  <r>
    <n v="4397"/>
    <n v="15691119"/>
    <x v="46"/>
    <n v="721"/>
    <x v="2"/>
    <x v="1"/>
    <x v="50"/>
    <n v="4"/>
    <n v="136525.99"/>
    <n v="1"/>
    <n v="0"/>
    <n v="0"/>
    <n v="175399.14"/>
    <n v="0"/>
  </r>
  <r>
    <n v="4398"/>
    <n v="15743478"/>
    <x v="268"/>
    <n v="659"/>
    <x v="2"/>
    <x v="1"/>
    <x v="2"/>
    <n v="8"/>
    <n v="52106.33"/>
    <n v="2"/>
    <n v="1"/>
    <n v="1"/>
    <n v="107964.36"/>
    <n v="0"/>
  </r>
  <r>
    <n v="4399"/>
    <n v="15707007"/>
    <x v="2"/>
    <n v="743"/>
    <x v="0"/>
    <x v="0"/>
    <x v="2"/>
    <n v="8"/>
    <n v="0"/>
    <n v="1"/>
    <n v="1"/>
    <n v="0"/>
    <n v="94263.44"/>
    <n v="0"/>
  </r>
  <r>
    <n v="4400"/>
    <n v="15572547"/>
    <x v="1901"/>
    <n v="670"/>
    <x v="0"/>
    <x v="0"/>
    <x v="13"/>
    <n v="9"/>
    <n v="104930.38"/>
    <n v="1"/>
    <n v="1"/>
    <n v="0"/>
    <n v="155921.81"/>
    <n v="1"/>
  </r>
  <r>
    <n v="4401"/>
    <n v="15567063"/>
    <x v="369"/>
    <n v="766"/>
    <x v="2"/>
    <x v="0"/>
    <x v="10"/>
    <n v="6"/>
    <n v="106434.94"/>
    <n v="1"/>
    <n v="0"/>
    <n v="1"/>
    <n v="137995.66"/>
    <n v="1"/>
  </r>
  <r>
    <n v="4402"/>
    <n v="15689633"/>
    <x v="1902"/>
    <n v="845"/>
    <x v="1"/>
    <x v="0"/>
    <x v="16"/>
    <n v="2"/>
    <n v="112803.92"/>
    <n v="1"/>
    <n v="1"/>
    <n v="0"/>
    <n v="179631.85"/>
    <n v="0"/>
  </r>
  <r>
    <n v="4403"/>
    <n v="15720637"/>
    <x v="510"/>
    <n v="710"/>
    <x v="2"/>
    <x v="0"/>
    <x v="17"/>
    <n v="10"/>
    <n v="120530.34"/>
    <n v="1"/>
    <n v="1"/>
    <n v="0"/>
    <n v="166586.99"/>
    <n v="1"/>
  </r>
  <r>
    <n v="4404"/>
    <n v="15616859"/>
    <x v="1903"/>
    <n v="602"/>
    <x v="2"/>
    <x v="0"/>
    <x v="3"/>
    <n v="2"/>
    <n v="113641.49"/>
    <n v="4"/>
    <n v="1"/>
    <n v="0"/>
    <n v="115116.35"/>
    <n v="1"/>
  </r>
  <r>
    <n v="4405"/>
    <n v="15766166"/>
    <x v="1561"/>
    <n v="604"/>
    <x v="1"/>
    <x v="1"/>
    <x v="3"/>
    <n v="2"/>
    <n v="145081.72"/>
    <n v="1"/>
    <n v="1"/>
    <n v="1"/>
    <n v="23881.62"/>
    <n v="0"/>
  </r>
  <r>
    <n v="4406"/>
    <n v="15617655"/>
    <x v="1100"/>
    <n v="564"/>
    <x v="1"/>
    <x v="0"/>
    <x v="12"/>
    <n v="9"/>
    <n v="0"/>
    <n v="2"/>
    <n v="1"/>
    <n v="1"/>
    <n v="105837.38"/>
    <n v="0"/>
  </r>
  <r>
    <n v="4407"/>
    <n v="15623450"/>
    <x v="304"/>
    <n v="637"/>
    <x v="2"/>
    <x v="0"/>
    <x v="7"/>
    <n v="7"/>
    <n v="135842.89000000001"/>
    <n v="1"/>
    <n v="1"/>
    <n v="1"/>
    <n v="101418.05"/>
    <n v="0"/>
  </r>
  <r>
    <n v="4408"/>
    <n v="15796612"/>
    <x v="465"/>
    <n v="527"/>
    <x v="0"/>
    <x v="0"/>
    <x v="8"/>
    <n v="1"/>
    <n v="112203.25"/>
    <n v="1"/>
    <n v="1"/>
    <n v="0"/>
    <n v="182266.01"/>
    <n v="0"/>
  </r>
  <r>
    <n v="4409"/>
    <n v="15795963"/>
    <x v="93"/>
    <n v="687"/>
    <x v="0"/>
    <x v="1"/>
    <x v="10"/>
    <n v="7"/>
    <n v="129895.19"/>
    <n v="1"/>
    <n v="0"/>
    <n v="1"/>
    <n v="28698.17"/>
    <n v="0"/>
  </r>
  <r>
    <n v="4410"/>
    <n v="15781598"/>
    <x v="1904"/>
    <n v="756"/>
    <x v="2"/>
    <x v="1"/>
    <x v="1"/>
    <n v="6"/>
    <n v="149049.92000000001"/>
    <n v="1"/>
    <n v="0"/>
    <n v="1"/>
    <n v="50422.36"/>
    <n v="1"/>
  </r>
  <r>
    <n v="4411"/>
    <n v="15691871"/>
    <x v="200"/>
    <n v="503"/>
    <x v="2"/>
    <x v="1"/>
    <x v="0"/>
    <n v="9"/>
    <n v="153279.39000000001"/>
    <n v="1"/>
    <n v="1"/>
    <n v="1"/>
    <n v="151336.95999999999"/>
    <n v="0"/>
  </r>
  <r>
    <n v="4412"/>
    <n v="15740345"/>
    <x v="42"/>
    <n v="657"/>
    <x v="1"/>
    <x v="1"/>
    <x v="0"/>
    <n v="5"/>
    <n v="41473.33"/>
    <n v="1"/>
    <n v="1"/>
    <n v="0"/>
    <n v="112979.6"/>
    <n v="1"/>
  </r>
  <r>
    <n v="4413"/>
    <n v="15662626"/>
    <x v="513"/>
    <n v="666"/>
    <x v="0"/>
    <x v="0"/>
    <x v="20"/>
    <n v="2"/>
    <n v="0"/>
    <n v="2"/>
    <n v="0"/>
    <n v="0"/>
    <n v="36371.269999999997"/>
    <n v="0"/>
  </r>
  <r>
    <n v="4414"/>
    <n v="15596575"/>
    <x v="1905"/>
    <n v="615"/>
    <x v="2"/>
    <x v="1"/>
    <x v="2"/>
    <n v="5"/>
    <n v="113193.51"/>
    <n v="2"/>
    <n v="1"/>
    <n v="1"/>
    <n v="52166.25"/>
    <n v="0"/>
  </r>
  <r>
    <n v="4415"/>
    <n v="15657321"/>
    <x v="1906"/>
    <n v="712"/>
    <x v="2"/>
    <x v="1"/>
    <x v="7"/>
    <n v="8"/>
    <n v="113174.21"/>
    <n v="2"/>
    <n v="1"/>
    <n v="0"/>
    <n v="147261.57999999999"/>
    <n v="0"/>
  </r>
  <r>
    <n v="4416"/>
    <n v="15575955"/>
    <x v="1907"/>
    <n v="764"/>
    <x v="0"/>
    <x v="0"/>
    <x v="9"/>
    <n v="0"/>
    <n v="0"/>
    <n v="2"/>
    <n v="1"/>
    <n v="0"/>
    <n v="88724.49"/>
    <n v="0"/>
  </r>
  <r>
    <n v="4417"/>
    <n v="15743893"/>
    <x v="946"/>
    <n v="471"/>
    <x v="0"/>
    <x v="1"/>
    <x v="0"/>
    <n v="3"/>
    <n v="164951.56"/>
    <n v="1"/>
    <n v="1"/>
    <n v="0"/>
    <n v="190531.77"/>
    <n v="0"/>
  </r>
  <r>
    <n v="4418"/>
    <n v="15697270"/>
    <x v="1908"/>
    <n v="608"/>
    <x v="1"/>
    <x v="1"/>
    <x v="7"/>
    <n v="4"/>
    <n v="153325.1"/>
    <n v="1"/>
    <n v="1"/>
    <n v="1"/>
    <n v="199953.33"/>
    <n v="0"/>
  </r>
  <r>
    <n v="4419"/>
    <n v="15644356"/>
    <x v="1415"/>
    <n v="682"/>
    <x v="1"/>
    <x v="0"/>
    <x v="40"/>
    <n v="10"/>
    <n v="134032.01"/>
    <n v="1"/>
    <n v="1"/>
    <n v="0"/>
    <n v="144290.97"/>
    <n v="0"/>
  </r>
  <r>
    <n v="4420"/>
    <n v="15677586"/>
    <x v="1909"/>
    <n v="587"/>
    <x v="2"/>
    <x v="0"/>
    <x v="15"/>
    <n v="3"/>
    <n v="125445.04"/>
    <n v="2"/>
    <n v="1"/>
    <n v="1"/>
    <n v="130514.78"/>
    <n v="0"/>
  </r>
  <r>
    <n v="4421"/>
    <n v="15571261"/>
    <x v="253"/>
    <n v="714"/>
    <x v="2"/>
    <x v="0"/>
    <x v="12"/>
    <n v="6"/>
    <n v="126077.43"/>
    <n v="2"/>
    <n v="1"/>
    <n v="1"/>
    <n v="53954.239999999998"/>
    <n v="0"/>
  </r>
  <r>
    <n v="4422"/>
    <n v="15698758"/>
    <x v="1910"/>
    <n v="630"/>
    <x v="1"/>
    <x v="0"/>
    <x v="8"/>
    <n v="1"/>
    <n v="0"/>
    <n v="2"/>
    <n v="1"/>
    <n v="1"/>
    <n v="169802.73"/>
    <n v="0"/>
  </r>
  <r>
    <n v="4423"/>
    <n v="15787014"/>
    <x v="424"/>
    <n v="648"/>
    <x v="2"/>
    <x v="0"/>
    <x v="34"/>
    <n v="8"/>
    <n v="90371.09"/>
    <n v="1"/>
    <n v="1"/>
    <n v="1"/>
    <n v="146851.73000000001"/>
    <n v="0"/>
  </r>
  <r>
    <n v="4424"/>
    <n v="15739857"/>
    <x v="840"/>
    <n v="785"/>
    <x v="0"/>
    <x v="0"/>
    <x v="20"/>
    <n v="3"/>
    <n v="0"/>
    <n v="2"/>
    <n v="1"/>
    <n v="1"/>
    <n v="96832.82"/>
    <n v="0"/>
  </r>
  <r>
    <n v="4425"/>
    <n v="15774630"/>
    <x v="1911"/>
    <n v="601"/>
    <x v="2"/>
    <x v="0"/>
    <x v="40"/>
    <n v="1"/>
    <n v="142802.01999999999"/>
    <n v="1"/>
    <n v="1"/>
    <n v="1"/>
    <n v="57553.02"/>
    <n v="0"/>
  </r>
  <r>
    <n v="4426"/>
    <n v="15805523"/>
    <x v="1225"/>
    <n v="717"/>
    <x v="0"/>
    <x v="0"/>
    <x v="34"/>
    <n v="1"/>
    <n v="90537.16"/>
    <n v="1"/>
    <n v="0"/>
    <n v="1"/>
    <n v="74800.990000000005"/>
    <n v="0"/>
  </r>
  <r>
    <n v="4427"/>
    <n v="15749557"/>
    <x v="1475"/>
    <n v="707"/>
    <x v="0"/>
    <x v="0"/>
    <x v="4"/>
    <n v="6"/>
    <n v="0"/>
    <n v="2"/>
    <n v="1"/>
    <n v="1"/>
    <n v="192542.17"/>
    <n v="0"/>
  </r>
  <r>
    <n v="4428"/>
    <n v="15681180"/>
    <x v="1912"/>
    <n v="771"/>
    <x v="0"/>
    <x v="0"/>
    <x v="51"/>
    <n v="7"/>
    <n v="156123.73000000001"/>
    <n v="1"/>
    <n v="1"/>
    <n v="0"/>
    <n v="72990.62"/>
    <n v="0"/>
  </r>
  <r>
    <n v="4429"/>
    <n v="15742028"/>
    <x v="1376"/>
    <n v="602"/>
    <x v="0"/>
    <x v="0"/>
    <x v="12"/>
    <n v="5"/>
    <n v="0"/>
    <n v="2"/>
    <n v="1"/>
    <n v="0"/>
    <n v="31050.02"/>
    <n v="0"/>
  </r>
  <r>
    <n v="4430"/>
    <n v="15686463"/>
    <x v="98"/>
    <n v="626"/>
    <x v="0"/>
    <x v="1"/>
    <x v="16"/>
    <n v="7"/>
    <n v="141074.59"/>
    <n v="1"/>
    <n v="1"/>
    <n v="0"/>
    <n v="52795.56"/>
    <n v="1"/>
  </r>
  <r>
    <n v="4431"/>
    <n v="15654379"/>
    <x v="275"/>
    <n v="588"/>
    <x v="1"/>
    <x v="1"/>
    <x v="49"/>
    <n v="4"/>
    <n v="0"/>
    <n v="2"/>
    <n v="1"/>
    <n v="1"/>
    <n v="27435.41"/>
    <n v="0"/>
  </r>
  <r>
    <n v="4432"/>
    <n v="15783629"/>
    <x v="1543"/>
    <n v="616"/>
    <x v="2"/>
    <x v="0"/>
    <x v="0"/>
    <n v="6"/>
    <n v="117899.95"/>
    <n v="2"/>
    <n v="0"/>
    <n v="0"/>
    <n v="150266.81"/>
    <n v="0"/>
  </r>
  <r>
    <n v="4433"/>
    <n v="15751193"/>
    <x v="1913"/>
    <n v="621"/>
    <x v="1"/>
    <x v="1"/>
    <x v="19"/>
    <n v="4"/>
    <n v="0"/>
    <n v="2"/>
    <n v="1"/>
    <n v="1"/>
    <n v="40299.230000000003"/>
    <n v="0"/>
  </r>
  <r>
    <n v="4434"/>
    <n v="15724099"/>
    <x v="420"/>
    <n v="674"/>
    <x v="0"/>
    <x v="1"/>
    <x v="28"/>
    <n v="6"/>
    <n v="166257.96"/>
    <n v="1"/>
    <n v="1"/>
    <n v="1"/>
    <n v="149369.41"/>
    <n v="0"/>
  </r>
  <r>
    <n v="4435"/>
    <n v="15568429"/>
    <x v="4"/>
    <n v="633"/>
    <x v="1"/>
    <x v="0"/>
    <x v="17"/>
    <n v="3"/>
    <n v="0"/>
    <n v="2"/>
    <n v="1"/>
    <n v="0"/>
    <n v="120250.58"/>
    <n v="0"/>
  </r>
  <r>
    <n v="4436"/>
    <n v="15648967"/>
    <x v="386"/>
    <n v="698"/>
    <x v="2"/>
    <x v="0"/>
    <x v="55"/>
    <n v="1"/>
    <n v="169362.43"/>
    <n v="1"/>
    <n v="1"/>
    <n v="0"/>
    <n v="84760.320000000007"/>
    <n v="1"/>
  </r>
  <r>
    <n v="4437"/>
    <n v="15664498"/>
    <x v="178"/>
    <n v="508"/>
    <x v="0"/>
    <x v="1"/>
    <x v="28"/>
    <n v="7"/>
    <n v="205962"/>
    <n v="1"/>
    <n v="1"/>
    <n v="0"/>
    <n v="156424.4"/>
    <n v="0"/>
  </r>
  <r>
    <n v="4438"/>
    <n v="15779522"/>
    <x v="1914"/>
    <n v="736"/>
    <x v="0"/>
    <x v="0"/>
    <x v="9"/>
    <n v="0"/>
    <n v="0"/>
    <n v="2"/>
    <n v="1"/>
    <n v="0"/>
    <n v="109355.73"/>
    <n v="1"/>
  </r>
  <r>
    <n v="4439"/>
    <n v="15583850"/>
    <x v="261"/>
    <n v="672"/>
    <x v="2"/>
    <x v="1"/>
    <x v="50"/>
    <n v="0"/>
    <n v="126061.51"/>
    <n v="2"/>
    <n v="1"/>
    <n v="1"/>
    <n v="184936.77"/>
    <n v="0"/>
  </r>
  <r>
    <n v="4440"/>
    <n v="15696539"/>
    <x v="864"/>
    <n v="613"/>
    <x v="0"/>
    <x v="0"/>
    <x v="29"/>
    <n v="7"/>
    <n v="105627.95"/>
    <n v="1"/>
    <n v="1"/>
    <n v="1"/>
    <n v="36560.51"/>
    <n v="0"/>
  </r>
  <r>
    <n v="4441"/>
    <n v="15760121"/>
    <x v="1915"/>
    <n v="712"/>
    <x v="0"/>
    <x v="1"/>
    <x v="15"/>
    <n v="9"/>
    <n v="100606.02"/>
    <n v="1"/>
    <n v="1"/>
    <n v="0"/>
    <n v="165693.06"/>
    <n v="0"/>
  </r>
  <r>
    <n v="4442"/>
    <n v="15628279"/>
    <x v="742"/>
    <n v="624"/>
    <x v="0"/>
    <x v="0"/>
    <x v="16"/>
    <n v="3"/>
    <n v="0"/>
    <n v="2"/>
    <n v="1"/>
    <n v="1"/>
    <n v="163666.85"/>
    <n v="0"/>
  </r>
  <r>
    <n v="4443"/>
    <n v="15766163"/>
    <x v="1916"/>
    <n v="676"/>
    <x v="0"/>
    <x v="1"/>
    <x v="16"/>
    <n v="1"/>
    <n v="0"/>
    <n v="2"/>
    <n v="0"/>
    <n v="1"/>
    <n v="35644.79"/>
    <n v="0"/>
  </r>
  <r>
    <n v="4444"/>
    <n v="15566467"/>
    <x v="1917"/>
    <n v="683"/>
    <x v="2"/>
    <x v="0"/>
    <x v="15"/>
    <n v="0"/>
    <n v="138171.1"/>
    <n v="2"/>
    <n v="1"/>
    <n v="1"/>
    <n v="188203.58"/>
    <n v="0"/>
  </r>
  <r>
    <n v="4445"/>
    <n v="15639049"/>
    <x v="1918"/>
    <n v="489"/>
    <x v="0"/>
    <x v="0"/>
    <x v="8"/>
    <n v="7"/>
    <n v="139395.07999999999"/>
    <n v="1"/>
    <n v="0"/>
    <n v="1"/>
    <n v="6120.84"/>
    <n v="0"/>
  </r>
  <r>
    <n v="4446"/>
    <n v="15736413"/>
    <x v="1291"/>
    <n v="739"/>
    <x v="0"/>
    <x v="1"/>
    <x v="6"/>
    <n v="1"/>
    <n v="0"/>
    <n v="2"/>
    <n v="1"/>
    <n v="1"/>
    <n v="164484.78"/>
    <n v="0"/>
  </r>
  <r>
    <n v="4447"/>
    <n v="15634815"/>
    <x v="1297"/>
    <n v="701"/>
    <x v="0"/>
    <x v="0"/>
    <x v="24"/>
    <n v="3"/>
    <n v="0"/>
    <n v="2"/>
    <n v="1"/>
    <n v="1"/>
    <n v="164268.28"/>
    <n v="0"/>
  </r>
  <r>
    <n v="4448"/>
    <n v="15716381"/>
    <x v="906"/>
    <n v="666"/>
    <x v="2"/>
    <x v="0"/>
    <x v="5"/>
    <n v="7"/>
    <n v="109062.28"/>
    <n v="1"/>
    <n v="1"/>
    <n v="1"/>
    <n v="140136.1"/>
    <n v="1"/>
  </r>
  <r>
    <n v="4449"/>
    <n v="15708162"/>
    <x v="1082"/>
    <n v="565"/>
    <x v="2"/>
    <x v="0"/>
    <x v="20"/>
    <n v="1"/>
    <n v="89994.71"/>
    <n v="2"/>
    <n v="0"/>
    <n v="1"/>
    <n v="121084.27"/>
    <n v="0"/>
  </r>
  <r>
    <n v="4450"/>
    <n v="15569364"/>
    <x v="1919"/>
    <n v="666"/>
    <x v="0"/>
    <x v="1"/>
    <x v="18"/>
    <n v="3"/>
    <n v="0"/>
    <n v="2"/>
    <n v="1"/>
    <n v="0"/>
    <n v="35156.54"/>
    <n v="0"/>
  </r>
  <r>
    <n v="4451"/>
    <n v="15791191"/>
    <x v="4"/>
    <n v="633"/>
    <x v="0"/>
    <x v="1"/>
    <x v="49"/>
    <n v="2"/>
    <n v="103996.74"/>
    <n v="1"/>
    <n v="1"/>
    <n v="1"/>
    <n v="103159.11"/>
    <n v="0"/>
  </r>
  <r>
    <n v="4452"/>
    <n v="15621205"/>
    <x v="1169"/>
    <n v="578"/>
    <x v="0"/>
    <x v="1"/>
    <x v="10"/>
    <n v="4"/>
    <n v="175111.11"/>
    <n v="1"/>
    <n v="1"/>
    <n v="1"/>
    <n v="74858.3"/>
    <n v="0"/>
  </r>
  <r>
    <n v="4453"/>
    <n v="15704788"/>
    <x v="1920"/>
    <n v="812"/>
    <x v="1"/>
    <x v="0"/>
    <x v="23"/>
    <n v="8"/>
    <n v="66079.45"/>
    <n v="2"/>
    <n v="0"/>
    <n v="0"/>
    <n v="91556.57"/>
    <n v="1"/>
  </r>
  <r>
    <n v="4454"/>
    <n v="15775756"/>
    <x v="484"/>
    <n v="809"/>
    <x v="2"/>
    <x v="1"/>
    <x v="19"/>
    <n v="8"/>
    <n v="148055.74"/>
    <n v="1"/>
    <n v="0"/>
    <n v="0"/>
    <n v="199203.21"/>
    <n v="0"/>
  </r>
  <r>
    <n v="4455"/>
    <n v="15641312"/>
    <x v="449"/>
    <n v="615"/>
    <x v="0"/>
    <x v="1"/>
    <x v="18"/>
    <n v="6"/>
    <n v="0"/>
    <n v="1"/>
    <n v="1"/>
    <n v="1"/>
    <n v="27011.8"/>
    <n v="1"/>
  </r>
  <r>
    <n v="4456"/>
    <n v="15782531"/>
    <x v="148"/>
    <n v="684"/>
    <x v="1"/>
    <x v="0"/>
    <x v="8"/>
    <n v="8"/>
    <n v="0"/>
    <n v="2"/>
    <n v="1"/>
    <n v="0"/>
    <n v="188637.05"/>
    <n v="0"/>
  </r>
  <r>
    <n v="4457"/>
    <n v="15724428"/>
    <x v="1921"/>
    <n v="544"/>
    <x v="0"/>
    <x v="1"/>
    <x v="20"/>
    <n v="8"/>
    <n v="0"/>
    <n v="2"/>
    <n v="1"/>
    <n v="0"/>
    <n v="61581.2"/>
    <n v="0"/>
  </r>
  <r>
    <n v="4458"/>
    <n v="15743617"/>
    <x v="436"/>
    <n v="713"/>
    <x v="2"/>
    <x v="1"/>
    <x v="40"/>
    <n v="1"/>
    <n v="95994.98"/>
    <n v="1"/>
    <n v="1"/>
    <n v="0"/>
    <n v="197529.23"/>
    <n v="0"/>
  </r>
  <r>
    <n v="4459"/>
    <n v="15585839"/>
    <x v="689"/>
    <n v="633"/>
    <x v="0"/>
    <x v="1"/>
    <x v="24"/>
    <n v="2"/>
    <n v="0"/>
    <n v="2"/>
    <n v="1"/>
    <n v="0"/>
    <n v="182258.17"/>
    <n v="0"/>
  </r>
  <r>
    <n v="4460"/>
    <n v="15658158"/>
    <x v="1855"/>
    <n v="672"/>
    <x v="2"/>
    <x v="0"/>
    <x v="51"/>
    <n v="10"/>
    <n v="110741.56"/>
    <n v="1"/>
    <n v="1"/>
    <n v="0"/>
    <n v="80778.5"/>
    <n v="0"/>
  </r>
  <r>
    <n v="4461"/>
    <n v="15637678"/>
    <x v="130"/>
    <n v="661"/>
    <x v="0"/>
    <x v="1"/>
    <x v="12"/>
    <n v="5"/>
    <n v="0"/>
    <n v="1"/>
    <n v="1"/>
    <n v="0"/>
    <n v="155394.51999999999"/>
    <n v="0"/>
  </r>
  <r>
    <n v="4462"/>
    <n v="15701809"/>
    <x v="1922"/>
    <n v="749"/>
    <x v="1"/>
    <x v="0"/>
    <x v="34"/>
    <n v="3"/>
    <n v="0"/>
    <n v="1"/>
    <n v="1"/>
    <n v="0"/>
    <n v="3408.7"/>
    <n v="0"/>
  </r>
  <r>
    <n v="4463"/>
    <n v="15676937"/>
    <x v="572"/>
    <n v="635"/>
    <x v="1"/>
    <x v="0"/>
    <x v="15"/>
    <n v="8"/>
    <n v="0"/>
    <n v="2"/>
    <n v="1"/>
    <n v="1"/>
    <n v="19367.98"/>
    <n v="1"/>
  </r>
  <r>
    <n v="4464"/>
    <n v="15778975"/>
    <x v="596"/>
    <n v="850"/>
    <x v="2"/>
    <x v="0"/>
    <x v="53"/>
    <n v="1"/>
    <n v="96947.58"/>
    <n v="3"/>
    <n v="1"/>
    <n v="0"/>
    <n v="62282.99"/>
    <n v="1"/>
  </r>
  <r>
    <n v="4465"/>
    <n v="15710375"/>
    <x v="773"/>
    <n v="641"/>
    <x v="0"/>
    <x v="1"/>
    <x v="1"/>
    <n v="6"/>
    <n v="0"/>
    <n v="2"/>
    <n v="1"/>
    <n v="0"/>
    <n v="65396.79"/>
    <n v="0"/>
  </r>
  <r>
    <n v="4466"/>
    <n v="15579914"/>
    <x v="1767"/>
    <n v="633"/>
    <x v="2"/>
    <x v="1"/>
    <x v="33"/>
    <n v="2"/>
    <n v="109786.82"/>
    <n v="2"/>
    <n v="1"/>
    <n v="1"/>
    <n v="139712.81"/>
    <n v="0"/>
  </r>
  <r>
    <n v="4467"/>
    <n v="15595160"/>
    <x v="1923"/>
    <n v="413"/>
    <x v="1"/>
    <x v="1"/>
    <x v="12"/>
    <n v="2"/>
    <n v="0"/>
    <n v="2"/>
    <n v="1"/>
    <n v="1"/>
    <n v="60972.84"/>
    <n v="0"/>
  </r>
  <r>
    <n v="4468"/>
    <n v="15595391"/>
    <x v="1636"/>
    <n v="538"/>
    <x v="0"/>
    <x v="1"/>
    <x v="8"/>
    <n v="1"/>
    <n v="0"/>
    <n v="2"/>
    <n v="1"/>
    <n v="0"/>
    <n v="1375.46"/>
    <n v="0"/>
  </r>
  <r>
    <n v="4469"/>
    <n v="15630363"/>
    <x v="1814"/>
    <n v="437"/>
    <x v="0"/>
    <x v="0"/>
    <x v="2"/>
    <n v="0"/>
    <n v="102721.49"/>
    <n v="1"/>
    <n v="0"/>
    <n v="0"/>
    <n v="22191.82"/>
    <n v="0"/>
  </r>
  <r>
    <n v="4470"/>
    <n v="15692443"/>
    <x v="122"/>
    <n v="612"/>
    <x v="1"/>
    <x v="1"/>
    <x v="19"/>
    <n v="5"/>
    <n v="69478.570000000007"/>
    <n v="1"/>
    <n v="1"/>
    <n v="0"/>
    <n v="8973.67"/>
    <n v="1"/>
  </r>
  <r>
    <n v="4471"/>
    <n v="15593795"/>
    <x v="1924"/>
    <n v="516"/>
    <x v="2"/>
    <x v="0"/>
    <x v="47"/>
    <n v="1"/>
    <n v="156674.20000000001"/>
    <n v="1"/>
    <n v="1"/>
    <n v="0"/>
    <n v="118502.34"/>
    <n v="1"/>
  </r>
  <r>
    <n v="4472"/>
    <n v="15642824"/>
    <x v="1140"/>
    <n v="826"/>
    <x v="1"/>
    <x v="0"/>
    <x v="27"/>
    <n v="8"/>
    <n v="174506.1"/>
    <n v="2"/>
    <n v="0"/>
    <n v="1"/>
    <n v="161802.82"/>
    <n v="1"/>
  </r>
  <r>
    <n v="4473"/>
    <n v="15683524"/>
    <x v="1618"/>
    <n v="660"/>
    <x v="2"/>
    <x v="0"/>
    <x v="51"/>
    <n v="6"/>
    <n v="166070.48000000001"/>
    <n v="2"/>
    <n v="0"/>
    <n v="0"/>
    <n v="90494.720000000001"/>
    <n v="0"/>
  </r>
  <r>
    <n v="4474"/>
    <n v="15713532"/>
    <x v="1090"/>
    <n v="646"/>
    <x v="2"/>
    <x v="0"/>
    <x v="6"/>
    <n v="4"/>
    <n v="105957.44"/>
    <n v="1"/>
    <n v="1"/>
    <n v="0"/>
    <n v="15470.91"/>
    <n v="0"/>
  </r>
  <r>
    <n v="4475"/>
    <n v="15719827"/>
    <x v="262"/>
    <n v="767"/>
    <x v="0"/>
    <x v="1"/>
    <x v="18"/>
    <n v="3"/>
    <n v="0"/>
    <n v="1"/>
    <n v="0"/>
    <n v="0"/>
    <n v="65147.27"/>
    <n v="0"/>
  </r>
  <r>
    <n v="4476"/>
    <n v="15578435"/>
    <x v="1925"/>
    <n v="640"/>
    <x v="0"/>
    <x v="1"/>
    <x v="20"/>
    <n v="8"/>
    <n v="110340.68"/>
    <n v="1"/>
    <n v="1"/>
    <n v="1"/>
    <n v="157886.6"/>
    <n v="0"/>
  </r>
  <r>
    <n v="4477"/>
    <n v="15723028"/>
    <x v="216"/>
    <n v="778"/>
    <x v="0"/>
    <x v="1"/>
    <x v="19"/>
    <n v="1"/>
    <n v="0"/>
    <n v="2"/>
    <n v="1"/>
    <n v="0"/>
    <n v="85439.73"/>
    <n v="0"/>
  </r>
  <r>
    <n v="4478"/>
    <n v="15595609"/>
    <x v="1926"/>
    <n v="679"/>
    <x v="2"/>
    <x v="1"/>
    <x v="37"/>
    <n v="9"/>
    <n v="135870.01"/>
    <n v="2"/>
    <n v="0"/>
    <n v="0"/>
    <n v="54038.62"/>
    <n v="0"/>
  </r>
  <r>
    <n v="4479"/>
    <n v="15622443"/>
    <x v="175"/>
    <n v="549"/>
    <x v="0"/>
    <x v="1"/>
    <x v="8"/>
    <n v="4"/>
    <n v="0"/>
    <n v="2"/>
    <n v="0"/>
    <n v="1"/>
    <n v="25684.85"/>
    <n v="0"/>
  </r>
  <r>
    <n v="4480"/>
    <n v="15579112"/>
    <x v="773"/>
    <n v="598"/>
    <x v="0"/>
    <x v="1"/>
    <x v="40"/>
    <n v="2"/>
    <n v="0"/>
    <n v="2"/>
    <n v="1"/>
    <n v="1"/>
    <n v="186116.54"/>
    <n v="0"/>
  </r>
  <r>
    <n v="4481"/>
    <n v="15648479"/>
    <x v="795"/>
    <n v="655"/>
    <x v="0"/>
    <x v="0"/>
    <x v="13"/>
    <n v="0"/>
    <n v="0"/>
    <n v="2"/>
    <n v="1"/>
    <n v="0"/>
    <n v="166830.71"/>
    <n v="0"/>
  </r>
  <r>
    <n v="4482"/>
    <n v="15659234"/>
    <x v="1076"/>
    <n v="494"/>
    <x v="0"/>
    <x v="1"/>
    <x v="33"/>
    <n v="3"/>
    <n v="85704.95"/>
    <n v="1"/>
    <n v="0"/>
    <n v="1"/>
    <n v="27886.06"/>
    <n v="0"/>
  </r>
  <r>
    <n v="4483"/>
    <n v="15811970"/>
    <x v="243"/>
    <n v="653"/>
    <x v="0"/>
    <x v="0"/>
    <x v="0"/>
    <n v="1"/>
    <n v="0"/>
    <n v="2"/>
    <n v="1"/>
    <n v="1"/>
    <n v="5768.32"/>
    <n v="0"/>
  </r>
  <r>
    <n v="4484"/>
    <n v="15774192"/>
    <x v="197"/>
    <n v="539"/>
    <x v="2"/>
    <x v="0"/>
    <x v="16"/>
    <n v="8"/>
    <n v="105435.74"/>
    <n v="1"/>
    <n v="0"/>
    <n v="0"/>
    <n v="80575.44"/>
    <n v="1"/>
  </r>
  <r>
    <n v="4485"/>
    <n v="15595136"/>
    <x v="1927"/>
    <n v="645"/>
    <x v="0"/>
    <x v="0"/>
    <x v="24"/>
    <n v="1"/>
    <n v="0"/>
    <n v="2"/>
    <n v="1"/>
    <n v="1"/>
    <n v="68987.55"/>
    <n v="0"/>
  </r>
  <r>
    <n v="4486"/>
    <n v="15630580"/>
    <x v="1076"/>
    <n v="751"/>
    <x v="2"/>
    <x v="1"/>
    <x v="10"/>
    <n v="9"/>
    <n v="108513.25"/>
    <n v="2"/>
    <n v="1"/>
    <n v="1"/>
    <n v="27097.82"/>
    <n v="0"/>
  </r>
  <r>
    <n v="4487"/>
    <n v="15660646"/>
    <x v="97"/>
    <n v="528"/>
    <x v="0"/>
    <x v="1"/>
    <x v="12"/>
    <n v="3"/>
    <n v="156687.1"/>
    <n v="1"/>
    <n v="1"/>
    <n v="0"/>
    <n v="199320.77"/>
    <n v="0"/>
  </r>
  <r>
    <n v="4488"/>
    <n v="15614365"/>
    <x v="481"/>
    <n v="696"/>
    <x v="2"/>
    <x v="1"/>
    <x v="8"/>
    <n v="3"/>
    <n v="150604.51999999999"/>
    <n v="1"/>
    <n v="0"/>
    <n v="0"/>
    <n v="5566.6"/>
    <n v="0"/>
  </r>
  <r>
    <n v="4489"/>
    <n v="15776128"/>
    <x v="372"/>
    <n v="716"/>
    <x v="0"/>
    <x v="0"/>
    <x v="4"/>
    <n v="6"/>
    <n v="155114.9"/>
    <n v="1"/>
    <n v="0"/>
    <n v="0"/>
    <n v="133871.82999999999"/>
    <n v="0"/>
  </r>
  <r>
    <n v="4490"/>
    <n v="15787035"/>
    <x v="522"/>
    <n v="602"/>
    <x v="0"/>
    <x v="0"/>
    <x v="12"/>
    <n v="8"/>
    <n v="0"/>
    <n v="2"/>
    <n v="1"/>
    <n v="1"/>
    <n v="152843.53"/>
    <n v="0"/>
  </r>
  <r>
    <n v="4491"/>
    <n v="15792646"/>
    <x v="840"/>
    <n v="647"/>
    <x v="1"/>
    <x v="0"/>
    <x v="55"/>
    <n v="1"/>
    <n v="91216"/>
    <n v="1"/>
    <n v="1"/>
    <n v="1"/>
    <n v="41800.18"/>
    <n v="0"/>
  </r>
  <r>
    <n v="4492"/>
    <n v="15726832"/>
    <x v="1928"/>
    <n v="850"/>
    <x v="2"/>
    <x v="1"/>
    <x v="22"/>
    <n v="3"/>
    <n v="141784.01999999999"/>
    <n v="1"/>
    <n v="1"/>
    <n v="1"/>
    <n v="92053.75"/>
    <n v="0"/>
  </r>
  <r>
    <n v="4493"/>
    <n v="15773260"/>
    <x v="880"/>
    <n v="590"/>
    <x v="0"/>
    <x v="0"/>
    <x v="15"/>
    <n v="0"/>
    <n v="127763.24"/>
    <n v="1"/>
    <n v="1"/>
    <n v="0"/>
    <n v="100717.54"/>
    <n v="0"/>
  </r>
  <r>
    <n v="4494"/>
    <n v="15624437"/>
    <x v="268"/>
    <n v="825"/>
    <x v="1"/>
    <x v="0"/>
    <x v="15"/>
    <n v="1"/>
    <n v="0"/>
    <n v="2"/>
    <n v="1"/>
    <n v="1"/>
    <n v="42935.15"/>
    <n v="0"/>
  </r>
  <r>
    <n v="4495"/>
    <n v="15717138"/>
    <x v="36"/>
    <n v="850"/>
    <x v="1"/>
    <x v="1"/>
    <x v="8"/>
    <n v="6"/>
    <n v="82613.56"/>
    <n v="2"/>
    <n v="1"/>
    <n v="0"/>
    <n v="149170.92000000001"/>
    <n v="0"/>
  </r>
  <r>
    <n v="4496"/>
    <n v="15657317"/>
    <x v="1530"/>
    <n v="789"/>
    <x v="0"/>
    <x v="0"/>
    <x v="15"/>
    <n v="7"/>
    <n v="69423.520000000004"/>
    <n v="1"/>
    <n v="1"/>
    <n v="0"/>
    <n v="107499.39"/>
    <n v="0"/>
  </r>
  <r>
    <n v="4497"/>
    <n v="15626948"/>
    <x v="802"/>
    <n v="701"/>
    <x v="0"/>
    <x v="0"/>
    <x v="0"/>
    <n v="6"/>
    <n v="86167.82"/>
    <n v="1"/>
    <n v="1"/>
    <n v="0"/>
    <n v="153342.38"/>
    <n v="0"/>
  </r>
  <r>
    <n v="4498"/>
    <n v="15758901"/>
    <x v="17"/>
    <n v="713"/>
    <x v="1"/>
    <x v="0"/>
    <x v="40"/>
    <n v="1"/>
    <n v="0"/>
    <n v="1"/>
    <n v="1"/>
    <n v="0"/>
    <n v="107825.08"/>
    <n v="1"/>
  </r>
  <r>
    <n v="4499"/>
    <n v="15777759"/>
    <x v="1929"/>
    <n v="570"/>
    <x v="0"/>
    <x v="1"/>
    <x v="33"/>
    <n v="2"/>
    <n v="131406.56"/>
    <n v="1"/>
    <n v="1"/>
    <n v="1"/>
    <n v="47952.45"/>
    <n v="0"/>
  </r>
  <r>
    <n v="4500"/>
    <n v="15773322"/>
    <x v="1042"/>
    <n v="536"/>
    <x v="2"/>
    <x v="0"/>
    <x v="4"/>
    <n v="4"/>
    <n v="121898.82"/>
    <n v="1"/>
    <n v="0"/>
    <n v="0"/>
    <n v="131007.18"/>
    <n v="0"/>
  </r>
  <r>
    <n v="4501"/>
    <n v="15697318"/>
    <x v="1012"/>
    <n v="771"/>
    <x v="2"/>
    <x v="1"/>
    <x v="15"/>
    <n v="9"/>
    <n v="77487.199999999997"/>
    <n v="1"/>
    <n v="0"/>
    <n v="0"/>
    <n v="33143.040000000001"/>
    <n v="0"/>
  </r>
  <r>
    <n v="4502"/>
    <n v="15678916"/>
    <x v="955"/>
    <n v="512"/>
    <x v="0"/>
    <x v="0"/>
    <x v="31"/>
    <n v="2"/>
    <n v="0"/>
    <n v="1"/>
    <n v="1"/>
    <n v="0"/>
    <n v="123304.62"/>
    <n v="0"/>
  </r>
  <r>
    <n v="4503"/>
    <n v="15632118"/>
    <x v="63"/>
    <n v="698"/>
    <x v="1"/>
    <x v="1"/>
    <x v="13"/>
    <n v="5"/>
    <n v="164450.94"/>
    <n v="1"/>
    <n v="1"/>
    <n v="0"/>
    <n v="141970.01999999999"/>
    <n v="1"/>
  </r>
  <r>
    <n v="4504"/>
    <n v="15788118"/>
    <x v="1586"/>
    <n v="656"/>
    <x v="0"/>
    <x v="1"/>
    <x v="19"/>
    <n v="7"/>
    <n v="138705.01999999999"/>
    <n v="2"/>
    <n v="1"/>
    <n v="0"/>
    <n v="37136.15"/>
    <n v="0"/>
  </r>
  <r>
    <n v="4505"/>
    <n v="15788930"/>
    <x v="1930"/>
    <n v="761"/>
    <x v="1"/>
    <x v="1"/>
    <x v="24"/>
    <n v="7"/>
    <n v="132730.17000000001"/>
    <n v="1"/>
    <n v="1"/>
    <n v="0"/>
    <n v="199293.01"/>
    <n v="0"/>
  </r>
  <r>
    <n v="4506"/>
    <n v="15628583"/>
    <x v="1931"/>
    <n v="709"/>
    <x v="0"/>
    <x v="0"/>
    <x v="33"/>
    <n v="5"/>
    <n v="0"/>
    <n v="2"/>
    <n v="0"/>
    <n v="1"/>
    <n v="161388.22"/>
    <n v="0"/>
  </r>
  <r>
    <n v="4507"/>
    <n v="15635177"/>
    <x v="601"/>
    <n v="597"/>
    <x v="1"/>
    <x v="0"/>
    <x v="26"/>
    <n v="3"/>
    <n v="0"/>
    <n v="1"/>
    <n v="1"/>
    <n v="1"/>
    <n v="70532.53"/>
    <n v="0"/>
  </r>
  <r>
    <n v="4508"/>
    <n v="15587690"/>
    <x v="1882"/>
    <n v="592"/>
    <x v="0"/>
    <x v="1"/>
    <x v="34"/>
    <n v="2"/>
    <n v="116498.22"/>
    <n v="1"/>
    <n v="1"/>
    <n v="0"/>
    <n v="144290.25"/>
    <n v="0"/>
  </r>
  <r>
    <n v="4509"/>
    <n v="15627630"/>
    <x v="1114"/>
    <n v="599"/>
    <x v="0"/>
    <x v="0"/>
    <x v="1"/>
    <n v="1"/>
    <n v="0"/>
    <n v="2"/>
    <n v="1"/>
    <n v="0"/>
    <n v="96069.82"/>
    <n v="0"/>
  </r>
  <r>
    <n v="4510"/>
    <n v="15610930"/>
    <x v="896"/>
    <n v="572"/>
    <x v="2"/>
    <x v="0"/>
    <x v="12"/>
    <n v="1"/>
    <n v="139979.07"/>
    <n v="1"/>
    <n v="1"/>
    <n v="0"/>
    <n v="185662.84"/>
    <n v="0"/>
  </r>
  <r>
    <n v="4511"/>
    <n v="15657747"/>
    <x v="1932"/>
    <n v="611"/>
    <x v="2"/>
    <x v="0"/>
    <x v="3"/>
    <n v="9"/>
    <n v="127216.31"/>
    <n v="2"/>
    <n v="0"/>
    <n v="1"/>
    <n v="17913.25"/>
    <n v="0"/>
  </r>
  <r>
    <n v="4512"/>
    <n v="15568006"/>
    <x v="444"/>
    <n v="634"/>
    <x v="0"/>
    <x v="0"/>
    <x v="13"/>
    <n v="2"/>
    <n v="0"/>
    <n v="4"/>
    <n v="1"/>
    <n v="0"/>
    <n v="101039.53"/>
    <n v="1"/>
  </r>
  <r>
    <n v="4513"/>
    <n v="15751748"/>
    <x v="51"/>
    <n v="666"/>
    <x v="0"/>
    <x v="1"/>
    <x v="21"/>
    <n v="2"/>
    <n v="148222.65"/>
    <n v="1"/>
    <n v="0"/>
    <n v="0"/>
    <n v="156953.54"/>
    <n v="1"/>
  </r>
  <r>
    <n v="4514"/>
    <n v="15722212"/>
    <x v="1933"/>
    <n v="696"/>
    <x v="0"/>
    <x v="0"/>
    <x v="1"/>
    <n v="8"/>
    <n v="0"/>
    <n v="2"/>
    <n v="0"/>
    <n v="0"/>
    <n v="28276.83"/>
    <n v="0"/>
  </r>
  <r>
    <n v="4515"/>
    <n v="15658670"/>
    <x v="760"/>
    <n v="669"/>
    <x v="0"/>
    <x v="0"/>
    <x v="16"/>
    <n v="8"/>
    <n v="0"/>
    <n v="2"/>
    <n v="1"/>
    <n v="0"/>
    <n v="84049.16"/>
    <n v="0"/>
  </r>
  <r>
    <n v="4516"/>
    <n v="15761654"/>
    <x v="3"/>
    <n v="726"/>
    <x v="1"/>
    <x v="1"/>
    <x v="33"/>
    <n v="8"/>
    <n v="134152.29"/>
    <n v="1"/>
    <n v="1"/>
    <n v="1"/>
    <n v="147822.44"/>
    <n v="0"/>
  </r>
  <r>
    <n v="4517"/>
    <n v="15812210"/>
    <x v="1852"/>
    <n v="497"/>
    <x v="2"/>
    <x v="0"/>
    <x v="15"/>
    <n v="8"/>
    <n v="111537.23"/>
    <n v="4"/>
    <n v="1"/>
    <n v="1"/>
    <n v="9497.99"/>
    <n v="1"/>
  </r>
  <r>
    <n v="4518"/>
    <n v="15787051"/>
    <x v="1934"/>
    <n v="750"/>
    <x v="1"/>
    <x v="0"/>
    <x v="2"/>
    <n v="7"/>
    <n v="119565.92"/>
    <n v="1"/>
    <n v="1"/>
    <n v="0"/>
    <n v="87067.73"/>
    <n v="0"/>
  </r>
  <r>
    <n v="4519"/>
    <n v="15642991"/>
    <x v="345"/>
    <n v="850"/>
    <x v="1"/>
    <x v="0"/>
    <x v="6"/>
    <n v="7"/>
    <n v="0"/>
    <n v="2"/>
    <n v="1"/>
    <n v="0"/>
    <n v="23237.25"/>
    <n v="0"/>
  </r>
  <r>
    <n v="4520"/>
    <n v="15713769"/>
    <x v="1935"/>
    <n v="617"/>
    <x v="1"/>
    <x v="1"/>
    <x v="16"/>
    <n v="7"/>
    <n v="0"/>
    <n v="1"/>
    <n v="1"/>
    <n v="1"/>
    <n v="27239.279999999999"/>
    <n v="0"/>
  </r>
  <r>
    <n v="4521"/>
    <n v="15605826"/>
    <x v="1499"/>
    <n v="652"/>
    <x v="2"/>
    <x v="1"/>
    <x v="17"/>
    <n v="10"/>
    <n v="121063.8"/>
    <n v="3"/>
    <n v="1"/>
    <n v="0"/>
    <n v="151481.85999999999"/>
    <n v="1"/>
  </r>
  <r>
    <n v="4522"/>
    <n v="15648898"/>
    <x v="266"/>
    <n v="560"/>
    <x v="1"/>
    <x v="0"/>
    <x v="7"/>
    <n v="7"/>
    <n v="124995.98"/>
    <n v="1"/>
    <n v="1"/>
    <n v="1"/>
    <n v="114669.79"/>
    <n v="0"/>
  </r>
  <r>
    <n v="4523"/>
    <n v="15705309"/>
    <x v="1426"/>
    <n v="629"/>
    <x v="1"/>
    <x v="1"/>
    <x v="2"/>
    <n v="5"/>
    <n v="0"/>
    <n v="2"/>
    <n v="0"/>
    <n v="0"/>
    <n v="116748.14"/>
    <n v="0"/>
  </r>
  <r>
    <n v="4524"/>
    <n v="15734202"/>
    <x v="1936"/>
    <n v="660"/>
    <x v="2"/>
    <x v="0"/>
    <x v="37"/>
    <n v="4"/>
    <n v="86891.839999999997"/>
    <n v="1"/>
    <n v="1"/>
    <n v="0"/>
    <n v="90877.759999999995"/>
    <n v="0"/>
  </r>
  <r>
    <n v="4525"/>
    <n v="15658852"/>
    <x v="221"/>
    <n v="676"/>
    <x v="0"/>
    <x v="1"/>
    <x v="16"/>
    <n v="8"/>
    <n v="0"/>
    <n v="2"/>
    <n v="1"/>
    <n v="1"/>
    <n v="133692.88"/>
    <n v="0"/>
  </r>
  <r>
    <n v="4526"/>
    <n v="15612633"/>
    <x v="537"/>
    <n v="581"/>
    <x v="1"/>
    <x v="1"/>
    <x v="3"/>
    <n v="9"/>
    <n v="78022.61"/>
    <n v="1"/>
    <n v="0"/>
    <n v="1"/>
    <n v="30662.91"/>
    <n v="0"/>
  </r>
  <r>
    <n v="4527"/>
    <n v="15604818"/>
    <x v="1937"/>
    <n v="798"/>
    <x v="0"/>
    <x v="1"/>
    <x v="10"/>
    <n v="9"/>
    <n v="154495.79"/>
    <n v="1"/>
    <n v="1"/>
    <n v="0"/>
    <n v="191395.88"/>
    <n v="0"/>
  </r>
  <r>
    <n v="4528"/>
    <n v="15593900"/>
    <x v="1938"/>
    <n v="705"/>
    <x v="0"/>
    <x v="1"/>
    <x v="16"/>
    <n v="1"/>
    <n v="189443.72"/>
    <n v="1"/>
    <n v="0"/>
    <n v="1"/>
    <n v="106648.58"/>
    <n v="0"/>
  </r>
  <r>
    <n v="4529"/>
    <n v="15624995"/>
    <x v="1939"/>
    <n v="714"/>
    <x v="1"/>
    <x v="0"/>
    <x v="8"/>
    <n v="6"/>
    <n v="152926.6"/>
    <n v="1"/>
    <n v="1"/>
    <n v="1"/>
    <n v="50899.91"/>
    <n v="0"/>
  </r>
  <r>
    <n v="4530"/>
    <n v="15570087"/>
    <x v="1940"/>
    <n v="664"/>
    <x v="0"/>
    <x v="0"/>
    <x v="4"/>
    <n v="8"/>
    <n v="142989.69"/>
    <n v="1"/>
    <n v="1"/>
    <n v="1"/>
    <n v="115452.51"/>
    <n v="1"/>
  </r>
  <r>
    <n v="4531"/>
    <n v="15802617"/>
    <x v="486"/>
    <n v="697"/>
    <x v="2"/>
    <x v="1"/>
    <x v="3"/>
    <n v="7"/>
    <n v="115371.94"/>
    <n v="2"/>
    <n v="1"/>
    <n v="0"/>
    <n v="64139.1"/>
    <n v="0"/>
  </r>
  <r>
    <n v="4532"/>
    <n v="15656029"/>
    <x v="1483"/>
    <n v="609"/>
    <x v="0"/>
    <x v="1"/>
    <x v="24"/>
    <n v="6"/>
    <n v="0"/>
    <n v="2"/>
    <n v="0"/>
    <n v="1"/>
    <n v="22030.720000000001"/>
    <n v="0"/>
  </r>
  <r>
    <n v="4533"/>
    <n v="15739194"/>
    <x v="737"/>
    <n v="548"/>
    <x v="1"/>
    <x v="1"/>
    <x v="16"/>
    <n v="0"/>
    <n v="178056.54"/>
    <n v="2"/>
    <n v="1"/>
    <n v="0"/>
    <n v="38434.730000000003"/>
    <n v="0"/>
  </r>
  <r>
    <n v="4534"/>
    <n v="15607275"/>
    <x v="465"/>
    <n v="850"/>
    <x v="1"/>
    <x v="1"/>
    <x v="2"/>
    <n v="6"/>
    <n v="206014.94"/>
    <n v="2"/>
    <n v="0"/>
    <n v="1"/>
    <n v="42774.84"/>
    <n v="1"/>
  </r>
  <r>
    <n v="4535"/>
    <n v="15629475"/>
    <x v="61"/>
    <n v="656"/>
    <x v="0"/>
    <x v="1"/>
    <x v="1"/>
    <n v="2"/>
    <n v="0"/>
    <n v="2"/>
    <n v="1"/>
    <n v="0"/>
    <n v="158973.76999999999"/>
    <n v="0"/>
  </r>
  <r>
    <n v="4536"/>
    <n v="15635034"/>
    <x v="1941"/>
    <n v="727"/>
    <x v="2"/>
    <x v="1"/>
    <x v="24"/>
    <n v="9"/>
    <n v="101191.83"/>
    <n v="1"/>
    <n v="1"/>
    <n v="1"/>
    <n v="34551.35"/>
    <n v="1"/>
  </r>
  <r>
    <n v="4537"/>
    <n v="15756333"/>
    <x v="1545"/>
    <n v="642"/>
    <x v="0"/>
    <x v="0"/>
    <x v="30"/>
    <n v="7"/>
    <n v="0"/>
    <n v="2"/>
    <n v="1"/>
    <n v="1"/>
    <n v="101515.76"/>
    <n v="0"/>
  </r>
  <r>
    <n v="4538"/>
    <n v="15777436"/>
    <x v="835"/>
    <n v="710"/>
    <x v="1"/>
    <x v="0"/>
    <x v="8"/>
    <n v="5"/>
    <n v="0"/>
    <n v="2"/>
    <n v="1"/>
    <n v="0"/>
    <n v="9561.73"/>
    <n v="0"/>
  </r>
  <r>
    <n v="4539"/>
    <n v="15676835"/>
    <x v="1284"/>
    <n v="710"/>
    <x v="1"/>
    <x v="1"/>
    <x v="19"/>
    <n v="1"/>
    <n v="0"/>
    <n v="2"/>
    <n v="1"/>
    <n v="0"/>
    <n v="168313.17"/>
    <n v="0"/>
  </r>
  <r>
    <n v="4540"/>
    <n v="15574206"/>
    <x v="1942"/>
    <n v="718"/>
    <x v="0"/>
    <x v="0"/>
    <x v="24"/>
    <n v="7"/>
    <n v="0"/>
    <n v="2"/>
    <n v="1"/>
    <n v="1"/>
    <n v="55100.09"/>
    <n v="0"/>
  </r>
  <r>
    <n v="4541"/>
    <n v="15613017"/>
    <x v="505"/>
    <n v="586"/>
    <x v="2"/>
    <x v="1"/>
    <x v="15"/>
    <n v="1"/>
    <n v="149814.54"/>
    <n v="1"/>
    <n v="1"/>
    <n v="0"/>
    <n v="31830.06"/>
    <n v="0"/>
  </r>
  <r>
    <n v="4542"/>
    <n v="15815131"/>
    <x v="531"/>
    <n v="617"/>
    <x v="1"/>
    <x v="0"/>
    <x v="18"/>
    <n v="7"/>
    <n v="115617.24"/>
    <n v="1"/>
    <n v="1"/>
    <n v="1"/>
    <n v="71519.399999999994"/>
    <n v="0"/>
  </r>
  <r>
    <n v="4543"/>
    <n v="15585455"/>
    <x v="834"/>
    <n v="630"/>
    <x v="0"/>
    <x v="1"/>
    <x v="34"/>
    <n v="9"/>
    <n v="0"/>
    <n v="2"/>
    <n v="0"/>
    <n v="0"/>
    <n v="32599.35"/>
    <n v="0"/>
  </r>
  <r>
    <n v="4544"/>
    <n v="15692929"/>
    <x v="1943"/>
    <n v="791"/>
    <x v="2"/>
    <x v="0"/>
    <x v="0"/>
    <n v="10"/>
    <n v="113657.41"/>
    <n v="2"/>
    <n v="0"/>
    <n v="1"/>
    <n v="139946.68"/>
    <n v="1"/>
  </r>
  <r>
    <n v="4545"/>
    <n v="15758081"/>
    <x v="542"/>
    <n v="673"/>
    <x v="1"/>
    <x v="1"/>
    <x v="2"/>
    <n v="8"/>
    <n v="138160"/>
    <n v="1"/>
    <n v="1"/>
    <n v="1"/>
    <n v="110468.51"/>
    <n v="0"/>
  </r>
  <r>
    <n v="4546"/>
    <n v="15667476"/>
    <x v="630"/>
    <n v="477"/>
    <x v="2"/>
    <x v="0"/>
    <x v="18"/>
    <n v="3"/>
    <n v="117700.86"/>
    <n v="1"/>
    <n v="0"/>
    <n v="0"/>
    <n v="74042"/>
    <n v="0"/>
  </r>
  <r>
    <n v="4547"/>
    <n v="15738248"/>
    <x v="423"/>
    <n v="662"/>
    <x v="0"/>
    <x v="0"/>
    <x v="24"/>
    <n v="5"/>
    <n v="0"/>
    <n v="2"/>
    <n v="1"/>
    <n v="0"/>
    <n v="151871.84"/>
    <n v="0"/>
  </r>
  <r>
    <n v="4548"/>
    <n v="15672152"/>
    <x v="222"/>
    <n v="850"/>
    <x v="2"/>
    <x v="1"/>
    <x v="24"/>
    <n v="9"/>
    <n v="122506.38"/>
    <n v="1"/>
    <n v="0"/>
    <n v="1"/>
    <n v="199693.84"/>
    <n v="1"/>
  </r>
  <r>
    <n v="4549"/>
    <n v="15673372"/>
    <x v="205"/>
    <n v="635"/>
    <x v="0"/>
    <x v="0"/>
    <x v="14"/>
    <n v="1"/>
    <n v="0"/>
    <n v="1"/>
    <n v="1"/>
    <n v="1"/>
    <n v="58907.08"/>
    <n v="1"/>
  </r>
  <r>
    <n v="4550"/>
    <n v="15587611"/>
    <x v="1944"/>
    <n v="537"/>
    <x v="0"/>
    <x v="1"/>
    <x v="49"/>
    <n v="9"/>
    <n v="0"/>
    <n v="2"/>
    <n v="0"/>
    <n v="0"/>
    <n v="103799.77"/>
    <n v="1"/>
  </r>
  <r>
    <n v="4551"/>
    <n v="15803415"/>
    <x v="183"/>
    <n v="579"/>
    <x v="0"/>
    <x v="0"/>
    <x v="2"/>
    <n v="3"/>
    <n v="166501.17000000001"/>
    <n v="2"/>
    <n v="1"/>
    <n v="0"/>
    <n v="93835.64"/>
    <n v="0"/>
  </r>
  <r>
    <n v="4552"/>
    <n v="15715673"/>
    <x v="689"/>
    <n v="651"/>
    <x v="1"/>
    <x v="0"/>
    <x v="17"/>
    <n v="4"/>
    <n v="89743.05"/>
    <n v="1"/>
    <n v="1"/>
    <n v="0"/>
    <n v="156425.57"/>
    <n v="1"/>
  </r>
  <r>
    <n v="4553"/>
    <n v="15655648"/>
    <x v="1945"/>
    <n v="610"/>
    <x v="0"/>
    <x v="0"/>
    <x v="11"/>
    <n v="2"/>
    <n v="0"/>
    <n v="2"/>
    <n v="1"/>
    <n v="0"/>
    <n v="123723.83"/>
    <n v="0"/>
  </r>
  <r>
    <n v="4554"/>
    <n v="15763613"/>
    <x v="1223"/>
    <n v="581"/>
    <x v="0"/>
    <x v="1"/>
    <x v="33"/>
    <n v="1"/>
    <n v="0"/>
    <n v="2"/>
    <n v="1"/>
    <n v="0"/>
    <n v="199464.08"/>
    <n v="0"/>
  </r>
  <r>
    <n v="4555"/>
    <n v="15660385"/>
    <x v="205"/>
    <n v="592"/>
    <x v="0"/>
    <x v="1"/>
    <x v="2"/>
    <n v="7"/>
    <n v="0"/>
    <n v="2"/>
    <n v="1"/>
    <n v="0"/>
    <n v="83084.33"/>
    <n v="0"/>
  </r>
  <r>
    <n v="4556"/>
    <n v="15733261"/>
    <x v="437"/>
    <n v="688"/>
    <x v="1"/>
    <x v="0"/>
    <x v="12"/>
    <n v="6"/>
    <n v="0"/>
    <n v="1"/>
    <n v="1"/>
    <n v="0"/>
    <n v="25488.43"/>
    <n v="1"/>
  </r>
  <r>
    <n v="4557"/>
    <n v="15796231"/>
    <x v="477"/>
    <n v="681"/>
    <x v="0"/>
    <x v="0"/>
    <x v="56"/>
    <n v="1"/>
    <n v="98894.39"/>
    <n v="1"/>
    <n v="1"/>
    <n v="1"/>
    <n v="9596.4"/>
    <n v="0"/>
  </r>
  <r>
    <n v="4558"/>
    <n v="15624866"/>
    <x v="1946"/>
    <n v="658"/>
    <x v="2"/>
    <x v="1"/>
    <x v="24"/>
    <n v="3"/>
    <n v="168735.74"/>
    <n v="2"/>
    <n v="0"/>
    <n v="0"/>
    <n v="70370.240000000005"/>
    <n v="0"/>
  </r>
  <r>
    <n v="4559"/>
    <n v="15623730"/>
    <x v="244"/>
    <n v="792"/>
    <x v="0"/>
    <x v="1"/>
    <x v="10"/>
    <n v="1"/>
    <n v="0"/>
    <n v="1"/>
    <n v="0"/>
    <n v="1"/>
    <n v="86330.32"/>
    <n v="0"/>
  </r>
  <r>
    <n v="4560"/>
    <n v="15668248"/>
    <x v="668"/>
    <n v="528"/>
    <x v="2"/>
    <x v="0"/>
    <x v="46"/>
    <n v="7"/>
    <n v="133201.17000000001"/>
    <n v="1"/>
    <n v="0"/>
    <n v="0"/>
    <n v="168507.68"/>
    <n v="1"/>
  </r>
  <r>
    <n v="4561"/>
    <n v="15694518"/>
    <x v="447"/>
    <n v="624"/>
    <x v="1"/>
    <x v="0"/>
    <x v="18"/>
    <n v="0"/>
    <n v="0"/>
    <n v="2"/>
    <n v="1"/>
    <n v="0"/>
    <n v="111605.9"/>
    <n v="0"/>
  </r>
  <r>
    <n v="4562"/>
    <n v="15638028"/>
    <x v="1325"/>
    <n v="562"/>
    <x v="2"/>
    <x v="1"/>
    <x v="8"/>
    <n v="4"/>
    <n v="127237.25"/>
    <n v="2"/>
    <n v="0"/>
    <n v="1"/>
    <n v="143317.42000000001"/>
    <n v="0"/>
  </r>
  <r>
    <n v="4563"/>
    <n v="15795895"/>
    <x v="1947"/>
    <n v="678"/>
    <x v="2"/>
    <x v="1"/>
    <x v="18"/>
    <n v="1"/>
    <n v="117864.85"/>
    <n v="2"/>
    <n v="1"/>
    <n v="0"/>
    <n v="27619.06"/>
    <n v="0"/>
  </r>
  <r>
    <n v="4564"/>
    <n v="15694376"/>
    <x v="1855"/>
    <n v="705"/>
    <x v="2"/>
    <x v="0"/>
    <x v="55"/>
    <n v="3"/>
    <n v="153469.26"/>
    <n v="3"/>
    <n v="0"/>
    <n v="0"/>
    <n v="146573.66"/>
    <n v="1"/>
  </r>
  <r>
    <n v="4565"/>
    <n v="15669204"/>
    <x v="222"/>
    <n v="650"/>
    <x v="2"/>
    <x v="1"/>
    <x v="51"/>
    <n v="4"/>
    <n v="93911.3"/>
    <n v="2"/>
    <n v="1"/>
    <n v="0"/>
    <n v="69055.45"/>
    <n v="0"/>
  </r>
  <r>
    <n v="4566"/>
    <n v="15773779"/>
    <x v="1948"/>
    <n v="593"/>
    <x v="1"/>
    <x v="0"/>
    <x v="17"/>
    <n v="2"/>
    <n v="76597.789999999994"/>
    <n v="1"/>
    <n v="1"/>
    <n v="1"/>
    <n v="54453.72"/>
    <n v="0"/>
  </r>
  <r>
    <n v="4567"/>
    <n v="15580682"/>
    <x v="176"/>
    <n v="652"/>
    <x v="0"/>
    <x v="0"/>
    <x v="20"/>
    <n v="4"/>
    <n v="79927.360000000001"/>
    <n v="2"/>
    <n v="1"/>
    <n v="1"/>
    <n v="33524.6"/>
    <n v="0"/>
  </r>
  <r>
    <n v="4568"/>
    <n v="15768530"/>
    <x v="1277"/>
    <n v="554"/>
    <x v="1"/>
    <x v="0"/>
    <x v="7"/>
    <n v="4"/>
    <n v="0"/>
    <n v="2"/>
    <n v="1"/>
    <n v="1"/>
    <n v="135083.73000000001"/>
    <n v="0"/>
  </r>
  <r>
    <n v="4569"/>
    <n v="15672875"/>
    <x v="122"/>
    <n v="584"/>
    <x v="2"/>
    <x v="1"/>
    <x v="15"/>
    <n v="8"/>
    <n v="40172.910000000003"/>
    <n v="1"/>
    <n v="1"/>
    <n v="1"/>
    <n v="137439.34"/>
    <n v="0"/>
  </r>
  <r>
    <n v="4570"/>
    <n v="15617082"/>
    <x v="745"/>
    <n v="516"/>
    <x v="0"/>
    <x v="1"/>
    <x v="19"/>
    <n v="7"/>
    <n v="115195.58"/>
    <n v="1"/>
    <n v="1"/>
    <n v="1"/>
    <n v="11205.5"/>
    <n v="0"/>
  </r>
  <r>
    <n v="4571"/>
    <n v="15760514"/>
    <x v="1949"/>
    <n v="789"/>
    <x v="2"/>
    <x v="0"/>
    <x v="3"/>
    <n v="9"/>
    <n v="116644.29"/>
    <n v="2"/>
    <n v="1"/>
    <n v="1"/>
    <n v="60176.1"/>
    <n v="0"/>
  </r>
  <r>
    <n v="4572"/>
    <n v="15761775"/>
    <x v="1390"/>
    <n v="598"/>
    <x v="2"/>
    <x v="1"/>
    <x v="43"/>
    <n v="8"/>
    <n v="180293.84"/>
    <n v="2"/>
    <n v="1"/>
    <n v="1"/>
    <n v="29552.7"/>
    <n v="0"/>
  </r>
  <r>
    <n v="4573"/>
    <n v="15799964"/>
    <x v="167"/>
    <n v="669"/>
    <x v="2"/>
    <x v="0"/>
    <x v="33"/>
    <n v="7"/>
    <n v="139872.81"/>
    <n v="1"/>
    <n v="1"/>
    <n v="0"/>
    <n v="188795.85"/>
    <n v="0"/>
  </r>
  <r>
    <n v="4574"/>
    <n v="15693906"/>
    <x v="1364"/>
    <n v="645"/>
    <x v="0"/>
    <x v="0"/>
    <x v="9"/>
    <n v="3"/>
    <n v="34547.82"/>
    <n v="1"/>
    <n v="1"/>
    <n v="1"/>
    <n v="11638.17"/>
    <n v="0"/>
  </r>
  <r>
    <n v="4575"/>
    <n v="15739514"/>
    <x v="579"/>
    <n v="659"/>
    <x v="0"/>
    <x v="0"/>
    <x v="15"/>
    <n v="9"/>
    <n v="0"/>
    <n v="2"/>
    <n v="1"/>
    <n v="1"/>
    <n v="93155.75"/>
    <n v="0"/>
  </r>
  <r>
    <n v="4576"/>
    <n v="15756926"/>
    <x v="1950"/>
    <n v="833"/>
    <x v="2"/>
    <x v="1"/>
    <x v="6"/>
    <n v="1"/>
    <n v="96462.25"/>
    <n v="2"/>
    <n v="0"/>
    <n v="1"/>
    <n v="48986.18"/>
    <n v="0"/>
  </r>
  <r>
    <n v="4577"/>
    <n v="15770984"/>
    <x v="97"/>
    <n v="697"/>
    <x v="1"/>
    <x v="0"/>
    <x v="20"/>
    <n v="7"/>
    <n v="130334.35"/>
    <n v="2"/>
    <n v="0"/>
    <n v="1"/>
    <n v="116951.1"/>
    <n v="0"/>
  </r>
  <r>
    <n v="4578"/>
    <n v="15703979"/>
    <x v="394"/>
    <n v="580"/>
    <x v="2"/>
    <x v="1"/>
    <x v="2"/>
    <n v="3"/>
    <n v="119688.81"/>
    <n v="1"/>
    <n v="1"/>
    <n v="0"/>
    <n v="137041.26"/>
    <n v="0"/>
  </r>
  <r>
    <n v="4579"/>
    <n v="15801821"/>
    <x v="1951"/>
    <n v="691"/>
    <x v="0"/>
    <x v="1"/>
    <x v="16"/>
    <n v="1"/>
    <n v="0"/>
    <n v="2"/>
    <n v="0"/>
    <n v="0"/>
    <n v="44653.5"/>
    <n v="0"/>
  </r>
  <r>
    <n v="4580"/>
    <n v="15711028"/>
    <x v="263"/>
    <n v="534"/>
    <x v="0"/>
    <x v="1"/>
    <x v="37"/>
    <n v="1"/>
    <n v="0"/>
    <n v="3"/>
    <n v="1"/>
    <n v="1"/>
    <n v="104035.41"/>
    <n v="1"/>
  </r>
  <r>
    <n v="4581"/>
    <n v="15791842"/>
    <x v="606"/>
    <n v="478"/>
    <x v="0"/>
    <x v="0"/>
    <x v="15"/>
    <n v="6"/>
    <n v="71187.240000000005"/>
    <n v="1"/>
    <n v="1"/>
    <n v="1"/>
    <n v="110593.62"/>
    <n v="0"/>
  </r>
  <r>
    <n v="4582"/>
    <n v="15746127"/>
    <x v="1952"/>
    <n v="572"/>
    <x v="0"/>
    <x v="0"/>
    <x v="40"/>
    <n v="2"/>
    <n v="0"/>
    <n v="2"/>
    <n v="1"/>
    <n v="0"/>
    <n v="36099.699999999997"/>
    <n v="0"/>
  </r>
  <r>
    <n v="4583"/>
    <n v="15663625"/>
    <x v="268"/>
    <n v="501"/>
    <x v="0"/>
    <x v="1"/>
    <x v="24"/>
    <n v="4"/>
    <n v="0"/>
    <n v="2"/>
    <n v="0"/>
    <n v="0"/>
    <n v="12470.3"/>
    <n v="0"/>
  </r>
  <r>
    <n v="4584"/>
    <n v="15604891"/>
    <x v="1953"/>
    <n v="624"/>
    <x v="1"/>
    <x v="0"/>
    <x v="16"/>
    <n v="8"/>
    <n v="0"/>
    <n v="2"/>
    <n v="1"/>
    <n v="0"/>
    <n v="95403.41"/>
    <n v="0"/>
  </r>
  <r>
    <n v="4585"/>
    <n v="15589666"/>
    <x v="845"/>
    <n v="595"/>
    <x v="0"/>
    <x v="0"/>
    <x v="2"/>
    <n v="9"/>
    <n v="136422.41"/>
    <n v="1"/>
    <n v="1"/>
    <n v="1"/>
    <n v="151757.81"/>
    <n v="0"/>
  </r>
  <r>
    <n v="4586"/>
    <n v="15627881"/>
    <x v="1954"/>
    <n v="603"/>
    <x v="0"/>
    <x v="1"/>
    <x v="33"/>
    <n v="8"/>
    <n v="0"/>
    <n v="2"/>
    <n v="1"/>
    <n v="1"/>
    <n v="47536.46"/>
    <n v="0"/>
  </r>
  <r>
    <n v="4587"/>
    <n v="15664895"/>
    <x v="1144"/>
    <n v="602"/>
    <x v="0"/>
    <x v="0"/>
    <x v="11"/>
    <n v="0"/>
    <n v="0"/>
    <n v="2"/>
    <n v="1"/>
    <n v="1"/>
    <n v="101274.17"/>
    <n v="0"/>
  </r>
  <r>
    <n v="4588"/>
    <n v="15676094"/>
    <x v="878"/>
    <n v="500"/>
    <x v="0"/>
    <x v="0"/>
    <x v="10"/>
    <n v="6"/>
    <n v="0"/>
    <n v="1"/>
    <n v="1"/>
    <n v="1"/>
    <n v="140268.45000000001"/>
    <n v="0"/>
  </r>
  <r>
    <n v="4589"/>
    <n v="15761720"/>
    <x v="1955"/>
    <n v="422"/>
    <x v="0"/>
    <x v="1"/>
    <x v="1"/>
    <n v="6"/>
    <n v="153238.88"/>
    <n v="1"/>
    <n v="1"/>
    <n v="0"/>
    <n v="11663.09"/>
    <n v="0"/>
  </r>
  <r>
    <n v="4590"/>
    <n v="15611961"/>
    <x v="834"/>
    <n v="615"/>
    <x v="0"/>
    <x v="1"/>
    <x v="12"/>
    <n v="7"/>
    <n v="0"/>
    <n v="2"/>
    <n v="1"/>
    <n v="0"/>
    <n v="150784.29"/>
    <n v="0"/>
  </r>
  <r>
    <n v="4591"/>
    <n v="15680167"/>
    <x v="1082"/>
    <n v="635"/>
    <x v="0"/>
    <x v="0"/>
    <x v="66"/>
    <n v="6"/>
    <n v="47536.4"/>
    <n v="1"/>
    <n v="1"/>
    <n v="1"/>
    <n v="119400.08"/>
    <n v="0"/>
  </r>
  <r>
    <n v="4592"/>
    <n v="15762543"/>
    <x v="1031"/>
    <n v="711"/>
    <x v="0"/>
    <x v="0"/>
    <x v="15"/>
    <n v="1"/>
    <n v="0"/>
    <n v="2"/>
    <n v="1"/>
    <n v="0"/>
    <n v="126188.42"/>
    <n v="0"/>
  </r>
  <r>
    <n v="4593"/>
    <n v="15658475"/>
    <x v="1492"/>
    <n v="834"/>
    <x v="0"/>
    <x v="1"/>
    <x v="18"/>
    <n v="8"/>
    <n v="142882.49"/>
    <n v="1"/>
    <n v="1"/>
    <n v="0"/>
    <n v="89983.02"/>
    <n v="1"/>
  </r>
  <r>
    <n v="4594"/>
    <n v="15779743"/>
    <x v="999"/>
    <n v="633"/>
    <x v="0"/>
    <x v="0"/>
    <x v="4"/>
    <n v="7"/>
    <n v="0"/>
    <n v="2"/>
    <n v="1"/>
    <n v="0"/>
    <n v="29761.29"/>
    <n v="0"/>
  </r>
  <r>
    <n v="4595"/>
    <n v="15661532"/>
    <x v="1089"/>
    <n v="650"/>
    <x v="0"/>
    <x v="0"/>
    <x v="8"/>
    <n v="1"/>
    <n v="160566.10999999999"/>
    <n v="2"/>
    <n v="0"/>
    <n v="0"/>
    <n v="27073.81"/>
    <n v="0"/>
  </r>
  <r>
    <n v="4596"/>
    <n v="15782360"/>
    <x v="926"/>
    <n v="743"/>
    <x v="2"/>
    <x v="1"/>
    <x v="35"/>
    <n v="2"/>
    <n v="131935.51"/>
    <n v="1"/>
    <n v="1"/>
    <n v="1"/>
    <n v="96399.67"/>
    <n v="1"/>
  </r>
  <r>
    <n v="4597"/>
    <n v="15767908"/>
    <x v="1956"/>
    <n v="567"/>
    <x v="0"/>
    <x v="1"/>
    <x v="16"/>
    <n v="6"/>
    <n v="127678.8"/>
    <n v="2"/>
    <n v="0"/>
    <n v="0"/>
    <n v="45422.89"/>
    <n v="0"/>
  </r>
  <r>
    <n v="4598"/>
    <n v="15677105"/>
    <x v="241"/>
    <n v="706"/>
    <x v="2"/>
    <x v="0"/>
    <x v="17"/>
    <n v="4"/>
    <n v="105214.58"/>
    <n v="1"/>
    <n v="1"/>
    <n v="0"/>
    <n v="108699.59"/>
    <n v="1"/>
  </r>
  <r>
    <n v="4599"/>
    <n v="15641474"/>
    <x v="1291"/>
    <n v="638"/>
    <x v="0"/>
    <x v="1"/>
    <x v="17"/>
    <n v="9"/>
    <n v="139859.54"/>
    <n v="1"/>
    <n v="1"/>
    <n v="0"/>
    <n v="38967.29"/>
    <n v="0"/>
  </r>
  <r>
    <n v="4600"/>
    <n v="15624451"/>
    <x v="1957"/>
    <n v="641"/>
    <x v="0"/>
    <x v="0"/>
    <x v="16"/>
    <n v="3"/>
    <n v="0"/>
    <n v="2"/>
    <n v="1"/>
    <n v="0"/>
    <n v="116466.19"/>
    <n v="0"/>
  </r>
  <r>
    <n v="4601"/>
    <n v="15577985"/>
    <x v="1576"/>
    <n v="574"/>
    <x v="0"/>
    <x v="0"/>
    <x v="10"/>
    <n v="5"/>
    <n v="112324.45"/>
    <n v="2"/>
    <n v="1"/>
    <n v="1"/>
    <n v="17993.43"/>
    <n v="0"/>
  </r>
  <r>
    <n v="4602"/>
    <n v="15571666"/>
    <x v="591"/>
    <n v="642"/>
    <x v="2"/>
    <x v="1"/>
    <x v="33"/>
    <n v="8"/>
    <n v="134497.26999999999"/>
    <n v="1"/>
    <n v="0"/>
    <n v="0"/>
    <n v="43250.54"/>
    <n v="0"/>
  </r>
  <r>
    <n v="4603"/>
    <n v="15783691"/>
    <x v="258"/>
    <n v="722"/>
    <x v="1"/>
    <x v="0"/>
    <x v="12"/>
    <n v="1"/>
    <n v="120171.58"/>
    <n v="1"/>
    <n v="1"/>
    <n v="0"/>
    <n v="125240.8"/>
    <n v="0"/>
  </r>
  <r>
    <n v="4604"/>
    <n v="15671172"/>
    <x v="1958"/>
    <n v="623"/>
    <x v="0"/>
    <x v="1"/>
    <x v="51"/>
    <n v="1"/>
    <n v="106012.2"/>
    <n v="2"/>
    <n v="0"/>
    <n v="1"/>
    <n v="191415.94"/>
    <n v="0"/>
  </r>
  <r>
    <n v="4605"/>
    <n v="15731760"/>
    <x v="802"/>
    <n v="681"/>
    <x v="0"/>
    <x v="1"/>
    <x v="11"/>
    <n v="5"/>
    <n v="0"/>
    <n v="1"/>
    <n v="0"/>
    <n v="1"/>
    <n v="90860.97"/>
    <n v="0"/>
  </r>
  <r>
    <n v="4606"/>
    <n v="15585599"/>
    <x v="1112"/>
    <n v="530"/>
    <x v="0"/>
    <x v="0"/>
    <x v="10"/>
    <n v="8"/>
    <n v="0"/>
    <n v="2"/>
    <n v="0"/>
    <n v="1"/>
    <n v="141872.51999999999"/>
    <n v="0"/>
  </r>
  <r>
    <n v="4607"/>
    <n v="15784958"/>
    <x v="1530"/>
    <n v="797"/>
    <x v="0"/>
    <x v="0"/>
    <x v="30"/>
    <n v="10"/>
    <n v="0"/>
    <n v="4"/>
    <n v="1"/>
    <n v="1"/>
    <n v="49418.87"/>
    <n v="1"/>
  </r>
  <r>
    <n v="4608"/>
    <n v="15734524"/>
    <x v="1090"/>
    <n v="653"/>
    <x v="0"/>
    <x v="1"/>
    <x v="21"/>
    <n v="3"/>
    <n v="0"/>
    <n v="1"/>
    <n v="1"/>
    <n v="0"/>
    <n v="170426.65"/>
    <n v="1"/>
  </r>
  <r>
    <n v="4609"/>
    <n v="15614103"/>
    <x v="1072"/>
    <n v="850"/>
    <x v="2"/>
    <x v="1"/>
    <x v="0"/>
    <n v="8"/>
    <n v="119839.69"/>
    <n v="1"/>
    <n v="0"/>
    <n v="1"/>
    <n v="51016.02"/>
    <n v="1"/>
  </r>
  <r>
    <n v="4610"/>
    <n v="15794895"/>
    <x v="471"/>
    <n v="581"/>
    <x v="1"/>
    <x v="1"/>
    <x v="10"/>
    <n v="1"/>
    <n v="0"/>
    <n v="2"/>
    <n v="0"/>
    <n v="1"/>
    <n v="81175.25"/>
    <n v="0"/>
  </r>
  <r>
    <n v="4611"/>
    <n v="15772381"/>
    <x v="1959"/>
    <n v="589"/>
    <x v="2"/>
    <x v="1"/>
    <x v="16"/>
    <n v="8"/>
    <n v="92219.21"/>
    <n v="1"/>
    <n v="1"/>
    <n v="0"/>
    <n v="99106.97"/>
    <n v="0"/>
  </r>
  <r>
    <n v="4612"/>
    <n v="15710553"/>
    <x v="48"/>
    <n v="555"/>
    <x v="2"/>
    <x v="1"/>
    <x v="36"/>
    <n v="3"/>
    <n v="142055.41"/>
    <n v="2"/>
    <n v="0"/>
    <n v="1"/>
    <n v="79134.78"/>
    <n v="0"/>
  </r>
  <r>
    <n v="4613"/>
    <n v="15649292"/>
    <x v="491"/>
    <n v="748"/>
    <x v="0"/>
    <x v="0"/>
    <x v="23"/>
    <n v="7"/>
    <n v="29602.080000000002"/>
    <n v="1"/>
    <n v="0"/>
    <n v="0"/>
    <n v="163550.57999999999"/>
    <n v="1"/>
  </r>
  <r>
    <n v="4614"/>
    <n v="15792565"/>
    <x v="113"/>
    <n v="745"/>
    <x v="0"/>
    <x v="0"/>
    <x v="17"/>
    <n v="7"/>
    <n v="0"/>
    <n v="2"/>
    <n v="1"/>
    <n v="1"/>
    <n v="67769.94"/>
    <n v="0"/>
  </r>
  <r>
    <n v="4615"/>
    <n v="15718245"/>
    <x v="63"/>
    <n v="730"/>
    <x v="0"/>
    <x v="1"/>
    <x v="10"/>
    <n v="1"/>
    <n v="0"/>
    <n v="2"/>
    <n v="1"/>
    <n v="1"/>
    <n v="126592.01"/>
    <n v="0"/>
  </r>
  <r>
    <n v="4616"/>
    <n v="15703117"/>
    <x v="373"/>
    <n v="565"/>
    <x v="0"/>
    <x v="0"/>
    <x v="4"/>
    <n v="1"/>
    <n v="0"/>
    <n v="2"/>
    <n v="0"/>
    <n v="1"/>
    <n v="89602.81"/>
    <n v="0"/>
  </r>
  <r>
    <n v="4617"/>
    <n v="15758136"/>
    <x v="424"/>
    <n v="778"/>
    <x v="0"/>
    <x v="1"/>
    <x v="24"/>
    <n v="3"/>
    <n v="141803.76999999999"/>
    <n v="1"/>
    <n v="0"/>
    <n v="1"/>
    <n v="179421.84"/>
    <n v="0"/>
  </r>
  <r>
    <n v="4618"/>
    <n v="15799932"/>
    <x v="1931"/>
    <n v="812"/>
    <x v="0"/>
    <x v="1"/>
    <x v="9"/>
    <n v="10"/>
    <n v="0"/>
    <n v="2"/>
    <n v="1"/>
    <n v="1"/>
    <n v="156906.15"/>
    <n v="0"/>
  </r>
  <r>
    <n v="4619"/>
    <n v="15633516"/>
    <x v="1960"/>
    <n v="526"/>
    <x v="0"/>
    <x v="1"/>
    <x v="0"/>
    <n v="1"/>
    <n v="0"/>
    <n v="1"/>
    <n v="0"/>
    <n v="1"/>
    <n v="168486.02"/>
    <n v="0"/>
  </r>
  <r>
    <n v="4620"/>
    <n v="15622532"/>
    <x v="1961"/>
    <n v="708"/>
    <x v="0"/>
    <x v="0"/>
    <x v="40"/>
    <n v="0"/>
    <n v="126589.12"/>
    <n v="2"/>
    <n v="0"/>
    <n v="1"/>
    <n v="132730.07"/>
    <n v="1"/>
  </r>
  <r>
    <n v="4621"/>
    <n v="15798960"/>
    <x v="1360"/>
    <n v="680"/>
    <x v="0"/>
    <x v="1"/>
    <x v="19"/>
    <n v="2"/>
    <n v="108393.35"/>
    <n v="1"/>
    <n v="0"/>
    <n v="1"/>
    <n v="39057.67"/>
    <n v="0"/>
  </r>
  <r>
    <n v="4622"/>
    <n v="15698664"/>
    <x v="521"/>
    <n v="567"/>
    <x v="1"/>
    <x v="1"/>
    <x v="3"/>
    <n v="2"/>
    <n v="115643.58"/>
    <n v="2"/>
    <n v="0"/>
    <n v="0"/>
    <n v="174606.35"/>
    <n v="0"/>
  </r>
  <r>
    <n v="4623"/>
    <n v="15703614"/>
    <x v="1962"/>
    <n v="564"/>
    <x v="1"/>
    <x v="1"/>
    <x v="36"/>
    <n v="5"/>
    <n v="132876.23000000001"/>
    <n v="1"/>
    <n v="1"/>
    <n v="0"/>
    <n v="79259.77"/>
    <n v="0"/>
  </r>
  <r>
    <n v="4624"/>
    <n v="15699195"/>
    <x v="609"/>
    <n v="709"/>
    <x v="0"/>
    <x v="0"/>
    <x v="9"/>
    <n v="3"/>
    <n v="110949.41"/>
    <n v="1"/>
    <n v="1"/>
    <n v="1"/>
    <n v="168515.61"/>
    <n v="0"/>
  </r>
  <r>
    <n v="4625"/>
    <n v="15710543"/>
    <x v="1963"/>
    <n v="629"/>
    <x v="0"/>
    <x v="1"/>
    <x v="17"/>
    <n v="1"/>
    <n v="130666.2"/>
    <n v="1"/>
    <n v="1"/>
    <n v="1"/>
    <n v="161125.67000000001"/>
    <n v="1"/>
  </r>
  <r>
    <n v="4626"/>
    <n v="15695499"/>
    <x v="576"/>
    <n v="510"/>
    <x v="0"/>
    <x v="0"/>
    <x v="13"/>
    <n v="10"/>
    <n v="103821.47"/>
    <n v="2"/>
    <n v="0"/>
    <n v="1"/>
    <n v="77878.62"/>
    <n v="0"/>
  </r>
  <r>
    <n v="4627"/>
    <n v="15622321"/>
    <x v="1178"/>
    <n v="506"/>
    <x v="0"/>
    <x v="0"/>
    <x v="15"/>
    <n v="3"/>
    <n v="0"/>
    <n v="1"/>
    <n v="1"/>
    <n v="1"/>
    <n v="80823.02"/>
    <n v="0"/>
  </r>
  <r>
    <n v="4628"/>
    <n v="15715744"/>
    <x v="1087"/>
    <n v="605"/>
    <x v="0"/>
    <x v="1"/>
    <x v="2"/>
    <n v="7"/>
    <n v="0"/>
    <n v="1"/>
    <n v="0"/>
    <n v="1"/>
    <n v="119348.28"/>
    <n v="0"/>
  </r>
  <r>
    <n v="4629"/>
    <n v="15788151"/>
    <x v="681"/>
    <n v="650"/>
    <x v="1"/>
    <x v="1"/>
    <x v="15"/>
    <n v="1"/>
    <n v="132187.73000000001"/>
    <n v="2"/>
    <n v="1"/>
    <n v="1"/>
    <n v="178331.36"/>
    <n v="0"/>
  </r>
  <r>
    <n v="4630"/>
    <n v="15687153"/>
    <x v="94"/>
    <n v="850"/>
    <x v="2"/>
    <x v="1"/>
    <x v="23"/>
    <n v="8"/>
    <n v="98649.55"/>
    <n v="1"/>
    <n v="1"/>
    <n v="0"/>
    <n v="119174.88"/>
    <n v="1"/>
  </r>
  <r>
    <n v="4631"/>
    <n v="15684958"/>
    <x v="1964"/>
    <n v="489"/>
    <x v="2"/>
    <x v="1"/>
    <x v="16"/>
    <n v="2"/>
    <n v="126444.08"/>
    <n v="2"/>
    <n v="1"/>
    <n v="1"/>
    <n v="82662.73"/>
    <n v="0"/>
  </r>
  <r>
    <n v="4632"/>
    <n v="15706116"/>
    <x v="471"/>
    <n v="659"/>
    <x v="2"/>
    <x v="0"/>
    <x v="33"/>
    <n v="8"/>
    <n v="154159.51"/>
    <n v="1"/>
    <n v="1"/>
    <n v="0"/>
    <n v="40441.1"/>
    <n v="0"/>
  </r>
  <r>
    <n v="4633"/>
    <n v="15740557"/>
    <x v="1198"/>
    <n v="753"/>
    <x v="0"/>
    <x v="0"/>
    <x v="3"/>
    <n v="5"/>
    <n v="0"/>
    <n v="2"/>
    <n v="1"/>
    <n v="0"/>
    <n v="109881.71"/>
    <n v="0"/>
  </r>
  <r>
    <n v="4634"/>
    <n v="15707291"/>
    <x v="1965"/>
    <n v="477"/>
    <x v="2"/>
    <x v="1"/>
    <x v="36"/>
    <n v="8"/>
    <n v="129250"/>
    <n v="2"/>
    <n v="1"/>
    <n v="1"/>
    <n v="157937.35"/>
    <n v="0"/>
  </r>
  <r>
    <n v="4635"/>
    <n v="15583353"/>
    <x v="1966"/>
    <n v="610"/>
    <x v="1"/>
    <x v="0"/>
    <x v="13"/>
    <n v="3"/>
    <n v="0"/>
    <n v="1"/>
    <n v="1"/>
    <n v="0"/>
    <n v="38276.839999999997"/>
    <n v="1"/>
  </r>
  <r>
    <n v="4636"/>
    <n v="15761024"/>
    <x v="1368"/>
    <n v="619"/>
    <x v="0"/>
    <x v="0"/>
    <x v="19"/>
    <n v="2"/>
    <n v="167733.51"/>
    <n v="2"/>
    <n v="1"/>
    <n v="1"/>
    <n v="65222.48"/>
    <n v="0"/>
  </r>
  <r>
    <n v="4637"/>
    <n v="15630709"/>
    <x v="1194"/>
    <n v="619"/>
    <x v="2"/>
    <x v="0"/>
    <x v="8"/>
    <n v="2"/>
    <n v="56116.3"/>
    <n v="2"/>
    <n v="0"/>
    <n v="0"/>
    <n v="2181.94"/>
    <n v="0"/>
  </r>
  <r>
    <n v="4638"/>
    <n v="15639590"/>
    <x v="1967"/>
    <n v="758"/>
    <x v="0"/>
    <x v="0"/>
    <x v="33"/>
    <n v="3"/>
    <n v="141581.07999999999"/>
    <n v="1"/>
    <n v="1"/>
    <n v="0"/>
    <n v="156249.06"/>
    <n v="0"/>
  </r>
  <r>
    <n v="4639"/>
    <n v="15659399"/>
    <x v="568"/>
    <n v="516"/>
    <x v="2"/>
    <x v="1"/>
    <x v="5"/>
    <n v="7"/>
    <n v="139675.07"/>
    <n v="2"/>
    <n v="1"/>
    <n v="0"/>
    <n v="45591.23"/>
    <n v="0"/>
  </r>
  <r>
    <n v="4640"/>
    <n v="15567078"/>
    <x v="1968"/>
    <n v="789"/>
    <x v="0"/>
    <x v="0"/>
    <x v="7"/>
    <n v="8"/>
    <n v="66201.960000000006"/>
    <n v="1"/>
    <n v="1"/>
    <n v="1"/>
    <n v="79458.12"/>
    <n v="0"/>
  </r>
  <r>
    <n v="4641"/>
    <n v="15696373"/>
    <x v="1900"/>
    <n v="687"/>
    <x v="0"/>
    <x v="0"/>
    <x v="4"/>
    <n v="9"/>
    <n v="0"/>
    <n v="2"/>
    <n v="0"/>
    <n v="0"/>
    <n v="103042.2"/>
    <n v="1"/>
  </r>
  <r>
    <n v="4642"/>
    <n v="15786617"/>
    <x v="1331"/>
    <n v="485"/>
    <x v="2"/>
    <x v="1"/>
    <x v="10"/>
    <n v="3"/>
    <n v="133658.23999999999"/>
    <n v="1"/>
    <n v="1"/>
    <n v="0"/>
    <n v="70209.83"/>
    <n v="0"/>
  </r>
  <r>
    <n v="4643"/>
    <n v="15657449"/>
    <x v="1969"/>
    <n v="446"/>
    <x v="2"/>
    <x v="1"/>
    <x v="11"/>
    <n v="3"/>
    <n v="136202.78"/>
    <n v="1"/>
    <n v="1"/>
    <n v="0"/>
    <n v="176743.51"/>
    <n v="0"/>
  </r>
  <r>
    <n v="4644"/>
    <n v="15672594"/>
    <x v="205"/>
    <n v="597"/>
    <x v="0"/>
    <x v="0"/>
    <x v="52"/>
    <n v="0"/>
    <n v="131778.07999999999"/>
    <n v="1"/>
    <n v="0"/>
    <n v="0"/>
    <n v="10703.53"/>
    <n v="1"/>
  </r>
  <r>
    <n v="4645"/>
    <n v="15714240"/>
    <x v="582"/>
    <n v="712"/>
    <x v="1"/>
    <x v="1"/>
    <x v="59"/>
    <n v="5"/>
    <n v="0"/>
    <n v="2"/>
    <n v="0"/>
    <n v="0"/>
    <n v="151425.82"/>
    <n v="0"/>
  </r>
  <r>
    <n v="4646"/>
    <n v="15782144"/>
    <x v="1970"/>
    <n v="522"/>
    <x v="0"/>
    <x v="0"/>
    <x v="10"/>
    <n v="3"/>
    <n v="0"/>
    <n v="2"/>
    <n v="1"/>
    <n v="1"/>
    <n v="3894.34"/>
    <n v="0"/>
  </r>
  <r>
    <n v="4647"/>
    <n v="15665008"/>
    <x v="867"/>
    <n v="805"/>
    <x v="2"/>
    <x v="0"/>
    <x v="28"/>
    <n v="8"/>
    <n v="42712.87"/>
    <n v="2"/>
    <n v="1"/>
    <n v="1"/>
    <n v="28861.69"/>
    <n v="0"/>
  </r>
  <r>
    <n v="4648"/>
    <n v="15581733"/>
    <x v="1064"/>
    <n v="781"/>
    <x v="0"/>
    <x v="0"/>
    <x v="34"/>
    <n v="4"/>
    <n v="0"/>
    <n v="2"/>
    <n v="1"/>
    <n v="0"/>
    <n v="177703.15"/>
    <n v="0"/>
  </r>
  <r>
    <n v="4649"/>
    <n v="15751392"/>
    <x v="97"/>
    <n v="689"/>
    <x v="1"/>
    <x v="0"/>
    <x v="38"/>
    <n v="4"/>
    <n v="0"/>
    <n v="2"/>
    <n v="1"/>
    <n v="0"/>
    <n v="136649.79999999999"/>
    <n v="1"/>
  </r>
  <r>
    <n v="4650"/>
    <n v="15785815"/>
    <x v="563"/>
    <n v="670"/>
    <x v="2"/>
    <x v="1"/>
    <x v="8"/>
    <n v="1"/>
    <n v="142631.54"/>
    <n v="2"/>
    <n v="1"/>
    <n v="1"/>
    <n v="175894.24"/>
    <n v="0"/>
  </r>
  <r>
    <n v="4651"/>
    <n v="15664214"/>
    <x v="1971"/>
    <n v="670"/>
    <x v="0"/>
    <x v="1"/>
    <x v="19"/>
    <n v="2"/>
    <n v="141204.65"/>
    <n v="2"/>
    <n v="1"/>
    <n v="0"/>
    <n v="76257.460000000006"/>
    <n v="0"/>
  </r>
  <r>
    <n v="4652"/>
    <n v="15579996"/>
    <x v="1546"/>
    <n v="524"/>
    <x v="2"/>
    <x v="0"/>
    <x v="11"/>
    <n v="7"/>
    <n v="131402.21"/>
    <n v="1"/>
    <n v="0"/>
    <n v="0"/>
    <n v="193668.49"/>
    <n v="0"/>
  </r>
  <r>
    <n v="4653"/>
    <n v="15675252"/>
    <x v="46"/>
    <n v="734"/>
    <x v="1"/>
    <x v="0"/>
    <x v="2"/>
    <n v="3"/>
    <n v="92636.96"/>
    <n v="2"/>
    <n v="1"/>
    <n v="1"/>
    <n v="125671.29"/>
    <n v="0"/>
  </r>
  <r>
    <n v="4654"/>
    <n v="15579617"/>
    <x v="725"/>
    <n v="489"/>
    <x v="0"/>
    <x v="0"/>
    <x v="21"/>
    <n v="3"/>
    <n v="0"/>
    <n v="2"/>
    <n v="0"/>
    <n v="1"/>
    <n v="174098.28"/>
    <n v="1"/>
  </r>
  <r>
    <n v="4655"/>
    <n v="15593976"/>
    <x v="1972"/>
    <n v="578"/>
    <x v="2"/>
    <x v="0"/>
    <x v="8"/>
    <n v="5"/>
    <n v="102088.68"/>
    <n v="4"/>
    <n v="0"/>
    <n v="0"/>
    <n v="187866.21"/>
    <n v="1"/>
  </r>
  <r>
    <n v="4656"/>
    <n v="15716041"/>
    <x v="1576"/>
    <n v="622"/>
    <x v="1"/>
    <x v="1"/>
    <x v="2"/>
    <n v="9"/>
    <n v="0"/>
    <n v="2"/>
    <n v="0"/>
    <n v="1"/>
    <n v="100862.36"/>
    <n v="0"/>
  </r>
  <r>
    <n v="4657"/>
    <n v="15654489"/>
    <x v="1401"/>
    <n v="843"/>
    <x v="0"/>
    <x v="0"/>
    <x v="16"/>
    <n v="8"/>
    <n v="134887.53"/>
    <n v="1"/>
    <n v="1"/>
    <n v="1"/>
    <n v="10804.04"/>
    <n v="0"/>
  </r>
  <r>
    <n v="4658"/>
    <n v="15736302"/>
    <x v="471"/>
    <n v="687"/>
    <x v="0"/>
    <x v="1"/>
    <x v="36"/>
    <n v="4"/>
    <n v="0"/>
    <n v="2"/>
    <n v="1"/>
    <n v="1"/>
    <n v="170893.85"/>
    <n v="0"/>
  </r>
  <r>
    <n v="4659"/>
    <n v="15805909"/>
    <x v="616"/>
    <n v="700"/>
    <x v="1"/>
    <x v="1"/>
    <x v="34"/>
    <n v="8"/>
    <n v="159900.38"/>
    <n v="1"/>
    <n v="0"/>
    <n v="0"/>
    <n v="22698.560000000001"/>
    <n v="0"/>
  </r>
  <r>
    <n v="4660"/>
    <n v="15572762"/>
    <x v="233"/>
    <n v="410"/>
    <x v="2"/>
    <x v="0"/>
    <x v="5"/>
    <n v="2"/>
    <n v="102278.79"/>
    <n v="2"/>
    <n v="1"/>
    <n v="0"/>
    <n v="89822.48"/>
    <n v="0"/>
  </r>
  <r>
    <n v="4661"/>
    <n v="15724632"/>
    <x v="317"/>
    <n v="537"/>
    <x v="0"/>
    <x v="0"/>
    <x v="1"/>
    <n v="0"/>
    <n v="0"/>
    <n v="2"/>
    <n v="0"/>
    <n v="1"/>
    <n v="175262.49"/>
    <n v="0"/>
  </r>
  <r>
    <n v="4662"/>
    <n v="15670416"/>
    <x v="884"/>
    <n v="780"/>
    <x v="0"/>
    <x v="0"/>
    <x v="3"/>
    <n v="0"/>
    <n v="0"/>
    <n v="1"/>
    <n v="0"/>
    <n v="1"/>
    <n v="15705.27"/>
    <n v="0"/>
  </r>
  <r>
    <n v="4663"/>
    <n v="15749528"/>
    <x v="547"/>
    <n v="652"/>
    <x v="1"/>
    <x v="1"/>
    <x v="14"/>
    <n v="6"/>
    <n v="0"/>
    <n v="2"/>
    <n v="0"/>
    <n v="1"/>
    <n v="170025.43"/>
    <n v="0"/>
  </r>
  <r>
    <n v="4664"/>
    <n v="15578783"/>
    <x v="442"/>
    <n v="620"/>
    <x v="2"/>
    <x v="1"/>
    <x v="12"/>
    <n v="0"/>
    <n v="76989.97"/>
    <n v="1"/>
    <n v="1"/>
    <n v="1"/>
    <n v="17242.79"/>
    <n v="0"/>
  </r>
  <r>
    <n v="4665"/>
    <n v="15580719"/>
    <x v="586"/>
    <n v="697"/>
    <x v="0"/>
    <x v="0"/>
    <x v="51"/>
    <n v="10"/>
    <n v="0"/>
    <n v="2"/>
    <n v="1"/>
    <n v="1"/>
    <n v="79734.23"/>
    <n v="0"/>
  </r>
  <r>
    <n v="4666"/>
    <n v="15656293"/>
    <x v="1391"/>
    <n v="786"/>
    <x v="0"/>
    <x v="1"/>
    <x v="12"/>
    <n v="3"/>
    <n v="0"/>
    <n v="2"/>
    <n v="1"/>
    <n v="0"/>
    <n v="92712.97"/>
    <n v="0"/>
  </r>
  <r>
    <n v="4667"/>
    <n v="15691875"/>
    <x v="880"/>
    <n v="850"/>
    <x v="2"/>
    <x v="0"/>
    <x v="2"/>
    <n v="5"/>
    <n v="114491.82"/>
    <n v="1"/>
    <n v="1"/>
    <n v="0"/>
    <n v="99689.48"/>
    <n v="0"/>
  </r>
  <r>
    <n v="4668"/>
    <n v="15596870"/>
    <x v="1017"/>
    <n v="749"/>
    <x v="2"/>
    <x v="1"/>
    <x v="41"/>
    <n v="3"/>
    <n v="144768.94"/>
    <n v="1"/>
    <n v="1"/>
    <n v="0"/>
    <n v="93336.3"/>
    <n v="1"/>
  </r>
  <r>
    <n v="4669"/>
    <n v="15780770"/>
    <x v="301"/>
    <n v="445"/>
    <x v="0"/>
    <x v="1"/>
    <x v="8"/>
    <n v="7"/>
    <n v="145056.59"/>
    <n v="1"/>
    <n v="1"/>
    <n v="1"/>
    <n v="175893.53"/>
    <n v="0"/>
  </r>
  <r>
    <n v="4670"/>
    <n v="15751491"/>
    <x v="40"/>
    <n v="443"/>
    <x v="2"/>
    <x v="1"/>
    <x v="5"/>
    <n v="3"/>
    <n v="117206.3"/>
    <n v="1"/>
    <n v="1"/>
    <n v="0"/>
    <n v="42840.18"/>
    <n v="1"/>
  </r>
  <r>
    <n v="4671"/>
    <n v="15706200"/>
    <x v="94"/>
    <n v="637"/>
    <x v="2"/>
    <x v="1"/>
    <x v="1"/>
    <n v="2"/>
    <n v="138014.39999999999"/>
    <n v="2"/>
    <n v="1"/>
    <n v="0"/>
    <n v="140298.23999999999"/>
    <n v="0"/>
  </r>
  <r>
    <n v="4672"/>
    <n v="15808674"/>
    <x v="1760"/>
    <n v="616"/>
    <x v="2"/>
    <x v="0"/>
    <x v="13"/>
    <n v="6"/>
    <n v="128352.59"/>
    <n v="3"/>
    <n v="1"/>
    <n v="1"/>
    <n v="144000.59"/>
    <n v="1"/>
  </r>
  <r>
    <n v="4673"/>
    <n v="15641411"/>
    <x v="758"/>
    <n v="756"/>
    <x v="0"/>
    <x v="0"/>
    <x v="51"/>
    <n v="1"/>
    <n v="112568.31"/>
    <n v="1"/>
    <n v="1"/>
    <n v="1"/>
    <n v="113408.11"/>
    <n v="0"/>
  </r>
  <r>
    <n v="4674"/>
    <n v="15764661"/>
    <x v="1090"/>
    <n v="644"/>
    <x v="0"/>
    <x v="1"/>
    <x v="19"/>
    <n v="2"/>
    <n v="0"/>
    <n v="1"/>
    <n v="1"/>
    <n v="0"/>
    <n v="96420.58"/>
    <n v="0"/>
  </r>
  <r>
    <n v="4675"/>
    <n v="15689492"/>
    <x v="1973"/>
    <n v="850"/>
    <x v="2"/>
    <x v="1"/>
    <x v="1"/>
    <n v="1"/>
    <n v="176958.46"/>
    <n v="2"/>
    <n v="0"/>
    <n v="1"/>
    <n v="125806.3"/>
    <n v="0"/>
  </r>
  <r>
    <n v="4676"/>
    <n v="15602405"/>
    <x v="1974"/>
    <n v="703"/>
    <x v="2"/>
    <x v="0"/>
    <x v="16"/>
    <n v="9"/>
    <n v="99167.54"/>
    <n v="1"/>
    <n v="1"/>
    <n v="0"/>
    <n v="65720.92"/>
    <n v="0"/>
  </r>
  <r>
    <n v="4677"/>
    <n v="15610271"/>
    <x v="1762"/>
    <n v="684"/>
    <x v="1"/>
    <x v="0"/>
    <x v="0"/>
    <n v="3"/>
    <n v="103210.27"/>
    <n v="1"/>
    <n v="1"/>
    <n v="0"/>
    <n v="31002.03"/>
    <n v="0"/>
  </r>
  <r>
    <n v="4678"/>
    <n v="15791780"/>
    <x v="464"/>
    <n v="706"/>
    <x v="2"/>
    <x v="0"/>
    <x v="36"/>
    <n v="10"/>
    <n v="104478.12"/>
    <n v="3"/>
    <n v="0"/>
    <n v="1"/>
    <n v="158248.71"/>
    <n v="1"/>
  </r>
  <r>
    <n v="4679"/>
    <n v="15589147"/>
    <x v="913"/>
    <n v="580"/>
    <x v="1"/>
    <x v="1"/>
    <x v="22"/>
    <n v="8"/>
    <n v="125921.37"/>
    <n v="1"/>
    <n v="1"/>
    <n v="1"/>
    <n v="94677.83"/>
    <n v="0"/>
  </r>
  <r>
    <n v="4680"/>
    <n v="15756975"/>
    <x v="1975"/>
    <n v="777"/>
    <x v="1"/>
    <x v="0"/>
    <x v="12"/>
    <n v="3"/>
    <n v="0"/>
    <n v="2"/>
    <n v="1"/>
    <n v="1"/>
    <n v="17257.72"/>
    <n v="0"/>
  </r>
  <r>
    <n v="4681"/>
    <n v="15729582"/>
    <x v="98"/>
    <n v="676"/>
    <x v="2"/>
    <x v="1"/>
    <x v="36"/>
    <n v="3"/>
    <n v="80697.440000000002"/>
    <n v="1"/>
    <n v="0"/>
    <n v="0"/>
    <n v="101397.86"/>
    <n v="0"/>
  </r>
  <r>
    <n v="4682"/>
    <n v="15742971"/>
    <x v="335"/>
    <n v="708"/>
    <x v="0"/>
    <x v="0"/>
    <x v="4"/>
    <n v="2"/>
    <n v="161887.81"/>
    <n v="2"/>
    <n v="1"/>
    <n v="0"/>
    <n v="84870.23"/>
    <n v="0"/>
  </r>
  <r>
    <n v="4683"/>
    <n v="15568046"/>
    <x v="1976"/>
    <n v="809"/>
    <x v="0"/>
    <x v="1"/>
    <x v="9"/>
    <n v="7"/>
    <n v="109558.36"/>
    <n v="1"/>
    <n v="1"/>
    <n v="0"/>
    <n v="183515.13"/>
    <n v="0"/>
  </r>
  <r>
    <n v="4684"/>
    <n v="15694890"/>
    <x v="876"/>
    <n v="588"/>
    <x v="0"/>
    <x v="1"/>
    <x v="16"/>
    <n v="1"/>
    <n v="124271.26"/>
    <n v="1"/>
    <n v="1"/>
    <n v="0"/>
    <n v="75969.19"/>
    <n v="0"/>
  </r>
  <r>
    <n v="4685"/>
    <n v="15736963"/>
    <x v="1977"/>
    <n v="623"/>
    <x v="0"/>
    <x v="1"/>
    <x v="3"/>
    <n v="1"/>
    <n v="0"/>
    <n v="2"/>
    <n v="1"/>
    <n v="1"/>
    <n v="146379.29999999999"/>
    <n v="0"/>
  </r>
  <r>
    <n v="4686"/>
    <n v="15646490"/>
    <x v="1978"/>
    <n v="537"/>
    <x v="1"/>
    <x v="1"/>
    <x v="0"/>
    <n v="1"/>
    <n v="190569.23"/>
    <n v="1"/>
    <n v="0"/>
    <n v="1"/>
    <n v="127154.8"/>
    <n v="0"/>
  </r>
  <r>
    <n v="4687"/>
    <n v="15607314"/>
    <x v="1979"/>
    <n v="536"/>
    <x v="1"/>
    <x v="1"/>
    <x v="47"/>
    <n v="2"/>
    <n v="143923.96"/>
    <n v="1"/>
    <n v="1"/>
    <n v="0"/>
    <n v="2019.78"/>
    <n v="1"/>
  </r>
  <r>
    <n v="4688"/>
    <n v="15576745"/>
    <x v="1980"/>
    <n v="769"/>
    <x v="0"/>
    <x v="1"/>
    <x v="36"/>
    <n v="2"/>
    <n v="96542.16"/>
    <n v="2"/>
    <n v="0"/>
    <n v="1"/>
    <n v="197885.72"/>
    <n v="0"/>
  </r>
  <r>
    <n v="4689"/>
    <n v="15669606"/>
    <x v="5"/>
    <n v="690"/>
    <x v="0"/>
    <x v="1"/>
    <x v="19"/>
    <n v="5"/>
    <n v="0"/>
    <n v="2"/>
    <n v="1"/>
    <n v="0"/>
    <n v="138017.68"/>
    <n v="0"/>
  </r>
  <r>
    <n v="4690"/>
    <n v="15737832"/>
    <x v="282"/>
    <n v="771"/>
    <x v="1"/>
    <x v="1"/>
    <x v="13"/>
    <n v="0"/>
    <n v="139825.56"/>
    <n v="1"/>
    <n v="0"/>
    <n v="0"/>
    <n v="170984.97"/>
    <n v="1"/>
  </r>
  <r>
    <n v="4691"/>
    <n v="15681990"/>
    <x v="1981"/>
    <n v="497"/>
    <x v="2"/>
    <x v="1"/>
    <x v="9"/>
    <n v="6"/>
    <n v="111769.14"/>
    <n v="2"/>
    <n v="1"/>
    <n v="0"/>
    <n v="55859.27"/>
    <n v="0"/>
  </r>
  <r>
    <n v="4692"/>
    <n v="15758050"/>
    <x v="138"/>
    <n v="622"/>
    <x v="1"/>
    <x v="1"/>
    <x v="24"/>
    <n v="4"/>
    <n v="0"/>
    <n v="2"/>
    <n v="1"/>
    <n v="0"/>
    <n v="4459.5"/>
    <n v="0"/>
  </r>
  <r>
    <n v="4693"/>
    <n v="15787848"/>
    <x v="1110"/>
    <n v="602"/>
    <x v="1"/>
    <x v="1"/>
    <x v="33"/>
    <n v="9"/>
    <n v="113672.18"/>
    <n v="2"/>
    <n v="0"/>
    <n v="0"/>
    <n v="102135.92"/>
    <n v="0"/>
  </r>
  <r>
    <n v="4694"/>
    <n v="15713594"/>
    <x v="269"/>
    <n v="543"/>
    <x v="0"/>
    <x v="0"/>
    <x v="15"/>
    <n v="7"/>
    <n v="147256.85999999999"/>
    <n v="1"/>
    <n v="1"/>
    <n v="0"/>
    <n v="112771.95"/>
    <n v="0"/>
  </r>
  <r>
    <n v="4695"/>
    <n v="15588186"/>
    <x v="1982"/>
    <n v="520"/>
    <x v="1"/>
    <x v="1"/>
    <x v="13"/>
    <n v="7"/>
    <n v="107023.03"/>
    <n v="1"/>
    <n v="1"/>
    <n v="0"/>
    <n v="32903.93"/>
    <n v="0"/>
  </r>
  <r>
    <n v="4696"/>
    <n v="15786739"/>
    <x v="34"/>
    <n v="669"/>
    <x v="0"/>
    <x v="1"/>
    <x v="24"/>
    <n v="1"/>
    <n v="125529.55"/>
    <n v="1"/>
    <n v="1"/>
    <n v="1"/>
    <n v="162260.93"/>
    <n v="0"/>
  </r>
  <r>
    <n v="4697"/>
    <n v="15699467"/>
    <x v="1983"/>
    <n v="631"/>
    <x v="1"/>
    <x v="0"/>
    <x v="1"/>
    <n v="0"/>
    <n v="0"/>
    <n v="1"/>
    <n v="0"/>
    <n v="0"/>
    <n v="87959.83"/>
    <n v="0"/>
  </r>
  <r>
    <n v="4698"/>
    <n v="15680706"/>
    <x v="277"/>
    <n v="537"/>
    <x v="2"/>
    <x v="1"/>
    <x v="36"/>
    <n v="4"/>
    <n v="131834.79999999999"/>
    <n v="1"/>
    <n v="1"/>
    <n v="0"/>
    <n v="166476.95000000001"/>
    <n v="1"/>
  </r>
  <r>
    <n v="4699"/>
    <n v="15645717"/>
    <x v="703"/>
    <n v="732"/>
    <x v="0"/>
    <x v="1"/>
    <x v="46"/>
    <n v="2"/>
    <n v="0"/>
    <n v="2"/>
    <n v="1"/>
    <n v="1"/>
    <n v="25438.87"/>
    <n v="0"/>
  </r>
  <r>
    <n v="4700"/>
    <n v="15748597"/>
    <x v="1984"/>
    <n v="844"/>
    <x v="1"/>
    <x v="1"/>
    <x v="27"/>
    <n v="5"/>
    <n v="99529.7"/>
    <n v="1"/>
    <n v="0"/>
    <n v="1"/>
    <n v="157230.06"/>
    <n v="1"/>
  </r>
  <r>
    <n v="4701"/>
    <n v="15773709"/>
    <x v="99"/>
    <n v="838"/>
    <x v="1"/>
    <x v="1"/>
    <x v="12"/>
    <n v="0"/>
    <n v="0"/>
    <n v="2"/>
    <n v="0"/>
    <n v="1"/>
    <n v="197305.91"/>
    <n v="0"/>
  </r>
  <r>
    <n v="4702"/>
    <n v="15629787"/>
    <x v="1029"/>
    <n v="652"/>
    <x v="0"/>
    <x v="1"/>
    <x v="7"/>
    <n v="10"/>
    <n v="107303.72"/>
    <n v="2"/>
    <n v="0"/>
    <n v="0"/>
    <n v="44435.76"/>
    <n v="0"/>
  </r>
  <r>
    <n v="4703"/>
    <n v="15661007"/>
    <x v="790"/>
    <n v="660"/>
    <x v="0"/>
    <x v="1"/>
    <x v="19"/>
    <n v="0"/>
    <n v="72783.42"/>
    <n v="1"/>
    <n v="0"/>
    <n v="0"/>
    <n v="181051.99"/>
    <n v="0"/>
  </r>
  <r>
    <n v="4704"/>
    <n v="15686812"/>
    <x v="1548"/>
    <n v="692"/>
    <x v="1"/>
    <x v="0"/>
    <x v="4"/>
    <n v="8"/>
    <n v="0"/>
    <n v="1"/>
    <n v="0"/>
    <n v="1"/>
    <n v="159069.37"/>
    <n v="0"/>
  </r>
  <r>
    <n v="4705"/>
    <n v="15754113"/>
    <x v="129"/>
    <n v="588"/>
    <x v="0"/>
    <x v="0"/>
    <x v="12"/>
    <n v="0"/>
    <n v="0"/>
    <n v="2"/>
    <n v="1"/>
    <n v="1"/>
    <n v="155485.24"/>
    <n v="0"/>
  </r>
  <r>
    <n v="4706"/>
    <n v="15749489"/>
    <x v="1985"/>
    <n v="533"/>
    <x v="2"/>
    <x v="0"/>
    <x v="32"/>
    <n v="10"/>
    <n v="115743.6"/>
    <n v="1"/>
    <n v="0"/>
    <n v="0"/>
    <n v="43852.05"/>
    <n v="0"/>
  </r>
  <r>
    <n v="4707"/>
    <n v="15574352"/>
    <x v="1986"/>
    <n v="850"/>
    <x v="0"/>
    <x v="1"/>
    <x v="3"/>
    <n v="4"/>
    <n v="161256.53"/>
    <n v="1"/>
    <n v="1"/>
    <n v="1"/>
    <n v="140071.57"/>
    <n v="0"/>
  </r>
  <r>
    <n v="4708"/>
    <n v="15701281"/>
    <x v="195"/>
    <n v="511"/>
    <x v="0"/>
    <x v="1"/>
    <x v="7"/>
    <n v="8"/>
    <n v="0"/>
    <n v="2"/>
    <n v="1"/>
    <n v="1"/>
    <n v="49089.36"/>
    <n v="0"/>
  </r>
  <r>
    <n v="4709"/>
    <n v="15811985"/>
    <x v="310"/>
    <n v="530"/>
    <x v="1"/>
    <x v="1"/>
    <x v="4"/>
    <n v="6"/>
    <n v="0"/>
    <n v="2"/>
    <n v="0"/>
    <n v="0"/>
    <n v="55893.37"/>
    <n v="0"/>
  </r>
  <r>
    <n v="4710"/>
    <n v="15713505"/>
    <x v="1597"/>
    <n v="554"/>
    <x v="0"/>
    <x v="1"/>
    <x v="8"/>
    <n v="1"/>
    <n v="0"/>
    <n v="2"/>
    <n v="0"/>
    <n v="1"/>
    <n v="192660.55"/>
    <n v="0"/>
  </r>
  <r>
    <n v="4711"/>
    <n v="15685653"/>
    <x v="722"/>
    <n v="585"/>
    <x v="2"/>
    <x v="0"/>
    <x v="20"/>
    <n v="3"/>
    <n v="162261.01"/>
    <n v="2"/>
    <n v="1"/>
    <n v="0"/>
    <n v="137028.51"/>
    <n v="0"/>
  </r>
  <r>
    <n v="4712"/>
    <n v="15758831"/>
    <x v="1370"/>
    <n v="754"/>
    <x v="0"/>
    <x v="1"/>
    <x v="2"/>
    <n v="3"/>
    <n v="74896.33"/>
    <n v="1"/>
    <n v="0"/>
    <n v="0"/>
    <n v="34430.160000000003"/>
    <n v="0"/>
  </r>
  <r>
    <n v="4713"/>
    <n v="15618774"/>
    <x v="303"/>
    <n v="474"/>
    <x v="0"/>
    <x v="1"/>
    <x v="41"/>
    <n v="3"/>
    <n v="0"/>
    <n v="1"/>
    <n v="1"/>
    <n v="0"/>
    <n v="108409.17"/>
    <n v="1"/>
  </r>
  <r>
    <n v="4714"/>
    <n v="15764448"/>
    <x v="458"/>
    <n v="837"/>
    <x v="2"/>
    <x v="1"/>
    <x v="12"/>
    <n v="0"/>
    <n v="144037.6"/>
    <n v="1"/>
    <n v="1"/>
    <n v="0"/>
    <n v="145325.32"/>
    <n v="0"/>
  </r>
  <r>
    <n v="4715"/>
    <n v="15611024"/>
    <x v="1987"/>
    <n v="567"/>
    <x v="0"/>
    <x v="0"/>
    <x v="51"/>
    <n v="9"/>
    <n v="93522.2"/>
    <n v="1"/>
    <n v="0"/>
    <n v="1"/>
    <n v="81425.61"/>
    <n v="0"/>
  </r>
  <r>
    <n v="4716"/>
    <n v="15738220"/>
    <x v="1988"/>
    <n v="800"/>
    <x v="1"/>
    <x v="1"/>
    <x v="16"/>
    <n v="1"/>
    <n v="0"/>
    <n v="2"/>
    <n v="1"/>
    <n v="0"/>
    <n v="51553.43"/>
    <n v="0"/>
  </r>
  <r>
    <n v="4717"/>
    <n v="15805764"/>
    <x v="1989"/>
    <n v="646"/>
    <x v="0"/>
    <x v="1"/>
    <x v="56"/>
    <n v="10"/>
    <n v="0"/>
    <n v="2"/>
    <n v="0"/>
    <n v="1"/>
    <n v="52795.15"/>
    <n v="0"/>
  </r>
  <r>
    <n v="4718"/>
    <n v="15580487"/>
    <x v="46"/>
    <n v="627"/>
    <x v="2"/>
    <x v="1"/>
    <x v="16"/>
    <n v="8"/>
    <n v="106922.92"/>
    <n v="2"/>
    <n v="0"/>
    <n v="1"/>
    <n v="84270.09"/>
    <n v="0"/>
  </r>
  <r>
    <n v="4719"/>
    <n v="15675787"/>
    <x v="688"/>
    <n v="505"/>
    <x v="0"/>
    <x v="1"/>
    <x v="28"/>
    <n v="8"/>
    <n v="112972.57"/>
    <n v="1"/>
    <n v="1"/>
    <n v="0"/>
    <n v="145011.62"/>
    <n v="0"/>
  </r>
  <r>
    <n v="4720"/>
    <n v="15583580"/>
    <x v="697"/>
    <n v="566"/>
    <x v="2"/>
    <x v="0"/>
    <x v="12"/>
    <n v="1"/>
    <n v="123042"/>
    <n v="1"/>
    <n v="1"/>
    <n v="0"/>
    <n v="66245.440000000002"/>
    <n v="1"/>
  </r>
  <r>
    <n v="4721"/>
    <n v="15780654"/>
    <x v="214"/>
    <n v="619"/>
    <x v="2"/>
    <x v="0"/>
    <x v="19"/>
    <n v="3"/>
    <n v="100488.92"/>
    <n v="2"/>
    <n v="0"/>
    <n v="1"/>
    <n v="36446.74"/>
    <n v="0"/>
  </r>
  <r>
    <n v="4722"/>
    <n v="15695034"/>
    <x v="1311"/>
    <n v="757"/>
    <x v="0"/>
    <x v="0"/>
    <x v="4"/>
    <n v="4"/>
    <n v="123322.15"/>
    <n v="1"/>
    <n v="1"/>
    <n v="0"/>
    <n v="137136.29"/>
    <n v="0"/>
  </r>
  <r>
    <n v="4723"/>
    <n v="15805671"/>
    <x v="1990"/>
    <n v="648"/>
    <x v="0"/>
    <x v="1"/>
    <x v="15"/>
    <n v="0"/>
    <n v="0"/>
    <n v="1"/>
    <n v="0"/>
    <n v="1"/>
    <n v="117323.31"/>
    <n v="0"/>
  </r>
  <r>
    <n v="4724"/>
    <n v="15790658"/>
    <x v="1535"/>
    <n v="621"/>
    <x v="1"/>
    <x v="1"/>
    <x v="0"/>
    <n v="8"/>
    <n v="68683.679999999993"/>
    <n v="1"/>
    <n v="1"/>
    <n v="1"/>
    <n v="74157.710000000006"/>
    <n v="0"/>
  </r>
  <r>
    <n v="4725"/>
    <n v="15578648"/>
    <x v="1017"/>
    <n v="543"/>
    <x v="2"/>
    <x v="1"/>
    <x v="23"/>
    <n v="6"/>
    <n v="59532.18"/>
    <n v="1"/>
    <n v="1"/>
    <n v="0"/>
    <n v="104253.56"/>
    <n v="0"/>
  </r>
  <r>
    <n v="4726"/>
    <n v="15734987"/>
    <x v="282"/>
    <n v="658"/>
    <x v="0"/>
    <x v="0"/>
    <x v="3"/>
    <n v="7"/>
    <n v="140260.35999999999"/>
    <n v="2"/>
    <n v="1"/>
    <n v="0"/>
    <n v="2748.72"/>
    <n v="0"/>
  </r>
  <r>
    <n v="4727"/>
    <n v="15721740"/>
    <x v="346"/>
    <n v="633"/>
    <x v="2"/>
    <x v="1"/>
    <x v="5"/>
    <n v="7"/>
    <n v="88302.65"/>
    <n v="1"/>
    <n v="1"/>
    <n v="1"/>
    <n v="195937.16"/>
    <n v="0"/>
  </r>
  <r>
    <n v="4728"/>
    <n v="15641822"/>
    <x v="1912"/>
    <n v="648"/>
    <x v="0"/>
    <x v="0"/>
    <x v="25"/>
    <n v="1"/>
    <n v="0"/>
    <n v="2"/>
    <n v="0"/>
    <n v="1"/>
    <n v="22101.86"/>
    <n v="0"/>
  </r>
  <r>
    <n v="4729"/>
    <n v="15765650"/>
    <x v="150"/>
    <n v="501"/>
    <x v="2"/>
    <x v="1"/>
    <x v="20"/>
    <n v="5"/>
    <n v="114655.58"/>
    <n v="1"/>
    <n v="0"/>
    <n v="0"/>
    <n v="126535.92"/>
    <n v="0"/>
  </r>
  <r>
    <n v="4730"/>
    <n v="15788556"/>
    <x v="1991"/>
    <n v="683"/>
    <x v="0"/>
    <x v="0"/>
    <x v="0"/>
    <n v="4"/>
    <n v="148283.94"/>
    <n v="1"/>
    <n v="1"/>
    <n v="1"/>
    <n v="44692.63"/>
    <n v="1"/>
  </r>
  <r>
    <n v="4731"/>
    <n v="15576550"/>
    <x v="664"/>
    <n v="619"/>
    <x v="1"/>
    <x v="0"/>
    <x v="16"/>
    <n v="1"/>
    <n v="0"/>
    <n v="1"/>
    <n v="1"/>
    <n v="0"/>
    <n v="112442.63"/>
    <n v="1"/>
  </r>
  <r>
    <n v="4732"/>
    <n v="15622230"/>
    <x v="1992"/>
    <n v="705"/>
    <x v="0"/>
    <x v="0"/>
    <x v="12"/>
    <n v="3"/>
    <n v="0"/>
    <n v="2"/>
    <n v="0"/>
    <n v="1"/>
    <n v="66331.009999999995"/>
    <n v="0"/>
  </r>
  <r>
    <n v="4733"/>
    <n v="15653937"/>
    <x v="204"/>
    <n v="638"/>
    <x v="2"/>
    <x v="0"/>
    <x v="47"/>
    <n v="1"/>
    <n v="123916.67"/>
    <n v="1"/>
    <n v="1"/>
    <n v="0"/>
    <n v="16657.68"/>
    <n v="1"/>
  </r>
  <r>
    <n v="4734"/>
    <n v="15743538"/>
    <x v="506"/>
    <n v="710"/>
    <x v="0"/>
    <x v="0"/>
    <x v="8"/>
    <n v="1"/>
    <n v="0"/>
    <n v="2"/>
    <n v="1"/>
    <n v="0"/>
    <n v="20081.3"/>
    <n v="0"/>
  </r>
  <r>
    <n v="4735"/>
    <n v="15591740"/>
    <x v="1993"/>
    <n v="590"/>
    <x v="0"/>
    <x v="0"/>
    <x v="41"/>
    <n v="4"/>
    <n v="0"/>
    <n v="2"/>
    <n v="1"/>
    <n v="1"/>
    <n v="93820.49"/>
    <n v="1"/>
  </r>
  <r>
    <n v="4736"/>
    <n v="15650086"/>
    <x v="482"/>
    <n v="725"/>
    <x v="0"/>
    <x v="1"/>
    <x v="3"/>
    <n v="2"/>
    <n v="165896"/>
    <n v="2"/>
    <n v="1"/>
    <n v="0"/>
    <n v="130795.52"/>
    <n v="0"/>
  </r>
  <r>
    <n v="4737"/>
    <n v="15718773"/>
    <x v="69"/>
    <n v="638"/>
    <x v="0"/>
    <x v="0"/>
    <x v="15"/>
    <n v="0"/>
    <n v="0"/>
    <n v="2"/>
    <n v="1"/>
    <n v="0"/>
    <n v="160129.99"/>
    <n v="0"/>
  </r>
  <r>
    <n v="4738"/>
    <n v="15615140"/>
    <x v="1994"/>
    <n v="791"/>
    <x v="0"/>
    <x v="1"/>
    <x v="18"/>
    <n v="6"/>
    <n v="111168.97"/>
    <n v="1"/>
    <n v="1"/>
    <n v="1"/>
    <n v="189969.91"/>
    <n v="0"/>
  </r>
  <r>
    <n v="4739"/>
    <n v="15644361"/>
    <x v="628"/>
    <n v="702"/>
    <x v="0"/>
    <x v="0"/>
    <x v="20"/>
    <n v="1"/>
    <n v="103549.24"/>
    <n v="1"/>
    <n v="0"/>
    <n v="0"/>
    <n v="9712.52"/>
    <n v="1"/>
  </r>
  <r>
    <n v="4740"/>
    <n v="15774536"/>
    <x v="8"/>
    <n v="607"/>
    <x v="0"/>
    <x v="0"/>
    <x v="15"/>
    <n v="6"/>
    <n v="0"/>
    <n v="2"/>
    <n v="0"/>
    <n v="0"/>
    <n v="196062.01"/>
    <n v="0"/>
  </r>
  <r>
    <n v="4741"/>
    <n v="15618661"/>
    <x v="1381"/>
    <n v="535"/>
    <x v="0"/>
    <x v="1"/>
    <x v="33"/>
    <n v="6"/>
    <n v="103804.97"/>
    <n v="1"/>
    <n v="1"/>
    <n v="1"/>
    <n v="125710.53"/>
    <n v="0"/>
  </r>
  <r>
    <n v="4742"/>
    <n v="15605020"/>
    <x v="709"/>
    <n v="651"/>
    <x v="0"/>
    <x v="1"/>
    <x v="13"/>
    <n v="2"/>
    <n v="165901.59"/>
    <n v="2"/>
    <n v="1"/>
    <n v="0"/>
    <n v="23054.51"/>
    <n v="1"/>
  </r>
  <r>
    <n v="4743"/>
    <n v="15762134"/>
    <x v="521"/>
    <n v="506"/>
    <x v="2"/>
    <x v="1"/>
    <x v="49"/>
    <n v="8"/>
    <n v="119152.1"/>
    <n v="2"/>
    <n v="1"/>
    <n v="1"/>
    <n v="170679.74"/>
    <n v="0"/>
  </r>
  <r>
    <n v="4744"/>
    <n v="15685279"/>
    <x v="1347"/>
    <n v="511"/>
    <x v="1"/>
    <x v="0"/>
    <x v="38"/>
    <n v="8"/>
    <n v="122950.31"/>
    <n v="1"/>
    <n v="1"/>
    <n v="1"/>
    <n v="181258.76"/>
    <n v="0"/>
  </r>
  <r>
    <n v="4745"/>
    <n v="15582849"/>
    <x v="224"/>
    <n v="757"/>
    <x v="0"/>
    <x v="0"/>
    <x v="21"/>
    <n v="1"/>
    <n v="0"/>
    <n v="1"/>
    <n v="1"/>
    <n v="1"/>
    <n v="22835.13"/>
    <n v="1"/>
  </r>
  <r>
    <n v="4746"/>
    <n v="15655410"/>
    <x v="1995"/>
    <n v="768"/>
    <x v="2"/>
    <x v="1"/>
    <x v="23"/>
    <n v="1"/>
    <n v="133384.66"/>
    <n v="1"/>
    <n v="1"/>
    <n v="0"/>
    <n v="102397.22"/>
    <n v="1"/>
  </r>
  <r>
    <n v="4747"/>
    <n v="15649129"/>
    <x v="388"/>
    <n v="757"/>
    <x v="0"/>
    <x v="1"/>
    <x v="15"/>
    <n v="9"/>
    <n v="0"/>
    <n v="2"/>
    <n v="1"/>
    <n v="0"/>
    <n v="115950.96"/>
    <n v="0"/>
  </r>
  <r>
    <n v="4748"/>
    <n v="15702380"/>
    <x v="445"/>
    <n v="663"/>
    <x v="1"/>
    <x v="1"/>
    <x v="55"/>
    <n v="6"/>
    <n v="0"/>
    <n v="2"/>
    <n v="0"/>
    <n v="1"/>
    <n v="15876.52"/>
    <n v="0"/>
  </r>
  <r>
    <n v="4749"/>
    <n v="15759067"/>
    <x v="1996"/>
    <n v="537"/>
    <x v="2"/>
    <x v="0"/>
    <x v="24"/>
    <n v="7"/>
    <n v="158411.95000000001"/>
    <n v="4"/>
    <n v="1"/>
    <n v="1"/>
    <n v="117690.58"/>
    <n v="1"/>
  </r>
  <r>
    <n v="4750"/>
    <n v="15683027"/>
    <x v="172"/>
    <n v="570"/>
    <x v="2"/>
    <x v="1"/>
    <x v="6"/>
    <n v="4"/>
    <n v="122028.65"/>
    <n v="2"/>
    <n v="1"/>
    <n v="1"/>
    <n v="173792.77"/>
    <n v="0"/>
  </r>
  <r>
    <n v="4751"/>
    <n v="15597487"/>
    <x v="60"/>
    <n v="850"/>
    <x v="0"/>
    <x v="0"/>
    <x v="12"/>
    <n v="5"/>
    <n v="0"/>
    <n v="1"/>
    <n v="1"/>
    <n v="1"/>
    <n v="80992.800000000003"/>
    <n v="0"/>
  </r>
  <r>
    <n v="4752"/>
    <n v="15763256"/>
    <x v="1634"/>
    <n v="661"/>
    <x v="2"/>
    <x v="0"/>
    <x v="55"/>
    <n v="8"/>
    <n v="128751.65"/>
    <n v="2"/>
    <n v="1"/>
    <n v="0"/>
    <n v="189398.18"/>
    <n v="1"/>
  </r>
  <r>
    <n v="4753"/>
    <n v="15620111"/>
    <x v="1013"/>
    <n v="659"/>
    <x v="0"/>
    <x v="1"/>
    <x v="41"/>
    <n v="8"/>
    <n v="133436.51999999999"/>
    <n v="1"/>
    <n v="1"/>
    <n v="0"/>
    <n v="56787.8"/>
    <n v="0"/>
  </r>
  <r>
    <n v="4754"/>
    <n v="15623053"/>
    <x v="399"/>
    <n v="454"/>
    <x v="1"/>
    <x v="1"/>
    <x v="20"/>
    <n v="2"/>
    <n v="123177.01"/>
    <n v="1"/>
    <n v="1"/>
    <n v="0"/>
    <n v="148309.98000000001"/>
    <n v="0"/>
  </r>
  <r>
    <n v="4755"/>
    <n v="15595592"/>
    <x v="876"/>
    <n v="708"/>
    <x v="0"/>
    <x v="0"/>
    <x v="49"/>
    <n v="2"/>
    <n v="0"/>
    <n v="1"/>
    <n v="1"/>
    <n v="0"/>
    <n v="179673.11"/>
    <n v="1"/>
  </r>
  <r>
    <n v="4756"/>
    <n v="15740072"/>
    <x v="727"/>
    <n v="720"/>
    <x v="0"/>
    <x v="0"/>
    <x v="24"/>
    <n v="2"/>
    <n v="120328.88"/>
    <n v="2"/>
    <n v="1"/>
    <n v="1"/>
    <n v="138470.21"/>
    <n v="0"/>
  </r>
  <r>
    <n v="4757"/>
    <n v="15778005"/>
    <x v="1319"/>
    <n v="785"/>
    <x v="0"/>
    <x v="0"/>
    <x v="2"/>
    <n v="1"/>
    <n v="130147.98"/>
    <n v="1"/>
    <n v="1"/>
    <n v="0"/>
    <n v="163798.41"/>
    <n v="1"/>
  </r>
  <r>
    <n v="4758"/>
    <n v="15583278"/>
    <x v="906"/>
    <n v="743"/>
    <x v="1"/>
    <x v="0"/>
    <x v="18"/>
    <n v="8"/>
    <n v="92716.96"/>
    <n v="1"/>
    <n v="1"/>
    <n v="1"/>
    <n v="33693.78"/>
    <n v="0"/>
  </r>
  <r>
    <n v="4759"/>
    <n v="15601263"/>
    <x v="26"/>
    <n v="493"/>
    <x v="1"/>
    <x v="0"/>
    <x v="36"/>
    <n v="7"/>
    <n v="0"/>
    <n v="2"/>
    <n v="1"/>
    <n v="0"/>
    <n v="48545.1"/>
    <n v="0"/>
  </r>
  <r>
    <n v="4760"/>
    <n v="15709222"/>
    <x v="1654"/>
    <n v="557"/>
    <x v="1"/>
    <x v="1"/>
    <x v="10"/>
    <n v="3"/>
    <n v="0"/>
    <n v="1"/>
    <n v="0"/>
    <n v="1"/>
    <n v="123427.98"/>
    <n v="0"/>
  </r>
  <r>
    <n v="4761"/>
    <n v="15713949"/>
    <x v="779"/>
    <n v="850"/>
    <x v="0"/>
    <x v="1"/>
    <x v="20"/>
    <n v="1"/>
    <n v="76914.210000000006"/>
    <n v="1"/>
    <n v="1"/>
    <n v="0"/>
    <n v="174183.44"/>
    <n v="0"/>
  </r>
  <r>
    <n v="4762"/>
    <n v="15717706"/>
    <x v="425"/>
    <n v="799"/>
    <x v="0"/>
    <x v="0"/>
    <x v="15"/>
    <n v="3"/>
    <n v="106045.92"/>
    <n v="2"/>
    <n v="1"/>
    <n v="1"/>
    <n v="17938"/>
    <n v="0"/>
  </r>
  <r>
    <n v="4763"/>
    <n v="15756071"/>
    <x v="243"/>
    <n v="756"/>
    <x v="0"/>
    <x v="1"/>
    <x v="10"/>
    <n v="1"/>
    <n v="103133.26"/>
    <n v="1"/>
    <n v="1"/>
    <n v="1"/>
    <n v="90059.04"/>
    <n v="0"/>
  </r>
  <r>
    <n v="4764"/>
    <n v="15696564"/>
    <x v="1997"/>
    <n v="752"/>
    <x v="0"/>
    <x v="1"/>
    <x v="16"/>
    <n v="0"/>
    <n v="145974.79"/>
    <n v="2"/>
    <n v="1"/>
    <n v="1"/>
    <n v="137694.23000000001"/>
    <n v="0"/>
  </r>
  <r>
    <n v="4765"/>
    <n v="15657637"/>
    <x v="598"/>
    <n v="696"/>
    <x v="1"/>
    <x v="0"/>
    <x v="18"/>
    <n v="3"/>
    <n v="0"/>
    <n v="3"/>
    <n v="1"/>
    <n v="0"/>
    <n v="65039.9"/>
    <n v="0"/>
  </r>
  <r>
    <n v="4766"/>
    <n v="15755863"/>
    <x v="329"/>
    <n v="630"/>
    <x v="1"/>
    <x v="0"/>
    <x v="23"/>
    <n v="1"/>
    <n v="0"/>
    <n v="2"/>
    <n v="0"/>
    <n v="1"/>
    <n v="162858.29"/>
    <n v="0"/>
  </r>
  <r>
    <n v="4767"/>
    <n v="15719858"/>
    <x v="1475"/>
    <n v="659"/>
    <x v="1"/>
    <x v="0"/>
    <x v="16"/>
    <n v="9"/>
    <n v="0"/>
    <n v="2"/>
    <n v="1"/>
    <n v="1"/>
    <n v="35701.06"/>
    <n v="0"/>
  </r>
  <r>
    <n v="4768"/>
    <n v="15688876"/>
    <x v="655"/>
    <n v="685"/>
    <x v="1"/>
    <x v="1"/>
    <x v="2"/>
    <n v="9"/>
    <n v="0"/>
    <n v="2"/>
    <n v="1"/>
    <n v="1"/>
    <n v="18826.060000000001"/>
    <n v="0"/>
  </r>
  <r>
    <n v="4769"/>
    <n v="15698528"/>
    <x v="528"/>
    <n v="599"/>
    <x v="1"/>
    <x v="0"/>
    <x v="8"/>
    <n v="3"/>
    <n v="0"/>
    <n v="1"/>
    <n v="1"/>
    <n v="1"/>
    <n v="130086.47"/>
    <n v="1"/>
  </r>
  <r>
    <n v="4770"/>
    <n v="15770345"/>
    <x v="1968"/>
    <n v="559"/>
    <x v="1"/>
    <x v="0"/>
    <x v="8"/>
    <n v="1"/>
    <n v="139183.06"/>
    <n v="1"/>
    <n v="0"/>
    <n v="1"/>
    <n v="143360.56"/>
    <n v="0"/>
  </r>
  <r>
    <n v="4771"/>
    <n v="15761506"/>
    <x v="305"/>
    <n v="615"/>
    <x v="1"/>
    <x v="1"/>
    <x v="25"/>
    <n v="5"/>
    <n v="0"/>
    <n v="2"/>
    <n v="1"/>
    <n v="0"/>
    <n v="159920.92000000001"/>
    <n v="0"/>
  </r>
  <r>
    <n v="4772"/>
    <n v="15716619"/>
    <x v="1672"/>
    <n v="580"/>
    <x v="2"/>
    <x v="0"/>
    <x v="18"/>
    <n v="3"/>
    <n v="74974.89"/>
    <n v="1"/>
    <n v="1"/>
    <n v="1"/>
    <n v="12099.67"/>
    <n v="0"/>
  </r>
  <r>
    <n v="4773"/>
    <n v="15788367"/>
    <x v="1143"/>
    <n v="487"/>
    <x v="1"/>
    <x v="1"/>
    <x v="4"/>
    <n v="6"/>
    <n v="61691.45"/>
    <n v="1"/>
    <n v="1"/>
    <n v="1"/>
    <n v="53087.98"/>
    <n v="0"/>
  </r>
  <r>
    <n v="4774"/>
    <n v="15709451"/>
    <x v="286"/>
    <n v="646"/>
    <x v="2"/>
    <x v="0"/>
    <x v="12"/>
    <n v="1"/>
    <n v="121952.75"/>
    <n v="2"/>
    <n v="1"/>
    <n v="1"/>
    <n v="142839.82"/>
    <n v="0"/>
  </r>
  <r>
    <n v="4775"/>
    <n v="15640421"/>
    <x v="1003"/>
    <n v="811"/>
    <x v="0"/>
    <x v="0"/>
    <x v="12"/>
    <n v="7"/>
    <n v="0"/>
    <n v="1"/>
    <n v="1"/>
    <n v="1"/>
    <n v="178.19"/>
    <n v="0"/>
  </r>
  <r>
    <n v="4776"/>
    <n v="15580068"/>
    <x v="49"/>
    <n v="526"/>
    <x v="1"/>
    <x v="1"/>
    <x v="12"/>
    <n v="5"/>
    <n v="0"/>
    <n v="2"/>
    <n v="1"/>
    <n v="1"/>
    <n v="105618.14"/>
    <n v="0"/>
  </r>
  <r>
    <n v="4777"/>
    <n v="15677123"/>
    <x v="1362"/>
    <n v="767"/>
    <x v="1"/>
    <x v="1"/>
    <x v="24"/>
    <n v="7"/>
    <n v="0"/>
    <n v="2"/>
    <n v="1"/>
    <n v="1"/>
    <n v="24734.25"/>
    <n v="0"/>
  </r>
  <r>
    <n v="4778"/>
    <n v="15619801"/>
    <x v="1998"/>
    <n v="548"/>
    <x v="0"/>
    <x v="0"/>
    <x v="19"/>
    <n v="1"/>
    <n v="80107.83"/>
    <n v="2"/>
    <n v="0"/>
    <n v="1"/>
    <n v="82245.67"/>
    <n v="0"/>
  </r>
  <r>
    <n v="4779"/>
    <n v="15582246"/>
    <x v="164"/>
    <n v="737"/>
    <x v="1"/>
    <x v="0"/>
    <x v="13"/>
    <n v="2"/>
    <n v="0"/>
    <n v="2"/>
    <n v="0"/>
    <n v="1"/>
    <n v="177695.67"/>
    <n v="0"/>
  </r>
  <r>
    <n v="4780"/>
    <n v="15711843"/>
    <x v="368"/>
    <n v="613"/>
    <x v="2"/>
    <x v="1"/>
    <x v="20"/>
    <n v="1"/>
    <n v="147856.82"/>
    <n v="3"/>
    <n v="0"/>
    <n v="0"/>
    <n v="107961.11"/>
    <n v="1"/>
  </r>
  <r>
    <n v="4781"/>
    <n v="15680046"/>
    <x v="792"/>
    <n v="711"/>
    <x v="1"/>
    <x v="1"/>
    <x v="18"/>
    <n v="8"/>
    <n v="0"/>
    <n v="2"/>
    <n v="1"/>
    <n v="0"/>
    <n v="55207.41"/>
    <n v="0"/>
  </r>
  <r>
    <n v="4782"/>
    <n v="15804131"/>
    <x v="1043"/>
    <n v="850"/>
    <x v="1"/>
    <x v="0"/>
    <x v="47"/>
    <n v="7"/>
    <n v="65407.16"/>
    <n v="2"/>
    <n v="0"/>
    <n v="0"/>
    <n v="182633.63"/>
    <n v="1"/>
  </r>
  <r>
    <n v="4783"/>
    <n v="15722611"/>
    <x v="39"/>
    <n v="752"/>
    <x v="0"/>
    <x v="0"/>
    <x v="47"/>
    <n v="8"/>
    <n v="114233.18"/>
    <n v="1"/>
    <n v="1"/>
    <n v="1"/>
    <n v="51587.040000000001"/>
    <n v="0"/>
  </r>
  <r>
    <n v="4784"/>
    <n v="15729224"/>
    <x v="1118"/>
    <n v="710"/>
    <x v="0"/>
    <x v="0"/>
    <x v="24"/>
    <n v="5"/>
    <n v="0"/>
    <n v="2"/>
    <n v="1"/>
    <n v="0"/>
    <n v="115403.31"/>
    <n v="0"/>
  </r>
  <r>
    <n v="4785"/>
    <n v="15811588"/>
    <x v="389"/>
    <n v="664"/>
    <x v="1"/>
    <x v="0"/>
    <x v="47"/>
    <n v="7"/>
    <n v="187602.18"/>
    <n v="1"/>
    <n v="1"/>
    <n v="0"/>
    <n v="186392.99"/>
    <n v="1"/>
  </r>
  <r>
    <n v="4786"/>
    <n v="15702138"/>
    <x v="376"/>
    <n v="510"/>
    <x v="0"/>
    <x v="0"/>
    <x v="32"/>
    <n v="3"/>
    <n v="156834.34"/>
    <n v="1"/>
    <n v="0"/>
    <n v="0"/>
    <n v="44374.44"/>
    <n v="0"/>
  </r>
  <r>
    <n v="4787"/>
    <n v="15749799"/>
    <x v="368"/>
    <n v="577"/>
    <x v="0"/>
    <x v="0"/>
    <x v="10"/>
    <n v="2"/>
    <n v="0"/>
    <n v="2"/>
    <n v="1"/>
    <n v="1"/>
    <n v="84033.35"/>
    <n v="0"/>
  </r>
  <r>
    <n v="4788"/>
    <n v="15752885"/>
    <x v="596"/>
    <n v="529"/>
    <x v="0"/>
    <x v="1"/>
    <x v="0"/>
    <n v="1"/>
    <n v="157498.9"/>
    <n v="1"/>
    <n v="1"/>
    <n v="1"/>
    <n v="82276.62"/>
    <n v="0"/>
  </r>
  <r>
    <n v="4789"/>
    <n v="15674932"/>
    <x v="39"/>
    <n v="757"/>
    <x v="1"/>
    <x v="0"/>
    <x v="4"/>
    <n v="9"/>
    <n v="0"/>
    <n v="2"/>
    <n v="1"/>
    <n v="0"/>
    <n v="177528.92"/>
    <n v="0"/>
  </r>
  <r>
    <n v="4790"/>
    <n v="15743828"/>
    <x v="221"/>
    <n v="691"/>
    <x v="0"/>
    <x v="1"/>
    <x v="1"/>
    <n v="2"/>
    <n v="0"/>
    <n v="1"/>
    <n v="1"/>
    <n v="1"/>
    <n v="56850.92"/>
    <n v="1"/>
  </r>
  <r>
    <n v="4791"/>
    <n v="15642022"/>
    <x v="1932"/>
    <n v="621"/>
    <x v="1"/>
    <x v="1"/>
    <x v="10"/>
    <n v="8"/>
    <n v="0"/>
    <n v="1"/>
    <n v="0"/>
    <n v="0"/>
    <n v="47972.65"/>
    <n v="0"/>
  </r>
  <r>
    <n v="4792"/>
    <n v="15746461"/>
    <x v="137"/>
    <n v="709"/>
    <x v="1"/>
    <x v="1"/>
    <x v="12"/>
    <n v="2"/>
    <n v="0"/>
    <n v="2"/>
    <n v="1"/>
    <n v="0"/>
    <n v="104982.39"/>
    <n v="0"/>
  </r>
  <r>
    <n v="4793"/>
    <n v="15809991"/>
    <x v="809"/>
    <n v="756"/>
    <x v="1"/>
    <x v="1"/>
    <x v="25"/>
    <n v="4"/>
    <n v="130274.22"/>
    <n v="1"/>
    <n v="1"/>
    <n v="1"/>
    <n v="133535.29"/>
    <n v="0"/>
  </r>
  <r>
    <n v="4794"/>
    <n v="15787322"/>
    <x v="706"/>
    <n v="788"/>
    <x v="0"/>
    <x v="0"/>
    <x v="1"/>
    <n v="6"/>
    <n v="0"/>
    <n v="1"/>
    <n v="1"/>
    <n v="1"/>
    <n v="25571.37"/>
    <n v="0"/>
  </r>
  <r>
    <n v="4795"/>
    <n v="15575498"/>
    <x v="991"/>
    <n v="705"/>
    <x v="0"/>
    <x v="0"/>
    <x v="2"/>
    <n v="5"/>
    <n v="149379.66"/>
    <n v="2"/>
    <n v="1"/>
    <n v="0"/>
    <n v="96075.55"/>
    <n v="0"/>
  </r>
  <r>
    <n v="4796"/>
    <n v="15691387"/>
    <x v="1999"/>
    <n v="483"/>
    <x v="0"/>
    <x v="1"/>
    <x v="6"/>
    <n v="9"/>
    <n v="0"/>
    <n v="1"/>
    <n v="1"/>
    <n v="1"/>
    <n v="81634.45"/>
    <n v="0"/>
  </r>
  <r>
    <n v="4797"/>
    <n v="15765457"/>
    <x v="1776"/>
    <n v="719"/>
    <x v="1"/>
    <x v="1"/>
    <x v="12"/>
    <n v="1"/>
    <n v="100829.94"/>
    <n v="1"/>
    <n v="1"/>
    <n v="1"/>
    <n v="165008.97"/>
    <n v="0"/>
  </r>
  <r>
    <n v="4798"/>
    <n v="15666173"/>
    <x v="2000"/>
    <n v="793"/>
    <x v="2"/>
    <x v="0"/>
    <x v="15"/>
    <n v="1"/>
    <n v="96408.98"/>
    <n v="1"/>
    <n v="1"/>
    <n v="1"/>
    <n v="138191.81"/>
    <n v="0"/>
  </r>
  <r>
    <n v="4799"/>
    <n v="15627377"/>
    <x v="1782"/>
    <n v="593"/>
    <x v="0"/>
    <x v="1"/>
    <x v="1"/>
    <n v="6"/>
    <n v="0"/>
    <n v="2"/>
    <n v="1"/>
    <n v="1"/>
    <n v="99136.49"/>
    <n v="0"/>
  </r>
  <r>
    <n v="4800"/>
    <n v="15656683"/>
    <x v="268"/>
    <n v="551"/>
    <x v="0"/>
    <x v="1"/>
    <x v="37"/>
    <n v="1"/>
    <n v="0"/>
    <n v="1"/>
    <n v="0"/>
    <n v="0"/>
    <n v="63584.55"/>
    <n v="1"/>
  </r>
  <r>
    <n v="4801"/>
    <n v="15679810"/>
    <x v="781"/>
    <n v="690"/>
    <x v="0"/>
    <x v="1"/>
    <x v="2"/>
    <n v="6"/>
    <n v="0"/>
    <n v="2"/>
    <n v="1"/>
    <n v="0"/>
    <n v="160532.88"/>
    <n v="0"/>
  </r>
  <r>
    <n v="4802"/>
    <n v="15606310"/>
    <x v="2001"/>
    <n v="823"/>
    <x v="0"/>
    <x v="1"/>
    <x v="60"/>
    <n v="5"/>
    <n v="149105.07999999999"/>
    <n v="1"/>
    <n v="0"/>
    <n v="1"/>
    <n v="162683.06"/>
    <n v="0"/>
  </r>
  <r>
    <n v="4803"/>
    <n v="15756871"/>
    <x v="92"/>
    <n v="512"/>
    <x v="1"/>
    <x v="1"/>
    <x v="2"/>
    <n v="3"/>
    <n v="0"/>
    <n v="1"/>
    <n v="1"/>
    <n v="0"/>
    <n v="134878.19"/>
    <n v="0"/>
  </r>
  <r>
    <n v="4804"/>
    <n v="15610002"/>
    <x v="1381"/>
    <n v="802"/>
    <x v="1"/>
    <x v="1"/>
    <x v="1"/>
    <n v="5"/>
    <n v="0"/>
    <n v="2"/>
    <n v="1"/>
    <n v="1"/>
    <n v="134626.29999999999"/>
    <n v="0"/>
  </r>
  <r>
    <n v="4805"/>
    <n v="15567802"/>
    <x v="2002"/>
    <n v="450"/>
    <x v="1"/>
    <x v="0"/>
    <x v="10"/>
    <n v="2"/>
    <n v="0"/>
    <n v="2"/>
    <n v="1"/>
    <n v="0"/>
    <n v="175480.93"/>
    <n v="0"/>
  </r>
  <r>
    <n v="4806"/>
    <n v="15745452"/>
    <x v="161"/>
    <n v="651"/>
    <x v="2"/>
    <x v="1"/>
    <x v="1"/>
    <n v="1"/>
    <n v="90218.11"/>
    <n v="1"/>
    <n v="1"/>
    <n v="0"/>
    <n v="174337.68"/>
    <n v="0"/>
  </r>
  <r>
    <n v="4807"/>
    <n v="15617252"/>
    <x v="288"/>
    <n v="697"/>
    <x v="0"/>
    <x v="0"/>
    <x v="19"/>
    <n v="1"/>
    <n v="87347.7"/>
    <n v="1"/>
    <n v="1"/>
    <n v="0"/>
    <n v="172524.51"/>
    <n v="0"/>
  </r>
  <r>
    <n v="4808"/>
    <n v="15753248"/>
    <x v="624"/>
    <n v="611"/>
    <x v="0"/>
    <x v="1"/>
    <x v="34"/>
    <n v="2"/>
    <n v="0"/>
    <n v="2"/>
    <n v="0"/>
    <n v="0"/>
    <n v="25395.83"/>
    <n v="0"/>
  </r>
  <r>
    <n v="4809"/>
    <n v="15610755"/>
    <x v="558"/>
    <n v="643"/>
    <x v="0"/>
    <x v="0"/>
    <x v="19"/>
    <n v="0"/>
    <n v="137811.75"/>
    <n v="1"/>
    <n v="1"/>
    <n v="1"/>
    <n v="184856.89"/>
    <n v="0"/>
  </r>
  <r>
    <n v="4810"/>
    <n v="15662238"/>
    <x v="586"/>
    <n v="822"/>
    <x v="0"/>
    <x v="1"/>
    <x v="24"/>
    <n v="3"/>
    <n v="105563"/>
    <n v="1"/>
    <n v="1"/>
    <n v="0"/>
    <n v="182624.93"/>
    <n v="0"/>
  </r>
  <r>
    <n v="4811"/>
    <n v="15799186"/>
    <x v="525"/>
    <n v="632"/>
    <x v="0"/>
    <x v="1"/>
    <x v="16"/>
    <n v="4"/>
    <n v="0"/>
    <n v="2"/>
    <n v="0"/>
    <n v="0"/>
    <n v="192505.62"/>
    <n v="0"/>
  </r>
  <r>
    <n v="4812"/>
    <n v="15686941"/>
    <x v="1962"/>
    <n v="575"/>
    <x v="1"/>
    <x v="0"/>
    <x v="28"/>
    <n v="7"/>
    <n v="0"/>
    <n v="2"/>
    <n v="1"/>
    <n v="0"/>
    <n v="112507.63"/>
    <n v="0"/>
  </r>
  <r>
    <n v="4813"/>
    <n v="15601172"/>
    <x v="1369"/>
    <n v="672"/>
    <x v="0"/>
    <x v="1"/>
    <x v="8"/>
    <n v="6"/>
    <n v="91125.75"/>
    <n v="1"/>
    <n v="1"/>
    <n v="0"/>
    <n v="177295.92"/>
    <n v="0"/>
  </r>
  <r>
    <n v="4814"/>
    <n v="15723858"/>
    <x v="1087"/>
    <n v="517"/>
    <x v="1"/>
    <x v="1"/>
    <x v="2"/>
    <n v="3"/>
    <n v="0"/>
    <n v="2"/>
    <n v="0"/>
    <n v="1"/>
    <n v="12465.51"/>
    <n v="0"/>
  </r>
  <r>
    <n v="4815"/>
    <n v="15615896"/>
    <x v="981"/>
    <n v="621"/>
    <x v="1"/>
    <x v="1"/>
    <x v="2"/>
    <n v="8"/>
    <n v="0"/>
    <n v="2"/>
    <n v="1"/>
    <n v="0"/>
    <n v="36122.959999999999"/>
    <n v="0"/>
  </r>
  <r>
    <n v="4816"/>
    <n v="15737647"/>
    <x v="2003"/>
    <n v="775"/>
    <x v="2"/>
    <x v="0"/>
    <x v="62"/>
    <n v="6"/>
    <n v="135120.56"/>
    <n v="1"/>
    <n v="1"/>
    <n v="0"/>
    <n v="37836.639999999999"/>
    <n v="0"/>
  </r>
  <r>
    <n v="4817"/>
    <n v="15582841"/>
    <x v="1089"/>
    <n v="600"/>
    <x v="0"/>
    <x v="1"/>
    <x v="6"/>
    <n v="8"/>
    <n v="0"/>
    <n v="2"/>
    <n v="0"/>
    <n v="1"/>
    <n v="34747.43"/>
    <n v="0"/>
  </r>
  <r>
    <n v="4818"/>
    <n v="15760090"/>
    <x v="69"/>
    <n v="640"/>
    <x v="0"/>
    <x v="1"/>
    <x v="34"/>
    <n v="7"/>
    <n v="0"/>
    <n v="2"/>
    <n v="1"/>
    <n v="1"/>
    <n v="131097.9"/>
    <n v="0"/>
  </r>
  <r>
    <n v="4819"/>
    <n v="15588587"/>
    <x v="2004"/>
    <n v="752"/>
    <x v="0"/>
    <x v="0"/>
    <x v="18"/>
    <n v="1"/>
    <n v="86837.95"/>
    <n v="1"/>
    <n v="1"/>
    <n v="1"/>
    <n v="105280.55"/>
    <n v="0"/>
  </r>
  <r>
    <n v="4820"/>
    <n v="15683157"/>
    <x v="2005"/>
    <n v="613"/>
    <x v="0"/>
    <x v="1"/>
    <x v="28"/>
    <n v="4"/>
    <n v="100446.57"/>
    <n v="1"/>
    <n v="0"/>
    <n v="1"/>
    <n v="149653.81"/>
    <n v="0"/>
  </r>
  <r>
    <n v="4821"/>
    <n v="15694209"/>
    <x v="97"/>
    <n v="484"/>
    <x v="0"/>
    <x v="0"/>
    <x v="15"/>
    <n v="3"/>
    <n v="0"/>
    <n v="2"/>
    <n v="1"/>
    <n v="1"/>
    <n v="139390.99"/>
    <n v="0"/>
  </r>
  <r>
    <n v="4822"/>
    <n v="15655875"/>
    <x v="2006"/>
    <n v="511"/>
    <x v="0"/>
    <x v="0"/>
    <x v="19"/>
    <n v="3"/>
    <n v="0"/>
    <n v="2"/>
    <n v="1"/>
    <n v="0"/>
    <n v="132436.71"/>
    <n v="0"/>
  </r>
  <r>
    <n v="4823"/>
    <n v="15805704"/>
    <x v="742"/>
    <n v="745"/>
    <x v="0"/>
    <x v="0"/>
    <x v="15"/>
    <n v="2"/>
    <n v="0"/>
    <n v="4"/>
    <n v="0"/>
    <n v="1"/>
    <n v="179705.13"/>
    <n v="1"/>
  </r>
  <r>
    <n v="4824"/>
    <n v="15744789"/>
    <x v="1833"/>
    <n v="786"/>
    <x v="1"/>
    <x v="0"/>
    <x v="15"/>
    <n v="6"/>
    <n v="114512.59"/>
    <n v="1"/>
    <n v="1"/>
    <n v="0"/>
    <n v="15796.66"/>
    <n v="0"/>
  </r>
  <r>
    <n v="4825"/>
    <n v="15799357"/>
    <x v="2007"/>
    <n v="727"/>
    <x v="0"/>
    <x v="1"/>
    <x v="12"/>
    <n v="5"/>
    <n v="136364.46"/>
    <n v="1"/>
    <n v="0"/>
    <n v="0"/>
    <n v="142754.71"/>
    <n v="0"/>
  </r>
  <r>
    <n v="4826"/>
    <n v="15726153"/>
    <x v="97"/>
    <n v="622"/>
    <x v="0"/>
    <x v="1"/>
    <x v="8"/>
    <n v="5"/>
    <n v="106260.67"/>
    <n v="1"/>
    <n v="1"/>
    <n v="1"/>
    <n v="2578.4299999999998"/>
    <n v="0"/>
  </r>
  <r>
    <n v="4827"/>
    <n v="15713346"/>
    <x v="2008"/>
    <n v="794"/>
    <x v="0"/>
    <x v="1"/>
    <x v="9"/>
    <n v="10"/>
    <n v="146126.75"/>
    <n v="1"/>
    <n v="1"/>
    <n v="1"/>
    <n v="88992.05"/>
    <n v="0"/>
  </r>
  <r>
    <n v="4828"/>
    <n v="15665053"/>
    <x v="1485"/>
    <n v="636"/>
    <x v="1"/>
    <x v="1"/>
    <x v="37"/>
    <n v="4"/>
    <n v="111284.53"/>
    <n v="1"/>
    <n v="0"/>
    <n v="1"/>
    <n v="32936.44"/>
    <n v="1"/>
  </r>
  <r>
    <n v="4829"/>
    <n v="15592379"/>
    <x v="560"/>
    <n v="741"/>
    <x v="1"/>
    <x v="0"/>
    <x v="0"/>
    <n v="9"/>
    <n v="121056.63"/>
    <n v="2"/>
    <n v="1"/>
    <n v="0"/>
    <n v="39122.58"/>
    <n v="0"/>
  </r>
  <r>
    <n v="4830"/>
    <n v="15692599"/>
    <x v="110"/>
    <n v="687"/>
    <x v="0"/>
    <x v="1"/>
    <x v="10"/>
    <n v="5"/>
    <n v="128270.56"/>
    <n v="1"/>
    <n v="1"/>
    <n v="0"/>
    <n v="191092.62"/>
    <n v="0"/>
  </r>
  <r>
    <n v="4831"/>
    <n v="15620758"/>
    <x v="2009"/>
    <n v="660"/>
    <x v="1"/>
    <x v="1"/>
    <x v="33"/>
    <n v="4"/>
    <n v="0"/>
    <n v="2"/>
    <n v="1"/>
    <n v="0"/>
    <n v="129149.06"/>
    <n v="0"/>
  </r>
  <r>
    <n v="4832"/>
    <n v="15637428"/>
    <x v="323"/>
    <n v="660"/>
    <x v="0"/>
    <x v="1"/>
    <x v="12"/>
    <n v="7"/>
    <n v="0"/>
    <n v="2"/>
    <n v="1"/>
    <n v="0"/>
    <n v="13218.6"/>
    <n v="0"/>
  </r>
  <r>
    <n v="4833"/>
    <n v="15808389"/>
    <x v="1834"/>
    <n v="617"/>
    <x v="0"/>
    <x v="0"/>
    <x v="45"/>
    <n v="7"/>
    <n v="0"/>
    <n v="1"/>
    <n v="1"/>
    <n v="1"/>
    <n v="160589.18"/>
    <n v="0"/>
  </r>
  <r>
    <n v="4834"/>
    <n v="15807003"/>
    <x v="1118"/>
    <n v="762"/>
    <x v="0"/>
    <x v="1"/>
    <x v="15"/>
    <n v="10"/>
    <n v="191775.65"/>
    <n v="1"/>
    <n v="1"/>
    <n v="0"/>
    <n v="179657.83"/>
    <n v="0"/>
  </r>
  <r>
    <n v="4835"/>
    <n v="15702912"/>
    <x v="386"/>
    <n v="752"/>
    <x v="1"/>
    <x v="0"/>
    <x v="12"/>
    <n v="2"/>
    <n v="0"/>
    <n v="1"/>
    <n v="1"/>
    <n v="0"/>
    <n v="44335.54"/>
    <n v="1"/>
  </r>
  <r>
    <n v="4836"/>
    <n v="15590623"/>
    <x v="1190"/>
    <n v="561"/>
    <x v="1"/>
    <x v="1"/>
    <x v="10"/>
    <n v="4"/>
    <n v="85141.79"/>
    <n v="2"/>
    <n v="1"/>
    <n v="1"/>
    <n v="29217.37"/>
    <n v="0"/>
  </r>
  <r>
    <n v="4837"/>
    <n v="15728078"/>
    <x v="706"/>
    <n v="609"/>
    <x v="0"/>
    <x v="1"/>
    <x v="28"/>
    <n v="10"/>
    <n v="126392.18"/>
    <n v="1"/>
    <n v="0"/>
    <n v="1"/>
    <n v="43651.49"/>
    <n v="0"/>
  </r>
  <r>
    <n v="4838"/>
    <n v="15708256"/>
    <x v="760"/>
    <n v="803"/>
    <x v="0"/>
    <x v="1"/>
    <x v="34"/>
    <n v="3"/>
    <n v="0"/>
    <n v="2"/>
    <n v="1"/>
    <n v="0"/>
    <n v="159654"/>
    <n v="0"/>
  </r>
  <r>
    <n v="4839"/>
    <n v="15582335"/>
    <x v="304"/>
    <n v="556"/>
    <x v="0"/>
    <x v="0"/>
    <x v="20"/>
    <n v="9"/>
    <n v="129860.37"/>
    <n v="1"/>
    <n v="0"/>
    <n v="0"/>
    <n v="17992.939999999999"/>
    <n v="0"/>
  </r>
  <r>
    <n v="4840"/>
    <n v="15649150"/>
    <x v="2010"/>
    <n v="531"/>
    <x v="0"/>
    <x v="0"/>
    <x v="47"/>
    <n v="5"/>
    <n v="127642.44"/>
    <n v="1"/>
    <n v="1"/>
    <n v="0"/>
    <n v="141501.45000000001"/>
    <n v="1"/>
  </r>
  <r>
    <n v="4841"/>
    <n v="15691647"/>
    <x v="661"/>
    <n v="411"/>
    <x v="0"/>
    <x v="0"/>
    <x v="12"/>
    <n v="2"/>
    <n v="0"/>
    <n v="2"/>
    <n v="1"/>
    <n v="1"/>
    <n v="93825.78"/>
    <n v="0"/>
  </r>
  <r>
    <n v="4842"/>
    <n v="15668270"/>
    <x v="790"/>
    <n v="587"/>
    <x v="2"/>
    <x v="0"/>
    <x v="4"/>
    <n v="5"/>
    <n v="125584.17"/>
    <n v="2"/>
    <n v="1"/>
    <n v="1"/>
    <n v="41852.239999999998"/>
    <n v="1"/>
  </r>
  <r>
    <n v="4843"/>
    <n v="15624820"/>
    <x v="379"/>
    <n v="683"/>
    <x v="1"/>
    <x v="1"/>
    <x v="27"/>
    <n v="7"/>
    <n v="50911.21"/>
    <n v="3"/>
    <n v="0"/>
    <n v="0"/>
    <n v="97629.31"/>
    <n v="1"/>
  </r>
  <r>
    <n v="4844"/>
    <n v="15736254"/>
    <x v="465"/>
    <n v="654"/>
    <x v="0"/>
    <x v="1"/>
    <x v="6"/>
    <n v="2"/>
    <n v="91955.61"/>
    <n v="1"/>
    <n v="1"/>
    <n v="0"/>
    <n v="37065.660000000003"/>
    <n v="0"/>
  </r>
  <r>
    <n v="4845"/>
    <n v="15720814"/>
    <x v="1675"/>
    <n v="670"/>
    <x v="2"/>
    <x v="0"/>
    <x v="18"/>
    <n v="2"/>
    <n v="84266.44"/>
    <n v="2"/>
    <n v="0"/>
    <n v="0"/>
    <n v="38614.69"/>
    <n v="0"/>
  </r>
  <r>
    <n v="4846"/>
    <n v="15642997"/>
    <x v="1423"/>
    <n v="655"/>
    <x v="0"/>
    <x v="0"/>
    <x v="18"/>
    <n v="2"/>
    <n v="147149.59"/>
    <n v="1"/>
    <n v="1"/>
    <n v="1"/>
    <n v="87816.86"/>
    <n v="0"/>
  </r>
  <r>
    <n v="4847"/>
    <n v="15693200"/>
    <x v="424"/>
    <n v="752"/>
    <x v="0"/>
    <x v="0"/>
    <x v="18"/>
    <n v="7"/>
    <n v="0"/>
    <n v="2"/>
    <n v="1"/>
    <n v="0"/>
    <n v="184866.86"/>
    <n v="0"/>
  </r>
  <r>
    <n v="4848"/>
    <n v="15624596"/>
    <x v="644"/>
    <n v="534"/>
    <x v="0"/>
    <x v="0"/>
    <x v="51"/>
    <n v="5"/>
    <n v="104822.45"/>
    <n v="1"/>
    <n v="0"/>
    <n v="1"/>
    <n v="160176.47"/>
    <n v="0"/>
  </r>
  <r>
    <n v="4849"/>
    <n v="15807167"/>
    <x v="70"/>
    <n v="635"/>
    <x v="0"/>
    <x v="1"/>
    <x v="0"/>
    <n v="1"/>
    <n v="146766.72"/>
    <n v="2"/>
    <n v="0"/>
    <n v="1"/>
    <n v="164357.1"/>
    <n v="0"/>
  </r>
  <r>
    <n v="4850"/>
    <n v="15660301"/>
    <x v="21"/>
    <n v="491"/>
    <x v="2"/>
    <x v="1"/>
    <x v="53"/>
    <n v="6"/>
    <n v="148745.92000000001"/>
    <n v="2"/>
    <n v="1"/>
    <n v="1"/>
    <n v="17818.330000000002"/>
    <n v="0"/>
  </r>
  <r>
    <n v="4851"/>
    <n v="15593094"/>
    <x v="1503"/>
    <n v="516"/>
    <x v="0"/>
    <x v="1"/>
    <x v="7"/>
    <n v="9"/>
    <n v="0"/>
    <n v="1"/>
    <n v="1"/>
    <n v="0"/>
    <n v="142680.64000000001"/>
    <n v="1"/>
  </r>
  <r>
    <n v="4852"/>
    <n v="15618239"/>
    <x v="1281"/>
    <n v="530"/>
    <x v="0"/>
    <x v="0"/>
    <x v="36"/>
    <n v="0"/>
    <n v="0"/>
    <n v="1"/>
    <n v="1"/>
    <n v="0"/>
    <n v="85081.09"/>
    <n v="0"/>
  </r>
  <r>
    <n v="4853"/>
    <n v="15574137"/>
    <x v="715"/>
    <n v="687"/>
    <x v="1"/>
    <x v="1"/>
    <x v="12"/>
    <n v="3"/>
    <n v="0"/>
    <n v="2"/>
    <n v="1"/>
    <n v="1"/>
    <n v="176450.19"/>
    <n v="0"/>
  </r>
  <r>
    <n v="4854"/>
    <n v="15614740"/>
    <x v="2011"/>
    <n v="684"/>
    <x v="0"/>
    <x v="0"/>
    <x v="1"/>
    <n v="6"/>
    <n v="135203.81"/>
    <n v="2"/>
    <n v="1"/>
    <n v="1"/>
    <n v="121967.88"/>
    <n v="0"/>
  </r>
  <r>
    <n v="4855"/>
    <n v="15574071"/>
    <x v="2012"/>
    <n v="706"/>
    <x v="2"/>
    <x v="1"/>
    <x v="51"/>
    <n v="2"/>
    <n v="93301.97"/>
    <n v="2"/>
    <n v="0"/>
    <n v="1"/>
    <n v="127187.04"/>
    <n v="0"/>
  </r>
  <r>
    <n v="4856"/>
    <n v="15671148"/>
    <x v="416"/>
    <n v="490"/>
    <x v="2"/>
    <x v="1"/>
    <x v="19"/>
    <n v="5"/>
    <n v="96341"/>
    <n v="2"/>
    <n v="0"/>
    <n v="0"/>
    <n v="108313.34"/>
    <n v="0"/>
  </r>
  <r>
    <n v="4857"/>
    <n v="15721921"/>
    <x v="1895"/>
    <n v="796"/>
    <x v="0"/>
    <x v="1"/>
    <x v="4"/>
    <n v="8"/>
    <n v="165326.20000000001"/>
    <n v="1"/>
    <n v="1"/>
    <n v="1"/>
    <n v="57205.55"/>
    <n v="0"/>
  </r>
  <r>
    <n v="4858"/>
    <n v="15717995"/>
    <x v="2013"/>
    <n v="849"/>
    <x v="0"/>
    <x v="1"/>
    <x v="7"/>
    <n v="0"/>
    <n v="0"/>
    <n v="2"/>
    <n v="0"/>
    <n v="1"/>
    <n v="157891.85999999999"/>
    <n v="0"/>
  </r>
  <r>
    <n v="4859"/>
    <n v="15632050"/>
    <x v="2014"/>
    <n v="779"/>
    <x v="0"/>
    <x v="0"/>
    <x v="1"/>
    <n v="10"/>
    <n v="99786.2"/>
    <n v="1"/>
    <n v="1"/>
    <n v="0"/>
    <n v="86927.53"/>
    <n v="0"/>
  </r>
  <r>
    <n v="4860"/>
    <n v="15647111"/>
    <x v="303"/>
    <n v="794"/>
    <x v="1"/>
    <x v="0"/>
    <x v="32"/>
    <n v="4"/>
    <n v="114440.24"/>
    <n v="1"/>
    <n v="1"/>
    <n v="1"/>
    <n v="107753.07"/>
    <n v="0"/>
  </r>
  <r>
    <n v="4861"/>
    <n v="15759991"/>
    <x v="60"/>
    <n v="748"/>
    <x v="1"/>
    <x v="1"/>
    <x v="18"/>
    <n v="4"/>
    <n v="141573.54999999999"/>
    <n v="1"/>
    <n v="1"/>
    <n v="0"/>
    <n v="82158.14"/>
    <n v="0"/>
  </r>
  <r>
    <n v="4862"/>
    <n v="15790204"/>
    <x v="1390"/>
    <n v="663"/>
    <x v="1"/>
    <x v="0"/>
    <x v="32"/>
    <n v="9"/>
    <n v="0"/>
    <n v="1"/>
    <n v="1"/>
    <n v="0"/>
    <n v="29135.89"/>
    <n v="1"/>
  </r>
  <r>
    <n v="4863"/>
    <n v="15686780"/>
    <x v="2015"/>
    <n v="645"/>
    <x v="1"/>
    <x v="0"/>
    <x v="30"/>
    <n v="1"/>
    <n v="133676.65"/>
    <n v="1"/>
    <n v="0"/>
    <n v="1"/>
    <n v="17095.490000000002"/>
    <n v="0"/>
  </r>
  <r>
    <n v="4864"/>
    <n v="15640491"/>
    <x v="2016"/>
    <n v="464"/>
    <x v="0"/>
    <x v="0"/>
    <x v="19"/>
    <n v="10"/>
    <n v="147493.70000000001"/>
    <n v="2"/>
    <n v="1"/>
    <n v="0"/>
    <n v="100447.53"/>
    <n v="0"/>
  </r>
  <r>
    <n v="4865"/>
    <n v="15783225"/>
    <x v="125"/>
    <n v="737"/>
    <x v="0"/>
    <x v="1"/>
    <x v="41"/>
    <n v="9"/>
    <n v="0"/>
    <n v="1"/>
    <n v="1"/>
    <n v="0"/>
    <n v="83470.399999999994"/>
    <n v="1"/>
  </r>
  <r>
    <n v="4866"/>
    <n v="15734438"/>
    <x v="2017"/>
    <n v="590"/>
    <x v="0"/>
    <x v="0"/>
    <x v="6"/>
    <n v="4"/>
    <n v="0"/>
    <n v="2"/>
    <n v="1"/>
    <n v="0"/>
    <n v="121846.81"/>
    <n v="0"/>
  </r>
  <r>
    <n v="4867"/>
    <n v="15688760"/>
    <x v="466"/>
    <n v="522"/>
    <x v="2"/>
    <x v="0"/>
    <x v="24"/>
    <n v="3"/>
    <n v="95022.57"/>
    <n v="1"/>
    <n v="1"/>
    <n v="1"/>
    <n v="129107.59"/>
    <n v="0"/>
  </r>
  <r>
    <n v="4868"/>
    <n v="15768124"/>
    <x v="905"/>
    <n v="648"/>
    <x v="0"/>
    <x v="0"/>
    <x v="10"/>
    <n v="3"/>
    <n v="0"/>
    <n v="1"/>
    <n v="1"/>
    <n v="0"/>
    <n v="54726.43"/>
    <n v="0"/>
  </r>
  <r>
    <n v="4869"/>
    <n v="15661330"/>
    <x v="723"/>
    <n v="754"/>
    <x v="0"/>
    <x v="1"/>
    <x v="24"/>
    <n v="6"/>
    <n v="0"/>
    <n v="1"/>
    <n v="1"/>
    <n v="1"/>
    <n v="116141.72"/>
    <n v="0"/>
  </r>
  <r>
    <n v="4870"/>
    <n v="15781272"/>
    <x v="721"/>
    <n v="669"/>
    <x v="0"/>
    <x v="1"/>
    <x v="5"/>
    <n v="4"/>
    <n v="149713.60999999999"/>
    <n v="3"/>
    <n v="1"/>
    <n v="1"/>
    <n v="124872.42"/>
    <n v="1"/>
  </r>
  <r>
    <n v="4871"/>
    <n v="15573888"/>
    <x v="1414"/>
    <n v="648"/>
    <x v="2"/>
    <x v="0"/>
    <x v="3"/>
    <n v="1"/>
    <n v="107963.38"/>
    <n v="1"/>
    <n v="0"/>
    <n v="0"/>
    <n v="186438.86"/>
    <n v="1"/>
  </r>
  <r>
    <n v="4872"/>
    <n v="15575858"/>
    <x v="616"/>
    <n v="763"/>
    <x v="0"/>
    <x v="1"/>
    <x v="20"/>
    <n v="3"/>
    <n v="0"/>
    <n v="2"/>
    <n v="1"/>
    <n v="0"/>
    <n v="134281.10999999999"/>
    <n v="0"/>
  </r>
  <r>
    <n v="4873"/>
    <n v="15645937"/>
    <x v="2018"/>
    <n v="790"/>
    <x v="1"/>
    <x v="1"/>
    <x v="15"/>
    <n v="3"/>
    <n v="0"/>
    <n v="1"/>
    <n v="1"/>
    <n v="0"/>
    <n v="91044.47"/>
    <n v="0"/>
  </r>
  <r>
    <n v="4874"/>
    <n v="15702337"/>
    <x v="725"/>
    <n v="581"/>
    <x v="0"/>
    <x v="1"/>
    <x v="24"/>
    <n v="7"/>
    <n v="0"/>
    <n v="2"/>
    <n v="1"/>
    <n v="1"/>
    <n v="74320.75"/>
    <n v="0"/>
  </r>
  <r>
    <n v="4875"/>
    <n v="15764537"/>
    <x v="2019"/>
    <n v="703"/>
    <x v="0"/>
    <x v="1"/>
    <x v="3"/>
    <n v="8"/>
    <n v="0"/>
    <n v="2"/>
    <n v="1"/>
    <n v="0"/>
    <n v="9704.66"/>
    <n v="0"/>
  </r>
  <r>
    <n v="4876"/>
    <n v="15619616"/>
    <x v="1232"/>
    <n v="571"/>
    <x v="0"/>
    <x v="0"/>
    <x v="19"/>
    <n v="9"/>
    <n v="102017.25"/>
    <n v="2"/>
    <n v="0"/>
    <n v="0"/>
    <n v="128600.49"/>
    <n v="0"/>
  </r>
  <r>
    <n v="4877"/>
    <n v="15585133"/>
    <x v="152"/>
    <n v="657"/>
    <x v="1"/>
    <x v="0"/>
    <x v="7"/>
    <n v="8"/>
    <n v="0"/>
    <n v="2"/>
    <n v="0"/>
    <n v="0"/>
    <n v="6468.24"/>
    <n v="0"/>
  </r>
  <r>
    <n v="4878"/>
    <n v="15573971"/>
    <x v="82"/>
    <n v="737"/>
    <x v="0"/>
    <x v="1"/>
    <x v="4"/>
    <n v="7"/>
    <n v="0"/>
    <n v="2"/>
    <n v="0"/>
    <n v="0"/>
    <n v="57898.58"/>
    <n v="0"/>
  </r>
  <r>
    <n v="4879"/>
    <n v="15579433"/>
    <x v="2020"/>
    <n v="793"/>
    <x v="1"/>
    <x v="1"/>
    <x v="6"/>
    <n v="8"/>
    <n v="96674.55"/>
    <n v="2"/>
    <n v="0"/>
    <n v="0"/>
    <n v="192120.66"/>
    <n v="0"/>
  </r>
  <r>
    <n v="4880"/>
    <n v="15777045"/>
    <x v="453"/>
    <n v="783"/>
    <x v="1"/>
    <x v="0"/>
    <x v="4"/>
    <n v="3"/>
    <n v="81811.710000000006"/>
    <n v="1"/>
    <n v="1"/>
    <n v="0"/>
    <n v="164213.53"/>
    <n v="1"/>
  </r>
  <r>
    <n v="4881"/>
    <n v="15611580"/>
    <x v="159"/>
    <n v="751"/>
    <x v="1"/>
    <x v="1"/>
    <x v="19"/>
    <n v="4"/>
    <n v="79281.61"/>
    <n v="1"/>
    <n v="1"/>
    <n v="0"/>
    <n v="117547.76"/>
    <n v="0"/>
  </r>
  <r>
    <n v="4882"/>
    <n v="15614778"/>
    <x v="282"/>
    <n v="579"/>
    <x v="0"/>
    <x v="1"/>
    <x v="8"/>
    <n v="6"/>
    <n v="0"/>
    <n v="2"/>
    <n v="1"/>
    <n v="0"/>
    <n v="26149.25"/>
    <n v="0"/>
  </r>
  <r>
    <n v="4883"/>
    <n v="15771750"/>
    <x v="2021"/>
    <n v="655"/>
    <x v="2"/>
    <x v="0"/>
    <x v="18"/>
    <n v="10"/>
    <n v="122314.39"/>
    <n v="1"/>
    <n v="1"/>
    <n v="0"/>
    <n v="9181.66"/>
    <n v="0"/>
  </r>
  <r>
    <n v="4884"/>
    <n v="15593280"/>
    <x v="1195"/>
    <n v="614"/>
    <x v="2"/>
    <x v="1"/>
    <x v="3"/>
    <n v="8"/>
    <n v="140733.74"/>
    <n v="1"/>
    <n v="1"/>
    <n v="1"/>
    <n v="166588.76"/>
    <n v="0"/>
  </r>
  <r>
    <n v="4885"/>
    <n v="15569274"/>
    <x v="69"/>
    <n v="678"/>
    <x v="2"/>
    <x v="1"/>
    <x v="23"/>
    <n v="2"/>
    <n v="116933.11"/>
    <n v="1"/>
    <n v="1"/>
    <n v="0"/>
    <n v="195053.58"/>
    <n v="1"/>
  </r>
  <r>
    <n v="4886"/>
    <n v="15654408"/>
    <x v="2022"/>
    <n v="562"/>
    <x v="1"/>
    <x v="1"/>
    <x v="1"/>
    <n v="5"/>
    <n v="165445.04"/>
    <n v="2"/>
    <n v="1"/>
    <n v="0"/>
    <n v="85787.31"/>
    <n v="0"/>
  </r>
  <r>
    <n v="4887"/>
    <n v="15657468"/>
    <x v="313"/>
    <n v="711"/>
    <x v="2"/>
    <x v="0"/>
    <x v="47"/>
    <n v="5"/>
    <n v="123805.03"/>
    <n v="1"/>
    <n v="1"/>
    <n v="0"/>
    <n v="102428.51"/>
    <n v="0"/>
  </r>
  <r>
    <n v="4888"/>
    <n v="15614213"/>
    <x v="2023"/>
    <n v="620"/>
    <x v="0"/>
    <x v="1"/>
    <x v="24"/>
    <n v="0"/>
    <n v="107548.94"/>
    <n v="1"/>
    <n v="1"/>
    <n v="0"/>
    <n v="71175.94"/>
    <n v="0"/>
  </r>
  <r>
    <n v="4889"/>
    <n v="15589869"/>
    <x v="584"/>
    <n v="437"/>
    <x v="0"/>
    <x v="1"/>
    <x v="23"/>
    <n v="9"/>
    <n v="111634.29"/>
    <n v="2"/>
    <n v="0"/>
    <n v="1"/>
    <n v="166440.32000000001"/>
    <n v="0"/>
  </r>
  <r>
    <n v="4890"/>
    <n v="15693205"/>
    <x v="873"/>
    <n v="691"/>
    <x v="2"/>
    <x v="0"/>
    <x v="1"/>
    <n v="8"/>
    <n v="109153.96"/>
    <n v="3"/>
    <n v="1"/>
    <n v="1"/>
    <n v="148848.76"/>
    <n v="1"/>
  </r>
  <r>
    <n v="4891"/>
    <n v="15797113"/>
    <x v="854"/>
    <n v="552"/>
    <x v="1"/>
    <x v="0"/>
    <x v="10"/>
    <n v="4"/>
    <n v="0"/>
    <n v="2"/>
    <n v="1"/>
    <n v="0"/>
    <n v="140286.69"/>
    <n v="0"/>
  </r>
  <r>
    <n v="4892"/>
    <n v="15676958"/>
    <x v="1932"/>
    <n v="765"/>
    <x v="2"/>
    <x v="1"/>
    <x v="10"/>
    <n v="5"/>
    <n v="86055.17"/>
    <n v="2"/>
    <n v="1"/>
    <n v="1"/>
    <n v="104220.5"/>
    <n v="0"/>
  </r>
  <r>
    <n v="4893"/>
    <n v="15739592"/>
    <x v="2024"/>
    <n v="707"/>
    <x v="2"/>
    <x v="0"/>
    <x v="21"/>
    <n v="10"/>
    <n v="98438.23"/>
    <n v="1"/>
    <n v="0"/>
    <n v="0"/>
    <n v="70778.63"/>
    <n v="1"/>
  </r>
  <r>
    <n v="4894"/>
    <n v="15656263"/>
    <x v="461"/>
    <n v="764"/>
    <x v="1"/>
    <x v="1"/>
    <x v="6"/>
    <n v="5"/>
    <n v="0"/>
    <n v="2"/>
    <n v="1"/>
    <n v="0"/>
    <n v="65868.28"/>
    <n v="0"/>
  </r>
  <r>
    <n v="4895"/>
    <n v="15636872"/>
    <x v="1964"/>
    <n v="585"/>
    <x v="0"/>
    <x v="0"/>
    <x v="15"/>
    <n v="8"/>
    <n v="144705.87"/>
    <n v="2"/>
    <n v="0"/>
    <n v="0"/>
    <n v="171482.56"/>
    <n v="0"/>
  </r>
  <r>
    <n v="4896"/>
    <n v="15589435"/>
    <x v="446"/>
    <n v="784"/>
    <x v="0"/>
    <x v="1"/>
    <x v="8"/>
    <n v="7"/>
    <n v="0"/>
    <n v="2"/>
    <n v="1"/>
    <n v="1"/>
    <n v="143204.41"/>
    <n v="0"/>
  </r>
  <r>
    <n v="4897"/>
    <n v="15640464"/>
    <x v="1227"/>
    <n v="605"/>
    <x v="0"/>
    <x v="1"/>
    <x v="1"/>
    <n v="5"/>
    <n v="91612.91"/>
    <n v="1"/>
    <n v="1"/>
    <n v="1"/>
    <n v="28427.84"/>
    <n v="0"/>
  </r>
  <r>
    <n v="4898"/>
    <n v="15723851"/>
    <x v="292"/>
    <n v="699"/>
    <x v="1"/>
    <x v="1"/>
    <x v="20"/>
    <n v="2"/>
    <n v="0"/>
    <n v="1"/>
    <n v="1"/>
    <n v="0"/>
    <n v="78387.320000000007"/>
    <n v="0"/>
  </r>
  <r>
    <n v="4899"/>
    <n v="15722122"/>
    <x v="373"/>
    <n v="544"/>
    <x v="0"/>
    <x v="0"/>
    <x v="20"/>
    <n v="7"/>
    <n v="0"/>
    <n v="1"/>
    <n v="0"/>
    <n v="1"/>
    <n v="161076.92000000001"/>
    <n v="0"/>
  </r>
  <r>
    <n v="4900"/>
    <n v="15696852"/>
    <x v="704"/>
    <n v="803"/>
    <x v="0"/>
    <x v="0"/>
    <x v="15"/>
    <n v="9"/>
    <n v="192122.84"/>
    <n v="1"/>
    <n v="1"/>
    <n v="1"/>
    <n v="54277.45"/>
    <n v="1"/>
  </r>
  <r>
    <n v="4901"/>
    <n v="15634936"/>
    <x v="685"/>
    <n v="735"/>
    <x v="0"/>
    <x v="1"/>
    <x v="1"/>
    <n v="7"/>
    <n v="179904"/>
    <n v="1"/>
    <n v="1"/>
    <n v="1"/>
    <n v="137180.95000000001"/>
    <n v="0"/>
  </r>
  <r>
    <n v="4902"/>
    <n v="15575935"/>
    <x v="925"/>
    <n v="673"/>
    <x v="0"/>
    <x v="1"/>
    <x v="49"/>
    <n v="0"/>
    <n v="178058.06"/>
    <n v="2"/>
    <n v="0"/>
    <n v="1"/>
    <n v="21063.71"/>
    <n v="1"/>
  </r>
  <r>
    <n v="4903"/>
    <n v="15634491"/>
    <x v="437"/>
    <n v="652"/>
    <x v="0"/>
    <x v="1"/>
    <x v="33"/>
    <n v="2"/>
    <n v="176166.56"/>
    <n v="2"/>
    <n v="1"/>
    <n v="1"/>
    <n v="152210.81"/>
    <n v="0"/>
  </r>
  <r>
    <n v="4904"/>
    <n v="15628530"/>
    <x v="265"/>
    <n v="694"/>
    <x v="0"/>
    <x v="1"/>
    <x v="0"/>
    <n v="3"/>
    <n v="156864.20000000001"/>
    <n v="2"/>
    <n v="0"/>
    <n v="0"/>
    <n v="88890.75"/>
    <n v="0"/>
  </r>
  <r>
    <n v="4905"/>
    <n v="15678720"/>
    <x v="394"/>
    <n v="741"/>
    <x v="0"/>
    <x v="0"/>
    <x v="4"/>
    <n v="7"/>
    <n v="0"/>
    <n v="2"/>
    <n v="1"/>
    <n v="1"/>
    <n v="190534.76"/>
    <n v="0"/>
  </r>
  <r>
    <n v="4906"/>
    <n v="15627999"/>
    <x v="437"/>
    <n v="590"/>
    <x v="1"/>
    <x v="1"/>
    <x v="33"/>
    <n v="3"/>
    <n v="0"/>
    <n v="2"/>
    <n v="1"/>
    <n v="0"/>
    <n v="83090.350000000006"/>
    <n v="0"/>
  </r>
  <r>
    <n v="4907"/>
    <n v="15571244"/>
    <x v="345"/>
    <n v="809"/>
    <x v="1"/>
    <x v="0"/>
    <x v="19"/>
    <n v="3"/>
    <n v="0"/>
    <n v="2"/>
    <n v="0"/>
    <n v="1"/>
    <n v="141426.78"/>
    <n v="0"/>
  </r>
  <r>
    <n v="4908"/>
    <n v="15739931"/>
    <x v="289"/>
    <n v="523"/>
    <x v="0"/>
    <x v="1"/>
    <x v="10"/>
    <n v="2"/>
    <n v="161588.89000000001"/>
    <n v="1"/>
    <n v="1"/>
    <n v="1"/>
    <n v="51358.66"/>
    <n v="0"/>
  </r>
  <r>
    <n v="4909"/>
    <n v="15806256"/>
    <x v="64"/>
    <n v="540"/>
    <x v="0"/>
    <x v="1"/>
    <x v="36"/>
    <n v="2"/>
    <n v="109349.29"/>
    <n v="1"/>
    <n v="1"/>
    <n v="0"/>
    <n v="88703.039999999994"/>
    <n v="1"/>
  </r>
  <r>
    <n v="4910"/>
    <n v="15787258"/>
    <x v="379"/>
    <n v="596"/>
    <x v="1"/>
    <x v="0"/>
    <x v="6"/>
    <n v="6"/>
    <n v="0"/>
    <n v="2"/>
    <n v="1"/>
    <n v="0"/>
    <n v="116696.77"/>
    <n v="0"/>
  </r>
  <r>
    <n v="4911"/>
    <n v="15706463"/>
    <x v="203"/>
    <n v="597"/>
    <x v="0"/>
    <x v="0"/>
    <x v="18"/>
    <n v="9"/>
    <n v="0"/>
    <n v="2"/>
    <n v="1"/>
    <n v="1"/>
    <n v="7156.09"/>
    <n v="0"/>
  </r>
  <r>
    <n v="4912"/>
    <n v="15691004"/>
    <x v="1567"/>
    <n v="407"/>
    <x v="1"/>
    <x v="1"/>
    <x v="24"/>
    <n v="1"/>
    <n v="0"/>
    <n v="1"/>
    <n v="1"/>
    <n v="1"/>
    <n v="49161.120000000003"/>
    <n v="1"/>
  </r>
  <r>
    <n v="4913"/>
    <n v="15792228"/>
    <x v="177"/>
    <n v="748"/>
    <x v="0"/>
    <x v="1"/>
    <x v="52"/>
    <n v="0"/>
    <n v="152335.70000000001"/>
    <n v="1"/>
    <n v="1"/>
    <n v="0"/>
    <n v="126743.33"/>
    <n v="1"/>
  </r>
  <r>
    <n v="4914"/>
    <n v="15733447"/>
    <x v="2025"/>
    <n v="562"/>
    <x v="0"/>
    <x v="0"/>
    <x v="21"/>
    <n v="1"/>
    <n v="124662.54"/>
    <n v="1"/>
    <n v="1"/>
    <n v="1"/>
    <n v="65390.46"/>
    <n v="1"/>
  </r>
  <r>
    <n v="4915"/>
    <n v="15679062"/>
    <x v="232"/>
    <n v="734"/>
    <x v="2"/>
    <x v="0"/>
    <x v="40"/>
    <n v="10"/>
    <n v="91522.04"/>
    <n v="2"/>
    <n v="1"/>
    <n v="1"/>
    <n v="138835.91"/>
    <n v="0"/>
  </r>
  <r>
    <n v="4916"/>
    <n v="15594409"/>
    <x v="1736"/>
    <n v="710"/>
    <x v="0"/>
    <x v="1"/>
    <x v="13"/>
    <n v="1"/>
    <n v="0"/>
    <n v="2"/>
    <n v="1"/>
    <n v="1"/>
    <n v="36154.660000000003"/>
    <n v="0"/>
  </r>
  <r>
    <n v="4917"/>
    <n v="15613816"/>
    <x v="524"/>
    <n v="539"/>
    <x v="1"/>
    <x v="0"/>
    <x v="2"/>
    <n v="6"/>
    <n v="62052.28"/>
    <n v="1"/>
    <n v="0"/>
    <n v="1"/>
    <n v="59755.14"/>
    <n v="0"/>
  </r>
  <r>
    <n v="4918"/>
    <n v="15681991"/>
    <x v="1640"/>
    <n v="542"/>
    <x v="0"/>
    <x v="1"/>
    <x v="15"/>
    <n v="7"/>
    <n v="107871.72"/>
    <n v="1"/>
    <n v="1"/>
    <n v="0"/>
    <n v="125302.64"/>
    <n v="0"/>
  </r>
  <r>
    <n v="4919"/>
    <n v="15796074"/>
    <x v="970"/>
    <n v="717"/>
    <x v="0"/>
    <x v="0"/>
    <x v="18"/>
    <n v="2"/>
    <n v="99472.76"/>
    <n v="2"/>
    <n v="1"/>
    <n v="0"/>
    <n v="94274.72"/>
    <n v="1"/>
  </r>
  <r>
    <n v="4920"/>
    <n v="15625941"/>
    <x v="467"/>
    <n v="682"/>
    <x v="1"/>
    <x v="0"/>
    <x v="5"/>
    <n v="10"/>
    <n v="128039.01"/>
    <n v="1"/>
    <n v="1"/>
    <n v="1"/>
    <n v="102260.16"/>
    <n v="0"/>
  </r>
  <r>
    <n v="4921"/>
    <n v="15615016"/>
    <x v="2026"/>
    <n v="515"/>
    <x v="0"/>
    <x v="1"/>
    <x v="19"/>
    <n v="2"/>
    <n v="0"/>
    <n v="2"/>
    <n v="1"/>
    <n v="1"/>
    <n v="136028.97"/>
    <n v="0"/>
  </r>
  <r>
    <n v="4922"/>
    <n v="15748414"/>
    <x v="355"/>
    <n v="526"/>
    <x v="1"/>
    <x v="0"/>
    <x v="19"/>
    <n v="8"/>
    <n v="114634.63"/>
    <n v="2"/>
    <n v="1"/>
    <n v="0"/>
    <n v="110114.38"/>
    <n v="1"/>
  </r>
  <r>
    <n v="4923"/>
    <n v="15751203"/>
    <x v="209"/>
    <n v="702"/>
    <x v="0"/>
    <x v="1"/>
    <x v="28"/>
    <n v="5"/>
    <n v="56738.47"/>
    <n v="2"/>
    <n v="1"/>
    <n v="1"/>
    <n v="100442.22"/>
    <n v="1"/>
  </r>
  <r>
    <n v="4924"/>
    <n v="15662658"/>
    <x v="2027"/>
    <n v="651"/>
    <x v="2"/>
    <x v="1"/>
    <x v="10"/>
    <n v="2"/>
    <n v="90355.12"/>
    <n v="2"/>
    <n v="0"/>
    <n v="0"/>
    <n v="193597.94"/>
    <n v="0"/>
  </r>
  <r>
    <n v="4925"/>
    <n v="15574868"/>
    <x v="2028"/>
    <n v="792"/>
    <x v="2"/>
    <x v="1"/>
    <x v="18"/>
    <n v="5"/>
    <n v="115725.24"/>
    <n v="2"/>
    <n v="0"/>
    <n v="0"/>
    <n v="1871.25"/>
    <n v="0"/>
  </r>
  <r>
    <n v="4926"/>
    <n v="15790282"/>
    <x v="840"/>
    <n v="817"/>
    <x v="2"/>
    <x v="1"/>
    <x v="14"/>
    <n v="3"/>
    <n v="114327.59"/>
    <n v="2"/>
    <n v="1"/>
    <n v="1"/>
    <n v="42831.11"/>
    <n v="0"/>
  </r>
  <r>
    <n v="4927"/>
    <n v="15762927"/>
    <x v="682"/>
    <n v="674"/>
    <x v="2"/>
    <x v="0"/>
    <x v="18"/>
    <n v="6"/>
    <n v="100762.64"/>
    <n v="1"/>
    <n v="1"/>
    <n v="0"/>
    <n v="182156.86"/>
    <n v="0"/>
  </r>
  <r>
    <n v="4928"/>
    <n v="15803456"/>
    <x v="24"/>
    <n v="641"/>
    <x v="0"/>
    <x v="0"/>
    <x v="20"/>
    <n v="9"/>
    <n v="0"/>
    <n v="1"/>
    <n v="0"/>
    <n v="0"/>
    <n v="151648.66"/>
    <n v="1"/>
  </r>
  <r>
    <n v="4929"/>
    <n v="15771857"/>
    <x v="2029"/>
    <n v="513"/>
    <x v="1"/>
    <x v="1"/>
    <x v="2"/>
    <n v="7"/>
    <n v="89039.9"/>
    <n v="2"/>
    <n v="1"/>
    <n v="1"/>
    <n v="146738.82999999999"/>
    <n v="0"/>
  </r>
  <r>
    <n v="4930"/>
    <n v="15700601"/>
    <x v="2030"/>
    <n v="561"/>
    <x v="0"/>
    <x v="1"/>
    <x v="10"/>
    <n v="1"/>
    <n v="78829.53"/>
    <n v="1"/>
    <n v="1"/>
    <n v="1"/>
    <n v="12148.2"/>
    <n v="0"/>
  </r>
  <r>
    <n v="4931"/>
    <n v="15569670"/>
    <x v="946"/>
    <n v="627"/>
    <x v="2"/>
    <x v="1"/>
    <x v="33"/>
    <n v="6"/>
    <n v="112372.96"/>
    <n v="1"/>
    <n v="1"/>
    <n v="1"/>
    <n v="118029.09"/>
    <n v="0"/>
  </r>
  <r>
    <n v="4932"/>
    <n v="15772341"/>
    <x v="1393"/>
    <n v="682"/>
    <x v="2"/>
    <x v="1"/>
    <x v="67"/>
    <n v="6"/>
    <n v="122029.15"/>
    <n v="1"/>
    <n v="1"/>
    <n v="1"/>
    <n v="50783.88"/>
    <n v="0"/>
  </r>
  <r>
    <n v="4933"/>
    <n v="15661548"/>
    <x v="884"/>
    <n v="683"/>
    <x v="0"/>
    <x v="0"/>
    <x v="6"/>
    <n v="0"/>
    <n v="157829.12"/>
    <n v="1"/>
    <n v="0"/>
    <n v="0"/>
    <n v="129891.66"/>
    <n v="0"/>
  </r>
  <r>
    <n v="4934"/>
    <n v="15787597"/>
    <x v="704"/>
    <n v="420"/>
    <x v="2"/>
    <x v="0"/>
    <x v="8"/>
    <n v="1"/>
    <n v="108377.75"/>
    <n v="2"/>
    <n v="1"/>
    <n v="1"/>
    <n v="9904.6299999999992"/>
    <n v="0"/>
  </r>
  <r>
    <n v="4935"/>
    <n v="15806913"/>
    <x v="2031"/>
    <n v="670"/>
    <x v="0"/>
    <x v="0"/>
    <x v="41"/>
    <n v="2"/>
    <n v="95507.12"/>
    <n v="1"/>
    <n v="1"/>
    <n v="1"/>
    <n v="63213.31"/>
    <n v="0"/>
  </r>
  <r>
    <n v="4936"/>
    <n v="15804862"/>
    <x v="253"/>
    <n v="505"/>
    <x v="2"/>
    <x v="1"/>
    <x v="3"/>
    <n v="6"/>
    <n v="127146.68"/>
    <n v="1"/>
    <n v="0"/>
    <n v="0"/>
    <n v="137565.87"/>
    <n v="0"/>
  </r>
  <r>
    <n v="4937"/>
    <n v="15792986"/>
    <x v="173"/>
    <n v="580"/>
    <x v="2"/>
    <x v="1"/>
    <x v="9"/>
    <n v="1"/>
    <n v="133811.78"/>
    <n v="1"/>
    <n v="1"/>
    <n v="0"/>
    <n v="17185.95"/>
    <n v="1"/>
  </r>
  <r>
    <n v="4938"/>
    <n v="15625632"/>
    <x v="784"/>
    <n v="577"/>
    <x v="0"/>
    <x v="1"/>
    <x v="18"/>
    <n v="3"/>
    <n v="121092.47"/>
    <n v="2"/>
    <n v="0"/>
    <n v="1"/>
    <n v="143783.46"/>
    <n v="0"/>
  </r>
  <r>
    <n v="4939"/>
    <n v="15727703"/>
    <x v="826"/>
    <n v="773"/>
    <x v="2"/>
    <x v="1"/>
    <x v="10"/>
    <n v="10"/>
    <n v="126979.75"/>
    <n v="1"/>
    <n v="0"/>
    <n v="0"/>
    <n v="36823.279999999999"/>
    <n v="0"/>
  </r>
  <r>
    <n v="4940"/>
    <n v="15606273"/>
    <x v="2032"/>
    <n v="616"/>
    <x v="0"/>
    <x v="1"/>
    <x v="24"/>
    <n v="5"/>
    <n v="144235.73000000001"/>
    <n v="2"/>
    <n v="0"/>
    <n v="0"/>
    <n v="154957.66"/>
    <n v="1"/>
  </r>
  <r>
    <n v="4941"/>
    <n v="15799652"/>
    <x v="2033"/>
    <n v="763"/>
    <x v="0"/>
    <x v="0"/>
    <x v="16"/>
    <n v="0"/>
    <n v="152582.20000000001"/>
    <n v="2"/>
    <n v="0"/>
    <n v="0"/>
    <n v="31892.82"/>
    <n v="0"/>
  </r>
  <r>
    <n v="4942"/>
    <n v="15715047"/>
    <x v="2034"/>
    <n v="640"/>
    <x v="1"/>
    <x v="1"/>
    <x v="3"/>
    <n v="9"/>
    <n v="172478.15"/>
    <n v="1"/>
    <n v="1"/>
    <n v="0"/>
    <n v="191084.4"/>
    <n v="1"/>
  </r>
  <r>
    <n v="4943"/>
    <n v="15784687"/>
    <x v="313"/>
    <n v="592"/>
    <x v="0"/>
    <x v="1"/>
    <x v="18"/>
    <n v="1"/>
    <n v="126477.42"/>
    <n v="1"/>
    <n v="0"/>
    <n v="0"/>
    <n v="179718.17"/>
    <n v="0"/>
  </r>
  <r>
    <n v="4944"/>
    <n v="15615322"/>
    <x v="776"/>
    <n v="528"/>
    <x v="1"/>
    <x v="1"/>
    <x v="3"/>
    <n v="7"/>
    <n v="97473.87"/>
    <n v="2"/>
    <n v="1"/>
    <n v="1"/>
    <n v="159823.16"/>
    <n v="0"/>
  </r>
  <r>
    <n v="4945"/>
    <n v="15722072"/>
    <x v="618"/>
    <n v="630"/>
    <x v="0"/>
    <x v="1"/>
    <x v="47"/>
    <n v="5"/>
    <n v="138053.67000000001"/>
    <n v="1"/>
    <n v="0"/>
    <n v="1"/>
    <n v="114110.97"/>
    <n v="0"/>
  </r>
  <r>
    <n v="4946"/>
    <n v="15646784"/>
    <x v="2035"/>
    <n v="529"/>
    <x v="0"/>
    <x v="0"/>
    <x v="8"/>
    <n v="2"/>
    <n v="164003.04999999999"/>
    <n v="2"/>
    <n v="1"/>
    <n v="1"/>
    <n v="60993.23"/>
    <n v="0"/>
  </r>
  <r>
    <n v="4947"/>
    <n v="15644692"/>
    <x v="2036"/>
    <n v="546"/>
    <x v="0"/>
    <x v="0"/>
    <x v="40"/>
    <n v="8"/>
    <n v="0"/>
    <n v="1"/>
    <n v="1"/>
    <n v="1"/>
    <n v="66408.009999999995"/>
    <n v="1"/>
  </r>
  <r>
    <n v="4948"/>
    <n v="15670354"/>
    <x v="578"/>
    <n v="753"/>
    <x v="0"/>
    <x v="0"/>
    <x v="46"/>
    <n v="6"/>
    <n v="0"/>
    <n v="2"/>
    <n v="1"/>
    <n v="1"/>
    <n v="136398.9"/>
    <n v="0"/>
  </r>
  <r>
    <n v="4949"/>
    <n v="15716357"/>
    <x v="2037"/>
    <n v="772"/>
    <x v="1"/>
    <x v="0"/>
    <x v="2"/>
    <n v="4"/>
    <n v="122486.11"/>
    <n v="2"/>
    <n v="1"/>
    <n v="1"/>
    <n v="140709.25"/>
    <n v="0"/>
  </r>
  <r>
    <n v="4950"/>
    <n v="15786717"/>
    <x v="8"/>
    <n v="567"/>
    <x v="0"/>
    <x v="1"/>
    <x v="18"/>
    <n v="1"/>
    <n v="0"/>
    <n v="2"/>
    <n v="0"/>
    <n v="0"/>
    <n v="8555.73"/>
    <n v="0"/>
  </r>
  <r>
    <n v="4951"/>
    <n v="15771383"/>
    <x v="498"/>
    <n v="628"/>
    <x v="2"/>
    <x v="0"/>
    <x v="13"/>
    <n v="6"/>
    <n v="53667.44"/>
    <n v="1"/>
    <n v="1"/>
    <n v="0"/>
    <n v="115022.94"/>
    <n v="0"/>
  </r>
  <r>
    <n v="4952"/>
    <n v="15649793"/>
    <x v="2038"/>
    <n v="658"/>
    <x v="0"/>
    <x v="1"/>
    <x v="43"/>
    <n v="7"/>
    <n v="0"/>
    <n v="2"/>
    <n v="0"/>
    <n v="0"/>
    <n v="187638.34"/>
    <n v="0"/>
  </r>
  <r>
    <n v="4953"/>
    <n v="15731543"/>
    <x v="1256"/>
    <n v="679"/>
    <x v="1"/>
    <x v="1"/>
    <x v="14"/>
    <n v="9"/>
    <n v="109327.65"/>
    <n v="1"/>
    <n v="1"/>
    <n v="1"/>
    <n v="3829.13"/>
    <n v="0"/>
  </r>
  <r>
    <n v="4954"/>
    <n v="15684516"/>
    <x v="2039"/>
    <n v="629"/>
    <x v="1"/>
    <x v="1"/>
    <x v="10"/>
    <n v="1"/>
    <n v="121151.05"/>
    <n v="1"/>
    <n v="0"/>
    <n v="0"/>
    <n v="119357.93"/>
    <n v="0"/>
  </r>
  <r>
    <n v="4955"/>
    <n v="15677249"/>
    <x v="1347"/>
    <n v="731"/>
    <x v="1"/>
    <x v="1"/>
    <x v="0"/>
    <n v="9"/>
    <n v="101043.63"/>
    <n v="1"/>
    <n v="1"/>
    <n v="1"/>
    <n v="192175.52"/>
    <n v="0"/>
  </r>
  <r>
    <n v="4956"/>
    <n v="15581525"/>
    <x v="560"/>
    <n v="775"/>
    <x v="2"/>
    <x v="1"/>
    <x v="19"/>
    <n v="3"/>
    <n v="83501.66"/>
    <n v="2"/>
    <n v="1"/>
    <n v="0"/>
    <n v="128841.31"/>
    <n v="0"/>
  </r>
  <r>
    <n v="4957"/>
    <n v="15628420"/>
    <x v="126"/>
    <n v="660"/>
    <x v="1"/>
    <x v="1"/>
    <x v="19"/>
    <n v="2"/>
    <n v="80462.240000000005"/>
    <n v="1"/>
    <n v="0"/>
    <n v="0"/>
    <n v="150422.35"/>
    <n v="0"/>
  </r>
  <r>
    <n v="4958"/>
    <n v="15600478"/>
    <x v="36"/>
    <n v="752"/>
    <x v="0"/>
    <x v="1"/>
    <x v="2"/>
    <n v="3"/>
    <n v="0"/>
    <n v="1"/>
    <n v="1"/>
    <n v="0"/>
    <n v="188187.05"/>
    <n v="0"/>
  </r>
  <r>
    <n v="4959"/>
    <n v="15594502"/>
    <x v="2040"/>
    <n v="655"/>
    <x v="0"/>
    <x v="1"/>
    <x v="24"/>
    <n v="6"/>
    <n v="109093.41"/>
    <n v="2"/>
    <n v="1"/>
    <n v="0"/>
    <n v="1775.52"/>
    <n v="0"/>
  </r>
  <r>
    <n v="4960"/>
    <n v="15784361"/>
    <x v="601"/>
    <n v="543"/>
    <x v="1"/>
    <x v="0"/>
    <x v="17"/>
    <n v="5"/>
    <n v="140355.6"/>
    <n v="1"/>
    <n v="1"/>
    <n v="1"/>
    <n v="85086.78"/>
    <n v="0"/>
  </r>
  <r>
    <n v="4961"/>
    <n v="15767626"/>
    <x v="347"/>
    <n v="811"/>
    <x v="0"/>
    <x v="1"/>
    <x v="0"/>
    <n v="10"/>
    <n v="0"/>
    <n v="2"/>
    <n v="1"/>
    <n v="1"/>
    <n v="3797.79"/>
    <n v="0"/>
  </r>
  <r>
    <n v="4962"/>
    <n v="15632521"/>
    <x v="209"/>
    <n v="689"/>
    <x v="2"/>
    <x v="1"/>
    <x v="13"/>
    <n v="0"/>
    <n v="130170.82"/>
    <n v="2"/>
    <n v="1"/>
    <n v="0"/>
    <n v="150856.38"/>
    <n v="0"/>
  </r>
  <r>
    <n v="4963"/>
    <n v="15665088"/>
    <x v="286"/>
    <n v="531"/>
    <x v="0"/>
    <x v="0"/>
    <x v="0"/>
    <n v="2"/>
    <n v="0"/>
    <n v="2"/>
    <n v="0"/>
    <n v="1"/>
    <n v="90537.47"/>
    <n v="0"/>
  </r>
  <r>
    <n v="4964"/>
    <n v="15652084"/>
    <x v="3"/>
    <n v="515"/>
    <x v="0"/>
    <x v="1"/>
    <x v="20"/>
    <n v="0"/>
    <n v="109542.29"/>
    <n v="1"/>
    <n v="1"/>
    <n v="1"/>
    <n v="166370.81"/>
    <n v="0"/>
  </r>
  <r>
    <n v="4965"/>
    <n v="15574761"/>
    <x v="2041"/>
    <n v="466"/>
    <x v="0"/>
    <x v="0"/>
    <x v="1"/>
    <n v="3"/>
    <n v="33563.949999999997"/>
    <n v="2"/>
    <n v="1"/>
    <n v="0"/>
    <n v="178994.13"/>
    <n v="1"/>
  </r>
  <r>
    <n v="4966"/>
    <n v="15729515"/>
    <x v="2042"/>
    <n v="782"/>
    <x v="0"/>
    <x v="1"/>
    <x v="18"/>
    <n v="1"/>
    <n v="148795.17000000001"/>
    <n v="2"/>
    <n v="1"/>
    <n v="1"/>
    <n v="195681.43"/>
    <n v="0"/>
  </r>
  <r>
    <n v="4967"/>
    <n v="15682070"/>
    <x v="1695"/>
    <n v="611"/>
    <x v="0"/>
    <x v="1"/>
    <x v="55"/>
    <n v="9"/>
    <n v="0"/>
    <n v="2"/>
    <n v="1"/>
    <n v="1"/>
    <n v="53277.15"/>
    <n v="0"/>
  </r>
  <r>
    <n v="4968"/>
    <n v="15743817"/>
    <x v="258"/>
    <n v="621"/>
    <x v="2"/>
    <x v="1"/>
    <x v="20"/>
    <n v="8"/>
    <n v="174126.75"/>
    <n v="3"/>
    <n v="1"/>
    <n v="0"/>
    <n v="172490.78"/>
    <n v="1"/>
  </r>
  <r>
    <n v="4969"/>
    <n v="15572158"/>
    <x v="711"/>
    <n v="604"/>
    <x v="1"/>
    <x v="1"/>
    <x v="1"/>
    <n v="3"/>
    <n v="0"/>
    <n v="1"/>
    <n v="0"/>
    <n v="0"/>
    <n v="11819.84"/>
    <n v="0"/>
  </r>
  <r>
    <n v="4970"/>
    <n v="15584477"/>
    <x v="945"/>
    <n v="655"/>
    <x v="1"/>
    <x v="0"/>
    <x v="12"/>
    <n v="1"/>
    <n v="106405.03"/>
    <n v="1"/>
    <n v="1"/>
    <n v="1"/>
    <n v="82900.25"/>
    <n v="0"/>
  </r>
  <r>
    <n v="4971"/>
    <n v="15614893"/>
    <x v="1360"/>
    <n v="689"/>
    <x v="1"/>
    <x v="1"/>
    <x v="16"/>
    <n v="2"/>
    <n v="0"/>
    <n v="1"/>
    <n v="1"/>
    <n v="1"/>
    <n v="82709.8"/>
    <n v="0"/>
  </r>
  <r>
    <n v="4972"/>
    <n v="15665963"/>
    <x v="209"/>
    <n v="681"/>
    <x v="1"/>
    <x v="1"/>
    <x v="33"/>
    <n v="2"/>
    <n v="128393.29"/>
    <n v="1"/>
    <n v="1"/>
    <n v="1"/>
    <n v="180593.45"/>
    <n v="0"/>
  </r>
  <r>
    <n v="4973"/>
    <n v="15612524"/>
    <x v="1297"/>
    <n v="643"/>
    <x v="2"/>
    <x v="1"/>
    <x v="1"/>
    <n v="2"/>
    <n v="127841.52"/>
    <n v="1"/>
    <n v="1"/>
    <n v="0"/>
    <n v="172363.41"/>
    <n v="0"/>
  </r>
  <r>
    <n v="4974"/>
    <n v="15596962"/>
    <x v="613"/>
    <n v="617"/>
    <x v="0"/>
    <x v="0"/>
    <x v="9"/>
    <n v="4"/>
    <n v="137295.19"/>
    <n v="2"/>
    <n v="1"/>
    <n v="1"/>
    <n v="91195.12"/>
    <n v="0"/>
  </r>
  <r>
    <n v="4975"/>
    <n v="15744942"/>
    <x v="561"/>
    <n v="638"/>
    <x v="1"/>
    <x v="0"/>
    <x v="30"/>
    <n v="2"/>
    <n v="155828.22"/>
    <n v="1"/>
    <n v="0"/>
    <n v="1"/>
    <n v="108987.25"/>
    <n v="1"/>
  </r>
  <r>
    <n v="4976"/>
    <n v="15573278"/>
    <x v="117"/>
    <n v="743"/>
    <x v="0"/>
    <x v="1"/>
    <x v="2"/>
    <n v="6"/>
    <n v="0"/>
    <n v="2"/>
    <n v="1"/>
    <n v="0"/>
    <n v="44265.279999999999"/>
    <n v="0"/>
  </r>
  <r>
    <n v="4977"/>
    <n v="15717056"/>
    <x v="729"/>
    <n v="828"/>
    <x v="2"/>
    <x v="0"/>
    <x v="11"/>
    <n v="7"/>
    <n v="144351.85999999999"/>
    <n v="1"/>
    <n v="1"/>
    <n v="0"/>
    <n v="116613.26"/>
    <n v="0"/>
  </r>
  <r>
    <n v="4978"/>
    <n v="15795881"/>
    <x v="632"/>
    <n v="776"/>
    <x v="1"/>
    <x v="1"/>
    <x v="12"/>
    <n v="8"/>
    <n v="106365.29"/>
    <n v="1"/>
    <n v="1"/>
    <n v="1"/>
    <n v="148527.56"/>
    <n v="0"/>
  </r>
  <r>
    <n v="4979"/>
    <n v="15758939"/>
    <x v="804"/>
    <n v="540"/>
    <x v="2"/>
    <x v="1"/>
    <x v="12"/>
    <n v="7"/>
    <n v="127801.88"/>
    <n v="1"/>
    <n v="0"/>
    <n v="1"/>
    <n v="84239.46"/>
    <n v="0"/>
  </r>
  <r>
    <n v="4980"/>
    <n v="15792250"/>
    <x v="2043"/>
    <n v="616"/>
    <x v="2"/>
    <x v="0"/>
    <x v="13"/>
    <n v="4"/>
    <n v="122793.96"/>
    <n v="1"/>
    <n v="1"/>
    <n v="1"/>
    <n v="62002.04"/>
    <n v="0"/>
  </r>
  <r>
    <n v="4981"/>
    <n v="15740406"/>
    <x v="727"/>
    <n v="628"/>
    <x v="2"/>
    <x v="1"/>
    <x v="16"/>
    <n v="10"/>
    <n v="113525.84"/>
    <n v="1"/>
    <n v="1"/>
    <n v="0"/>
    <n v="46044.480000000003"/>
    <n v="1"/>
  </r>
  <r>
    <n v="4982"/>
    <n v="15768137"/>
    <x v="804"/>
    <n v="667"/>
    <x v="1"/>
    <x v="0"/>
    <x v="51"/>
    <n v="6"/>
    <n v="136100.69"/>
    <n v="2"/>
    <n v="0"/>
    <n v="0"/>
    <n v="169669.33"/>
    <n v="1"/>
  </r>
  <r>
    <n v="4983"/>
    <n v="15569120"/>
    <x v="211"/>
    <n v="615"/>
    <x v="0"/>
    <x v="1"/>
    <x v="33"/>
    <n v="7"/>
    <n v="0"/>
    <n v="2"/>
    <n v="1"/>
    <n v="1"/>
    <n v="156346.84"/>
    <n v="0"/>
  </r>
  <r>
    <n v="4984"/>
    <n v="15723721"/>
    <x v="2044"/>
    <n v="543"/>
    <x v="0"/>
    <x v="1"/>
    <x v="33"/>
    <n v="4"/>
    <n v="140916.81"/>
    <n v="1"/>
    <n v="1"/>
    <n v="0"/>
    <n v="157711.18"/>
    <n v="0"/>
  </r>
  <r>
    <n v="4985"/>
    <n v="15777122"/>
    <x v="2045"/>
    <n v="553"/>
    <x v="0"/>
    <x v="0"/>
    <x v="8"/>
    <n v="4"/>
    <n v="0"/>
    <n v="2"/>
    <n v="1"/>
    <n v="1"/>
    <n v="89087.4"/>
    <n v="0"/>
  </r>
  <r>
    <n v="4986"/>
    <n v="15742681"/>
    <x v="230"/>
    <n v="554"/>
    <x v="2"/>
    <x v="1"/>
    <x v="28"/>
    <n v="4"/>
    <n v="121365.39"/>
    <n v="1"/>
    <n v="1"/>
    <n v="1"/>
    <n v="8742.36"/>
    <n v="0"/>
  </r>
  <r>
    <n v="4987"/>
    <n v="15582090"/>
    <x v="1546"/>
    <n v="684"/>
    <x v="1"/>
    <x v="0"/>
    <x v="18"/>
    <n v="4"/>
    <n v="0"/>
    <n v="1"/>
    <n v="1"/>
    <n v="0"/>
    <n v="117038.96"/>
    <n v="0"/>
  </r>
  <r>
    <n v="4988"/>
    <n v="15711254"/>
    <x v="2046"/>
    <n v="452"/>
    <x v="0"/>
    <x v="0"/>
    <x v="12"/>
    <n v="7"/>
    <n v="0"/>
    <n v="2"/>
    <n v="1"/>
    <n v="0"/>
    <n v="164241.67000000001"/>
    <n v="0"/>
  </r>
  <r>
    <n v="4989"/>
    <n v="15775067"/>
    <x v="1085"/>
    <n v="606"/>
    <x v="0"/>
    <x v="1"/>
    <x v="40"/>
    <n v="3"/>
    <n v="93578.68"/>
    <n v="2"/>
    <n v="0"/>
    <n v="1"/>
    <n v="137720.56"/>
    <n v="1"/>
  </r>
  <r>
    <n v="4990"/>
    <n v="15602851"/>
    <x v="580"/>
    <n v="629"/>
    <x v="0"/>
    <x v="1"/>
    <x v="20"/>
    <n v="9"/>
    <n v="0"/>
    <n v="1"/>
    <n v="1"/>
    <n v="0"/>
    <n v="106.67"/>
    <n v="0"/>
  </r>
  <r>
    <n v="4991"/>
    <n v="15802857"/>
    <x v="1070"/>
    <n v="659"/>
    <x v="1"/>
    <x v="0"/>
    <x v="19"/>
    <n v="8"/>
    <n v="115409.60000000001"/>
    <n v="1"/>
    <n v="0"/>
    <n v="1"/>
    <n v="1539.21"/>
    <n v="0"/>
  </r>
  <r>
    <n v="4992"/>
    <n v="15701175"/>
    <x v="970"/>
    <n v="493"/>
    <x v="0"/>
    <x v="0"/>
    <x v="19"/>
    <n v="8"/>
    <n v="90791.69"/>
    <n v="1"/>
    <n v="1"/>
    <n v="1"/>
    <n v="59659.53"/>
    <n v="0"/>
  </r>
  <r>
    <n v="4993"/>
    <n v="15783019"/>
    <x v="453"/>
    <n v="794"/>
    <x v="0"/>
    <x v="0"/>
    <x v="46"/>
    <n v="9"/>
    <n v="123681.32"/>
    <n v="3"/>
    <n v="1"/>
    <n v="0"/>
    <n v="173586.63"/>
    <n v="1"/>
  </r>
  <r>
    <n v="4994"/>
    <n v="15728912"/>
    <x v="1972"/>
    <n v="554"/>
    <x v="0"/>
    <x v="0"/>
    <x v="4"/>
    <n v="6"/>
    <n v="92436.86"/>
    <n v="1"/>
    <n v="1"/>
    <n v="0"/>
    <n v="126033.9"/>
    <n v="0"/>
  </r>
  <r>
    <n v="4995"/>
    <n v="15585580"/>
    <x v="172"/>
    <n v="796"/>
    <x v="2"/>
    <x v="0"/>
    <x v="37"/>
    <n v="9"/>
    <n v="167194.35999999999"/>
    <n v="1"/>
    <n v="1"/>
    <n v="1"/>
    <n v="62808.93"/>
    <n v="1"/>
  </r>
  <r>
    <n v="4996"/>
    <n v="15583480"/>
    <x v="143"/>
    <n v="807"/>
    <x v="0"/>
    <x v="0"/>
    <x v="18"/>
    <n v="4"/>
    <n v="0"/>
    <n v="2"/>
    <n v="0"/>
    <n v="1"/>
    <n v="147007.32999999999"/>
    <n v="0"/>
  </r>
  <r>
    <n v="4997"/>
    <n v="15620341"/>
    <x v="1386"/>
    <n v="500"/>
    <x v="2"/>
    <x v="1"/>
    <x v="4"/>
    <n v="9"/>
    <n v="160838.13"/>
    <n v="2"/>
    <n v="1"/>
    <n v="0"/>
    <n v="196261.64"/>
    <n v="0"/>
  </r>
  <r>
    <n v="4998"/>
    <n v="15613886"/>
    <x v="1171"/>
    <n v="722"/>
    <x v="1"/>
    <x v="1"/>
    <x v="3"/>
    <n v="1"/>
    <n v="0"/>
    <n v="1"/>
    <n v="1"/>
    <n v="0"/>
    <n v="44560.17"/>
    <n v="1"/>
  </r>
  <r>
    <n v="4999"/>
    <n v="15792916"/>
    <x v="1587"/>
    <n v="559"/>
    <x v="1"/>
    <x v="0"/>
    <x v="20"/>
    <n v="7"/>
    <n v="144470.76999999999"/>
    <n v="1"/>
    <n v="1"/>
    <n v="1"/>
    <n v="18917.95"/>
    <n v="0"/>
  </r>
  <r>
    <n v="5000"/>
    <n v="15710408"/>
    <x v="338"/>
    <n v="584"/>
    <x v="1"/>
    <x v="0"/>
    <x v="16"/>
    <n v="3"/>
    <n v="0"/>
    <n v="2"/>
    <n v="1"/>
    <n v="1"/>
    <n v="4525.3999999999996"/>
    <n v="0"/>
  </r>
  <r>
    <n v="5001"/>
    <n v="15598695"/>
    <x v="914"/>
    <n v="834"/>
    <x v="2"/>
    <x v="0"/>
    <x v="50"/>
    <n v="9"/>
    <n v="130169.27"/>
    <n v="2"/>
    <n v="0"/>
    <n v="1"/>
    <n v="93112.2"/>
    <n v="0"/>
  </r>
  <r>
    <n v="5002"/>
    <n v="15649354"/>
    <x v="220"/>
    <n v="754"/>
    <x v="1"/>
    <x v="1"/>
    <x v="12"/>
    <n v="4"/>
    <n v="0"/>
    <n v="2"/>
    <n v="1"/>
    <n v="1"/>
    <n v="9658.41"/>
    <n v="0"/>
  </r>
  <r>
    <n v="5003"/>
    <n v="15737556"/>
    <x v="1667"/>
    <n v="590"/>
    <x v="0"/>
    <x v="1"/>
    <x v="3"/>
    <n v="7"/>
    <n v="81076.800000000003"/>
    <n v="2"/>
    <n v="1"/>
    <n v="1"/>
    <n v="182627.25"/>
    <n v="1"/>
  </r>
  <r>
    <n v="5004"/>
    <n v="15671610"/>
    <x v="628"/>
    <n v="740"/>
    <x v="0"/>
    <x v="1"/>
    <x v="18"/>
    <n v="7"/>
    <n v="0"/>
    <n v="1"/>
    <n v="1"/>
    <n v="1"/>
    <n v="13177.4"/>
    <n v="0"/>
  </r>
  <r>
    <n v="5005"/>
    <n v="15625092"/>
    <x v="1072"/>
    <n v="502"/>
    <x v="2"/>
    <x v="0"/>
    <x v="38"/>
    <n v="3"/>
    <n v="101465.31"/>
    <n v="1"/>
    <n v="1"/>
    <n v="0"/>
    <n v="43568.31"/>
    <n v="1"/>
  </r>
  <r>
    <n v="5006"/>
    <n v="15741032"/>
    <x v="56"/>
    <n v="733"/>
    <x v="0"/>
    <x v="1"/>
    <x v="36"/>
    <n v="5"/>
    <n v="0"/>
    <n v="1"/>
    <n v="0"/>
    <n v="1"/>
    <n v="117830.57"/>
    <n v="0"/>
  </r>
  <r>
    <n v="5007"/>
    <n v="15750014"/>
    <x v="1392"/>
    <n v="755"/>
    <x v="2"/>
    <x v="0"/>
    <x v="24"/>
    <n v="0"/>
    <n v="113865.23"/>
    <n v="2"/>
    <n v="1"/>
    <n v="1"/>
    <n v="117396.25"/>
    <n v="0"/>
  </r>
  <r>
    <n v="5008"/>
    <n v="15784761"/>
    <x v="73"/>
    <n v="554"/>
    <x v="1"/>
    <x v="0"/>
    <x v="17"/>
    <n v="7"/>
    <n v="87603.35"/>
    <n v="3"/>
    <n v="0"/>
    <n v="1"/>
    <n v="96929.24"/>
    <n v="1"/>
  </r>
  <r>
    <n v="5009"/>
    <n v="15768359"/>
    <x v="1614"/>
    <n v="534"/>
    <x v="0"/>
    <x v="1"/>
    <x v="18"/>
    <n v="4"/>
    <n v="120037.96"/>
    <n v="1"/>
    <n v="1"/>
    <n v="0"/>
    <n v="36275.94"/>
    <n v="0"/>
  </r>
  <r>
    <n v="5010"/>
    <n v="15805769"/>
    <x v="2047"/>
    <n v="656"/>
    <x v="1"/>
    <x v="1"/>
    <x v="19"/>
    <n v="4"/>
    <n v="0"/>
    <n v="2"/>
    <n v="1"/>
    <n v="0"/>
    <n v="116706"/>
    <n v="0"/>
  </r>
  <r>
    <n v="5011"/>
    <n v="15719508"/>
    <x v="586"/>
    <n v="575"/>
    <x v="2"/>
    <x v="1"/>
    <x v="23"/>
    <n v="7"/>
    <n v="121205.15"/>
    <n v="4"/>
    <n v="1"/>
    <n v="1"/>
    <n v="168080.53"/>
    <n v="1"/>
  </r>
  <r>
    <n v="5012"/>
    <n v="15609011"/>
    <x v="416"/>
    <n v="480"/>
    <x v="1"/>
    <x v="1"/>
    <x v="40"/>
    <n v="8"/>
    <n v="75408.33"/>
    <n v="1"/>
    <n v="1"/>
    <n v="0"/>
    <n v="25887.89"/>
    <n v="1"/>
  </r>
  <r>
    <n v="5013"/>
    <n v="15703106"/>
    <x v="256"/>
    <n v="575"/>
    <x v="0"/>
    <x v="1"/>
    <x v="20"/>
    <n v="5"/>
    <n v="0"/>
    <n v="2"/>
    <n v="1"/>
    <n v="1"/>
    <n v="122488.59"/>
    <n v="0"/>
  </r>
  <r>
    <n v="5014"/>
    <n v="15626795"/>
    <x v="2048"/>
    <n v="672"/>
    <x v="0"/>
    <x v="0"/>
    <x v="20"/>
    <n v="3"/>
    <n v="0"/>
    <n v="1"/>
    <n v="1"/>
    <n v="0"/>
    <n v="113171.61"/>
    <n v="1"/>
  </r>
  <r>
    <n v="5015"/>
    <n v="15773731"/>
    <x v="1510"/>
    <n v="758"/>
    <x v="1"/>
    <x v="0"/>
    <x v="12"/>
    <n v="5"/>
    <n v="0"/>
    <n v="2"/>
    <n v="0"/>
    <n v="0"/>
    <n v="100365.51"/>
    <n v="0"/>
  </r>
  <r>
    <n v="5016"/>
    <n v="15756196"/>
    <x v="880"/>
    <n v="682"/>
    <x v="0"/>
    <x v="1"/>
    <x v="5"/>
    <n v="6"/>
    <n v="121818.84"/>
    <n v="2"/>
    <n v="0"/>
    <n v="1"/>
    <n v="124151.37"/>
    <n v="0"/>
  </r>
  <r>
    <n v="5017"/>
    <n v="15687903"/>
    <x v="1045"/>
    <n v="501"/>
    <x v="0"/>
    <x v="0"/>
    <x v="6"/>
    <n v="8"/>
    <n v="0"/>
    <n v="2"/>
    <n v="1"/>
    <n v="0"/>
    <n v="112664.24"/>
    <n v="0"/>
  </r>
  <r>
    <n v="5018"/>
    <n v="15777599"/>
    <x v="649"/>
    <n v="746"/>
    <x v="2"/>
    <x v="1"/>
    <x v="10"/>
    <n v="6"/>
    <n v="141806"/>
    <n v="2"/>
    <n v="1"/>
    <n v="1"/>
    <n v="183494.87"/>
    <n v="0"/>
  </r>
  <r>
    <n v="5019"/>
    <n v="15754577"/>
    <x v="3"/>
    <n v="556"/>
    <x v="0"/>
    <x v="0"/>
    <x v="21"/>
    <n v="8"/>
    <n v="61354.14"/>
    <n v="1"/>
    <n v="1"/>
    <n v="0"/>
    <n v="198810.65"/>
    <n v="1"/>
  </r>
  <r>
    <n v="5020"/>
    <n v="15584113"/>
    <x v="350"/>
    <n v="823"/>
    <x v="2"/>
    <x v="0"/>
    <x v="47"/>
    <n v="4"/>
    <n v="124954.94"/>
    <n v="1"/>
    <n v="0"/>
    <n v="1"/>
    <n v="131259.6"/>
    <n v="1"/>
  </r>
  <r>
    <n v="5021"/>
    <n v="15669589"/>
    <x v="669"/>
    <n v="491"/>
    <x v="2"/>
    <x v="0"/>
    <x v="50"/>
    <n v="1"/>
    <n v="95039.12"/>
    <n v="1"/>
    <n v="0"/>
    <n v="1"/>
    <n v="116471.14"/>
    <n v="1"/>
  </r>
  <r>
    <n v="5022"/>
    <n v="15632793"/>
    <x v="151"/>
    <n v="638"/>
    <x v="0"/>
    <x v="0"/>
    <x v="6"/>
    <n v="9"/>
    <n v="103417.74"/>
    <n v="1"/>
    <n v="1"/>
    <n v="1"/>
    <n v="15336.4"/>
    <n v="0"/>
  </r>
  <r>
    <n v="5023"/>
    <n v="15711130"/>
    <x v="1321"/>
    <n v="734"/>
    <x v="0"/>
    <x v="1"/>
    <x v="13"/>
    <n v="2"/>
    <n v="0"/>
    <n v="2"/>
    <n v="1"/>
    <n v="0"/>
    <n v="99593.279999999999"/>
    <n v="0"/>
  </r>
  <r>
    <n v="5024"/>
    <n v="15615254"/>
    <x v="61"/>
    <n v="555"/>
    <x v="0"/>
    <x v="1"/>
    <x v="20"/>
    <n v="10"/>
    <n v="43028.77"/>
    <n v="1"/>
    <n v="1"/>
    <n v="0"/>
    <n v="170514.21"/>
    <n v="0"/>
  </r>
  <r>
    <n v="5025"/>
    <n v="15720583"/>
    <x v="2049"/>
    <n v="745"/>
    <x v="2"/>
    <x v="0"/>
    <x v="4"/>
    <n v="0"/>
    <n v="119638.21"/>
    <n v="1"/>
    <n v="1"/>
    <n v="1"/>
    <n v="34265.08"/>
    <n v="1"/>
  </r>
  <r>
    <n v="5026"/>
    <n v="15780432"/>
    <x v="609"/>
    <n v="728"/>
    <x v="0"/>
    <x v="1"/>
    <x v="24"/>
    <n v="3"/>
    <n v="122689.51"/>
    <n v="2"/>
    <n v="0"/>
    <n v="0"/>
    <n v="106977.53"/>
    <n v="1"/>
  </r>
  <r>
    <n v="5027"/>
    <n v="15673223"/>
    <x v="618"/>
    <n v="626"/>
    <x v="0"/>
    <x v="1"/>
    <x v="4"/>
    <n v="10"/>
    <n v="0"/>
    <n v="2"/>
    <n v="0"/>
    <n v="0"/>
    <n v="164287.85999999999"/>
    <n v="0"/>
  </r>
  <r>
    <n v="5028"/>
    <n v="15807989"/>
    <x v="710"/>
    <n v="681"/>
    <x v="2"/>
    <x v="1"/>
    <x v="24"/>
    <n v="8"/>
    <n v="73179.34"/>
    <n v="2"/>
    <n v="1"/>
    <n v="1"/>
    <n v="25292.53"/>
    <n v="0"/>
  </r>
  <r>
    <n v="5029"/>
    <n v="15761168"/>
    <x v="369"/>
    <n v="478"/>
    <x v="0"/>
    <x v="0"/>
    <x v="16"/>
    <n v="4"/>
    <n v="171913.87"/>
    <n v="1"/>
    <n v="1"/>
    <n v="0"/>
    <n v="51820.87"/>
    <n v="1"/>
  </r>
  <r>
    <n v="5030"/>
    <n v="15651272"/>
    <x v="2050"/>
    <n v="709"/>
    <x v="0"/>
    <x v="1"/>
    <x v="16"/>
    <n v="5"/>
    <n v="0"/>
    <n v="2"/>
    <n v="1"/>
    <n v="1"/>
    <n v="81452.289999999994"/>
    <n v="0"/>
  </r>
  <r>
    <n v="5031"/>
    <n v="15812832"/>
    <x v="509"/>
    <n v="562"/>
    <x v="2"/>
    <x v="1"/>
    <x v="19"/>
    <n v="8"/>
    <n v="92659.199999999997"/>
    <n v="2"/>
    <n v="1"/>
    <n v="0"/>
    <n v="1354.25"/>
    <n v="0"/>
  </r>
  <r>
    <n v="5032"/>
    <n v="15680517"/>
    <x v="388"/>
    <n v="769"/>
    <x v="2"/>
    <x v="0"/>
    <x v="10"/>
    <n v="7"/>
    <n v="137239.17000000001"/>
    <n v="1"/>
    <n v="1"/>
    <n v="1"/>
    <n v="71379.92"/>
    <n v="1"/>
  </r>
  <r>
    <n v="5033"/>
    <n v="15750569"/>
    <x v="1931"/>
    <n v="684"/>
    <x v="2"/>
    <x v="0"/>
    <x v="17"/>
    <n v="3"/>
    <n v="102955.14"/>
    <n v="2"/>
    <n v="1"/>
    <n v="0"/>
    <n v="154137.32999999999"/>
    <n v="0"/>
  </r>
  <r>
    <n v="5034"/>
    <n v="15690743"/>
    <x v="267"/>
    <n v="536"/>
    <x v="0"/>
    <x v="0"/>
    <x v="22"/>
    <n v="8"/>
    <n v="65190.29"/>
    <n v="1"/>
    <n v="1"/>
    <n v="1"/>
    <n v="64308.49"/>
    <n v="1"/>
  </r>
  <r>
    <n v="5035"/>
    <n v="15627741"/>
    <x v="358"/>
    <n v="631"/>
    <x v="2"/>
    <x v="0"/>
    <x v="6"/>
    <n v="2"/>
    <n v="96863.52"/>
    <n v="2"/>
    <n v="1"/>
    <n v="1"/>
    <n v="31613.35"/>
    <n v="0"/>
  </r>
  <r>
    <n v="5036"/>
    <n v="15712121"/>
    <x v="1936"/>
    <n v="657"/>
    <x v="1"/>
    <x v="1"/>
    <x v="10"/>
    <n v="5"/>
    <n v="154983.98000000001"/>
    <n v="1"/>
    <n v="1"/>
    <n v="0"/>
    <n v="27738.01"/>
    <n v="0"/>
  </r>
  <r>
    <n v="5037"/>
    <n v="15805429"/>
    <x v="835"/>
    <n v="699"/>
    <x v="2"/>
    <x v="1"/>
    <x v="49"/>
    <n v="3"/>
    <n v="106819.65"/>
    <n v="1"/>
    <n v="0"/>
    <n v="1"/>
    <n v="163570.25"/>
    <n v="0"/>
  </r>
  <r>
    <n v="5038"/>
    <n v="15814923"/>
    <x v="1855"/>
    <n v="606"/>
    <x v="1"/>
    <x v="1"/>
    <x v="16"/>
    <n v="7"/>
    <n v="128578.52"/>
    <n v="1"/>
    <n v="1"/>
    <n v="1"/>
    <n v="193878.51"/>
    <n v="0"/>
  </r>
  <r>
    <n v="5039"/>
    <n v="15589230"/>
    <x v="115"/>
    <n v="612"/>
    <x v="0"/>
    <x v="0"/>
    <x v="54"/>
    <n v="2"/>
    <n v="126473.33"/>
    <n v="1"/>
    <n v="0"/>
    <n v="1"/>
    <n v="147545.65"/>
    <n v="0"/>
  </r>
  <r>
    <n v="5040"/>
    <n v="15775490"/>
    <x v="2051"/>
    <n v="660"/>
    <x v="0"/>
    <x v="0"/>
    <x v="16"/>
    <n v="5"/>
    <n v="110570.78"/>
    <n v="2"/>
    <n v="1"/>
    <n v="0"/>
    <n v="195906.59"/>
    <n v="0"/>
  </r>
  <r>
    <n v="5041"/>
    <n v="15749727"/>
    <x v="141"/>
    <n v="829"/>
    <x v="1"/>
    <x v="1"/>
    <x v="5"/>
    <n v="7"/>
    <n v="0"/>
    <n v="2"/>
    <n v="0"/>
    <n v="1"/>
    <n v="178458.86"/>
    <n v="0"/>
  </r>
  <r>
    <n v="5042"/>
    <n v="15619238"/>
    <x v="1530"/>
    <n v="567"/>
    <x v="1"/>
    <x v="1"/>
    <x v="6"/>
    <n v="8"/>
    <n v="0"/>
    <n v="2"/>
    <n v="1"/>
    <n v="0"/>
    <n v="156125.72"/>
    <n v="0"/>
  </r>
  <r>
    <n v="5043"/>
    <n v="15593468"/>
    <x v="373"/>
    <n v="850"/>
    <x v="0"/>
    <x v="0"/>
    <x v="19"/>
    <n v="3"/>
    <n v="0"/>
    <n v="2"/>
    <n v="1"/>
    <n v="1"/>
    <n v="11159.19"/>
    <n v="0"/>
  </r>
  <r>
    <n v="5044"/>
    <n v="15718454"/>
    <x v="642"/>
    <n v="712"/>
    <x v="1"/>
    <x v="0"/>
    <x v="4"/>
    <n v="2"/>
    <n v="0"/>
    <n v="2"/>
    <n v="0"/>
    <n v="0"/>
    <n v="45738.94"/>
    <n v="0"/>
  </r>
  <r>
    <n v="5045"/>
    <n v="15789498"/>
    <x v="197"/>
    <n v="562"/>
    <x v="0"/>
    <x v="1"/>
    <x v="33"/>
    <n v="3"/>
    <n v="111099.79"/>
    <n v="2"/>
    <n v="0"/>
    <n v="0"/>
    <n v="140650.19"/>
    <n v="0"/>
  </r>
  <r>
    <n v="5046"/>
    <n v="15744691"/>
    <x v="176"/>
    <n v="755"/>
    <x v="0"/>
    <x v="0"/>
    <x v="6"/>
    <n v="3"/>
    <n v="0"/>
    <n v="3"/>
    <n v="1"/>
    <n v="0"/>
    <n v="4733.9399999999996"/>
    <n v="0"/>
  </r>
  <r>
    <n v="5047"/>
    <n v="15708289"/>
    <x v="94"/>
    <n v="793"/>
    <x v="1"/>
    <x v="1"/>
    <x v="11"/>
    <n v="3"/>
    <n v="100913.57"/>
    <n v="1"/>
    <n v="0"/>
    <n v="0"/>
    <n v="10579.72"/>
    <n v="0"/>
  </r>
  <r>
    <n v="5048"/>
    <n v="15790412"/>
    <x v="1242"/>
    <n v="471"/>
    <x v="1"/>
    <x v="1"/>
    <x v="28"/>
    <n v="8"/>
    <n v="0"/>
    <n v="2"/>
    <n v="1"/>
    <n v="1"/>
    <n v="179655.87"/>
    <n v="0"/>
  </r>
  <r>
    <n v="5049"/>
    <n v="15741416"/>
    <x v="2052"/>
    <n v="707"/>
    <x v="0"/>
    <x v="1"/>
    <x v="0"/>
    <n v="2"/>
    <n v="16893.59"/>
    <n v="1"/>
    <n v="1"/>
    <n v="1"/>
    <n v="77502.559999999998"/>
    <n v="0"/>
  </r>
  <r>
    <n v="5050"/>
    <n v="15598894"/>
    <x v="1100"/>
    <n v="784"/>
    <x v="1"/>
    <x v="1"/>
    <x v="16"/>
    <n v="10"/>
    <n v="122267.85"/>
    <n v="1"/>
    <n v="0"/>
    <n v="0"/>
    <n v="145759.93"/>
    <n v="0"/>
  </r>
  <r>
    <n v="5051"/>
    <n v="15663294"/>
    <x v="537"/>
    <n v="703"/>
    <x v="0"/>
    <x v="1"/>
    <x v="15"/>
    <n v="1"/>
    <n v="125685.79"/>
    <n v="1"/>
    <n v="1"/>
    <n v="1"/>
    <n v="56246.720000000001"/>
    <n v="0"/>
  </r>
  <r>
    <n v="5052"/>
    <n v="15572728"/>
    <x v="379"/>
    <n v="704"/>
    <x v="1"/>
    <x v="1"/>
    <x v="18"/>
    <n v="8"/>
    <n v="127397.34"/>
    <n v="1"/>
    <n v="1"/>
    <n v="0"/>
    <n v="151335.24"/>
    <n v="0"/>
  </r>
  <r>
    <n v="5053"/>
    <n v="15706729"/>
    <x v="40"/>
    <n v="662"/>
    <x v="0"/>
    <x v="1"/>
    <x v="16"/>
    <n v="0"/>
    <n v="105271.56"/>
    <n v="1"/>
    <n v="0"/>
    <n v="1"/>
    <n v="179833.45"/>
    <n v="0"/>
  </r>
  <r>
    <n v="5054"/>
    <n v="15674433"/>
    <x v="1530"/>
    <n v="636"/>
    <x v="2"/>
    <x v="0"/>
    <x v="34"/>
    <n v="2"/>
    <n v="115265.14"/>
    <n v="1"/>
    <n v="0"/>
    <n v="0"/>
    <n v="191627.85"/>
    <n v="0"/>
  </r>
  <r>
    <n v="5055"/>
    <n v="15641170"/>
    <x v="521"/>
    <n v="640"/>
    <x v="1"/>
    <x v="1"/>
    <x v="18"/>
    <n v="4"/>
    <n v="0"/>
    <n v="1"/>
    <n v="0"/>
    <n v="0"/>
    <n v="173016.46"/>
    <n v="0"/>
  </r>
  <r>
    <n v="5056"/>
    <n v="15806284"/>
    <x v="323"/>
    <n v="739"/>
    <x v="1"/>
    <x v="1"/>
    <x v="8"/>
    <n v="1"/>
    <n v="0"/>
    <n v="2"/>
    <n v="1"/>
    <n v="1"/>
    <n v="58469.75"/>
    <n v="0"/>
  </r>
  <r>
    <n v="5057"/>
    <n v="15690958"/>
    <x v="2053"/>
    <n v="767"/>
    <x v="2"/>
    <x v="1"/>
    <x v="51"/>
    <n v="2"/>
    <n v="139542.82"/>
    <n v="1"/>
    <n v="0"/>
    <n v="1"/>
    <n v="28038.28"/>
    <n v="0"/>
  </r>
  <r>
    <n v="5058"/>
    <n v="15606386"/>
    <x v="1090"/>
    <n v="753"/>
    <x v="2"/>
    <x v="0"/>
    <x v="17"/>
    <n v="3"/>
    <n v="111512.75"/>
    <n v="3"/>
    <n v="1"/>
    <n v="0"/>
    <n v="159576.75"/>
    <n v="1"/>
  </r>
  <r>
    <n v="5059"/>
    <n v="15682322"/>
    <x v="1359"/>
    <n v="714"/>
    <x v="0"/>
    <x v="1"/>
    <x v="24"/>
    <n v="9"/>
    <n v="148466.93"/>
    <n v="2"/>
    <n v="0"/>
    <n v="1"/>
    <n v="151280.95999999999"/>
    <n v="0"/>
  </r>
  <r>
    <n v="5060"/>
    <n v="15579915"/>
    <x v="2054"/>
    <n v="707"/>
    <x v="0"/>
    <x v="1"/>
    <x v="6"/>
    <n v="4"/>
    <n v="0"/>
    <n v="2"/>
    <n v="1"/>
    <n v="0"/>
    <n v="139953.94"/>
    <n v="0"/>
  </r>
  <r>
    <n v="5061"/>
    <n v="15681928"/>
    <x v="2055"/>
    <n v="577"/>
    <x v="0"/>
    <x v="0"/>
    <x v="12"/>
    <n v="4"/>
    <n v="108155.49"/>
    <n v="1"/>
    <n v="1"/>
    <n v="0"/>
    <n v="105407.79"/>
    <n v="0"/>
  </r>
  <r>
    <n v="5062"/>
    <n v="15734005"/>
    <x v="568"/>
    <n v="633"/>
    <x v="0"/>
    <x v="0"/>
    <x v="0"/>
    <n v="1"/>
    <n v="0"/>
    <n v="2"/>
    <n v="1"/>
    <n v="0"/>
    <n v="56865.62"/>
    <n v="0"/>
  </r>
  <r>
    <n v="5063"/>
    <n v="15650432"/>
    <x v="905"/>
    <n v="849"/>
    <x v="2"/>
    <x v="1"/>
    <x v="1"/>
    <n v="10"/>
    <n v="84622.13"/>
    <n v="1"/>
    <n v="1"/>
    <n v="1"/>
    <n v="198072.16"/>
    <n v="0"/>
  </r>
  <r>
    <n v="5064"/>
    <n v="15592578"/>
    <x v="545"/>
    <n v="614"/>
    <x v="1"/>
    <x v="0"/>
    <x v="1"/>
    <n v="7"/>
    <n v="146997.64000000001"/>
    <n v="2"/>
    <n v="0"/>
    <n v="0"/>
    <n v="137791.18"/>
    <n v="0"/>
  </r>
  <r>
    <n v="5065"/>
    <n v="15671243"/>
    <x v="1076"/>
    <n v="558"/>
    <x v="0"/>
    <x v="0"/>
    <x v="40"/>
    <n v="9"/>
    <n v="0"/>
    <n v="2"/>
    <n v="1"/>
    <n v="0"/>
    <n v="103787.28"/>
    <n v="0"/>
  </r>
  <r>
    <n v="5066"/>
    <n v="15775709"/>
    <x v="545"/>
    <n v="832"/>
    <x v="0"/>
    <x v="0"/>
    <x v="7"/>
    <n v="10"/>
    <n v="98590.25"/>
    <n v="1"/>
    <n v="1"/>
    <n v="0"/>
    <n v="30912.89"/>
    <n v="0"/>
  </r>
  <r>
    <n v="5067"/>
    <n v="15702631"/>
    <x v="584"/>
    <n v="567"/>
    <x v="0"/>
    <x v="0"/>
    <x v="28"/>
    <n v="2"/>
    <n v="0"/>
    <n v="2"/>
    <n v="1"/>
    <n v="1"/>
    <n v="78651.55"/>
    <n v="0"/>
  </r>
  <r>
    <n v="5068"/>
    <n v="15602282"/>
    <x v="537"/>
    <n v="587"/>
    <x v="2"/>
    <x v="0"/>
    <x v="13"/>
    <n v="8"/>
    <n v="134980.74"/>
    <n v="1"/>
    <n v="1"/>
    <n v="1"/>
    <n v="123309.57"/>
    <n v="1"/>
  </r>
  <r>
    <n v="5069"/>
    <n v="15717879"/>
    <x v="316"/>
    <n v="712"/>
    <x v="1"/>
    <x v="0"/>
    <x v="45"/>
    <n v="5"/>
    <n v="108078.56"/>
    <n v="1"/>
    <n v="1"/>
    <n v="1"/>
    <n v="174118.93"/>
    <n v="0"/>
  </r>
  <r>
    <n v="5070"/>
    <n v="15740878"/>
    <x v="235"/>
    <n v="655"/>
    <x v="1"/>
    <x v="0"/>
    <x v="6"/>
    <n v="9"/>
    <n v="0"/>
    <n v="2"/>
    <n v="0"/>
    <n v="1"/>
    <n v="85736.26"/>
    <n v="0"/>
  </r>
  <r>
    <n v="5071"/>
    <n v="15794468"/>
    <x v="880"/>
    <n v="641"/>
    <x v="0"/>
    <x v="0"/>
    <x v="0"/>
    <n v="6"/>
    <n v="0"/>
    <n v="2"/>
    <n v="0"/>
    <n v="0"/>
    <n v="121138.77"/>
    <n v="0"/>
  </r>
  <r>
    <n v="5072"/>
    <n v="15773277"/>
    <x v="223"/>
    <n v="676"/>
    <x v="0"/>
    <x v="1"/>
    <x v="12"/>
    <n v="5"/>
    <n v="106836.67"/>
    <n v="2"/>
    <n v="1"/>
    <n v="0"/>
    <n v="84199.78"/>
    <n v="0"/>
  </r>
  <r>
    <n v="5073"/>
    <n v="15572657"/>
    <x v="9"/>
    <n v="472"/>
    <x v="0"/>
    <x v="1"/>
    <x v="6"/>
    <n v="8"/>
    <n v="102490.27"/>
    <n v="1"/>
    <n v="0"/>
    <n v="1"/>
    <n v="181224.56"/>
    <n v="0"/>
  </r>
  <r>
    <n v="5074"/>
    <n v="15800295"/>
    <x v="2056"/>
    <n v="644"/>
    <x v="2"/>
    <x v="1"/>
    <x v="10"/>
    <n v="9"/>
    <n v="112746.54"/>
    <n v="2"/>
    <n v="0"/>
    <n v="0"/>
    <n v="141230.07"/>
    <n v="0"/>
  </r>
  <r>
    <n v="5075"/>
    <n v="15672397"/>
    <x v="216"/>
    <n v="598"/>
    <x v="0"/>
    <x v="1"/>
    <x v="16"/>
    <n v="0"/>
    <n v="125487.89"/>
    <n v="1"/>
    <n v="0"/>
    <n v="0"/>
    <n v="158111.71"/>
    <n v="0"/>
  </r>
  <r>
    <n v="5076"/>
    <n v="15684921"/>
    <x v="1144"/>
    <n v="792"/>
    <x v="1"/>
    <x v="1"/>
    <x v="11"/>
    <n v="8"/>
    <n v="142862.21"/>
    <n v="1"/>
    <n v="1"/>
    <n v="1"/>
    <n v="130639.01"/>
    <n v="0"/>
  </r>
  <r>
    <n v="5077"/>
    <n v="15720676"/>
    <x v="2057"/>
    <n v="700"/>
    <x v="0"/>
    <x v="0"/>
    <x v="24"/>
    <n v="7"/>
    <n v="0"/>
    <n v="2"/>
    <n v="1"/>
    <n v="0"/>
    <n v="17040.82"/>
    <n v="0"/>
  </r>
  <r>
    <n v="5078"/>
    <n v="15731829"/>
    <x v="313"/>
    <n v="616"/>
    <x v="0"/>
    <x v="1"/>
    <x v="10"/>
    <n v="10"/>
    <n v="0"/>
    <n v="2"/>
    <n v="1"/>
    <n v="0"/>
    <n v="25662.27"/>
    <n v="0"/>
  </r>
  <r>
    <n v="5079"/>
    <n v="15732672"/>
    <x v="834"/>
    <n v="743"/>
    <x v="1"/>
    <x v="1"/>
    <x v="12"/>
    <n v="6"/>
    <n v="79388.33"/>
    <n v="1"/>
    <n v="1"/>
    <n v="1"/>
    <n v="193360.69"/>
    <n v="0"/>
  </r>
  <r>
    <n v="5080"/>
    <n v="15692406"/>
    <x v="1328"/>
    <n v="427"/>
    <x v="0"/>
    <x v="1"/>
    <x v="24"/>
    <n v="5"/>
    <n v="0"/>
    <n v="2"/>
    <n v="1"/>
    <n v="1"/>
    <n v="121485.1"/>
    <n v="0"/>
  </r>
  <r>
    <n v="5081"/>
    <n v="15764405"/>
    <x v="828"/>
    <n v="731"/>
    <x v="0"/>
    <x v="1"/>
    <x v="6"/>
    <n v="10"/>
    <n v="0"/>
    <n v="2"/>
    <n v="1"/>
    <n v="1"/>
    <n v="162452.65"/>
    <n v="0"/>
  </r>
  <r>
    <n v="5082"/>
    <n v="15757537"/>
    <x v="1074"/>
    <n v="610"/>
    <x v="0"/>
    <x v="0"/>
    <x v="8"/>
    <n v="6"/>
    <n v="107784.65"/>
    <n v="1"/>
    <n v="1"/>
    <n v="1"/>
    <n v="141137.53"/>
    <n v="0"/>
  </r>
  <r>
    <n v="5083"/>
    <n v="15793307"/>
    <x v="118"/>
    <n v="724"/>
    <x v="1"/>
    <x v="0"/>
    <x v="1"/>
    <n v="4"/>
    <n v="142880.28"/>
    <n v="3"/>
    <n v="0"/>
    <n v="0"/>
    <n v="185541.2"/>
    <n v="1"/>
  </r>
  <r>
    <n v="5084"/>
    <n v="15660679"/>
    <x v="1550"/>
    <n v="653"/>
    <x v="1"/>
    <x v="0"/>
    <x v="16"/>
    <n v="9"/>
    <n v="149571.94"/>
    <n v="1"/>
    <n v="1"/>
    <n v="0"/>
    <n v="118383.18"/>
    <n v="0"/>
  </r>
  <r>
    <n v="5085"/>
    <n v="15666856"/>
    <x v="2058"/>
    <n v="774"/>
    <x v="0"/>
    <x v="1"/>
    <x v="23"/>
    <n v="1"/>
    <n v="142767.39000000001"/>
    <n v="1"/>
    <n v="1"/>
    <n v="1"/>
    <n v="8214.41"/>
    <n v="0"/>
  </r>
  <r>
    <n v="5086"/>
    <n v="15687372"/>
    <x v="727"/>
    <n v="547"/>
    <x v="2"/>
    <x v="1"/>
    <x v="23"/>
    <n v="8"/>
    <n v="121537.71"/>
    <n v="2"/>
    <n v="1"/>
    <n v="0"/>
    <n v="46521.45"/>
    <n v="1"/>
  </r>
  <r>
    <n v="5087"/>
    <n v="15667289"/>
    <x v="17"/>
    <n v="719"/>
    <x v="1"/>
    <x v="1"/>
    <x v="5"/>
    <n v="2"/>
    <n v="0"/>
    <n v="2"/>
    <n v="0"/>
    <n v="0"/>
    <n v="10772.13"/>
    <n v="0"/>
  </r>
  <r>
    <n v="5088"/>
    <n v="15624641"/>
    <x v="2059"/>
    <n v="740"/>
    <x v="1"/>
    <x v="1"/>
    <x v="3"/>
    <n v="9"/>
    <n v="0"/>
    <n v="1"/>
    <n v="1"/>
    <n v="0"/>
    <n v="199290.68"/>
    <n v="1"/>
  </r>
  <r>
    <n v="5089"/>
    <n v="15734610"/>
    <x v="2"/>
    <n v="543"/>
    <x v="0"/>
    <x v="1"/>
    <x v="0"/>
    <n v="4"/>
    <n v="89838.71"/>
    <n v="3"/>
    <n v="1"/>
    <n v="0"/>
    <n v="85983.54"/>
    <n v="1"/>
  </r>
  <r>
    <n v="5090"/>
    <n v="15631882"/>
    <x v="706"/>
    <n v="688"/>
    <x v="2"/>
    <x v="1"/>
    <x v="13"/>
    <n v="9"/>
    <n v="103399.87"/>
    <n v="1"/>
    <n v="0"/>
    <n v="0"/>
    <n v="129870.93"/>
    <n v="0"/>
  </r>
  <r>
    <n v="5091"/>
    <n v="15642709"/>
    <x v="513"/>
    <n v="474"/>
    <x v="0"/>
    <x v="0"/>
    <x v="33"/>
    <n v="9"/>
    <n v="0"/>
    <n v="2"/>
    <n v="0"/>
    <n v="0"/>
    <n v="63158.22"/>
    <n v="0"/>
  </r>
  <r>
    <n v="5092"/>
    <n v="15811026"/>
    <x v="907"/>
    <n v="505"/>
    <x v="2"/>
    <x v="1"/>
    <x v="3"/>
    <n v="5"/>
    <n v="136855.94"/>
    <n v="2"/>
    <n v="1"/>
    <n v="0"/>
    <n v="171070.52"/>
    <n v="0"/>
  </r>
  <r>
    <n v="5093"/>
    <n v="15596303"/>
    <x v="303"/>
    <n v="688"/>
    <x v="0"/>
    <x v="0"/>
    <x v="2"/>
    <n v="0"/>
    <n v="0"/>
    <n v="2"/>
    <n v="1"/>
    <n v="0"/>
    <n v="53222.15"/>
    <n v="1"/>
  </r>
  <r>
    <n v="5094"/>
    <n v="15787255"/>
    <x v="737"/>
    <n v="650"/>
    <x v="2"/>
    <x v="0"/>
    <x v="30"/>
    <n v="2"/>
    <n v="140891.46"/>
    <n v="3"/>
    <n v="1"/>
    <n v="1"/>
    <n v="179834.45"/>
    <n v="1"/>
  </r>
  <r>
    <n v="5095"/>
    <n v="15617166"/>
    <x v="90"/>
    <n v="610"/>
    <x v="0"/>
    <x v="1"/>
    <x v="24"/>
    <n v="0"/>
    <n v="0"/>
    <n v="1"/>
    <n v="1"/>
    <n v="0"/>
    <n v="114514.64"/>
    <n v="0"/>
  </r>
  <r>
    <n v="5096"/>
    <n v="15742442"/>
    <x v="1376"/>
    <n v="705"/>
    <x v="1"/>
    <x v="0"/>
    <x v="17"/>
    <n v="5"/>
    <n v="89364.91"/>
    <n v="1"/>
    <n v="0"/>
    <n v="1"/>
    <n v="139162.15"/>
    <n v="0"/>
  </r>
  <r>
    <n v="5097"/>
    <n v="15758692"/>
    <x v="537"/>
    <n v="669"/>
    <x v="0"/>
    <x v="0"/>
    <x v="6"/>
    <n v="7"/>
    <n v="146011.4"/>
    <n v="1"/>
    <n v="0"/>
    <n v="0"/>
    <n v="50249.16"/>
    <n v="0"/>
  </r>
  <r>
    <n v="5098"/>
    <n v="15568238"/>
    <x v="2060"/>
    <n v="650"/>
    <x v="1"/>
    <x v="1"/>
    <x v="43"/>
    <n v="8"/>
    <n v="0"/>
    <n v="2"/>
    <n v="1"/>
    <n v="1"/>
    <n v="113469.65"/>
    <n v="0"/>
  </r>
  <r>
    <n v="5099"/>
    <n v="15730353"/>
    <x v="1169"/>
    <n v="550"/>
    <x v="2"/>
    <x v="1"/>
    <x v="6"/>
    <n v="9"/>
    <n v="145294.07999999999"/>
    <n v="2"/>
    <n v="1"/>
    <n v="0"/>
    <n v="147484.13"/>
    <n v="0"/>
  </r>
  <r>
    <n v="5100"/>
    <n v="15731555"/>
    <x v="2061"/>
    <n v="595"/>
    <x v="2"/>
    <x v="0"/>
    <x v="13"/>
    <n v="9"/>
    <n v="106000.12"/>
    <n v="1"/>
    <n v="0"/>
    <n v="0"/>
    <n v="191448.95999999999"/>
    <n v="1"/>
  </r>
  <r>
    <n v="5101"/>
    <n v="15582404"/>
    <x v="197"/>
    <n v="572"/>
    <x v="1"/>
    <x v="0"/>
    <x v="28"/>
    <n v="5"/>
    <n v="0"/>
    <n v="2"/>
    <n v="1"/>
    <n v="0"/>
    <n v="119381.41"/>
    <n v="0"/>
  </r>
  <r>
    <n v="5102"/>
    <n v="15721462"/>
    <x v="2062"/>
    <n v="622"/>
    <x v="1"/>
    <x v="0"/>
    <x v="14"/>
    <n v="2"/>
    <n v="0"/>
    <n v="2"/>
    <n v="1"/>
    <n v="1"/>
    <n v="33277.31"/>
    <n v="0"/>
  </r>
  <r>
    <n v="5103"/>
    <n v="15632899"/>
    <x v="477"/>
    <n v="662"/>
    <x v="1"/>
    <x v="1"/>
    <x v="43"/>
    <n v="9"/>
    <n v="104508.77"/>
    <n v="2"/>
    <n v="0"/>
    <n v="0"/>
    <n v="73107.53"/>
    <n v="0"/>
  </r>
  <r>
    <n v="5104"/>
    <n v="15808526"/>
    <x v="605"/>
    <n v="783"/>
    <x v="2"/>
    <x v="0"/>
    <x v="14"/>
    <n v="3"/>
    <n v="127539.3"/>
    <n v="1"/>
    <n v="1"/>
    <n v="1"/>
    <n v="96590.39"/>
    <n v="1"/>
  </r>
  <r>
    <n v="5105"/>
    <n v="15694349"/>
    <x v="1287"/>
    <n v="714"/>
    <x v="1"/>
    <x v="1"/>
    <x v="4"/>
    <n v="7"/>
    <n v="0"/>
    <n v="1"/>
    <n v="0"/>
    <n v="1"/>
    <n v="6923.11"/>
    <n v="0"/>
  </r>
  <r>
    <n v="5106"/>
    <n v="15718465"/>
    <x v="2063"/>
    <n v="671"/>
    <x v="2"/>
    <x v="1"/>
    <x v="21"/>
    <n v="3"/>
    <n v="96891.46"/>
    <n v="1"/>
    <n v="1"/>
    <n v="0"/>
    <n v="176403.33"/>
    <n v="1"/>
  </r>
  <r>
    <n v="5107"/>
    <n v="15682995"/>
    <x v="1419"/>
    <n v="600"/>
    <x v="0"/>
    <x v="0"/>
    <x v="15"/>
    <n v="1"/>
    <n v="78535.25"/>
    <n v="1"/>
    <n v="1"/>
    <n v="0"/>
    <n v="64349.599999999999"/>
    <n v="0"/>
  </r>
  <r>
    <n v="5108"/>
    <n v="15584776"/>
    <x v="609"/>
    <n v="847"/>
    <x v="1"/>
    <x v="0"/>
    <x v="24"/>
    <n v="9"/>
    <n v="112712.17"/>
    <n v="1"/>
    <n v="1"/>
    <n v="0"/>
    <n v="116097.26"/>
    <n v="0"/>
  </r>
  <r>
    <n v="5109"/>
    <n v="15777772"/>
    <x v="2064"/>
    <n v="650"/>
    <x v="1"/>
    <x v="1"/>
    <x v="30"/>
    <n v="9"/>
    <n v="119618.42"/>
    <n v="1"/>
    <n v="1"/>
    <n v="1"/>
    <n v="29861.13"/>
    <n v="0"/>
  </r>
  <r>
    <n v="5110"/>
    <n v="15576156"/>
    <x v="1596"/>
    <n v="710"/>
    <x v="1"/>
    <x v="0"/>
    <x v="34"/>
    <n v="6"/>
    <n v="0"/>
    <n v="1"/>
    <n v="1"/>
    <n v="0"/>
    <n v="48426.98"/>
    <n v="0"/>
  </r>
  <r>
    <n v="5111"/>
    <n v="15646756"/>
    <x v="742"/>
    <n v="682"/>
    <x v="0"/>
    <x v="0"/>
    <x v="19"/>
    <n v="8"/>
    <n v="74963.5"/>
    <n v="1"/>
    <n v="1"/>
    <n v="1"/>
    <n v="32770.559999999998"/>
    <n v="0"/>
  </r>
  <r>
    <n v="5112"/>
    <n v="15742886"/>
    <x v="174"/>
    <n v="642"/>
    <x v="0"/>
    <x v="1"/>
    <x v="28"/>
    <n v="1"/>
    <n v="138023.79"/>
    <n v="2"/>
    <n v="0"/>
    <n v="1"/>
    <n v="117060.2"/>
    <n v="0"/>
  </r>
  <r>
    <n v="5113"/>
    <n v="15586135"/>
    <x v="2065"/>
    <n v="536"/>
    <x v="1"/>
    <x v="0"/>
    <x v="34"/>
    <n v="4"/>
    <n v="0"/>
    <n v="1"/>
    <n v="1"/>
    <n v="1"/>
    <n v="136197.65"/>
    <n v="0"/>
  </r>
  <r>
    <n v="5114"/>
    <n v="15616152"/>
    <x v="346"/>
    <n v="754"/>
    <x v="0"/>
    <x v="0"/>
    <x v="40"/>
    <n v="1"/>
    <n v="185513.67"/>
    <n v="1"/>
    <n v="1"/>
    <n v="0"/>
    <n v="27438.83"/>
    <n v="0"/>
  </r>
  <r>
    <n v="5115"/>
    <n v="15721460"/>
    <x v="37"/>
    <n v="678"/>
    <x v="0"/>
    <x v="1"/>
    <x v="52"/>
    <n v="8"/>
    <n v="185648.56"/>
    <n v="1"/>
    <n v="0"/>
    <n v="0"/>
    <n v="192156.54"/>
    <n v="1"/>
  </r>
  <r>
    <n v="5116"/>
    <n v="15727317"/>
    <x v="571"/>
    <n v="533"/>
    <x v="2"/>
    <x v="0"/>
    <x v="23"/>
    <n v="1"/>
    <n v="102286.6"/>
    <n v="3"/>
    <n v="1"/>
    <n v="0"/>
    <n v="69409.37"/>
    <n v="1"/>
  </r>
  <r>
    <n v="5117"/>
    <n v="15649536"/>
    <x v="1206"/>
    <n v="741"/>
    <x v="2"/>
    <x v="1"/>
    <x v="16"/>
    <n v="4"/>
    <n v="128015.83"/>
    <n v="1"/>
    <n v="1"/>
    <n v="0"/>
    <n v="58440.43"/>
    <n v="0"/>
  </r>
  <r>
    <n v="5118"/>
    <n v="15754929"/>
    <x v="508"/>
    <n v="757"/>
    <x v="0"/>
    <x v="1"/>
    <x v="8"/>
    <n v="10"/>
    <n v="39539.39"/>
    <n v="2"/>
    <n v="0"/>
    <n v="0"/>
    <n v="192519.39"/>
    <n v="0"/>
  </r>
  <r>
    <n v="5119"/>
    <n v="15572051"/>
    <x v="117"/>
    <n v="721"/>
    <x v="0"/>
    <x v="1"/>
    <x v="20"/>
    <n v="3"/>
    <n v="0"/>
    <n v="1"/>
    <n v="1"/>
    <n v="1"/>
    <n v="144874.67000000001"/>
    <n v="0"/>
  </r>
  <r>
    <n v="5120"/>
    <n v="15668142"/>
    <x v="172"/>
    <n v="700"/>
    <x v="0"/>
    <x v="1"/>
    <x v="24"/>
    <n v="3"/>
    <n v="77608.460000000006"/>
    <n v="2"/>
    <n v="1"/>
    <n v="1"/>
    <n v="175373.46"/>
    <n v="0"/>
  </r>
  <r>
    <n v="5121"/>
    <n v="15701176"/>
    <x v="304"/>
    <n v="663"/>
    <x v="0"/>
    <x v="1"/>
    <x v="28"/>
    <n v="5"/>
    <n v="141462.13"/>
    <n v="1"/>
    <n v="1"/>
    <n v="0"/>
    <n v="440.2"/>
    <n v="0"/>
  </r>
  <r>
    <n v="5122"/>
    <n v="15708422"/>
    <x v="357"/>
    <n v="677"/>
    <x v="1"/>
    <x v="0"/>
    <x v="12"/>
    <n v="0"/>
    <n v="0"/>
    <n v="2"/>
    <n v="0"/>
    <n v="0"/>
    <n v="76637.38"/>
    <n v="0"/>
  </r>
  <r>
    <n v="5123"/>
    <n v="15655632"/>
    <x v="121"/>
    <n v="655"/>
    <x v="0"/>
    <x v="1"/>
    <x v="7"/>
    <n v="2"/>
    <n v="131691.32999999999"/>
    <n v="1"/>
    <n v="1"/>
    <n v="0"/>
    <n v="49480.66"/>
    <n v="0"/>
  </r>
  <r>
    <n v="5124"/>
    <n v="15744606"/>
    <x v="261"/>
    <n v="832"/>
    <x v="1"/>
    <x v="1"/>
    <x v="6"/>
    <n v="8"/>
    <n v="93833.86"/>
    <n v="1"/>
    <n v="0"/>
    <n v="1"/>
    <n v="10417.870000000001"/>
    <n v="0"/>
  </r>
  <r>
    <n v="5125"/>
    <n v="15612140"/>
    <x v="329"/>
    <n v="721"/>
    <x v="1"/>
    <x v="0"/>
    <x v="17"/>
    <n v="7"/>
    <n v="137933.39000000001"/>
    <n v="1"/>
    <n v="1"/>
    <n v="1"/>
    <n v="67976.570000000007"/>
    <n v="0"/>
  </r>
  <r>
    <n v="5126"/>
    <n v="15656086"/>
    <x v="2066"/>
    <n v="542"/>
    <x v="1"/>
    <x v="1"/>
    <x v="41"/>
    <n v="8"/>
    <n v="105770.14"/>
    <n v="1"/>
    <n v="0"/>
    <n v="1"/>
    <n v="140929.98000000001"/>
    <n v="1"/>
  </r>
  <r>
    <n v="5127"/>
    <n v="15655298"/>
    <x v="407"/>
    <n v="654"/>
    <x v="1"/>
    <x v="0"/>
    <x v="41"/>
    <n v="5"/>
    <n v="0"/>
    <n v="2"/>
    <n v="0"/>
    <n v="1"/>
    <n v="47139.06"/>
    <n v="0"/>
  </r>
  <r>
    <n v="5128"/>
    <n v="15644796"/>
    <x v="1536"/>
    <n v="821"/>
    <x v="1"/>
    <x v="0"/>
    <x v="16"/>
    <n v="8"/>
    <n v="0"/>
    <n v="2"/>
    <n v="0"/>
    <n v="1"/>
    <n v="126241.4"/>
    <n v="1"/>
  </r>
  <r>
    <n v="5129"/>
    <n v="15726250"/>
    <x v="170"/>
    <n v="508"/>
    <x v="0"/>
    <x v="0"/>
    <x v="16"/>
    <n v="3"/>
    <n v="166328.65"/>
    <n v="2"/>
    <n v="0"/>
    <n v="1"/>
    <n v="22614.19"/>
    <n v="0"/>
  </r>
  <r>
    <n v="5130"/>
    <n v="15764432"/>
    <x v="1873"/>
    <n v="588"/>
    <x v="2"/>
    <x v="0"/>
    <x v="0"/>
    <n v="2"/>
    <n v="164307.76999999999"/>
    <n v="1"/>
    <n v="1"/>
    <n v="0"/>
    <n v="48498.19"/>
    <n v="0"/>
  </r>
  <r>
    <n v="5131"/>
    <n v="15631721"/>
    <x v="200"/>
    <n v="691"/>
    <x v="2"/>
    <x v="1"/>
    <x v="16"/>
    <n v="9"/>
    <n v="163965.69"/>
    <n v="2"/>
    <n v="0"/>
    <n v="1"/>
    <n v="103511.26"/>
    <n v="0"/>
  </r>
  <r>
    <n v="5132"/>
    <n v="15707479"/>
    <x v="1013"/>
    <n v="664"/>
    <x v="0"/>
    <x v="1"/>
    <x v="20"/>
    <n v="7"/>
    <n v="125608.72"/>
    <n v="1"/>
    <n v="1"/>
    <n v="0"/>
    <n v="122073.48"/>
    <n v="0"/>
  </r>
  <r>
    <n v="5133"/>
    <n v="15579826"/>
    <x v="26"/>
    <n v="439"/>
    <x v="0"/>
    <x v="0"/>
    <x v="26"/>
    <n v="9"/>
    <n v="0"/>
    <n v="1"/>
    <n v="1"/>
    <n v="0"/>
    <n v="65535.56"/>
    <n v="0"/>
  </r>
  <r>
    <n v="5134"/>
    <n v="15668104"/>
    <x v="301"/>
    <n v="479"/>
    <x v="1"/>
    <x v="1"/>
    <x v="24"/>
    <n v="6"/>
    <n v="118433.94"/>
    <n v="1"/>
    <n v="0"/>
    <n v="1"/>
    <n v="160060.9"/>
    <n v="0"/>
  </r>
  <r>
    <n v="5135"/>
    <n v="15641604"/>
    <x v="2067"/>
    <n v="850"/>
    <x v="0"/>
    <x v="0"/>
    <x v="30"/>
    <n v="10"/>
    <n v="98488.08"/>
    <n v="1"/>
    <n v="1"/>
    <n v="0"/>
    <n v="155879.57"/>
    <n v="1"/>
  </r>
  <r>
    <n v="5136"/>
    <n v="15587240"/>
    <x v="1667"/>
    <n v="518"/>
    <x v="0"/>
    <x v="1"/>
    <x v="20"/>
    <n v="4"/>
    <n v="0"/>
    <n v="2"/>
    <n v="0"/>
    <n v="1"/>
    <n v="194416.58"/>
    <n v="0"/>
  </r>
  <r>
    <n v="5137"/>
    <n v="15680767"/>
    <x v="1782"/>
    <n v="717"/>
    <x v="2"/>
    <x v="0"/>
    <x v="55"/>
    <n v="10"/>
    <n v="98362.35"/>
    <n v="2"/>
    <n v="1"/>
    <n v="1"/>
    <n v="21630.21"/>
    <n v="0"/>
  </r>
  <r>
    <n v="5138"/>
    <n v="15601594"/>
    <x v="1786"/>
    <n v="698"/>
    <x v="0"/>
    <x v="0"/>
    <x v="21"/>
    <n v="6"/>
    <n v="144237.91"/>
    <n v="4"/>
    <n v="1"/>
    <n v="0"/>
    <n v="157143.60999999999"/>
    <n v="1"/>
  </r>
  <r>
    <n v="5139"/>
    <n v="15589969"/>
    <x v="92"/>
    <n v="850"/>
    <x v="0"/>
    <x v="1"/>
    <x v="10"/>
    <n v="6"/>
    <n v="0"/>
    <n v="1"/>
    <n v="0"/>
    <n v="1"/>
    <n v="52796.31"/>
    <n v="0"/>
  </r>
  <r>
    <n v="5140"/>
    <n v="15703728"/>
    <x v="1348"/>
    <n v="700"/>
    <x v="1"/>
    <x v="1"/>
    <x v="40"/>
    <n v="4"/>
    <n v="0"/>
    <n v="1"/>
    <n v="1"/>
    <n v="0"/>
    <n v="121798.52"/>
    <n v="1"/>
  </r>
  <r>
    <n v="5141"/>
    <n v="15617790"/>
    <x v="1261"/>
    <n v="626"/>
    <x v="0"/>
    <x v="0"/>
    <x v="6"/>
    <n v="4"/>
    <n v="105767.28"/>
    <n v="2"/>
    <n v="0"/>
    <n v="0"/>
    <n v="41104.82"/>
    <n v="0"/>
  </r>
  <r>
    <n v="5142"/>
    <n v="15662500"/>
    <x v="464"/>
    <n v="774"/>
    <x v="1"/>
    <x v="1"/>
    <x v="15"/>
    <n v="9"/>
    <n v="0"/>
    <n v="2"/>
    <n v="1"/>
    <n v="0"/>
    <n v="10604.48"/>
    <n v="0"/>
  </r>
  <r>
    <n v="5143"/>
    <n v="15778526"/>
    <x v="2068"/>
    <n v="719"/>
    <x v="1"/>
    <x v="0"/>
    <x v="36"/>
    <n v="5"/>
    <n v="0"/>
    <n v="2"/>
    <n v="0"/>
    <n v="0"/>
    <n v="78563.66"/>
    <n v="0"/>
  </r>
  <r>
    <n v="5144"/>
    <n v="15670584"/>
    <x v="439"/>
    <n v="646"/>
    <x v="1"/>
    <x v="1"/>
    <x v="8"/>
    <n v="2"/>
    <n v="0"/>
    <n v="1"/>
    <n v="1"/>
    <n v="1"/>
    <n v="170821.43"/>
    <n v="1"/>
  </r>
  <r>
    <n v="5145"/>
    <n v="15748069"/>
    <x v="2069"/>
    <n v="485"/>
    <x v="0"/>
    <x v="0"/>
    <x v="11"/>
    <n v="3"/>
    <n v="134467.26"/>
    <n v="1"/>
    <n v="1"/>
    <n v="1"/>
    <n v="113266.09"/>
    <n v="0"/>
  </r>
  <r>
    <n v="5146"/>
    <n v="15680597"/>
    <x v="2070"/>
    <n v="784"/>
    <x v="2"/>
    <x v="1"/>
    <x v="16"/>
    <n v="1"/>
    <n v="138515.01999999999"/>
    <n v="1"/>
    <n v="1"/>
    <n v="1"/>
    <n v="171768.76"/>
    <n v="0"/>
  </r>
  <r>
    <n v="5147"/>
    <n v="15628992"/>
    <x v="649"/>
    <n v="850"/>
    <x v="2"/>
    <x v="1"/>
    <x v="15"/>
    <n v="2"/>
    <n v="128647.98"/>
    <n v="2"/>
    <n v="0"/>
    <n v="0"/>
    <n v="54416.18"/>
    <n v="0"/>
  </r>
  <r>
    <n v="5148"/>
    <n v="15719624"/>
    <x v="2071"/>
    <n v="669"/>
    <x v="0"/>
    <x v="0"/>
    <x v="16"/>
    <n v="9"/>
    <n v="121858.98"/>
    <n v="1"/>
    <n v="1"/>
    <n v="0"/>
    <n v="130755.34"/>
    <n v="0"/>
  </r>
  <r>
    <n v="5149"/>
    <n v="15812767"/>
    <x v="2072"/>
    <n v="731"/>
    <x v="1"/>
    <x v="1"/>
    <x v="53"/>
    <n v="3"/>
    <n v="0"/>
    <n v="2"/>
    <n v="1"/>
    <n v="1"/>
    <n v="141180.66"/>
    <n v="0"/>
  </r>
  <r>
    <n v="5150"/>
    <n v="15689201"/>
    <x v="548"/>
    <n v="721"/>
    <x v="0"/>
    <x v="0"/>
    <x v="23"/>
    <n v="1"/>
    <n v="120108.56"/>
    <n v="1"/>
    <n v="0"/>
    <n v="1"/>
    <n v="183421.76"/>
    <n v="0"/>
  </r>
  <r>
    <n v="5151"/>
    <n v="15614716"/>
    <x v="592"/>
    <n v="515"/>
    <x v="0"/>
    <x v="0"/>
    <x v="24"/>
    <n v="0"/>
    <n v="196853.62"/>
    <n v="1"/>
    <n v="1"/>
    <n v="1"/>
    <n v="132770.10999999999"/>
    <n v="0"/>
  </r>
  <r>
    <n v="5152"/>
    <n v="15683618"/>
    <x v="1536"/>
    <n v="774"/>
    <x v="0"/>
    <x v="0"/>
    <x v="12"/>
    <n v="3"/>
    <n v="121418.62"/>
    <n v="1"/>
    <n v="1"/>
    <n v="1"/>
    <n v="24400.37"/>
    <n v="0"/>
  </r>
  <r>
    <n v="5153"/>
    <n v="15799631"/>
    <x v="2073"/>
    <n v="585"/>
    <x v="1"/>
    <x v="1"/>
    <x v="18"/>
    <n v="10"/>
    <n v="0"/>
    <n v="2"/>
    <n v="1"/>
    <n v="1"/>
    <n v="180318.6"/>
    <n v="0"/>
  </r>
  <r>
    <n v="5154"/>
    <n v="15692259"/>
    <x v="657"/>
    <n v="695"/>
    <x v="0"/>
    <x v="0"/>
    <x v="6"/>
    <n v="9"/>
    <n v="0"/>
    <n v="2"/>
    <n v="1"/>
    <n v="0"/>
    <n v="111565.45"/>
    <n v="0"/>
  </r>
  <r>
    <n v="5155"/>
    <n v="15590966"/>
    <x v="423"/>
    <n v="729"/>
    <x v="2"/>
    <x v="0"/>
    <x v="0"/>
    <n v="4"/>
    <n v="97495.8"/>
    <n v="2"/>
    <n v="0"/>
    <n v="0"/>
    <n v="2002.5"/>
    <n v="0"/>
  </r>
  <r>
    <n v="5156"/>
    <n v="15656426"/>
    <x v="45"/>
    <n v="713"/>
    <x v="0"/>
    <x v="0"/>
    <x v="0"/>
    <n v="3"/>
    <n v="0"/>
    <n v="2"/>
    <n v="0"/>
    <n v="0"/>
    <n v="82565.009999999995"/>
    <n v="0"/>
  </r>
  <r>
    <n v="5157"/>
    <n v="15675256"/>
    <x v="598"/>
    <n v="555"/>
    <x v="1"/>
    <x v="1"/>
    <x v="19"/>
    <n v="5"/>
    <n v="127343.4"/>
    <n v="1"/>
    <n v="0"/>
    <n v="1"/>
    <n v="121789.3"/>
    <n v="0"/>
  </r>
  <r>
    <n v="5158"/>
    <n v="15751185"/>
    <x v="2074"/>
    <n v="699"/>
    <x v="1"/>
    <x v="0"/>
    <x v="5"/>
    <n v="0"/>
    <n v="158633.60999999999"/>
    <n v="1"/>
    <n v="1"/>
    <n v="0"/>
    <n v="193785.87"/>
    <n v="0"/>
  </r>
  <r>
    <n v="5159"/>
    <n v="15789582"/>
    <x v="426"/>
    <n v="587"/>
    <x v="0"/>
    <x v="1"/>
    <x v="30"/>
    <n v="9"/>
    <n v="0"/>
    <n v="1"/>
    <n v="1"/>
    <n v="0"/>
    <n v="64593.07"/>
    <n v="0"/>
  </r>
  <r>
    <n v="5160"/>
    <n v="15651103"/>
    <x v="388"/>
    <n v="762"/>
    <x v="1"/>
    <x v="0"/>
    <x v="58"/>
    <n v="9"/>
    <n v="183744.98"/>
    <n v="1"/>
    <n v="1"/>
    <n v="1"/>
    <n v="196993.69"/>
    <n v="0"/>
  </r>
  <r>
    <n v="5161"/>
    <n v="15672299"/>
    <x v="706"/>
    <n v="510"/>
    <x v="0"/>
    <x v="1"/>
    <x v="4"/>
    <n v="6"/>
    <n v="0"/>
    <n v="2"/>
    <n v="1"/>
    <n v="1"/>
    <n v="175518.31"/>
    <n v="0"/>
  </r>
  <r>
    <n v="5162"/>
    <n v="15772250"/>
    <x v="2075"/>
    <n v="842"/>
    <x v="1"/>
    <x v="1"/>
    <x v="17"/>
    <n v="9"/>
    <n v="0"/>
    <n v="1"/>
    <n v="0"/>
    <n v="0"/>
    <n v="17268.02"/>
    <n v="0"/>
  </r>
  <r>
    <n v="5163"/>
    <n v="15763922"/>
    <x v="2076"/>
    <n v="608"/>
    <x v="0"/>
    <x v="1"/>
    <x v="8"/>
    <n v="7"/>
    <n v="79962.92"/>
    <n v="2"/>
    <n v="1"/>
    <n v="0"/>
    <n v="60901.72"/>
    <n v="0"/>
  </r>
  <r>
    <n v="5164"/>
    <n v="15633870"/>
    <x v="580"/>
    <n v="850"/>
    <x v="0"/>
    <x v="0"/>
    <x v="18"/>
    <n v="10"/>
    <n v="0"/>
    <n v="2"/>
    <n v="1"/>
    <n v="1"/>
    <n v="100750.03"/>
    <n v="0"/>
  </r>
  <r>
    <n v="5165"/>
    <n v="15624323"/>
    <x v="403"/>
    <n v="642"/>
    <x v="0"/>
    <x v="1"/>
    <x v="18"/>
    <n v="4"/>
    <n v="0"/>
    <n v="2"/>
    <n v="1"/>
    <n v="1"/>
    <n v="195224.91"/>
    <n v="0"/>
  </r>
  <r>
    <n v="5166"/>
    <n v="15688612"/>
    <x v="2077"/>
    <n v="850"/>
    <x v="0"/>
    <x v="1"/>
    <x v="19"/>
    <n v="7"/>
    <n v="140956.99"/>
    <n v="1"/>
    <n v="0"/>
    <n v="0"/>
    <n v="3510.18"/>
    <n v="0"/>
  </r>
  <r>
    <n v="5167"/>
    <n v="15694644"/>
    <x v="159"/>
    <n v="455"/>
    <x v="1"/>
    <x v="0"/>
    <x v="3"/>
    <n v="6"/>
    <n v="0"/>
    <n v="1"/>
    <n v="1"/>
    <n v="1"/>
    <n v="81250.789999999994"/>
    <n v="0"/>
  </r>
  <r>
    <n v="5168"/>
    <n v="15587174"/>
    <x v="301"/>
    <n v="726"/>
    <x v="0"/>
    <x v="1"/>
    <x v="6"/>
    <n v="7"/>
    <n v="0"/>
    <n v="2"/>
    <n v="1"/>
    <n v="1"/>
    <n v="91844.14"/>
    <n v="1"/>
  </r>
  <r>
    <n v="5169"/>
    <n v="15579559"/>
    <x v="981"/>
    <n v="544"/>
    <x v="1"/>
    <x v="1"/>
    <x v="33"/>
    <n v="8"/>
    <n v="145241.63"/>
    <n v="1"/>
    <n v="1"/>
    <n v="1"/>
    <n v="80676.83"/>
    <n v="0"/>
  </r>
  <r>
    <n v="5170"/>
    <n v="15775430"/>
    <x v="880"/>
    <n v="651"/>
    <x v="2"/>
    <x v="1"/>
    <x v="8"/>
    <n v="7"/>
    <n v="138008.06"/>
    <n v="2"/>
    <n v="1"/>
    <n v="0"/>
    <n v="129912.74"/>
    <n v="0"/>
  </r>
  <r>
    <n v="5171"/>
    <n v="15623695"/>
    <x v="2078"/>
    <n v="814"/>
    <x v="0"/>
    <x v="0"/>
    <x v="8"/>
    <n v="4"/>
    <n v="0"/>
    <n v="2"/>
    <n v="1"/>
    <n v="1"/>
    <n v="142029.17000000001"/>
    <n v="0"/>
  </r>
  <r>
    <n v="5172"/>
    <n v="15760849"/>
    <x v="1001"/>
    <n v="537"/>
    <x v="0"/>
    <x v="1"/>
    <x v="2"/>
    <n v="2"/>
    <n v="0"/>
    <n v="2"/>
    <n v="1"/>
    <n v="1"/>
    <n v="137651.6"/>
    <n v="0"/>
  </r>
  <r>
    <n v="5173"/>
    <n v="15813095"/>
    <x v="1386"/>
    <n v="553"/>
    <x v="0"/>
    <x v="1"/>
    <x v="24"/>
    <n v="2"/>
    <n v="0"/>
    <n v="2"/>
    <n v="1"/>
    <n v="0"/>
    <n v="33877.29"/>
    <n v="0"/>
  </r>
  <r>
    <n v="5174"/>
    <n v="15705281"/>
    <x v="2079"/>
    <n v="800"/>
    <x v="1"/>
    <x v="1"/>
    <x v="16"/>
    <n v="9"/>
    <n v="0"/>
    <n v="1"/>
    <n v="1"/>
    <n v="0"/>
    <n v="78744.39"/>
    <n v="0"/>
  </r>
  <r>
    <n v="5175"/>
    <n v="15812594"/>
    <x v="379"/>
    <n v="791"/>
    <x v="0"/>
    <x v="1"/>
    <x v="10"/>
    <n v="7"/>
    <n v="0"/>
    <n v="2"/>
    <n v="1"/>
    <n v="0"/>
    <n v="96734.46"/>
    <n v="0"/>
  </r>
  <r>
    <n v="5176"/>
    <n v="15626322"/>
    <x v="732"/>
    <n v="699"/>
    <x v="1"/>
    <x v="0"/>
    <x v="6"/>
    <n v="9"/>
    <n v="127570.93"/>
    <n v="2"/>
    <n v="1"/>
    <n v="0"/>
    <n v="164756.81"/>
    <n v="0"/>
  </r>
  <r>
    <n v="5177"/>
    <n v="15723105"/>
    <x v="2080"/>
    <n v="756"/>
    <x v="0"/>
    <x v="0"/>
    <x v="34"/>
    <n v="6"/>
    <n v="0"/>
    <n v="1"/>
    <n v="1"/>
    <n v="1"/>
    <n v="164394.65"/>
    <n v="0"/>
  </r>
  <r>
    <n v="5178"/>
    <n v="15588449"/>
    <x v="266"/>
    <n v="591"/>
    <x v="1"/>
    <x v="0"/>
    <x v="7"/>
    <n v="5"/>
    <n v="107812.67"/>
    <n v="1"/>
    <n v="0"/>
    <n v="1"/>
    <n v="162501.82999999999"/>
    <n v="1"/>
  </r>
  <r>
    <n v="5179"/>
    <n v="15794849"/>
    <x v="928"/>
    <n v="850"/>
    <x v="2"/>
    <x v="1"/>
    <x v="32"/>
    <n v="7"/>
    <n v="91560.58"/>
    <n v="2"/>
    <n v="0"/>
    <n v="0"/>
    <n v="10541.38"/>
    <n v="0"/>
  </r>
  <r>
    <n v="5180"/>
    <n v="15620000"/>
    <x v="515"/>
    <n v="760"/>
    <x v="2"/>
    <x v="1"/>
    <x v="10"/>
    <n v="6"/>
    <n v="121303.77"/>
    <n v="2"/>
    <n v="1"/>
    <n v="1"/>
    <n v="59325.21"/>
    <n v="0"/>
  </r>
  <r>
    <n v="5181"/>
    <n v="15799720"/>
    <x v="2081"/>
    <n v="569"/>
    <x v="1"/>
    <x v="1"/>
    <x v="3"/>
    <n v="8"/>
    <n v="161546.68"/>
    <n v="2"/>
    <n v="0"/>
    <n v="1"/>
    <n v="178187.28"/>
    <n v="0"/>
  </r>
  <r>
    <n v="5182"/>
    <n v="15711287"/>
    <x v="264"/>
    <n v="661"/>
    <x v="1"/>
    <x v="0"/>
    <x v="12"/>
    <n v="5"/>
    <n v="128415.45"/>
    <n v="1"/>
    <n v="1"/>
    <n v="0"/>
    <n v="142626.49"/>
    <n v="0"/>
  </r>
  <r>
    <n v="5183"/>
    <n v="15613102"/>
    <x v="1265"/>
    <n v="670"/>
    <x v="0"/>
    <x v="0"/>
    <x v="8"/>
    <n v="2"/>
    <n v="57530.06"/>
    <n v="1"/>
    <n v="1"/>
    <n v="1"/>
    <n v="181893.31"/>
    <n v="1"/>
  </r>
  <r>
    <n v="5184"/>
    <n v="15621440"/>
    <x v="1164"/>
    <n v="694"/>
    <x v="0"/>
    <x v="1"/>
    <x v="16"/>
    <n v="1"/>
    <n v="0"/>
    <n v="2"/>
    <n v="0"/>
    <n v="1"/>
    <n v="156858.20000000001"/>
    <n v="0"/>
  </r>
  <r>
    <n v="5185"/>
    <n v="15677146"/>
    <x v="1042"/>
    <n v="728"/>
    <x v="0"/>
    <x v="0"/>
    <x v="34"/>
    <n v="4"/>
    <n v="142243.54"/>
    <n v="2"/>
    <n v="1"/>
    <n v="0"/>
    <n v="33074.51"/>
    <n v="0"/>
  </r>
  <r>
    <n v="5186"/>
    <n v="15801169"/>
    <x v="2082"/>
    <n v="764"/>
    <x v="2"/>
    <x v="0"/>
    <x v="2"/>
    <n v="9"/>
    <n v="138341.51"/>
    <n v="1"/>
    <n v="1"/>
    <n v="0"/>
    <n v="50072.94"/>
    <n v="1"/>
  </r>
  <r>
    <n v="5187"/>
    <n v="15722425"/>
    <x v="939"/>
    <n v="639"/>
    <x v="0"/>
    <x v="1"/>
    <x v="15"/>
    <n v="9"/>
    <n v="0"/>
    <n v="2"/>
    <n v="1"/>
    <n v="0"/>
    <n v="111340.36"/>
    <n v="0"/>
  </r>
  <r>
    <n v="5188"/>
    <n v="15682421"/>
    <x v="748"/>
    <n v="683"/>
    <x v="0"/>
    <x v="0"/>
    <x v="33"/>
    <n v="2"/>
    <n v="0"/>
    <n v="2"/>
    <n v="0"/>
    <n v="1"/>
    <n v="100496.84"/>
    <n v="1"/>
  </r>
  <r>
    <n v="5189"/>
    <n v="15691910"/>
    <x v="438"/>
    <n v="663"/>
    <x v="1"/>
    <x v="1"/>
    <x v="33"/>
    <n v="4"/>
    <n v="0"/>
    <n v="3"/>
    <n v="1"/>
    <n v="0"/>
    <n v="101371.05"/>
    <n v="0"/>
  </r>
  <r>
    <n v="5190"/>
    <n v="15721779"/>
    <x v="1474"/>
    <n v="826"/>
    <x v="1"/>
    <x v="1"/>
    <x v="1"/>
    <n v="5"/>
    <n v="146466.46"/>
    <n v="2"/>
    <n v="0"/>
    <n v="0"/>
    <n v="180934.67"/>
    <n v="0"/>
  </r>
  <r>
    <n v="5191"/>
    <n v="15579548"/>
    <x v="1956"/>
    <n v="735"/>
    <x v="1"/>
    <x v="1"/>
    <x v="18"/>
    <n v="5"/>
    <n v="0"/>
    <n v="2"/>
    <n v="1"/>
    <n v="0"/>
    <n v="105152.17"/>
    <n v="0"/>
  </r>
  <r>
    <n v="5192"/>
    <n v="15681075"/>
    <x v="947"/>
    <n v="682"/>
    <x v="0"/>
    <x v="0"/>
    <x v="14"/>
    <n v="1"/>
    <n v="0"/>
    <n v="1"/>
    <n v="1"/>
    <n v="1"/>
    <n v="706.5"/>
    <n v="0"/>
  </r>
  <r>
    <n v="5193"/>
    <n v="15607884"/>
    <x v="74"/>
    <n v="663"/>
    <x v="0"/>
    <x v="0"/>
    <x v="2"/>
    <n v="8"/>
    <n v="0"/>
    <n v="2"/>
    <n v="1"/>
    <n v="1"/>
    <n v="101168.9"/>
    <n v="0"/>
  </r>
  <r>
    <n v="5194"/>
    <n v="15767757"/>
    <x v="69"/>
    <n v="562"/>
    <x v="1"/>
    <x v="0"/>
    <x v="6"/>
    <n v="9"/>
    <n v="120307.58"/>
    <n v="1"/>
    <n v="1"/>
    <n v="1"/>
    <n v="6795.61"/>
    <n v="0"/>
  </r>
  <r>
    <n v="5195"/>
    <n v="15791550"/>
    <x v="955"/>
    <n v="696"/>
    <x v="0"/>
    <x v="1"/>
    <x v="7"/>
    <n v="4"/>
    <n v="87637.26"/>
    <n v="2"/>
    <n v="0"/>
    <n v="0"/>
    <n v="196111.35"/>
    <n v="0"/>
  </r>
  <r>
    <n v="5196"/>
    <n v="15658589"/>
    <x v="571"/>
    <n v="850"/>
    <x v="1"/>
    <x v="1"/>
    <x v="16"/>
    <n v="2"/>
    <n v="94652.04"/>
    <n v="1"/>
    <n v="1"/>
    <n v="1"/>
    <n v="171960.76"/>
    <n v="0"/>
  </r>
  <r>
    <n v="5197"/>
    <n v="15670822"/>
    <x v="641"/>
    <n v="719"/>
    <x v="0"/>
    <x v="0"/>
    <x v="32"/>
    <n v="7"/>
    <n v="114415.84"/>
    <n v="1"/>
    <n v="1"/>
    <n v="1"/>
    <n v="177497.4"/>
    <n v="0"/>
  </r>
  <r>
    <n v="5198"/>
    <n v="15629744"/>
    <x v="195"/>
    <n v="804"/>
    <x v="0"/>
    <x v="0"/>
    <x v="60"/>
    <n v="8"/>
    <n v="0"/>
    <n v="2"/>
    <n v="0"/>
    <n v="1"/>
    <n v="147995.96"/>
    <n v="0"/>
  </r>
  <r>
    <n v="5199"/>
    <n v="15660768"/>
    <x v="293"/>
    <n v="604"/>
    <x v="0"/>
    <x v="1"/>
    <x v="20"/>
    <n v="1"/>
    <n v="84315.02"/>
    <n v="1"/>
    <n v="0"/>
    <n v="0"/>
    <n v="36209.1"/>
    <n v="0"/>
  </r>
  <r>
    <n v="5200"/>
    <n v="15726310"/>
    <x v="565"/>
    <n v="782"/>
    <x v="1"/>
    <x v="0"/>
    <x v="7"/>
    <n v="3"/>
    <n v="0"/>
    <n v="2"/>
    <n v="1"/>
    <n v="0"/>
    <n v="143614.01"/>
    <n v="0"/>
  </r>
  <r>
    <n v="5201"/>
    <n v="15641298"/>
    <x v="2083"/>
    <n v="512"/>
    <x v="2"/>
    <x v="1"/>
    <x v="0"/>
    <n v="9"/>
    <n v="93955.83"/>
    <n v="2"/>
    <n v="1"/>
    <n v="0"/>
    <n v="14828.54"/>
    <n v="0"/>
  </r>
  <r>
    <n v="5202"/>
    <n v="15625675"/>
    <x v="34"/>
    <n v="569"/>
    <x v="0"/>
    <x v="1"/>
    <x v="18"/>
    <n v="1"/>
    <n v="67087.69"/>
    <n v="1"/>
    <n v="1"/>
    <n v="0"/>
    <n v="154775.70000000001"/>
    <n v="0"/>
  </r>
  <r>
    <n v="5203"/>
    <n v="15713354"/>
    <x v="2084"/>
    <n v="597"/>
    <x v="2"/>
    <x v="0"/>
    <x v="32"/>
    <n v="6"/>
    <n v="101528.61"/>
    <n v="1"/>
    <n v="1"/>
    <n v="0"/>
    <n v="70529"/>
    <n v="1"/>
  </r>
  <r>
    <n v="5204"/>
    <n v="15633866"/>
    <x v="357"/>
    <n v="753"/>
    <x v="2"/>
    <x v="1"/>
    <x v="33"/>
    <n v="1"/>
    <n v="110824.52"/>
    <n v="1"/>
    <n v="1"/>
    <n v="1"/>
    <n v="57896.27"/>
    <n v="0"/>
  </r>
  <r>
    <n v="5205"/>
    <n v="15704231"/>
    <x v="2085"/>
    <n v="430"/>
    <x v="0"/>
    <x v="0"/>
    <x v="19"/>
    <n v="8"/>
    <n v="0"/>
    <n v="1"/>
    <n v="1"/>
    <n v="1"/>
    <n v="69759.91"/>
    <n v="0"/>
  </r>
  <r>
    <n v="5206"/>
    <n v="15735400"/>
    <x v="2017"/>
    <n v="756"/>
    <x v="0"/>
    <x v="1"/>
    <x v="34"/>
    <n v="8"/>
    <n v="179960.2"/>
    <n v="1"/>
    <n v="1"/>
    <n v="0"/>
    <n v="89938.08"/>
    <n v="0"/>
  </r>
  <r>
    <n v="5207"/>
    <n v="15632826"/>
    <x v="2086"/>
    <n v="493"/>
    <x v="0"/>
    <x v="1"/>
    <x v="16"/>
    <n v="3"/>
    <n v="134006.76999999999"/>
    <n v="1"/>
    <n v="1"/>
    <n v="0"/>
    <n v="89578.32"/>
    <n v="0"/>
  </r>
  <r>
    <n v="5208"/>
    <n v="15751022"/>
    <x v="1396"/>
    <n v="777"/>
    <x v="2"/>
    <x v="0"/>
    <x v="24"/>
    <n v="10"/>
    <n v="121532.17"/>
    <n v="2"/>
    <n v="1"/>
    <n v="1"/>
    <n v="73464.88"/>
    <n v="0"/>
  </r>
  <r>
    <n v="5209"/>
    <n v="15664737"/>
    <x v="1336"/>
    <n v="779"/>
    <x v="1"/>
    <x v="0"/>
    <x v="16"/>
    <n v="7"/>
    <n v="0"/>
    <n v="2"/>
    <n v="1"/>
    <n v="1"/>
    <n v="138542.87"/>
    <n v="0"/>
  </r>
  <r>
    <n v="5210"/>
    <n v="15681126"/>
    <x v="1766"/>
    <n v="702"/>
    <x v="1"/>
    <x v="0"/>
    <x v="16"/>
    <n v="2"/>
    <n v="0"/>
    <n v="1"/>
    <n v="1"/>
    <n v="1"/>
    <n v="161888.63"/>
    <n v="0"/>
  </r>
  <r>
    <n v="5211"/>
    <n v="15738954"/>
    <x v="69"/>
    <n v="551"/>
    <x v="0"/>
    <x v="1"/>
    <x v="12"/>
    <n v="7"/>
    <n v="129717.3"/>
    <n v="2"/>
    <n v="0"/>
    <n v="0"/>
    <n v="86937.2"/>
    <n v="0"/>
  </r>
  <r>
    <n v="5212"/>
    <n v="15662263"/>
    <x v="2087"/>
    <n v="749"/>
    <x v="2"/>
    <x v="1"/>
    <x v="32"/>
    <n v="4"/>
    <n v="94762.16"/>
    <n v="2"/>
    <n v="1"/>
    <n v="1"/>
    <n v="42241.54"/>
    <n v="0"/>
  </r>
  <r>
    <n v="5213"/>
    <n v="15621611"/>
    <x v="773"/>
    <n v="742"/>
    <x v="2"/>
    <x v="1"/>
    <x v="30"/>
    <n v="5"/>
    <n v="155196.17000000001"/>
    <n v="1"/>
    <n v="0"/>
    <n v="1"/>
    <n v="121207.66"/>
    <n v="1"/>
  </r>
  <r>
    <n v="5214"/>
    <n v="15783752"/>
    <x v="2088"/>
    <n v="752"/>
    <x v="2"/>
    <x v="1"/>
    <x v="6"/>
    <n v="4"/>
    <n v="129514.99"/>
    <n v="1"/>
    <n v="1"/>
    <n v="1"/>
    <n v="102930.46"/>
    <n v="0"/>
  </r>
  <r>
    <n v="5215"/>
    <n v="15709474"/>
    <x v="2089"/>
    <n v="740"/>
    <x v="2"/>
    <x v="0"/>
    <x v="38"/>
    <n v="3"/>
    <n v="113386.36"/>
    <n v="2"/>
    <n v="1"/>
    <n v="1"/>
    <n v="65121.63"/>
    <n v="1"/>
  </r>
  <r>
    <n v="5216"/>
    <n v="15701280"/>
    <x v="1030"/>
    <n v="576"/>
    <x v="0"/>
    <x v="1"/>
    <x v="9"/>
    <n v="3"/>
    <n v="0"/>
    <n v="1"/>
    <n v="0"/>
    <n v="1"/>
    <n v="78498.039999999994"/>
    <n v="1"/>
  </r>
  <r>
    <n v="5217"/>
    <n v="15671104"/>
    <x v="2090"/>
    <n v="637"/>
    <x v="1"/>
    <x v="1"/>
    <x v="3"/>
    <n v="3"/>
    <n v="172196.23"/>
    <n v="1"/>
    <n v="1"/>
    <n v="1"/>
    <n v="104769.96"/>
    <n v="0"/>
  </r>
  <r>
    <n v="5218"/>
    <n v="15796434"/>
    <x v="2091"/>
    <n v="724"/>
    <x v="0"/>
    <x v="1"/>
    <x v="34"/>
    <n v="5"/>
    <n v="97612.12"/>
    <n v="1"/>
    <n v="1"/>
    <n v="1"/>
    <n v="96498.14"/>
    <n v="0"/>
  </r>
  <r>
    <n v="5219"/>
    <n v="15781505"/>
    <x v="1023"/>
    <n v="685"/>
    <x v="0"/>
    <x v="1"/>
    <x v="43"/>
    <n v="4"/>
    <n v="104719.94"/>
    <n v="2"/>
    <n v="1"/>
    <n v="0"/>
    <n v="38691.339999999997"/>
    <n v="0"/>
  </r>
  <r>
    <n v="5220"/>
    <n v="15625819"/>
    <x v="1474"/>
    <n v="625"/>
    <x v="0"/>
    <x v="0"/>
    <x v="16"/>
    <n v="7"/>
    <n v="0"/>
    <n v="1"/>
    <n v="1"/>
    <n v="0"/>
    <n v="164804.01999999999"/>
    <n v="0"/>
  </r>
  <r>
    <n v="5221"/>
    <n v="15753174"/>
    <x v="790"/>
    <n v="571"/>
    <x v="2"/>
    <x v="1"/>
    <x v="24"/>
    <n v="9"/>
    <n v="139592.98000000001"/>
    <n v="3"/>
    <n v="1"/>
    <n v="0"/>
    <n v="104152.65"/>
    <n v="1"/>
  </r>
  <r>
    <n v="5222"/>
    <n v="15654067"/>
    <x v="2092"/>
    <n v="584"/>
    <x v="1"/>
    <x v="0"/>
    <x v="6"/>
    <n v="4"/>
    <n v="0"/>
    <n v="2"/>
    <n v="1"/>
    <n v="0"/>
    <n v="88866.92"/>
    <n v="0"/>
  </r>
  <r>
    <n v="5223"/>
    <n v="15724719"/>
    <x v="1548"/>
    <n v="550"/>
    <x v="0"/>
    <x v="0"/>
    <x v="32"/>
    <n v="7"/>
    <n v="139096.85"/>
    <n v="1"/>
    <n v="1"/>
    <n v="0"/>
    <n v="129890.94"/>
    <n v="0"/>
  </r>
  <r>
    <n v="5224"/>
    <n v="15624695"/>
    <x v="553"/>
    <n v="662"/>
    <x v="1"/>
    <x v="0"/>
    <x v="42"/>
    <n v="7"/>
    <n v="140301.72"/>
    <n v="1"/>
    <n v="0"/>
    <n v="1"/>
    <n v="179258.67"/>
    <n v="0"/>
  </r>
  <r>
    <n v="5225"/>
    <n v="15718216"/>
    <x v="2093"/>
    <n v="803"/>
    <x v="1"/>
    <x v="1"/>
    <x v="3"/>
    <n v="3"/>
    <n v="0"/>
    <n v="1"/>
    <n v="1"/>
    <n v="0"/>
    <n v="72051.44"/>
    <n v="0"/>
  </r>
  <r>
    <n v="5226"/>
    <n v="15586300"/>
    <x v="2094"/>
    <n v="615"/>
    <x v="0"/>
    <x v="1"/>
    <x v="26"/>
    <n v="7"/>
    <n v="0"/>
    <n v="2"/>
    <n v="1"/>
    <n v="1"/>
    <n v="74580.800000000003"/>
    <n v="0"/>
  </r>
  <r>
    <n v="5227"/>
    <n v="15783349"/>
    <x v="2095"/>
    <n v="481"/>
    <x v="1"/>
    <x v="1"/>
    <x v="2"/>
    <n v="1"/>
    <n v="111233.09"/>
    <n v="1"/>
    <n v="1"/>
    <n v="1"/>
    <n v="123995.15"/>
    <n v="0"/>
  </r>
  <r>
    <n v="5228"/>
    <n v="15725767"/>
    <x v="583"/>
    <n v="701"/>
    <x v="0"/>
    <x v="1"/>
    <x v="51"/>
    <n v="3"/>
    <n v="0"/>
    <n v="2"/>
    <n v="1"/>
    <n v="0"/>
    <n v="38960.589999999997"/>
    <n v="0"/>
  </r>
  <r>
    <n v="5229"/>
    <n v="15791925"/>
    <x v="72"/>
    <n v="751"/>
    <x v="0"/>
    <x v="1"/>
    <x v="6"/>
    <n v="10"/>
    <n v="147737.63"/>
    <n v="1"/>
    <n v="0"/>
    <n v="1"/>
    <n v="94951.27"/>
    <n v="0"/>
  </r>
  <r>
    <n v="5230"/>
    <n v="15793585"/>
    <x v="522"/>
    <n v="675"/>
    <x v="0"/>
    <x v="1"/>
    <x v="12"/>
    <n v="8"/>
    <n v="0"/>
    <n v="2"/>
    <n v="1"/>
    <n v="1"/>
    <n v="56642.97"/>
    <n v="0"/>
  </r>
  <r>
    <n v="5231"/>
    <n v="15576641"/>
    <x v="180"/>
    <n v="733"/>
    <x v="2"/>
    <x v="1"/>
    <x v="20"/>
    <n v="5"/>
    <n v="125725.02"/>
    <n v="2"/>
    <n v="1"/>
    <n v="1"/>
    <n v="50783.1"/>
    <n v="0"/>
  </r>
  <r>
    <n v="5232"/>
    <n v="15749519"/>
    <x v="468"/>
    <n v="822"/>
    <x v="0"/>
    <x v="1"/>
    <x v="16"/>
    <n v="6"/>
    <n v="128289.7"/>
    <n v="3"/>
    <n v="1"/>
    <n v="0"/>
    <n v="9149.9599999999991"/>
    <n v="1"/>
  </r>
  <r>
    <n v="5233"/>
    <n v="15684960"/>
    <x v="2096"/>
    <n v="559"/>
    <x v="0"/>
    <x v="0"/>
    <x v="17"/>
    <n v="5"/>
    <n v="0"/>
    <n v="1"/>
    <n v="1"/>
    <n v="0"/>
    <n v="21006.1"/>
    <n v="1"/>
  </r>
  <r>
    <n v="5234"/>
    <n v="15591286"/>
    <x v="313"/>
    <n v="731"/>
    <x v="2"/>
    <x v="0"/>
    <x v="23"/>
    <n v="4"/>
    <n v="88826.07"/>
    <n v="1"/>
    <n v="1"/>
    <n v="1"/>
    <n v="33759.410000000003"/>
    <n v="1"/>
  </r>
  <r>
    <n v="5235"/>
    <n v="15668323"/>
    <x v="1781"/>
    <n v="678"/>
    <x v="0"/>
    <x v="0"/>
    <x v="1"/>
    <n v="1"/>
    <n v="143443.60999999999"/>
    <n v="1"/>
    <n v="1"/>
    <n v="0"/>
    <n v="196622.28"/>
    <n v="1"/>
  </r>
  <r>
    <n v="5236"/>
    <n v="15608528"/>
    <x v="621"/>
    <n v="645"/>
    <x v="0"/>
    <x v="0"/>
    <x v="50"/>
    <n v="9"/>
    <n v="0"/>
    <n v="4"/>
    <n v="1"/>
    <n v="1"/>
    <n v="176353.87"/>
    <n v="1"/>
  </r>
  <r>
    <n v="5237"/>
    <n v="15645184"/>
    <x v="94"/>
    <n v="701"/>
    <x v="0"/>
    <x v="1"/>
    <x v="6"/>
    <n v="2"/>
    <n v="0"/>
    <n v="2"/>
    <n v="1"/>
    <n v="0"/>
    <n v="176943.59"/>
    <n v="0"/>
  </r>
  <r>
    <n v="5238"/>
    <n v="15702566"/>
    <x v="35"/>
    <n v="554"/>
    <x v="1"/>
    <x v="1"/>
    <x v="28"/>
    <n v="8"/>
    <n v="149134.46"/>
    <n v="1"/>
    <n v="1"/>
    <n v="1"/>
    <n v="177966.24"/>
    <n v="0"/>
  </r>
  <r>
    <n v="5239"/>
    <n v="15660840"/>
    <x v="2097"/>
    <n v="723"/>
    <x v="0"/>
    <x v="1"/>
    <x v="33"/>
    <n v="3"/>
    <n v="124119.54"/>
    <n v="1"/>
    <n v="1"/>
    <n v="0"/>
    <n v="162198.32"/>
    <n v="0"/>
  </r>
  <r>
    <n v="5240"/>
    <n v="15750811"/>
    <x v="2098"/>
    <n v="766"/>
    <x v="2"/>
    <x v="1"/>
    <x v="4"/>
    <n v="3"/>
    <n v="116822.7"/>
    <n v="1"/>
    <n v="0"/>
    <n v="0"/>
    <n v="197643.24"/>
    <n v="0"/>
  </r>
  <r>
    <n v="5241"/>
    <n v="15733842"/>
    <x v="63"/>
    <n v="597"/>
    <x v="0"/>
    <x v="0"/>
    <x v="9"/>
    <n v="1"/>
    <n v="103219.47"/>
    <n v="1"/>
    <n v="1"/>
    <n v="0"/>
    <n v="60420.07"/>
    <n v="0"/>
  </r>
  <r>
    <n v="5242"/>
    <n v="15581526"/>
    <x v="2099"/>
    <n v="574"/>
    <x v="0"/>
    <x v="1"/>
    <x v="1"/>
    <n v="1"/>
    <n v="0"/>
    <n v="2"/>
    <n v="0"/>
    <n v="0"/>
    <n v="70550"/>
    <n v="0"/>
  </r>
  <r>
    <n v="5243"/>
    <n v="15662751"/>
    <x v="633"/>
    <n v="655"/>
    <x v="2"/>
    <x v="0"/>
    <x v="20"/>
    <n v="0"/>
    <n v="81954.600000000006"/>
    <n v="1"/>
    <n v="1"/>
    <n v="1"/>
    <n v="198798.44"/>
    <n v="1"/>
  </r>
  <r>
    <n v="5244"/>
    <n v="15684319"/>
    <x v="843"/>
    <n v="780"/>
    <x v="2"/>
    <x v="0"/>
    <x v="24"/>
    <n v="10"/>
    <n v="95196.26"/>
    <n v="1"/>
    <n v="1"/>
    <n v="0"/>
    <n v="126310.39"/>
    <n v="1"/>
  </r>
  <r>
    <n v="5245"/>
    <n v="15702190"/>
    <x v="1013"/>
    <n v="672"/>
    <x v="1"/>
    <x v="1"/>
    <x v="3"/>
    <n v="5"/>
    <n v="0"/>
    <n v="2"/>
    <n v="1"/>
    <n v="1"/>
    <n v="64515.5"/>
    <n v="0"/>
  </r>
  <r>
    <n v="5246"/>
    <n v="15588517"/>
    <x v="161"/>
    <n v="717"/>
    <x v="0"/>
    <x v="1"/>
    <x v="16"/>
    <n v="7"/>
    <n v="0"/>
    <n v="2"/>
    <n v="1"/>
    <n v="1"/>
    <n v="158580.04999999999"/>
    <n v="0"/>
  </r>
  <r>
    <n v="5247"/>
    <n v="15801863"/>
    <x v="1017"/>
    <n v="521"/>
    <x v="0"/>
    <x v="0"/>
    <x v="15"/>
    <n v="2"/>
    <n v="136555.01"/>
    <n v="2"/>
    <n v="1"/>
    <n v="1"/>
    <n v="129353.21"/>
    <n v="0"/>
  </r>
  <r>
    <n v="5248"/>
    <n v="15584271"/>
    <x v="514"/>
    <n v="633"/>
    <x v="0"/>
    <x v="1"/>
    <x v="49"/>
    <n v="5"/>
    <n v="0"/>
    <n v="1"/>
    <n v="1"/>
    <n v="1"/>
    <n v="137273.97"/>
    <n v="0"/>
  </r>
  <r>
    <n v="5249"/>
    <n v="15700366"/>
    <x v="2100"/>
    <n v="669"/>
    <x v="0"/>
    <x v="1"/>
    <x v="2"/>
    <n v="3"/>
    <n v="119452.03"/>
    <n v="1"/>
    <n v="1"/>
    <n v="1"/>
    <n v="171575.54"/>
    <n v="0"/>
  </r>
  <r>
    <n v="5250"/>
    <n v="15804038"/>
    <x v="668"/>
    <n v="740"/>
    <x v="0"/>
    <x v="1"/>
    <x v="4"/>
    <n v="9"/>
    <n v="0"/>
    <n v="1"/>
    <n v="0"/>
    <n v="1"/>
    <n v="96528"/>
    <n v="1"/>
  </r>
  <r>
    <n v="5251"/>
    <n v="15720820"/>
    <x v="1782"/>
    <n v="462"/>
    <x v="2"/>
    <x v="0"/>
    <x v="9"/>
    <n v="9"/>
    <n v="69881.09"/>
    <n v="2"/>
    <n v="0"/>
    <n v="1"/>
    <n v="64421.02"/>
    <n v="0"/>
  </r>
  <r>
    <n v="5252"/>
    <n v="15743759"/>
    <x v="822"/>
    <n v="619"/>
    <x v="0"/>
    <x v="1"/>
    <x v="2"/>
    <n v="5"/>
    <n v="0"/>
    <n v="2"/>
    <n v="1"/>
    <n v="1"/>
    <n v="158444.60999999999"/>
    <n v="0"/>
  </r>
  <r>
    <n v="5253"/>
    <n v="15749947"/>
    <x v="332"/>
    <n v="665"/>
    <x v="0"/>
    <x v="0"/>
    <x v="4"/>
    <n v="7"/>
    <n v="0"/>
    <n v="2"/>
    <n v="1"/>
    <n v="1"/>
    <n v="66548.58"/>
    <n v="0"/>
  </r>
  <r>
    <n v="5254"/>
    <n v="15670496"/>
    <x v="2101"/>
    <n v="655"/>
    <x v="1"/>
    <x v="0"/>
    <x v="7"/>
    <n v="9"/>
    <n v="0"/>
    <n v="2"/>
    <n v="0"/>
    <n v="0"/>
    <n v="108008.05"/>
    <n v="0"/>
  </r>
  <r>
    <n v="5255"/>
    <n v="15746664"/>
    <x v="598"/>
    <n v="463"/>
    <x v="1"/>
    <x v="1"/>
    <x v="43"/>
    <n v="8"/>
    <n v="204223.03"/>
    <n v="1"/>
    <n v="1"/>
    <n v="0"/>
    <n v="128268.39"/>
    <n v="0"/>
  </r>
  <r>
    <n v="5256"/>
    <n v="15745533"/>
    <x v="2102"/>
    <n v="799"/>
    <x v="0"/>
    <x v="0"/>
    <x v="54"/>
    <n v="1"/>
    <n v="110314.21"/>
    <n v="2"/>
    <n v="1"/>
    <n v="0"/>
    <n v="37464"/>
    <n v="1"/>
  </r>
  <r>
    <n v="5257"/>
    <n v="15761497"/>
    <x v="1059"/>
    <n v="713"/>
    <x v="1"/>
    <x v="0"/>
    <x v="36"/>
    <n v="1"/>
    <n v="163760.82"/>
    <n v="1"/>
    <n v="0"/>
    <n v="0"/>
    <n v="157381.14000000001"/>
    <n v="1"/>
  </r>
  <r>
    <n v="5258"/>
    <n v="15628600"/>
    <x v="1116"/>
    <n v="807"/>
    <x v="2"/>
    <x v="0"/>
    <x v="8"/>
    <n v="1"/>
    <n v="141069.18"/>
    <n v="3"/>
    <n v="1"/>
    <n v="1"/>
    <n v="194257.11"/>
    <n v="0"/>
  </r>
  <r>
    <n v="5259"/>
    <n v="15627002"/>
    <x v="137"/>
    <n v="728"/>
    <x v="0"/>
    <x v="1"/>
    <x v="16"/>
    <n v="1"/>
    <n v="115934.74"/>
    <n v="1"/>
    <n v="1"/>
    <n v="1"/>
    <n v="139059.04999999999"/>
    <n v="0"/>
  </r>
  <r>
    <n v="5260"/>
    <n v="15614635"/>
    <x v="2103"/>
    <n v="582"/>
    <x v="0"/>
    <x v="1"/>
    <x v="37"/>
    <n v="2"/>
    <n v="151457.88"/>
    <n v="1"/>
    <n v="0"/>
    <n v="1"/>
    <n v="40893.61"/>
    <n v="0"/>
  </r>
  <r>
    <n v="5261"/>
    <n v="15731281"/>
    <x v="1084"/>
    <n v="704"/>
    <x v="2"/>
    <x v="0"/>
    <x v="12"/>
    <n v="3"/>
    <n v="154206.07"/>
    <n v="2"/>
    <n v="1"/>
    <n v="1"/>
    <n v="40261.49"/>
    <n v="0"/>
  </r>
  <r>
    <n v="5262"/>
    <n v="15814022"/>
    <x v="2104"/>
    <n v="714"/>
    <x v="0"/>
    <x v="0"/>
    <x v="28"/>
    <n v="9"/>
    <n v="89928.99"/>
    <n v="1"/>
    <n v="1"/>
    <n v="0"/>
    <n v="46203.31"/>
    <n v="0"/>
  </r>
  <r>
    <n v="5263"/>
    <n v="15659194"/>
    <x v="1631"/>
    <n v="628"/>
    <x v="0"/>
    <x v="1"/>
    <x v="33"/>
    <n v="8"/>
    <n v="89182.09"/>
    <n v="1"/>
    <n v="1"/>
    <n v="1"/>
    <n v="13126.9"/>
    <n v="0"/>
  </r>
  <r>
    <n v="5264"/>
    <n v="15745030"/>
    <x v="194"/>
    <n v="809"/>
    <x v="2"/>
    <x v="1"/>
    <x v="1"/>
    <n v="1"/>
    <n v="79706.25"/>
    <n v="2"/>
    <n v="1"/>
    <n v="0"/>
    <n v="165675.01"/>
    <n v="0"/>
  </r>
  <r>
    <n v="5265"/>
    <n v="15691817"/>
    <x v="2105"/>
    <n v="547"/>
    <x v="1"/>
    <x v="0"/>
    <x v="4"/>
    <n v="5"/>
    <n v="0"/>
    <n v="3"/>
    <n v="0"/>
    <n v="0"/>
    <n v="5459.07"/>
    <n v="1"/>
  </r>
  <r>
    <n v="5266"/>
    <n v="15707488"/>
    <x v="195"/>
    <n v="560"/>
    <x v="0"/>
    <x v="0"/>
    <x v="7"/>
    <n v="5"/>
    <n v="0"/>
    <n v="2"/>
    <n v="1"/>
    <n v="0"/>
    <n v="131919.48000000001"/>
    <n v="0"/>
  </r>
  <r>
    <n v="5267"/>
    <n v="15784700"/>
    <x v="1529"/>
    <n v="811"/>
    <x v="0"/>
    <x v="1"/>
    <x v="8"/>
    <n v="7"/>
    <n v="117799.28"/>
    <n v="1"/>
    <n v="1"/>
    <n v="1"/>
    <n v="182372.35"/>
    <n v="0"/>
  </r>
  <r>
    <n v="5268"/>
    <n v="15710397"/>
    <x v="468"/>
    <n v="584"/>
    <x v="0"/>
    <x v="1"/>
    <x v="28"/>
    <n v="4"/>
    <n v="0"/>
    <n v="2"/>
    <n v="1"/>
    <n v="0"/>
    <n v="147600.54"/>
    <n v="0"/>
  </r>
  <r>
    <n v="5269"/>
    <n v="15687648"/>
    <x v="1956"/>
    <n v="691"/>
    <x v="0"/>
    <x v="1"/>
    <x v="34"/>
    <n v="1"/>
    <n v="0"/>
    <n v="2"/>
    <n v="0"/>
    <n v="0"/>
    <n v="92865.41"/>
    <n v="0"/>
  </r>
  <r>
    <n v="5270"/>
    <n v="15732281"/>
    <x v="377"/>
    <n v="680"/>
    <x v="2"/>
    <x v="1"/>
    <x v="10"/>
    <n v="6"/>
    <n v="146422.22"/>
    <n v="1"/>
    <n v="1"/>
    <n v="0"/>
    <n v="67142.97"/>
    <n v="1"/>
  </r>
  <r>
    <n v="5271"/>
    <n v="15607230"/>
    <x v="2106"/>
    <n v="588"/>
    <x v="2"/>
    <x v="1"/>
    <x v="19"/>
    <n v="9"/>
    <n v="150186.22"/>
    <n v="2"/>
    <n v="1"/>
    <n v="1"/>
    <n v="65611.009999999995"/>
    <n v="0"/>
  </r>
  <r>
    <n v="5272"/>
    <n v="15567630"/>
    <x v="454"/>
    <n v="721"/>
    <x v="2"/>
    <x v="1"/>
    <x v="20"/>
    <n v="6"/>
    <n v="100275.88"/>
    <n v="1"/>
    <n v="1"/>
    <n v="0"/>
    <n v="138564.48000000001"/>
    <n v="1"/>
  </r>
  <r>
    <n v="5273"/>
    <n v="15587507"/>
    <x v="513"/>
    <n v="850"/>
    <x v="0"/>
    <x v="1"/>
    <x v="40"/>
    <n v="6"/>
    <n v="0"/>
    <n v="1"/>
    <n v="1"/>
    <n v="0"/>
    <n v="187391.02"/>
    <n v="1"/>
  </r>
  <r>
    <n v="5274"/>
    <n v="15733904"/>
    <x v="20"/>
    <n v="529"/>
    <x v="0"/>
    <x v="1"/>
    <x v="15"/>
    <n v="9"/>
    <n v="147493.89000000001"/>
    <n v="1"/>
    <n v="1"/>
    <n v="0"/>
    <n v="33656.35"/>
    <n v="0"/>
  </r>
  <r>
    <n v="5275"/>
    <n v="15709511"/>
    <x v="1497"/>
    <n v="622"/>
    <x v="0"/>
    <x v="1"/>
    <x v="3"/>
    <n v="8"/>
    <n v="0"/>
    <n v="2"/>
    <n v="1"/>
    <n v="0"/>
    <n v="100618.17"/>
    <n v="0"/>
  </r>
  <r>
    <n v="5276"/>
    <n v="15579616"/>
    <x v="2107"/>
    <n v="683"/>
    <x v="0"/>
    <x v="0"/>
    <x v="0"/>
    <n v="8"/>
    <n v="0"/>
    <n v="2"/>
    <n v="0"/>
    <n v="1"/>
    <n v="198134.9"/>
    <n v="0"/>
  </r>
  <r>
    <n v="5277"/>
    <n v="15694852"/>
    <x v="1331"/>
    <n v="575"/>
    <x v="0"/>
    <x v="1"/>
    <x v="6"/>
    <n v="4"/>
    <n v="121823.4"/>
    <n v="2"/>
    <n v="1"/>
    <n v="1"/>
    <n v="50368.87"/>
    <n v="0"/>
  </r>
  <r>
    <n v="5278"/>
    <n v="15589924"/>
    <x v="2108"/>
    <n v="577"/>
    <x v="1"/>
    <x v="0"/>
    <x v="20"/>
    <n v="1"/>
    <n v="0"/>
    <n v="2"/>
    <n v="1"/>
    <n v="1"/>
    <n v="108787"/>
    <n v="0"/>
  </r>
  <r>
    <n v="5279"/>
    <n v="15799300"/>
    <x v="537"/>
    <n v="510"/>
    <x v="2"/>
    <x v="1"/>
    <x v="8"/>
    <n v="0"/>
    <n v="113688.63"/>
    <n v="1"/>
    <n v="1"/>
    <n v="0"/>
    <n v="33099.410000000003"/>
    <n v="1"/>
  </r>
  <r>
    <n v="5280"/>
    <n v="15731330"/>
    <x v="1818"/>
    <n v="652"/>
    <x v="1"/>
    <x v="0"/>
    <x v="20"/>
    <n v="7"/>
    <n v="100471.34"/>
    <n v="1"/>
    <n v="1"/>
    <n v="1"/>
    <n v="124550.88"/>
    <n v="0"/>
  </r>
  <r>
    <n v="5281"/>
    <n v="15694129"/>
    <x v="570"/>
    <n v="569"/>
    <x v="2"/>
    <x v="0"/>
    <x v="34"/>
    <n v="3"/>
    <n v="100032.52"/>
    <n v="1"/>
    <n v="1"/>
    <n v="0"/>
    <n v="5159.21"/>
    <n v="1"/>
  </r>
  <r>
    <n v="5282"/>
    <n v="15620372"/>
    <x v="1737"/>
    <n v="687"/>
    <x v="1"/>
    <x v="1"/>
    <x v="8"/>
    <n v="3"/>
    <n v="0"/>
    <n v="2"/>
    <n v="0"/>
    <n v="0"/>
    <n v="48228.1"/>
    <n v="0"/>
  </r>
  <r>
    <n v="5283"/>
    <n v="15744622"/>
    <x v="2109"/>
    <n v="822"/>
    <x v="0"/>
    <x v="1"/>
    <x v="15"/>
    <n v="8"/>
    <n v="116358"/>
    <n v="1"/>
    <n v="1"/>
    <n v="0"/>
    <n v="108798.36"/>
    <n v="0"/>
  </r>
  <r>
    <n v="5284"/>
    <n v="15799815"/>
    <x v="602"/>
    <n v="656"/>
    <x v="2"/>
    <x v="0"/>
    <x v="51"/>
    <n v="4"/>
    <n v="163549.63"/>
    <n v="1"/>
    <n v="0"/>
    <n v="1"/>
    <n v="21085.119999999999"/>
    <n v="0"/>
  </r>
  <r>
    <n v="5285"/>
    <n v="15759250"/>
    <x v="2110"/>
    <n v="745"/>
    <x v="2"/>
    <x v="1"/>
    <x v="21"/>
    <n v="3"/>
    <n v="99183.9"/>
    <n v="1"/>
    <n v="1"/>
    <n v="1"/>
    <n v="28922.25"/>
    <n v="0"/>
  </r>
  <r>
    <n v="5286"/>
    <n v="15732643"/>
    <x v="2111"/>
    <n v="386"/>
    <x v="1"/>
    <x v="0"/>
    <x v="47"/>
    <n v="1"/>
    <n v="131955.07"/>
    <n v="1"/>
    <n v="1"/>
    <n v="1"/>
    <n v="62514.65"/>
    <n v="1"/>
  </r>
  <r>
    <n v="5287"/>
    <n v="15690540"/>
    <x v="2112"/>
    <n v="684"/>
    <x v="1"/>
    <x v="0"/>
    <x v="1"/>
    <n v="1"/>
    <n v="134177.06"/>
    <n v="1"/>
    <n v="0"/>
    <n v="0"/>
    <n v="177506.66"/>
    <n v="0"/>
  </r>
  <r>
    <n v="5288"/>
    <n v="15803078"/>
    <x v="970"/>
    <n v="635"/>
    <x v="1"/>
    <x v="0"/>
    <x v="16"/>
    <n v="1"/>
    <n v="0"/>
    <n v="2"/>
    <n v="1"/>
    <n v="0"/>
    <n v="90605.05"/>
    <n v="0"/>
  </r>
  <r>
    <n v="5289"/>
    <n v="15652180"/>
    <x v="2113"/>
    <n v="582"/>
    <x v="0"/>
    <x v="1"/>
    <x v="33"/>
    <n v="2"/>
    <n v="0"/>
    <n v="2"/>
    <n v="1"/>
    <n v="1"/>
    <n v="132029.95000000001"/>
    <n v="0"/>
  </r>
  <r>
    <n v="5290"/>
    <n v="15741195"/>
    <x v="166"/>
    <n v="613"/>
    <x v="1"/>
    <x v="1"/>
    <x v="25"/>
    <n v="5"/>
    <n v="0"/>
    <n v="1"/>
    <n v="1"/>
    <n v="1"/>
    <n v="176903.35"/>
    <n v="0"/>
  </r>
  <r>
    <n v="5291"/>
    <n v="15743490"/>
    <x v="686"/>
    <n v="795"/>
    <x v="2"/>
    <x v="0"/>
    <x v="27"/>
    <n v="9"/>
    <n v="94348.94"/>
    <n v="1"/>
    <n v="1"/>
    <n v="0"/>
    <n v="29239.29"/>
    <n v="1"/>
  </r>
  <r>
    <n v="5292"/>
    <n v="15575510"/>
    <x v="849"/>
    <n v="659"/>
    <x v="0"/>
    <x v="0"/>
    <x v="15"/>
    <n v="2"/>
    <n v="155584.21"/>
    <n v="1"/>
    <n v="0"/>
    <n v="1"/>
    <n v="153662.88"/>
    <n v="0"/>
  </r>
  <r>
    <n v="5293"/>
    <n v="15732610"/>
    <x v="2114"/>
    <n v="745"/>
    <x v="0"/>
    <x v="0"/>
    <x v="34"/>
    <n v="6"/>
    <n v="0"/>
    <n v="2"/>
    <n v="1"/>
    <n v="0"/>
    <n v="154389.18"/>
    <n v="0"/>
  </r>
  <r>
    <n v="5294"/>
    <n v="15602909"/>
    <x v="812"/>
    <n v="604"/>
    <x v="1"/>
    <x v="0"/>
    <x v="1"/>
    <n v="10"/>
    <n v="0"/>
    <n v="2"/>
    <n v="1"/>
    <n v="1"/>
    <n v="166224.39000000001"/>
    <n v="0"/>
  </r>
  <r>
    <n v="5295"/>
    <n v="15734058"/>
    <x v="2115"/>
    <n v="509"/>
    <x v="2"/>
    <x v="1"/>
    <x v="15"/>
    <n v="9"/>
    <n v="170661.47"/>
    <n v="1"/>
    <n v="1"/>
    <n v="1"/>
    <n v="21646.2"/>
    <n v="0"/>
  </r>
  <r>
    <n v="5296"/>
    <n v="15801788"/>
    <x v="20"/>
    <n v="706"/>
    <x v="2"/>
    <x v="0"/>
    <x v="6"/>
    <n v="6"/>
    <n v="185544.36"/>
    <n v="1"/>
    <n v="1"/>
    <n v="0"/>
    <n v="171037.63"/>
    <n v="0"/>
  </r>
  <r>
    <n v="5297"/>
    <n v="15702462"/>
    <x v="93"/>
    <n v="619"/>
    <x v="1"/>
    <x v="0"/>
    <x v="4"/>
    <n v="6"/>
    <n v="52831.13"/>
    <n v="1"/>
    <n v="1"/>
    <n v="1"/>
    <n v="112649.22"/>
    <n v="1"/>
  </r>
  <r>
    <n v="5298"/>
    <n v="15683416"/>
    <x v="280"/>
    <n v="572"/>
    <x v="2"/>
    <x v="1"/>
    <x v="21"/>
    <n v="8"/>
    <n v="97750.07"/>
    <n v="3"/>
    <n v="1"/>
    <n v="1"/>
    <n v="193014.26"/>
    <n v="1"/>
  </r>
  <r>
    <n v="5299"/>
    <n v="15794187"/>
    <x v="26"/>
    <n v="695"/>
    <x v="0"/>
    <x v="1"/>
    <x v="18"/>
    <n v="6"/>
    <n v="114007.5"/>
    <n v="2"/>
    <n v="1"/>
    <n v="0"/>
    <n v="118120.88"/>
    <n v="0"/>
  </r>
  <r>
    <n v="5300"/>
    <n v="15792989"/>
    <x v="44"/>
    <n v="543"/>
    <x v="0"/>
    <x v="0"/>
    <x v="60"/>
    <n v="1"/>
    <n v="104308.77"/>
    <n v="1"/>
    <n v="1"/>
    <n v="1"/>
    <n v="25650.04"/>
    <n v="0"/>
  </r>
  <r>
    <n v="5301"/>
    <n v="15613734"/>
    <x v="485"/>
    <n v="640"/>
    <x v="0"/>
    <x v="0"/>
    <x v="19"/>
    <n v="6"/>
    <n v="84719.13"/>
    <n v="2"/>
    <n v="1"/>
    <n v="1"/>
    <n v="113048.79"/>
    <n v="0"/>
  </r>
  <r>
    <n v="5302"/>
    <n v="15606177"/>
    <x v="180"/>
    <n v="672"/>
    <x v="0"/>
    <x v="1"/>
    <x v="2"/>
    <n v="2"/>
    <n v="0"/>
    <n v="2"/>
    <n v="1"/>
    <n v="0"/>
    <n v="87372.49"/>
    <n v="0"/>
  </r>
  <r>
    <n v="5303"/>
    <n v="15636700"/>
    <x v="1558"/>
    <n v="701"/>
    <x v="0"/>
    <x v="1"/>
    <x v="2"/>
    <n v="9"/>
    <n v="140236.98000000001"/>
    <n v="1"/>
    <n v="0"/>
    <n v="1"/>
    <n v="146651.99"/>
    <n v="0"/>
  </r>
  <r>
    <n v="5304"/>
    <n v="15645766"/>
    <x v="1466"/>
    <n v="634"/>
    <x v="1"/>
    <x v="1"/>
    <x v="11"/>
    <n v="9"/>
    <n v="0"/>
    <n v="2"/>
    <n v="1"/>
    <n v="1"/>
    <n v="8227.91"/>
    <n v="0"/>
  </r>
  <r>
    <n v="5305"/>
    <n v="15671345"/>
    <x v="122"/>
    <n v="531"/>
    <x v="1"/>
    <x v="0"/>
    <x v="0"/>
    <n v="6"/>
    <n v="75302.850000000006"/>
    <n v="2"/>
    <n v="0"/>
    <n v="0"/>
    <n v="57034.35"/>
    <n v="0"/>
  </r>
  <r>
    <n v="5306"/>
    <n v="15652469"/>
    <x v="2116"/>
    <n v="699"/>
    <x v="0"/>
    <x v="1"/>
    <x v="7"/>
    <n v="1"/>
    <n v="0"/>
    <n v="2"/>
    <n v="1"/>
    <n v="0"/>
    <n v="93003.21"/>
    <n v="0"/>
  </r>
  <r>
    <n v="5307"/>
    <n v="15749638"/>
    <x v="124"/>
    <n v="605"/>
    <x v="0"/>
    <x v="0"/>
    <x v="21"/>
    <n v="9"/>
    <n v="104760.82"/>
    <n v="1"/>
    <n v="1"/>
    <n v="1"/>
    <n v="165574.54"/>
    <n v="1"/>
  </r>
  <r>
    <n v="5308"/>
    <n v="15728706"/>
    <x v="1128"/>
    <n v="534"/>
    <x v="0"/>
    <x v="0"/>
    <x v="23"/>
    <n v="7"/>
    <n v="0"/>
    <n v="1"/>
    <n v="1"/>
    <n v="0"/>
    <n v="13566.48"/>
    <n v="1"/>
  </r>
  <r>
    <n v="5309"/>
    <n v="15735439"/>
    <x v="541"/>
    <n v="449"/>
    <x v="1"/>
    <x v="0"/>
    <x v="8"/>
    <n v="1"/>
    <n v="113693"/>
    <n v="1"/>
    <n v="0"/>
    <n v="0"/>
    <n v="82796.289999999994"/>
    <n v="0"/>
  </r>
  <r>
    <n v="5310"/>
    <n v="15778696"/>
    <x v="336"/>
    <n v="684"/>
    <x v="1"/>
    <x v="0"/>
    <x v="18"/>
    <n v="5"/>
    <n v="174180.39"/>
    <n v="1"/>
    <n v="1"/>
    <n v="0"/>
    <n v="119830.08"/>
    <n v="0"/>
  </r>
  <r>
    <n v="5311"/>
    <n v="15624744"/>
    <x v="291"/>
    <n v="622"/>
    <x v="2"/>
    <x v="1"/>
    <x v="0"/>
    <n v="9"/>
    <n v="115766.26"/>
    <n v="1"/>
    <n v="0"/>
    <n v="0"/>
    <n v="72155.850000000006"/>
    <n v="1"/>
  </r>
  <r>
    <n v="5312"/>
    <n v="15584338"/>
    <x v="2117"/>
    <n v="714"/>
    <x v="0"/>
    <x v="0"/>
    <x v="20"/>
    <n v="0"/>
    <n v="0"/>
    <n v="2"/>
    <n v="1"/>
    <n v="0"/>
    <n v="62762.12"/>
    <n v="0"/>
  </r>
  <r>
    <n v="5313"/>
    <n v="15726178"/>
    <x v="811"/>
    <n v="712"/>
    <x v="1"/>
    <x v="0"/>
    <x v="36"/>
    <n v="8"/>
    <n v="0"/>
    <n v="2"/>
    <n v="1"/>
    <n v="0"/>
    <n v="183235.33"/>
    <n v="0"/>
  </r>
  <r>
    <n v="5314"/>
    <n v="15794939"/>
    <x v="273"/>
    <n v="783"/>
    <x v="0"/>
    <x v="0"/>
    <x v="42"/>
    <n v="5"/>
    <n v="121215.9"/>
    <n v="2"/>
    <n v="1"/>
    <n v="1"/>
    <n v="105206.48"/>
    <n v="0"/>
  </r>
  <r>
    <n v="5315"/>
    <n v="15788068"/>
    <x v="2118"/>
    <n v="743"/>
    <x v="2"/>
    <x v="1"/>
    <x v="13"/>
    <n v="10"/>
    <n v="144677.19"/>
    <n v="3"/>
    <n v="1"/>
    <n v="0"/>
    <n v="22512.44"/>
    <n v="1"/>
  </r>
  <r>
    <n v="5316"/>
    <n v="15572956"/>
    <x v="2119"/>
    <n v="683"/>
    <x v="0"/>
    <x v="1"/>
    <x v="18"/>
    <n v="5"/>
    <n v="115350.63"/>
    <n v="1"/>
    <n v="1"/>
    <n v="1"/>
    <n v="122305.91"/>
    <n v="0"/>
  </r>
  <r>
    <n v="5317"/>
    <n v="15780386"/>
    <x v="884"/>
    <n v="654"/>
    <x v="1"/>
    <x v="1"/>
    <x v="20"/>
    <n v="5"/>
    <n v="105683.63"/>
    <n v="1"/>
    <n v="1"/>
    <n v="0"/>
    <n v="173617.09"/>
    <n v="0"/>
  </r>
  <r>
    <n v="5318"/>
    <n v="15791114"/>
    <x v="2082"/>
    <n v="700"/>
    <x v="0"/>
    <x v="1"/>
    <x v="24"/>
    <n v="1"/>
    <n v="135179.49"/>
    <n v="1"/>
    <n v="1"/>
    <n v="0"/>
    <n v="160670.37"/>
    <n v="0"/>
  </r>
  <r>
    <n v="5319"/>
    <n v="15708046"/>
    <x v="297"/>
    <n v="744"/>
    <x v="1"/>
    <x v="1"/>
    <x v="8"/>
    <n v="0"/>
    <n v="117551.23"/>
    <n v="1"/>
    <n v="1"/>
    <n v="0"/>
    <n v="158958.9"/>
    <n v="0"/>
  </r>
  <r>
    <n v="5320"/>
    <n v="15719779"/>
    <x v="673"/>
    <n v="645"/>
    <x v="2"/>
    <x v="1"/>
    <x v="11"/>
    <n v="1"/>
    <n v="157404.01999999999"/>
    <n v="2"/>
    <n v="1"/>
    <n v="0"/>
    <n v="93073.04"/>
    <n v="0"/>
  </r>
  <r>
    <n v="5321"/>
    <n v="15591550"/>
    <x v="44"/>
    <n v="525"/>
    <x v="1"/>
    <x v="1"/>
    <x v="18"/>
    <n v="3"/>
    <n v="77910.23"/>
    <n v="1"/>
    <n v="1"/>
    <n v="0"/>
    <n v="67238.009999999995"/>
    <n v="0"/>
  </r>
  <r>
    <n v="5322"/>
    <n v="15639368"/>
    <x v="2120"/>
    <n v="732"/>
    <x v="0"/>
    <x v="1"/>
    <x v="11"/>
    <n v="0"/>
    <n v="110942.9"/>
    <n v="1"/>
    <n v="0"/>
    <n v="0"/>
    <n v="172576.56"/>
    <n v="0"/>
  </r>
  <r>
    <n v="5323"/>
    <n v="15699830"/>
    <x v="814"/>
    <n v="721"/>
    <x v="0"/>
    <x v="0"/>
    <x v="20"/>
    <n v="7"/>
    <n v="0"/>
    <n v="2"/>
    <n v="1"/>
    <n v="1"/>
    <n v="122580.48"/>
    <n v="0"/>
  </r>
  <r>
    <n v="5324"/>
    <n v="15569264"/>
    <x v="1170"/>
    <n v="622"/>
    <x v="0"/>
    <x v="1"/>
    <x v="15"/>
    <n v="5"/>
    <n v="179305.09"/>
    <n v="1"/>
    <n v="1"/>
    <n v="1"/>
    <n v="149043.78"/>
    <n v="0"/>
  </r>
  <r>
    <n v="5325"/>
    <n v="15595158"/>
    <x v="704"/>
    <n v="654"/>
    <x v="2"/>
    <x v="1"/>
    <x v="8"/>
    <n v="5"/>
    <n v="150593.59"/>
    <n v="2"/>
    <n v="1"/>
    <n v="1"/>
    <n v="105218.45"/>
    <n v="0"/>
  </r>
  <r>
    <n v="5326"/>
    <n v="15599126"/>
    <x v="305"/>
    <n v="529"/>
    <x v="0"/>
    <x v="0"/>
    <x v="3"/>
    <n v="0"/>
    <n v="123815.86"/>
    <n v="1"/>
    <n v="1"/>
    <n v="1"/>
    <n v="78463.990000000005"/>
    <n v="1"/>
  </r>
  <r>
    <n v="5327"/>
    <n v="15650575"/>
    <x v="985"/>
    <n v="720"/>
    <x v="1"/>
    <x v="0"/>
    <x v="49"/>
    <n v="6"/>
    <n v="0"/>
    <n v="2"/>
    <n v="1"/>
    <n v="1"/>
    <n v="160849.43"/>
    <n v="1"/>
  </r>
  <r>
    <n v="5328"/>
    <n v="15641490"/>
    <x v="2121"/>
    <n v="850"/>
    <x v="2"/>
    <x v="0"/>
    <x v="11"/>
    <n v="8"/>
    <n v="69385.17"/>
    <n v="2"/>
    <n v="1"/>
    <n v="0"/>
    <n v="87834.240000000005"/>
    <n v="0"/>
  </r>
  <r>
    <n v="5329"/>
    <n v="15680234"/>
    <x v="804"/>
    <n v="667"/>
    <x v="2"/>
    <x v="1"/>
    <x v="7"/>
    <n v="2"/>
    <n v="138032.15"/>
    <n v="1"/>
    <n v="1"/>
    <n v="0"/>
    <n v="166317.71"/>
    <n v="0"/>
  </r>
  <r>
    <n v="5330"/>
    <n v="15592230"/>
    <x v="306"/>
    <n v="620"/>
    <x v="0"/>
    <x v="1"/>
    <x v="1"/>
    <n v="3"/>
    <n v="0"/>
    <n v="2"/>
    <n v="1"/>
    <n v="1"/>
    <n v="137309.06"/>
    <n v="0"/>
  </r>
  <r>
    <n v="5331"/>
    <n v="15626212"/>
    <x v="2122"/>
    <n v="616"/>
    <x v="0"/>
    <x v="1"/>
    <x v="6"/>
    <n v="9"/>
    <n v="0"/>
    <n v="1"/>
    <n v="1"/>
    <n v="1"/>
    <n v="166984.44"/>
    <n v="0"/>
  </r>
  <r>
    <n v="5332"/>
    <n v="15700627"/>
    <x v="1076"/>
    <n v="637"/>
    <x v="2"/>
    <x v="0"/>
    <x v="17"/>
    <n v="2"/>
    <n v="143500.82"/>
    <n v="1"/>
    <n v="1"/>
    <n v="0"/>
    <n v="166996.46"/>
    <n v="1"/>
  </r>
  <r>
    <n v="5333"/>
    <n v="15782641"/>
    <x v="304"/>
    <n v="710"/>
    <x v="1"/>
    <x v="0"/>
    <x v="6"/>
    <n v="3"/>
    <n v="119670.18"/>
    <n v="1"/>
    <n v="1"/>
    <n v="0"/>
    <n v="188022.44"/>
    <n v="0"/>
  </r>
  <r>
    <n v="5334"/>
    <n v="15784445"/>
    <x v="259"/>
    <n v="717"/>
    <x v="1"/>
    <x v="1"/>
    <x v="19"/>
    <n v="1"/>
    <n v="99106.73"/>
    <n v="1"/>
    <n v="0"/>
    <n v="0"/>
    <n v="194467.23"/>
    <n v="0"/>
  </r>
  <r>
    <n v="5335"/>
    <n v="15813681"/>
    <x v="1932"/>
    <n v="786"/>
    <x v="2"/>
    <x v="1"/>
    <x v="9"/>
    <n v="2"/>
    <n v="120135.55"/>
    <n v="2"/>
    <n v="1"/>
    <n v="1"/>
    <n v="125449.47"/>
    <n v="0"/>
  </r>
  <r>
    <n v="5336"/>
    <n v="15596649"/>
    <x v="1139"/>
    <n v="651"/>
    <x v="0"/>
    <x v="0"/>
    <x v="2"/>
    <n v="8"/>
    <n v="0"/>
    <n v="1"/>
    <n v="1"/>
    <n v="0"/>
    <n v="137452.57"/>
    <n v="0"/>
  </r>
  <r>
    <n v="5337"/>
    <n v="15700460"/>
    <x v="2123"/>
    <n v="530"/>
    <x v="0"/>
    <x v="0"/>
    <x v="30"/>
    <n v="4"/>
    <n v="120905.03"/>
    <n v="1"/>
    <n v="0"/>
    <n v="1"/>
    <n v="123475.88"/>
    <n v="1"/>
  </r>
  <r>
    <n v="5338"/>
    <n v="15724076"/>
    <x v="1311"/>
    <n v="815"/>
    <x v="1"/>
    <x v="0"/>
    <x v="38"/>
    <n v="5"/>
    <n v="0"/>
    <n v="3"/>
    <n v="0"/>
    <n v="0"/>
    <n v="38941.440000000002"/>
    <n v="1"/>
  </r>
  <r>
    <n v="5339"/>
    <n v="15784000"/>
    <x v="1080"/>
    <n v="715"/>
    <x v="2"/>
    <x v="0"/>
    <x v="10"/>
    <n v="9"/>
    <n v="102277.52"/>
    <n v="1"/>
    <n v="0"/>
    <n v="0"/>
    <n v="177852.57"/>
    <n v="1"/>
  </r>
  <r>
    <n v="5340"/>
    <n v="15733966"/>
    <x v="606"/>
    <n v="496"/>
    <x v="2"/>
    <x v="0"/>
    <x v="30"/>
    <n v="4"/>
    <n v="125292.53"/>
    <n v="1"/>
    <n v="1"/>
    <n v="1"/>
    <n v="31532.959999999999"/>
    <n v="1"/>
  </r>
  <r>
    <n v="5341"/>
    <n v="15612667"/>
    <x v="713"/>
    <n v="680"/>
    <x v="1"/>
    <x v="1"/>
    <x v="0"/>
    <n v="0"/>
    <n v="0"/>
    <n v="1"/>
    <n v="1"/>
    <n v="0"/>
    <n v="136377.21"/>
    <n v="0"/>
  </r>
  <r>
    <n v="5342"/>
    <n v="15654025"/>
    <x v="1548"/>
    <n v="646"/>
    <x v="0"/>
    <x v="0"/>
    <x v="21"/>
    <n v="4"/>
    <n v="101629.3"/>
    <n v="1"/>
    <n v="0"/>
    <n v="0"/>
    <n v="130541.1"/>
    <n v="0"/>
  </r>
  <r>
    <n v="5343"/>
    <n v="15589431"/>
    <x v="2124"/>
    <n v="807"/>
    <x v="2"/>
    <x v="1"/>
    <x v="40"/>
    <n v="1"/>
    <n v="171937.27"/>
    <n v="1"/>
    <n v="1"/>
    <n v="1"/>
    <n v="65636.92"/>
    <n v="0"/>
  </r>
  <r>
    <n v="5344"/>
    <n v="15578238"/>
    <x v="272"/>
    <n v="727"/>
    <x v="0"/>
    <x v="1"/>
    <x v="40"/>
    <n v="7"/>
    <n v="0"/>
    <n v="2"/>
    <n v="1"/>
    <n v="0"/>
    <n v="193305.35"/>
    <n v="0"/>
  </r>
  <r>
    <n v="5345"/>
    <n v="15566269"/>
    <x v="2125"/>
    <n v="787"/>
    <x v="0"/>
    <x v="1"/>
    <x v="11"/>
    <n v="5"/>
    <n v="0"/>
    <n v="2"/>
    <n v="1"/>
    <n v="0"/>
    <n v="47307.9"/>
    <n v="0"/>
  </r>
  <r>
    <n v="5346"/>
    <n v="15639217"/>
    <x v="352"/>
    <n v="806"/>
    <x v="0"/>
    <x v="1"/>
    <x v="10"/>
    <n v="6"/>
    <n v="0"/>
    <n v="2"/>
    <n v="0"/>
    <n v="0"/>
    <n v="100809.99"/>
    <n v="0"/>
  </r>
  <r>
    <n v="5347"/>
    <n v="15688644"/>
    <x v="1385"/>
    <n v="603"/>
    <x v="0"/>
    <x v="1"/>
    <x v="8"/>
    <n v="1"/>
    <n v="129743.75"/>
    <n v="1"/>
    <n v="1"/>
    <n v="0"/>
    <n v="109145.2"/>
    <n v="0"/>
  </r>
  <r>
    <n v="5348"/>
    <n v="15662426"/>
    <x v="584"/>
    <n v="649"/>
    <x v="1"/>
    <x v="1"/>
    <x v="15"/>
    <n v="1"/>
    <n v="0"/>
    <n v="1"/>
    <n v="0"/>
    <n v="1"/>
    <n v="91167.19"/>
    <n v="1"/>
  </r>
  <r>
    <n v="5349"/>
    <n v="15720511"/>
    <x v="927"/>
    <n v="547"/>
    <x v="2"/>
    <x v="1"/>
    <x v="1"/>
    <n v="3"/>
    <n v="151191.31"/>
    <n v="1"/>
    <n v="1"/>
    <n v="0"/>
    <n v="175295.89"/>
    <n v="1"/>
  </r>
  <r>
    <n v="5350"/>
    <n v="15567246"/>
    <x v="2126"/>
    <n v="684"/>
    <x v="2"/>
    <x v="1"/>
    <x v="15"/>
    <n v="3"/>
    <n v="102630.13"/>
    <n v="2"/>
    <n v="1"/>
    <n v="1"/>
    <n v="127433.47"/>
    <n v="0"/>
  </r>
  <r>
    <n v="5351"/>
    <n v="15647965"/>
    <x v="375"/>
    <n v="477"/>
    <x v="0"/>
    <x v="0"/>
    <x v="38"/>
    <n v="9"/>
    <n v="114023.64"/>
    <n v="2"/>
    <n v="1"/>
    <n v="1"/>
    <n v="71167.17"/>
    <n v="1"/>
  </r>
  <r>
    <n v="5352"/>
    <n v="15679048"/>
    <x v="2127"/>
    <n v="558"/>
    <x v="2"/>
    <x v="1"/>
    <x v="1"/>
    <n v="2"/>
    <n v="124227.14"/>
    <n v="1"/>
    <n v="1"/>
    <n v="1"/>
    <n v="111184.67"/>
    <n v="0"/>
  </r>
  <r>
    <n v="5353"/>
    <n v="15675749"/>
    <x v="1351"/>
    <n v="695"/>
    <x v="0"/>
    <x v="0"/>
    <x v="51"/>
    <n v="1"/>
    <n v="0"/>
    <n v="2"/>
    <n v="1"/>
    <n v="1"/>
    <n v="141756.32"/>
    <n v="0"/>
  </r>
  <r>
    <n v="5354"/>
    <n v="15782181"/>
    <x v="334"/>
    <n v="592"/>
    <x v="1"/>
    <x v="1"/>
    <x v="12"/>
    <n v="6"/>
    <n v="80285.16"/>
    <n v="1"/>
    <n v="1"/>
    <n v="0"/>
    <n v="72678.75"/>
    <n v="1"/>
  </r>
  <r>
    <n v="5355"/>
    <n v="15795738"/>
    <x v="613"/>
    <n v="789"/>
    <x v="0"/>
    <x v="1"/>
    <x v="8"/>
    <n v="4"/>
    <n v="175477.15"/>
    <n v="1"/>
    <n v="1"/>
    <n v="1"/>
    <n v="172832.9"/>
    <n v="0"/>
  </r>
  <r>
    <n v="5356"/>
    <n v="15773751"/>
    <x v="1076"/>
    <n v="597"/>
    <x v="0"/>
    <x v="0"/>
    <x v="6"/>
    <n v="1"/>
    <n v="132144.35"/>
    <n v="1"/>
    <n v="1"/>
    <n v="0"/>
    <n v="158086.32999999999"/>
    <n v="0"/>
  </r>
  <r>
    <n v="5357"/>
    <n v="15655436"/>
    <x v="2128"/>
    <n v="839"/>
    <x v="2"/>
    <x v="1"/>
    <x v="40"/>
    <n v="2"/>
    <n v="136911.07"/>
    <n v="1"/>
    <n v="1"/>
    <n v="1"/>
    <n v="168184.62"/>
    <n v="1"/>
  </r>
  <r>
    <n v="5358"/>
    <n v="15691396"/>
    <x v="111"/>
    <n v="405"/>
    <x v="2"/>
    <x v="1"/>
    <x v="8"/>
    <n v="5"/>
    <n v="133299.67000000001"/>
    <n v="2"/>
    <n v="1"/>
    <n v="1"/>
    <n v="72950.14"/>
    <n v="0"/>
  </r>
  <r>
    <n v="5359"/>
    <n v="15796958"/>
    <x v="584"/>
    <n v="658"/>
    <x v="0"/>
    <x v="1"/>
    <x v="2"/>
    <n v="7"/>
    <n v="0"/>
    <n v="2"/>
    <n v="1"/>
    <n v="0"/>
    <n v="48378.400000000001"/>
    <n v="0"/>
  </r>
  <r>
    <n v="5360"/>
    <n v="15801832"/>
    <x v="35"/>
    <n v="684"/>
    <x v="2"/>
    <x v="1"/>
    <x v="0"/>
    <n v="1"/>
    <n v="117691"/>
    <n v="1"/>
    <n v="1"/>
    <n v="1"/>
    <n v="23135.65"/>
    <n v="1"/>
  </r>
  <r>
    <n v="5361"/>
    <n v="15661349"/>
    <x v="1148"/>
    <n v="633"/>
    <x v="0"/>
    <x v="1"/>
    <x v="12"/>
    <n v="10"/>
    <n v="0"/>
    <n v="2"/>
    <n v="1"/>
    <n v="0"/>
    <n v="65675.47"/>
    <n v="0"/>
  </r>
  <r>
    <n v="5362"/>
    <n v="15719265"/>
    <x v="513"/>
    <n v="589"/>
    <x v="0"/>
    <x v="1"/>
    <x v="17"/>
    <n v="9"/>
    <n v="0"/>
    <n v="2"/>
    <n v="1"/>
    <n v="0"/>
    <n v="170676.67"/>
    <n v="0"/>
  </r>
  <r>
    <n v="5363"/>
    <n v="15779985"/>
    <x v="423"/>
    <n v="750"/>
    <x v="2"/>
    <x v="0"/>
    <x v="24"/>
    <n v="1"/>
    <n v="133199.71"/>
    <n v="2"/>
    <n v="1"/>
    <n v="1"/>
    <n v="27366.77"/>
    <n v="0"/>
  </r>
  <r>
    <n v="5364"/>
    <n v="15663410"/>
    <x v="122"/>
    <n v="771"/>
    <x v="1"/>
    <x v="1"/>
    <x v="21"/>
    <n v="5"/>
    <n v="135506.57999999999"/>
    <n v="3"/>
    <n v="1"/>
    <n v="1"/>
    <n v="152479.64000000001"/>
    <n v="1"/>
  </r>
  <r>
    <n v="5365"/>
    <n v="15704144"/>
    <x v="292"/>
    <n v="812"/>
    <x v="2"/>
    <x v="1"/>
    <x v="19"/>
    <n v="2"/>
    <n v="127154.14"/>
    <n v="2"/>
    <n v="0"/>
    <n v="1"/>
    <n v="105383.49"/>
    <n v="0"/>
  </r>
  <r>
    <n v="5366"/>
    <n v="15774104"/>
    <x v="947"/>
    <n v="539"/>
    <x v="1"/>
    <x v="1"/>
    <x v="2"/>
    <n v="2"/>
    <n v="0"/>
    <n v="2"/>
    <n v="1"/>
    <n v="1"/>
    <n v="48189.94"/>
    <n v="0"/>
  </r>
  <r>
    <n v="5367"/>
    <n v="15812230"/>
    <x v="2129"/>
    <n v="670"/>
    <x v="2"/>
    <x v="0"/>
    <x v="0"/>
    <n v="5"/>
    <n v="49508.79"/>
    <n v="3"/>
    <n v="1"/>
    <n v="1"/>
    <n v="100324.01"/>
    <n v="0"/>
  </r>
  <r>
    <n v="5368"/>
    <n v="15742848"/>
    <x v="2130"/>
    <n v="673"/>
    <x v="0"/>
    <x v="1"/>
    <x v="1"/>
    <n v="5"/>
    <n v="0"/>
    <n v="1"/>
    <n v="1"/>
    <n v="1"/>
    <n v="65657.289999999994"/>
    <n v="0"/>
  </r>
  <r>
    <n v="5369"/>
    <n v="15745326"/>
    <x v="2131"/>
    <n v="538"/>
    <x v="0"/>
    <x v="0"/>
    <x v="46"/>
    <n v="3"/>
    <n v="75051.490000000005"/>
    <n v="1"/>
    <n v="0"/>
    <n v="0"/>
    <n v="17682.02"/>
    <n v="1"/>
  </r>
  <r>
    <n v="5370"/>
    <n v="15674541"/>
    <x v="157"/>
    <n v="575"/>
    <x v="1"/>
    <x v="1"/>
    <x v="37"/>
    <n v="8"/>
    <n v="123925.23"/>
    <n v="1"/>
    <n v="0"/>
    <n v="0"/>
    <n v="111342.66"/>
    <n v="1"/>
  </r>
  <r>
    <n v="5371"/>
    <n v="15728564"/>
    <x v="423"/>
    <n v="682"/>
    <x v="0"/>
    <x v="1"/>
    <x v="1"/>
    <n v="6"/>
    <n v="0"/>
    <n v="2"/>
    <n v="0"/>
    <n v="1"/>
    <n v="134158.09"/>
    <n v="1"/>
  </r>
  <r>
    <n v="5372"/>
    <n v="15580701"/>
    <x v="130"/>
    <n v="712"/>
    <x v="0"/>
    <x v="1"/>
    <x v="19"/>
    <n v="3"/>
    <n v="153819.57999999999"/>
    <n v="1"/>
    <n v="1"/>
    <n v="0"/>
    <n v="79176.09"/>
    <n v="1"/>
  </r>
  <r>
    <n v="5373"/>
    <n v="15688973"/>
    <x v="1092"/>
    <n v="598"/>
    <x v="1"/>
    <x v="0"/>
    <x v="2"/>
    <n v="5"/>
    <n v="0"/>
    <n v="2"/>
    <n v="1"/>
    <n v="1"/>
    <n v="83103.460000000006"/>
    <n v="0"/>
  </r>
  <r>
    <n v="5374"/>
    <n v="15709412"/>
    <x v="9"/>
    <n v="776"/>
    <x v="1"/>
    <x v="1"/>
    <x v="33"/>
    <n v="6"/>
    <n v="0"/>
    <n v="2"/>
    <n v="0"/>
    <n v="1"/>
    <n v="63908.86"/>
    <n v="0"/>
  </r>
  <r>
    <n v="5375"/>
    <n v="15607753"/>
    <x v="484"/>
    <n v="606"/>
    <x v="1"/>
    <x v="0"/>
    <x v="51"/>
    <n v="10"/>
    <n v="70417.789999999994"/>
    <n v="1"/>
    <n v="0"/>
    <n v="1"/>
    <n v="90896.04"/>
    <n v="0"/>
  </r>
  <r>
    <n v="5376"/>
    <n v="15705352"/>
    <x v="203"/>
    <n v="686"/>
    <x v="1"/>
    <x v="1"/>
    <x v="16"/>
    <n v="7"/>
    <n v="111484.88"/>
    <n v="1"/>
    <n v="1"/>
    <n v="1"/>
    <n v="76076.2"/>
    <n v="0"/>
  </r>
  <r>
    <n v="5377"/>
    <n v="15602500"/>
    <x v="788"/>
    <n v="850"/>
    <x v="1"/>
    <x v="1"/>
    <x v="16"/>
    <n v="1"/>
    <n v="146343.98000000001"/>
    <n v="1"/>
    <n v="0"/>
    <n v="1"/>
    <n v="103902.11"/>
    <n v="0"/>
  </r>
  <r>
    <n v="5378"/>
    <n v="15672437"/>
    <x v="49"/>
    <n v="642"/>
    <x v="0"/>
    <x v="1"/>
    <x v="42"/>
    <n v="1"/>
    <n v="160541"/>
    <n v="2"/>
    <n v="1"/>
    <n v="1"/>
    <n v="142223.94"/>
    <n v="0"/>
  </r>
  <r>
    <n v="5379"/>
    <n v="15720968"/>
    <x v="26"/>
    <n v="606"/>
    <x v="2"/>
    <x v="1"/>
    <x v="7"/>
    <n v="2"/>
    <n v="130274.26"/>
    <n v="2"/>
    <n v="1"/>
    <n v="0"/>
    <n v="147533.09"/>
    <n v="0"/>
  </r>
  <r>
    <n v="5380"/>
    <n v="15730796"/>
    <x v="2132"/>
    <n v="627"/>
    <x v="0"/>
    <x v="0"/>
    <x v="29"/>
    <n v="7"/>
    <n v="98993.02"/>
    <n v="1"/>
    <n v="1"/>
    <n v="1"/>
    <n v="169156.64"/>
    <n v="0"/>
  </r>
  <r>
    <n v="5381"/>
    <n v="15768219"/>
    <x v="682"/>
    <n v="850"/>
    <x v="1"/>
    <x v="1"/>
    <x v="18"/>
    <n v="0"/>
    <n v="0"/>
    <n v="2"/>
    <n v="1"/>
    <n v="0"/>
    <n v="141242.57"/>
    <n v="0"/>
  </r>
  <r>
    <n v="5382"/>
    <n v="15663883"/>
    <x v="739"/>
    <n v="850"/>
    <x v="2"/>
    <x v="1"/>
    <x v="15"/>
    <n v="9"/>
    <n v="141827.32999999999"/>
    <n v="2"/>
    <n v="1"/>
    <n v="1"/>
    <n v="149458.73000000001"/>
    <n v="0"/>
  </r>
  <r>
    <n v="5383"/>
    <n v="15589296"/>
    <x v="304"/>
    <n v="724"/>
    <x v="0"/>
    <x v="0"/>
    <x v="20"/>
    <n v="6"/>
    <n v="110054.45"/>
    <n v="1"/>
    <n v="1"/>
    <n v="1"/>
    <n v="86950.720000000001"/>
    <n v="0"/>
  </r>
  <r>
    <n v="5384"/>
    <n v="15586425"/>
    <x v="1208"/>
    <n v="579"/>
    <x v="0"/>
    <x v="1"/>
    <x v="34"/>
    <n v="4"/>
    <n v="0"/>
    <n v="2"/>
    <n v="1"/>
    <n v="1"/>
    <n v="176925.69"/>
    <n v="0"/>
  </r>
  <r>
    <n v="5385"/>
    <n v="15679813"/>
    <x v="1143"/>
    <n v="727"/>
    <x v="1"/>
    <x v="1"/>
    <x v="34"/>
    <n v="1"/>
    <n v="0"/>
    <n v="1"/>
    <n v="1"/>
    <n v="0"/>
    <n v="40357.39"/>
    <n v="0"/>
  </r>
  <r>
    <n v="5386"/>
    <n v="15681410"/>
    <x v="2133"/>
    <n v="813"/>
    <x v="2"/>
    <x v="0"/>
    <x v="18"/>
    <n v="6"/>
    <n v="98088.09"/>
    <n v="1"/>
    <n v="0"/>
    <n v="1"/>
    <n v="26687.22"/>
    <n v="1"/>
  </r>
  <r>
    <n v="5387"/>
    <n v="15668283"/>
    <x v="326"/>
    <n v="642"/>
    <x v="0"/>
    <x v="1"/>
    <x v="36"/>
    <n v="9"/>
    <n v="118317.27"/>
    <n v="4"/>
    <n v="0"/>
    <n v="0"/>
    <n v="78702.98"/>
    <n v="1"/>
  </r>
  <r>
    <n v="5388"/>
    <n v="15624072"/>
    <x v="2134"/>
    <n v="669"/>
    <x v="1"/>
    <x v="1"/>
    <x v="32"/>
    <n v="10"/>
    <n v="0"/>
    <n v="2"/>
    <n v="1"/>
    <n v="0"/>
    <n v="176163.74"/>
    <n v="0"/>
  </r>
  <r>
    <n v="5389"/>
    <n v="15669664"/>
    <x v="790"/>
    <n v="574"/>
    <x v="2"/>
    <x v="1"/>
    <x v="41"/>
    <n v="1"/>
    <n v="99774.5"/>
    <n v="1"/>
    <n v="0"/>
    <n v="0"/>
    <n v="4896.1099999999997"/>
    <n v="1"/>
  </r>
  <r>
    <n v="5390"/>
    <n v="15682728"/>
    <x v="2135"/>
    <n v="774"/>
    <x v="0"/>
    <x v="0"/>
    <x v="15"/>
    <n v="4"/>
    <n v="0"/>
    <n v="2"/>
    <n v="0"/>
    <n v="0"/>
    <n v="114899.13"/>
    <n v="0"/>
  </r>
  <r>
    <n v="5391"/>
    <n v="15573851"/>
    <x v="2136"/>
    <n v="735"/>
    <x v="0"/>
    <x v="0"/>
    <x v="16"/>
    <n v="1"/>
    <n v="0"/>
    <n v="3"/>
    <n v="0"/>
    <n v="0"/>
    <n v="92220.12"/>
    <n v="1"/>
  </r>
  <r>
    <n v="5392"/>
    <n v="15733661"/>
    <x v="2137"/>
    <n v="639"/>
    <x v="1"/>
    <x v="0"/>
    <x v="7"/>
    <n v="8"/>
    <n v="133806.54"/>
    <n v="2"/>
    <n v="1"/>
    <n v="0"/>
    <n v="6251.3"/>
    <n v="0"/>
  </r>
  <r>
    <n v="5393"/>
    <n v="15710012"/>
    <x v="1775"/>
    <n v="738"/>
    <x v="1"/>
    <x v="1"/>
    <x v="4"/>
    <n v="2"/>
    <n v="0"/>
    <n v="2"/>
    <n v="1"/>
    <n v="0"/>
    <n v="43018.82"/>
    <n v="1"/>
  </r>
  <r>
    <n v="5394"/>
    <n v="15763327"/>
    <x v="501"/>
    <n v="835"/>
    <x v="0"/>
    <x v="1"/>
    <x v="15"/>
    <n v="8"/>
    <n v="124993.29"/>
    <n v="2"/>
    <n v="1"/>
    <n v="1"/>
    <n v="27548.06"/>
    <n v="0"/>
  </r>
  <r>
    <n v="5395"/>
    <n v="15668853"/>
    <x v="2138"/>
    <n v="637"/>
    <x v="1"/>
    <x v="0"/>
    <x v="4"/>
    <n v="0"/>
    <n v="157622.57999999999"/>
    <n v="1"/>
    <n v="1"/>
    <n v="1"/>
    <n v="120454.2"/>
    <n v="0"/>
  </r>
  <r>
    <n v="5396"/>
    <n v="15639303"/>
    <x v="681"/>
    <n v="589"/>
    <x v="2"/>
    <x v="1"/>
    <x v="36"/>
    <n v="5"/>
    <n v="126111.61"/>
    <n v="1"/>
    <n v="0"/>
    <n v="1"/>
    <n v="133961.19"/>
    <n v="0"/>
  </r>
  <r>
    <n v="5397"/>
    <n v="15691011"/>
    <x v="2139"/>
    <n v="591"/>
    <x v="0"/>
    <x v="1"/>
    <x v="0"/>
    <n v="9"/>
    <n v="161651.37"/>
    <n v="2"/>
    <n v="1"/>
    <n v="1"/>
    <n v="131753.97"/>
    <n v="0"/>
  </r>
  <r>
    <n v="5398"/>
    <n v="15638513"/>
    <x v="72"/>
    <n v="723"/>
    <x v="0"/>
    <x v="0"/>
    <x v="20"/>
    <n v="7"/>
    <n v="142856.95000000001"/>
    <n v="2"/>
    <n v="0"/>
    <n v="0"/>
    <n v="38019.74"/>
    <n v="0"/>
  </r>
  <r>
    <n v="5399"/>
    <n v="15648933"/>
    <x v="956"/>
    <n v="831"/>
    <x v="2"/>
    <x v="1"/>
    <x v="4"/>
    <n v="3"/>
    <n v="111100.98"/>
    <n v="1"/>
    <n v="1"/>
    <n v="1"/>
    <n v="28144.07"/>
    <n v="1"/>
  </r>
  <r>
    <n v="5400"/>
    <n v="15628904"/>
    <x v="1775"/>
    <n v="733"/>
    <x v="1"/>
    <x v="1"/>
    <x v="12"/>
    <n v="8"/>
    <n v="102918.38"/>
    <n v="1"/>
    <n v="1"/>
    <n v="1"/>
    <n v="45959.86"/>
    <n v="0"/>
  </r>
  <r>
    <n v="5401"/>
    <n v="15644788"/>
    <x v="1980"/>
    <n v="731"/>
    <x v="0"/>
    <x v="0"/>
    <x v="33"/>
    <n v="5"/>
    <n v="0"/>
    <n v="2"/>
    <n v="1"/>
    <n v="0"/>
    <n v="189528.72"/>
    <n v="0"/>
  </r>
  <r>
    <n v="5402"/>
    <n v="15598161"/>
    <x v="34"/>
    <n v="654"/>
    <x v="0"/>
    <x v="1"/>
    <x v="40"/>
    <n v="10"/>
    <n v="0"/>
    <n v="2"/>
    <n v="1"/>
    <n v="0"/>
    <n v="170481.98"/>
    <n v="0"/>
  </r>
  <r>
    <n v="5403"/>
    <n v="15745624"/>
    <x v="352"/>
    <n v="828"/>
    <x v="0"/>
    <x v="1"/>
    <x v="24"/>
    <n v="4"/>
    <n v="0"/>
    <n v="2"/>
    <n v="1"/>
    <n v="0"/>
    <n v="94845.45"/>
    <n v="0"/>
  </r>
  <r>
    <n v="5404"/>
    <n v="15733169"/>
    <x v="501"/>
    <n v="590"/>
    <x v="1"/>
    <x v="1"/>
    <x v="32"/>
    <n v="7"/>
    <n v="125265.61"/>
    <n v="1"/>
    <n v="1"/>
    <n v="1"/>
    <n v="161253.07999999999"/>
    <n v="0"/>
  </r>
  <r>
    <n v="5405"/>
    <n v="15801417"/>
    <x v="2105"/>
    <n v="657"/>
    <x v="0"/>
    <x v="1"/>
    <x v="24"/>
    <n v="4"/>
    <n v="82500.28"/>
    <n v="1"/>
    <n v="1"/>
    <n v="1"/>
    <n v="115260.72"/>
    <n v="0"/>
  </r>
  <r>
    <n v="5406"/>
    <n v="15592707"/>
    <x v="1589"/>
    <n v="531"/>
    <x v="2"/>
    <x v="0"/>
    <x v="55"/>
    <n v="2"/>
    <n v="175754.87"/>
    <n v="2"/>
    <n v="1"/>
    <n v="1"/>
    <n v="60721.4"/>
    <n v="0"/>
  </r>
  <r>
    <n v="5407"/>
    <n v="15593954"/>
    <x v="2140"/>
    <n v="516"/>
    <x v="0"/>
    <x v="0"/>
    <x v="40"/>
    <n v="6"/>
    <n v="109387.33"/>
    <n v="1"/>
    <n v="0"/>
    <n v="0"/>
    <n v="121365.45"/>
    <n v="0"/>
  </r>
  <r>
    <n v="5408"/>
    <n v="15714431"/>
    <x v="706"/>
    <n v="561"/>
    <x v="0"/>
    <x v="1"/>
    <x v="24"/>
    <n v="1"/>
    <n v="100443.36"/>
    <n v="2"/>
    <n v="0"/>
    <n v="1"/>
    <n v="101693.73"/>
    <n v="0"/>
  </r>
  <r>
    <n v="5409"/>
    <n v="15638257"/>
    <x v="541"/>
    <n v="682"/>
    <x v="1"/>
    <x v="0"/>
    <x v="41"/>
    <n v="0"/>
    <n v="83102.720000000001"/>
    <n v="2"/>
    <n v="1"/>
    <n v="1"/>
    <n v="54132.93"/>
    <n v="0"/>
  </r>
  <r>
    <n v="5410"/>
    <n v="15690939"/>
    <x v="2141"/>
    <n v="575"/>
    <x v="1"/>
    <x v="1"/>
    <x v="34"/>
    <n v="7"/>
    <n v="0"/>
    <n v="1"/>
    <n v="1"/>
    <n v="1"/>
    <n v="10666.05"/>
    <n v="0"/>
  </r>
  <r>
    <n v="5411"/>
    <n v="15723613"/>
    <x v="184"/>
    <n v="623"/>
    <x v="0"/>
    <x v="0"/>
    <x v="34"/>
    <n v="4"/>
    <n v="0"/>
    <n v="2"/>
    <n v="1"/>
    <n v="0"/>
    <n v="41227.67"/>
    <n v="0"/>
  </r>
  <r>
    <n v="5412"/>
    <n v="15813640"/>
    <x v="201"/>
    <n v="642"/>
    <x v="0"/>
    <x v="0"/>
    <x v="20"/>
    <n v="7"/>
    <n v="0"/>
    <n v="2"/>
    <n v="1"/>
    <n v="0"/>
    <n v="10712.82"/>
    <n v="0"/>
  </r>
  <r>
    <n v="5413"/>
    <n v="15707322"/>
    <x v="1556"/>
    <n v="779"/>
    <x v="0"/>
    <x v="0"/>
    <x v="36"/>
    <n v="2"/>
    <n v="115290.27"/>
    <n v="1"/>
    <n v="0"/>
    <n v="0"/>
    <n v="98912.69"/>
    <n v="1"/>
  </r>
  <r>
    <n v="5414"/>
    <n v="15588918"/>
    <x v="4"/>
    <n v="671"/>
    <x v="0"/>
    <x v="0"/>
    <x v="0"/>
    <n v="6"/>
    <n v="0"/>
    <n v="2"/>
    <n v="1"/>
    <n v="0"/>
    <n v="197202.48"/>
    <n v="0"/>
  </r>
  <r>
    <n v="5415"/>
    <n v="15600357"/>
    <x v="373"/>
    <n v="495"/>
    <x v="0"/>
    <x v="0"/>
    <x v="20"/>
    <n v="1"/>
    <n v="140197.71"/>
    <n v="2"/>
    <n v="1"/>
    <n v="0"/>
    <n v="150720.39000000001"/>
    <n v="0"/>
  </r>
  <r>
    <n v="5416"/>
    <n v="15747014"/>
    <x v="368"/>
    <n v="850"/>
    <x v="0"/>
    <x v="0"/>
    <x v="34"/>
    <n v="1"/>
    <n v="105245.34"/>
    <n v="1"/>
    <n v="0"/>
    <n v="1"/>
    <n v="74780.13"/>
    <n v="0"/>
  </r>
  <r>
    <n v="5417"/>
    <n v="15809830"/>
    <x v="2142"/>
    <n v="630"/>
    <x v="0"/>
    <x v="1"/>
    <x v="5"/>
    <n v="8"/>
    <n v="0"/>
    <n v="2"/>
    <n v="0"/>
    <n v="1"/>
    <n v="79377.45"/>
    <n v="0"/>
  </r>
  <r>
    <n v="5418"/>
    <n v="15662245"/>
    <x v="2143"/>
    <n v="588"/>
    <x v="0"/>
    <x v="1"/>
    <x v="15"/>
    <n v="1"/>
    <n v="0"/>
    <n v="2"/>
    <n v="1"/>
    <n v="1"/>
    <n v="8763.8700000000008"/>
    <n v="0"/>
  </r>
  <r>
    <n v="5419"/>
    <n v="15651075"/>
    <x v="318"/>
    <n v="562"/>
    <x v="2"/>
    <x v="1"/>
    <x v="12"/>
    <n v="3"/>
    <n v="142296.13"/>
    <n v="1"/>
    <n v="0"/>
    <n v="1"/>
    <n v="177112.7"/>
    <n v="0"/>
  </r>
  <r>
    <n v="5420"/>
    <n v="15594456"/>
    <x v="945"/>
    <n v="740"/>
    <x v="1"/>
    <x v="0"/>
    <x v="27"/>
    <n v="4"/>
    <n v="99097.33"/>
    <n v="1"/>
    <n v="1"/>
    <n v="1"/>
    <n v="85016.639999999999"/>
    <n v="1"/>
  </r>
  <r>
    <n v="5421"/>
    <n v="15583462"/>
    <x v="94"/>
    <n v="695"/>
    <x v="0"/>
    <x v="1"/>
    <x v="34"/>
    <n v="5"/>
    <n v="171069.39"/>
    <n v="2"/>
    <n v="1"/>
    <n v="1"/>
    <n v="88689.4"/>
    <n v="0"/>
  </r>
  <r>
    <n v="5422"/>
    <n v="15757661"/>
    <x v="194"/>
    <n v="589"/>
    <x v="0"/>
    <x v="0"/>
    <x v="2"/>
    <n v="7"/>
    <n v="0"/>
    <n v="2"/>
    <n v="0"/>
    <n v="0"/>
    <n v="95985.64"/>
    <n v="0"/>
  </r>
  <r>
    <n v="5423"/>
    <n v="15729117"/>
    <x v="194"/>
    <n v="607"/>
    <x v="0"/>
    <x v="0"/>
    <x v="8"/>
    <n v="1"/>
    <n v="102523.88"/>
    <n v="1"/>
    <n v="1"/>
    <n v="1"/>
    <n v="166792.71"/>
    <n v="0"/>
  </r>
  <r>
    <n v="5424"/>
    <n v="15749671"/>
    <x v="945"/>
    <n v="794"/>
    <x v="0"/>
    <x v="1"/>
    <x v="12"/>
    <n v="6"/>
    <n v="0"/>
    <n v="2"/>
    <n v="1"/>
    <n v="1"/>
    <n v="68730.91"/>
    <n v="0"/>
  </r>
  <r>
    <n v="5425"/>
    <n v="15566253"/>
    <x v="1500"/>
    <n v="580"/>
    <x v="2"/>
    <x v="1"/>
    <x v="4"/>
    <n v="9"/>
    <n v="143391.07"/>
    <n v="1"/>
    <n v="0"/>
    <n v="0"/>
    <n v="146891.07"/>
    <n v="1"/>
  </r>
  <r>
    <n v="5426"/>
    <n v="15595153"/>
    <x v="1960"/>
    <n v="644"/>
    <x v="2"/>
    <x v="0"/>
    <x v="4"/>
    <n v="8"/>
    <n v="106022.73"/>
    <n v="2"/>
    <n v="0"/>
    <n v="0"/>
    <n v="148727.42000000001"/>
    <n v="0"/>
  </r>
  <r>
    <n v="5427"/>
    <n v="15698572"/>
    <x v="2144"/>
    <n v="636"/>
    <x v="1"/>
    <x v="0"/>
    <x v="18"/>
    <n v="1"/>
    <n v="0"/>
    <n v="1"/>
    <n v="1"/>
    <n v="0"/>
    <n v="43134.58"/>
    <n v="0"/>
  </r>
  <r>
    <n v="5428"/>
    <n v="15674149"/>
    <x v="2045"/>
    <n v="599"/>
    <x v="2"/>
    <x v="1"/>
    <x v="18"/>
    <n v="3"/>
    <n v="128960.21"/>
    <n v="2"/>
    <n v="1"/>
    <n v="1"/>
    <n v="40318.33"/>
    <n v="0"/>
  </r>
  <r>
    <n v="5429"/>
    <n v="15623082"/>
    <x v="465"/>
    <n v="507"/>
    <x v="0"/>
    <x v="0"/>
    <x v="12"/>
    <n v="2"/>
    <n v="0"/>
    <n v="2"/>
    <n v="1"/>
    <n v="0"/>
    <n v="97633.93"/>
    <n v="0"/>
  </r>
  <r>
    <n v="5430"/>
    <n v="15797905"/>
    <x v="560"/>
    <n v="682"/>
    <x v="0"/>
    <x v="0"/>
    <x v="36"/>
    <n v="7"/>
    <n v="0"/>
    <n v="2"/>
    <n v="1"/>
    <n v="0"/>
    <n v="65069.03"/>
    <n v="0"/>
  </r>
  <r>
    <n v="5431"/>
    <n v="15746028"/>
    <x v="5"/>
    <n v="714"/>
    <x v="0"/>
    <x v="0"/>
    <x v="9"/>
    <n v="7"/>
    <n v="0"/>
    <n v="2"/>
    <n v="1"/>
    <n v="0"/>
    <n v="166335"/>
    <n v="0"/>
  </r>
  <r>
    <n v="5432"/>
    <n v="15582951"/>
    <x v="180"/>
    <n v="696"/>
    <x v="0"/>
    <x v="0"/>
    <x v="11"/>
    <n v="8"/>
    <n v="126442.59"/>
    <n v="1"/>
    <n v="1"/>
    <n v="0"/>
    <n v="121904.44"/>
    <n v="0"/>
  </r>
  <r>
    <n v="5433"/>
    <n v="15616471"/>
    <x v="147"/>
    <n v="599"/>
    <x v="1"/>
    <x v="1"/>
    <x v="21"/>
    <n v="0"/>
    <n v="0"/>
    <n v="1"/>
    <n v="1"/>
    <n v="1"/>
    <n v="175235.99"/>
    <n v="0"/>
  </r>
  <r>
    <n v="5434"/>
    <n v="15641575"/>
    <x v="1239"/>
    <n v="577"/>
    <x v="0"/>
    <x v="1"/>
    <x v="24"/>
    <n v="2"/>
    <n v="127261.35"/>
    <n v="1"/>
    <n v="1"/>
    <n v="0"/>
    <n v="56185.05"/>
    <n v="0"/>
  </r>
  <r>
    <n v="5435"/>
    <n v="15638803"/>
    <x v="514"/>
    <n v="733"/>
    <x v="1"/>
    <x v="0"/>
    <x v="15"/>
    <n v="5"/>
    <n v="0"/>
    <n v="2"/>
    <n v="1"/>
    <n v="0"/>
    <n v="131625.14000000001"/>
    <n v="0"/>
  </r>
  <r>
    <n v="5436"/>
    <n v="15808283"/>
    <x v="955"/>
    <n v="647"/>
    <x v="0"/>
    <x v="0"/>
    <x v="19"/>
    <n v="4"/>
    <n v="0"/>
    <n v="1"/>
    <n v="1"/>
    <n v="0"/>
    <n v="152323.04"/>
    <n v="0"/>
  </r>
  <r>
    <n v="5437"/>
    <n v="15811200"/>
    <x v="464"/>
    <n v="831"/>
    <x v="0"/>
    <x v="0"/>
    <x v="10"/>
    <n v="2"/>
    <n v="0"/>
    <n v="2"/>
    <n v="0"/>
    <n v="0"/>
    <n v="165840.94"/>
    <n v="0"/>
  </r>
  <r>
    <n v="5438"/>
    <n v="15733476"/>
    <x v="2145"/>
    <n v="543"/>
    <x v="2"/>
    <x v="1"/>
    <x v="33"/>
    <n v="6"/>
    <n v="73481.05"/>
    <n v="1"/>
    <n v="1"/>
    <n v="1"/>
    <n v="176692.65"/>
    <n v="0"/>
  </r>
  <r>
    <n v="5439"/>
    <n v="15633274"/>
    <x v="291"/>
    <n v="679"/>
    <x v="0"/>
    <x v="1"/>
    <x v="10"/>
    <n v="7"/>
    <n v="160515.37"/>
    <n v="1"/>
    <n v="1"/>
    <n v="0"/>
    <n v="121904.14"/>
    <n v="0"/>
  </r>
  <r>
    <n v="5440"/>
    <n v="15582168"/>
    <x v="2012"/>
    <n v="713"/>
    <x v="2"/>
    <x v="0"/>
    <x v="22"/>
    <n v="4"/>
    <n v="149525.34"/>
    <n v="2"/>
    <n v="1"/>
    <n v="0"/>
    <n v="123663.63"/>
    <n v="0"/>
  </r>
  <r>
    <n v="5441"/>
    <n v="15807269"/>
    <x v="849"/>
    <n v="690"/>
    <x v="2"/>
    <x v="1"/>
    <x v="3"/>
    <n v="2"/>
    <n v="166522.78"/>
    <n v="1"/>
    <n v="0"/>
    <n v="0"/>
    <n v="119644.59"/>
    <n v="1"/>
  </r>
  <r>
    <n v="5442"/>
    <n v="15602979"/>
    <x v="468"/>
    <n v="751"/>
    <x v="0"/>
    <x v="1"/>
    <x v="6"/>
    <n v="1"/>
    <n v="135536.5"/>
    <n v="1"/>
    <n v="1"/>
    <n v="0"/>
    <n v="66825.33"/>
    <n v="0"/>
  </r>
  <r>
    <n v="5443"/>
    <n v="15660417"/>
    <x v="1743"/>
    <n v="613"/>
    <x v="2"/>
    <x v="0"/>
    <x v="3"/>
    <n v="10"/>
    <n v="120481.69"/>
    <n v="1"/>
    <n v="0"/>
    <n v="0"/>
    <n v="94875.03"/>
    <n v="1"/>
  </r>
  <r>
    <n v="5444"/>
    <n v="15590199"/>
    <x v="2146"/>
    <n v="701"/>
    <x v="1"/>
    <x v="1"/>
    <x v="34"/>
    <n v="1"/>
    <n v="103421.32"/>
    <n v="1"/>
    <n v="0"/>
    <n v="1"/>
    <n v="76304.73"/>
    <n v="0"/>
  </r>
  <r>
    <n v="5445"/>
    <n v="15641794"/>
    <x v="2147"/>
    <n v="698"/>
    <x v="0"/>
    <x v="1"/>
    <x v="19"/>
    <n v="5"/>
    <n v="135658.73000000001"/>
    <n v="2"/>
    <n v="0"/>
    <n v="1"/>
    <n v="39755"/>
    <n v="0"/>
  </r>
  <r>
    <n v="5446"/>
    <n v="15779174"/>
    <x v="26"/>
    <n v="451"/>
    <x v="0"/>
    <x v="0"/>
    <x v="18"/>
    <n v="2"/>
    <n v="0"/>
    <n v="2"/>
    <n v="1"/>
    <n v="1"/>
    <n v="180142.42"/>
    <n v="0"/>
  </r>
  <r>
    <n v="5447"/>
    <n v="15785547"/>
    <x v="2148"/>
    <n v="665"/>
    <x v="0"/>
    <x v="1"/>
    <x v="34"/>
    <n v="8"/>
    <n v="191402.82"/>
    <n v="2"/>
    <n v="1"/>
    <n v="0"/>
    <n v="83238.399999999994"/>
    <n v="0"/>
  </r>
  <r>
    <n v="5448"/>
    <n v="15795124"/>
    <x v="729"/>
    <n v="726"/>
    <x v="2"/>
    <x v="1"/>
    <x v="5"/>
    <n v="9"/>
    <n v="94504.35"/>
    <n v="1"/>
    <n v="0"/>
    <n v="1"/>
    <n v="5078.8999999999996"/>
    <n v="0"/>
  </r>
  <r>
    <n v="5449"/>
    <n v="15718912"/>
    <x v="299"/>
    <n v="608"/>
    <x v="2"/>
    <x v="0"/>
    <x v="4"/>
    <n v="5"/>
    <n v="126147.84"/>
    <n v="1"/>
    <n v="0"/>
    <n v="1"/>
    <n v="132424.69"/>
    <n v="1"/>
  </r>
  <r>
    <n v="5450"/>
    <n v="15592028"/>
    <x v="1207"/>
    <n v="549"/>
    <x v="0"/>
    <x v="0"/>
    <x v="17"/>
    <n v="7"/>
    <n v="0"/>
    <n v="1"/>
    <n v="1"/>
    <n v="1"/>
    <n v="109057.56"/>
    <n v="0"/>
  </r>
  <r>
    <n v="5451"/>
    <n v="15580227"/>
    <x v="493"/>
    <n v="803"/>
    <x v="0"/>
    <x v="1"/>
    <x v="19"/>
    <n v="6"/>
    <n v="0"/>
    <n v="2"/>
    <n v="1"/>
    <n v="0"/>
    <n v="115676.61"/>
    <n v="0"/>
  </r>
  <r>
    <n v="5452"/>
    <n v="15657830"/>
    <x v="11"/>
    <n v="663"/>
    <x v="0"/>
    <x v="1"/>
    <x v="3"/>
    <n v="4"/>
    <n v="87624.03"/>
    <n v="2"/>
    <n v="1"/>
    <n v="0"/>
    <n v="149401.32999999999"/>
    <n v="0"/>
  </r>
  <r>
    <n v="5453"/>
    <n v="15798256"/>
    <x v="2149"/>
    <n v="558"/>
    <x v="0"/>
    <x v="0"/>
    <x v="13"/>
    <n v="1"/>
    <n v="153697.53"/>
    <n v="2"/>
    <n v="0"/>
    <n v="0"/>
    <n v="89891.4"/>
    <n v="1"/>
  </r>
  <r>
    <n v="5454"/>
    <n v="15643819"/>
    <x v="1324"/>
    <n v="714"/>
    <x v="0"/>
    <x v="0"/>
    <x v="11"/>
    <n v="4"/>
    <n v="0"/>
    <n v="2"/>
    <n v="0"/>
    <n v="0"/>
    <n v="82500.84"/>
    <n v="0"/>
  </r>
  <r>
    <n v="5455"/>
    <n v="15754301"/>
    <x v="2150"/>
    <n v="704"/>
    <x v="0"/>
    <x v="1"/>
    <x v="2"/>
    <n v="5"/>
    <n v="0"/>
    <n v="1"/>
    <n v="1"/>
    <n v="0"/>
    <n v="6416.92"/>
    <n v="0"/>
  </r>
  <r>
    <n v="5456"/>
    <n v="15726855"/>
    <x v="333"/>
    <n v="805"/>
    <x v="2"/>
    <x v="0"/>
    <x v="13"/>
    <n v="9"/>
    <n v="116585.97"/>
    <n v="1"/>
    <n v="1"/>
    <n v="0"/>
    <n v="189428.75"/>
    <n v="1"/>
  </r>
  <r>
    <n v="5457"/>
    <n v="15755225"/>
    <x v="2151"/>
    <n v="659"/>
    <x v="2"/>
    <x v="1"/>
    <x v="10"/>
    <n v="9"/>
    <n v="134464.57999999999"/>
    <n v="2"/>
    <n v="1"/>
    <n v="0"/>
    <n v="178833.34"/>
    <n v="0"/>
  </r>
  <r>
    <n v="5458"/>
    <n v="15725221"/>
    <x v="1782"/>
    <n v="738"/>
    <x v="2"/>
    <x v="1"/>
    <x v="46"/>
    <n v="10"/>
    <n v="83008.31"/>
    <n v="1"/>
    <n v="1"/>
    <n v="1"/>
    <n v="42766.03"/>
    <n v="0"/>
  </r>
  <r>
    <n v="5459"/>
    <n v="15789055"/>
    <x v="1497"/>
    <n v="635"/>
    <x v="1"/>
    <x v="1"/>
    <x v="12"/>
    <n v="2"/>
    <n v="113635.16"/>
    <n v="1"/>
    <n v="1"/>
    <n v="0"/>
    <n v="90883.12"/>
    <n v="0"/>
  </r>
  <r>
    <n v="5460"/>
    <n v="15617507"/>
    <x v="1052"/>
    <n v="530"/>
    <x v="1"/>
    <x v="0"/>
    <x v="18"/>
    <n v="7"/>
    <n v="0"/>
    <n v="2"/>
    <n v="1"/>
    <n v="0"/>
    <n v="80619.09"/>
    <n v="0"/>
  </r>
  <r>
    <n v="5461"/>
    <n v="15668894"/>
    <x v="2152"/>
    <n v="661"/>
    <x v="2"/>
    <x v="1"/>
    <x v="1"/>
    <n v="5"/>
    <n v="122552.48"/>
    <n v="2"/>
    <n v="0"/>
    <n v="1"/>
    <n v="120646.39999999999"/>
    <n v="0"/>
  </r>
  <r>
    <n v="5462"/>
    <n v="15589563"/>
    <x v="2153"/>
    <n v="531"/>
    <x v="1"/>
    <x v="1"/>
    <x v="8"/>
    <n v="2"/>
    <n v="118899.45"/>
    <n v="2"/>
    <n v="0"/>
    <n v="0"/>
    <n v="41409.360000000001"/>
    <n v="0"/>
  </r>
  <r>
    <n v="5463"/>
    <n v="15693162"/>
    <x v="2154"/>
    <n v="694"/>
    <x v="0"/>
    <x v="0"/>
    <x v="6"/>
    <n v="5"/>
    <n v="99713.87"/>
    <n v="1"/>
    <n v="0"/>
    <n v="0"/>
    <n v="112317.89"/>
    <n v="0"/>
  </r>
  <r>
    <n v="5464"/>
    <n v="15750099"/>
    <x v="175"/>
    <n v="731"/>
    <x v="0"/>
    <x v="0"/>
    <x v="18"/>
    <n v="6"/>
    <n v="0"/>
    <n v="1"/>
    <n v="0"/>
    <n v="0"/>
    <n v="152128.35999999999"/>
    <n v="0"/>
  </r>
  <r>
    <n v="5465"/>
    <n v="15795540"/>
    <x v="2155"/>
    <n v="556"/>
    <x v="0"/>
    <x v="0"/>
    <x v="18"/>
    <n v="2"/>
    <n v="134208.22"/>
    <n v="1"/>
    <n v="0"/>
    <n v="1"/>
    <n v="177670.57"/>
    <n v="0"/>
  </r>
  <r>
    <n v="5466"/>
    <n v="15794941"/>
    <x v="1387"/>
    <n v="647"/>
    <x v="2"/>
    <x v="0"/>
    <x v="1"/>
    <n v="1"/>
    <n v="85906.65"/>
    <n v="3"/>
    <n v="1"/>
    <n v="0"/>
    <n v="189159.97"/>
    <n v="0"/>
  </r>
  <r>
    <n v="5467"/>
    <n v="15611848"/>
    <x v="1599"/>
    <n v="850"/>
    <x v="2"/>
    <x v="1"/>
    <x v="15"/>
    <n v="3"/>
    <n v="137714.25"/>
    <n v="1"/>
    <n v="0"/>
    <n v="1"/>
    <n v="159403.68"/>
    <n v="0"/>
  </r>
  <r>
    <n v="5468"/>
    <n v="15581237"/>
    <x v="1727"/>
    <n v="573"/>
    <x v="1"/>
    <x v="1"/>
    <x v="19"/>
    <n v="1"/>
    <n v="160777.9"/>
    <n v="1"/>
    <n v="1"/>
    <n v="1"/>
    <n v="149536.15"/>
    <n v="0"/>
  </r>
  <r>
    <n v="5469"/>
    <n v="15738150"/>
    <x v="114"/>
    <n v="591"/>
    <x v="0"/>
    <x v="1"/>
    <x v="13"/>
    <n v="5"/>
    <n v="0"/>
    <n v="2"/>
    <n v="1"/>
    <n v="1"/>
    <n v="155492.87"/>
    <n v="0"/>
  </r>
  <r>
    <n v="5470"/>
    <n v="15678571"/>
    <x v="1403"/>
    <n v="723"/>
    <x v="0"/>
    <x v="1"/>
    <x v="29"/>
    <n v="4"/>
    <n v="0"/>
    <n v="2"/>
    <n v="0"/>
    <n v="0"/>
    <n v="24847.02"/>
    <n v="0"/>
  </r>
  <r>
    <n v="5471"/>
    <n v="15736124"/>
    <x v="790"/>
    <n v="617"/>
    <x v="0"/>
    <x v="1"/>
    <x v="11"/>
    <n v="1"/>
    <n v="102585.88"/>
    <n v="2"/>
    <n v="1"/>
    <n v="1"/>
    <n v="115387.4"/>
    <n v="0"/>
  </r>
  <r>
    <n v="5472"/>
    <n v="15623202"/>
    <x v="1854"/>
    <n v="704"/>
    <x v="2"/>
    <x v="0"/>
    <x v="2"/>
    <n v="10"/>
    <n v="102556.18"/>
    <n v="2"/>
    <n v="1"/>
    <n v="0"/>
    <n v="171971.25"/>
    <n v="1"/>
  </r>
  <r>
    <n v="5473"/>
    <n v="15804201"/>
    <x v="1548"/>
    <n v="457"/>
    <x v="2"/>
    <x v="1"/>
    <x v="0"/>
    <n v="4"/>
    <n v="126772.57"/>
    <n v="1"/>
    <n v="0"/>
    <n v="1"/>
    <n v="126106.4"/>
    <n v="0"/>
  </r>
  <r>
    <n v="5474"/>
    <n v="15596863"/>
    <x v="2000"/>
    <n v="787"/>
    <x v="2"/>
    <x v="0"/>
    <x v="16"/>
    <n v="3"/>
    <n v="158373.23000000001"/>
    <n v="1"/>
    <n v="1"/>
    <n v="1"/>
    <n v="28228.35"/>
    <n v="0"/>
  </r>
  <r>
    <n v="5475"/>
    <n v="15696277"/>
    <x v="372"/>
    <n v="651"/>
    <x v="0"/>
    <x v="0"/>
    <x v="10"/>
    <n v="9"/>
    <n v="0"/>
    <n v="2"/>
    <n v="1"/>
    <n v="0"/>
    <n v="138113.71"/>
    <n v="0"/>
  </r>
  <r>
    <n v="5476"/>
    <n v="15748608"/>
    <x v="644"/>
    <n v="612"/>
    <x v="2"/>
    <x v="1"/>
    <x v="0"/>
    <n v="5"/>
    <n v="141927.1"/>
    <n v="1"/>
    <n v="1"/>
    <n v="1"/>
    <n v="43018.98"/>
    <n v="0"/>
  </r>
  <r>
    <n v="5477"/>
    <n v="15723864"/>
    <x v="211"/>
    <n v="828"/>
    <x v="1"/>
    <x v="1"/>
    <x v="40"/>
    <n v="1"/>
    <n v="109876.82"/>
    <n v="2"/>
    <n v="1"/>
    <n v="0"/>
    <n v="83611.45"/>
    <n v="1"/>
  </r>
  <r>
    <n v="5478"/>
    <n v="15802390"/>
    <x v="2156"/>
    <n v="724"/>
    <x v="0"/>
    <x v="0"/>
    <x v="10"/>
    <n v="2"/>
    <n v="0"/>
    <n v="2"/>
    <n v="1"/>
    <n v="1"/>
    <n v="118863.38"/>
    <n v="0"/>
  </r>
  <r>
    <n v="5479"/>
    <n v="15774336"/>
    <x v="776"/>
    <n v="648"/>
    <x v="2"/>
    <x v="1"/>
    <x v="4"/>
    <n v="9"/>
    <n v="111369.79"/>
    <n v="2"/>
    <n v="1"/>
    <n v="1"/>
    <n v="91947.74"/>
    <n v="0"/>
  </r>
  <r>
    <n v="5480"/>
    <n v="15648766"/>
    <x v="282"/>
    <n v="569"/>
    <x v="1"/>
    <x v="1"/>
    <x v="12"/>
    <n v="3"/>
    <n v="116969.35"/>
    <n v="1"/>
    <n v="0"/>
    <n v="0"/>
    <n v="94488.82"/>
    <n v="0"/>
  </r>
  <r>
    <n v="5481"/>
    <n v="15659094"/>
    <x v="957"/>
    <n v="765"/>
    <x v="2"/>
    <x v="0"/>
    <x v="10"/>
    <n v="8"/>
    <n v="136729.51"/>
    <n v="2"/>
    <n v="0"/>
    <n v="0"/>
    <n v="47058.21"/>
    <n v="0"/>
  </r>
  <r>
    <n v="5482"/>
    <n v="15606397"/>
    <x v="39"/>
    <n v="577"/>
    <x v="2"/>
    <x v="0"/>
    <x v="4"/>
    <n v="1"/>
    <n v="152086.15"/>
    <n v="1"/>
    <n v="0"/>
    <n v="1"/>
    <n v="44719.5"/>
    <n v="1"/>
  </r>
  <r>
    <n v="5483"/>
    <n v="15642619"/>
    <x v="2157"/>
    <n v="603"/>
    <x v="1"/>
    <x v="1"/>
    <x v="17"/>
    <n v="2"/>
    <n v="0"/>
    <n v="2"/>
    <n v="1"/>
    <n v="0"/>
    <n v="174478.54"/>
    <n v="0"/>
  </r>
  <r>
    <n v="5484"/>
    <n v="15666032"/>
    <x v="832"/>
    <n v="568"/>
    <x v="1"/>
    <x v="1"/>
    <x v="34"/>
    <n v="1"/>
    <n v="127289.28"/>
    <n v="1"/>
    <n v="0"/>
    <n v="0"/>
    <n v="45611.51"/>
    <n v="0"/>
  </r>
  <r>
    <n v="5485"/>
    <n v="15595842"/>
    <x v="2158"/>
    <n v="748"/>
    <x v="2"/>
    <x v="1"/>
    <x v="13"/>
    <n v="2"/>
    <n v="119852.01"/>
    <n v="1"/>
    <n v="0"/>
    <n v="0"/>
    <n v="73853.94"/>
    <n v="1"/>
  </r>
  <r>
    <n v="5486"/>
    <n v="15753837"/>
    <x v="26"/>
    <n v="573"/>
    <x v="1"/>
    <x v="1"/>
    <x v="16"/>
    <n v="4"/>
    <n v="0"/>
    <n v="2"/>
    <n v="1"/>
    <n v="1"/>
    <n v="196517.43"/>
    <n v="0"/>
  </r>
  <r>
    <n v="5487"/>
    <n v="15783882"/>
    <x v="2159"/>
    <n v="771"/>
    <x v="1"/>
    <x v="0"/>
    <x v="1"/>
    <n v="5"/>
    <n v="0"/>
    <n v="2"/>
    <n v="0"/>
    <n v="1"/>
    <n v="92914.67"/>
    <n v="0"/>
  </r>
  <r>
    <n v="5488"/>
    <n v="15799790"/>
    <x v="871"/>
    <n v="763"/>
    <x v="0"/>
    <x v="1"/>
    <x v="12"/>
    <n v="9"/>
    <n v="0"/>
    <n v="1"/>
    <n v="1"/>
    <n v="1"/>
    <n v="31372.91"/>
    <n v="0"/>
  </r>
  <r>
    <n v="5489"/>
    <n v="15628155"/>
    <x v="193"/>
    <n v="410"/>
    <x v="0"/>
    <x v="0"/>
    <x v="12"/>
    <n v="7"/>
    <n v="117183.74"/>
    <n v="1"/>
    <n v="1"/>
    <n v="1"/>
    <n v="109733.73"/>
    <n v="0"/>
  </r>
  <r>
    <n v="5490"/>
    <n v="15703778"/>
    <x v="231"/>
    <n v="728"/>
    <x v="0"/>
    <x v="1"/>
    <x v="19"/>
    <n v="8"/>
    <n v="129907.63"/>
    <n v="1"/>
    <n v="0"/>
    <n v="1"/>
    <n v="36083.96"/>
    <n v="0"/>
  </r>
  <r>
    <n v="5491"/>
    <n v="15722322"/>
    <x v="1062"/>
    <n v="655"/>
    <x v="1"/>
    <x v="0"/>
    <x v="66"/>
    <n v="2"/>
    <n v="0"/>
    <n v="2"/>
    <n v="0"/>
    <n v="1"/>
    <n v="188435.38"/>
    <n v="0"/>
  </r>
  <r>
    <n v="5492"/>
    <n v="15639278"/>
    <x v="1576"/>
    <n v="580"/>
    <x v="2"/>
    <x v="0"/>
    <x v="18"/>
    <n v="6"/>
    <n v="145387.32"/>
    <n v="2"/>
    <n v="1"/>
    <n v="1"/>
    <n v="169963.2"/>
    <n v="1"/>
  </r>
  <r>
    <n v="5493"/>
    <n v="15568487"/>
    <x v="2160"/>
    <n v="712"/>
    <x v="0"/>
    <x v="1"/>
    <x v="12"/>
    <n v="7"/>
    <n v="124616.23"/>
    <n v="1"/>
    <n v="1"/>
    <n v="1"/>
    <n v="69320.97"/>
    <n v="0"/>
  </r>
  <r>
    <n v="5494"/>
    <n v="15682084"/>
    <x v="1576"/>
    <n v="680"/>
    <x v="0"/>
    <x v="1"/>
    <x v="8"/>
    <n v="9"/>
    <n v="0"/>
    <n v="2"/>
    <n v="1"/>
    <n v="0"/>
    <n v="36145.53"/>
    <n v="0"/>
  </r>
  <r>
    <n v="5495"/>
    <n v="15642821"/>
    <x v="451"/>
    <n v="383"/>
    <x v="1"/>
    <x v="0"/>
    <x v="36"/>
    <n v="8"/>
    <n v="95808.19"/>
    <n v="1"/>
    <n v="0"/>
    <n v="0"/>
    <n v="137702.01"/>
    <n v="1"/>
  </r>
  <r>
    <n v="5496"/>
    <n v="15601387"/>
    <x v="24"/>
    <n v="721"/>
    <x v="0"/>
    <x v="1"/>
    <x v="12"/>
    <n v="10"/>
    <n v="0"/>
    <n v="2"/>
    <n v="1"/>
    <n v="0"/>
    <n v="71594.259999999995"/>
    <n v="0"/>
  </r>
  <r>
    <n v="5497"/>
    <n v="15642515"/>
    <x v="1331"/>
    <n v="620"/>
    <x v="0"/>
    <x v="0"/>
    <x v="0"/>
    <n v="1"/>
    <n v="0"/>
    <n v="2"/>
    <n v="0"/>
    <n v="1"/>
    <n v="65565.919999999998"/>
    <n v="0"/>
  </r>
  <r>
    <n v="5498"/>
    <n v="15710421"/>
    <x v="657"/>
    <n v="774"/>
    <x v="1"/>
    <x v="0"/>
    <x v="18"/>
    <n v="8"/>
    <n v="117152.3"/>
    <n v="1"/>
    <n v="0"/>
    <n v="0"/>
    <n v="101828.39"/>
    <n v="0"/>
  </r>
  <r>
    <n v="5499"/>
    <n v="15726774"/>
    <x v="1768"/>
    <n v="563"/>
    <x v="0"/>
    <x v="1"/>
    <x v="12"/>
    <n v="3"/>
    <n v="106250.72"/>
    <n v="1"/>
    <n v="0"/>
    <n v="0"/>
    <n v="39546.32"/>
    <n v="0"/>
  </r>
  <r>
    <n v="5500"/>
    <n v="15649078"/>
    <x v="523"/>
    <n v="850"/>
    <x v="2"/>
    <x v="0"/>
    <x v="7"/>
    <n v="8"/>
    <n v="111837.78"/>
    <n v="2"/>
    <n v="1"/>
    <n v="1"/>
    <n v="110805.79"/>
    <n v="0"/>
  </r>
  <r>
    <n v="5501"/>
    <n v="15641877"/>
    <x v="379"/>
    <n v="681"/>
    <x v="0"/>
    <x v="1"/>
    <x v="40"/>
    <n v="9"/>
    <n v="97023.21"/>
    <n v="1"/>
    <n v="1"/>
    <n v="1"/>
    <n v="2168.13"/>
    <n v="0"/>
  </r>
  <r>
    <n v="5502"/>
    <n v="15796496"/>
    <x v="51"/>
    <n v="631"/>
    <x v="0"/>
    <x v="0"/>
    <x v="8"/>
    <n v="8"/>
    <n v="137687.72"/>
    <n v="1"/>
    <n v="1"/>
    <n v="0"/>
    <n v="190067.12"/>
    <n v="0"/>
  </r>
  <r>
    <n v="5503"/>
    <n v="15815690"/>
    <x v="966"/>
    <n v="614"/>
    <x v="1"/>
    <x v="0"/>
    <x v="20"/>
    <n v="3"/>
    <n v="113348.5"/>
    <n v="1"/>
    <n v="1"/>
    <n v="1"/>
    <n v="77789.009999999995"/>
    <n v="0"/>
  </r>
  <r>
    <n v="5504"/>
    <n v="15631739"/>
    <x v="1622"/>
    <n v="704"/>
    <x v="1"/>
    <x v="1"/>
    <x v="9"/>
    <n v="10"/>
    <n v="122109.78"/>
    <n v="1"/>
    <n v="1"/>
    <n v="1"/>
    <n v="127654.37"/>
    <n v="0"/>
  </r>
  <r>
    <n v="5505"/>
    <n v="15625584"/>
    <x v="46"/>
    <n v="786"/>
    <x v="0"/>
    <x v="1"/>
    <x v="15"/>
    <n v="2"/>
    <n v="120452.4"/>
    <n v="2"/>
    <n v="0"/>
    <n v="0"/>
    <n v="79602.86"/>
    <n v="0"/>
  </r>
  <r>
    <n v="5506"/>
    <n v="15802466"/>
    <x v="514"/>
    <n v="534"/>
    <x v="0"/>
    <x v="0"/>
    <x v="47"/>
    <n v="7"/>
    <n v="0"/>
    <n v="2"/>
    <n v="1"/>
    <n v="1"/>
    <n v="80619.17"/>
    <n v="0"/>
  </r>
  <r>
    <n v="5507"/>
    <n v="15697028"/>
    <x v="2161"/>
    <n v="590"/>
    <x v="1"/>
    <x v="1"/>
    <x v="10"/>
    <n v="0"/>
    <n v="65812.350000000006"/>
    <n v="2"/>
    <n v="0"/>
    <n v="1"/>
    <n v="160346.29999999999"/>
    <n v="0"/>
  </r>
  <r>
    <n v="5508"/>
    <n v="15575759"/>
    <x v="1130"/>
    <n v="583"/>
    <x v="1"/>
    <x v="0"/>
    <x v="20"/>
    <n v="3"/>
    <n v="54428.37"/>
    <n v="1"/>
    <n v="1"/>
    <n v="0"/>
    <n v="109638.78"/>
    <n v="1"/>
  </r>
  <r>
    <n v="5509"/>
    <n v="15567442"/>
    <x v="1233"/>
    <n v="656"/>
    <x v="0"/>
    <x v="0"/>
    <x v="31"/>
    <n v="3"/>
    <n v="0"/>
    <n v="2"/>
    <n v="1"/>
    <n v="1"/>
    <n v="1276.8699999999999"/>
    <n v="0"/>
  </r>
  <r>
    <n v="5510"/>
    <n v="15746805"/>
    <x v="1082"/>
    <n v="597"/>
    <x v="0"/>
    <x v="1"/>
    <x v="19"/>
    <n v="9"/>
    <n v="0"/>
    <n v="2"/>
    <n v="1"/>
    <n v="0"/>
    <n v="49374.82"/>
    <n v="0"/>
  </r>
  <r>
    <n v="5511"/>
    <n v="15636330"/>
    <x v="715"/>
    <n v="588"/>
    <x v="2"/>
    <x v="0"/>
    <x v="36"/>
    <n v="1"/>
    <n v="143279.57999999999"/>
    <n v="2"/>
    <n v="1"/>
    <n v="0"/>
    <n v="31580.799999999999"/>
    <n v="1"/>
  </r>
  <r>
    <n v="5512"/>
    <n v="15714970"/>
    <x v="2162"/>
    <n v="667"/>
    <x v="2"/>
    <x v="1"/>
    <x v="15"/>
    <n v="0"/>
    <n v="103846.65"/>
    <n v="1"/>
    <n v="1"/>
    <n v="0"/>
    <n v="20560.689999999999"/>
    <n v="0"/>
  </r>
  <r>
    <n v="5513"/>
    <n v="15653784"/>
    <x v="2163"/>
    <n v="627"/>
    <x v="0"/>
    <x v="1"/>
    <x v="24"/>
    <n v="2"/>
    <n v="125190.86"/>
    <n v="1"/>
    <n v="0"/>
    <n v="1"/>
    <n v="84584.69"/>
    <n v="0"/>
  </r>
  <r>
    <n v="5514"/>
    <n v="15693543"/>
    <x v="20"/>
    <n v="708"/>
    <x v="0"/>
    <x v="0"/>
    <x v="19"/>
    <n v="8"/>
    <n v="0"/>
    <n v="2"/>
    <n v="0"/>
    <n v="1"/>
    <n v="15246.83"/>
    <n v="0"/>
  </r>
  <r>
    <n v="5515"/>
    <n v="15773283"/>
    <x v="1484"/>
    <n v="641"/>
    <x v="0"/>
    <x v="1"/>
    <x v="35"/>
    <n v="6"/>
    <n v="38340.019999999997"/>
    <n v="1"/>
    <n v="1"/>
    <n v="0"/>
    <n v="32607.77"/>
    <n v="1"/>
  </r>
  <r>
    <n v="5516"/>
    <n v="15742534"/>
    <x v="2164"/>
    <n v="527"/>
    <x v="2"/>
    <x v="0"/>
    <x v="34"/>
    <n v="2"/>
    <n v="123802.98"/>
    <n v="2"/>
    <n v="1"/>
    <n v="1"/>
    <n v="155846.69"/>
    <n v="0"/>
  </r>
  <r>
    <n v="5517"/>
    <n v="15569878"/>
    <x v="518"/>
    <n v="592"/>
    <x v="0"/>
    <x v="1"/>
    <x v="24"/>
    <n v="3"/>
    <n v="96651.03"/>
    <n v="1"/>
    <n v="1"/>
    <n v="1"/>
    <n v="3232.82"/>
    <n v="0"/>
  </r>
  <r>
    <n v="5518"/>
    <n v="15729454"/>
    <x v="1188"/>
    <n v="465"/>
    <x v="0"/>
    <x v="1"/>
    <x v="19"/>
    <n v="8"/>
    <n v="0"/>
    <n v="2"/>
    <n v="1"/>
    <n v="0"/>
    <n v="177668.55"/>
    <n v="0"/>
  </r>
  <r>
    <n v="5519"/>
    <n v="15578375"/>
    <x v="328"/>
    <n v="628"/>
    <x v="0"/>
    <x v="1"/>
    <x v="2"/>
    <n v="6"/>
    <n v="0"/>
    <n v="2"/>
    <n v="0"/>
    <n v="0"/>
    <n v="134441.60000000001"/>
    <n v="0"/>
  </r>
  <r>
    <n v="5520"/>
    <n v="15785559"/>
    <x v="445"/>
    <n v="678"/>
    <x v="0"/>
    <x v="1"/>
    <x v="3"/>
    <n v="1"/>
    <n v="133237.21"/>
    <n v="1"/>
    <n v="1"/>
    <n v="0"/>
    <n v="111032.79"/>
    <n v="1"/>
  </r>
  <r>
    <n v="5521"/>
    <n v="15649414"/>
    <x v="560"/>
    <n v="570"/>
    <x v="0"/>
    <x v="0"/>
    <x v="22"/>
    <n v="6"/>
    <n v="142105.35"/>
    <n v="1"/>
    <n v="1"/>
    <n v="1"/>
    <n v="45214.04"/>
    <n v="0"/>
  </r>
  <r>
    <n v="5522"/>
    <n v="15701605"/>
    <x v="2165"/>
    <n v="815"/>
    <x v="0"/>
    <x v="1"/>
    <x v="24"/>
    <n v="1"/>
    <n v="166115.42000000001"/>
    <n v="1"/>
    <n v="1"/>
    <n v="0"/>
    <n v="67208.3"/>
    <n v="0"/>
  </r>
  <r>
    <n v="5523"/>
    <n v="15686696"/>
    <x v="304"/>
    <n v="817"/>
    <x v="0"/>
    <x v="0"/>
    <x v="24"/>
    <n v="6"/>
    <n v="81070.34"/>
    <n v="2"/>
    <n v="1"/>
    <n v="0"/>
    <n v="80985.88"/>
    <n v="0"/>
  </r>
  <r>
    <n v="5524"/>
    <n v="15625586"/>
    <x v="321"/>
    <n v="717"/>
    <x v="0"/>
    <x v="1"/>
    <x v="12"/>
    <n v="4"/>
    <n v="0"/>
    <n v="1"/>
    <n v="1"/>
    <n v="1"/>
    <n v="167573.06"/>
    <n v="0"/>
  </r>
  <r>
    <n v="5525"/>
    <n v="15654975"/>
    <x v="115"/>
    <n v="641"/>
    <x v="0"/>
    <x v="0"/>
    <x v="47"/>
    <n v="0"/>
    <n v="123835.52"/>
    <n v="2"/>
    <n v="0"/>
    <n v="1"/>
    <n v="160110.65"/>
    <n v="0"/>
  </r>
  <r>
    <n v="5526"/>
    <n v="15782993"/>
    <x v="729"/>
    <n v="624"/>
    <x v="0"/>
    <x v="1"/>
    <x v="21"/>
    <n v="10"/>
    <n v="123401.43"/>
    <n v="2"/>
    <n v="1"/>
    <n v="1"/>
    <n v="127825.25"/>
    <n v="0"/>
  </r>
  <r>
    <n v="5527"/>
    <n v="15774382"/>
    <x v="831"/>
    <n v="579"/>
    <x v="2"/>
    <x v="1"/>
    <x v="23"/>
    <n v="4"/>
    <n v="169377.31"/>
    <n v="1"/>
    <n v="1"/>
    <n v="1"/>
    <n v="123535.05"/>
    <n v="0"/>
  </r>
  <r>
    <n v="5528"/>
    <n v="15689602"/>
    <x v="373"/>
    <n v="698"/>
    <x v="0"/>
    <x v="1"/>
    <x v="16"/>
    <n v="2"/>
    <n v="130015.24"/>
    <n v="1"/>
    <n v="1"/>
    <n v="1"/>
    <n v="41595.300000000003"/>
    <n v="0"/>
  </r>
  <r>
    <n v="5529"/>
    <n v="15756155"/>
    <x v="98"/>
    <n v="645"/>
    <x v="0"/>
    <x v="1"/>
    <x v="15"/>
    <n v="4"/>
    <n v="0"/>
    <n v="2"/>
    <n v="0"/>
    <n v="1"/>
    <n v="97628.08"/>
    <n v="0"/>
  </r>
  <r>
    <n v="5530"/>
    <n v="15812647"/>
    <x v="48"/>
    <n v="691"/>
    <x v="0"/>
    <x v="1"/>
    <x v="10"/>
    <n v="8"/>
    <n v="133936.04"/>
    <n v="2"/>
    <n v="1"/>
    <n v="0"/>
    <n v="91359.79"/>
    <n v="0"/>
  </r>
  <r>
    <n v="5531"/>
    <n v="15736043"/>
    <x v="763"/>
    <n v="638"/>
    <x v="0"/>
    <x v="1"/>
    <x v="10"/>
    <n v="6"/>
    <n v="114543.27"/>
    <n v="1"/>
    <n v="1"/>
    <n v="1"/>
    <n v="97755.29"/>
    <n v="0"/>
  </r>
  <r>
    <n v="5532"/>
    <n v="15696744"/>
    <x v="197"/>
    <n v="705"/>
    <x v="0"/>
    <x v="0"/>
    <x v="8"/>
    <n v="3"/>
    <n v="119794.67"/>
    <n v="1"/>
    <n v="0"/>
    <n v="0"/>
    <n v="182528.44"/>
    <n v="0"/>
  </r>
  <r>
    <n v="5533"/>
    <n v="15602572"/>
    <x v="734"/>
    <n v="720"/>
    <x v="0"/>
    <x v="1"/>
    <x v="19"/>
    <n v="9"/>
    <n v="0"/>
    <n v="2"/>
    <n v="1"/>
    <n v="1"/>
    <n v="142956.48000000001"/>
    <n v="0"/>
  </r>
  <r>
    <n v="5534"/>
    <n v="15674765"/>
    <x v="4"/>
    <n v="553"/>
    <x v="1"/>
    <x v="1"/>
    <x v="4"/>
    <n v="4"/>
    <n v="0"/>
    <n v="1"/>
    <n v="1"/>
    <n v="0"/>
    <n v="10789.3"/>
    <n v="0"/>
  </r>
  <r>
    <n v="5535"/>
    <n v="15678725"/>
    <x v="2166"/>
    <n v="658"/>
    <x v="0"/>
    <x v="0"/>
    <x v="6"/>
    <n v="8"/>
    <n v="0"/>
    <n v="2"/>
    <n v="0"/>
    <n v="1"/>
    <n v="130461.09"/>
    <n v="0"/>
  </r>
  <r>
    <n v="5536"/>
    <n v="15694444"/>
    <x v="2167"/>
    <n v="648"/>
    <x v="2"/>
    <x v="0"/>
    <x v="15"/>
    <n v="8"/>
    <n v="157138.99"/>
    <n v="3"/>
    <n v="1"/>
    <n v="0"/>
    <n v="190994.48"/>
    <n v="1"/>
  </r>
  <r>
    <n v="5537"/>
    <n v="15795878"/>
    <x v="2115"/>
    <n v="636"/>
    <x v="1"/>
    <x v="1"/>
    <x v="13"/>
    <n v="3"/>
    <n v="0"/>
    <n v="2"/>
    <n v="1"/>
    <n v="1"/>
    <n v="159463.79999999999"/>
    <n v="0"/>
  </r>
  <r>
    <n v="5538"/>
    <n v="15735346"/>
    <x v="74"/>
    <n v="527"/>
    <x v="2"/>
    <x v="0"/>
    <x v="1"/>
    <n v="10"/>
    <n v="136733.24"/>
    <n v="1"/>
    <n v="1"/>
    <n v="1"/>
    <n v="57589.29"/>
    <n v="0"/>
  </r>
  <r>
    <n v="5539"/>
    <n v="15687094"/>
    <x v="118"/>
    <n v="717"/>
    <x v="2"/>
    <x v="0"/>
    <x v="34"/>
    <n v="9"/>
    <n v="82498.14"/>
    <n v="2"/>
    <n v="0"/>
    <n v="0"/>
    <n v="40437.67"/>
    <n v="0"/>
  </r>
  <r>
    <n v="5540"/>
    <n v="15790067"/>
    <x v="161"/>
    <n v="614"/>
    <x v="1"/>
    <x v="1"/>
    <x v="2"/>
    <n v="3"/>
    <n v="151914.93"/>
    <n v="1"/>
    <n v="0"/>
    <n v="0"/>
    <n v="56459.45"/>
    <n v="0"/>
  </r>
  <r>
    <n v="5541"/>
    <n v="15605742"/>
    <x v="924"/>
    <n v="737"/>
    <x v="0"/>
    <x v="1"/>
    <x v="3"/>
    <n v="0"/>
    <n v="80090.929999999993"/>
    <n v="1"/>
    <n v="1"/>
    <n v="0"/>
    <n v="39920"/>
    <n v="1"/>
  </r>
  <r>
    <n v="5542"/>
    <n v="15566740"/>
    <x v="2168"/>
    <n v="587"/>
    <x v="1"/>
    <x v="1"/>
    <x v="21"/>
    <n v="3"/>
    <n v="83739.320000000007"/>
    <n v="1"/>
    <n v="0"/>
    <n v="1"/>
    <n v="148798.45000000001"/>
    <n v="0"/>
  </r>
  <r>
    <n v="5543"/>
    <n v="15664897"/>
    <x v="903"/>
    <n v="682"/>
    <x v="0"/>
    <x v="0"/>
    <x v="12"/>
    <n v="2"/>
    <n v="181166.44"/>
    <n v="1"/>
    <n v="1"/>
    <n v="1"/>
    <n v="63737.19"/>
    <n v="1"/>
  </r>
  <r>
    <n v="5544"/>
    <n v="15585777"/>
    <x v="346"/>
    <n v="710"/>
    <x v="0"/>
    <x v="1"/>
    <x v="16"/>
    <n v="3"/>
    <n v="130588.82"/>
    <n v="1"/>
    <n v="1"/>
    <n v="1"/>
    <n v="154997.64000000001"/>
    <n v="0"/>
  </r>
  <r>
    <n v="5545"/>
    <n v="15650864"/>
    <x v="310"/>
    <n v="507"/>
    <x v="0"/>
    <x v="1"/>
    <x v="0"/>
    <n v="6"/>
    <n v="0"/>
    <n v="2"/>
    <n v="1"/>
    <n v="0"/>
    <n v="34777.230000000003"/>
    <n v="0"/>
  </r>
  <r>
    <n v="5546"/>
    <n v="15806709"/>
    <x v="19"/>
    <n v="609"/>
    <x v="2"/>
    <x v="1"/>
    <x v="19"/>
    <n v="6"/>
    <n v="94126.67"/>
    <n v="1"/>
    <n v="0"/>
    <n v="0"/>
    <n v="93718.16"/>
    <n v="0"/>
  </r>
  <r>
    <n v="5547"/>
    <n v="15633818"/>
    <x v="505"/>
    <n v="786"/>
    <x v="0"/>
    <x v="1"/>
    <x v="15"/>
    <n v="9"/>
    <n v="0"/>
    <n v="2"/>
    <n v="1"/>
    <n v="0"/>
    <n v="133112.41"/>
    <n v="0"/>
  </r>
  <r>
    <n v="5548"/>
    <n v="15713845"/>
    <x v="2169"/>
    <n v="688"/>
    <x v="0"/>
    <x v="1"/>
    <x v="16"/>
    <n v="7"/>
    <n v="148045.68"/>
    <n v="1"/>
    <n v="1"/>
    <n v="0"/>
    <n v="175479.92"/>
    <n v="1"/>
  </r>
  <r>
    <n v="5549"/>
    <n v="15639662"/>
    <x v="1181"/>
    <n v="710"/>
    <x v="0"/>
    <x v="1"/>
    <x v="16"/>
    <n v="2"/>
    <n v="0"/>
    <n v="2"/>
    <n v="1"/>
    <n v="0"/>
    <n v="96.27"/>
    <n v="0"/>
  </r>
  <r>
    <n v="5550"/>
    <n v="15567013"/>
    <x v="445"/>
    <n v="779"/>
    <x v="1"/>
    <x v="1"/>
    <x v="19"/>
    <n v="3"/>
    <n v="0"/>
    <n v="2"/>
    <n v="1"/>
    <n v="0"/>
    <n v="30804.68"/>
    <n v="0"/>
  </r>
  <r>
    <n v="5551"/>
    <n v="15777784"/>
    <x v="1029"/>
    <n v="733"/>
    <x v="0"/>
    <x v="0"/>
    <x v="4"/>
    <n v="6"/>
    <n v="168165.84"/>
    <n v="1"/>
    <n v="0"/>
    <n v="1"/>
    <n v="197193.49"/>
    <n v="0"/>
  </r>
  <r>
    <n v="5552"/>
    <n v="15800251"/>
    <x v="2170"/>
    <n v="583"/>
    <x v="2"/>
    <x v="0"/>
    <x v="28"/>
    <n v="10"/>
    <n v="72835.56"/>
    <n v="2"/>
    <n v="1"/>
    <n v="0"/>
    <n v="96792.15"/>
    <n v="0"/>
  </r>
  <r>
    <n v="5553"/>
    <n v="15651315"/>
    <x v="772"/>
    <n v="627"/>
    <x v="0"/>
    <x v="1"/>
    <x v="1"/>
    <n v="3"/>
    <n v="0"/>
    <n v="2"/>
    <n v="1"/>
    <n v="0"/>
    <n v="132719.79999999999"/>
    <n v="0"/>
  </r>
  <r>
    <n v="5554"/>
    <n v="15651450"/>
    <x v="937"/>
    <n v="666"/>
    <x v="2"/>
    <x v="1"/>
    <x v="8"/>
    <n v="3"/>
    <n v="123212.08"/>
    <n v="2"/>
    <n v="1"/>
    <n v="1"/>
    <n v="112157.31"/>
    <n v="0"/>
  </r>
  <r>
    <n v="5555"/>
    <n v="15784218"/>
    <x v="1153"/>
    <n v="620"/>
    <x v="1"/>
    <x v="1"/>
    <x v="16"/>
    <n v="0"/>
    <n v="0"/>
    <n v="2"/>
    <n v="1"/>
    <n v="1"/>
    <n v="38015.339999999997"/>
    <n v="0"/>
  </r>
  <r>
    <n v="5556"/>
    <n v="15572398"/>
    <x v="1079"/>
    <n v="614"/>
    <x v="1"/>
    <x v="0"/>
    <x v="2"/>
    <n v="6"/>
    <n v="0"/>
    <n v="2"/>
    <n v="1"/>
    <n v="1"/>
    <n v="164018.98000000001"/>
    <n v="0"/>
  </r>
  <r>
    <n v="5557"/>
    <n v="15707962"/>
    <x v="2171"/>
    <n v="606"/>
    <x v="0"/>
    <x v="1"/>
    <x v="20"/>
    <n v="6"/>
    <n v="119501.88"/>
    <n v="2"/>
    <n v="1"/>
    <n v="0"/>
    <n v="46774.94"/>
    <n v="0"/>
  </r>
  <r>
    <n v="5558"/>
    <n v="15705663"/>
    <x v="329"/>
    <n v="700"/>
    <x v="2"/>
    <x v="0"/>
    <x v="2"/>
    <n v="5"/>
    <n v="144550.82999999999"/>
    <n v="2"/>
    <n v="1"/>
    <n v="1"/>
    <n v="189664.43"/>
    <n v="0"/>
  </r>
  <r>
    <n v="5559"/>
    <n v="15645355"/>
    <x v="426"/>
    <n v="677"/>
    <x v="2"/>
    <x v="1"/>
    <x v="10"/>
    <n v="3"/>
    <n v="126729.41"/>
    <n v="1"/>
    <n v="1"/>
    <n v="1"/>
    <n v="26106.39"/>
    <n v="1"/>
  </r>
  <r>
    <n v="5560"/>
    <n v="15729557"/>
    <x v="1169"/>
    <n v="850"/>
    <x v="2"/>
    <x v="1"/>
    <x v="18"/>
    <n v="5"/>
    <n v="119984.07"/>
    <n v="1"/>
    <n v="1"/>
    <n v="0"/>
    <n v="191535.11"/>
    <n v="1"/>
  </r>
  <r>
    <n v="5561"/>
    <n v="15631436"/>
    <x v="2172"/>
    <n v="564"/>
    <x v="0"/>
    <x v="1"/>
    <x v="12"/>
    <n v="4"/>
    <n v="0"/>
    <n v="1"/>
    <n v="1"/>
    <n v="0"/>
    <n v="158937.54999999999"/>
    <n v="0"/>
  </r>
  <r>
    <n v="5562"/>
    <n v="15583073"/>
    <x v="46"/>
    <n v="771"/>
    <x v="1"/>
    <x v="0"/>
    <x v="27"/>
    <n v="2"/>
    <n v="0"/>
    <n v="1"/>
    <n v="1"/>
    <n v="1"/>
    <n v="25222.6"/>
    <n v="1"/>
  </r>
  <r>
    <n v="5563"/>
    <n v="15614361"/>
    <x v="230"/>
    <n v="620"/>
    <x v="1"/>
    <x v="1"/>
    <x v="0"/>
    <n v="9"/>
    <n v="121490.05"/>
    <n v="1"/>
    <n v="1"/>
    <n v="1"/>
    <n v="29296.74"/>
    <n v="0"/>
  </r>
  <r>
    <n v="5564"/>
    <n v="15724684"/>
    <x v="682"/>
    <n v="610"/>
    <x v="1"/>
    <x v="1"/>
    <x v="17"/>
    <n v="5"/>
    <n v="91897.8"/>
    <n v="1"/>
    <n v="1"/>
    <n v="0"/>
    <n v="54394.28"/>
    <n v="0"/>
  </r>
  <r>
    <n v="5565"/>
    <n v="15700083"/>
    <x v="876"/>
    <n v="609"/>
    <x v="1"/>
    <x v="1"/>
    <x v="2"/>
    <n v="2"/>
    <n v="139443.75"/>
    <n v="2"/>
    <n v="1"/>
    <n v="0"/>
    <n v="9234.06"/>
    <n v="0"/>
  </r>
  <r>
    <n v="5566"/>
    <n v="15636541"/>
    <x v="605"/>
    <n v="683"/>
    <x v="2"/>
    <x v="1"/>
    <x v="12"/>
    <n v="5"/>
    <n v="144961.97"/>
    <n v="1"/>
    <n v="0"/>
    <n v="1"/>
    <n v="26796.73"/>
    <n v="0"/>
  </r>
  <r>
    <n v="5567"/>
    <n v="15796015"/>
    <x v="115"/>
    <n v="633"/>
    <x v="2"/>
    <x v="1"/>
    <x v="0"/>
    <n v="3"/>
    <n v="126041.02"/>
    <n v="1"/>
    <n v="0"/>
    <n v="1"/>
    <n v="11796.89"/>
    <n v="0"/>
  </r>
  <r>
    <n v="5568"/>
    <n v="15787222"/>
    <x v="715"/>
    <n v="676"/>
    <x v="2"/>
    <x v="1"/>
    <x v="34"/>
    <n v="1"/>
    <n v="69459.05"/>
    <n v="2"/>
    <n v="1"/>
    <n v="1"/>
    <n v="128461.29"/>
    <n v="0"/>
  </r>
  <r>
    <n v="5569"/>
    <n v="15594270"/>
    <x v="1258"/>
    <n v="693"/>
    <x v="0"/>
    <x v="1"/>
    <x v="16"/>
    <n v="7"/>
    <n v="198338.77"/>
    <n v="2"/>
    <n v="1"/>
    <n v="1"/>
    <n v="14278.18"/>
    <n v="0"/>
  </r>
  <r>
    <n v="5570"/>
    <n v="15701524"/>
    <x v="163"/>
    <n v="709"/>
    <x v="0"/>
    <x v="1"/>
    <x v="18"/>
    <n v="0"/>
    <n v="0"/>
    <n v="2"/>
    <n v="1"/>
    <n v="0"/>
    <n v="46811.77"/>
    <n v="0"/>
  </r>
  <r>
    <n v="5571"/>
    <n v="15645847"/>
    <x v="614"/>
    <n v="569"/>
    <x v="2"/>
    <x v="1"/>
    <x v="12"/>
    <n v="2"/>
    <n v="109196.66"/>
    <n v="3"/>
    <n v="1"/>
    <n v="0"/>
    <n v="109393.19"/>
    <n v="1"/>
  </r>
  <r>
    <n v="5572"/>
    <n v="15708867"/>
    <x v="689"/>
    <n v="684"/>
    <x v="1"/>
    <x v="0"/>
    <x v="16"/>
    <n v="3"/>
    <n v="134168.5"/>
    <n v="3"/>
    <n v="1"/>
    <n v="0"/>
    <n v="3966.5"/>
    <n v="1"/>
  </r>
  <r>
    <n v="5573"/>
    <n v="15613140"/>
    <x v="1574"/>
    <n v="565"/>
    <x v="0"/>
    <x v="1"/>
    <x v="10"/>
    <n v="6"/>
    <n v="0"/>
    <n v="1"/>
    <n v="1"/>
    <n v="1"/>
    <n v="63173.64"/>
    <n v="0"/>
  </r>
  <r>
    <n v="5574"/>
    <n v="15628893"/>
    <x v="310"/>
    <n v="681"/>
    <x v="0"/>
    <x v="1"/>
    <x v="6"/>
    <n v="8"/>
    <n v="0"/>
    <n v="1"/>
    <n v="1"/>
    <n v="0"/>
    <n v="66367.33"/>
    <n v="0"/>
  </r>
  <r>
    <n v="5575"/>
    <n v="15764073"/>
    <x v="1331"/>
    <n v="503"/>
    <x v="1"/>
    <x v="0"/>
    <x v="18"/>
    <n v="9"/>
    <n v="0"/>
    <n v="2"/>
    <n v="1"/>
    <n v="1"/>
    <n v="16274.67"/>
    <n v="0"/>
  </r>
  <r>
    <n v="5576"/>
    <n v="15782879"/>
    <x v="2173"/>
    <n v="656"/>
    <x v="0"/>
    <x v="1"/>
    <x v="20"/>
    <n v="2"/>
    <n v="0"/>
    <n v="2"/>
    <n v="1"/>
    <n v="1"/>
    <n v="180553.48"/>
    <n v="0"/>
  </r>
  <r>
    <n v="5577"/>
    <n v="15635964"/>
    <x v="2174"/>
    <n v="566"/>
    <x v="2"/>
    <x v="1"/>
    <x v="35"/>
    <n v="4"/>
    <n v="120100.41"/>
    <n v="1"/>
    <n v="1"/>
    <n v="0"/>
    <n v="107563.16"/>
    <n v="1"/>
  </r>
  <r>
    <n v="5578"/>
    <n v="15726087"/>
    <x v="715"/>
    <n v="592"/>
    <x v="0"/>
    <x v="0"/>
    <x v="46"/>
    <n v="5"/>
    <n v="0"/>
    <n v="1"/>
    <n v="1"/>
    <n v="1"/>
    <n v="100941.57"/>
    <n v="0"/>
  </r>
  <r>
    <n v="5579"/>
    <n v="15726313"/>
    <x v="528"/>
    <n v="687"/>
    <x v="1"/>
    <x v="0"/>
    <x v="5"/>
    <n v="5"/>
    <n v="0"/>
    <n v="2"/>
    <n v="1"/>
    <n v="0"/>
    <n v="110230.39999999999"/>
    <n v="0"/>
  </r>
  <r>
    <n v="5580"/>
    <n v="15578073"/>
    <x v="2132"/>
    <n v="686"/>
    <x v="1"/>
    <x v="1"/>
    <x v="32"/>
    <n v="8"/>
    <n v="0"/>
    <n v="2"/>
    <n v="0"/>
    <n v="0"/>
    <n v="142331.85"/>
    <n v="0"/>
  </r>
  <r>
    <n v="5581"/>
    <n v="15786249"/>
    <x v="1452"/>
    <n v="616"/>
    <x v="1"/>
    <x v="1"/>
    <x v="33"/>
    <n v="2"/>
    <n v="0"/>
    <n v="2"/>
    <n v="1"/>
    <n v="0"/>
    <n v="199099.51"/>
    <n v="0"/>
  </r>
  <r>
    <n v="5582"/>
    <n v="15812850"/>
    <x v="2175"/>
    <n v="494"/>
    <x v="1"/>
    <x v="1"/>
    <x v="44"/>
    <n v="5"/>
    <n v="0"/>
    <n v="2"/>
    <n v="1"/>
    <n v="1"/>
    <n v="85890.16"/>
    <n v="0"/>
  </r>
  <r>
    <n v="5583"/>
    <n v="15596972"/>
    <x v="2176"/>
    <n v="534"/>
    <x v="0"/>
    <x v="1"/>
    <x v="16"/>
    <n v="3"/>
    <n v="0"/>
    <n v="1"/>
    <n v="0"/>
    <n v="0"/>
    <n v="143938.26999999999"/>
    <n v="0"/>
  </r>
  <r>
    <n v="5584"/>
    <n v="15620579"/>
    <x v="1622"/>
    <n v="695"/>
    <x v="1"/>
    <x v="0"/>
    <x v="8"/>
    <n v="8"/>
    <n v="0"/>
    <n v="2"/>
    <n v="0"/>
    <n v="1"/>
    <n v="131644.41"/>
    <n v="0"/>
  </r>
  <r>
    <n v="5585"/>
    <n v="15768270"/>
    <x v="1213"/>
    <n v="579"/>
    <x v="1"/>
    <x v="0"/>
    <x v="8"/>
    <n v="9"/>
    <n v="0"/>
    <n v="2"/>
    <n v="1"/>
    <n v="0"/>
    <n v="112395.98"/>
    <n v="0"/>
  </r>
  <r>
    <n v="5586"/>
    <n v="15656597"/>
    <x v="1090"/>
    <n v="432"/>
    <x v="2"/>
    <x v="1"/>
    <x v="16"/>
    <n v="2"/>
    <n v="135559.79999999999"/>
    <n v="2"/>
    <n v="1"/>
    <n v="1"/>
    <n v="71856.3"/>
    <n v="0"/>
  </r>
  <r>
    <n v="5587"/>
    <n v="15699446"/>
    <x v="1799"/>
    <n v="816"/>
    <x v="2"/>
    <x v="0"/>
    <x v="11"/>
    <n v="2"/>
    <n v="150355.35"/>
    <n v="2"/>
    <n v="1"/>
    <n v="1"/>
    <n v="35770.839999999997"/>
    <n v="0"/>
  </r>
  <r>
    <n v="5588"/>
    <n v="15615004"/>
    <x v="522"/>
    <n v="730"/>
    <x v="0"/>
    <x v="0"/>
    <x v="24"/>
    <n v="1"/>
    <n v="0"/>
    <n v="2"/>
    <n v="1"/>
    <n v="1"/>
    <n v="124364.63"/>
    <n v="0"/>
  </r>
  <r>
    <n v="5589"/>
    <n v="15704771"/>
    <x v="664"/>
    <n v="593"/>
    <x v="0"/>
    <x v="0"/>
    <x v="12"/>
    <n v="6"/>
    <n v="133489.12"/>
    <n v="2"/>
    <n v="1"/>
    <n v="1"/>
    <n v="78101.289999999994"/>
    <n v="0"/>
  </r>
  <r>
    <n v="5590"/>
    <n v="15588372"/>
    <x v="1552"/>
    <n v="715"/>
    <x v="2"/>
    <x v="0"/>
    <x v="24"/>
    <n v="9"/>
    <n v="105489.31"/>
    <n v="1"/>
    <n v="0"/>
    <n v="0"/>
    <n v="143096.49"/>
    <n v="1"/>
  </r>
  <r>
    <n v="5591"/>
    <n v="15681439"/>
    <x v="880"/>
    <n v="775"/>
    <x v="2"/>
    <x v="1"/>
    <x v="11"/>
    <n v="10"/>
    <n v="60205.2"/>
    <n v="2"/>
    <n v="1"/>
    <n v="0"/>
    <n v="14073.11"/>
    <n v="0"/>
  </r>
  <r>
    <n v="5592"/>
    <n v="15607509"/>
    <x v="963"/>
    <n v="539"/>
    <x v="0"/>
    <x v="1"/>
    <x v="16"/>
    <n v="5"/>
    <n v="0"/>
    <n v="2"/>
    <n v="1"/>
    <n v="0"/>
    <n v="47388.41"/>
    <n v="0"/>
  </r>
  <r>
    <n v="5593"/>
    <n v="15670343"/>
    <x v="129"/>
    <n v="576"/>
    <x v="1"/>
    <x v="1"/>
    <x v="25"/>
    <n v="6"/>
    <n v="0"/>
    <n v="2"/>
    <n v="0"/>
    <n v="0"/>
    <n v="72306.070000000007"/>
    <n v="0"/>
  </r>
  <r>
    <n v="5594"/>
    <n v="15597968"/>
    <x v="2177"/>
    <n v="617"/>
    <x v="1"/>
    <x v="1"/>
    <x v="5"/>
    <n v="7"/>
    <n v="0"/>
    <n v="1"/>
    <n v="1"/>
    <n v="0"/>
    <n v="184839.7"/>
    <n v="1"/>
  </r>
  <r>
    <n v="5595"/>
    <n v="15658432"/>
    <x v="213"/>
    <n v="688"/>
    <x v="0"/>
    <x v="1"/>
    <x v="20"/>
    <n v="6"/>
    <n v="0"/>
    <n v="1"/>
    <n v="1"/>
    <n v="1"/>
    <n v="47886.44"/>
    <n v="0"/>
  </r>
  <r>
    <n v="5596"/>
    <n v="15616431"/>
    <x v="273"/>
    <n v="608"/>
    <x v="0"/>
    <x v="1"/>
    <x v="19"/>
    <n v="4"/>
    <n v="0"/>
    <n v="1"/>
    <n v="0"/>
    <n v="1"/>
    <n v="130474.03"/>
    <n v="0"/>
  </r>
  <r>
    <n v="5597"/>
    <n v="15796957"/>
    <x v="774"/>
    <n v="597"/>
    <x v="1"/>
    <x v="1"/>
    <x v="12"/>
    <n v="9"/>
    <n v="0"/>
    <n v="3"/>
    <n v="0"/>
    <n v="1"/>
    <n v="73181.39"/>
    <n v="1"/>
  </r>
  <r>
    <n v="5598"/>
    <n v="15815552"/>
    <x v="1066"/>
    <n v="670"/>
    <x v="0"/>
    <x v="0"/>
    <x v="0"/>
    <n v="6"/>
    <n v="112333.63"/>
    <n v="1"/>
    <n v="1"/>
    <n v="1"/>
    <n v="65706.86"/>
    <n v="0"/>
  </r>
  <r>
    <n v="5599"/>
    <n v="15631871"/>
    <x v="955"/>
    <n v="616"/>
    <x v="2"/>
    <x v="0"/>
    <x v="38"/>
    <n v="7"/>
    <n v="116936.81"/>
    <n v="1"/>
    <n v="1"/>
    <n v="1"/>
    <n v="104379.36"/>
    <n v="0"/>
  </r>
  <r>
    <n v="5600"/>
    <n v="15635870"/>
    <x v="672"/>
    <n v="579"/>
    <x v="2"/>
    <x v="0"/>
    <x v="5"/>
    <n v="5"/>
    <n v="117721.02"/>
    <n v="1"/>
    <n v="0"/>
    <n v="1"/>
    <n v="192146.63"/>
    <n v="1"/>
  </r>
  <r>
    <n v="5601"/>
    <n v="15596713"/>
    <x v="1311"/>
    <n v="786"/>
    <x v="0"/>
    <x v="1"/>
    <x v="24"/>
    <n v="7"/>
    <n v="165896.22"/>
    <n v="2"/>
    <n v="1"/>
    <n v="1"/>
    <n v="66977.679999999993"/>
    <n v="0"/>
  </r>
  <r>
    <n v="5602"/>
    <n v="15684211"/>
    <x v="2178"/>
    <n v="704"/>
    <x v="1"/>
    <x v="0"/>
    <x v="4"/>
    <n v="9"/>
    <n v="153656.85"/>
    <n v="1"/>
    <n v="1"/>
    <n v="0"/>
    <n v="158742.81"/>
    <n v="0"/>
  </r>
  <r>
    <n v="5603"/>
    <n v="15760521"/>
    <x v="790"/>
    <n v="796"/>
    <x v="0"/>
    <x v="0"/>
    <x v="5"/>
    <n v="1"/>
    <n v="94164"/>
    <n v="1"/>
    <n v="1"/>
    <n v="1"/>
    <n v="189414.74"/>
    <n v="0"/>
  </r>
  <r>
    <n v="5604"/>
    <n v="15608408"/>
    <x v="502"/>
    <n v="598"/>
    <x v="1"/>
    <x v="1"/>
    <x v="2"/>
    <n v="1"/>
    <n v="0"/>
    <n v="2"/>
    <n v="1"/>
    <n v="0"/>
    <n v="159130.32"/>
    <n v="0"/>
  </r>
  <r>
    <n v="5605"/>
    <n v="15804721"/>
    <x v="3"/>
    <n v="602"/>
    <x v="0"/>
    <x v="1"/>
    <x v="23"/>
    <n v="0"/>
    <n v="191808.73"/>
    <n v="1"/>
    <n v="0"/>
    <n v="0"/>
    <n v="97640.2"/>
    <n v="0"/>
  </r>
  <r>
    <n v="5606"/>
    <n v="15730272"/>
    <x v="1802"/>
    <n v="619"/>
    <x v="0"/>
    <x v="1"/>
    <x v="14"/>
    <n v="5"/>
    <n v="152199.32999999999"/>
    <n v="1"/>
    <n v="1"/>
    <n v="1"/>
    <n v="86022.09"/>
    <n v="0"/>
  </r>
  <r>
    <n v="5607"/>
    <n v="15741988"/>
    <x v="1017"/>
    <n v="492"/>
    <x v="2"/>
    <x v="0"/>
    <x v="37"/>
    <n v="8"/>
    <n v="125396.24"/>
    <n v="1"/>
    <n v="1"/>
    <n v="0"/>
    <n v="10014.719999999999"/>
    <n v="1"/>
  </r>
  <r>
    <n v="5608"/>
    <n v="15771728"/>
    <x v="458"/>
    <n v="641"/>
    <x v="2"/>
    <x v="1"/>
    <x v="1"/>
    <n v="7"/>
    <n v="104405.54"/>
    <n v="3"/>
    <n v="1"/>
    <n v="0"/>
    <n v="17384.21"/>
    <n v="0"/>
  </r>
  <r>
    <n v="5609"/>
    <n v="15605113"/>
    <x v="322"/>
    <n v="518"/>
    <x v="0"/>
    <x v="0"/>
    <x v="7"/>
    <n v="1"/>
    <n v="133801.49"/>
    <n v="1"/>
    <n v="1"/>
    <n v="1"/>
    <n v="143315.57"/>
    <n v="0"/>
  </r>
  <r>
    <n v="5610"/>
    <n v="15661945"/>
    <x v="2179"/>
    <n v="623"/>
    <x v="1"/>
    <x v="0"/>
    <x v="20"/>
    <n v="4"/>
    <n v="0"/>
    <n v="3"/>
    <n v="1"/>
    <n v="0"/>
    <n v="31669.18"/>
    <n v="0"/>
  </r>
  <r>
    <n v="5611"/>
    <n v="15783816"/>
    <x v="1492"/>
    <n v="733"/>
    <x v="0"/>
    <x v="0"/>
    <x v="34"/>
    <n v="5"/>
    <n v="0"/>
    <n v="2"/>
    <n v="0"/>
    <n v="0"/>
    <n v="12761.16"/>
    <n v="0"/>
  </r>
  <r>
    <n v="5612"/>
    <n v="15721207"/>
    <x v="633"/>
    <n v="625"/>
    <x v="2"/>
    <x v="1"/>
    <x v="0"/>
    <n v="6"/>
    <n v="100047.33"/>
    <n v="1"/>
    <n v="1"/>
    <n v="0"/>
    <n v="93429.95"/>
    <n v="0"/>
  </r>
  <r>
    <n v="5613"/>
    <n v="15764072"/>
    <x v="2180"/>
    <n v="759"/>
    <x v="0"/>
    <x v="0"/>
    <x v="8"/>
    <n v="1"/>
    <n v="109848.6"/>
    <n v="1"/>
    <n v="1"/>
    <n v="1"/>
    <n v="42012.55"/>
    <n v="0"/>
  </r>
  <r>
    <n v="5614"/>
    <n v="15689412"/>
    <x v="1311"/>
    <n v="604"/>
    <x v="0"/>
    <x v="0"/>
    <x v="15"/>
    <n v="7"/>
    <n v="127849.38"/>
    <n v="1"/>
    <n v="1"/>
    <n v="0"/>
    <n v="15798.7"/>
    <n v="0"/>
  </r>
  <r>
    <n v="5615"/>
    <n v="15798385"/>
    <x v="1248"/>
    <n v="512"/>
    <x v="1"/>
    <x v="0"/>
    <x v="17"/>
    <n v="3"/>
    <n v="0"/>
    <n v="2"/>
    <n v="1"/>
    <n v="1"/>
    <n v="56408.14"/>
    <n v="0"/>
  </r>
  <r>
    <n v="5616"/>
    <n v="15775339"/>
    <x v="1492"/>
    <n v="520"/>
    <x v="0"/>
    <x v="0"/>
    <x v="6"/>
    <n v="8"/>
    <n v="95947.76"/>
    <n v="1"/>
    <n v="1"/>
    <n v="0"/>
    <n v="4696.4399999999996"/>
    <n v="0"/>
  </r>
  <r>
    <n v="5617"/>
    <n v="15585256"/>
    <x v="2105"/>
    <n v="805"/>
    <x v="1"/>
    <x v="1"/>
    <x v="28"/>
    <n v="2"/>
    <n v="0"/>
    <n v="2"/>
    <n v="1"/>
    <n v="1"/>
    <n v="25042.1"/>
    <n v="0"/>
  </r>
  <r>
    <n v="5618"/>
    <n v="15797329"/>
    <x v="399"/>
    <n v="626"/>
    <x v="0"/>
    <x v="1"/>
    <x v="3"/>
    <n v="4"/>
    <n v="137638.69"/>
    <n v="1"/>
    <n v="1"/>
    <n v="0"/>
    <n v="130442.08"/>
    <n v="1"/>
  </r>
  <r>
    <n v="5619"/>
    <n v="15780220"/>
    <x v="2181"/>
    <n v="656"/>
    <x v="0"/>
    <x v="1"/>
    <x v="16"/>
    <n v="10"/>
    <n v="0"/>
    <n v="1"/>
    <n v="1"/>
    <n v="1"/>
    <n v="136521.82"/>
    <n v="0"/>
  </r>
  <r>
    <n v="5620"/>
    <n v="15648951"/>
    <x v="537"/>
    <n v="785"/>
    <x v="1"/>
    <x v="1"/>
    <x v="1"/>
    <n v="7"/>
    <n v="0"/>
    <n v="2"/>
    <n v="1"/>
    <n v="1"/>
    <n v="199108.88"/>
    <n v="0"/>
  </r>
  <r>
    <n v="5621"/>
    <n v="15752409"/>
    <x v="222"/>
    <n v="553"/>
    <x v="0"/>
    <x v="1"/>
    <x v="8"/>
    <n v="6"/>
    <n v="0"/>
    <n v="2"/>
    <n v="0"/>
    <n v="0"/>
    <n v="124596.63"/>
    <n v="0"/>
  </r>
  <r>
    <n v="5622"/>
    <n v="15807524"/>
    <x v="1969"/>
    <n v="569"/>
    <x v="0"/>
    <x v="0"/>
    <x v="4"/>
    <n v="4"/>
    <n v="0"/>
    <n v="2"/>
    <n v="0"/>
    <n v="0"/>
    <n v="134394.78"/>
    <n v="0"/>
  </r>
  <r>
    <n v="5623"/>
    <n v="15766649"/>
    <x v="986"/>
    <n v="670"/>
    <x v="0"/>
    <x v="1"/>
    <x v="16"/>
    <n v="10"/>
    <n v="89416.99"/>
    <n v="1"/>
    <n v="0"/>
    <n v="0"/>
    <n v="144275.39000000001"/>
    <n v="0"/>
  </r>
  <r>
    <n v="5624"/>
    <n v="15696812"/>
    <x v="502"/>
    <n v="586"/>
    <x v="1"/>
    <x v="1"/>
    <x v="0"/>
    <n v="6"/>
    <n v="0"/>
    <n v="2"/>
    <n v="1"/>
    <n v="1"/>
    <n v="123410.23"/>
    <n v="0"/>
  </r>
  <r>
    <n v="5625"/>
    <n v="15581295"/>
    <x v="208"/>
    <n v="617"/>
    <x v="1"/>
    <x v="0"/>
    <x v="13"/>
    <n v="1"/>
    <n v="0"/>
    <n v="1"/>
    <n v="1"/>
    <n v="0"/>
    <n v="143298.06"/>
    <n v="0"/>
  </r>
  <r>
    <n v="5626"/>
    <n v="15663234"/>
    <x v="2031"/>
    <n v="508"/>
    <x v="0"/>
    <x v="0"/>
    <x v="52"/>
    <n v="7"/>
    <n v="143262.04"/>
    <n v="1"/>
    <n v="1"/>
    <n v="1"/>
    <n v="129562.74"/>
    <n v="0"/>
  </r>
  <r>
    <n v="5627"/>
    <n v="15741417"/>
    <x v="393"/>
    <n v="624"/>
    <x v="1"/>
    <x v="0"/>
    <x v="12"/>
    <n v="7"/>
    <n v="119656.45"/>
    <n v="2"/>
    <n v="1"/>
    <n v="1"/>
    <n v="4595.05"/>
    <n v="0"/>
  </r>
  <r>
    <n v="5628"/>
    <n v="15695174"/>
    <x v="172"/>
    <n v="654"/>
    <x v="0"/>
    <x v="1"/>
    <x v="6"/>
    <n v="4"/>
    <n v="132954.64000000001"/>
    <n v="1"/>
    <n v="1"/>
    <n v="1"/>
    <n v="146715.07"/>
    <n v="0"/>
  </r>
  <r>
    <n v="5629"/>
    <n v="15665168"/>
    <x v="272"/>
    <n v="681"/>
    <x v="2"/>
    <x v="0"/>
    <x v="4"/>
    <n v="3"/>
    <n v="105206.7"/>
    <n v="2"/>
    <n v="1"/>
    <n v="1"/>
    <n v="163558.35999999999"/>
    <n v="0"/>
  </r>
  <r>
    <n v="5630"/>
    <n v="15601503"/>
    <x v="1338"/>
    <n v="578"/>
    <x v="1"/>
    <x v="1"/>
    <x v="34"/>
    <n v="4"/>
    <n v="0"/>
    <n v="2"/>
    <n v="0"/>
    <n v="0"/>
    <n v="6947.09"/>
    <n v="0"/>
  </r>
  <r>
    <n v="5631"/>
    <n v="15706131"/>
    <x v="1874"/>
    <n v="621"/>
    <x v="1"/>
    <x v="0"/>
    <x v="24"/>
    <n v="9"/>
    <n v="83061.259999999995"/>
    <n v="2"/>
    <n v="1"/>
    <n v="0"/>
    <n v="9170.5400000000009"/>
    <n v="0"/>
  </r>
  <r>
    <n v="5632"/>
    <n v="15782758"/>
    <x v="963"/>
    <n v="632"/>
    <x v="0"/>
    <x v="1"/>
    <x v="20"/>
    <n v="5"/>
    <n v="147650.68"/>
    <n v="1"/>
    <n v="1"/>
    <n v="1"/>
    <n v="199674.83"/>
    <n v="0"/>
  </r>
  <r>
    <n v="5633"/>
    <n v="15591091"/>
    <x v="2182"/>
    <n v="644"/>
    <x v="0"/>
    <x v="1"/>
    <x v="4"/>
    <n v="5"/>
    <n v="73348.56"/>
    <n v="1"/>
    <n v="1"/>
    <n v="0"/>
    <n v="157166.79"/>
    <n v="1"/>
  </r>
  <r>
    <n v="5634"/>
    <n v="15715877"/>
    <x v="423"/>
    <n v="821"/>
    <x v="0"/>
    <x v="1"/>
    <x v="34"/>
    <n v="2"/>
    <n v="0"/>
    <n v="2"/>
    <n v="1"/>
    <n v="0"/>
    <n v="46072.52"/>
    <n v="0"/>
  </r>
  <r>
    <n v="5635"/>
    <n v="15756918"/>
    <x v="313"/>
    <n v="754"/>
    <x v="0"/>
    <x v="0"/>
    <x v="16"/>
    <n v="2"/>
    <n v="0"/>
    <n v="2"/>
    <n v="0"/>
    <n v="0"/>
    <n v="3524.69"/>
    <n v="0"/>
  </r>
  <r>
    <n v="5636"/>
    <n v="15746662"/>
    <x v="2183"/>
    <n v="568"/>
    <x v="1"/>
    <x v="0"/>
    <x v="7"/>
    <n v="1"/>
    <n v="116320.68"/>
    <n v="1"/>
    <n v="0"/>
    <n v="1"/>
    <n v="45563.94"/>
    <n v="0"/>
  </r>
  <r>
    <n v="5637"/>
    <n v="15626679"/>
    <x v="2184"/>
    <n v="584"/>
    <x v="0"/>
    <x v="1"/>
    <x v="19"/>
    <n v="3"/>
    <n v="0"/>
    <n v="2"/>
    <n v="0"/>
    <n v="1"/>
    <n v="59103.13"/>
    <n v="0"/>
  </r>
  <r>
    <n v="5638"/>
    <n v="15793343"/>
    <x v="706"/>
    <n v="549"/>
    <x v="0"/>
    <x v="0"/>
    <x v="6"/>
    <n v="8"/>
    <n v="0"/>
    <n v="2"/>
    <n v="1"/>
    <n v="1"/>
    <n v="189558.44"/>
    <n v="0"/>
  </r>
  <r>
    <n v="5639"/>
    <n v="15576774"/>
    <x v="205"/>
    <n v="729"/>
    <x v="0"/>
    <x v="0"/>
    <x v="16"/>
    <n v="7"/>
    <n v="0"/>
    <n v="2"/>
    <n v="0"/>
    <n v="0"/>
    <n v="45779.9"/>
    <n v="0"/>
  </r>
  <r>
    <n v="5640"/>
    <n v="15801316"/>
    <x v="1012"/>
    <n v="523"/>
    <x v="0"/>
    <x v="1"/>
    <x v="22"/>
    <n v="8"/>
    <n v="66250.710000000006"/>
    <n v="1"/>
    <n v="1"/>
    <n v="1"/>
    <n v="21859.06"/>
    <n v="0"/>
  </r>
  <r>
    <n v="5641"/>
    <n v="15800514"/>
    <x v="2185"/>
    <n v="477"/>
    <x v="2"/>
    <x v="0"/>
    <x v="9"/>
    <n v="2"/>
    <n v="95675.62"/>
    <n v="2"/>
    <n v="0"/>
    <n v="0"/>
    <n v="162699.70000000001"/>
    <n v="1"/>
  </r>
  <r>
    <n v="5642"/>
    <n v="15662232"/>
    <x v="2186"/>
    <n v="675"/>
    <x v="2"/>
    <x v="1"/>
    <x v="0"/>
    <n v="2"/>
    <n v="92616.639999999999"/>
    <n v="2"/>
    <n v="1"/>
    <n v="0"/>
    <n v="8567.18"/>
    <n v="0"/>
  </r>
  <r>
    <n v="5643"/>
    <n v="15737778"/>
    <x v="812"/>
    <n v="782"/>
    <x v="1"/>
    <x v="0"/>
    <x v="1"/>
    <n v="4"/>
    <n v="0"/>
    <n v="1"/>
    <n v="1"/>
    <n v="0"/>
    <n v="132943.88"/>
    <n v="0"/>
  </r>
  <r>
    <n v="5644"/>
    <n v="15782096"/>
    <x v="758"/>
    <n v="616"/>
    <x v="1"/>
    <x v="0"/>
    <x v="18"/>
    <n v="6"/>
    <n v="0"/>
    <n v="1"/>
    <n v="1"/>
    <n v="1"/>
    <n v="12916.32"/>
    <n v="1"/>
  </r>
  <r>
    <n v="5645"/>
    <n v="15783522"/>
    <x v="4"/>
    <n v="738"/>
    <x v="1"/>
    <x v="0"/>
    <x v="24"/>
    <n v="8"/>
    <n v="100565.94"/>
    <n v="1"/>
    <n v="1"/>
    <n v="1"/>
    <n v="128799.86"/>
    <n v="0"/>
  </r>
  <r>
    <n v="5646"/>
    <n v="15785373"/>
    <x v="1206"/>
    <n v="717"/>
    <x v="1"/>
    <x v="0"/>
    <x v="0"/>
    <n v="5"/>
    <n v="190305.78"/>
    <n v="1"/>
    <n v="1"/>
    <n v="0"/>
    <n v="99347.8"/>
    <n v="1"/>
  </r>
  <r>
    <n v="5647"/>
    <n v="15756272"/>
    <x v="694"/>
    <n v="526"/>
    <x v="2"/>
    <x v="0"/>
    <x v="12"/>
    <n v="9"/>
    <n v="118536.4"/>
    <n v="1"/>
    <n v="1"/>
    <n v="0"/>
    <n v="40980.870000000003"/>
    <n v="1"/>
  </r>
  <r>
    <n v="5648"/>
    <n v="15615245"/>
    <x v="267"/>
    <n v="660"/>
    <x v="0"/>
    <x v="1"/>
    <x v="25"/>
    <n v="5"/>
    <n v="127649.64"/>
    <n v="1"/>
    <n v="1"/>
    <n v="1"/>
    <n v="40368.65"/>
    <n v="0"/>
  </r>
  <r>
    <n v="5649"/>
    <n v="15600174"/>
    <x v="440"/>
    <n v="525"/>
    <x v="0"/>
    <x v="1"/>
    <x v="12"/>
    <n v="7"/>
    <n v="165358.76999999999"/>
    <n v="1"/>
    <n v="0"/>
    <n v="1"/>
    <n v="94738.54"/>
    <n v="0"/>
  </r>
  <r>
    <n v="5650"/>
    <n v="15752956"/>
    <x v="670"/>
    <n v="629"/>
    <x v="1"/>
    <x v="1"/>
    <x v="6"/>
    <n v="6"/>
    <n v="0"/>
    <n v="2"/>
    <n v="1"/>
    <n v="1"/>
    <n v="88842.8"/>
    <n v="0"/>
  </r>
  <r>
    <n v="5651"/>
    <n v="15644882"/>
    <x v="36"/>
    <n v="616"/>
    <x v="2"/>
    <x v="0"/>
    <x v="18"/>
    <n v="10"/>
    <n v="78249.53"/>
    <n v="1"/>
    <n v="1"/>
    <n v="0"/>
    <n v="136934.91"/>
    <n v="0"/>
  </r>
  <r>
    <n v="5652"/>
    <n v="15766272"/>
    <x v="1561"/>
    <n v="521"/>
    <x v="2"/>
    <x v="0"/>
    <x v="22"/>
    <n v="0"/>
    <n v="125193.96"/>
    <n v="1"/>
    <n v="1"/>
    <n v="1"/>
    <n v="109356.53"/>
    <n v="0"/>
  </r>
  <r>
    <n v="5653"/>
    <n v="15800620"/>
    <x v="2187"/>
    <n v="691"/>
    <x v="0"/>
    <x v="0"/>
    <x v="6"/>
    <n v="9"/>
    <n v="0"/>
    <n v="2"/>
    <n v="0"/>
    <n v="0"/>
    <n v="199635.93"/>
    <n v="0"/>
  </r>
  <r>
    <n v="5654"/>
    <n v="15569764"/>
    <x v="751"/>
    <n v="687"/>
    <x v="2"/>
    <x v="0"/>
    <x v="1"/>
    <n v="2"/>
    <n v="154007.21"/>
    <n v="1"/>
    <n v="1"/>
    <n v="0"/>
    <n v="158408.23000000001"/>
    <n v="0"/>
  </r>
  <r>
    <n v="5655"/>
    <n v="15747458"/>
    <x v="1561"/>
    <n v="677"/>
    <x v="1"/>
    <x v="0"/>
    <x v="3"/>
    <n v="3"/>
    <n v="133214.88"/>
    <n v="2"/>
    <n v="1"/>
    <n v="1"/>
    <n v="95936.84"/>
    <n v="0"/>
  </r>
  <r>
    <n v="5656"/>
    <n v="15573171"/>
    <x v="230"/>
    <n v="695"/>
    <x v="1"/>
    <x v="1"/>
    <x v="54"/>
    <n v="1"/>
    <n v="146202.93"/>
    <n v="1"/>
    <n v="1"/>
    <n v="1"/>
    <n v="126688.83"/>
    <n v="1"/>
  </r>
  <r>
    <n v="5657"/>
    <n v="15736769"/>
    <x v="862"/>
    <n v="663"/>
    <x v="0"/>
    <x v="0"/>
    <x v="7"/>
    <n v="9"/>
    <n v="0"/>
    <n v="2"/>
    <n v="1"/>
    <n v="0"/>
    <n v="150850.29"/>
    <n v="0"/>
  </r>
  <r>
    <n v="5658"/>
    <n v="15763381"/>
    <x v="479"/>
    <n v="496"/>
    <x v="0"/>
    <x v="1"/>
    <x v="33"/>
    <n v="0"/>
    <n v="90963.49"/>
    <n v="1"/>
    <n v="0"/>
    <n v="1"/>
    <n v="27802"/>
    <n v="0"/>
  </r>
  <r>
    <n v="5659"/>
    <n v="15814430"/>
    <x v="130"/>
    <n v="747"/>
    <x v="1"/>
    <x v="1"/>
    <x v="1"/>
    <n v="9"/>
    <n v="0"/>
    <n v="1"/>
    <n v="1"/>
    <n v="0"/>
    <n v="32430.94"/>
    <n v="1"/>
  </r>
  <r>
    <n v="5660"/>
    <n v="15638607"/>
    <x v="300"/>
    <n v="546"/>
    <x v="0"/>
    <x v="0"/>
    <x v="37"/>
    <n v="2"/>
    <n v="0"/>
    <n v="1"/>
    <n v="1"/>
    <n v="0"/>
    <n v="137332.37"/>
    <n v="1"/>
  </r>
  <r>
    <n v="5661"/>
    <n v="15737133"/>
    <x v="614"/>
    <n v="706"/>
    <x v="1"/>
    <x v="1"/>
    <x v="50"/>
    <n v="4"/>
    <n v="114386.85"/>
    <n v="1"/>
    <n v="1"/>
    <n v="1"/>
    <n v="28601.68"/>
    <n v="0"/>
  </r>
  <r>
    <n v="5662"/>
    <n v="15613945"/>
    <x v="11"/>
    <n v="472"/>
    <x v="0"/>
    <x v="0"/>
    <x v="28"/>
    <n v="5"/>
    <n v="0"/>
    <n v="2"/>
    <n v="1"/>
    <n v="0"/>
    <n v="108411.66"/>
    <n v="0"/>
  </r>
  <r>
    <n v="5663"/>
    <n v="15659937"/>
    <x v="611"/>
    <n v="703"/>
    <x v="0"/>
    <x v="0"/>
    <x v="20"/>
    <n v="7"/>
    <n v="0"/>
    <n v="2"/>
    <n v="0"/>
    <n v="1"/>
    <n v="122518.5"/>
    <n v="0"/>
  </r>
  <r>
    <n v="5664"/>
    <n v="15765287"/>
    <x v="222"/>
    <n v="850"/>
    <x v="0"/>
    <x v="0"/>
    <x v="16"/>
    <n v="2"/>
    <n v="0"/>
    <n v="2"/>
    <n v="1"/>
    <n v="0"/>
    <n v="9015.07"/>
    <n v="0"/>
  </r>
  <r>
    <n v="5665"/>
    <n v="15661723"/>
    <x v="759"/>
    <n v="667"/>
    <x v="1"/>
    <x v="1"/>
    <x v="60"/>
    <n v="4"/>
    <n v="137260.78"/>
    <n v="1"/>
    <n v="0"/>
    <n v="1"/>
    <n v="94433.08"/>
    <n v="1"/>
  </r>
  <r>
    <n v="5666"/>
    <n v="15766064"/>
    <x v="1566"/>
    <n v="559"/>
    <x v="0"/>
    <x v="1"/>
    <x v="19"/>
    <n v="9"/>
    <n v="111060.05"/>
    <n v="2"/>
    <n v="1"/>
    <n v="0"/>
    <n v="110371.84"/>
    <n v="0"/>
  </r>
  <r>
    <n v="5667"/>
    <n v="15649616"/>
    <x v="837"/>
    <n v="636"/>
    <x v="1"/>
    <x v="1"/>
    <x v="52"/>
    <n v="7"/>
    <n v="124447.73"/>
    <n v="1"/>
    <n v="1"/>
    <n v="1"/>
    <n v="141364.62"/>
    <n v="1"/>
  </r>
  <r>
    <n v="5668"/>
    <n v="15719017"/>
    <x v="514"/>
    <n v="672"/>
    <x v="0"/>
    <x v="0"/>
    <x v="10"/>
    <n v="8"/>
    <n v="0"/>
    <n v="2"/>
    <n v="1"/>
    <n v="1"/>
    <n v="16245.25"/>
    <n v="0"/>
  </r>
  <r>
    <n v="5669"/>
    <n v="15720919"/>
    <x v="2188"/>
    <n v="667"/>
    <x v="0"/>
    <x v="1"/>
    <x v="0"/>
    <n v="7"/>
    <n v="0"/>
    <n v="1"/>
    <n v="0"/>
    <n v="1"/>
    <n v="108348.94"/>
    <n v="1"/>
  </r>
  <r>
    <n v="5670"/>
    <n v="15706706"/>
    <x v="693"/>
    <n v="648"/>
    <x v="2"/>
    <x v="1"/>
    <x v="19"/>
    <n v="7"/>
    <n v="135310.41"/>
    <n v="2"/>
    <n v="0"/>
    <n v="1"/>
    <n v="171668.2"/>
    <n v="0"/>
  </r>
  <r>
    <n v="5671"/>
    <n v="15709653"/>
    <x v="763"/>
    <n v="497"/>
    <x v="0"/>
    <x v="1"/>
    <x v="15"/>
    <n v="8"/>
    <n v="0"/>
    <n v="2"/>
    <n v="1"/>
    <n v="0"/>
    <n v="67364.42"/>
    <n v="0"/>
  </r>
  <r>
    <n v="5672"/>
    <n v="15805104"/>
    <x v="216"/>
    <n v="743"/>
    <x v="0"/>
    <x v="0"/>
    <x v="39"/>
    <n v="6"/>
    <n v="0"/>
    <n v="2"/>
    <n v="0"/>
    <n v="1"/>
    <n v="107867.38"/>
    <n v="0"/>
  </r>
  <r>
    <n v="5673"/>
    <n v="15622442"/>
    <x v="568"/>
    <n v="619"/>
    <x v="0"/>
    <x v="1"/>
    <x v="6"/>
    <n v="5"/>
    <n v="0"/>
    <n v="2"/>
    <n v="1"/>
    <n v="0"/>
    <n v="194310.1"/>
    <n v="0"/>
  </r>
  <r>
    <n v="5674"/>
    <n v="15572801"/>
    <x v="2189"/>
    <n v="639"/>
    <x v="1"/>
    <x v="1"/>
    <x v="10"/>
    <n v="5"/>
    <n v="139393.19"/>
    <n v="2"/>
    <n v="0"/>
    <n v="0"/>
    <n v="33950.080000000002"/>
    <n v="0"/>
  </r>
  <r>
    <n v="5675"/>
    <n v="15767598"/>
    <x v="566"/>
    <n v="540"/>
    <x v="1"/>
    <x v="1"/>
    <x v="34"/>
    <n v="8"/>
    <n v="0"/>
    <n v="2"/>
    <n v="0"/>
    <n v="0"/>
    <n v="197588.32"/>
    <n v="0"/>
  </r>
  <r>
    <n v="5676"/>
    <n v="15757897"/>
    <x v="2190"/>
    <n v="766"/>
    <x v="0"/>
    <x v="0"/>
    <x v="28"/>
    <n v="3"/>
    <n v="104258.8"/>
    <n v="1"/>
    <n v="1"/>
    <n v="1"/>
    <n v="428.23"/>
    <n v="0"/>
  </r>
  <r>
    <n v="5677"/>
    <n v="15568104"/>
    <x v="2191"/>
    <n v="749"/>
    <x v="0"/>
    <x v="0"/>
    <x v="28"/>
    <n v="6"/>
    <n v="0"/>
    <n v="2"/>
    <n v="0"/>
    <n v="1"/>
    <n v="34948.769999999997"/>
    <n v="0"/>
  </r>
  <r>
    <n v="5678"/>
    <n v="15763414"/>
    <x v="917"/>
    <n v="655"/>
    <x v="2"/>
    <x v="1"/>
    <x v="15"/>
    <n v="9"/>
    <n v="113447.01"/>
    <n v="1"/>
    <n v="1"/>
    <n v="0"/>
    <n v="82084.3"/>
    <n v="0"/>
  </r>
  <r>
    <n v="5679"/>
    <n v="15732265"/>
    <x v="466"/>
    <n v="630"/>
    <x v="0"/>
    <x v="1"/>
    <x v="19"/>
    <n v="9"/>
    <n v="0"/>
    <n v="2"/>
    <n v="1"/>
    <n v="0"/>
    <n v="64804.59"/>
    <n v="0"/>
  </r>
  <r>
    <n v="5680"/>
    <n v="15621974"/>
    <x v="1365"/>
    <n v="778"/>
    <x v="2"/>
    <x v="0"/>
    <x v="19"/>
    <n v="4"/>
    <n v="111063.73"/>
    <n v="2"/>
    <n v="1"/>
    <n v="0"/>
    <n v="83556.649999999994"/>
    <n v="0"/>
  </r>
  <r>
    <n v="5681"/>
    <n v="15803947"/>
    <x v="461"/>
    <n v="757"/>
    <x v="2"/>
    <x v="0"/>
    <x v="33"/>
    <n v="6"/>
    <n v="161378.01999999999"/>
    <n v="1"/>
    <n v="0"/>
    <n v="0"/>
    <n v="71926.28"/>
    <n v="1"/>
  </r>
  <r>
    <n v="5682"/>
    <n v="15720706"/>
    <x v="734"/>
    <n v="529"/>
    <x v="1"/>
    <x v="0"/>
    <x v="2"/>
    <n v="2"/>
    <n v="82766.429999999993"/>
    <n v="1"/>
    <n v="1"/>
    <n v="1"/>
    <n v="122925.44"/>
    <n v="0"/>
  </r>
  <r>
    <n v="5683"/>
    <n v="15759290"/>
    <x v="2192"/>
    <n v="620"/>
    <x v="1"/>
    <x v="1"/>
    <x v="6"/>
    <n v="9"/>
    <n v="0"/>
    <n v="2"/>
    <n v="1"/>
    <n v="0"/>
    <n v="13133.88"/>
    <n v="0"/>
  </r>
  <r>
    <n v="5684"/>
    <n v="15651664"/>
    <x v="718"/>
    <n v="615"/>
    <x v="0"/>
    <x v="0"/>
    <x v="22"/>
    <n v="1"/>
    <n v="104267.7"/>
    <n v="1"/>
    <n v="1"/>
    <n v="0"/>
    <n v="62845.64"/>
    <n v="1"/>
  </r>
  <r>
    <n v="5685"/>
    <n v="15795132"/>
    <x v="2193"/>
    <n v="735"/>
    <x v="0"/>
    <x v="0"/>
    <x v="11"/>
    <n v="3"/>
    <n v="91718.8"/>
    <n v="1"/>
    <n v="0"/>
    <n v="0"/>
    <n v="28411.23"/>
    <n v="0"/>
  </r>
  <r>
    <n v="5686"/>
    <n v="15811565"/>
    <x v="125"/>
    <n v="705"/>
    <x v="1"/>
    <x v="0"/>
    <x v="40"/>
    <n v="3"/>
    <n v="63488.7"/>
    <n v="1"/>
    <n v="0"/>
    <n v="1"/>
    <n v="28640.92"/>
    <n v="1"/>
  </r>
  <r>
    <n v="5687"/>
    <n v="15713774"/>
    <x v="2058"/>
    <n v="644"/>
    <x v="1"/>
    <x v="0"/>
    <x v="17"/>
    <n v="6"/>
    <n v="12459.19"/>
    <n v="1"/>
    <n v="0"/>
    <n v="0"/>
    <n v="156787.34"/>
    <n v="1"/>
  </r>
  <r>
    <n v="5688"/>
    <n v="15691840"/>
    <x v="626"/>
    <n v="505"/>
    <x v="2"/>
    <x v="0"/>
    <x v="24"/>
    <n v="6"/>
    <n v="159863.9"/>
    <n v="2"/>
    <n v="0"/>
    <n v="1"/>
    <n v="125307.87"/>
    <n v="0"/>
  </r>
  <r>
    <n v="5689"/>
    <n v="15682021"/>
    <x v="876"/>
    <n v="471"/>
    <x v="2"/>
    <x v="1"/>
    <x v="51"/>
    <n v="6"/>
    <n v="104592.55"/>
    <n v="2"/>
    <n v="1"/>
    <n v="0"/>
    <n v="131736.23000000001"/>
    <n v="0"/>
  </r>
  <r>
    <n v="5690"/>
    <n v="15612931"/>
    <x v="1217"/>
    <n v="722"/>
    <x v="1"/>
    <x v="0"/>
    <x v="5"/>
    <n v="4"/>
    <n v="132088.59"/>
    <n v="1"/>
    <n v="1"/>
    <n v="1"/>
    <n v="128262.14"/>
    <n v="0"/>
  </r>
  <r>
    <n v="5691"/>
    <n v="15676707"/>
    <x v="867"/>
    <n v="577"/>
    <x v="1"/>
    <x v="0"/>
    <x v="2"/>
    <n v="4"/>
    <n v="0"/>
    <n v="2"/>
    <n v="1"/>
    <n v="0"/>
    <n v="91366.42"/>
    <n v="0"/>
  </r>
  <r>
    <n v="5692"/>
    <n v="15601383"/>
    <x v="318"/>
    <n v="744"/>
    <x v="1"/>
    <x v="1"/>
    <x v="4"/>
    <n v="5"/>
    <n v="120654.68"/>
    <n v="1"/>
    <n v="1"/>
    <n v="0"/>
    <n v="82290.81"/>
    <n v="0"/>
  </r>
  <r>
    <n v="5693"/>
    <n v="15662662"/>
    <x v="2194"/>
    <n v="573"/>
    <x v="0"/>
    <x v="0"/>
    <x v="33"/>
    <n v="6"/>
    <n v="0"/>
    <n v="2"/>
    <n v="1"/>
    <n v="0"/>
    <n v="66190.210000000006"/>
    <n v="0"/>
  </r>
  <r>
    <n v="5694"/>
    <n v="15752694"/>
    <x v="137"/>
    <n v="653"/>
    <x v="0"/>
    <x v="0"/>
    <x v="15"/>
    <n v="4"/>
    <n v="83772.95"/>
    <n v="1"/>
    <n v="0"/>
    <n v="1"/>
    <n v="23920.65"/>
    <n v="0"/>
  </r>
  <r>
    <n v="5695"/>
    <n v="15590683"/>
    <x v="514"/>
    <n v="660"/>
    <x v="0"/>
    <x v="0"/>
    <x v="8"/>
    <n v="6"/>
    <n v="172325.67"/>
    <n v="1"/>
    <n v="0"/>
    <n v="1"/>
    <n v="45438.38"/>
    <n v="0"/>
  </r>
  <r>
    <n v="5696"/>
    <n v="15773591"/>
    <x v="2195"/>
    <n v="787"/>
    <x v="0"/>
    <x v="1"/>
    <x v="17"/>
    <n v="7"/>
    <n v="117685.31"/>
    <n v="2"/>
    <n v="1"/>
    <n v="1"/>
    <n v="93360.35"/>
    <n v="0"/>
  </r>
  <r>
    <n v="5697"/>
    <n v="15723620"/>
    <x v="438"/>
    <n v="617"/>
    <x v="0"/>
    <x v="1"/>
    <x v="1"/>
    <n v="7"/>
    <n v="0"/>
    <n v="2"/>
    <n v="0"/>
    <n v="1"/>
    <n v="14496.67"/>
    <n v="0"/>
  </r>
  <r>
    <n v="5698"/>
    <n v="15671779"/>
    <x v="27"/>
    <n v="567"/>
    <x v="0"/>
    <x v="1"/>
    <x v="2"/>
    <n v="5"/>
    <n v="0"/>
    <n v="2"/>
    <n v="0"/>
    <n v="0"/>
    <n v="168521.72"/>
    <n v="0"/>
  </r>
  <r>
    <n v="5699"/>
    <n v="15672966"/>
    <x v="1737"/>
    <n v="682"/>
    <x v="1"/>
    <x v="0"/>
    <x v="55"/>
    <n v="9"/>
    <n v="0"/>
    <n v="2"/>
    <n v="1"/>
    <n v="1"/>
    <n v="103318.44"/>
    <n v="0"/>
  </r>
  <r>
    <n v="5700"/>
    <n v="15624667"/>
    <x v="74"/>
    <n v="684"/>
    <x v="0"/>
    <x v="1"/>
    <x v="12"/>
    <n v="6"/>
    <n v="135871.5"/>
    <n v="1"/>
    <n v="1"/>
    <n v="1"/>
    <n v="87219.41"/>
    <n v="0"/>
  </r>
  <r>
    <n v="5701"/>
    <n v="15812888"/>
    <x v="2196"/>
    <n v="447"/>
    <x v="0"/>
    <x v="1"/>
    <x v="1"/>
    <n v="3"/>
    <n v="0"/>
    <n v="4"/>
    <n v="1"/>
    <n v="1"/>
    <n v="197490.39"/>
    <n v="1"/>
  </r>
  <r>
    <n v="5702"/>
    <n v="15724154"/>
    <x v="369"/>
    <n v="625"/>
    <x v="2"/>
    <x v="0"/>
    <x v="23"/>
    <n v="4"/>
    <n v="128504.76"/>
    <n v="1"/>
    <n v="1"/>
    <n v="0"/>
    <n v="126812.63"/>
    <n v="1"/>
  </r>
  <r>
    <n v="5703"/>
    <n v="15749540"/>
    <x v="357"/>
    <n v="585"/>
    <x v="0"/>
    <x v="1"/>
    <x v="18"/>
    <n v="7"/>
    <n v="0"/>
    <n v="2"/>
    <n v="1"/>
    <n v="0"/>
    <n v="94283.09"/>
    <n v="0"/>
  </r>
  <r>
    <n v="5704"/>
    <n v="15621063"/>
    <x v="1244"/>
    <n v="516"/>
    <x v="0"/>
    <x v="0"/>
    <x v="0"/>
    <n v="8"/>
    <n v="56228.25"/>
    <n v="1"/>
    <n v="1"/>
    <n v="0"/>
    <n v="46857.52"/>
    <n v="0"/>
  </r>
  <r>
    <n v="5705"/>
    <n v="15661626"/>
    <x v="2197"/>
    <n v="732"/>
    <x v="2"/>
    <x v="0"/>
    <x v="13"/>
    <n v="6"/>
    <n v="98792.4"/>
    <n v="1"/>
    <n v="1"/>
    <n v="0"/>
    <n v="81491.7"/>
    <n v="1"/>
  </r>
  <r>
    <n v="5706"/>
    <n v="15698703"/>
    <x v="814"/>
    <n v="628"/>
    <x v="2"/>
    <x v="1"/>
    <x v="20"/>
    <n v="5"/>
    <n v="181768.32000000001"/>
    <n v="2"/>
    <n v="1"/>
    <n v="1"/>
    <n v="129107.97"/>
    <n v="0"/>
  </r>
  <r>
    <n v="5707"/>
    <n v="15801431"/>
    <x v="164"/>
    <n v="682"/>
    <x v="1"/>
    <x v="0"/>
    <x v="36"/>
    <n v="9"/>
    <n v="101198.01"/>
    <n v="1"/>
    <n v="1"/>
    <n v="1"/>
    <n v="49732.9"/>
    <n v="0"/>
  </r>
  <r>
    <n v="5708"/>
    <n v="15649451"/>
    <x v="1496"/>
    <n v="746"/>
    <x v="0"/>
    <x v="1"/>
    <x v="11"/>
    <n v="9"/>
    <n v="0"/>
    <n v="2"/>
    <n v="0"/>
    <n v="1"/>
    <n v="88728.47"/>
    <n v="0"/>
  </r>
  <r>
    <n v="5709"/>
    <n v="15626156"/>
    <x v="2198"/>
    <n v="655"/>
    <x v="0"/>
    <x v="0"/>
    <x v="52"/>
    <n v="3"/>
    <n v="0"/>
    <n v="2"/>
    <n v="1"/>
    <n v="1"/>
    <n v="86981.45"/>
    <n v="0"/>
  </r>
  <r>
    <n v="5710"/>
    <n v="15606158"/>
    <x v="375"/>
    <n v="644"/>
    <x v="0"/>
    <x v="0"/>
    <x v="2"/>
    <n v="9"/>
    <n v="0"/>
    <n v="1"/>
    <n v="1"/>
    <n v="0"/>
    <n v="3740.93"/>
    <n v="0"/>
  </r>
  <r>
    <n v="5711"/>
    <n v="15589496"/>
    <x v="2199"/>
    <n v="778"/>
    <x v="0"/>
    <x v="1"/>
    <x v="10"/>
    <n v="5"/>
    <n v="139064.06"/>
    <n v="2"/>
    <n v="0"/>
    <n v="0"/>
    <n v="67949.320000000007"/>
    <n v="0"/>
  </r>
  <r>
    <n v="5712"/>
    <n v="15730345"/>
    <x v="1038"/>
    <n v="617"/>
    <x v="0"/>
    <x v="0"/>
    <x v="12"/>
    <n v="2"/>
    <n v="104508.1"/>
    <n v="1"/>
    <n v="1"/>
    <n v="1"/>
    <n v="147636.46"/>
    <n v="0"/>
  </r>
  <r>
    <n v="5713"/>
    <n v="15572038"/>
    <x v="1334"/>
    <n v="660"/>
    <x v="2"/>
    <x v="1"/>
    <x v="12"/>
    <n v="9"/>
    <n v="113948.58"/>
    <n v="1"/>
    <n v="1"/>
    <n v="0"/>
    <n v="188891.96"/>
    <n v="1"/>
  </r>
  <r>
    <n v="5714"/>
    <n v="15643439"/>
    <x v="1066"/>
    <n v="537"/>
    <x v="0"/>
    <x v="1"/>
    <x v="40"/>
    <n v="10"/>
    <n v="0"/>
    <n v="2"/>
    <n v="0"/>
    <n v="1"/>
    <n v="25482.62"/>
    <n v="0"/>
  </r>
  <r>
    <n v="5715"/>
    <n v="15604158"/>
    <x v="216"/>
    <n v="554"/>
    <x v="0"/>
    <x v="0"/>
    <x v="2"/>
    <n v="10"/>
    <n v="0"/>
    <n v="2"/>
    <n v="1"/>
    <n v="1"/>
    <n v="18391.93"/>
    <n v="0"/>
  </r>
  <r>
    <n v="5716"/>
    <n v="15657396"/>
    <x v="175"/>
    <n v="806"/>
    <x v="0"/>
    <x v="1"/>
    <x v="8"/>
    <n v="9"/>
    <n v="0"/>
    <n v="2"/>
    <n v="0"/>
    <n v="1"/>
    <n v="140168.35999999999"/>
    <n v="0"/>
  </r>
  <r>
    <n v="5717"/>
    <n v="15709478"/>
    <x v="541"/>
    <n v="611"/>
    <x v="2"/>
    <x v="1"/>
    <x v="24"/>
    <n v="1"/>
    <n v="117524.72"/>
    <n v="2"/>
    <n v="0"/>
    <n v="1"/>
    <n v="161064.29"/>
    <n v="0"/>
  </r>
  <r>
    <n v="5718"/>
    <n v="15628824"/>
    <x v="2100"/>
    <n v="665"/>
    <x v="0"/>
    <x v="0"/>
    <x v="24"/>
    <n v="5"/>
    <n v="160389.82"/>
    <n v="1"/>
    <n v="0"/>
    <n v="1"/>
    <n v="183542.08"/>
    <n v="0"/>
  </r>
  <r>
    <n v="5719"/>
    <n v="15814519"/>
    <x v="2200"/>
    <n v="648"/>
    <x v="0"/>
    <x v="0"/>
    <x v="24"/>
    <n v="7"/>
    <n v="0"/>
    <n v="2"/>
    <n v="1"/>
    <n v="0"/>
    <n v="194238.92"/>
    <n v="0"/>
  </r>
  <r>
    <n v="5720"/>
    <n v="15636520"/>
    <x v="583"/>
    <n v="692"/>
    <x v="0"/>
    <x v="1"/>
    <x v="7"/>
    <n v="1"/>
    <n v="125547.53"/>
    <n v="1"/>
    <n v="0"/>
    <n v="0"/>
    <n v="7900.46"/>
    <n v="0"/>
  </r>
  <r>
    <n v="5721"/>
    <n v="15794414"/>
    <x v="425"/>
    <n v="507"/>
    <x v="1"/>
    <x v="1"/>
    <x v="17"/>
    <n v="6"/>
    <n v="92783.679999999993"/>
    <n v="1"/>
    <n v="1"/>
    <n v="1"/>
    <n v="51424.29"/>
    <n v="0"/>
  </r>
  <r>
    <n v="5722"/>
    <n v="15643671"/>
    <x v="1459"/>
    <n v="696"/>
    <x v="2"/>
    <x v="1"/>
    <x v="23"/>
    <n v="5"/>
    <n v="97036.22"/>
    <n v="2"/>
    <n v="1"/>
    <n v="0"/>
    <n v="152450.84"/>
    <n v="1"/>
  </r>
  <r>
    <n v="5723"/>
    <n v="15700650"/>
    <x v="2201"/>
    <n v="681"/>
    <x v="0"/>
    <x v="1"/>
    <x v="10"/>
    <n v="3"/>
    <n v="0"/>
    <n v="2"/>
    <n v="0"/>
    <n v="0"/>
    <n v="55816.2"/>
    <n v="0"/>
  </r>
  <r>
    <n v="5724"/>
    <n v="15680224"/>
    <x v="379"/>
    <n v="687"/>
    <x v="0"/>
    <x v="0"/>
    <x v="28"/>
    <n v="6"/>
    <n v="0"/>
    <n v="2"/>
    <n v="1"/>
    <n v="1"/>
    <n v="32909.129999999997"/>
    <n v="0"/>
  </r>
  <r>
    <n v="5725"/>
    <n v="15784286"/>
    <x v="159"/>
    <n v="641"/>
    <x v="1"/>
    <x v="1"/>
    <x v="20"/>
    <n v="5"/>
    <n v="102145.13"/>
    <n v="1"/>
    <n v="1"/>
    <n v="1"/>
    <n v="100637.07"/>
    <n v="0"/>
  </r>
  <r>
    <n v="5726"/>
    <n v="15693996"/>
    <x v="2202"/>
    <n v="507"/>
    <x v="0"/>
    <x v="0"/>
    <x v="19"/>
    <n v="1"/>
    <n v="113452.66"/>
    <n v="1"/>
    <n v="0"/>
    <n v="0"/>
    <n v="142911.99"/>
    <n v="0"/>
  </r>
  <r>
    <n v="5727"/>
    <n v="15764343"/>
    <x v="58"/>
    <n v="688"/>
    <x v="1"/>
    <x v="0"/>
    <x v="17"/>
    <n v="8"/>
    <n v="155681.72"/>
    <n v="1"/>
    <n v="1"/>
    <n v="0"/>
    <n v="26287.21"/>
    <n v="0"/>
  </r>
  <r>
    <n v="5728"/>
    <n v="15704168"/>
    <x v="163"/>
    <n v="535"/>
    <x v="2"/>
    <x v="1"/>
    <x v="16"/>
    <n v="8"/>
    <n v="127475.24"/>
    <n v="1"/>
    <n v="0"/>
    <n v="0"/>
    <n v="60775.76"/>
    <n v="1"/>
  </r>
  <r>
    <n v="5729"/>
    <n v="15680197"/>
    <x v="2203"/>
    <n v="701"/>
    <x v="0"/>
    <x v="1"/>
    <x v="1"/>
    <n v="10"/>
    <n v="0"/>
    <n v="2"/>
    <n v="1"/>
    <n v="1"/>
    <n v="146257.76999999999"/>
    <n v="0"/>
  </r>
  <r>
    <n v="5730"/>
    <n v="15633729"/>
    <x v="1090"/>
    <n v="488"/>
    <x v="0"/>
    <x v="1"/>
    <x v="3"/>
    <n v="10"/>
    <n v="112751.13"/>
    <n v="1"/>
    <n v="1"/>
    <n v="1"/>
    <n v="28332"/>
    <n v="0"/>
  </r>
  <r>
    <n v="5731"/>
    <n v="15577683"/>
    <x v="25"/>
    <n v="539"/>
    <x v="0"/>
    <x v="0"/>
    <x v="6"/>
    <n v="4"/>
    <n v="0"/>
    <n v="2"/>
    <n v="1"/>
    <n v="1"/>
    <n v="100919.19"/>
    <n v="0"/>
  </r>
  <r>
    <n v="5732"/>
    <n v="15800746"/>
    <x v="36"/>
    <n v="674"/>
    <x v="0"/>
    <x v="1"/>
    <x v="13"/>
    <n v="7"/>
    <n v="144889.18"/>
    <n v="1"/>
    <n v="1"/>
    <n v="1"/>
    <n v="102591.9"/>
    <n v="1"/>
  </r>
  <r>
    <n v="5733"/>
    <n v="15788686"/>
    <x v="773"/>
    <n v="538"/>
    <x v="1"/>
    <x v="1"/>
    <x v="20"/>
    <n v="8"/>
    <n v="0"/>
    <n v="2"/>
    <n v="1"/>
    <n v="1"/>
    <n v="25554.400000000001"/>
    <n v="0"/>
  </r>
  <r>
    <n v="5734"/>
    <n v="15742798"/>
    <x v="269"/>
    <n v="829"/>
    <x v="0"/>
    <x v="0"/>
    <x v="32"/>
    <n v="7"/>
    <n v="150126.44"/>
    <n v="1"/>
    <n v="1"/>
    <n v="0"/>
    <n v="152107.93"/>
    <n v="1"/>
  </r>
  <r>
    <n v="5735"/>
    <n v="15596647"/>
    <x v="17"/>
    <n v="768"/>
    <x v="0"/>
    <x v="1"/>
    <x v="41"/>
    <n v="8"/>
    <n v="69712.740000000005"/>
    <n v="1"/>
    <n v="1"/>
    <n v="1"/>
    <n v="69381.05"/>
    <n v="0"/>
  </r>
  <r>
    <n v="5736"/>
    <n v="15756070"/>
    <x v="2204"/>
    <n v="585"/>
    <x v="1"/>
    <x v="0"/>
    <x v="4"/>
    <n v="4"/>
    <n v="0"/>
    <n v="2"/>
    <n v="0"/>
    <n v="1"/>
    <n v="101728.46"/>
    <n v="0"/>
  </r>
  <r>
    <n v="5737"/>
    <n v="15775116"/>
    <x v="522"/>
    <n v="581"/>
    <x v="0"/>
    <x v="1"/>
    <x v="8"/>
    <n v="3"/>
    <n v="0"/>
    <n v="2"/>
    <n v="0"/>
    <n v="0"/>
    <n v="89040.61"/>
    <n v="0"/>
  </r>
  <r>
    <n v="5738"/>
    <n v="15575428"/>
    <x v="684"/>
    <n v="682"/>
    <x v="2"/>
    <x v="0"/>
    <x v="12"/>
    <n v="2"/>
    <n v="117438.92"/>
    <n v="2"/>
    <n v="1"/>
    <n v="1"/>
    <n v="16910.98"/>
    <n v="0"/>
  </r>
  <r>
    <n v="5739"/>
    <n v="15654074"/>
    <x v="924"/>
    <n v="653"/>
    <x v="0"/>
    <x v="1"/>
    <x v="16"/>
    <n v="8"/>
    <n v="119315.75"/>
    <n v="1"/>
    <n v="1"/>
    <n v="0"/>
    <n v="150468.35"/>
    <n v="0"/>
  </r>
  <r>
    <n v="5740"/>
    <n v="15695872"/>
    <x v="93"/>
    <n v="712"/>
    <x v="0"/>
    <x v="0"/>
    <x v="33"/>
    <n v="1"/>
    <n v="89571.59"/>
    <n v="1"/>
    <n v="1"/>
    <n v="1"/>
    <n v="177613.19"/>
    <n v="0"/>
  </r>
  <r>
    <n v="5741"/>
    <n v="15568885"/>
    <x v="14"/>
    <n v="620"/>
    <x v="2"/>
    <x v="0"/>
    <x v="10"/>
    <n v="8"/>
    <n v="102251.57"/>
    <n v="1"/>
    <n v="1"/>
    <n v="0"/>
    <n v="120672.09"/>
    <n v="0"/>
  </r>
  <r>
    <n v="5742"/>
    <n v="15725036"/>
    <x v="509"/>
    <n v="709"/>
    <x v="0"/>
    <x v="1"/>
    <x v="0"/>
    <n v="9"/>
    <n v="118546.71"/>
    <n v="1"/>
    <n v="0"/>
    <n v="1"/>
    <n v="77142.850000000006"/>
    <n v="0"/>
  </r>
  <r>
    <n v="5743"/>
    <n v="15632665"/>
    <x v="1853"/>
    <n v="832"/>
    <x v="0"/>
    <x v="1"/>
    <x v="22"/>
    <n v="2"/>
    <n v="0"/>
    <n v="1"/>
    <n v="0"/>
    <n v="1"/>
    <n v="127804.66"/>
    <n v="1"/>
  </r>
  <r>
    <n v="5744"/>
    <n v="15571476"/>
    <x v="955"/>
    <n v="635"/>
    <x v="1"/>
    <x v="1"/>
    <x v="16"/>
    <n v="0"/>
    <n v="103257.14"/>
    <n v="1"/>
    <n v="0"/>
    <n v="0"/>
    <n v="158344.63"/>
    <n v="0"/>
  </r>
  <r>
    <n v="5745"/>
    <n v="15776850"/>
    <x v="216"/>
    <n v="749"/>
    <x v="1"/>
    <x v="0"/>
    <x v="3"/>
    <n v="1"/>
    <n v="124209.02"/>
    <n v="1"/>
    <n v="1"/>
    <n v="1"/>
    <n v="167179.48000000001"/>
    <n v="0"/>
  </r>
  <r>
    <n v="5746"/>
    <n v="15623649"/>
    <x v="2205"/>
    <n v="629"/>
    <x v="1"/>
    <x v="1"/>
    <x v="15"/>
    <n v="3"/>
    <n v="0"/>
    <n v="2"/>
    <n v="1"/>
    <n v="1"/>
    <n v="15404.64"/>
    <n v="0"/>
  </r>
  <r>
    <n v="5747"/>
    <n v="15751131"/>
    <x v="493"/>
    <n v="836"/>
    <x v="1"/>
    <x v="0"/>
    <x v="1"/>
    <n v="7"/>
    <n v="150302.84"/>
    <n v="1"/>
    <n v="1"/>
    <n v="1"/>
    <n v="156036.19"/>
    <n v="0"/>
  </r>
  <r>
    <n v="5748"/>
    <n v="15688128"/>
    <x v="498"/>
    <n v="542"/>
    <x v="1"/>
    <x v="1"/>
    <x v="10"/>
    <n v="8"/>
    <n v="108653.93"/>
    <n v="1"/>
    <n v="0"/>
    <n v="1"/>
    <n v="144725.14000000001"/>
    <n v="0"/>
  </r>
  <r>
    <n v="5749"/>
    <n v="15678412"/>
    <x v="477"/>
    <n v="645"/>
    <x v="0"/>
    <x v="0"/>
    <x v="13"/>
    <n v="8"/>
    <n v="85325.93"/>
    <n v="1"/>
    <n v="0"/>
    <n v="0"/>
    <n v="22558.74"/>
    <n v="0"/>
  </r>
  <r>
    <n v="5750"/>
    <n v="15770291"/>
    <x v="1530"/>
    <n v="844"/>
    <x v="0"/>
    <x v="0"/>
    <x v="6"/>
    <n v="8"/>
    <n v="0"/>
    <n v="2"/>
    <n v="0"/>
    <n v="0"/>
    <n v="147342.03"/>
    <n v="0"/>
  </r>
  <r>
    <n v="5751"/>
    <n v="15583392"/>
    <x v="1411"/>
    <n v="747"/>
    <x v="2"/>
    <x v="1"/>
    <x v="24"/>
    <n v="9"/>
    <n v="135776.35999999999"/>
    <n v="3"/>
    <n v="1"/>
    <n v="0"/>
    <n v="85470.45"/>
    <n v="1"/>
  </r>
  <r>
    <n v="5752"/>
    <n v="15690731"/>
    <x v="2206"/>
    <n v="645"/>
    <x v="0"/>
    <x v="1"/>
    <x v="20"/>
    <n v="6"/>
    <n v="131411.24"/>
    <n v="1"/>
    <n v="1"/>
    <n v="1"/>
    <n v="194656.11"/>
    <n v="0"/>
  </r>
  <r>
    <n v="5753"/>
    <n v="15697948"/>
    <x v="17"/>
    <n v="752"/>
    <x v="1"/>
    <x v="0"/>
    <x v="18"/>
    <n v="3"/>
    <n v="0"/>
    <n v="2"/>
    <n v="1"/>
    <n v="1"/>
    <n v="48505.1"/>
    <n v="0"/>
  </r>
  <r>
    <n v="5754"/>
    <n v="15608328"/>
    <x v="322"/>
    <n v="760"/>
    <x v="1"/>
    <x v="0"/>
    <x v="1"/>
    <n v="6"/>
    <n v="0"/>
    <n v="2"/>
    <n v="0"/>
    <n v="0"/>
    <n v="101491.23"/>
    <n v="0"/>
  </r>
  <r>
    <n v="5755"/>
    <n v="15766378"/>
    <x v="1483"/>
    <n v="714"/>
    <x v="2"/>
    <x v="0"/>
    <x v="13"/>
    <n v="9"/>
    <n v="106431.97"/>
    <n v="2"/>
    <n v="1"/>
    <n v="1"/>
    <n v="164117.69"/>
    <n v="0"/>
  </r>
  <r>
    <n v="5756"/>
    <n v="15600813"/>
    <x v="1569"/>
    <n v="717"/>
    <x v="0"/>
    <x v="1"/>
    <x v="5"/>
    <n v="9"/>
    <n v="90305.76"/>
    <n v="1"/>
    <n v="1"/>
    <n v="1"/>
    <n v="124626.57"/>
    <n v="0"/>
  </r>
  <r>
    <n v="5757"/>
    <n v="15706217"/>
    <x v="537"/>
    <n v="645"/>
    <x v="2"/>
    <x v="1"/>
    <x v="34"/>
    <n v="7"/>
    <n v="117466.03"/>
    <n v="2"/>
    <n v="1"/>
    <n v="1"/>
    <n v="34490.06"/>
    <n v="0"/>
  </r>
  <r>
    <n v="5758"/>
    <n v="15601417"/>
    <x v="106"/>
    <n v="681"/>
    <x v="0"/>
    <x v="1"/>
    <x v="15"/>
    <n v="3"/>
    <n v="148884.47"/>
    <n v="2"/>
    <n v="1"/>
    <n v="1"/>
    <n v="90967.37"/>
    <n v="0"/>
  </r>
  <r>
    <n v="5759"/>
    <n v="15610972"/>
    <x v="180"/>
    <n v="681"/>
    <x v="2"/>
    <x v="0"/>
    <x v="4"/>
    <n v="4"/>
    <n v="91115.76"/>
    <n v="2"/>
    <n v="0"/>
    <n v="0"/>
    <n v="24208.84"/>
    <n v="1"/>
  </r>
  <r>
    <n v="5760"/>
    <n v="15674620"/>
    <x v="2207"/>
    <n v="679"/>
    <x v="2"/>
    <x v="0"/>
    <x v="24"/>
    <n v="8"/>
    <n v="77373.87"/>
    <n v="2"/>
    <n v="0"/>
    <n v="1"/>
    <n v="174873.09"/>
    <n v="0"/>
  </r>
  <r>
    <n v="5761"/>
    <n v="15785350"/>
    <x v="2208"/>
    <n v="528"/>
    <x v="1"/>
    <x v="1"/>
    <x v="51"/>
    <n v="7"/>
    <n v="104744.89"/>
    <n v="1"/>
    <n v="1"/>
    <n v="0"/>
    <n v="170262.97"/>
    <n v="0"/>
  </r>
  <r>
    <n v="5762"/>
    <n v="15749119"/>
    <x v="2209"/>
    <n v="710"/>
    <x v="0"/>
    <x v="0"/>
    <x v="8"/>
    <n v="3"/>
    <n v="0"/>
    <n v="2"/>
    <n v="1"/>
    <n v="1"/>
    <n v="112289.06"/>
    <n v="0"/>
  </r>
  <r>
    <n v="5763"/>
    <n v="15756535"/>
    <x v="67"/>
    <n v="733"/>
    <x v="2"/>
    <x v="1"/>
    <x v="2"/>
    <n v="5"/>
    <n v="91538.51"/>
    <n v="1"/>
    <n v="1"/>
    <n v="1"/>
    <n v="93783"/>
    <n v="0"/>
  </r>
  <r>
    <n v="5764"/>
    <n v="15700965"/>
    <x v="563"/>
    <n v="724"/>
    <x v="0"/>
    <x v="0"/>
    <x v="15"/>
    <n v="6"/>
    <n v="0"/>
    <n v="2"/>
    <n v="1"/>
    <n v="1"/>
    <n v="150026.79"/>
    <n v="0"/>
  </r>
  <r>
    <n v="5765"/>
    <n v="15791851"/>
    <x v="2210"/>
    <n v="726"/>
    <x v="0"/>
    <x v="0"/>
    <x v="10"/>
    <n v="0"/>
    <n v="185734.75"/>
    <n v="1"/>
    <n v="1"/>
    <n v="1"/>
    <n v="102036.82"/>
    <n v="0"/>
  </r>
  <r>
    <n v="5766"/>
    <n v="15717156"/>
    <x v="2024"/>
    <n v="520"/>
    <x v="0"/>
    <x v="1"/>
    <x v="33"/>
    <n v="3"/>
    <n v="143396.54"/>
    <n v="2"/>
    <n v="1"/>
    <n v="1"/>
    <n v="898.51"/>
    <n v="0"/>
  </r>
  <r>
    <n v="5767"/>
    <n v="15740846"/>
    <x v="152"/>
    <n v="556"/>
    <x v="0"/>
    <x v="1"/>
    <x v="20"/>
    <n v="5"/>
    <n v="125909.85"/>
    <n v="1"/>
    <n v="1"/>
    <n v="1"/>
    <n v="95124.4"/>
    <n v="0"/>
  </r>
  <r>
    <n v="5768"/>
    <n v="15573284"/>
    <x v="140"/>
    <n v="579"/>
    <x v="0"/>
    <x v="0"/>
    <x v="13"/>
    <n v="2"/>
    <n v="0"/>
    <n v="2"/>
    <n v="0"/>
    <n v="0"/>
    <n v="11514.39"/>
    <n v="0"/>
  </r>
  <r>
    <n v="5769"/>
    <n v="15729083"/>
    <x v="2048"/>
    <n v="674"/>
    <x v="0"/>
    <x v="1"/>
    <x v="18"/>
    <n v="2"/>
    <n v="154525.70000000001"/>
    <n v="1"/>
    <n v="0"/>
    <n v="1"/>
    <n v="27468.720000000001"/>
    <n v="0"/>
  </r>
  <r>
    <n v="5770"/>
    <n v="15611612"/>
    <x v="2211"/>
    <n v="570"/>
    <x v="0"/>
    <x v="0"/>
    <x v="6"/>
    <n v="0"/>
    <n v="0"/>
    <n v="1"/>
    <n v="1"/>
    <n v="0"/>
    <n v="37092.43"/>
    <n v="0"/>
  </r>
  <r>
    <n v="5771"/>
    <n v="15694381"/>
    <x v="640"/>
    <n v="631"/>
    <x v="0"/>
    <x v="1"/>
    <x v="21"/>
    <n v="8"/>
    <n v="100654.8"/>
    <n v="1"/>
    <n v="1"/>
    <n v="0"/>
    <n v="171587.9"/>
    <n v="0"/>
  </r>
  <r>
    <n v="5772"/>
    <n v="15651737"/>
    <x v="2212"/>
    <n v="623"/>
    <x v="1"/>
    <x v="1"/>
    <x v="4"/>
    <n v="1"/>
    <n v="83325.77"/>
    <n v="1"/>
    <n v="0"/>
    <n v="1"/>
    <n v="80828.78"/>
    <n v="0"/>
  </r>
  <r>
    <n v="5773"/>
    <n v="15663168"/>
    <x v="121"/>
    <n v="665"/>
    <x v="0"/>
    <x v="1"/>
    <x v="12"/>
    <n v="8"/>
    <n v="110934.54"/>
    <n v="1"/>
    <n v="1"/>
    <n v="0"/>
    <n v="169287.99"/>
    <n v="0"/>
  </r>
  <r>
    <n v="5774"/>
    <n v="15643426"/>
    <x v="282"/>
    <n v="523"/>
    <x v="1"/>
    <x v="0"/>
    <x v="18"/>
    <n v="8"/>
    <n v="113680.54"/>
    <n v="1"/>
    <n v="0"/>
    <n v="0"/>
    <n v="13197.44"/>
    <n v="0"/>
  </r>
  <r>
    <n v="5775"/>
    <n v="15618245"/>
    <x v="1890"/>
    <n v="706"/>
    <x v="2"/>
    <x v="1"/>
    <x v="8"/>
    <n v="1"/>
    <n v="117020.08"/>
    <n v="2"/>
    <n v="1"/>
    <n v="0"/>
    <n v="54439.53"/>
    <n v="0"/>
  </r>
  <r>
    <n v="5776"/>
    <n v="15717527"/>
    <x v="1786"/>
    <n v="619"/>
    <x v="0"/>
    <x v="0"/>
    <x v="23"/>
    <n v="9"/>
    <n v="145359.99"/>
    <n v="1"/>
    <n v="1"/>
    <n v="0"/>
    <n v="38186.85"/>
    <n v="0"/>
  </r>
  <r>
    <n v="5777"/>
    <n v="15793478"/>
    <x v="826"/>
    <n v="593"/>
    <x v="2"/>
    <x v="0"/>
    <x v="2"/>
    <n v="8"/>
    <n v="151391.67999999999"/>
    <n v="1"/>
    <n v="1"/>
    <n v="0"/>
    <n v="27274.6"/>
    <n v="1"/>
  </r>
  <r>
    <n v="5778"/>
    <n v="15642248"/>
    <x v="111"/>
    <n v="608"/>
    <x v="1"/>
    <x v="1"/>
    <x v="26"/>
    <n v="8"/>
    <n v="123935.35"/>
    <n v="1"/>
    <n v="1"/>
    <n v="1"/>
    <n v="65758.19"/>
    <n v="0"/>
  </r>
  <r>
    <n v="5779"/>
    <n v="15640377"/>
    <x v="2213"/>
    <n v="526"/>
    <x v="0"/>
    <x v="0"/>
    <x v="18"/>
    <n v="0"/>
    <n v="0"/>
    <n v="2"/>
    <n v="1"/>
    <n v="0"/>
    <n v="97767.63"/>
    <n v="0"/>
  </r>
  <r>
    <n v="5780"/>
    <n v="15723950"/>
    <x v="1111"/>
    <n v="684"/>
    <x v="1"/>
    <x v="1"/>
    <x v="20"/>
    <n v="2"/>
    <n v="70291.02"/>
    <n v="1"/>
    <n v="1"/>
    <n v="1"/>
    <n v="115468.84"/>
    <n v="1"/>
  </r>
  <r>
    <n v="5781"/>
    <n v="15590327"/>
    <x v="230"/>
    <n v="604"/>
    <x v="2"/>
    <x v="0"/>
    <x v="0"/>
    <n v="10"/>
    <n v="166031.45000000001"/>
    <n v="1"/>
    <n v="1"/>
    <n v="0"/>
    <n v="98293.14"/>
    <n v="0"/>
  </r>
  <r>
    <n v="5782"/>
    <n v="15706199"/>
    <x v="303"/>
    <n v="636"/>
    <x v="2"/>
    <x v="1"/>
    <x v="18"/>
    <n v="6"/>
    <n v="96643.32"/>
    <n v="1"/>
    <n v="0"/>
    <n v="0"/>
    <n v="182059.28"/>
    <n v="0"/>
  </r>
  <r>
    <n v="5783"/>
    <n v="15671514"/>
    <x v="725"/>
    <n v="669"/>
    <x v="1"/>
    <x v="0"/>
    <x v="19"/>
    <n v="8"/>
    <n v="0"/>
    <n v="2"/>
    <n v="0"/>
    <n v="1"/>
    <n v="128538.05"/>
    <n v="0"/>
  </r>
  <r>
    <n v="5784"/>
    <n v="15727041"/>
    <x v="93"/>
    <n v="624"/>
    <x v="0"/>
    <x v="1"/>
    <x v="60"/>
    <n v="7"/>
    <n v="0"/>
    <n v="2"/>
    <n v="1"/>
    <n v="1"/>
    <n v="108841.83"/>
    <n v="0"/>
  </r>
  <r>
    <n v="5785"/>
    <n v="15738063"/>
    <x v="609"/>
    <n v="631"/>
    <x v="0"/>
    <x v="1"/>
    <x v="6"/>
    <n v="2"/>
    <n v="0"/>
    <n v="2"/>
    <n v="1"/>
    <n v="1"/>
    <n v="18581.84"/>
    <n v="0"/>
  </r>
  <r>
    <n v="5786"/>
    <n v="15711733"/>
    <x v="1724"/>
    <n v="753"/>
    <x v="0"/>
    <x v="1"/>
    <x v="36"/>
    <n v="4"/>
    <n v="0"/>
    <n v="2"/>
    <n v="0"/>
    <n v="1"/>
    <n v="146821.42000000001"/>
    <n v="0"/>
  </r>
  <r>
    <n v="5787"/>
    <n v="15652320"/>
    <x v="1411"/>
    <n v="588"/>
    <x v="0"/>
    <x v="1"/>
    <x v="20"/>
    <n v="5"/>
    <n v="0"/>
    <n v="2"/>
    <n v="0"/>
    <n v="0"/>
    <n v="100727.67999999999"/>
    <n v="0"/>
  </r>
  <r>
    <n v="5788"/>
    <n v="15634180"/>
    <x v="813"/>
    <n v="729"/>
    <x v="2"/>
    <x v="1"/>
    <x v="28"/>
    <n v="4"/>
    <n v="97268.1"/>
    <n v="2"/>
    <n v="1"/>
    <n v="0"/>
    <n v="39356.379999999997"/>
    <n v="0"/>
  </r>
  <r>
    <n v="5789"/>
    <n v="15694566"/>
    <x v="1207"/>
    <n v="602"/>
    <x v="0"/>
    <x v="0"/>
    <x v="0"/>
    <n v="10"/>
    <n v="0"/>
    <n v="2"/>
    <n v="0"/>
    <n v="0"/>
    <n v="169921.11"/>
    <n v="1"/>
  </r>
  <r>
    <n v="5790"/>
    <n v="15726103"/>
    <x v="880"/>
    <n v="689"/>
    <x v="2"/>
    <x v="0"/>
    <x v="30"/>
    <n v="1"/>
    <n v="76296.81"/>
    <n v="1"/>
    <n v="1"/>
    <n v="0"/>
    <n v="42364.75"/>
    <n v="1"/>
  </r>
  <r>
    <n v="5791"/>
    <n v="15646351"/>
    <x v="2180"/>
    <n v="486"/>
    <x v="1"/>
    <x v="1"/>
    <x v="7"/>
    <n v="7"/>
    <n v="0"/>
    <n v="2"/>
    <n v="1"/>
    <n v="0"/>
    <n v="28823.040000000001"/>
    <n v="0"/>
  </r>
  <r>
    <n v="5792"/>
    <n v="15730044"/>
    <x v="334"/>
    <n v="809"/>
    <x v="2"/>
    <x v="0"/>
    <x v="0"/>
    <n v="6"/>
    <n v="64497.94"/>
    <n v="3"/>
    <n v="0"/>
    <n v="1"/>
    <n v="182436.81"/>
    <n v="1"/>
  </r>
  <r>
    <n v="5793"/>
    <n v="15795186"/>
    <x v="81"/>
    <n v="562"/>
    <x v="0"/>
    <x v="1"/>
    <x v="16"/>
    <n v="5"/>
    <n v="0"/>
    <n v="1"/>
    <n v="1"/>
    <n v="0"/>
    <n v="115700.2"/>
    <n v="0"/>
  </r>
  <r>
    <n v="5794"/>
    <n v="15784890"/>
    <x v="352"/>
    <n v="763"/>
    <x v="1"/>
    <x v="0"/>
    <x v="15"/>
    <n v="8"/>
    <n v="0"/>
    <n v="2"/>
    <n v="1"/>
    <n v="0"/>
    <n v="16725.53"/>
    <n v="0"/>
  </r>
  <r>
    <n v="5795"/>
    <n v="15694125"/>
    <x v="1707"/>
    <n v="669"/>
    <x v="0"/>
    <x v="1"/>
    <x v="38"/>
    <n v="5"/>
    <n v="0"/>
    <n v="2"/>
    <n v="1"/>
    <n v="1"/>
    <n v="56875.76"/>
    <n v="0"/>
  </r>
  <r>
    <n v="5796"/>
    <n v="15565891"/>
    <x v="2214"/>
    <n v="709"/>
    <x v="0"/>
    <x v="1"/>
    <x v="2"/>
    <n v="8"/>
    <n v="0"/>
    <n v="2"/>
    <n v="1"/>
    <n v="0"/>
    <n v="56214.09"/>
    <n v="0"/>
  </r>
  <r>
    <n v="5797"/>
    <n v="15674254"/>
    <x v="301"/>
    <n v="554"/>
    <x v="1"/>
    <x v="0"/>
    <x v="13"/>
    <n v="4"/>
    <n v="0"/>
    <n v="2"/>
    <n v="1"/>
    <n v="1"/>
    <n v="193412.05"/>
    <n v="0"/>
  </r>
  <r>
    <n v="5798"/>
    <n v="15775206"/>
    <x v="60"/>
    <n v="699"/>
    <x v="0"/>
    <x v="1"/>
    <x v="24"/>
    <n v="10"/>
    <n v="0"/>
    <n v="2"/>
    <n v="0"/>
    <n v="0"/>
    <n v="83263.039999999994"/>
    <n v="0"/>
  </r>
  <r>
    <n v="5799"/>
    <n v="15797627"/>
    <x v="2215"/>
    <n v="732"/>
    <x v="1"/>
    <x v="1"/>
    <x v="41"/>
    <n v="0"/>
    <n v="134249.70000000001"/>
    <n v="1"/>
    <n v="0"/>
    <n v="1"/>
    <n v="13404.4"/>
    <n v="0"/>
  </r>
  <r>
    <n v="5800"/>
    <n v="15649853"/>
    <x v="501"/>
    <n v="625"/>
    <x v="0"/>
    <x v="0"/>
    <x v="13"/>
    <n v="3"/>
    <n v="0"/>
    <n v="1"/>
    <n v="1"/>
    <n v="1"/>
    <n v="184474.15"/>
    <n v="1"/>
  </r>
  <r>
    <n v="5801"/>
    <n v="15610379"/>
    <x v="2216"/>
    <n v="599"/>
    <x v="0"/>
    <x v="1"/>
    <x v="33"/>
    <n v="9"/>
    <n v="105443.68"/>
    <n v="1"/>
    <n v="1"/>
    <n v="1"/>
    <n v="121124.53"/>
    <n v="0"/>
  </r>
  <r>
    <n v="5802"/>
    <n v="15659800"/>
    <x v="461"/>
    <n v="584"/>
    <x v="1"/>
    <x v="0"/>
    <x v="5"/>
    <n v="1"/>
    <n v="0"/>
    <n v="1"/>
    <n v="0"/>
    <n v="1"/>
    <n v="152567.75"/>
    <n v="1"/>
  </r>
  <r>
    <n v="5803"/>
    <n v="15716236"/>
    <x v="583"/>
    <n v="499"/>
    <x v="0"/>
    <x v="1"/>
    <x v="12"/>
    <n v="10"/>
    <n v="0"/>
    <n v="2"/>
    <n v="1"/>
    <n v="0"/>
    <n v="10722.54"/>
    <n v="0"/>
  </r>
  <r>
    <n v="5804"/>
    <n v="15672053"/>
    <x v="684"/>
    <n v="526"/>
    <x v="1"/>
    <x v="1"/>
    <x v="16"/>
    <n v="2"/>
    <n v="0"/>
    <n v="2"/>
    <n v="0"/>
    <n v="0"/>
    <n v="58010.98"/>
    <n v="0"/>
  </r>
  <r>
    <n v="5805"/>
    <n v="15663933"/>
    <x v="776"/>
    <n v="625"/>
    <x v="2"/>
    <x v="0"/>
    <x v="12"/>
    <n v="5"/>
    <n v="86147.46"/>
    <n v="2"/>
    <n v="1"/>
    <n v="0"/>
    <n v="163440.79999999999"/>
    <n v="1"/>
  </r>
  <r>
    <n v="5806"/>
    <n v="15814236"/>
    <x v="12"/>
    <n v="537"/>
    <x v="1"/>
    <x v="0"/>
    <x v="16"/>
    <n v="1"/>
    <n v="96939.06"/>
    <n v="1"/>
    <n v="1"/>
    <n v="1"/>
    <n v="102606.92"/>
    <n v="0"/>
  </r>
  <r>
    <n v="5807"/>
    <n v="15583597"/>
    <x v="309"/>
    <n v="696"/>
    <x v="1"/>
    <x v="1"/>
    <x v="40"/>
    <n v="1"/>
    <n v="106758.6"/>
    <n v="1"/>
    <n v="1"/>
    <n v="1"/>
    <n v="80591.179999999993"/>
    <n v="0"/>
  </r>
  <r>
    <n v="5808"/>
    <n v="15607395"/>
    <x v="1100"/>
    <n v="679"/>
    <x v="0"/>
    <x v="0"/>
    <x v="19"/>
    <n v="9"/>
    <n v="112528.65"/>
    <n v="2"/>
    <n v="1"/>
    <n v="0"/>
    <n v="177362.45"/>
    <n v="0"/>
  </r>
  <r>
    <n v="5809"/>
    <n v="15694556"/>
    <x v="439"/>
    <n v="684"/>
    <x v="0"/>
    <x v="1"/>
    <x v="52"/>
    <n v="2"/>
    <n v="116563.58"/>
    <n v="1"/>
    <n v="1"/>
    <n v="0"/>
    <n v="120257.7"/>
    <n v="1"/>
  </r>
  <r>
    <n v="5810"/>
    <n v="15744109"/>
    <x v="2217"/>
    <n v="850"/>
    <x v="0"/>
    <x v="1"/>
    <x v="15"/>
    <n v="4"/>
    <n v="0"/>
    <n v="1"/>
    <n v="1"/>
    <n v="1"/>
    <n v="180622.02"/>
    <n v="0"/>
  </r>
  <r>
    <n v="5811"/>
    <n v="15800688"/>
    <x v="386"/>
    <n v="495"/>
    <x v="1"/>
    <x v="0"/>
    <x v="0"/>
    <n v="7"/>
    <n v="0"/>
    <n v="2"/>
    <n v="0"/>
    <n v="0"/>
    <n v="130404.53"/>
    <n v="0"/>
  </r>
  <r>
    <n v="5812"/>
    <n v="15810878"/>
    <x v="1766"/>
    <n v="537"/>
    <x v="1"/>
    <x v="0"/>
    <x v="16"/>
    <n v="6"/>
    <n v="141786.78"/>
    <n v="1"/>
    <n v="0"/>
    <n v="1"/>
    <n v="147797.54"/>
    <n v="0"/>
  </r>
  <r>
    <n v="5813"/>
    <n v="15587835"/>
    <x v="857"/>
    <n v="850"/>
    <x v="0"/>
    <x v="1"/>
    <x v="1"/>
    <n v="3"/>
    <n v="136416.82"/>
    <n v="1"/>
    <n v="0"/>
    <n v="1"/>
    <n v="57844.26"/>
    <n v="0"/>
  </r>
  <r>
    <n v="5814"/>
    <n v="15763515"/>
    <x v="201"/>
    <n v="513"/>
    <x v="0"/>
    <x v="1"/>
    <x v="33"/>
    <n v="5"/>
    <n v="0"/>
    <n v="2"/>
    <n v="1"/>
    <n v="0"/>
    <n v="162523.66"/>
    <n v="0"/>
  </r>
  <r>
    <n v="5815"/>
    <n v="15725882"/>
    <x v="513"/>
    <n v="618"/>
    <x v="2"/>
    <x v="0"/>
    <x v="20"/>
    <n v="1"/>
    <n v="133245.51999999999"/>
    <n v="2"/>
    <n v="1"/>
    <n v="1"/>
    <n v="54495.82"/>
    <n v="0"/>
  </r>
  <r>
    <n v="5816"/>
    <n v="15788022"/>
    <x v="2218"/>
    <n v="802"/>
    <x v="2"/>
    <x v="0"/>
    <x v="1"/>
    <n v="4"/>
    <n v="90757.64"/>
    <n v="2"/>
    <n v="0"/>
    <n v="1"/>
    <n v="169183.66"/>
    <n v="0"/>
  </r>
  <r>
    <n v="5817"/>
    <n v="15663917"/>
    <x v="1659"/>
    <n v="547"/>
    <x v="0"/>
    <x v="1"/>
    <x v="3"/>
    <n v="1"/>
    <n v="92350.36"/>
    <n v="1"/>
    <n v="0"/>
    <n v="1"/>
    <n v="80262.91"/>
    <n v="0"/>
  </r>
  <r>
    <n v="5818"/>
    <n v="15656865"/>
    <x v="467"/>
    <n v="613"/>
    <x v="2"/>
    <x v="1"/>
    <x v="58"/>
    <n v="9"/>
    <n v="78778.490000000005"/>
    <n v="1"/>
    <n v="0"/>
    <n v="1"/>
    <n v="8751.59"/>
    <n v="0"/>
  </r>
  <r>
    <n v="5819"/>
    <n v="15667971"/>
    <x v="2219"/>
    <n v="592"/>
    <x v="2"/>
    <x v="0"/>
    <x v="10"/>
    <n v="6"/>
    <n v="102143.93"/>
    <n v="2"/>
    <n v="1"/>
    <n v="1"/>
    <n v="102628.98"/>
    <n v="0"/>
  </r>
  <r>
    <n v="5820"/>
    <n v="15800366"/>
    <x v="440"/>
    <n v="546"/>
    <x v="0"/>
    <x v="1"/>
    <x v="6"/>
    <n v="5"/>
    <n v="0"/>
    <n v="1"/>
    <n v="1"/>
    <n v="1"/>
    <n v="94823.95"/>
    <n v="0"/>
  </r>
  <r>
    <n v="5821"/>
    <n v="15717231"/>
    <x v="203"/>
    <n v="721"/>
    <x v="2"/>
    <x v="1"/>
    <x v="24"/>
    <n v="4"/>
    <n v="98459.6"/>
    <n v="1"/>
    <n v="0"/>
    <n v="0"/>
    <n v="90821.66"/>
    <n v="0"/>
  </r>
  <r>
    <n v="5822"/>
    <n v="15643188"/>
    <x v="2110"/>
    <n v="671"/>
    <x v="2"/>
    <x v="0"/>
    <x v="40"/>
    <n v="7"/>
    <n v="114603.76"/>
    <n v="2"/>
    <n v="1"/>
    <n v="0"/>
    <n v="153194.32"/>
    <n v="1"/>
  </r>
  <r>
    <n v="5823"/>
    <n v="15671351"/>
    <x v="585"/>
    <n v="624"/>
    <x v="1"/>
    <x v="1"/>
    <x v="12"/>
    <n v="2"/>
    <n v="0"/>
    <n v="2"/>
    <n v="1"/>
    <n v="0"/>
    <n v="87310.59"/>
    <n v="0"/>
  </r>
  <r>
    <n v="5824"/>
    <n v="15573628"/>
    <x v="1377"/>
    <n v="751"/>
    <x v="2"/>
    <x v="0"/>
    <x v="21"/>
    <n v="7"/>
    <n v="148074.79"/>
    <n v="1"/>
    <n v="1"/>
    <n v="0"/>
    <n v="146411.41"/>
    <n v="1"/>
  </r>
  <r>
    <n v="5825"/>
    <n v="15698953"/>
    <x v="1448"/>
    <n v="636"/>
    <x v="1"/>
    <x v="1"/>
    <x v="18"/>
    <n v="1"/>
    <n v="0"/>
    <n v="3"/>
    <n v="1"/>
    <n v="1"/>
    <n v="74048.100000000006"/>
    <n v="1"/>
  </r>
  <r>
    <n v="5826"/>
    <n v="15753888"/>
    <x v="220"/>
    <n v="607"/>
    <x v="1"/>
    <x v="0"/>
    <x v="46"/>
    <n v="8"/>
    <n v="108004.64"/>
    <n v="1"/>
    <n v="1"/>
    <n v="1"/>
    <n v="23386.77"/>
    <n v="1"/>
  </r>
  <r>
    <n v="5827"/>
    <n v="15737961"/>
    <x v="197"/>
    <n v="509"/>
    <x v="2"/>
    <x v="0"/>
    <x v="6"/>
    <n v="0"/>
    <n v="107712.57"/>
    <n v="2"/>
    <n v="1"/>
    <n v="1"/>
    <n v="92898.17"/>
    <n v="0"/>
  </r>
  <r>
    <n v="5828"/>
    <n v="15801701"/>
    <x v="1070"/>
    <n v="653"/>
    <x v="1"/>
    <x v="1"/>
    <x v="12"/>
    <n v="9"/>
    <n v="0"/>
    <n v="2"/>
    <n v="1"/>
    <n v="1"/>
    <n v="45956.05"/>
    <n v="0"/>
  </r>
  <r>
    <n v="5829"/>
    <n v="15684419"/>
    <x v="74"/>
    <n v="709"/>
    <x v="1"/>
    <x v="0"/>
    <x v="24"/>
    <n v="8"/>
    <n v="0"/>
    <n v="3"/>
    <n v="1"/>
    <n v="0"/>
    <n v="71738.559999999998"/>
    <n v="0"/>
  </r>
  <r>
    <n v="5830"/>
    <n v="15794266"/>
    <x v="1737"/>
    <n v="559"/>
    <x v="0"/>
    <x v="1"/>
    <x v="15"/>
    <n v="9"/>
    <n v="145303.51999999999"/>
    <n v="1"/>
    <n v="1"/>
    <n v="0"/>
    <n v="103560.98"/>
    <n v="0"/>
  </r>
  <r>
    <n v="5831"/>
    <n v="15810711"/>
    <x v="2220"/>
    <n v="684"/>
    <x v="2"/>
    <x v="1"/>
    <x v="24"/>
    <n v="4"/>
    <n v="138476.41"/>
    <n v="2"/>
    <n v="1"/>
    <n v="1"/>
    <n v="52367.29"/>
    <n v="0"/>
  </r>
  <r>
    <n v="5832"/>
    <n v="15771270"/>
    <x v="2221"/>
    <n v="635"/>
    <x v="0"/>
    <x v="0"/>
    <x v="7"/>
    <n v="8"/>
    <n v="127471.56"/>
    <n v="1"/>
    <n v="1"/>
    <n v="1"/>
    <n v="152916.04999999999"/>
    <n v="1"/>
  </r>
  <r>
    <n v="5833"/>
    <n v="15607786"/>
    <x v="524"/>
    <n v="709"/>
    <x v="0"/>
    <x v="1"/>
    <x v="28"/>
    <n v="6"/>
    <n v="156551.63"/>
    <n v="1"/>
    <n v="0"/>
    <n v="1"/>
    <n v="4410.7700000000004"/>
    <n v="0"/>
  </r>
  <r>
    <n v="5834"/>
    <n v="15624519"/>
    <x v="272"/>
    <n v="656"/>
    <x v="2"/>
    <x v="0"/>
    <x v="23"/>
    <n v="9"/>
    <n v="97092.87"/>
    <n v="1"/>
    <n v="1"/>
    <n v="0"/>
    <n v="74771.22"/>
    <n v="1"/>
  </r>
  <r>
    <n v="5835"/>
    <n v="15799910"/>
    <x v="46"/>
    <n v="793"/>
    <x v="0"/>
    <x v="1"/>
    <x v="15"/>
    <n v="2"/>
    <n v="0"/>
    <n v="2"/>
    <n v="1"/>
    <n v="0"/>
    <n v="193817.63"/>
    <n v="1"/>
  </r>
  <r>
    <n v="5836"/>
    <n v="15602479"/>
    <x v="526"/>
    <n v="609"/>
    <x v="1"/>
    <x v="1"/>
    <x v="24"/>
    <n v="5"/>
    <n v="129312.79"/>
    <n v="1"/>
    <n v="1"/>
    <n v="1"/>
    <n v="26793.82"/>
    <n v="0"/>
  </r>
  <r>
    <n v="5837"/>
    <n v="15617419"/>
    <x v="1207"/>
    <n v="618"/>
    <x v="2"/>
    <x v="0"/>
    <x v="6"/>
    <n v="10"/>
    <n v="100315.1"/>
    <n v="2"/>
    <n v="1"/>
    <n v="1"/>
    <n v="32526.639999999999"/>
    <n v="0"/>
  </r>
  <r>
    <n v="5838"/>
    <n v="15657603"/>
    <x v="2049"/>
    <n v="850"/>
    <x v="0"/>
    <x v="0"/>
    <x v="12"/>
    <n v="6"/>
    <n v="81684.97"/>
    <n v="1"/>
    <n v="1"/>
    <n v="0"/>
    <n v="824"/>
    <n v="0"/>
  </r>
  <r>
    <n v="5839"/>
    <n v="15570379"/>
    <x v="2222"/>
    <n v="669"/>
    <x v="1"/>
    <x v="1"/>
    <x v="21"/>
    <n v="3"/>
    <n v="88827.53"/>
    <n v="1"/>
    <n v="0"/>
    <n v="0"/>
    <n v="85250.77"/>
    <n v="1"/>
  </r>
  <r>
    <n v="5840"/>
    <n v="15772996"/>
    <x v="2223"/>
    <n v="594"/>
    <x v="2"/>
    <x v="1"/>
    <x v="20"/>
    <n v="0"/>
    <n v="152092.44"/>
    <n v="2"/>
    <n v="1"/>
    <n v="1"/>
    <n v="83508.929999999993"/>
    <n v="0"/>
  </r>
  <r>
    <n v="5841"/>
    <n v="15729574"/>
    <x v="438"/>
    <n v="616"/>
    <x v="1"/>
    <x v="1"/>
    <x v="60"/>
    <n v="4"/>
    <n v="0"/>
    <n v="2"/>
    <n v="1"/>
    <n v="1"/>
    <n v="173599.38"/>
    <n v="0"/>
  </r>
  <r>
    <n v="5842"/>
    <n v="15737267"/>
    <x v="516"/>
    <n v="676"/>
    <x v="0"/>
    <x v="0"/>
    <x v="23"/>
    <n v="1"/>
    <n v="0"/>
    <n v="1"/>
    <n v="1"/>
    <n v="0"/>
    <n v="79342.31"/>
    <n v="1"/>
  </r>
  <r>
    <n v="5843"/>
    <n v="15799128"/>
    <x v="975"/>
    <n v="608"/>
    <x v="1"/>
    <x v="0"/>
    <x v="16"/>
    <n v="9"/>
    <n v="102406.76"/>
    <n v="1"/>
    <n v="0"/>
    <n v="1"/>
    <n v="57600.66"/>
    <n v="0"/>
  </r>
  <r>
    <n v="5844"/>
    <n v="15813327"/>
    <x v="585"/>
    <n v="710"/>
    <x v="0"/>
    <x v="1"/>
    <x v="29"/>
    <n v="4"/>
    <n v="109130.96"/>
    <n v="2"/>
    <n v="1"/>
    <n v="1"/>
    <n v="56191.99"/>
    <n v="0"/>
  </r>
  <r>
    <n v="5845"/>
    <n v="15711921"/>
    <x v="14"/>
    <n v="695"/>
    <x v="0"/>
    <x v="1"/>
    <x v="6"/>
    <n v="5"/>
    <n v="0"/>
    <n v="2"/>
    <n v="1"/>
    <n v="1"/>
    <n v="6770.44"/>
    <n v="0"/>
  </r>
  <r>
    <n v="5846"/>
    <n v="15654300"/>
    <x v="524"/>
    <n v="530"/>
    <x v="2"/>
    <x v="1"/>
    <x v="19"/>
    <n v="9"/>
    <n v="75242.28"/>
    <n v="1"/>
    <n v="0"/>
    <n v="1"/>
    <n v="101694.67"/>
    <n v="0"/>
  </r>
  <r>
    <n v="5847"/>
    <n v="15569945"/>
    <x v="2224"/>
    <n v="509"/>
    <x v="1"/>
    <x v="1"/>
    <x v="6"/>
    <n v="1"/>
    <n v="0"/>
    <n v="2"/>
    <n v="1"/>
    <n v="0"/>
    <n v="69113.14"/>
    <n v="0"/>
  </r>
  <r>
    <n v="5848"/>
    <n v="15569666"/>
    <x v="1503"/>
    <n v="517"/>
    <x v="0"/>
    <x v="0"/>
    <x v="13"/>
    <n v="4"/>
    <n v="0"/>
    <n v="1"/>
    <n v="0"/>
    <n v="0"/>
    <n v="172674.36"/>
    <n v="1"/>
  </r>
  <r>
    <n v="5849"/>
    <n v="15681887"/>
    <x v="2225"/>
    <n v="758"/>
    <x v="2"/>
    <x v="1"/>
    <x v="19"/>
    <n v="0"/>
    <n v="129142.54"/>
    <n v="2"/>
    <n v="1"/>
    <n v="1"/>
    <n v="26606.28"/>
    <n v="0"/>
  </r>
  <r>
    <n v="5850"/>
    <n v="15608873"/>
    <x v="216"/>
    <n v="665"/>
    <x v="0"/>
    <x v="1"/>
    <x v="21"/>
    <n v="2"/>
    <n v="0"/>
    <n v="1"/>
    <n v="0"/>
    <n v="0"/>
    <n v="53353.36"/>
    <n v="0"/>
  </r>
  <r>
    <n v="5851"/>
    <n v="15762091"/>
    <x v="930"/>
    <n v="631"/>
    <x v="2"/>
    <x v="0"/>
    <x v="32"/>
    <n v="6"/>
    <n v="139129.92000000001"/>
    <n v="1"/>
    <n v="1"/>
    <n v="1"/>
    <n v="63747.51"/>
    <n v="0"/>
  </r>
  <r>
    <n v="5852"/>
    <n v="15722053"/>
    <x v="663"/>
    <n v="576"/>
    <x v="1"/>
    <x v="1"/>
    <x v="19"/>
    <n v="3"/>
    <n v="0"/>
    <n v="2"/>
    <n v="0"/>
    <n v="1"/>
    <n v="190112.05"/>
    <n v="0"/>
  </r>
  <r>
    <n v="5853"/>
    <n v="15782100"/>
    <x v="1385"/>
    <n v="544"/>
    <x v="1"/>
    <x v="1"/>
    <x v="32"/>
    <n v="3"/>
    <n v="66483.320000000007"/>
    <n v="1"/>
    <n v="0"/>
    <n v="1"/>
    <n v="110317.39"/>
    <n v="0"/>
  </r>
  <r>
    <n v="5854"/>
    <n v="15765300"/>
    <x v="293"/>
    <n v="596"/>
    <x v="2"/>
    <x v="1"/>
    <x v="20"/>
    <n v="5"/>
    <n v="62389.03"/>
    <n v="3"/>
    <n v="1"/>
    <n v="0"/>
    <n v="148623.43"/>
    <n v="1"/>
  </r>
  <r>
    <n v="5855"/>
    <n v="15743570"/>
    <x v="513"/>
    <n v="481"/>
    <x v="0"/>
    <x v="0"/>
    <x v="10"/>
    <n v="5"/>
    <n v="0"/>
    <n v="2"/>
    <n v="1"/>
    <n v="1"/>
    <n v="125253.46"/>
    <n v="0"/>
  </r>
  <r>
    <n v="5856"/>
    <n v="15608541"/>
    <x v="2226"/>
    <n v="498"/>
    <x v="0"/>
    <x v="1"/>
    <x v="17"/>
    <n v="1"/>
    <n v="91857.66"/>
    <n v="1"/>
    <n v="1"/>
    <n v="0"/>
    <n v="101954.78"/>
    <n v="1"/>
  </r>
  <r>
    <n v="5857"/>
    <n v="15750671"/>
    <x v="2113"/>
    <n v="512"/>
    <x v="1"/>
    <x v="1"/>
    <x v="8"/>
    <n v="6"/>
    <n v="0"/>
    <n v="2"/>
    <n v="1"/>
    <n v="0"/>
    <n v="168462.26"/>
    <n v="0"/>
  </r>
  <r>
    <n v="5858"/>
    <n v="15813659"/>
    <x v="1561"/>
    <n v="594"/>
    <x v="0"/>
    <x v="0"/>
    <x v="27"/>
    <n v="7"/>
    <n v="0"/>
    <n v="1"/>
    <n v="1"/>
    <n v="0"/>
    <n v="26215.85"/>
    <n v="1"/>
  </r>
  <r>
    <n v="5859"/>
    <n v="15757867"/>
    <x v="804"/>
    <n v="570"/>
    <x v="0"/>
    <x v="0"/>
    <x v="33"/>
    <n v="10"/>
    <n v="176173.52"/>
    <n v="1"/>
    <n v="1"/>
    <n v="0"/>
    <n v="97045.32"/>
    <n v="1"/>
  </r>
  <r>
    <n v="5860"/>
    <n v="15652914"/>
    <x v="2227"/>
    <n v="721"/>
    <x v="1"/>
    <x v="1"/>
    <x v="16"/>
    <n v="7"/>
    <n v="0"/>
    <n v="1"/>
    <n v="0"/>
    <n v="1"/>
    <n v="53534.8"/>
    <n v="0"/>
  </r>
  <r>
    <n v="5861"/>
    <n v="15723818"/>
    <x v="347"/>
    <n v="453"/>
    <x v="0"/>
    <x v="0"/>
    <x v="24"/>
    <n v="4"/>
    <n v="131834.76"/>
    <n v="2"/>
    <n v="1"/>
    <n v="0"/>
    <n v="8949.2000000000007"/>
    <n v="0"/>
  </r>
  <r>
    <n v="5862"/>
    <n v="15713819"/>
    <x v="1640"/>
    <n v="562"/>
    <x v="0"/>
    <x v="1"/>
    <x v="36"/>
    <n v="3"/>
    <n v="92347.96"/>
    <n v="1"/>
    <n v="1"/>
    <n v="1"/>
    <n v="163116.75"/>
    <n v="0"/>
  </r>
  <r>
    <n v="5863"/>
    <n v="15656484"/>
    <x v="779"/>
    <n v="682"/>
    <x v="0"/>
    <x v="1"/>
    <x v="20"/>
    <n v="4"/>
    <n v="0"/>
    <n v="2"/>
    <n v="1"/>
    <n v="1"/>
    <n v="140745.91"/>
    <n v="0"/>
  </r>
  <r>
    <n v="5864"/>
    <n v="15778515"/>
    <x v="115"/>
    <n v="748"/>
    <x v="0"/>
    <x v="1"/>
    <x v="20"/>
    <n v="3"/>
    <n v="95297.11"/>
    <n v="1"/>
    <n v="0"/>
    <n v="0"/>
    <n v="171515.84"/>
    <n v="0"/>
  </r>
  <r>
    <n v="5865"/>
    <n v="15803840"/>
    <x v="425"/>
    <n v="729"/>
    <x v="0"/>
    <x v="0"/>
    <x v="15"/>
    <n v="9"/>
    <n v="0"/>
    <n v="2"/>
    <n v="0"/>
    <n v="0"/>
    <n v="150803.44"/>
    <n v="0"/>
  </r>
  <r>
    <n v="5866"/>
    <n v="15735339"/>
    <x v="2041"/>
    <n v="663"/>
    <x v="0"/>
    <x v="1"/>
    <x v="2"/>
    <n v="4"/>
    <n v="0"/>
    <n v="1"/>
    <n v="1"/>
    <n v="0"/>
    <n v="76884.05"/>
    <n v="0"/>
  </r>
  <r>
    <n v="5867"/>
    <n v="15600392"/>
    <x v="1128"/>
    <n v="735"/>
    <x v="0"/>
    <x v="0"/>
    <x v="47"/>
    <n v="8"/>
    <n v="123845.36"/>
    <n v="2"/>
    <n v="0"/>
    <n v="1"/>
    <n v="170454.93"/>
    <n v="1"/>
  </r>
  <r>
    <n v="5868"/>
    <n v="15625740"/>
    <x v="2228"/>
    <n v="627"/>
    <x v="2"/>
    <x v="1"/>
    <x v="46"/>
    <n v="3"/>
    <n v="143426.34"/>
    <n v="2"/>
    <n v="1"/>
    <n v="1"/>
    <n v="143104.29999999999"/>
    <n v="0"/>
  </r>
  <r>
    <n v="5869"/>
    <n v="15663817"/>
    <x v="708"/>
    <n v="713"/>
    <x v="0"/>
    <x v="1"/>
    <x v="17"/>
    <n v="5"/>
    <n v="0"/>
    <n v="1"/>
    <n v="1"/>
    <n v="1"/>
    <n v="55701.62"/>
    <n v="0"/>
  </r>
  <r>
    <n v="5870"/>
    <n v="15734461"/>
    <x v="822"/>
    <n v="562"/>
    <x v="2"/>
    <x v="1"/>
    <x v="8"/>
    <n v="2"/>
    <n v="112708.2"/>
    <n v="1"/>
    <n v="0"/>
    <n v="1"/>
    <n v="186370.3"/>
    <n v="0"/>
  </r>
  <r>
    <n v="5871"/>
    <n v="15780142"/>
    <x v="1090"/>
    <n v="632"/>
    <x v="0"/>
    <x v="1"/>
    <x v="3"/>
    <n v="2"/>
    <n v="100013.51"/>
    <n v="1"/>
    <n v="1"/>
    <n v="0"/>
    <n v="24275.32"/>
    <n v="0"/>
  </r>
  <r>
    <n v="5872"/>
    <n v="15709920"/>
    <x v="488"/>
    <n v="479"/>
    <x v="0"/>
    <x v="0"/>
    <x v="19"/>
    <n v="2"/>
    <n v="208165.53"/>
    <n v="1"/>
    <n v="0"/>
    <n v="0"/>
    <n v="50774.81"/>
    <n v="1"/>
  </r>
  <r>
    <n v="5873"/>
    <n v="15684248"/>
    <x v="1360"/>
    <n v="658"/>
    <x v="1"/>
    <x v="1"/>
    <x v="29"/>
    <n v="7"/>
    <n v="0"/>
    <n v="2"/>
    <n v="0"/>
    <n v="1"/>
    <n v="154279.87"/>
    <n v="0"/>
  </r>
  <r>
    <n v="5874"/>
    <n v="15643158"/>
    <x v="777"/>
    <n v="598"/>
    <x v="0"/>
    <x v="0"/>
    <x v="20"/>
    <n v="9"/>
    <n v="0"/>
    <n v="1"/>
    <n v="1"/>
    <n v="0"/>
    <n v="68462.59"/>
    <n v="1"/>
  </r>
  <r>
    <n v="5875"/>
    <n v="15693902"/>
    <x v="1297"/>
    <n v="597"/>
    <x v="0"/>
    <x v="1"/>
    <x v="25"/>
    <n v="2"/>
    <n v="0"/>
    <n v="2"/>
    <n v="1"/>
    <n v="1"/>
    <n v="91036.74"/>
    <n v="0"/>
  </r>
  <r>
    <n v="5876"/>
    <n v="15578307"/>
    <x v="939"/>
    <n v="512"/>
    <x v="0"/>
    <x v="0"/>
    <x v="19"/>
    <n v="6"/>
    <n v="121685.31"/>
    <n v="2"/>
    <n v="1"/>
    <n v="1"/>
    <n v="83681.97"/>
    <n v="0"/>
  </r>
  <r>
    <n v="5877"/>
    <n v="15585379"/>
    <x v="146"/>
    <n v="704"/>
    <x v="0"/>
    <x v="1"/>
    <x v="2"/>
    <n v="2"/>
    <n v="111525.02"/>
    <n v="1"/>
    <n v="1"/>
    <n v="0"/>
    <n v="199484.96"/>
    <n v="0"/>
  </r>
  <r>
    <n v="5878"/>
    <n v="15758510"/>
    <x v="2067"/>
    <n v="474"/>
    <x v="0"/>
    <x v="1"/>
    <x v="28"/>
    <n v="6"/>
    <n v="0"/>
    <n v="2"/>
    <n v="0"/>
    <n v="0"/>
    <n v="152491.22"/>
    <n v="0"/>
  </r>
  <r>
    <n v="5879"/>
    <n v="15692918"/>
    <x v="734"/>
    <n v="604"/>
    <x v="2"/>
    <x v="1"/>
    <x v="18"/>
    <n v="10"/>
    <n v="113546.3"/>
    <n v="1"/>
    <n v="1"/>
    <n v="1"/>
    <n v="134875.37"/>
    <n v="0"/>
  </r>
  <r>
    <n v="5880"/>
    <n v="15705301"/>
    <x v="1227"/>
    <n v="683"/>
    <x v="0"/>
    <x v="1"/>
    <x v="1"/>
    <n v="6"/>
    <n v="95696.52"/>
    <n v="2"/>
    <n v="1"/>
    <n v="1"/>
    <n v="184366.14"/>
    <n v="0"/>
  </r>
  <r>
    <n v="5881"/>
    <n v="15718231"/>
    <x v="324"/>
    <n v="537"/>
    <x v="0"/>
    <x v="1"/>
    <x v="34"/>
    <n v="0"/>
    <n v="88963.31"/>
    <n v="2"/>
    <n v="1"/>
    <n v="1"/>
    <n v="189839.93"/>
    <n v="0"/>
  </r>
  <r>
    <n v="5882"/>
    <n v="15567991"/>
    <x v="405"/>
    <n v="794"/>
    <x v="1"/>
    <x v="1"/>
    <x v="8"/>
    <n v="0"/>
    <n v="144880.34"/>
    <n v="2"/>
    <n v="0"/>
    <n v="1"/>
    <n v="175643.44"/>
    <n v="0"/>
  </r>
  <r>
    <n v="5883"/>
    <n v="15772650"/>
    <x v="831"/>
    <n v="732"/>
    <x v="0"/>
    <x v="1"/>
    <x v="30"/>
    <n v="9"/>
    <n v="136576.01999999999"/>
    <n v="1"/>
    <n v="0"/>
    <n v="1"/>
    <n v="3268.17"/>
    <n v="1"/>
  </r>
  <r>
    <n v="5884"/>
    <n v="15574795"/>
    <x v="35"/>
    <n v="495"/>
    <x v="0"/>
    <x v="0"/>
    <x v="16"/>
    <n v="2"/>
    <n v="63093.01"/>
    <n v="1"/>
    <n v="1"/>
    <n v="1"/>
    <n v="47089.72"/>
    <n v="0"/>
  </r>
  <r>
    <n v="5885"/>
    <n v="15706036"/>
    <x v="35"/>
    <n v="552"/>
    <x v="2"/>
    <x v="1"/>
    <x v="16"/>
    <n v="10"/>
    <n v="132271.12"/>
    <n v="2"/>
    <n v="1"/>
    <n v="1"/>
    <n v="46562.02"/>
    <n v="0"/>
  </r>
  <r>
    <n v="5886"/>
    <n v="15723856"/>
    <x v="2145"/>
    <n v="602"/>
    <x v="0"/>
    <x v="0"/>
    <x v="6"/>
    <n v="3"/>
    <n v="88814.399999999994"/>
    <n v="2"/>
    <n v="1"/>
    <n v="1"/>
    <n v="62487.97"/>
    <n v="0"/>
  </r>
  <r>
    <n v="5887"/>
    <n v="15812920"/>
    <x v="300"/>
    <n v="607"/>
    <x v="2"/>
    <x v="1"/>
    <x v="20"/>
    <n v="5"/>
    <n v="90594.55"/>
    <n v="1"/>
    <n v="0"/>
    <n v="1"/>
    <n v="181598.25"/>
    <n v="0"/>
  </r>
  <r>
    <n v="5888"/>
    <n v="15691287"/>
    <x v="174"/>
    <n v="675"/>
    <x v="2"/>
    <x v="0"/>
    <x v="19"/>
    <n v="0"/>
    <n v="141816.25"/>
    <n v="1"/>
    <n v="1"/>
    <n v="0"/>
    <n v="64815.05"/>
    <n v="1"/>
  </r>
  <r>
    <n v="5889"/>
    <n v="15804797"/>
    <x v="2229"/>
    <n v="443"/>
    <x v="0"/>
    <x v="0"/>
    <x v="41"/>
    <n v="3"/>
    <n v="138547.97"/>
    <n v="1"/>
    <n v="1"/>
    <n v="1"/>
    <n v="70196.23"/>
    <n v="1"/>
  </r>
  <r>
    <n v="5890"/>
    <n v="15708650"/>
    <x v="2230"/>
    <n v="727"/>
    <x v="0"/>
    <x v="0"/>
    <x v="8"/>
    <n v="2"/>
    <n v="52192.08"/>
    <n v="2"/>
    <n v="0"/>
    <n v="1"/>
    <n v="160383.47"/>
    <n v="0"/>
  </r>
  <r>
    <n v="5891"/>
    <n v="15712777"/>
    <x v="537"/>
    <n v="482"/>
    <x v="0"/>
    <x v="1"/>
    <x v="16"/>
    <n v="4"/>
    <n v="124976.19"/>
    <n v="1"/>
    <n v="1"/>
    <n v="0"/>
    <n v="35848.120000000003"/>
    <n v="0"/>
  </r>
  <r>
    <n v="5892"/>
    <n v="15786469"/>
    <x v="1465"/>
    <n v="686"/>
    <x v="0"/>
    <x v="0"/>
    <x v="10"/>
    <n v="1"/>
    <n v="0"/>
    <n v="2"/>
    <n v="1"/>
    <n v="0"/>
    <n v="87278.48"/>
    <n v="0"/>
  </r>
  <r>
    <n v="5893"/>
    <n v="15669219"/>
    <x v="1052"/>
    <n v="588"/>
    <x v="2"/>
    <x v="1"/>
    <x v="12"/>
    <n v="3"/>
    <n v="104356.38"/>
    <n v="1"/>
    <n v="1"/>
    <n v="0"/>
    <n v="94498.82"/>
    <n v="0"/>
  </r>
  <r>
    <n v="5894"/>
    <n v="15641004"/>
    <x v="2231"/>
    <n v="605"/>
    <x v="1"/>
    <x v="0"/>
    <x v="36"/>
    <n v="10"/>
    <n v="150315.92000000001"/>
    <n v="1"/>
    <n v="0"/>
    <n v="1"/>
    <n v="133486.35999999999"/>
    <n v="0"/>
  </r>
  <r>
    <n v="5895"/>
    <n v="15648067"/>
    <x v="999"/>
    <n v="583"/>
    <x v="0"/>
    <x v="1"/>
    <x v="2"/>
    <n v="1"/>
    <n v="129299.28"/>
    <n v="2"/>
    <n v="1"/>
    <n v="0"/>
    <n v="73107.600000000006"/>
    <n v="0"/>
  </r>
  <r>
    <n v="5896"/>
    <n v="15704014"/>
    <x v="256"/>
    <n v="738"/>
    <x v="2"/>
    <x v="1"/>
    <x v="24"/>
    <n v="7"/>
    <n v="140950.92000000001"/>
    <n v="2"/>
    <n v="1"/>
    <n v="0"/>
    <n v="195333.98"/>
    <n v="0"/>
  </r>
  <r>
    <n v="5897"/>
    <n v="15645136"/>
    <x v="262"/>
    <n v="744"/>
    <x v="1"/>
    <x v="1"/>
    <x v="33"/>
    <n v="1"/>
    <n v="128065.12"/>
    <n v="1"/>
    <n v="1"/>
    <n v="0"/>
    <n v="121525.48"/>
    <n v="0"/>
  </r>
  <r>
    <n v="5898"/>
    <n v="15709604"/>
    <x v="505"/>
    <n v="781"/>
    <x v="0"/>
    <x v="1"/>
    <x v="51"/>
    <n v="2"/>
    <n v="107433.48"/>
    <n v="1"/>
    <n v="1"/>
    <n v="0"/>
    <n v="173843.21"/>
    <n v="0"/>
  </r>
  <r>
    <n v="5899"/>
    <n v="15713637"/>
    <x v="1110"/>
    <n v="699"/>
    <x v="0"/>
    <x v="1"/>
    <x v="10"/>
    <n v="2"/>
    <n v="117468.67"/>
    <n v="1"/>
    <n v="1"/>
    <n v="0"/>
    <n v="185227.42"/>
    <n v="0"/>
  </r>
  <r>
    <n v="5900"/>
    <n v="15793901"/>
    <x v="92"/>
    <n v="639"/>
    <x v="0"/>
    <x v="0"/>
    <x v="7"/>
    <n v="2"/>
    <n v="0"/>
    <n v="2"/>
    <n v="0"/>
    <n v="0"/>
    <n v="125244.18"/>
    <n v="0"/>
  </r>
  <r>
    <n v="5901"/>
    <n v="15569759"/>
    <x v="2232"/>
    <n v="583"/>
    <x v="0"/>
    <x v="0"/>
    <x v="7"/>
    <n v="4"/>
    <n v="0"/>
    <n v="3"/>
    <n v="1"/>
    <n v="0"/>
    <n v="163113.41"/>
    <n v="0"/>
  </r>
  <r>
    <n v="5902"/>
    <n v="15712930"/>
    <x v="113"/>
    <n v="587"/>
    <x v="0"/>
    <x v="1"/>
    <x v="0"/>
    <n v="1"/>
    <n v="0"/>
    <n v="1"/>
    <n v="0"/>
    <n v="0"/>
    <n v="123006.91"/>
    <n v="0"/>
  </r>
  <r>
    <n v="5903"/>
    <n v="15586504"/>
    <x v="51"/>
    <n v="694"/>
    <x v="0"/>
    <x v="1"/>
    <x v="20"/>
    <n v="9"/>
    <n v="0"/>
    <n v="2"/>
    <n v="1"/>
    <n v="0"/>
    <n v="40463.03"/>
    <n v="0"/>
  </r>
  <r>
    <n v="5904"/>
    <n v="15677317"/>
    <x v="2233"/>
    <n v="570"/>
    <x v="0"/>
    <x v="0"/>
    <x v="6"/>
    <n v="4"/>
    <n v="153040.03"/>
    <n v="1"/>
    <n v="1"/>
    <n v="1"/>
    <n v="131363.57"/>
    <n v="1"/>
  </r>
  <r>
    <n v="5905"/>
    <n v="15664270"/>
    <x v="2234"/>
    <n v="692"/>
    <x v="2"/>
    <x v="1"/>
    <x v="13"/>
    <n v="6"/>
    <n v="142084.04"/>
    <n v="4"/>
    <n v="1"/>
    <n v="0"/>
    <n v="188305.85"/>
    <n v="1"/>
  </r>
  <r>
    <n v="5906"/>
    <n v="15731519"/>
    <x v="301"/>
    <n v="511"/>
    <x v="0"/>
    <x v="0"/>
    <x v="33"/>
    <n v="5"/>
    <n v="0"/>
    <n v="2"/>
    <n v="1"/>
    <n v="0"/>
    <n v="143994.85999999999"/>
    <n v="0"/>
  </r>
  <r>
    <n v="5907"/>
    <n v="15745623"/>
    <x v="2235"/>
    <n v="788"/>
    <x v="0"/>
    <x v="1"/>
    <x v="15"/>
    <n v="4"/>
    <n v="112079.58"/>
    <n v="1"/>
    <n v="0"/>
    <n v="0"/>
    <n v="89368.59"/>
    <n v="0"/>
  </r>
  <r>
    <n v="5908"/>
    <n v="15813862"/>
    <x v="1853"/>
    <n v="526"/>
    <x v="1"/>
    <x v="1"/>
    <x v="26"/>
    <n v="7"/>
    <n v="132044.6"/>
    <n v="2"/>
    <n v="1"/>
    <n v="1"/>
    <n v="158365.89000000001"/>
    <n v="0"/>
  </r>
  <r>
    <n v="5909"/>
    <n v="15641934"/>
    <x v="369"/>
    <n v="749"/>
    <x v="1"/>
    <x v="0"/>
    <x v="17"/>
    <n v="9"/>
    <n v="66582.81"/>
    <n v="1"/>
    <n v="1"/>
    <n v="0"/>
    <n v="78753.119999999995"/>
    <n v="1"/>
  </r>
  <r>
    <n v="5910"/>
    <n v="15713043"/>
    <x v="938"/>
    <n v="691"/>
    <x v="0"/>
    <x v="0"/>
    <x v="19"/>
    <n v="6"/>
    <n v="0"/>
    <n v="2"/>
    <n v="1"/>
    <n v="1"/>
    <n v="100408.31"/>
    <n v="0"/>
  </r>
  <r>
    <n v="5911"/>
    <n v="15700749"/>
    <x v="1424"/>
    <n v="481"/>
    <x v="0"/>
    <x v="0"/>
    <x v="2"/>
    <n v="6"/>
    <n v="0"/>
    <n v="1"/>
    <n v="1"/>
    <n v="1"/>
    <n v="24677.54"/>
    <n v="0"/>
  </r>
  <r>
    <n v="5912"/>
    <n v="15697567"/>
    <x v="1047"/>
    <n v="752"/>
    <x v="0"/>
    <x v="1"/>
    <x v="19"/>
    <n v="4"/>
    <n v="0"/>
    <n v="2"/>
    <n v="1"/>
    <n v="1"/>
    <n v="39570.78"/>
    <n v="0"/>
  </r>
  <r>
    <n v="5913"/>
    <n v="15715414"/>
    <x v="303"/>
    <n v="658"/>
    <x v="0"/>
    <x v="0"/>
    <x v="16"/>
    <n v="6"/>
    <n v="102895.1"/>
    <n v="1"/>
    <n v="0"/>
    <n v="0"/>
    <n v="155665.76"/>
    <n v="0"/>
  </r>
  <r>
    <n v="5914"/>
    <n v="15639530"/>
    <x v="2236"/>
    <n v="679"/>
    <x v="1"/>
    <x v="1"/>
    <x v="0"/>
    <n v="2"/>
    <n v="0"/>
    <n v="1"/>
    <n v="1"/>
    <n v="1"/>
    <n v="168294.27"/>
    <n v="0"/>
  </r>
  <r>
    <n v="5915"/>
    <n v="15726058"/>
    <x v="209"/>
    <n v="754"/>
    <x v="2"/>
    <x v="1"/>
    <x v="7"/>
    <n v="7"/>
    <n v="117578.35"/>
    <n v="2"/>
    <n v="0"/>
    <n v="1"/>
    <n v="87908.01"/>
    <n v="0"/>
  </r>
  <r>
    <n v="5916"/>
    <n v="15725665"/>
    <x v="423"/>
    <n v="679"/>
    <x v="0"/>
    <x v="1"/>
    <x v="40"/>
    <n v="10"/>
    <n v="198546.1"/>
    <n v="2"/>
    <n v="1"/>
    <n v="0"/>
    <n v="191198.92"/>
    <n v="1"/>
  </r>
  <r>
    <n v="5917"/>
    <n v="15698872"/>
    <x v="304"/>
    <n v="633"/>
    <x v="1"/>
    <x v="0"/>
    <x v="2"/>
    <n v="2"/>
    <n v="0"/>
    <n v="2"/>
    <n v="0"/>
    <n v="0"/>
    <n v="191207.03"/>
    <n v="0"/>
  </r>
  <r>
    <n v="5918"/>
    <n v="15812184"/>
    <x v="237"/>
    <n v="674"/>
    <x v="0"/>
    <x v="0"/>
    <x v="8"/>
    <n v="1"/>
    <n v="0"/>
    <n v="1"/>
    <n v="1"/>
    <n v="0"/>
    <n v="128954.05"/>
    <n v="0"/>
  </r>
  <r>
    <n v="5919"/>
    <n v="15742609"/>
    <x v="35"/>
    <n v="600"/>
    <x v="2"/>
    <x v="1"/>
    <x v="34"/>
    <n v="2"/>
    <n v="116623.31"/>
    <n v="1"/>
    <n v="0"/>
    <n v="1"/>
    <n v="59905.29"/>
    <n v="0"/>
  </r>
  <r>
    <n v="5920"/>
    <n v="15815043"/>
    <x v="505"/>
    <n v="645"/>
    <x v="1"/>
    <x v="1"/>
    <x v="23"/>
    <n v="8"/>
    <n v="0"/>
    <n v="2"/>
    <n v="1"/>
    <n v="0"/>
    <n v="162012.6"/>
    <n v="0"/>
  </r>
  <r>
    <n v="5921"/>
    <n v="15640648"/>
    <x v="2141"/>
    <n v="698"/>
    <x v="0"/>
    <x v="1"/>
    <x v="18"/>
    <n v="6"/>
    <n v="0"/>
    <n v="2"/>
    <n v="0"/>
    <n v="1"/>
    <n v="19231.98"/>
    <n v="0"/>
  </r>
  <r>
    <n v="5922"/>
    <n v="15627203"/>
    <x v="704"/>
    <n v="508"/>
    <x v="1"/>
    <x v="1"/>
    <x v="41"/>
    <n v="10"/>
    <n v="0"/>
    <n v="1"/>
    <n v="1"/>
    <n v="1"/>
    <n v="175749.36"/>
    <n v="0"/>
  </r>
  <r>
    <n v="5923"/>
    <n v="15786196"/>
    <x v="450"/>
    <n v="555"/>
    <x v="0"/>
    <x v="0"/>
    <x v="4"/>
    <n v="3"/>
    <n v="105770.7"/>
    <n v="3"/>
    <n v="1"/>
    <n v="0"/>
    <n v="60533.96"/>
    <n v="1"/>
  </r>
  <r>
    <n v="5924"/>
    <n v="15612095"/>
    <x v="272"/>
    <n v="751"/>
    <x v="0"/>
    <x v="0"/>
    <x v="36"/>
    <n v="9"/>
    <n v="0"/>
    <n v="1"/>
    <n v="1"/>
    <n v="0"/>
    <n v="137508.42000000001"/>
    <n v="1"/>
  </r>
  <r>
    <n v="5925"/>
    <n v="15674368"/>
    <x v="988"/>
    <n v="738"/>
    <x v="0"/>
    <x v="0"/>
    <x v="2"/>
    <n v="1"/>
    <n v="94435.45"/>
    <n v="2"/>
    <n v="0"/>
    <n v="1"/>
    <n v="189430.86"/>
    <n v="0"/>
  </r>
  <r>
    <n v="5926"/>
    <n v="15783477"/>
    <x v="1258"/>
    <n v="706"/>
    <x v="2"/>
    <x v="0"/>
    <x v="2"/>
    <n v="8"/>
    <n v="112889.91"/>
    <n v="1"/>
    <n v="0"/>
    <n v="1"/>
    <n v="6723.66"/>
    <n v="0"/>
  </r>
  <r>
    <n v="5927"/>
    <n v="15757559"/>
    <x v="2237"/>
    <n v="595"/>
    <x v="0"/>
    <x v="0"/>
    <x v="47"/>
    <n v="7"/>
    <n v="0"/>
    <n v="2"/>
    <n v="1"/>
    <n v="0"/>
    <n v="41371.68"/>
    <n v="1"/>
  </r>
  <r>
    <n v="5928"/>
    <n v="15591036"/>
    <x v="1142"/>
    <n v="577"/>
    <x v="2"/>
    <x v="0"/>
    <x v="3"/>
    <n v="3"/>
    <n v="127940.47"/>
    <n v="1"/>
    <n v="0"/>
    <n v="0"/>
    <n v="125140.72"/>
    <n v="1"/>
  </r>
  <r>
    <n v="5929"/>
    <n v="15761241"/>
    <x v="295"/>
    <n v="578"/>
    <x v="2"/>
    <x v="0"/>
    <x v="18"/>
    <n v="8"/>
    <n v="129745.1"/>
    <n v="1"/>
    <n v="1"/>
    <n v="1"/>
    <n v="143683.75"/>
    <n v="0"/>
  </r>
  <r>
    <n v="5930"/>
    <n v="15695078"/>
    <x v="1319"/>
    <n v="699"/>
    <x v="0"/>
    <x v="1"/>
    <x v="15"/>
    <n v="3"/>
    <n v="0"/>
    <n v="2"/>
    <n v="1"/>
    <n v="1"/>
    <n v="170770.44"/>
    <n v="0"/>
  </r>
  <r>
    <n v="5931"/>
    <n v="15645744"/>
    <x v="908"/>
    <n v="826"/>
    <x v="0"/>
    <x v="0"/>
    <x v="33"/>
    <n v="5"/>
    <n v="0"/>
    <n v="2"/>
    <n v="0"/>
    <n v="1"/>
    <n v="157397.57"/>
    <n v="0"/>
  </r>
  <r>
    <n v="5932"/>
    <n v="15566988"/>
    <x v="1535"/>
    <n v="656"/>
    <x v="2"/>
    <x v="0"/>
    <x v="17"/>
    <n v="7"/>
    <n v="141535.51999999999"/>
    <n v="1"/>
    <n v="1"/>
    <n v="0"/>
    <n v="50595.15"/>
    <n v="1"/>
  </r>
  <r>
    <n v="5933"/>
    <n v="15749300"/>
    <x v="461"/>
    <n v="556"/>
    <x v="0"/>
    <x v="0"/>
    <x v="40"/>
    <n v="2"/>
    <n v="139914.26999999999"/>
    <n v="1"/>
    <n v="1"/>
    <n v="1"/>
    <n v="50390.98"/>
    <n v="0"/>
  </r>
  <r>
    <n v="5934"/>
    <n v="15594340"/>
    <x v="624"/>
    <n v="569"/>
    <x v="0"/>
    <x v="1"/>
    <x v="1"/>
    <n v="4"/>
    <n v="120243.49"/>
    <n v="1"/>
    <n v="1"/>
    <n v="0"/>
    <n v="163150.03"/>
    <n v="1"/>
  </r>
  <r>
    <n v="5935"/>
    <n v="15607065"/>
    <x v="1110"/>
    <n v="765"/>
    <x v="0"/>
    <x v="1"/>
    <x v="10"/>
    <n v="9"/>
    <n v="91835.16"/>
    <n v="1"/>
    <n v="0"/>
    <n v="0"/>
    <n v="138280.17000000001"/>
    <n v="0"/>
  </r>
  <r>
    <n v="5936"/>
    <n v="15778089"/>
    <x v="205"/>
    <n v="544"/>
    <x v="1"/>
    <x v="1"/>
    <x v="24"/>
    <n v="2"/>
    <n v="0"/>
    <n v="2"/>
    <n v="0"/>
    <n v="0"/>
    <n v="135067.01999999999"/>
    <n v="0"/>
  </r>
  <r>
    <n v="5937"/>
    <n v="15773723"/>
    <x v="113"/>
    <n v="588"/>
    <x v="1"/>
    <x v="0"/>
    <x v="32"/>
    <n v="9"/>
    <n v="67178.19"/>
    <n v="1"/>
    <n v="1"/>
    <n v="1"/>
    <n v="163534.75"/>
    <n v="1"/>
  </r>
  <r>
    <n v="5938"/>
    <n v="15697035"/>
    <x v="2238"/>
    <n v="740"/>
    <x v="1"/>
    <x v="0"/>
    <x v="8"/>
    <n v="8"/>
    <n v="0"/>
    <n v="2"/>
    <n v="0"/>
    <n v="0"/>
    <n v="86657.48"/>
    <n v="0"/>
  </r>
  <r>
    <n v="5939"/>
    <n v="15679668"/>
    <x v="235"/>
    <n v="850"/>
    <x v="1"/>
    <x v="1"/>
    <x v="16"/>
    <n v="7"/>
    <n v="115378.94"/>
    <n v="1"/>
    <n v="0"/>
    <n v="1"/>
    <n v="162087.82"/>
    <n v="0"/>
  </r>
  <r>
    <n v="5940"/>
    <n v="15709861"/>
    <x v="8"/>
    <n v="766"/>
    <x v="2"/>
    <x v="1"/>
    <x v="33"/>
    <n v="4"/>
    <n v="127786.28"/>
    <n v="2"/>
    <n v="1"/>
    <n v="1"/>
    <n v="28879.3"/>
    <n v="0"/>
  </r>
  <r>
    <n v="5941"/>
    <n v="15791958"/>
    <x v="568"/>
    <n v="849"/>
    <x v="0"/>
    <x v="0"/>
    <x v="1"/>
    <n v="6"/>
    <n v="0"/>
    <n v="2"/>
    <n v="1"/>
    <n v="1"/>
    <n v="169203.51"/>
    <n v="1"/>
  </r>
  <r>
    <n v="5942"/>
    <n v="15791030"/>
    <x v="2239"/>
    <n v="612"/>
    <x v="0"/>
    <x v="0"/>
    <x v="19"/>
    <n v="0"/>
    <n v="64900.32"/>
    <n v="2"/>
    <n v="1"/>
    <n v="0"/>
    <n v="102426.12"/>
    <n v="0"/>
  </r>
  <r>
    <n v="5943"/>
    <n v="15695339"/>
    <x v="862"/>
    <n v="517"/>
    <x v="2"/>
    <x v="1"/>
    <x v="47"/>
    <n v="0"/>
    <n v="109172.88"/>
    <n v="1"/>
    <n v="1"/>
    <n v="0"/>
    <n v="54676.1"/>
    <n v="1"/>
  </r>
  <r>
    <n v="5944"/>
    <n v="15658813"/>
    <x v="938"/>
    <n v="645"/>
    <x v="0"/>
    <x v="0"/>
    <x v="30"/>
    <n v="7"/>
    <n v="0"/>
    <n v="2"/>
    <n v="1"/>
    <n v="1"/>
    <n v="18369.330000000002"/>
    <n v="0"/>
  </r>
  <r>
    <n v="5945"/>
    <n v="15715709"/>
    <x v="201"/>
    <n v="696"/>
    <x v="2"/>
    <x v="1"/>
    <x v="3"/>
    <n v="4"/>
    <n v="114091.38"/>
    <n v="1"/>
    <n v="0"/>
    <n v="1"/>
    <n v="159888.1"/>
    <n v="0"/>
  </r>
  <r>
    <n v="5946"/>
    <n v="15722533"/>
    <x v="2240"/>
    <n v="716"/>
    <x v="0"/>
    <x v="0"/>
    <x v="20"/>
    <n v="3"/>
    <n v="0"/>
    <n v="2"/>
    <n v="0"/>
    <n v="1"/>
    <n v="167636.15"/>
    <n v="0"/>
  </r>
  <r>
    <n v="5947"/>
    <n v="15683118"/>
    <x v="2241"/>
    <n v="590"/>
    <x v="0"/>
    <x v="1"/>
    <x v="15"/>
    <n v="9"/>
    <n v="0"/>
    <n v="2"/>
    <n v="1"/>
    <n v="0"/>
    <n v="138889.15"/>
    <n v="0"/>
  </r>
  <r>
    <n v="5948"/>
    <n v="15672798"/>
    <x v="52"/>
    <n v="656"/>
    <x v="0"/>
    <x v="0"/>
    <x v="13"/>
    <n v="7"/>
    <n v="145933.26999999999"/>
    <n v="1"/>
    <n v="1"/>
    <n v="1"/>
    <n v="199392.14"/>
    <n v="0"/>
  </r>
  <r>
    <n v="5949"/>
    <n v="15680112"/>
    <x v="834"/>
    <n v="473"/>
    <x v="2"/>
    <x v="0"/>
    <x v="12"/>
    <n v="7"/>
    <n v="131504.73000000001"/>
    <n v="1"/>
    <n v="1"/>
    <n v="0"/>
    <n v="189560.43"/>
    <n v="0"/>
  </r>
  <r>
    <n v="5950"/>
    <n v="15714575"/>
    <x v="2242"/>
    <n v="742"/>
    <x v="2"/>
    <x v="0"/>
    <x v="4"/>
    <n v="8"/>
    <n v="107926.02"/>
    <n v="1"/>
    <n v="0"/>
    <n v="1"/>
    <n v="17375.27"/>
    <n v="1"/>
  </r>
  <r>
    <n v="5951"/>
    <n v="15806808"/>
    <x v="1721"/>
    <n v="834"/>
    <x v="2"/>
    <x v="0"/>
    <x v="38"/>
    <n v="8"/>
    <n v="112281.60000000001"/>
    <n v="3"/>
    <n v="1"/>
    <n v="0"/>
    <n v="140225.14000000001"/>
    <n v="1"/>
  </r>
  <r>
    <n v="5952"/>
    <n v="15590637"/>
    <x v="264"/>
    <n v="721"/>
    <x v="0"/>
    <x v="1"/>
    <x v="1"/>
    <n v="7"/>
    <n v="0"/>
    <n v="2"/>
    <n v="0"/>
    <n v="1"/>
    <n v="61018.85"/>
    <n v="0"/>
  </r>
  <r>
    <n v="5953"/>
    <n v="15657535"/>
    <x v="285"/>
    <n v="590"/>
    <x v="1"/>
    <x v="1"/>
    <x v="6"/>
    <n v="10"/>
    <n v="0"/>
    <n v="1"/>
    <n v="1"/>
    <n v="1"/>
    <n v="51907.72"/>
    <n v="1"/>
  </r>
  <r>
    <n v="5954"/>
    <n v="15696141"/>
    <x v="1111"/>
    <n v="516"/>
    <x v="1"/>
    <x v="0"/>
    <x v="8"/>
    <n v="7"/>
    <n v="0"/>
    <n v="1"/>
    <n v="1"/>
    <n v="0"/>
    <n v="47018.75"/>
    <n v="0"/>
  </r>
  <r>
    <n v="5955"/>
    <n v="15811947"/>
    <x v="286"/>
    <n v="850"/>
    <x v="0"/>
    <x v="1"/>
    <x v="19"/>
    <n v="0"/>
    <n v="124781.67"/>
    <n v="1"/>
    <n v="0"/>
    <n v="1"/>
    <n v="33700.519999999997"/>
    <n v="0"/>
  </r>
  <r>
    <n v="5956"/>
    <n v="15649024"/>
    <x v="2243"/>
    <n v="748"/>
    <x v="0"/>
    <x v="0"/>
    <x v="2"/>
    <n v="9"/>
    <n v="132865.56"/>
    <n v="1"/>
    <n v="1"/>
    <n v="1"/>
    <n v="59636.43"/>
    <n v="1"/>
  </r>
  <r>
    <n v="5957"/>
    <n v="15594928"/>
    <x v="512"/>
    <n v="798"/>
    <x v="2"/>
    <x v="0"/>
    <x v="16"/>
    <n v="4"/>
    <n v="129055.13"/>
    <n v="1"/>
    <n v="1"/>
    <n v="0"/>
    <n v="157147.59"/>
    <n v="0"/>
  </r>
  <r>
    <n v="5958"/>
    <n v="15765532"/>
    <x v="1086"/>
    <n v="612"/>
    <x v="2"/>
    <x v="1"/>
    <x v="61"/>
    <n v="6"/>
    <n v="96166.88"/>
    <n v="1"/>
    <n v="1"/>
    <n v="1"/>
    <n v="191393.26"/>
    <n v="0"/>
  </r>
  <r>
    <n v="5959"/>
    <n v="15741719"/>
    <x v="1213"/>
    <n v="540"/>
    <x v="0"/>
    <x v="0"/>
    <x v="20"/>
    <n v="3"/>
    <n v="165298.12"/>
    <n v="1"/>
    <n v="0"/>
    <n v="1"/>
    <n v="199862.75"/>
    <n v="0"/>
  </r>
  <r>
    <n v="5960"/>
    <n v="15665629"/>
    <x v="355"/>
    <n v="719"/>
    <x v="1"/>
    <x v="0"/>
    <x v="19"/>
    <n v="7"/>
    <n v="0"/>
    <n v="2"/>
    <n v="1"/>
    <n v="0"/>
    <n v="20016.59"/>
    <n v="0"/>
  </r>
  <r>
    <n v="5961"/>
    <n v="15728917"/>
    <x v="1900"/>
    <n v="598"/>
    <x v="0"/>
    <x v="1"/>
    <x v="36"/>
    <n v="6"/>
    <n v="120682.53"/>
    <n v="1"/>
    <n v="1"/>
    <n v="0"/>
    <n v="30635.52"/>
    <n v="1"/>
  </r>
  <r>
    <n v="5962"/>
    <n v="15762993"/>
    <x v="194"/>
    <n v="796"/>
    <x v="1"/>
    <x v="1"/>
    <x v="15"/>
    <n v="5"/>
    <n v="102773.15"/>
    <n v="2"/>
    <n v="0"/>
    <n v="1"/>
    <n v="117832.88"/>
    <n v="0"/>
  </r>
  <r>
    <n v="5963"/>
    <n v="15571193"/>
    <x v="232"/>
    <n v="579"/>
    <x v="2"/>
    <x v="1"/>
    <x v="0"/>
    <n v="0"/>
    <n v="144386.32"/>
    <n v="1"/>
    <n v="1"/>
    <n v="1"/>
    <n v="22497.1"/>
    <n v="1"/>
  </r>
  <r>
    <n v="5964"/>
    <n v="15653521"/>
    <x v="188"/>
    <n v="850"/>
    <x v="2"/>
    <x v="0"/>
    <x v="20"/>
    <n v="7"/>
    <n v="104449.8"/>
    <n v="1"/>
    <n v="1"/>
    <n v="1"/>
    <n v="747.88"/>
    <n v="0"/>
  </r>
  <r>
    <n v="5965"/>
    <n v="15802220"/>
    <x v="631"/>
    <n v="599"/>
    <x v="1"/>
    <x v="1"/>
    <x v="12"/>
    <n v="6"/>
    <n v="137102.65"/>
    <n v="1"/>
    <n v="0"/>
    <n v="0"/>
    <n v="76870.81"/>
    <n v="0"/>
  </r>
  <r>
    <n v="5966"/>
    <n v="15644132"/>
    <x v="832"/>
    <n v="724"/>
    <x v="0"/>
    <x v="0"/>
    <x v="33"/>
    <n v="9"/>
    <n v="142475.87"/>
    <n v="1"/>
    <n v="1"/>
    <n v="1"/>
    <n v="107848.24"/>
    <n v="0"/>
  </r>
  <r>
    <n v="5967"/>
    <n v="15600832"/>
    <x v="493"/>
    <n v="508"/>
    <x v="0"/>
    <x v="0"/>
    <x v="3"/>
    <n v="9"/>
    <n v="0"/>
    <n v="1"/>
    <n v="1"/>
    <n v="0"/>
    <n v="103726.71"/>
    <n v="0"/>
  </r>
  <r>
    <n v="5968"/>
    <n v="15797919"/>
    <x v="163"/>
    <n v="773"/>
    <x v="1"/>
    <x v="1"/>
    <x v="24"/>
    <n v="2"/>
    <n v="103195.2"/>
    <n v="2"/>
    <n v="1"/>
    <n v="0"/>
    <n v="178268.36"/>
    <n v="0"/>
  </r>
  <r>
    <n v="5969"/>
    <n v="15603743"/>
    <x v="291"/>
    <n v="526"/>
    <x v="0"/>
    <x v="1"/>
    <x v="34"/>
    <n v="1"/>
    <n v="112070.44"/>
    <n v="1"/>
    <n v="0"/>
    <n v="1"/>
    <n v="126281.83"/>
    <n v="0"/>
  </r>
  <r>
    <n v="5970"/>
    <n v="15579714"/>
    <x v="729"/>
    <n v="542"/>
    <x v="0"/>
    <x v="0"/>
    <x v="6"/>
    <n v="7"/>
    <n v="0"/>
    <n v="2"/>
    <n v="0"/>
    <n v="1"/>
    <n v="196651.72"/>
    <n v="0"/>
  </r>
  <r>
    <n v="5971"/>
    <n v="15634295"/>
    <x v="1052"/>
    <n v="470"/>
    <x v="0"/>
    <x v="1"/>
    <x v="12"/>
    <n v="1"/>
    <n v="96473.59"/>
    <n v="1"/>
    <n v="0"/>
    <n v="0"/>
    <n v="5962.3"/>
    <n v="0"/>
  </r>
  <r>
    <n v="5972"/>
    <n v="15786680"/>
    <x v="44"/>
    <n v="805"/>
    <x v="1"/>
    <x v="1"/>
    <x v="24"/>
    <n v="5"/>
    <n v="0"/>
    <n v="2"/>
    <n v="1"/>
    <n v="0"/>
    <n v="21928.81"/>
    <n v="0"/>
  </r>
  <r>
    <n v="5973"/>
    <n v="15623499"/>
    <x v="1317"/>
    <n v="548"/>
    <x v="2"/>
    <x v="1"/>
    <x v="23"/>
    <n v="9"/>
    <n v="108437.89"/>
    <n v="1"/>
    <n v="0"/>
    <n v="0"/>
    <n v="127022.87"/>
    <n v="1"/>
  </r>
  <r>
    <n v="5974"/>
    <n v="15691823"/>
    <x v="1124"/>
    <n v="672"/>
    <x v="0"/>
    <x v="1"/>
    <x v="24"/>
    <n v="5"/>
    <n v="153195.59"/>
    <n v="1"/>
    <n v="1"/>
    <n v="1"/>
    <n v="162763.01"/>
    <n v="0"/>
  </r>
  <r>
    <n v="5975"/>
    <n v="15809279"/>
    <x v="74"/>
    <n v="773"/>
    <x v="0"/>
    <x v="1"/>
    <x v="13"/>
    <n v="8"/>
    <n v="96877.21"/>
    <n v="1"/>
    <n v="1"/>
    <n v="1"/>
    <n v="113950.51"/>
    <n v="0"/>
  </r>
  <r>
    <n v="5976"/>
    <n v="15758039"/>
    <x v="2244"/>
    <n v="614"/>
    <x v="0"/>
    <x v="1"/>
    <x v="4"/>
    <n v="6"/>
    <n v="0"/>
    <n v="2"/>
    <n v="0"/>
    <n v="1"/>
    <n v="104930.46"/>
    <n v="0"/>
  </r>
  <r>
    <n v="5977"/>
    <n v="15807163"/>
    <x v="190"/>
    <n v="537"/>
    <x v="0"/>
    <x v="0"/>
    <x v="16"/>
    <n v="10"/>
    <n v="0"/>
    <n v="1"/>
    <n v="0"/>
    <n v="0"/>
    <n v="52337.97"/>
    <n v="1"/>
  </r>
  <r>
    <n v="5978"/>
    <n v="15631639"/>
    <x v="382"/>
    <n v="704"/>
    <x v="0"/>
    <x v="0"/>
    <x v="20"/>
    <n v="6"/>
    <n v="95452.89"/>
    <n v="1"/>
    <n v="0"/>
    <n v="1"/>
    <n v="179964.55"/>
    <n v="0"/>
  </r>
  <r>
    <n v="5979"/>
    <n v="15713770"/>
    <x v="201"/>
    <n v="586"/>
    <x v="1"/>
    <x v="1"/>
    <x v="1"/>
    <n v="3"/>
    <n v="63873.56"/>
    <n v="1"/>
    <n v="1"/>
    <n v="0"/>
    <n v="83753.64"/>
    <n v="0"/>
  </r>
  <r>
    <n v="5980"/>
    <n v="15698167"/>
    <x v="2245"/>
    <n v="677"/>
    <x v="0"/>
    <x v="0"/>
    <x v="9"/>
    <n v="0"/>
    <n v="148298.59"/>
    <n v="2"/>
    <n v="0"/>
    <n v="0"/>
    <n v="182913.95"/>
    <n v="0"/>
  </r>
  <r>
    <n v="5981"/>
    <n v="15781710"/>
    <x v="2246"/>
    <n v="558"/>
    <x v="1"/>
    <x v="0"/>
    <x v="8"/>
    <n v="7"/>
    <n v="0"/>
    <n v="2"/>
    <n v="1"/>
    <n v="0"/>
    <n v="166720.28"/>
    <n v="0"/>
  </r>
  <r>
    <n v="5982"/>
    <n v="15801296"/>
    <x v="2247"/>
    <n v="634"/>
    <x v="2"/>
    <x v="0"/>
    <x v="24"/>
    <n v="7"/>
    <n v="143258.85"/>
    <n v="2"/>
    <n v="1"/>
    <n v="0"/>
    <n v="192721.98"/>
    <n v="0"/>
  </r>
  <r>
    <n v="5983"/>
    <n v="15704378"/>
    <x v="272"/>
    <n v="655"/>
    <x v="2"/>
    <x v="1"/>
    <x v="24"/>
    <n v="9"/>
    <n v="121342.24"/>
    <n v="1"/>
    <n v="1"/>
    <n v="1"/>
    <n v="180241.44"/>
    <n v="0"/>
  </r>
  <r>
    <n v="5984"/>
    <n v="15767891"/>
    <x v="373"/>
    <n v="619"/>
    <x v="2"/>
    <x v="0"/>
    <x v="34"/>
    <n v="6"/>
    <n v="99152.73"/>
    <n v="2"/>
    <n v="1"/>
    <n v="0"/>
    <n v="48475.12"/>
    <n v="0"/>
  </r>
  <r>
    <n v="5985"/>
    <n v="15640667"/>
    <x v="1567"/>
    <n v="662"/>
    <x v="0"/>
    <x v="0"/>
    <x v="1"/>
    <n v="4"/>
    <n v="0"/>
    <n v="2"/>
    <n v="1"/>
    <n v="0"/>
    <n v="126551.48"/>
    <n v="0"/>
  </r>
  <r>
    <n v="5986"/>
    <n v="15702145"/>
    <x v="2248"/>
    <n v="705"/>
    <x v="1"/>
    <x v="1"/>
    <x v="19"/>
    <n v="7"/>
    <n v="68423.89"/>
    <n v="1"/>
    <n v="1"/>
    <n v="1"/>
    <n v="64872.55"/>
    <n v="0"/>
  </r>
  <r>
    <n v="5987"/>
    <n v="15679738"/>
    <x v="304"/>
    <n v="527"/>
    <x v="1"/>
    <x v="0"/>
    <x v="12"/>
    <n v="8"/>
    <n v="0"/>
    <n v="1"/>
    <n v="1"/>
    <n v="0"/>
    <n v="98031.53"/>
    <n v="1"/>
  </r>
  <r>
    <n v="5988"/>
    <n v="15636634"/>
    <x v="2249"/>
    <n v="630"/>
    <x v="2"/>
    <x v="0"/>
    <x v="11"/>
    <n v="7"/>
    <n v="79656.81"/>
    <n v="1"/>
    <n v="1"/>
    <n v="0"/>
    <n v="93524.22"/>
    <n v="0"/>
  </r>
  <r>
    <n v="5989"/>
    <n v="15809227"/>
    <x v="908"/>
    <n v="850"/>
    <x v="0"/>
    <x v="1"/>
    <x v="12"/>
    <n v="2"/>
    <n v="0"/>
    <n v="2"/>
    <n v="1"/>
    <n v="1"/>
    <n v="56991.66"/>
    <n v="0"/>
  </r>
  <r>
    <n v="5990"/>
    <n v="15601811"/>
    <x v="1406"/>
    <n v="668"/>
    <x v="0"/>
    <x v="0"/>
    <x v="47"/>
    <n v="10"/>
    <n v="110240.04"/>
    <n v="1"/>
    <n v="0"/>
    <n v="0"/>
    <n v="183980.56"/>
    <n v="1"/>
  </r>
  <r>
    <n v="5991"/>
    <n v="15625494"/>
    <x v="826"/>
    <n v="573"/>
    <x v="0"/>
    <x v="0"/>
    <x v="15"/>
    <n v="9"/>
    <n v="125321.84"/>
    <n v="2"/>
    <n v="1"/>
    <n v="1"/>
    <n v="130234.63"/>
    <n v="0"/>
  </r>
  <r>
    <n v="5992"/>
    <n v="15723737"/>
    <x v="2250"/>
    <n v="680"/>
    <x v="0"/>
    <x v="1"/>
    <x v="7"/>
    <n v="3"/>
    <n v="0"/>
    <n v="1"/>
    <n v="1"/>
    <n v="0"/>
    <n v="32454.26"/>
    <n v="0"/>
  </r>
  <r>
    <n v="5993"/>
    <n v="15682955"/>
    <x v="92"/>
    <n v="758"/>
    <x v="0"/>
    <x v="0"/>
    <x v="15"/>
    <n v="2"/>
    <n v="84378.9"/>
    <n v="1"/>
    <n v="1"/>
    <n v="1"/>
    <n v="75396.429999999993"/>
    <n v="0"/>
  </r>
  <r>
    <n v="5994"/>
    <n v="15758856"/>
    <x v="2251"/>
    <n v="597"/>
    <x v="0"/>
    <x v="1"/>
    <x v="13"/>
    <n v="7"/>
    <n v="0"/>
    <n v="2"/>
    <n v="0"/>
    <n v="0"/>
    <n v="167756.45000000001"/>
    <n v="0"/>
  </r>
  <r>
    <n v="5995"/>
    <n v="15746065"/>
    <x v="1208"/>
    <n v="580"/>
    <x v="2"/>
    <x v="1"/>
    <x v="12"/>
    <n v="10"/>
    <n v="136281.41"/>
    <n v="2"/>
    <n v="1"/>
    <n v="1"/>
    <n v="24799.47"/>
    <n v="0"/>
  </r>
  <r>
    <n v="5996"/>
    <n v="15783865"/>
    <x v="2252"/>
    <n v="622"/>
    <x v="0"/>
    <x v="1"/>
    <x v="49"/>
    <n v="5"/>
    <n v="119380.37"/>
    <n v="1"/>
    <n v="1"/>
    <n v="1"/>
    <n v="60429.43"/>
    <n v="0"/>
  </r>
  <r>
    <n v="5997"/>
    <n v="15745455"/>
    <x v="2253"/>
    <n v="638"/>
    <x v="2"/>
    <x v="1"/>
    <x v="46"/>
    <n v="4"/>
    <n v="108716.59"/>
    <n v="2"/>
    <n v="1"/>
    <n v="1"/>
    <n v="74241.09"/>
    <n v="0"/>
  </r>
  <r>
    <n v="5998"/>
    <n v="15583033"/>
    <x v="2254"/>
    <n v="640"/>
    <x v="0"/>
    <x v="0"/>
    <x v="43"/>
    <n v="4"/>
    <n v="0"/>
    <n v="2"/>
    <n v="0"/>
    <n v="1"/>
    <n v="78310.820000000007"/>
    <n v="0"/>
  </r>
  <r>
    <n v="5999"/>
    <n v="15644212"/>
    <x v="450"/>
    <n v="644"/>
    <x v="1"/>
    <x v="1"/>
    <x v="34"/>
    <n v="0"/>
    <n v="0"/>
    <n v="2"/>
    <n v="1"/>
    <n v="0"/>
    <n v="119419.37"/>
    <n v="0"/>
  </r>
  <r>
    <n v="6000"/>
    <n v="15735688"/>
    <x v="2224"/>
    <n v="753"/>
    <x v="0"/>
    <x v="0"/>
    <x v="8"/>
    <n v="6"/>
    <n v="106596.29"/>
    <n v="1"/>
    <n v="0"/>
    <n v="0"/>
    <n v="91305.77"/>
    <n v="0"/>
  </r>
  <r>
    <n v="6001"/>
    <n v="15658577"/>
    <x v="2255"/>
    <n v="629"/>
    <x v="0"/>
    <x v="0"/>
    <x v="24"/>
    <n v="10"/>
    <n v="99546.25"/>
    <n v="3"/>
    <n v="0"/>
    <n v="1"/>
    <n v="25136.95"/>
    <n v="1"/>
  </r>
  <r>
    <n v="6002"/>
    <n v="15606887"/>
    <x v="1590"/>
    <n v="775"/>
    <x v="0"/>
    <x v="0"/>
    <x v="33"/>
    <n v="5"/>
    <n v="0"/>
    <n v="1"/>
    <n v="1"/>
    <n v="0"/>
    <n v="193880.6"/>
    <n v="1"/>
  </r>
  <r>
    <n v="6003"/>
    <n v="15783026"/>
    <x v="9"/>
    <n v="701"/>
    <x v="0"/>
    <x v="0"/>
    <x v="1"/>
    <n v="2"/>
    <n v="0"/>
    <n v="1"/>
    <n v="1"/>
    <n v="0"/>
    <n v="47856.78"/>
    <n v="0"/>
  </r>
  <r>
    <n v="6004"/>
    <n v="15579892"/>
    <x v="278"/>
    <n v="708"/>
    <x v="1"/>
    <x v="1"/>
    <x v="25"/>
    <n v="7"/>
    <n v="112615.86"/>
    <n v="1"/>
    <n v="1"/>
    <n v="1"/>
    <n v="4491.7700000000004"/>
    <n v="0"/>
  </r>
  <r>
    <n v="6005"/>
    <n v="15802088"/>
    <x v="222"/>
    <n v="521"/>
    <x v="1"/>
    <x v="0"/>
    <x v="32"/>
    <n v="10"/>
    <n v="0"/>
    <n v="1"/>
    <n v="1"/>
    <n v="1"/>
    <n v="101311.95"/>
    <n v="0"/>
  </r>
  <r>
    <n v="6006"/>
    <n v="15589323"/>
    <x v="1109"/>
    <n v="636"/>
    <x v="0"/>
    <x v="0"/>
    <x v="9"/>
    <n v="9"/>
    <n v="0"/>
    <n v="2"/>
    <n v="0"/>
    <n v="1"/>
    <n v="38830.720000000001"/>
    <n v="0"/>
  </r>
  <r>
    <n v="6007"/>
    <n v="15636395"/>
    <x v="424"/>
    <n v="529"/>
    <x v="0"/>
    <x v="0"/>
    <x v="8"/>
    <n v="5"/>
    <n v="0"/>
    <n v="2"/>
    <n v="1"/>
    <n v="0"/>
    <n v="26817.23"/>
    <n v="0"/>
  </r>
  <r>
    <n v="6008"/>
    <n v="15712772"/>
    <x v="2256"/>
    <n v="757"/>
    <x v="0"/>
    <x v="1"/>
    <x v="34"/>
    <n v="3"/>
    <n v="75381.149999999994"/>
    <n v="1"/>
    <n v="1"/>
    <n v="1"/>
    <n v="199727.72"/>
    <n v="0"/>
  </r>
  <r>
    <n v="6009"/>
    <n v="15700937"/>
    <x v="1030"/>
    <n v="767"/>
    <x v="1"/>
    <x v="0"/>
    <x v="9"/>
    <n v="5"/>
    <n v="0"/>
    <n v="2"/>
    <n v="1"/>
    <n v="1"/>
    <n v="67445.850000000006"/>
    <n v="0"/>
  </r>
  <r>
    <n v="6010"/>
    <n v="15766659"/>
    <x v="592"/>
    <n v="525"/>
    <x v="1"/>
    <x v="1"/>
    <x v="19"/>
    <n v="5"/>
    <n v="0"/>
    <n v="2"/>
    <n v="1"/>
    <n v="0"/>
    <n v="161002.29"/>
    <n v="0"/>
  </r>
  <r>
    <n v="6011"/>
    <n v="15814033"/>
    <x v="329"/>
    <n v="759"/>
    <x v="1"/>
    <x v="1"/>
    <x v="16"/>
    <n v="1"/>
    <n v="0"/>
    <n v="2"/>
    <n v="1"/>
    <n v="0"/>
    <n v="20778.39"/>
    <n v="0"/>
  </r>
  <r>
    <n v="6012"/>
    <n v="15783007"/>
    <x v="1119"/>
    <n v="520"/>
    <x v="2"/>
    <x v="0"/>
    <x v="13"/>
    <n v="1"/>
    <n v="123086.39"/>
    <n v="1"/>
    <n v="1"/>
    <n v="1"/>
    <n v="41042.400000000001"/>
    <n v="1"/>
  </r>
  <r>
    <n v="6013"/>
    <n v="15654183"/>
    <x v="928"/>
    <n v="738"/>
    <x v="0"/>
    <x v="0"/>
    <x v="28"/>
    <n v="3"/>
    <n v="0"/>
    <n v="2"/>
    <n v="1"/>
    <n v="0"/>
    <n v="67484.160000000003"/>
    <n v="0"/>
  </r>
  <r>
    <n v="6014"/>
    <n v="15609899"/>
    <x v="2257"/>
    <n v="548"/>
    <x v="1"/>
    <x v="1"/>
    <x v="24"/>
    <n v="4"/>
    <n v="0"/>
    <n v="1"/>
    <n v="1"/>
    <n v="0"/>
    <n v="121763.68"/>
    <n v="0"/>
  </r>
  <r>
    <n v="6015"/>
    <n v="15747323"/>
    <x v="1623"/>
    <n v="535"/>
    <x v="1"/>
    <x v="1"/>
    <x v="36"/>
    <n v="9"/>
    <n v="109472.47"/>
    <n v="1"/>
    <n v="1"/>
    <n v="0"/>
    <n v="157358.43"/>
    <n v="1"/>
  </r>
  <r>
    <n v="6016"/>
    <n v="15582591"/>
    <x v="636"/>
    <n v="615"/>
    <x v="1"/>
    <x v="1"/>
    <x v="49"/>
    <n v="4"/>
    <n v="155766.04999999999"/>
    <n v="1"/>
    <n v="1"/>
    <n v="1"/>
    <n v="110275.17"/>
    <n v="0"/>
  </r>
  <r>
    <n v="6017"/>
    <n v="15738835"/>
    <x v="2258"/>
    <n v="850"/>
    <x v="2"/>
    <x v="1"/>
    <x v="16"/>
    <n v="7"/>
    <n v="101985.81"/>
    <n v="2"/>
    <n v="0"/>
    <n v="0"/>
    <n v="43801.27"/>
    <n v="0"/>
  </r>
  <r>
    <n v="6018"/>
    <n v="15782404"/>
    <x v="231"/>
    <n v="487"/>
    <x v="0"/>
    <x v="0"/>
    <x v="10"/>
    <n v="2"/>
    <n v="96019.5"/>
    <n v="1"/>
    <n v="0"/>
    <n v="0"/>
    <n v="9085"/>
    <n v="0"/>
  </r>
  <r>
    <n v="6019"/>
    <n v="15697480"/>
    <x v="2259"/>
    <n v="731"/>
    <x v="0"/>
    <x v="1"/>
    <x v="33"/>
    <n v="7"/>
    <n v="0"/>
    <n v="2"/>
    <n v="0"/>
    <n v="1"/>
    <n v="143086.09"/>
    <n v="0"/>
  </r>
  <r>
    <n v="6020"/>
    <n v="15697045"/>
    <x v="368"/>
    <n v="726"/>
    <x v="1"/>
    <x v="0"/>
    <x v="12"/>
    <n v="9"/>
    <n v="0"/>
    <n v="2"/>
    <n v="0"/>
    <n v="1"/>
    <n v="100556.98"/>
    <n v="0"/>
  </r>
  <r>
    <n v="6021"/>
    <n v="15781234"/>
    <x v="708"/>
    <n v="609"/>
    <x v="0"/>
    <x v="0"/>
    <x v="12"/>
    <n v="2"/>
    <n v="147900.43"/>
    <n v="1"/>
    <n v="1"/>
    <n v="0"/>
    <n v="140000.29"/>
    <n v="0"/>
  </r>
  <r>
    <n v="6022"/>
    <n v="15579891"/>
    <x v="583"/>
    <n v="714"/>
    <x v="0"/>
    <x v="1"/>
    <x v="37"/>
    <n v="4"/>
    <n v="100755.66"/>
    <n v="1"/>
    <n v="1"/>
    <n v="1"/>
    <n v="186775.25"/>
    <n v="0"/>
  </r>
  <r>
    <n v="6023"/>
    <n v="15805690"/>
    <x v="13"/>
    <n v="694"/>
    <x v="1"/>
    <x v="0"/>
    <x v="12"/>
    <n v="7"/>
    <n v="0"/>
    <n v="1"/>
    <n v="1"/>
    <n v="0"/>
    <n v="133570.43"/>
    <n v="1"/>
  </r>
  <r>
    <n v="6024"/>
    <n v="15612139"/>
    <x v="98"/>
    <n v="786"/>
    <x v="0"/>
    <x v="0"/>
    <x v="19"/>
    <n v="0"/>
    <n v="83036.05"/>
    <n v="1"/>
    <n v="0"/>
    <n v="1"/>
    <n v="154990.57999999999"/>
    <n v="1"/>
  </r>
  <r>
    <n v="6025"/>
    <n v="15568834"/>
    <x v="531"/>
    <n v="698"/>
    <x v="1"/>
    <x v="1"/>
    <x v="7"/>
    <n v="6"/>
    <n v="125427.37"/>
    <n v="2"/>
    <n v="0"/>
    <n v="0"/>
    <n v="27654.44"/>
    <n v="0"/>
  </r>
  <r>
    <n v="6026"/>
    <n v="15709917"/>
    <x v="634"/>
    <n v="601"/>
    <x v="0"/>
    <x v="0"/>
    <x v="17"/>
    <n v="3"/>
    <n v="98202.76"/>
    <n v="1"/>
    <n v="0"/>
    <n v="0"/>
    <n v="137763.93"/>
    <n v="0"/>
  </r>
  <r>
    <n v="6027"/>
    <n v="15718843"/>
    <x v="788"/>
    <n v="769"/>
    <x v="1"/>
    <x v="1"/>
    <x v="1"/>
    <n v="1"/>
    <n v="72509.91"/>
    <n v="1"/>
    <n v="1"/>
    <n v="0"/>
    <n v="25723.73"/>
    <n v="0"/>
  </r>
  <r>
    <n v="6028"/>
    <n v="15799494"/>
    <x v="2165"/>
    <n v="850"/>
    <x v="2"/>
    <x v="1"/>
    <x v="4"/>
    <n v="3"/>
    <n v="140393.65"/>
    <n v="2"/>
    <n v="0"/>
    <n v="1"/>
    <n v="186285.52"/>
    <n v="0"/>
  </r>
  <r>
    <n v="6029"/>
    <n v="15673439"/>
    <x v="161"/>
    <n v="646"/>
    <x v="1"/>
    <x v="0"/>
    <x v="5"/>
    <n v="5"/>
    <n v="142644.64000000001"/>
    <n v="2"/>
    <n v="1"/>
    <n v="1"/>
    <n v="142208.5"/>
    <n v="1"/>
  </r>
  <r>
    <n v="6030"/>
    <n v="15669011"/>
    <x v="897"/>
    <n v="659"/>
    <x v="0"/>
    <x v="0"/>
    <x v="4"/>
    <n v="9"/>
    <n v="23503.31"/>
    <n v="1"/>
    <n v="0"/>
    <n v="1"/>
    <n v="169862.01"/>
    <n v="1"/>
  </r>
  <r>
    <n v="6031"/>
    <n v="15581388"/>
    <x v="708"/>
    <n v="487"/>
    <x v="1"/>
    <x v="1"/>
    <x v="19"/>
    <n v="8"/>
    <n v="145729.71"/>
    <n v="1"/>
    <n v="1"/>
    <n v="0"/>
    <n v="41365.85"/>
    <n v="0"/>
  </r>
  <r>
    <n v="6032"/>
    <n v="15743153"/>
    <x v="1590"/>
    <n v="740"/>
    <x v="2"/>
    <x v="0"/>
    <x v="20"/>
    <n v="2"/>
    <n v="122295.17"/>
    <n v="2"/>
    <n v="1"/>
    <n v="1"/>
    <n v="30812.84"/>
    <n v="0"/>
  </r>
  <r>
    <n v="6033"/>
    <n v="15579787"/>
    <x v="1814"/>
    <n v="686"/>
    <x v="0"/>
    <x v="1"/>
    <x v="2"/>
    <n v="4"/>
    <n v="0"/>
    <n v="2"/>
    <n v="1"/>
    <n v="0"/>
    <n v="155023.93"/>
    <n v="0"/>
  </r>
  <r>
    <n v="6034"/>
    <n v="15759966"/>
    <x v="1513"/>
    <n v="612"/>
    <x v="1"/>
    <x v="0"/>
    <x v="18"/>
    <n v="5"/>
    <n v="119799.27"/>
    <n v="2"/>
    <n v="1"/>
    <n v="0"/>
    <n v="159416.57999999999"/>
    <n v="0"/>
  </r>
  <r>
    <n v="6035"/>
    <n v="15601045"/>
    <x v="325"/>
    <n v="655"/>
    <x v="1"/>
    <x v="1"/>
    <x v="24"/>
    <n v="8"/>
    <n v="163708.57999999999"/>
    <n v="2"/>
    <n v="0"/>
    <n v="0"/>
    <n v="76259.23"/>
    <n v="0"/>
  </r>
  <r>
    <n v="6036"/>
    <n v="15764021"/>
    <x v="913"/>
    <n v="617"/>
    <x v="0"/>
    <x v="1"/>
    <x v="10"/>
    <n v="1"/>
    <n v="61687.33"/>
    <n v="2"/>
    <n v="1"/>
    <n v="0"/>
    <n v="105965.25"/>
    <n v="0"/>
  </r>
  <r>
    <n v="6037"/>
    <n v="15687218"/>
    <x v="315"/>
    <n v="674"/>
    <x v="0"/>
    <x v="0"/>
    <x v="7"/>
    <n v="4"/>
    <n v="79144.34"/>
    <n v="1"/>
    <n v="0"/>
    <n v="1"/>
    <n v="50743.83"/>
    <n v="0"/>
  </r>
  <r>
    <n v="6038"/>
    <n v="15626452"/>
    <x v="2260"/>
    <n v="711"/>
    <x v="1"/>
    <x v="1"/>
    <x v="15"/>
    <n v="5"/>
    <n v="0"/>
    <n v="2"/>
    <n v="1"/>
    <n v="1"/>
    <n v="147720.26999999999"/>
    <n v="0"/>
  </r>
  <r>
    <n v="6039"/>
    <n v="15700964"/>
    <x v="1788"/>
    <n v="624"/>
    <x v="2"/>
    <x v="0"/>
    <x v="7"/>
    <n v="7"/>
    <n v="104848.68"/>
    <n v="1"/>
    <n v="1"/>
    <n v="1"/>
    <n v="167387.35999999999"/>
    <n v="0"/>
  </r>
  <r>
    <n v="6040"/>
    <n v="15768887"/>
    <x v="734"/>
    <n v="597"/>
    <x v="1"/>
    <x v="1"/>
    <x v="28"/>
    <n v="5"/>
    <n v="0"/>
    <n v="2"/>
    <n v="0"/>
    <n v="1"/>
    <n v="95159.13"/>
    <n v="0"/>
  </r>
  <r>
    <n v="6041"/>
    <n v="15735358"/>
    <x v="2261"/>
    <n v="682"/>
    <x v="1"/>
    <x v="1"/>
    <x v="17"/>
    <n v="4"/>
    <n v="0"/>
    <n v="1"/>
    <n v="1"/>
    <n v="1"/>
    <n v="4654.28"/>
    <n v="0"/>
  </r>
  <r>
    <n v="6042"/>
    <n v="15749472"/>
    <x v="29"/>
    <n v="775"/>
    <x v="0"/>
    <x v="1"/>
    <x v="13"/>
    <n v="8"/>
    <n v="0"/>
    <n v="1"/>
    <n v="1"/>
    <n v="0"/>
    <n v="130376.68"/>
    <n v="0"/>
  </r>
  <r>
    <n v="6043"/>
    <n v="15685872"/>
    <x v="1069"/>
    <n v="727"/>
    <x v="0"/>
    <x v="0"/>
    <x v="6"/>
    <n v="1"/>
    <n v="146652.01"/>
    <n v="1"/>
    <n v="1"/>
    <n v="1"/>
    <n v="173486.39"/>
    <n v="0"/>
  </r>
  <r>
    <n v="6044"/>
    <n v="15760851"/>
    <x v="2130"/>
    <n v="629"/>
    <x v="0"/>
    <x v="1"/>
    <x v="8"/>
    <n v="6"/>
    <n v="0"/>
    <n v="2"/>
    <n v="1"/>
    <n v="0"/>
    <n v="93881.75"/>
    <n v="0"/>
  </r>
  <r>
    <n v="6045"/>
    <n v="15734588"/>
    <x v="1500"/>
    <n v="684"/>
    <x v="0"/>
    <x v="1"/>
    <x v="17"/>
    <n v="0"/>
    <n v="0"/>
    <n v="2"/>
    <n v="1"/>
    <n v="1"/>
    <n v="36376.97"/>
    <n v="0"/>
  </r>
  <r>
    <n v="6046"/>
    <n v="15784594"/>
    <x v="568"/>
    <n v="549"/>
    <x v="2"/>
    <x v="0"/>
    <x v="24"/>
    <n v="1"/>
    <n v="130622.34"/>
    <n v="2"/>
    <n v="1"/>
    <n v="1"/>
    <n v="128499.94"/>
    <n v="0"/>
  </r>
  <r>
    <n v="6047"/>
    <n v="15606435"/>
    <x v="710"/>
    <n v="593"/>
    <x v="2"/>
    <x v="1"/>
    <x v="58"/>
    <n v="2"/>
    <n v="187013.13"/>
    <n v="2"/>
    <n v="0"/>
    <n v="1"/>
    <n v="105898.69"/>
    <n v="0"/>
  </r>
  <r>
    <n v="6048"/>
    <n v="15790247"/>
    <x v="870"/>
    <n v="536"/>
    <x v="1"/>
    <x v="1"/>
    <x v="20"/>
    <n v="9"/>
    <n v="0"/>
    <n v="2"/>
    <n v="1"/>
    <n v="1"/>
    <n v="11959.03"/>
    <n v="0"/>
  </r>
  <r>
    <n v="6049"/>
    <n v="15676433"/>
    <x v="1530"/>
    <n v="707"/>
    <x v="0"/>
    <x v="0"/>
    <x v="18"/>
    <n v="6"/>
    <n v="0"/>
    <n v="1"/>
    <n v="0"/>
    <n v="0"/>
    <n v="98810.78"/>
    <n v="0"/>
  </r>
  <r>
    <n v="6050"/>
    <n v="15625905"/>
    <x v="2262"/>
    <n v="592"/>
    <x v="1"/>
    <x v="1"/>
    <x v="1"/>
    <n v="0"/>
    <n v="0"/>
    <n v="2"/>
    <n v="1"/>
    <n v="0"/>
    <n v="65906.070000000007"/>
    <n v="0"/>
  </r>
  <r>
    <n v="6051"/>
    <n v="15626414"/>
    <x v="305"/>
    <n v="703"/>
    <x v="0"/>
    <x v="1"/>
    <x v="4"/>
    <n v="6"/>
    <n v="98862.54"/>
    <n v="1"/>
    <n v="1"/>
    <n v="0"/>
    <n v="151516.70000000001"/>
    <n v="0"/>
  </r>
  <r>
    <n v="6052"/>
    <n v="15623220"/>
    <x v="304"/>
    <n v="723"/>
    <x v="1"/>
    <x v="0"/>
    <x v="13"/>
    <n v="4"/>
    <n v="0"/>
    <n v="2"/>
    <n v="1"/>
    <n v="0"/>
    <n v="37214.39"/>
    <n v="0"/>
  </r>
  <r>
    <n v="6053"/>
    <n v="15752857"/>
    <x v="728"/>
    <n v="452"/>
    <x v="2"/>
    <x v="1"/>
    <x v="37"/>
    <n v="1"/>
    <n v="98443.14"/>
    <n v="2"/>
    <n v="0"/>
    <n v="0"/>
    <n v="92033.98"/>
    <n v="0"/>
  </r>
  <r>
    <n v="6054"/>
    <n v="15677908"/>
    <x v="723"/>
    <n v="552"/>
    <x v="1"/>
    <x v="1"/>
    <x v="0"/>
    <n v="4"/>
    <n v="0"/>
    <n v="2"/>
    <n v="0"/>
    <n v="0"/>
    <n v="195692.3"/>
    <n v="0"/>
  </r>
  <r>
    <n v="6055"/>
    <n v="15773013"/>
    <x v="2263"/>
    <n v="633"/>
    <x v="0"/>
    <x v="0"/>
    <x v="40"/>
    <n v="0"/>
    <n v="0"/>
    <n v="1"/>
    <n v="1"/>
    <n v="1"/>
    <n v="6342.84"/>
    <n v="1"/>
  </r>
  <r>
    <n v="6056"/>
    <n v="15623972"/>
    <x v="901"/>
    <n v="479"/>
    <x v="2"/>
    <x v="0"/>
    <x v="51"/>
    <n v="9"/>
    <n v="123575.51"/>
    <n v="1"/>
    <n v="0"/>
    <n v="1"/>
    <n v="95148.28"/>
    <n v="0"/>
  </r>
  <r>
    <n v="6057"/>
    <n v="15738627"/>
    <x v="2264"/>
    <n v="768"/>
    <x v="0"/>
    <x v="1"/>
    <x v="11"/>
    <n v="6"/>
    <n v="0"/>
    <n v="2"/>
    <n v="1"/>
    <n v="1"/>
    <n v="21215.67"/>
    <n v="0"/>
  </r>
  <r>
    <n v="6058"/>
    <n v="15643392"/>
    <x v="779"/>
    <n v="742"/>
    <x v="0"/>
    <x v="1"/>
    <x v="8"/>
    <n v="4"/>
    <n v="105239.1"/>
    <n v="1"/>
    <n v="1"/>
    <n v="1"/>
    <n v="19700.240000000002"/>
    <n v="0"/>
  </r>
  <r>
    <n v="6059"/>
    <n v="15684868"/>
    <x v="39"/>
    <n v="668"/>
    <x v="2"/>
    <x v="1"/>
    <x v="27"/>
    <n v="9"/>
    <n v="110993.79"/>
    <n v="1"/>
    <n v="1"/>
    <n v="0"/>
    <n v="134396.64000000001"/>
    <n v="1"/>
  </r>
  <r>
    <n v="6060"/>
    <n v="15627854"/>
    <x v="442"/>
    <n v="707"/>
    <x v="1"/>
    <x v="1"/>
    <x v="4"/>
    <n v="3"/>
    <n v="0"/>
    <n v="2"/>
    <n v="1"/>
    <n v="1"/>
    <n v="135077.01"/>
    <n v="0"/>
  </r>
  <r>
    <n v="6061"/>
    <n v="15669253"/>
    <x v="773"/>
    <n v="754"/>
    <x v="1"/>
    <x v="1"/>
    <x v="2"/>
    <n v="7"/>
    <n v="157691.98000000001"/>
    <n v="2"/>
    <n v="1"/>
    <n v="0"/>
    <n v="133600.89000000001"/>
    <n v="1"/>
  </r>
  <r>
    <n v="6062"/>
    <n v="15758023"/>
    <x v="2265"/>
    <n v="544"/>
    <x v="2"/>
    <x v="1"/>
    <x v="40"/>
    <n v="5"/>
    <n v="105245.21"/>
    <n v="1"/>
    <n v="0"/>
    <n v="0"/>
    <n v="99922.08"/>
    <n v="1"/>
  </r>
  <r>
    <n v="6063"/>
    <n v="15574558"/>
    <x v="2266"/>
    <n v="718"/>
    <x v="1"/>
    <x v="1"/>
    <x v="15"/>
    <n v="8"/>
    <n v="0"/>
    <n v="2"/>
    <n v="1"/>
    <n v="1"/>
    <n v="41399.33"/>
    <n v="0"/>
  </r>
  <r>
    <n v="6064"/>
    <n v="15635256"/>
    <x v="1331"/>
    <n v="762"/>
    <x v="0"/>
    <x v="1"/>
    <x v="8"/>
    <n v="7"/>
    <n v="117687.35"/>
    <n v="1"/>
    <n v="1"/>
    <n v="1"/>
    <n v="159344.43"/>
    <n v="0"/>
  </r>
  <r>
    <n v="6065"/>
    <n v="15680399"/>
    <x v="345"/>
    <n v="772"/>
    <x v="0"/>
    <x v="1"/>
    <x v="51"/>
    <n v="2"/>
    <n v="0"/>
    <n v="2"/>
    <n v="1"/>
    <n v="0"/>
    <n v="18364.189999999999"/>
    <n v="0"/>
  </r>
  <r>
    <n v="6066"/>
    <n v="15674720"/>
    <x v="216"/>
    <n v="691"/>
    <x v="2"/>
    <x v="0"/>
    <x v="24"/>
    <n v="7"/>
    <n v="123067.63"/>
    <n v="1"/>
    <n v="1"/>
    <n v="1"/>
    <n v="98162.44"/>
    <n v="1"/>
  </r>
  <r>
    <n v="6067"/>
    <n v="15580249"/>
    <x v="1492"/>
    <n v="502"/>
    <x v="0"/>
    <x v="1"/>
    <x v="13"/>
    <n v="0"/>
    <n v="0"/>
    <n v="1"/>
    <n v="0"/>
    <n v="0"/>
    <n v="84663.21"/>
    <n v="0"/>
  </r>
  <r>
    <n v="6068"/>
    <n v="15675431"/>
    <x v="1936"/>
    <n v="563"/>
    <x v="0"/>
    <x v="0"/>
    <x v="10"/>
    <n v="6"/>
    <n v="0"/>
    <n v="2"/>
    <n v="0"/>
    <n v="0"/>
    <n v="36536.93"/>
    <n v="0"/>
  </r>
  <r>
    <n v="6069"/>
    <n v="15698285"/>
    <x v="163"/>
    <n v="676"/>
    <x v="0"/>
    <x v="0"/>
    <x v="1"/>
    <n v="4"/>
    <n v="101457.14"/>
    <n v="1"/>
    <n v="1"/>
    <n v="1"/>
    <n v="79101.67"/>
    <n v="0"/>
  </r>
  <r>
    <n v="6070"/>
    <n v="15810775"/>
    <x v="56"/>
    <n v="576"/>
    <x v="1"/>
    <x v="1"/>
    <x v="37"/>
    <n v="2"/>
    <n v="100549.43"/>
    <n v="2"/>
    <n v="1"/>
    <n v="1"/>
    <n v="16644.16"/>
    <n v="0"/>
  </r>
  <r>
    <n v="6071"/>
    <n v="15678173"/>
    <x v="2267"/>
    <n v="629"/>
    <x v="1"/>
    <x v="1"/>
    <x v="12"/>
    <n v="4"/>
    <n v="174588.79999999999"/>
    <n v="2"/>
    <n v="0"/>
    <n v="1"/>
    <n v="158420.14000000001"/>
    <n v="0"/>
  </r>
  <r>
    <n v="6072"/>
    <n v="15665222"/>
    <x v="391"/>
    <n v="625"/>
    <x v="1"/>
    <x v="1"/>
    <x v="37"/>
    <n v="8"/>
    <n v="121161.57"/>
    <n v="1"/>
    <n v="1"/>
    <n v="0"/>
    <n v="48988.28"/>
    <n v="0"/>
  </r>
  <r>
    <n v="6073"/>
    <n v="15803908"/>
    <x v="98"/>
    <n v="628"/>
    <x v="0"/>
    <x v="1"/>
    <x v="13"/>
    <n v="9"/>
    <n v="0"/>
    <n v="2"/>
    <n v="1"/>
    <n v="1"/>
    <n v="96862.56"/>
    <n v="0"/>
  </r>
  <r>
    <n v="6074"/>
    <n v="15586039"/>
    <x v="616"/>
    <n v="471"/>
    <x v="2"/>
    <x v="0"/>
    <x v="18"/>
    <n v="5"/>
    <n v="90063.74"/>
    <n v="2"/>
    <n v="1"/>
    <n v="1"/>
    <n v="96366.7"/>
    <n v="0"/>
  </r>
  <r>
    <n v="6075"/>
    <n v="15802570"/>
    <x v="1536"/>
    <n v="811"/>
    <x v="0"/>
    <x v="0"/>
    <x v="13"/>
    <n v="5"/>
    <n v="0"/>
    <n v="2"/>
    <n v="1"/>
    <n v="1"/>
    <n v="146123.19"/>
    <n v="0"/>
  </r>
  <r>
    <n v="6076"/>
    <n v="15781451"/>
    <x v="49"/>
    <n v="504"/>
    <x v="0"/>
    <x v="1"/>
    <x v="0"/>
    <n v="3"/>
    <n v="134936.97"/>
    <n v="2"/>
    <n v="0"/>
    <n v="0"/>
    <n v="135178.91"/>
    <n v="0"/>
  </r>
  <r>
    <n v="6077"/>
    <n v="15721019"/>
    <x v="1548"/>
    <n v="687"/>
    <x v="0"/>
    <x v="0"/>
    <x v="9"/>
    <n v="3"/>
    <n v="110495.27"/>
    <n v="1"/>
    <n v="1"/>
    <n v="0"/>
    <n v="158615.41"/>
    <n v="0"/>
  </r>
  <r>
    <n v="6078"/>
    <n v="15738588"/>
    <x v="27"/>
    <n v="660"/>
    <x v="2"/>
    <x v="0"/>
    <x v="24"/>
    <n v="2"/>
    <n v="133200.09"/>
    <n v="1"/>
    <n v="0"/>
    <n v="0"/>
    <n v="71433.88"/>
    <n v="0"/>
  </r>
  <r>
    <n v="6079"/>
    <n v="15730657"/>
    <x v="2268"/>
    <n v="548"/>
    <x v="0"/>
    <x v="0"/>
    <x v="1"/>
    <n v="4"/>
    <n v="82596.800000000003"/>
    <n v="1"/>
    <n v="0"/>
    <n v="1"/>
    <n v="55672.09"/>
    <n v="0"/>
  </r>
  <r>
    <n v="6080"/>
    <n v="15739292"/>
    <x v="2160"/>
    <n v="609"/>
    <x v="2"/>
    <x v="1"/>
    <x v="8"/>
    <n v="9"/>
    <n v="103837.75"/>
    <n v="1"/>
    <n v="1"/>
    <n v="1"/>
    <n v="150218.10999999999"/>
    <n v="0"/>
  </r>
  <r>
    <n v="6081"/>
    <n v="15725945"/>
    <x v="1997"/>
    <n v="659"/>
    <x v="1"/>
    <x v="0"/>
    <x v="0"/>
    <n v="2"/>
    <n v="0"/>
    <n v="1"/>
    <n v="0"/>
    <n v="0"/>
    <n v="162734.31"/>
    <n v="1"/>
  </r>
  <r>
    <n v="6082"/>
    <n v="15813159"/>
    <x v="2269"/>
    <n v="526"/>
    <x v="0"/>
    <x v="1"/>
    <x v="37"/>
    <n v="8"/>
    <n v="93590.47"/>
    <n v="1"/>
    <n v="0"/>
    <n v="1"/>
    <n v="21228.71"/>
    <n v="1"/>
  </r>
  <r>
    <n v="6083"/>
    <n v="15636820"/>
    <x v="498"/>
    <n v="725"/>
    <x v="2"/>
    <x v="1"/>
    <x v="20"/>
    <n v="8"/>
    <n v="104149.66"/>
    <n v="1"/>
    <n v="1"/>
    <n v="0"/>
    <n v="62027.9"/>
    <n v="0"/>
  </r>
  <r>
    <n v="6084"/>
    <n v="15603880"/>
    <x v="143"/>
    <n v="519"/>
    <x v="2"/>
    <x v="1"/>
    <x v="16"/>
    <n v="1"/>
    <n v="114141.64"/>
    <n v="1"/>
    <n v="1"/>
    <n v="1"/>
    <n v="60988.21"/>
    <n v="1"/>
  </r>
  <r>
    <n v="6085"/>
    <n v="15619494"/>
    <x v="2270"/>
    <n v="562"/>
    <x v="2"/>
    <x v="0"/>
    <x v="8"/>
    <n v="9"/>
    <n v="117153"/>
    <n v="1"/>
    <n v="1"/>
    <n v="1"/>
    <n v="108675.01"/>
    <n v="0"/>
  </r>
  <r>
    <n v="6086"/>
    <n v="15596992"/>
    <x v="1636"/>
    <n v="482"/>
    <x v="2"/>
    <x v="1"/>
    <x v="13"/>
    <n v="7"/>
    <n v="156353.46"/>
    <n v="1"/>
    <n v="1"/>
    <n v="0"/>
    <n v="72643.95"/>
    <n v="1"/>
  </r>
  <r>
    <n v="6087"/>
    <n v="15735025"/>
    <x v="61"/>
    <n v="535"/>
    <x v="1"/>
    <x v="1"/>
    <x v="24"/>
    <n v="3"/>
    <n v="175534.78"/>
    <n v="2"/>
    <n v="1"/>
    <n v="1"/>
    <n v="9241.52"/>
    <n v="0"/>
  </r>
  <r>
    <n v="6088"/>
    <n v="15730759"/>
    <x v="908"/>
    <n v="561"/>
    <x v="0"/>
    <x v="0"/>
    <x v="7"/>
    <n v="9"/>
    <n v="135637"/>
    <n v="1"/>
    <n v="1"/>
    <n v="0"/>
    <n v="153080.4"/>
    <n v="1"/>
  </r>
  <r>
    <n v="6089"/>
    <n v="15752912"/>
    <x v="2271"/>
    <n v="661"/>
    <x v="0"/>
    <x v="0"/>
    <x v="33"/>
    <n v="7"/>
    <n v="0"/>
    <n v="2"/>
    <n v="1"/>
    <n v="0"/>
    <n v="72196.570000000007"/>
    <n v="0"/>
  </r>
  <r>
    <n v="6090"/>
    <n v="15711316"/>
    <x v="465"/>
    <n v="771"/>
    <x v="0"/>
    <x v="1"/>
    <x v="7"/>
    <n v="2"/>
    <n v="0"/>
    <n v="2"/>
    <n v="1"/>
    <n v="1"/>
    <n v="199527.34"/>
    <n v="0"/>
  </r>
  <r>
    <n v="6091"/>
    <n v="15738785"/>
    <x v="243"/>
    <n v="545"/>
    <x v="0"/>
    <x v="1"/>
    <x v="28"/>
    <n v="7"/>
    <n v="0"/>
    <n v="2"/>
    <n v="0"/>
    <n v="1"/>
    <n v="156598.23000000001"/>
    <n v="0"/>
  </r>
  <r>
    <n v="6092"/>
    <n v="15777896"/>
    <x v="908"/>
    <n v="850"/>
    <x v="2"/>
    <x v="0"/>
    <x v="19"/>
    <n v="2"/>
    <n v="83415.039999999994"/>
    <n v="1"/>
    <n v="0"/>
    <n v="1"/>
    <n v="74917.64"/>
    <n v="0"/>
  </r>
  <r>
    <n v="6093"/>
    <n v="15628963"/>
    <x v="2067"/>
    <n v="601"/>
    <x v="2"/>
    <x v="1"/>
    <x v="3"/>
    <n v="3"/>
    <n v="141859.12"/>
    <n v="2"/>
    <n v="1"/>
    <n v="1"/>
    <n v="111249.62"/>
    <n v="0"/>
  </r>
  <r>
    <n v="6094"/>
    <n v="15742126"/>
    <x v="273"/>
    <n v="712"/>
    <x v="2"/>
    <x v="1"/>
    <x v="16"/>
    <n v="7"/>
    <n v="132767.66"/>
    <n v="2"/>
    <n v="1"/>
    <n v="1"/>
    <n v="59115.77"/>
    <n v="0"/>
  </r>
  <r>
    <n v="6095"/>
    <n v="15575623"/>
    <x v="930"/>
    <n v="589"/>
    <x v="0"/>
    <x v="0"/>
    <x v="8"/>
    <n v="10"/>
    <n v="110635.32"/>
    <n v="1"/>
    <n v="1"/>
    <n v="0"/>
    <n v="148218.85999999999"/>
    <n v="0"/>
  </r>
  <r>
    <n v="6096"/>
    <n v="15741652"/>
    <x v="789"/>
    <n v="600"/>
    <x v="1"/>
    <x v="1"/>
    <x v="24"/>
    <n v="8"/>
    <n v="177657.35"/>
    <n v="1"/>
    <n v="1"/>
    <n v="1"/>
    <n v="77142.320000000007"/>
    <n v="0"/>
  </r>
  <r>
    <n v="6097"/>
    <n v="15738884"/>
    <x v="76"/>
    <n v="642"/>
    <x v="2"/>
    <x v="1"/>
    <x v="1"/>
    <n v="4"/>
    <n v="157777.57999999999"/>
    <n v="1"/>
    <n v="1"/>
    <n v="0"/>
    <n v="67484.600000000006"/>
    <n v="0"/>
  </r>
  <r>
    <n v="6098"/>
    <n v="15615050"/>
    <x v="564"/>
    <n v="575"/>
    <x v="2"/>
    <x v="1"/>
    <x v="40"/>
    <n v="9"/>
    <n v="107915.94"/>
    <n v="2"/>
    <n v="1"/>
    <n v="1"/>
    <n v="63452.18"/>
    <n v="1"/>
  </r>
  <r>
    <n v="6099"/>
    <n v="15803005"/>
    <x v="74"/>
    <n v="570"/>
    <x v="2"/>
    <x v="0"/>
    <x v="38"/>
    <n v="5"/>
    <n v="86568.75"/>
    <n v="1"/>
    <n v="0"/>
    <n v="1"/>
    <n v="103660.31"/>
    <n v="0"/>
  </r>
  <r>
    <n v="6100"/>
    <n v="15743498"/>
    <x v="1602"/>
    <n v="532"/>
    <x v="2"/>
    <x v="1"/>
    <x v="37"/>
    <n v="9"/>
    <n v="137755.76"/>
    <n v="1"/>
    <n v="1"/>
    <n v="0"/>
    <n v="163191.99"/>
    <n v="1"/>
  </r>
  <r>
    <n v="6101"/>
    <n v="15720463"/>
    <x v="165"/>
    <n v="796"/>
    <x v="0"/>
    <x v="1"/>
    <x v="33"/>
    <n v="2"/>
    <n v="137262.71"/>
    <n v="2"/>
    <n v="1"/>
    <n v="0"/>
    <n v="62905.29"/>
    <n v="0"/>
  </r>
  <r>
    <n v="6102"/>
    <n v="15588695"/>
    <x v="764"/>
    <n v="833"/>
    <x v="1"/>
    <x v="1"/>
    <x v="15"/>
    <n v="6"/>
    <n v="0"/>
    <n v="1"/>
    <n v="1"/>
    <n v="1"/>
    <n v="44323.22"/>
    <n v="1"/>
  </r>
  <r>
    <n v="6103"/>
    <n v="15665802"/>
    <x v="826"/>
    <n v="642"/>
    <x v="1"/>
    <x v="0"/>
    <x v="18"/>
    <n v="6"/>
    <n v="0"/>
    <n v="2"/>
    <n v="1"/>
    <n v="1"/>
    <n v="97938.59"/>
    <n v="0"/>
  </r>
  <r>
    <n v="6104"/>
    <n v="15571144"/>
    <x v="1722"/>
    <n v="655"/>
    <x v="0"/>
    <x v="1"/>
    <x v="34"/>
    <n v="10"/>
    <n v="0"/>
    <n v="2"/>
    <n v="0"/>
    <n v="1"/>
    <n v="126565.21"/>
    <n v="0"/>
  </r>
  <r>
    <n v="6105"/>
    <n v="15750731"/>
    <x v="51"/>
    <n v="736"/>
    <x v="2"/>
    <x v="1"/>
    <x v="5"/>
    <n v="9"/>
    <n v="116309.01"/>
    <n v="1"/>
    <n v="1"/>
    <n v="0"/>
    <n v="185360.4"/>
    <n v="1"/>
  </r>
  <r>
    <n v="6106"/>
    <n v="15605134"/>
    <x v="2272"/>
    <n v="617"/>
    <x v="0"/>
    <x v="0"/>
    <x v="10"/>
    <n v="0"/>
    <n v="131244.65"/>
    <n v="2"/>
    <n v="1"/>
    <n v="0"/>
    <n v="183229.02"/>
    <n v="0"/>
  </r>
  <r>
    <n v="6107"/>
    <n v="15626044"/>
    <x v="391"/>
    <n v="762"/>
    <x v="2"/>
    <x v="1"/>
    <x v="34"/>
    <n v="3"/>
    <n v="125155.83"/>
    <n v="2"/>
    <n v="1"/>
    <n v="1"/>
    <n v="106024.02"/>
    <n v="0"/>
  </r>
  <r>
    <n v="6108"/>
    <n v="15737910"/>
    <x v="411"/>
    <n v="703"/>
    <x v="2"/>
    <x v="1"/>
    <x v="12"/>
    <n v="5"/>
    <n v="140691.07999999999"/>
    <n v="2"/>
    <n v="1"/>
    <n v="0"/>
    <n v="167810.26"/>
    <n v="0"/>
  </r>
  <r>
    <n v="6109"/>
    <n v="15761076"/>
    <x v="1336"/>
    <n v="507"/>
    <x v="0"/>
    <x v="1"/>
    <x v="1"/>
    <n v="3"/>
    <n v="58820.32"/>
    <n v="2"/>
    <n v="1"/>
    <n v="1"/>
    <n v="138536.09"/>
    <n v="0"/>
  </r>
  <r>
    <n v="6110"/>
    <n v="15710105"/>
    <x v="2273"/>
    <n v="581"/>
    <x v="2"/>
    <x v="0"/>
    <x v="28"/>
    <n v="3"/>
    <n v="105099.45"/>
    <n v="1"/>
    <n v="1"/>
    <n v="1"/>
    <n v="184520"/>
    <n v="1"/>
  </r>
  <r>
    <n v="6111"/>
    <n v="15577402"/>
    <x v="222"/>
    <n v="593"/>
    <x v="0"/>
    <x v="1"/>
    <x v="8"/>
    <n v="9"/>
    <n v="0"/>
    <n v="2"/>
    <n v="0"/>
    <n v="1"/>
    <n v="20492.16"/>
    <n v="0"/>
  </r>
  <r>
    <n v="6112"/>
    <n v="15803337"/>
    <x v="657"/>
    <n v="648"/>
    <x v="0"/>
    <x v="1"/>
    <x v="51"/>
    <n v="9"/>
    <n v="168372.52"/>
    <n v="1"/>
    <n v="1"/>
    <n v="0"/>
    <n v="134676.72"/>
    <n v="0"/>
  </r>
  <r>
    <n v="6113"/>
    <n v="15654372"/>
    <x v="987"/>
    <n v="462"/>
    <x v="2"/>
    <x v="1"/>
    <x v="10"/>
    <n v="1"/>
    <n v="94682.559999999998"/>
    <n v="2"/>
    <n v="1"/>
    <n v="0"/>
    <n v="138478.20000000001"/>
    <n v="0"/>
  </r>
  <r>
    <n v="6114"/>
    <n v="15585867"/>
    <x v="2274"/>
    <n v="596"/>
    <x v="1"/>
    <x v="1"/>
    <x v="18"/>
    <n v="2"/>
    <n v="0"/>
    <n v="2"/>
    <n v="0"/>
    <n v="1"/>
    <n v="125557.95"/>
    <n v="0"/>
  </r>
  <r>
    <n v="6115"/>
    <n v="15662488"/>
    <x v="2075"/>
    <n v="627"/>
    <x v="0"/>
    <x v="0"/>
    <x v="4"/>
    <n v="5"/>
    <n v="0"/>
    <n v="2"/>
    <n v="1"/>
    <n v="0"/>
    <n v="82969.61"/>
    <n v="1"/>
  </r>
  <r>
    <n v="6116"/>
    <n v="15604813"/>
    <x v="1953"/>
    <n v="494"/>
    <x v="0"/>
    <x v="1"/>
    <x v="20"/>
    <n v="7"/>
    <n v="0"/>
    <n v="2"/>
    <n v="0"/>
    <n v="1"/>
    <n v="158071.69"/>
    <n v="0"/>
  </r>
  <r>
    <n v="6117"/>
    <n v="15611644"/>
    <x v="587"/>
    <n v="627"/>
    <x v="0"/>
    <x v="1"/>
    <x v="39"/>
    <n v="0"/>
    <n v="146329.73000000001"/>
    <n v="1"/>
    <n v="0"/>
    <n v="1"/>
    <n v="43615.67"/>
    <n v="0"/>
  </r>
  <r>
    <n v="6118"/>
    <n v="15674928"/>
    <x v="2275"/>
    <n v="850"/>
    <x v="1"/>
    <x v="1"/>
    <x v="24"/>
    <n v="2"/>
    <n v="0"/>
    <n v="2"/>
    <n v="1"/>
    <n v="0"/>
    <n v="119969.99"/>
    <n v="0"/>
  </r>
  <r>
    <n v="6119"/>
    <n v="15656100"/>
    <x v="2276"/>
    <n v="632"/>
    <x v="0"/>
    <x v="0"/>
    <x v="23"/>
    <n v="5"/>
    <n v="167962.7"/>
    <n v="1"/>
    <n v="0"/>
    <n v="0"/>
    <n v="140201.21"/>
    <n v="0"/>
  </r>
  <r>
    <n v="6120"/>
    <n v="15764293"/>
    <x v="70"/>
    <n v="490"/>
    <x v="0"/>
    <x v="1"/>
    <x v="19"/>
    <n v="1"/>
    <n v="0"/>
    <n v="2"/>
    <n v="1"/>
    <n v="1"/>
    <n v="80792.83"/>
    <n v="0"/>
  </r>
  <r>
    <n v="6121"/>
    <n v="15636423"/>
    <x v="1336"/>
    <n v="715"/>
    <x v="0"/>
    <x v="1"/>
    <x v="20"/>
    <n v="7"/>
    <n v="0"/>
    <n v="1"/>
    <n v="1"/>
    <n v="1"/>
    <n v="141359.10999999999"/>
    <n v="0"/>
  </r>
  <r>
    <n v="6122"/>
    <n v="15607629"/>
    <x v="2277"/>
    <n v="679"/>
    <x v="0"/>
    <x v="1"/>
    <x v="36"/>
    <n v="8"/>
    <n v="0"/>
    <n v="2"/>
    <n v="1"/>
    <n v="0"/>
    <n v="23344.94"/>
    <n v="0"/>
  </r>
  <r>
    <n v="6123"/>
    <n v="15577313"/>
    <x v="2278"/>
    <n v="619"/>
    <x v="0"/>
    <x v="1"/>
    <x v="4"/>
    <n v="3"/>
    <n v="116967.67999999999"/>
    <n v="1"/>
    <n v="1"/>
    <n v="0"/>
    <n v="5075.17"/>
    <n v="1"/>
  </r>
  <r>
    <n v="6124"/>
    <n v="15714493"/>
    <x v="1074"/>
    <n v="465"/>
    <x v="1"/>
    <x v="0"/>
    <x v="19"/>
    <n v="6"/>
    <n v="0"/>
    <n v="2"/>
    <n v="1"/>
    <n v="1"/>
    <n v="95500.98"/>
    <n v="0"/>
  </r>
  <r>
    <n v="6125"/>
    <n v="15643359"/>
    <x v="871"/>
    <n v="736"/>
    <x v="1"/>
    <x v="1"/>
    <x v="15"/>
    <n v="7"/>
    <n v="0"/>
    <n v="1"/>
    <n v="0"/>
    <n v="1"/>
    <n v="79082.62"/>
    <n v="0"/>
  </r>
  <r>
    <n v="6126"/>
    <n v="15687913"/>
    <x v="442"/>
    <n v="501"/>
    <x v="2"/>
    <x v="0"/>
    <x v="10"/>
    <n v="7"/>
    <n v="93244.42"/>
    <n v="1"/>
    <n v="0"/>
    <n v="1"/>
    <n v="199805.63"/>
    <n v="0"/>
  </r>
  <r>
    <n v="6127"/>
    <n v="15790935"/>
    <x v="268"/>
    <n v="535"/>
    <x v="0"/>
    <x v="0"/>
    <x v="6"/>
    <n v="5"/>
    <n v="0"/>
    <n v="2"/>
    <n v="0"/>
    <n v="1"/>
    <n v="52709.55"/>
    <n v="0"/>
  </r>
  <r>
    <n v="6128"/>
    <n v="15708693"/>
    <x v="155"/>
    <n v="759"/>
    <x v="0"/>
    <x v="0"/>
    <x v="19"/>
    <n v="2"/>
    <n v="0"/>
    <n v="2"/>
    <n v="1"/>
    <n v="0"/>
    <n v="56583.88"/>
    <n v="0"/>
  </r>
  <r>
    <n v="6129"/>
    <n v="15672016"/>
    <x v="1782"/>
    <n v="819"/>
    <x v="0"/>
    <x v="1"/>
    <x v="12"/>
    <n v="1"/>
    <n v="0"/>
    <n v="2"/>
    <n v="0"/>
    <n v="1"/>
    <n v="3385.04"/>
    <n v="0"/>
  </r>
  <r>
    <n v="6130"/>
    <n v="15727605"/>
    <x v="201"/>
    <n v="533"/>
    <x v="2"/>
    <x v="1"/>
    <x v="3"/>
    <n v="4"/>
    <n v="80442.06"/>
    <n v="2"/>
    <n v="0"/>
    <n v="1"/>
    <n v="12537.42"/>
    <n v="0"/>
  </r>
  <r>
    <n v="6131"/>
    <n v="15651144"/>
    <x v="235"/>
    <n v="632"/>
    <x v="2"/>
    <x v="0"/>
    <x v="12"/>
    <n v="2"/>
    <n v="150561.03"/>
    <n v="2"/>
    <n v="0"/>
    <n v="0"/>
    <n v="64722.61"/>
    <n v="0"/>
  </r>
  <r>
    <n v="6132"/>
    <n v="15749401"/>
    <x v="111"/>
    <n v="686"/>
    <x v="0"/>
    <x v="1"/>
    <x v="52"/>
    <n v="9"/>
    <n v="0"/>
    <n v="3"/>
    <n v="1"/>
    <n v="1"/>
    <n v="75246.210000000006"/>
    <n v="1"/>
  </r>
  <r>
    <n v="6133"/>
    <n v="15691874"/>
    <x v="1523"/>
    <n v="687"/>
    <x v="0"/>
    <x v="0"/>
    <x v="10"/>
    <n v="9"/>
    <n v="125474.44"/>
    <n v="1"/>
    <n v="1"/>
    <n v="0"/>
    <n v="198929.84"/>
    <n v="0"/>
  </r>
  <r>
    <n v="6134"/>
    <n v="15620735"/>
    <x v="777"/>
    <n v="667"/>
    <x v="2"/>
    <x v="0"/>
    <x v="19"/>
    <n v="4"/>
    <n v="127076.68"/>
    <n v="2"/>
    <n v="1"/>
    <n v="0"/>
    <n v="69011.66"/>
    <n v="0"/>
  </r>
  <r>
    <n v="6135"/>
    <n v="15769781"/>
    <x v="545"/>
    <n v="699"/>
    <x v="1"/>
    <x v="0"/>
    <x v="11"/>
    <n v="8"/>
    <n v="0"/>
    <n v="2"/>
    <n v="1"/>
    <n v="1"/>
    <n v="52404.47"/>
    <n v="0"/>
  </r>
  <r>
    <n v="6136"/>
    <n v="15624611"/>
    <x v="1483"/>
    <n v="497"/>
    <x v="1"/>
    <x v="1"/>
    <x v="24"/>
    <n v="8"/>
    <n v="128650.11"/>
    <n v="2"/>
    <n v="1"/>
    <n v="1"/>
    <n v="163641.53"/>
    <n v="0"/>
  </r>
  <r>
    <n v="6137"/>
    <n v="15773071"/>
    <x v="2279"/>
    <n v="780"/>
    <x v="1"/>
    <x v="0"/>
    <x v="19"/>
    <n v="6"/>
    <n v="145580.60999999999"/>
    <n v="1"/>
    <n v="1"/>
    <n v="1"/>
    <n v="154598.56"/>
    <n v="0"/>
  </r>
  <r>
    <n v="6138"/>
    <n v="15720371"/>
    <x v="789"/>
    <n v="652"/>
    <x v="0"/>
    <x v="0"/>
    <x v="21"/>
    <n v="3"/>
    <n v="0"/>
    <n v="1"/>
    <n v="1"/>
    <n v="0"/>
    <n v="173989.47"/>
    <n v="1"/>
  </r>
  <r>
    <n v="6139"/>
    <n v="15717984"/>
    <x v="831"/>
    <n v="477"/>
    <x v="0"/>
    <x v="1"/>
    <x v="40"/>
    <n v="9"/>
    <n v="144900.57999999999"/>
    <n v="1"/>
    <n v="1"/>
    <n v="0"/>
    <n v="61315.37"/>
    <n v="1"/>
  </r>
  <r>
    <n v="6140"/>
    <n v="15806407"/>
    <x v="1052"/>
    <n v="652"/>
    <x v="0"/>
    <x v="0"/>
    <x v="24"/>
    <n v="4"/>
    <n v="0"/>
    <n v="2"/>
    <n v="1"/>
    <n v="0"/>
    <n v="143393.24"/>
    <n v="0"/>
  </r>
  <r>
    <n v="6141"/>
    <n v="15785042"/>
    <x v="357"/>
    <n v="488"/>
    <x v="0"/>
    <x v="0"/>
    <x v="8"/>
    <n v="8"/>
    <n v="97588.6"/>
    <n v="1"/>
    <n v="0"/>
    <n v="0"/>
    <n v="124210.53"/>
    <n v="0"/>
  </r>
  <r>
    <n v="6142"/>
    <n v="15809302"/>
    <x v="680"/>
    <n v="572"/>
    <x v="0"/>
    <x v="1"/>
    <x v="9"/>
    <n v="1"/>
    <n v="0"/>
    <n v="2"/>
    <n v="1"/>
    <n v="1"/>
    <n v="151460.84"/>
    <n v="0"/>
  </r>
  <r>
    <n v="6143"/>
    <n v="15677550"/>
    <x v="1561"/>
    <n v="755"/>
    <x v="0"/>
    <x v="0"/>
    <x v="16"/>
    <n v="1"/>
    <n v="0"/>
    <n v="2"/>
    <n v="1"/>
    <n v="0"/>
    <n v="20734.810000000001"/>
    <n v="0"/>
  </r>
  <r>
    <n v="6144"/>
    <n v="15654096"/>
    <x v="220"/>
    <n v="779"/>
    <x v="2"/>
    <x v="0"/>
    <x v="9"/>
    <n v="10"/>
    <n v="122200.31"/>
    <n v="2"/>
    <n v="1"/>
    <n v="0"/>
    <n v="43705.56"/>
    <n v="0"/>
  </r>
  <r>
    <n v="6145"/>
    <n v="15617320"/>
    <x v="72"/>
    <n v="693"/>
    <x v="1"/>
    <x v="0"/>
    <x v="17"/>
    <n v="3"/>
    <n v="151709.32999999999"/>
    <n v="1"/>
    <n v="1"/>
    <n v="0"/>
    <n v="180736.24"/>
    <n v="0"/>
  </r>
  <r>
    <n v="6146"/>
    <n v="15653065"/>
    <x v="300"/>
    <n v="530"/>
    <x v="1"/>
    <x v="0"/>
    <x v="32"/>
    <n v="7"/>
    <n v="0"/>
    <n v="2"/>
    <n v="1"/>
    <n v="0"/>
    <n v="104170.48"/>
    <n v="0"/>
  </r>
  <r>
    <n v="6147"/>
    <n v="15649112"/>
    <x v="57"/>
    <n v="738"/>
    <x v="1"/>
    <x v="0"/>
    <x v="19"/>
    <n v="3"/>
    <n v="122134.39999999999"/>
    <n v="2"/>
    <n v="0"/>
    <n v="1"/>
    <n v="27867.59"/>
    <n v="0"/>
  </r>
  <r>
    <n v="6148"/>
    <n v="15690526"/>
    <x v="924"/>
    <n v="690"/>
    <x v="2"/>
    <x v="1"/>
    <x v="8"/>
    <n v="2"/>
    <n v="137260.45000000001"/>
    <n v="2"/>
    <n v="1"/>
    <n v="0"/>
    <n v="55387.28"/>
    <n v="0"/>
  </r>
  <r>
    <n v="6149"/>
    <n v="15806945"/>
    <x v="421"/>
    <n v="611"/>
    <x v="0"/>
    <x v="0"/>
    <x v="33"/>
    <n v="9"/>
    <n v="88594.14"/>
    <n v="1"/>
    <n v="1"/>
    <n v="0"/>
    <n v="196332.45"/>
    <n v="0"/>
  </r>
  <r>
    <n v="6150"/>
    <n v="15670066"/>
    <x v="1233"/>
    <n v="643"/>
    <x v="1"/>
    <x v="1"/>
    <x v="10"/>
    <n v="6"/>
    <n v="0"/>
    <n v="2"/>
    <n v="1"/>
    <n v="1"/>
    <n v="116046.22"/>
    <n v="0"/>
  </r>
  <r>
    <n v="6151"/>
    <n v="15625761"/>
    <x v="25"/>
    <n v="632"/>
    <x v="2"/>
    <x v="1"/>
    <x v="1"/>
    <n v="8"/>
    <n v="127205.32"/>
    <n v="4"/>
    <n v="1"/>
    <n v="0"/>
    <n v="93874.87"/>
    <n v="1"/>
  </r>
  <r>
    <n v="6152"/>
    <n v="15761525"/>
    <x v="591"/>
    <n v="727"/>
    <x v="1"/>
    <x v="0"/>
    <x v="8"/>
    <n v="10"/>
    <n v="96997.09"/>
    <n v="2"/>
    <n v="0"/>
    <n v="0"/>
    <n v="76614.039999999994"/>
    <n v="0"/>
  </r>
  <r>
    <n v="6153"/>
    <n v="15735080"/>
    <x v="2280"/>
    <n v="508"/>
    <x v="0"/>
    <x v="0"/>
    <x v="55"/>
    <n v="2"/>
    <n v="0"/>
    <n v="1"/>
    <n v="1"/>
    <n v="1"/>
    <n v="6076.62"/>
    <n v="0"/>
  </r>
  <r>
    <n v="6154"/>
    <n v="15619537"/>
    <x v="1632"/>
    <n v="550"/>
    <x v="0"/>
    <x v="1"/>
    <x v="8"/>
    <n v="5"/>
    <n v="142200.19"/>
    <n v="2"/>
    <n v="1"/>
    <n v="1"/>
    <n v="122221.71"/>
    <n v="0"/>
  </r>
  <r>
    <n v="6155"/>
    <n v="15598162"/>
    <x v="1159"/>
    <n v="754"/>
    <x v="2"/>
    <x v="0"/>
    <x v="2"/>
    <n v="3"/>
    <n v="160761.41"/>
    <n v="1"/>
    <n v="1"/>
    <n v="1"/>
    <n v="24156.03"/>
    <n v="0"/>
  </r>
  <r>
    <n v="6156"/>
    <n v="15694300"/>
    <x v="1088"/>
    <n v="759"/>
    <x v="0"/>
    <x v="1"/>
    <x v="28"/>
    <n v="4"/>
    <n v="0"/>
    <n v="2"/>
    <n v="1"/>
    <n v="0"/>
    <n v="135394.62"/>
    <n v="0"/>
  </r>
  <r>
    <n v="6157"/>
    <n v="15637235"/>
    <x v="342"/>
    <n v="794"/>
    <x v="1"/>
    <x v="1"/>
    <x v="19"/>
    <n v="8"/>
    <n v="0"/>
    <n v="2"/>
    <n v="0"/>
    <n v="0"/>
    <n v="91340.02"/>
    <n v="0"/>
  </r>
  <r>
    <n v="6158"/>
    <n v="15612444"/>
    <x v="737"/>
    <n v="549"/>
    <x v="0"/>
    <x v="1"/>
    <x v="6"/>
    <n v="3"/>
    <n v="0"/>
    <n v="2"/>
    <n v="1"/>
    <n v="0"/>
    <n v="146090.38"/>
    <n v="0"/>
  </r>
  <r>
    <n v="6159"/>
    <n v="15626457"/>
    <x v="119"/>
    <n v="671"/>
    <x v="0"/>
    <x v="1"/>
    <x v="8"/>
    <n v="0"/>
    <n v="116234.61"/>
    <n v="1"/>
    <n v="1"/>
    <n v="0"/>
    <n v="172096.08"/>
    <n v="0"/>
  </r>
  <r>
    <n v="6160"/>
    <n v="15627995"/>
    <x v="325"/>
    <n v="756"/>
    <x v="2"/>
    <x v="0"/>
    <x v="28"/>
    <n v="5"/>
    <n v="155143.51999999999"/>
    <n v="1"/>
    <n v="0"/>
    <n v="1"/>
    <n v="135034.57"/>
    <n v="1"/>
  </r>
  <r>
    <n v="6161"/>
    <n v="15706128"/>
    <x v="2281"/>
    <n v="632"/>
    <x v="0"/>
    <x v="0"/>
    <x v="29"/>
    <n v="1"/>
    <n v="0"/>
    <n v="2"/>
    <n v="1"/>
    <n v="0"/>
    <n v="84008.66"/>
    <n v="0"/>
  </r>
  <r>
    <n v="6162"/>
    <n v="15666430"/>
    <x v="2282"/>
    <n v="579"/>
    <x v="0"/>
    <x v="1"/>
    <x v="16"/>
    <n v="8"/>
    <n v="0"/>
    <n v="2"/>
    <n v="0"/>
    <n v="0"/>
    <n v="91763.67"/>
    <n v="0"/>
  </r>
  <r>
    <n v="6163"/>
    <n v="15627385"/>
    <x v="533"/>
    <n v="748"/>
    <x v="0"/>
    <x v="1"/>
    <x v="10"/>
    <n v="5"/>
    <n v="84009.47"/>
    <n v="1"/>
    <n v="1"/>
    <n v="1"/>
    <n v="137001.1"/>
    <n v="0"/>
  </r>
  <r>
    <n v="6164"/>
    <n v="15581323"/>
    <x v="303"/>
    <n v="488"/>
    <x v="2"/>
    <x v="0"/>
    <x v="34"/>
    <n v="7"/>
    <n v="139246.22"/>
    <n v="2"/>
    <n v="1"/>
    <n v="0"/>
    <n v="106799.49"/>
    <n v="0"/>
  </r>
  <r>
    <n v="6165"/>
    <n v="15608109"/>
    <x v="334"/>
    <n v="710"/>
    <x v="2"/>
    <x v="1"/>
    <x v="14"/>
    <n v="7"/>
    <n v="170113"/>
    <n v="2"/>
    <n v="0"/>
    <n v="1"/>
    <n v="10494.64"/>
    <n v="0"/>
  </r>
  <r>
    <n v="6166"/>
    <n v="15801942"/>
    <x v="5"/>
    <n v="619"/>
    <x v="1"/>
    <x v="0"/>
    <x v="1"/>
    <n v="8"/>
    <n v="0"/>
    <n v="3"/>
    <n v="1"/>
    <n v="1"/>
    <n v="79866.73"/>
    <n v="1"/>
  </r>
  <r>
    <n v="6167"/>
    <n v="15567431"/>
    <x v="447"/>
    <n v="773"/>
    <x v="0"/>
    <x v="1"/>
    <x v="55"/>
    <n v="2"/>
    <n v="145578.28"/>
    <n v="1"/>
    <n v="0"/>
    <n v="1"/>
    <n v="186172.85"/>
    <n v="0"/>
  </r>
  <r>
    <n v="6168"/>
    <n v="15810167"/>
    <x v="14"/>
    <n v="657"/>
    <x v="1"/>
    <x v="1"/>
    <x v="31"/>
    <n v="7"/>
    <n v="126273.95"/>
    <n v="1"/>
    <n v="0"/>
    <n v="1"/>
    <n v="91673.600000000006"/>
    <n v="0"/>
  </r>
  <r>
    <n v="6169"/>
    <n v="15644501"/>
    <x v="395"/>
    <n v="579"/>
    <x v="0"/>
    <x v="0"/>
    <x v="28"/>
    <n v="10"/>
    <n v="162482.76"/>
    <n v="1"/>
    <n v="1"/>
    <n v="1"/>
    <n v="18458.2"/>
    <n v="0"/>
  </r>
  <r>
    <n v="6170"/>
    <n v="15785290"/>
    <x v="19"/>
    <n v="542"/>
    <x v="0"/>
    <x v="1"/>
    <x v="6"/>
    <n v="9"/>
    <n v="0"/>
    <n v="1"/>
    <n v="1"/>
    <n v="0"/>
    <n v="8342.35"/>
    <n v="0"/>
  </r>
  <r>
    <n v="6171"/>
    <n v="15611157"/>
    <x v="1707"/>
    <n v="709"/>
    <x v="0"/>
    <x v="0"/>
    <x v="15"/>
    <n v="2"/>
    <n v="87814.89"/>
    <n v="1"/>
    <n v="1"/>
    <n v="0"/>
    <n v="138578.37"/>
    <n v="0"/>
  </r>
  <r>
    <n v="6172"/>
    <n v="15673837"/>
    <x v="111"/>
    <n v="617"/>
    <x v="1"/>
    <x v="1"/>
    <x v="22"/>
    <n v="3"/>
    <n v="113858.95"/>
    <n v="1"/>
    <n v="1"/>
    <n v="1"/>
    <n v="38129.22"/>
    <n v="0"/>
  </r>
  <r>
    <n v="6173"/>
    <n v="15656822"/>
    <x v="298"/>
    <n v="568"/>
    <x v="2"/>
    <x v="1"/>
    <x v="3"/>
    <n v="5"/>
    <n v="87612.64"/>
    <n v="4"/>
    <n v="1"/>
    <n v="1"/>
    <n v="107155.4"/>
    <n v="1"/>
  </r>
  <r>
    <n v="6174"/>
    <n v="15580560"/>
    <x v="142"/>
    <n v="769"/>
    <x v="0"/>
    <x v="0"/>
    <x v="39"/>
    <n v="1"/>
    <n v="0"/>
    <n v="1"/>
    <n v="1"/>
    <n v="1"/>
    <n v="29792.11"/>
    <n v="0"/>
  </r>
  <r>
    <n v="6175"/>
    <n v="15760641"/>
    <x v="2283"/>
    <n v="608"/>
    <x v="2"/>
    <x v="1"/>
    <x v="28"/>
    <n v="1"/>
    <n v="106648.98"/>
    <n v="1"/>
    <n v="0"/>
    <n v="1"/>
    <n v="7063.6"/>
    <n v="0"/>
  </r>
  <r>
    <n v="6176"/>
    <n v="15587584"/>
    <x v="2284"/>
    <n v="503"/>
    <x v="1"/>
    <x v="1"/>
    <x v="8"/>
    <n v="4"/>
    <n v="0"/>
    <n v="2"/>
    <n v="1"/>
    <n v="1"/>
    <n v="21645.06"/>
    <n v="0"/>
  </r>
  <r>
    <n v="6177"/>
    <n v="15604146"/>
    <x v="124"/>
    <n v="608"/>
    <x v="2"/>
    <x v="0"/>
    <x v="16"/>
    <n v="8"/>
    <n v="103653.51"/>
    <n v="2"/>
    <n v="1"/>
    <n v="1"/>
    <n v="137079.85999999999"/>
    <n v="0"/>
  </r>
  <r>
    <n v="6178"/>
    <n v="15813974"/>
    <x v="2285"/>
    <n v="731"/>
    <x v="2"/>
    <x v="1"/>
    <x v="24"/>
    <n v="3"/>
    <n v="116880.53"/>
    <n v="1"/>
    <n v="0"/>
    <n v="0"/>
    <n v="172718.35"/>
    <n v="1"/>
  </r>
  <r>
    <n v="6179"/>
    <n v="15746986"/>
    <x v="2141"/>
    <n v="850"/>
    <x v="2"/>
    <x v="0"/>
    <x v="20"/>
    <n v="4"/>
    <n v="97990.49"/>
    <n v="2"/>
    <n v="0"/>
    <n v="0"/>
    <n v="106691.02"/>
    <n v="0"/>
  </r>
  <r>
    <n v="6180"/>
    <n v="15759741"/>
    <x v="2286"/>
    <n v="591"/>
    <x v="2"/>
    <x v="0"/>
    <x v="10"/>
    <n v="4"/>
    <n v="150635.29999999999"/>
    <n v="1"/>
    <n v="1"/>
    <n v="1"/>
    <n v="72274.84"/>
    <n v="0"/>
  </r>
  <r>
    <n v="6181"/>
    <n v="15734892"/>
    <x v="348"/>
    <n v="579"/>
    <x v="1"/>
    <x v="1"/>
    <x v="24"/>
    <n v="4"/>
    <n v="0"/>
    <n v="2"/>
    <n v="1"/>
    <n v="1"/>
    <n v="32246.63"/>
    <n v="0"/>
  </r>
  <r>
    <n v="6182"/>
    <n v="15797194"/>
    <x v="173"/>
    <n v="570"/>
    <x v="0"/>
    <x v="1"/>
    <x v="2"/>
    <n v="10"/>
    <n v="129674.89"/>
    <n v="2"/>
    <n v="1"/>
    <n v="0"/>
    <n v="80552.36"/>
    <n v="0"/>
  </r>
  <r>
    <n v="6183"/>
    <n v="15723786"/>
    <x v="1182"/>
    <n v="709"/>
    <x v="0"/>
    <x v="0"/>
    <x v="24"/>
    <n v="9"/>
    <n v="0"/>
    <n v="2"/>
    <n v="1"/>
    <n v="0"/>
    <n v="16733.59"/>
    <n v="0"/>
  </r>
  <r>
    <n v="6184"/>
    <n v="15642726"/>
    <x v="1836"/>
    <n v="611"/>
    <x v="0"/>
    <x v="1"/>
    <x v="47"/>
    <n v="3"/>
    <n v="83568.259999999995"/>
    <n v="1"/>
    <n v="0"/>
    <n v="0"/>
    <n v="1235.49"/>
    <n v="0"/>
  </r>
  <r>
    <n v="6185"/>
    <n v="15664339"/>
    <x v="1567"/>
    <n v="775"/>
    <x v="1"/>
    <x v="1"/>
    <x v="36"/>
    <n v="4"/>
    <n v="178144.91"/>
    <n v="2"/>
    <n v="0"/>
    <n v="0"/>
    <n v="50168.41"/>
    <n v="1"/>
  </r>
  <r>
    <n v="6186"/>
    <n v="15754526"/>
    <x v="560"/>
    <n v="699"/>
    <x v="2"/>
    <x v="1"/>
    <x v="18"/>
    <n v="6"/>
    <n v="147137.74"/>
    <n v="1"/>
    <n v="1"/>
    <n v="1"/>
    <n v="33687.9"/>
    <n v="0"/>
  </r>
  <r>
    <n v="6187"/>
    <n v="15703037"/>
    <x v="2239"/>
    <n v="618"/>
    <x v="0"/>
    <x v="1"/>
    <x v="24"/>
    <n v="5"/>
    <n v="0"/>
    <n v="1"/>
    <n v="0"/>
    <n v="1"/>
    <n v="178705.45"/>
    <n v="1"/>
  </r>
  <r>
    <n v="6188"/>
    <n v="15751412"/>
    <x v="2072"/>
    <n v="704"/>
    <x v="0"/>
    <x v="1"/>
    <x v="18"/>
    <n v="3"/>
    <n v="114370.41"/>
    <n v="1"/>
    <n v="0"/>
    <n v="1"/>
    <n v="66810.48"/>
    <n v="0"/>
  </r>
  <r>
    <n v="6189"/>
    <n v="15609558"/>
    <x v="20"/>
    <n v="835"/>
    <x v="2"/>
    <x v="0"/>
    <x v="40"/>
    <n v="5"/>
    <n v="108289.28"/>
    <n v="2"/>
    <n v="1"/>
    <n v="1"/>
    <n v="45859.55"/>
    <n v="1"/>
  </r>
  <r>
    <n v="6190"/>
    <n v="15572408"/>
    <x v="515"/>
    <n v="714"/>
    <x v="2"/>
    <x v="1"/>
    <x v="2"/>
    <n v="3"/>
    <n v="149887.49"/>
    <n v="2"/>
    <n v="1"/>
    <n v="0"/>
    <n v="63846.36"/>
    <n v="0"/>
  </r>
  <r>
    <n v="6191"/>
    <n v="15613923"/>
    <x v="312"/>
    <n v="581"/>
    <x v="1"/>
    <x v="0"/>
    <x v="3"/>
    <n v="4"/>
    <n v="170172.9"/>
    <n v="1"/>
    <n v="0"/>
    <n v="1"/>
    <n v="100236.02"/>
    <n v="0"/>
  </r>
  <r>
    <n v="6192"/>
    <n v="15747000"/>
    <x v="201"/>
    <n v="592"/>
    <x v="0"/>
    <x v="1"/>
    <x v="7"/>
    <n v="3"/>
    <n v="0"/>
    <n v="2"/>
    <n v="1"/>
    <n v="1"/>
    <n v="19645.650000000001"/>
    <n v="0"/>
  </r>
  <r>
    <n v="6193"/>
    <n v="15731781"/>
    <x v="1007"/>
    <n v="551"/>
    <x v="0"/>
    <x v="1"/>
    <x v="3"/>
    <n v="7"/>
    <n v="0"/>
    <n v="2"/>
    <n v="1"/>
    <n v="0"/>
    <n v="178393.68"/>
    <n v="0"/>
  </r>
  <r>
    <n v="6194"/>
    <n v="15727198"/>
    <x v="461"/>
    <n v="689"/>
    <x v="2"/>
    <x v="0"/>
    <x v="34"/>
    <n v="2"/>
    <n v="64808.32"/>
    <n v="2"/>
    <n v="0"/>
    <n v="0"/>
    <n v="78591.149999999994"/>
    <n v="0"/>
  </r>
  <r>
    <n v="6195"/>
    <n v="15794273"/>
    <x v="2287"/>
    <n v="604"/>
    <x v="0"/>
    <x v="0"/>
    <x v="27"/>
    <n v="0"/>
    <n v="62732.65"/>
    <n v="1"/>
    <n v="0"/>
    <n v="1"/>
    <n v="124954.56"/>
    <n v="0"/>
  </r>
  <r>
    <n v="6196"/>
    <n v="15804950"/>
    <x v="587"/>
    <n v="514"/>
    <x v="0"/>
    <x v="0"/>
    <x v="1"/>
    <n v="7"/>
    <n v="0"/>
    <n v="2"/>
    <n v="1"/>
    <n v="1"/>
    <n v="3756.65"/>
    <n v="0"/>
  </r>
  <r>
    <n v="6197"/>
    <n v="15576304"/>
    <x v="1139"/>
    <n v="698"/>
    <x v="0"/>
    <x v="1"/>
    <x v="6"/>
    <n v="5"/>
    <n v="95167.55"/>
    <n v="1"/>
    <n v="1"/>
    <n v="1"/>
    <n v="152723.23000000001"/>
    <n v="0"/>
  </r>
  <r>
    <n v="6198"/>
    <n v="15645200"/>
    <x v="355"/>
    <n v="581"/>
    <x v="2"/>
    <x v="0"/>
    <x v="41"/>
    <n v="2"/>
    <n v="152508.99"/>
    <n v="1"/>
    <n v="1"/>
    <n v="0"/>
    <n v="187597.98"/>
    <n v="1"/>
  </r>
  <r>
    <n v="6199"/>
    <n v="15779627"/>
    <x v="25"/>
    <n v="573"/>
    <x v="2"/>
    <x v="1"/>
    <x v="8"/>
    <n v="0"/>
    <n v="134644.19"/>
    <n v="1"/>
    <n v="1"/>
    <n v="1"/>
    <n v="70381.490000000005"/>
    <n v="0"/>
  </r>
  <r>
    <n v="6200"/>
    <n v="15750755"/>
    <x v="844"/>
    <n v="449"/>
    <x v="1"/>
    <x v="0"/>
    <x v="19"/>
    <n v="8"/>
    <n v="0"/>
    <n v="2"/>
    <n v="0"/>
    <n v="0"/>
    <n v="156792.89000000001"/>
    <n v="0"/>
  </r>
  <r>
    <n v="6201"/>
    <n v="15569654"/>
    <x v="621"/>
    <n v="850"/>
    <x v="2"/>
    <x v="0"/>
    <x v="8"/>
    <n v="3"/>
    <n v="51293.47"/>
    <n v="1"/>
    <n v="0"/>
    <n v="0"/>
    <n v="35534.68"/>
    <n v="0"/>
  </r>
  <r>
    <n v="6202"/>
    <n v="15753079"/>
    <x v="2288"/>
    <n v="612"/>
    <x v="0"/>
    <x v="1"/>
    <x v="1"/>
    <n v="5"/>
    <n v="0"/>
    <n v="3"/>
    <n v="0"/>
    <n v="0"/>
    <n v="151256.22"/>
    <n v="0"/>
  </r>
  <r>
    <n v="6203"/>
    <n v="15684995"/>
    <x v="1402"/>
    <n v="690"/>
    <x v="1"/>
    <x v="1"/>
    <x v="23"/>
    <n v="8"/>
    <n v="116622.73"/>
    <n v="1"/>
    <n v="0"/>
    <n v="1"/>
    <n v="51011.29"/>
    <n v="0"/>
  </r>
  <r>
    <n v="6204"/>
    <n v="15790763"/>
    <x v="2243"/>
    <n v="599"/>
    <x v="1"/>
    <x v="0"/>
    <x v="23"/>
    <n v="2"/>
    <n v="0"/>
    <n v="2"/>
    <n v="1"/>
    <n v="0"/>
    <n v="111190.53"/>
    <n v="0"/>
  </r>
  <r>
    <n v="6205"/>
    <n v="15766458"/>
    <x v="584"/>
    <n v="498"/>
    <x v="0"/>
    <x v="1"/>
    <x v="19"/>
    <n v="1"/>
    <n v="198113.86"/>
    <n v="1"/>
    <n v="1"/>
    <n v="0"/>
    <n v="69664.350000000006"/>
    <n v="0"/>
  </r>
  <r>
    <n v="6206"/>
    <n v="15616221"/>
    <x v="1052"/>
    <n v="497"/>
    <x v="0"/>
    <x v="0"/>
    <x v="6"/>
    <n v="4"/>
    <n v="85646.81"/>
    <n v="1"/>
    <n v="0"/>
    <n v="0"/>
    <n v="63233.02"/>
    <n v="1"/>
  </r>
  <r>
    <n v="6207"/>
    <n v="15776124"/>
    <x v="1658"/>
    <n v="802"/>
    <x v="1"/>
    <x v="1"/>
    <x v="21"/>
    <n v="7"/>
    <n v="0"/>
    <n v="1"/>
    <n v="0"/>
    <n v="1"/>
    <n v="40855.79"/>
    <n v="0"/>
  </r>
  <r>
    <n v="6208"/>
    <n v="15665811"/>
    <x v="1517"/>
    <n v="644"/>
    <x v="0"/>
    <x v="1"/>
    <x v="19"/>
    <n v="9"/>
    <n v="141234.98000000001"/>
    <n v="1"/>
    <n v="1"/>
    <n v="0"/>
    <n v="95673.05"/>
    <n v="0"/>
  </r>
  <r>
    <n v="6209"/>
    <n v="15729804"/>
    <x v="737"/>
    <n v="714"/>
    <x v="0"/>
    <x v="1"/>
    <x v="10"/>
    <n v="10"/>
    <n v="0"/>
    <n v="2"/>
    <n v="1"/>
    <n v="1"/>
    <n v="80234.14"/>
    <n v="0"/>
  </r>
  <r>
    <n v="6210"/>
    <n v="15714062"/>
    <x v="200"/>
    <n v="690"/>
    <x v="0"/>
    <x v="0"/>
    <x v="20"/>
    <n v="9"/>
    <n v="77641.990000000005"/>
    <n v="1"/>
    <n v="0"/>
    <n v="0"/>
    <n v="189051.59"/>
    <n v="1"/>
  </r>
  <r>
    <n v="6211"/>
    <n v="15592197"/>
    <x v="313"/>
    <n v="522"/>
    <x v="1"/>
    <x v="1"/>
    <x v="33"/>
    <n v="3"/>
    <n v="0"/>
    <n v="2"/>
    <n v="1"/>
    <n v="0"/>
    <n v="145490.85"/>
    <n v="0"/>
  </r>
  <r>
    <n v="6212"/>
    <n v="15793116"/>
    <x v="555"/>
    <n v="502"/>
    <x v="2"/>
    <x v="0"/>
    <x v="20"/>
    <n v="7"/>
    <n v="117304.29"/>
    <n v="1"/>
    <n v="0"/>
    <n v="0"/>
    <n v="196278.32"/>
    <n v="0"/>
  </r>
  <r>
    <n v="6213"/>
    <n v="15638231"/>
    <x v="364"/>
    <n v="730"/>
    <x v="1"/>
    <x v="0"/>
    <x v="46"/>
    <n v="2"/>
    <n v="0"/>
    <n v="2"/>
    <n v="1"/>
    <n v="1"/>
    <n v="162889.1"/>
    <n v="0"/>
  </r>
  <r>
    <n v="6214"/>
    <n v="15697678"/>
    <x v="2289"/>
    <n v="590"/>
    <x v="2"/>
    <x v="1"/>
    <x v="18"/>
    <n v="6"/>
    <n v="92340.69"/>
    <n v="2"/>
    <n v="1"/>
    <n v="1"/>
    <n v="174667.58"/>
    <n v="0"/>
  </r>
  <r>
    <n v="6215"/>
    <n v="15800412"/>
    <x v="518"/>
    <n v="458"/>
    <x v="2"/>
    <x v="1"/>
    <x v="12"/>
    <n v="9"/>
    <n v="146780.51999999999"/>
    <n v="2"/>
    <n v="1"/>
    <n v="1"/>
    <n v="3476.38"/>
    <n v="0"/>
  </r>
  <r>
    <n v="6216"/>
    <n v="15597610"/>
    <x v="221"/>
    <n v="553"/>
    <x v="1"/>
    <x v="1"/>
    <x v="1"/>
    <n v="6"/>
    <n v="144974.54999999999"/>
    <n v="1"/>
    <n v="1"/>
    <n v="1"/>
    <n v="19344.919999999998"/>
    <n v="0"/>
  </r>
  <r>
    <n v="6217"/>
    <n v="15726634"/>
    <x v="152"/>
    <n v="479"/>
    <x v="0"/>
    <x v="1"/>
    <x v="40"/>
    <n v="1"/>
    <n v="0"/>
    <n v="1"/>
    <n v="1"/>
    <n v="0"/>
    <n v="95270.83"/>
    <n v="0"/>
  </r>
  <r>
    <n v="6218"/>
    <n v="15670866"/>
    <x v="273"/>
    <n v="693"/>
    <x v="0"/>
    <x v="1"/>
    <x v="8"/>
    <n v="2"/>
    <n v="0"/>
    <n v="2"/>
    <n v="1"/>
    <n v="1"/>
    <n v="107759.31"/>
    <n v="0"/>
  </r>
  <r>
    <n v="6219"/>
    <n v="15667462"/>
    <x v="113"/>
    <n v="707"/>
    <x v="1"/>
    <x v="1"/>
    <x v="3"/>
    <n v="10"/>
    <n v="0"/>
    <n v="2"/>
    <n v="1"/>
    <n v="0"/>
    <n v="118368.2"/>
    <n v="0"/>
  </r>
  <r>
    <n v="6220"/>
    <n v="15662574"/>
    <x v="571"/>
    <n v="636"/>
    <x v="1"/>
    <x v="1"/>
    <x v="24"/>
    <n v="1"/>
    <n v="115137.26"/>
    <n v="1"/>
    <n v="1"/>
    <n v="0"/>
    <n v="52484.01"/>
    <n v="0"/>
  </r>
  <r>
    <n v="6221"/>
    <n v="15716926"/>
    <x v="426"/>
    <n v="807"/>
    <x v="0"/>
    <x v="1"/>
    <x v="19"/>
    <n v="10"/>
    <n v="101952.97"/>
    <n v="2"/>
    <n v="1"/>
    <n v="0"/>
    <n v="178153.65"/>
    <n v="0"/>
  </r>
  <r>
    <n v="6222"/>
    <n v="15603554"/>
    <x v="2290"/>
    <n v="513"/>
    <x v="0"/>
    <x v="0"/>
    <x v="13"/>
    <n v="0"/>
    <n v="164649.51999999999"/>
    <n v="3"/>
    <n v="1"/>
    <n v="0"/>
    <n v="49915.519999999997"/>
    <n v="1"/>
  </r>
  <r>
    <n v="6223"/>
    <n v="15716800"/>
    <x v="2291"/>
    <n v="582"/>
    <x v="0"/>
    <x v="1"/>
    <x v="8"/>
    <n v="2"/>
    <n v="0"/>
    <n v="2"/>
    <n v="1"/>
    <n v="1"/>
    <n v="33747.03"/>
    <n v="0"/>
  </r>
  <r>
    <n v="6224"/>
    <n v="15679429"/>
    <x v="510"/>
    <n v="694"/>
    <x v="0"/>
    <x v="1"/>
    <x v="15"/>
    <n v="0"/>
    <n v="91956.49"/>
    <n v="1"/>
    <n v="1"/>
    <n v="1"/>
    <n v="59961.81"/>
    <n v="0"/>
  </r>
  <r>
    <n v="6225"/>
    <n v="15616122"/>
    <x v="402"/>
    <n v="777"/>
    <x v="0"/>
    <x v="1"/>
    <x v="2"/>
    <n v="8"/>
    <n v="0"/>
    <n v="2"/>
    <n v="1"/>
    <n v="1"/>
    <n v="18613.52"/>
    <n v="0"/>
  </r>
  <r>
    <n v="6226"/>
    <n v="15742172"/>
    <x v="601"/>
    <n v="598"/>
    <x v="2"/>
    <x v="1"/>
    <x v="15"/>
    <n v="9"/>
    <n v="123938.6"/>
    <n v="2"/>
    <n v="1"/>
    <n v="0"/>
    <n v="198894.42"/>
    <n v="0"/>
  </r>
  <r>
    <n v="6227"/>
    <n v="15792305"/>
    <x v="2292"/>
    <n v="762"/>
    <x v="2"/>
    <x v="1"/>
    <x v="17"/>
    <n v="6"/>
    <n v="123571.77"/>
    <n v="3"/>
    <n v="0"/>
    <n v="1"/>
    <n v="57014.17"/>
    <n v="1"/>
  </r>
  <r>
    <n v="6228"/>
    <n v="15636016"/>
    <x v="2293"/>
    <n v="588"/>
    <x v="0"/>
    <x v="0"/>
    <x v="10"/>
    <n v="3"/>
    <n v="120777.88"/>
    <n v="1"/>
    <n v="1"/>
    <n v="1"/>
    <n v="131729.51999999999"/>
    <n v="0"/>
  </r>
  <r>
    <n v="6229"/>
    <n v="15733138"/>
    <x v="449"/>
    <n v="663"/>
    <x v="2"/>
    <x v="1"/>
    <x v="0"/>
    <n v="5"/>
    <n v="90248.79"/>
    <n v="1"/>
    <n v="1"/>
    <n v="1"/>
    <n v="79169.73"/>
    <n v="0"/>
  </r>
  <r>
    <n v="6230"/>
    <n v="15669741"/>
    <x v="618"/>
    <n v="777"/>
    <x v="0"/>
    <x v="1"/>
    <x v="18"/>
    <n v="7"/>
    <n v="0"/>
    <n v="1"/>
    <n v="1"/>
    <n v="0"/>
    <n v="106472.34"/>
    <n v="0"/>
  </r>
  <r>
    <n v="6231"/>
    <n v="15616954"/>
    <x v="216"/>
    <n v="592"/>
    <x v="0"/>
    <x v="1"/>
    <x v="60"/>
    <n v="4"/>
    <n v="0"/>
    <n v="2"/>
    <n v="0"/>
    <n v="1"/>
    <n v="17013.54"/>
    <n v="0"/>
  </r>
  <r>
    <n v="6232"/>
    <n v="15729238"/>
    <x v="873"/>
    <n v="631"/>
    <x v="2"/>
    <x v="1"/>
    <x v="36"/>
    <n v="1"/>
    <n v="106396.48"/>
    <n v="1"/>
    <n v="1"/>
    <n v="1"/>
    <n v="150661.42000000001"/>
    <n v="1"/>
  </r>
  <r>
    <n v="6233"/>
    <n v="15718242"/>
    <x v="691"/>
    <n v="725"/>
    <x v="2"/>
    <x v="0"/>
    <x v="40"/>
    <n v="1"/>
    <n v="104887.43"/>
    <n v="1"/>
    <n v="0"/>
    <n v="0"/>
    <n v="86622.56"/>
    <n v="1"/>
  </r>
  <r>
    <n v="6234"/>
    <n v="15682914"/>
    <x v="2294"/>
    <n v="850"/>
    <x v="0"/>
    <x v="1"/>
    <x v="10"/>
    <n v="2"/>
    <n v="72079.710000000006"/>
    <n v="1"/>
    <n v="1"/>
    <n v="1"/>
    <n v="115767.93"/>
    <n v="0"/>
  </r>
  <r>
    <n v="6235"/>
    <n v="15654274"/>
    <x v="2295"/>
    <n v="540"/>
    <x v="0"/>
    <x v="1"/>
    <x v="24"/>
    <n v="6"/>
    <n v="0"/>
    <n v="2"/>
    <n v="1"/>
    <n v="0"/>
    <n v="141998.89000000001"/>
    <n v="0"/>
  </r>
  <r>
    <n v="6236"/>
    <n v="15691457"/>
    <x v="249"/>
    <n v="674"/>
    <x v="1"/>
    <x v="1"/>
    <x v="18"/>
    <n v="2"/>
    <n v="0"/>
    <n v="2"/>
    <n v="1"/>
    <n v="1"/>
    <n v="182787.17"/>
    <n v="0"/>
  </r>
  <r>
    <n v="6237"/>
    <n v="15719649"/>
    <x v="2296"/>
    <n v="553"/>
    <x v="0"/>
    <x v="1"/>
    <x v="16"/>
    <n v="3"/>
    <n v="99844.68"/>
    <n v="1"/>
    <n v="0"/>
    <n v="0"/>
    <n v="187915.7"/>
    <n v="0"/>
  </r>
  <r>
    <n v="6238"/>
    <n v="15778897"/>
    <x v="605"/>
    <n v="630"/>
    <x v="0"/>
    <x v="0"/>
    <x v="34"/>
    <n v="1"/>
    <n v="0"/>
    <n v="2"/>
    <n v="1"/>
    <n v="1"/>
    <n v="133267.78"/>
    <n v="0"/>
  </r>
  <r>
    <n v="6239"/>
    <n v="15589437"/>
    <x v="438"/>
    <n v="466"/>
    <x v="0"/>
    <x v="1"/>
    <x v="28"/>
    <n v="3"/>
    <n v="156815.71"/>
    <n v="1"/>
    <n v="1"/>
    <n v="1"/>
    <n v="137476.09"/>
    <n v="0"/>
  </r>
  <r>
    <n v="6240"/>
    <n v="15682369"/>
    <x v="69"/>
    <n v="613"/>
    <x v="0"/>
    <x v="1"/>
    <x v="40"/>
    <n v="6"/>
    <n v="146034.74"/>
    <n v="1"/>
    <n v="1"/>
    <n v="1"/>
    <n v="77146.14"/>
    <n v="0"/>
  </r>
  <r>
    <n v="6241"/>
    <n v="15626507"/>
    <x v="1884"/>
    <n v="558"/>
    <x v="0"/>
    <x v="1"/>
    <x v="7"/>
    <n v="1"/>
    <n v="152283.39000000001"/>
    <n v="1"/>
    <n v="1"/>
    <n v="0"/>
    <n v="183271.15"/>
    <n v="0"/>
  </r>
  <r>
    <n v="6242"/>
    <n v="15571995"/>
    <x v="492"/>
    <n v="775"/>
    <x v="2"/>
    <x v="0"/>
    <x v="19"/>
    <n v="1"/>
    <n v="118897.1"/>
    <n v="2"/>
    <n v="1"/>
    <n v="1"/>
    <n v="26362.400000000001"/>
    <n v="0"/>
  </r>
  <r>
    <n v="6243"/>
    <n v="15673333"/>
    <x v="1052"/>
    <n v="698"/>
    <x v="2"/>
    <x v="1"/>
    <x v="37"/>
    <n v="8"/>
    <n v="96781.39"/>
    <n v="1"/>
    <n v="1"/>
    <n v="1"/>
    <n v="153373.71"/>
    <n v="0"/>
  </r>
  <r>
    <n v="6244"/>
    <n v="15748752"/>
    <x v="715"/>
    <n v="608"/>
    <x v="2"/>
    <x v="1"/>
    <x v="19"/>
    <n v="1"/>
    <n v="102772.67"/>
    <n v="2"/>
    <n v="1"/>
    <n v="0"/>
    <n v="70705.58"/>
    <n v="0"/>
  </r>
  <r>
    <n v="6245"/>
    <n v="15725302"/>
    <x v="2297"/>
    <n v="670"/>
    <x v="1"/>
    <x v="0"/>
    <x v="43"/>
    <n v="4"/>
    <n v="0"/>
    <n v="2"/>
    <n v="1"/>
    <n v="0"/>
    <n v="119759.24"/>
    <n v="0"/>
  </r>
  <r>
    <n v="6246"/>
    <n v="15722083"/>
    <x v="465"/>
    <n v="591"/>
    <x v="1"/>
    <x v="1"/>
    <x v="2"/>
    <n v="8"/>
    <n v="0"/>
    <n v="2"/>
    <n v="0"/>
    <n v="0"/>
    <n v="42392.24"/>
    <n v="0"/>
  </r>
  <r>
    <n v="6247"/>
    <n v="15771442"/>
    <x v="2298"/>
    <n v="633"/>
    <x v="0"/>
    <x v="1"/>
    <x v="20"/>
    <n v="4"/>
    <n v="150578"/>
    <n v="1"/>
    <n v="0"/>
    <n v="1"/>
    <n v="34670.620000000003"/>
    <n v="1"/>
  </r>
  <r>
    <n v="6248"/>
    <n v="15803633"/>
    <x v="58"/>
    <n v="678"/>
    <x v="0"/>
    <x v="0"/>
    <x v="17"/>
    <n v="1"/>
    <n v="0"/>
    <n v="2"/>
    <n v="0"/>
    <n v="0"/>
    <n v="82106.19"/>
    <n v="0"/>
  </r>
  <r>
    <n v="6249"/>
    <n v="15672185"/>
    <x v="905"/>
    <n v="590"/>
    <x v="0"/>
    <x v="1"/>
    <x v="40"/>
    <n v="3"/>
    <n v="0"/>
    <n v="2"/>
    <n v="1"/>
    <n v="0"/>
    <n v="171774.5"/>
    <n v="0"/>
  </r>
  <r>
    <n v="6250"/>
    <n v="15806486"/>
    <x v="338"/>
    <n v="705"/>
    <x v="0"/>
    <x v="0"/>
    <x v="36"/>
    <n v="0"/>
    <n v="0"/>
    <n v="2"/>
    <n v="0"/>
    <n v="0"/>
    <n v="149772.60999999999"/>
    <n v="0"/>
  </r>
  <r>
    <n v="6251"/>
    <n v="15570895"/>
    <x v="715"/>
    <n v="608"/>
    <x v="0"/>
    <x v="1"/>
    <x v="0"/>
    <n v="10"/>
    <n v="163548.07"/>
    <n v="1"/>
    <n v="1"/>
    <n v="0"/>
    <n v="38866.85"/>
    <n v="0"/>
  </r>
  <r>
    <n v="6252"/>
    <n v="15614520"/>
    <x v="216"/>
    <n v="682"/>
    <x v="0"/>
    <x v="0"/>
    <x v="24"/>
    <n v="8"/>
    <n v="148580.12"/>
    <n v="1"/>
    <n v="1"/>
    <n v="0"/>
    <n v="35179.18"/>
    <n v="0"/>
  </r>
  <r>
    <n v="6253"/>
    <n v="15687492"/>
    <x v="522"/>
    <n v="596"/>
    <x v="2"/>
    <x v="1"/>
    <x v="15"/>
    <n v="3"/>
    <n v="96709.07"/>
    <n v="2"/>
    <n v="0"/>
    <n v="0"/>
    <n v="41788.370000000003"/>
    <n v="0"/>
  </r>
  <r>
    <n v="6254"/>
    <n v="15675337"/>
    <x v="425"/>
    <n v="395"/>
    <x v="2"/>
    <x v="0"/>
    <x v="10"/>
    <n v="5"/>
    <n v="106011.59"/>
    <n v="1"/>
    <n v="1"/>
    <n v="1"/>
    <n v="17376.57"/>
    <n v="1"/>
  </r>
  <r>
    <n v="6255"/>
    <n v="15721047"/>
    <x v="2299"/>
    <n v="578"/>
    <x v="2"/>
    <x v="1"/>
    <x v="24"/>
    <n v="1"/>
    <n v="135650.88"/>
    <n v="1"/>
    <n v="1"/>
    <n v="0"/>
    <n v="199428.19"/>
    <n v="0"/>
  </r>
  <r>
    <n v="6256"/>
    <n v="15589017"/>
    <x v="273"/>
    <n v="547"/>
    <x v="2"/>
    <x v="1"/>
    <x v="30"/>
    <n v="4"/>
    <n v="111362.76"/>
    <n v="3"/>
    <n v="1"/>
    <n v="0"/>
    <n v="16922.28"/>
    <n v="1"/>
  </r>
  <r>
    <n v="6257"/>
    <n v="15611186"/>
    <x v="1071"/>
    <n v="609"/>
    <x v="0"/>
    <x v="1"/>
    <x v="24"/>
    <n v="1"/>
    <n v="39344.83"/>
    <n v="1"/>
    <n v="1"/>
    <n v="1"/>
    <n v="178291.89"/>
    <n v="1"/>
  </r>
  <r>
    <n v="6258"/>
    <n v="15617301"/>
    <x v="2166"/>
    <n v="774"/>
    <x v="2"/>
    <x v="1"/>
    <x v="18"/>
    <n v="9"/>
    <n v="130809.77"/>
    <n v="1"/>
    <n v="1"/>
    <n v="0"/>
    <n v="152290.28"/>
    <n v="0"/>
  </r>
  <r>
    <n v="6259"/>
    <n v="15726046"/>
    <x v="220"/>
    <n v="712"/>
    <x v="0"/>
    <x v="0"/>
    <x v="7"/>
    <n v="2"/>
    <n v="133009.51"/>
    <n v="1"/>
    <n v="1"/>
    <n v="0"/>
    <n v="126809.15"/>
    <n v="0"/>
  </r>
  <r>
    <n v="6260"/>
    <n v="15585748"/>
    <x v="20"/>
    <n v="585"/>
    <x v="2"/>
    <x v="0"/>
    <x v="34"/>
    <n v="9"/>
    <n v="135337.49"/>
    <n v="2"/>
    <n v="1"/>
    <n v="1"/>
    <n v="40385.61"/>
    <n v="0"/>
  </r>
  <r>
    <n v="6261"/>
    <n v="15672826"/>
    <x v="316"/>
    <n v="666"/>
    <x v="0"/>
    <x v="0"/>
    <x v="15"/>
    <n v="10"/>
    <n v="112536.57"/>
    <n v="2"/>
    <n v="1"/>
    <n v="1"/>
    <n v="34350.54"/>
    <n v="0"/>
  </r>
  <r>
    <n v="6262"/>
    <n v="15595162"/>
    <x v="209"/>
    <n v="708"/>
    <x v="1"/>
    <x v="0"/>
    <x v="12"/>
    <n v="8"/>
    <n v="122570.69"/>
    <n v="1"/>
    <n v="0"/>
    <n v="0"/>
    <n v="199005.88"/>
    <n v="0"/>
  </r>
  <r>
    <n v="6263"/>
    <n v="15650026"/>
    <x v="2216"/>
    <n v="513"/>
    <x v="0"/>
    <x v="1"/>
    <x v="4"/>
    <n v="1"/>
    <n v="63562.02"/>
    <n v="2"/>
    <n v="0"/>
    <n v="1"/>
    <n v="52629.73"/>
    <n v="1"/>
  </r>
  <r>
    <n v="6264"/>
    <n v="15745826"/>
    <x v="1324"/>
    <n v="445"/>
    <x v="0"/>
    <x v="1"/>
    <x v="24"/>
    <n v="3"/>
    <n v="0"/>
    <n v="2"/>
    <n v="1"/>
    <n v="1"/>
    <n v="180012.39"/>
    <n v="0"/>
  </r>
  <r>
    <n v="6265"/>
    <n v="15708610"/>
    <x v="1232"/>
    <n v="690"/>
    <x v="2"/>
    <x v="1"/>
    <x v="4"/>
    <n v="9"/>
    <n v="100368.63"/>
    <n v="2"/>
    <n v="0"/>
    <n v="0"/>
    <n v="35342.33"/>
    <n v="0"/>
  </r>
  <r>
    <n v="6266"/>
    <n v="15624471"/>
    <x v="1495"/>
    <n v="850"/>
    <x v="0"/>
    <x v="1"/>
    <x v="24"/>
    <n v="6"/>
    <n v="0"/>
    <n v="2"/>
    <n v="1"/>
    <n v="0"/>
    <n v="109291.22"/>
    <n v="0"/>
  </r>
  <r>
    <n v="6267"/>
    <n v="15590097"/>
    <x v="642"/>
    <n v="537"/>
    <x v="1"/>
    <x v="0"/>
    <x v="19"/>
    <n v="7"/>
    <n v="136082"/>
    <n v="1"/>
    <n v="1"/>
    <n v="0"/>
    <n v="62746.54"/>
    <n v="0"/>
  </r>
  <r>
    <n v="6268"/>
    <n v="15689328"/>
    <x v="1268"/>
    <n v="705"/>
    <x v="2"/>
    <x v="1"/>
    <x v="36"/>
    <n v="9"/>
    <n v="114169.16"/>
    <n v="1"/>
    <n v="0"/>
    <n v="0"/>
    <n v="173273.2"/>
    <n v="1"/>
  </r>
  <r>
    <n v="6269"/>
    <n v="15582154"/>
    <x v="180"/>
    <n v="670"/>
    <x v="0"/>
    <x v="0"/>
    <x v="13"/>
    <n v="5"/>
    <n v="47884.92"/>
    <n v="1"/>
    <n v="1"/>
    <n v="1"/>
    <n v="54340.24"/>
    <n v="0"/>
  </r>
  <r>
    <n v="6270"/>
    <n v="15734626"/>
    <x v="773"/>
    <n v="652"/>
    <x v="1"/>
    <x v="0"/>
    <x v="18"/>
    <n v="1"/>
    <n v="0"/>
    <n v="2"/>
    <n v="1"/>
    <n v="1"/>
    <n v="19302.78"/>
    <n v="0"/>
  </r>
  <r>
    <n v="6271"/>
    <n v="15702806"/>
    <x v="46"/>
    <n v="696"/>
    <x v="1"/>
    <x v="1"/>
    <x v="9"/>
    <n v="9"/>
    <n v="0"/>
    <n v="1"/>
    <n v="0"/>
    <n v="0"/>
    <n v="10883.52"/>
    <n v="0"/>
  </r>
  <r>
    <n v="6272"/>
    <n v="15620756"/>
    <x v="2300"/>
    <n v="747"/>
    <x v="0"/>
    <x v="1"/>
    <x v="23"/>
    <n v="6"/>
    <n v="202904.64"/>
    <n v="1"/>
    <n v="1"/>
    <n v="1"/>
    <n v="17298.72"/>
    <n v="1"/>
  </r>
  <r>
    <n v="6273"/>
    <n v="15611331"/>
    <x v="689"/>
    <n v="511"/>
    <x v="0"/>
    <x v="0"/>
    <x v="17"/>
    <n v="1"/>
    <n v="0"/>
    <n v="1"/>
    <n v="1"/>
    <n v="1"/>
    <n v="115779.48"/>
    <n v="1"/>
  </r>
  <r>
    <n v="6274"/>
    <n v="15576935"/>
    <x v="2301"/>
    <n v="743"/>
    <x v="1"/>
    <x v="1"/>
    <x v="3"/>
    <n v="2"/>
    <n v="161807.18"/>
    <n v="2"/>
    <n v="0"/>
    <n v="1"/>
    <n v="93228.86"/>
    <n v="1"/>
  </r>
  <r>
    <n v="6275"/>
    <n v="15661275"/>
    <x v="2302"/>
    <n v="532"/>
    <x v="2"/>
    <x v="1"/>
    <x v="37"/>
    <n v="3"/>
    <n v="110791.97"/>
    <n v="1"/>
    <n v="1"/>
    <n v="0"/>
    <n v="148704.76999999999"/>
    <n v="1"/>
  </r>
  <r>
    <n v="6276"/>
    <n v="15814940"/>
    <x v="490"/>
    <n v="642"/>
    <x v="1"/>
    <x v="0"/>
    <x v="19"/>
    <n v="9"/>
    <n v="0"/>
    <n v="2"/>
    <n v="1"/>
    <n v="1"/>
    <n v="150475.14000000001"/>
    <n v="0"/>
  </r>
  <r>
    <n v="6277"/>
    <n v="15768471"/>
    <x v="2303"/>
    <n v="554"/>
    <x v="2"/>
    <x v="0"/>
    <x v="41"/>
    <n v="6"/>
    <n v="108755"/>
    <n v="1"/>
    <n v="1"/>
    <n v="0"/>
    <n v="40914.32"/>
    <n v="1"/>
  </r>
  <r>
    <n v="6278"/>
    <n v="15697391"/>
    <x v="2304"/>
    <n v="604"/>
    <x v="1"/>
    <x v="0"/>
    <x v="10"/>
    <n v="3"/>
    <n v="0"/>
    <n v="2"/>
    <n v="1"/>
    <n v="0"/>
    <n v="38587.699999999997"/>
    <n v="0"/>
  </r>
  <r>
    <n v="6279"/>
    <n v="15793346"/>
    <x v="1121"/>
    <n v="602"/>
    <x v="0"/>
    <x v="0"/>
    <x v="42"/>
    <n v="3"/>
    <n v="0"/>
    <n v="2"/>
    <n v="1"/>
    <n v="1"/>
    <n v="171260.66"/>
    <n v="0"/>
  </r>
  <r>
    <n v="6280"/>
    <n v="15608338"/>
    <x v="1513"/>
    <n v="757"/>
    <x v="1"/>
    <x v="0"/>
    <x v="30"/>
    <n v="9"/>
    <n v="117294.12"/>
    <n v="4"/>
    <n v="1"/>
    <n v="0"/>
    <n v="94187.47"/>
    <n v="1"/>
  </r>
  <r>
    <n v="6281"/>
    <n v="15578546"/>
    <x v="765"/>
    <n v="491"/>
    <x v="2"/>
    <x v="1"/>
    <x v="28"/>
    <n v="4"/>
    <n v="102251.14"/>
    <n v="1"/>
    <n v="1"/>
    <n v="1"/>
    <n v="145900.89000000001"/>
    <n v="0"/>
  </r>
  <r>
    <n v="6282"/>
    <n v="15656921"/>
    <x v="2305"/>
    <n v="850"/>
    <x v="0"/>
    <x v="1"/>
    <x v="8"/>
    <n v="4"/>
    <n v="0"/>
    <n v="2"/>
    <n v="0"/>
    <n v="0"/>
    <n v="152298.28"/>
    <n v="0"/>
  </r>
  <r>
    <n v="6283"/>
    <n v="15761340"/>
    <x v="2306"/>
    <n v="521"/>
    <x v="0"/>
    <x v="1"/>
    <x v="32"/>
    <n v="5"/>
    <n v="0"/>
    <n v="2"/>
    <n v="1"/>
    <n v="1"/>
    <n v="99828.45"/>
    <n v="0"/>
  </r>
  <r>
    <n v="6284"/>
    <n v="15591135"/>
    <x v="2165"/>
    <n v="726"/>
    <x v="0"/>
    <x v="1"/>
    <x v="24"/>
    <n v="2"/>
    <n v="132057.92000000001"/>
    <n v="2"/>
    <n v="1"/>
    <n v="0"/>
    <n v="34743.980000000003"/>
    <n v="0"/>
  </r>
  <r>
    <n v="6285"/>
    <n v="15623219"/>
    <x v="216"/>
    <n v="596"/>
    <x v="0"/>
    <x v="1"/>
    <x v="19"/>
    <n v="8"/>
    <n v="0"/>
    <n v="1"/>
    <n v="1"/>
    <n v="0"/>
    <n v="121189.3"/>
    <n v="1"/>
  </r>
  <r>
    <n v="6286"/>
    <n v="15655229"/>
    <x v="501"/>
    <n v="850"/>
    <x v="2"/>
    <x v="0"/>
    <x v="12"/>
    <n v="7"/>
    <n v="114285.2"/>
    <n v="1"/>
    <n v="0"/>
    <n v="1"/>
    <n v="129660.59"/>
    <n v="0"/>
  </r>
  <r>
    <n v="6287"/>
    <n v="15805884"/>
    <x v="610"/>
    <n v="637"/>
    <x v="0"/>
    <x v="0"/>
    <x v="1"/>
    <n v="9"/>
    <n v="0"/>
    <n v="2"/>
    <n v="1"/>
    <n v="0"/>
    <n v="145477.35999999999"/>
    <n v="0"/>
  </r>
  <r>
    <n v="6288"/>
    <n v="15668289"/>
    <x v="28"/>
    <n v="690"/>
    <x v="1"/>
    <x v="1"/>
    <x v="15"/>
    <n v="2"/>
    <n v="76087.98"/>
    <n v="1"/>
    <n v="0"/>
    <n v="1"/>
    <n v="151822.66"/>
    <n v="0"/>
  </r>
  <r>
    <n v="6289"/>
    <n v="15568562"/>
    <x v="493"/>
    <n v="689"/>
    <x v="0"/>
    <x v="1"/>
    <x v="20"/>
    <n v="8"/>
    <n v="160272.26999999999"/>
    <n v="1"/>
    <n v="1"/>
    <n v="0"/>
    <n v="49656.24"/>
    <n v="0"/>
  </r>
  <r>
    <n v="6290"/>
    <n v="15773276"/>
    <x v="1079"/>
    <n v="633"/>
    <x v="1"/>
    <x v="1"/>
    <x v="54"/>
    <n v="4"/>
    <n v="114552.6"/>
    <n v="1"/>
    <n v="1"/>
    <n v="0"/>
    <n v="73856.28"/>
    <n v="1"/>
  </r>
  <r>
    <n v="6291"/>
    <n v="15622801"/>
    <x v="304"/>
    <n v="555"/>
    <x v="0"/>
    <x v="0"/>
    <x v="7"/>
    <n v="8"/>
    <n v="102000.17"/>
    <n v="1"/>
    <n v="1"/>
    <n v="1"/>
    <n v="116757"/>
    <n v="0"/>
  </r>
  <r>
    <n v="6292"/>
    <n v="15779886"/>
    <x v="2307"/>
    <n v="563"/>
    <x v="1"/>
    <x v="1"/>
    <x v="9"/>
    <n v="7"/>
    <n v="0"/>
    <n v="2"/>
    <n v="0"/>
    <n v="0"/>
    <n v="16319.56"/>
    <n v="0"/>
  </r>
  <r>
    <n v="6293"/>
    <n v="15713673"/>
    <x v="58"/>
    <n v="494"/>
    <x v="0"/>
    <x v="0"/>
    <x v="19"/>
    <n v="1"/>
    <n v="137853"/>
    <n v="1"/>
    <n v="0"/>
    <n v="1"/>
    <n v="90273.85"/>
    <n v="0"/>
  </r>
  <r>
    <n v="6294"/>
    <n v="15783083"/>
    <x v="2062"/>
    <n v="534"/>
    <x v="0"/>
    <x v="1"/>
    <x v="7"/>
    <n v="9"/>
    <n v="0"/>
    <n v="2"/>
    <n v="1"/>
    <n v="0"/>
    <n v="161344.13"/>
    <n v="0"/>
  </r>
  <r>
    <n v="6295"/>
    <n v="15742824"/>
    <x v="1898"/>
    <n v="696"/>
    <x v="2"/>
    <x v="1"/>
    <x v="0"/>
    <n v="7"/>
    <n v="162318.60999999999"/>
    <n v="1"/>
    <n v="1"/>
    <n v="0"/>
    <n v="121061.89"/>
    <n v="0"/>
  </r>
  <r>
    <n v="6296"/>
    <n v="15621550"/>
    <x v="99"/>
    <n v="535"/>
    <x v="1"/>
    <x v="0"/>
    <x v="5"/>
    <n v="1"/>
    <n v="140292.57999999999"/>
    <n v="3"/>
    <n v="0"/>
    <n v="0"/>
    <n v="69531.22"/>
    <n v="1"/>
  </r>
  <r>
    <n v="6297"/>
    <n v="15799480"/>
    <x v="1167"/>
    <n v="600"/>
    <x v="0"/>
    <x v="1"/>
    <x v="10"/>
    <n v="0"/>
    <n v="0"/>
    <n v="2"/>
    <n v="0"/>
    <n v="1"/>
    <n v="3756.23"/>
    <n v="0"/>
  </r>
  <r>
    <n v="6298"/>
    <n v="15625247"/>
    <x v="14"/>
    <n v="807"/>
    <x v="0"/>
    <x v="0"/>
    <x v="10"/>
    <n v="1"/>
    <n v="0"/>
    <n v="1"/>
    <n v="0"/>
    <n v="0"/>
    <n v="114448.13"/>
    <n v="0"/>
  </r>
  <r>
    <n v="6299"/>
    <n v="15755241"/>
    <x v="504"/>
    <n v="714"/>
    <x v="0"/>
    <x v="0"/>
    <x v="37"/>
    <n v="2"/>
    <n v="0"/>
    <n v="1"/>
    <n v="0"/>
    <n v="1"/>
    <n v="144045.07999999999"/>
    <n v="1"/>
  </r>
  <r>
    <n v="6300"/>
    <n v="15575679"/>
    <x v="1492"/>
    <n v="590"/>
    <x v="0"/>
    <x v="1"/>
    <x v="9"/>
    <n v="7"/>
    <n v="126431.54"/>
    <n v="1"/>
    <n v="1"/>
    <n v="0"/>
    <n v="58781.11"/>
    <n v="0"/>
  </r>
  <r>
    <n v="6301"/>
    <n v="15668235"/>
    <x v="2308"/>
    <n v="614"/>
    <x v="0"/>
    <x v="0"/>
    <x v="1"/>
    <n v="3"/>
    <n v="123475.04"/>
    <n v="1"/>
    <n v="1"/>
    <n v="1"/>
    <n v="179227.51999999999"/>
    <n v="0"/>
  </r>
  <r>
    <n v="6302"/>
    <n v="15683183"/>
    <x v="758"/>
    <n v="766"/>
    <x v="2"/>
    <x v="0"/>
    <x v="13"/>
    <n v="6"/>
    <n v="97652.96"/>
    <n v="1"/>
    <n v="1"/>
    <n v="0"/>
    <n v="127332.33"/>
    <n v="0"/>
  </r>
  <r>
    <n v="6303"/>
    <n v="15684592"/>
    <x v="695"/>
    <n v="557"/>
    <x v="1"/>
    <x v="1"/>
    <x v="0"/>
    <n v="4"/>
    <n v="0"/>
    <n v="2"/>
    <n v="0"/>
    <n v="1"/>
    <n v="86642.38"/>
    <n v="0"/>
  </r>
  <r>
    <n v="6304"/>
    <n v="15591169"/>
    <x v="2309"/>
    <n v="788"/>
    <x v="2"/>
    <x v="0"/>
    <x v="23"/>
    <n v="4"/>
    <n v="137455.99"/>
    <n v="1"/>
    <n v="1"/>
    <n v="0"/>
    <n v="184178.29"/>
    <n v="1"/>
  </r>
  <r>
    <n v="6305"/>
    <n v="15653455"/>
    <x v="216"/>
    <n v="648"/>
    <x v="0"/>
    <x v="0"/>
    <x v="16"/>
    <n v="2"/>
    <n v="0"/>
    <n v="2"/>
    <n v="0"/>
    <n v="1"/>
    <n v="9551.49"/>
    <n v="0"/>
  </r>
  <r>
    <n v="6306"/>
    <n v="15732563"/>
    <x v="2310"/>
    <n v="726"/>
    <x v="2"/>
    <x v="0"/>
    <x v="19"/>
    <n v="7"/>
    <n v="99046.31"/>
    <n v="2"/>
    <n v="1"/>
    <n v="1"/>
    <n v="56053.06"/>
    <n v="0"/>
  </r>
  <r>
    <n v="6307"/>
    <n v="15656471"/>
    <x v="4"/>
    <n v="773"/>
    <x v="0"/>
    <x v="1"/>
    <x v="19"/>
    <n v="9"/>
    <n v="0"/>
    <n v="2"/>
    <n v="1"/>
    <n v="1"/>
    <n v="1118.31"/>
    <n v="0"/>
  </r>
  <r>
    <n v="6308"/>
    <n v="15598510"/>
    <x v="1072"/>
    <n v="583"/>
    <x v="2"/>
    <x v="1"/>
    <x v="7"/>
    <n v="4"/>
    <n v="105907.42"/>
    <n v="2"/>
    <n v="1"/>
    <n v="1"/>
    <n v="195732.04"/>
    <n v="0"/>
  </r>
  <r>
    <n v="6309"/>
    <n v="15766427"/>
    <x v="591"/>
    <n v="565"/>
    <x v="2"/>
    <x v="1"/>
    <x v="37"/>
    <n v="5"/>
    <n v="97720.35"/>
    <n v="2"/>
    <n v="1"/>
    <n v="0"/>
    <n v="175070.94"/>
    <n v="1"/>
  </r>
  <r>
    <n v="6310"/>
    <n v="15785342"/>
    <x v="2311"/>
    <n v="705"/>
    <x v="0"/>
    <x v="1"/>
    <x v="11"/>
    <n v="9"/>
    <n v="0"/>
    <n v="2"/>
    <n v="0"/>
    <n v="1"/>
    <n v="112331.19"/>
    <n v="0"/>
  </r>
  <r>
    <n v="6311"/>
    <n v="15641595"/>
    <x v="2312"/>
    <n v="685"/>
    <x v="1"/>
    <x v="1"/>
    <x v="3"/>
    <n v="4"/>
    <n v="97392.18"/>
    <n v="2"/>
    <n v="1"/>
    <n v="0"/>
    <n v="43956.83"/>
    <n v="0"/>
  </r>
  <r>
    <n v="6312"/>
    <n v="15798429"/>
    <x v="2313"/>
    <n v="741"/>
    <x v="0"/>
    <x v="1"/>
    <x v="6"/>
    <n v="8"/>
    <n v="0"/>
    <n v="2"/>
    <n v="1"/>
    <n v="1"/>
    <n v="115994.52"/>
    <n v="0"/>
  </r>
  <r>
    <n v="6313"/>
    <n v="15648136"/>
    <x v="1062"/>
    <n v="658"/>
    <x v="2"/>
    <x v="0"/>
    <x v="34"/>
    <n v="9"/>
    <n v="152812.57999999999"/>
    <n v="1"/>
    <n v="1"/>
    <n v="0"/>
    <n v="166682.57"/>
    <n v="0"/>
  </r>
  <r>
    <n v="6314"/>
    <n v="15812482"/>
    <x v="26"/>
    <n v="575"/>
    <x v="0"/>
    <x v="1"/>
    <x v="7"/>
    <n v="3"/>
    <n v="139301.68"/>
    <n v="1"/>
    <n v="1"/>
    <n v="0"/>
    <n v="99843.98"/>
    <n v="0"/>
  </r>
  <r>
    <n v="6315"/>
    <n v="15790810"/>
    <x v="450"/>
    <n v="844"/>
    <x v="0"/>
    <x v="0"/>
    <x v="1"/>
    <n v="10"/>
    <n v="76319.64"/>
    <n v="1"/>
    <n v="1"/>
    <n v="1"/>
    <n v="141175.18"/>
    <n v="1"/>
  </r>
  <r>
    <n v="6316"/>
    <n v="15687421"/>
    <x v="2314"/>
    <n v="559"/>
    <x v="1"/>
    <x v="1"/>
    <x v="44"/>
    <n v="9"/>
    <n v="125919.35"/>
    <n v="1"/>
    <n v="1"/>
    <n v="0"/>
    <n v="175910.95"/>
    <n v="1"/>
  </r>
  <r>
    <n v="6317"/>
    <n v="15765643"/>
    <x v="763"/>
    <n v="725"/>
    <x v="0"/>
    <x v="1"/>
    <x v="24"/>
    <n v="6"/>
    <n v="124348.38"/>
    <n v="2"/>
    <n v="0"/>
    <n v="1"/>
    <n v="176984.34"/>
    <n v="0"/>
  </r>
  <r>
    <n v="6318"/>
    <n v="15654878"/>
    <x v="1170"/>
    <n v="450"/>
    <x v="0"/>
    <x v="1"/>
    <x v="6"/>
    <n v="7"/>
    <n v="117199.8"/>
    <n v="1"/>
    <n v="1"/>
    <n v="1"/>
    <n v="43480.63"/>
    <n v="0"/>
  </r>
  <r>
    <n v="6319"/>
    <n v="15686835"/>
    <x v="180"/>
    <n v="738"/>
    <x v="2"/>
    <x v="0"/>
    <x v="38"/>
    <n v="9"/>
    <n v="148384.64000000001"/>
    <n v="1"/>
    <n v="0"/>
    <n v="0"/>
    <n v="155047.10999999999"/>
    <n v="1"/>
  </r>
  <r>
    <n v="6320"/>
    <n v="15768340"/>
    <x v="1174"/>
    <n v="642"/>
    <x v="2"/>
    <x v="0"/>
    <x v="25"/>
    <n v="3"/>
    <n v="113905.48"/>
    <n v="1"/>
    <n v="1"/>
    <n v="1"/>
    <n v="176137.2"/>
    <n v="0"/>
  </r>
  <r>
    <n v="6321"/>
    <n v="15673599"/>
    <x v="601"/>
    <n v="618"/>
    <x v="1"/>
    <x v="1"/>
    <x v="15"/>
    <n v="5"/>
    <n v="133476.09"/>
    <n v="1"/>
    <n v="0"/>
    <n v="1"/>
    <n v="154843.4"/>
    <n v="0"/>
  </r>
  <r>
    <n v="6322"/>
    <n v="15689096"/>
    <x v="555"/>
    <n v="590"/>
    <x v="0"/>
    <x v="1"/>
    <x v="40"/>
    <n v="0"/>
    <n v="117879.32"/>
    <n v="1"/>
    <n v="1"/>
    <n v="1"/>
    <n v="8214.4599999999991"/>
    <n v="0"/>
  </r>
  <r>
    <n v="6323"/>
    <n v="15684294"/>
    <x v="2000"/>
    <n v="735"/>
    <x v="0"/>
    <x v="1"/>
    <x v="5"/>
    <n v="2"/>
    <n v="0"/>
    <n v="2"/>
    <n v="0"/>
    <n v="1"/>
    <n v="147075.69"/>
    <n v="0"/>
  </r>
  <r>
    <n v="6324"/>
    <n v="15615828"/>
    <x v="4"/>
    <n v="550"/>
    <x v="0"/>
    <x v="1"/>
    <x v="10"/>
    <n v="8"/>
    <n v="122359.5"/>
    <n v="1"/>
    <n v="0"/>
    <n v="0"/>
    <n v="116495.55"/>
    <n v="0"/>
  </r>
  <r>
    <n v="6325"/>
    <n v="15746012"/>
    <x v="67"/>
    <n v="729"/>
    <x v="1"/>
    <x v="0"/>
    <x v="34"/>
    <n v="0"/>
    <n v="0"/>
    <n v="2"/>
    <n v="1"/>
    <n v="1"/>
    <n v="31165.06"/>
    <n v="1"/>
  </r>
  <r>
    <n v="6326"/>
    <n v="15615797"/>
    <x v="1569"/>
    <n v="743"/>
    <x v="2"/>
    <x v="1"/>
    <x v="49"/>
    <n v="5"/>
    <n v="108585.35"/>
    <n v="1"/>
    <n v="1"/>
    <n v="1"/>
    <n v="192127.22"/>
    <n v="1"/>
  </r>
  <r>
    <n v="6327"/>
    <n v="15788494"/>
    <x v="126"/>
    <n v="555"/>
    <x v="0"/>
    <x v="1"/>
    <x v="8"/>
    <n v="8"/>
    <n v="145875.74"/>
    <n v="1"/>
    <n v="1"/>
    <n v="0"/>
    <n v="137491.23000000001"/>
    <n v="0"/>
  </r>
  <r>
    <n v="6328"/>
    <n v="15793856"/>
    <x v="2270"/>
    <n v="667"/>
    <x v="1"/>
    <x v="0"/>
    <x v="18"/>
    <n v="3"/>
    <n v="121542.57"/>
    <n v="2"/>
    <n v="1"/>
    <n v="1"/>
    <n v="186841.71"/>
    <n v="0"/>
  </r>
  <r>
    <n v="6329"/>
    <n v="15629545"/>
    <x v="1560"/>
    <n v="790"/>
    <x v="1"/>
    <x v="0"/>
    <x v="1"/>
    <n v="7"/>
    <n v="109508.68"/>
    <n v="1"/>
    <n v="0"/>
    <n v="0"/>
    <n v="86776.38"/>
    <n v="0"/>
  </r>
  <r>
    <n v="6330"/>
    <n v="15661198"/>
    <x v="998"/>
    <n v="727"/>
    <x v="2"/>
    <x v="1"/>
    <x v="10"/>
    <n v="2"/>
    <n v="146407.10999999999"/>
    <n v="1"/>
    <n v="1"/>
    <n v="1"/>
    <n v="72073.72"/>
    <n v="0"/>
  </r>
  <r>
    <n v="6331"/>
    <n v="15715117"/>
    <x v="2315"/>
    <n v="744"/>
    <x v="0"/>
    <x v="0"/>
    <x v="2"/>
    <n v="6"/>
    <n v="0"/>
    <n v="1"/>
    <n v="0"/>
    <n v="0"/>
    <n v="10662.58"/>
    <n v="0"/>
  </r>
  <r>
    <n v="6332"/>
    <n v="15701074"/>
    <x v="2316"/>
    <n v="629"/>
    <x v="2"/>
    <x v="1"/>
    <x v="12"/>
    <n v="8"/>
    <n v="112330.83"/>
    <n v="1"/>
    <n v="1"/>
    <n v="1"/>
    <n v="91001.02"/>
    <n v="0"/>
  </r>
  <r>
    <n v="6333"/>
    <n v="15793046"/>
    <x v="813"/>
    <n v="619"/>
    <x v="0"/>
    <x v="0"/>
    <x v="12"/>
    <n v="4"/>
    <n v="90413.119999999995"/>
    <n v="1"/>
    <n v="1"/>
    <n v="1"/>
    <n v="20555.21"/>
    <n v="0"/>
  </r>
  <r>
    <n v="6334"/>
    <n v="15623744"/>
    <x v="789"/>
    <n v="634"/>
    <x v="0"/>
    <x v="1"/>
    <x v="10"/>
    <n v="8"/>
    <n v="105302.66"/>
    <n v="1"/>
    <n v="1"/>
    <n v="1"/>
    <n v="123164.97"/>
    <n v="0"/>
  </r>
  <r>
    <n v="6335"/>
    <n v="15611329"/>
    <x v="373"/>
    <n v="608"/>
    <x v="1"/>
    <x v="0"/>
    <x v="12"/>
    <n v="6"/>
    <n v="0"/>
    <n v="2"/>
    <n v="1"/>
    <n v="1"/>
    <n v="143463.28"/>
    <n v="0"/>
  </r>
  <r>
    <n v="6336"/>
    <n v="15740428"/>
    <x v="1686"/>
    <n v="507"/>
    <x v="0"/>
    <x v="0"/>
    <x v="12"/>
    <n v="1"/>
    <n v="0"/>
    <n v="2"/>
    <n v="0"/>
    <n v="0"/>
    <n v="92131.54"/>
    <n v="0"/>
  </r>
  <r>
    <n v="6337"/>
    <n v="15781534"/>
    <x v="2108"/>
    <n v="536"/>
    <x v="2"/>
    <x v="0"/>
    <x v="12"/>
    <n v="4"/>
    <n v="121520.36"/>
    <n v="1"/>
    <n v="0"/>
    <n v="0"/>
    <n v="77178.42"/>
    <n v="0"/>
  </r>
  <r>
    <n v="6338"/>
    <n v="15618243"/>
    <x v="983"/>
    <n v="730"/>
    <x v="1"/>
    <x v="0"/>
    <x v="3"/>
    <n v="1"/>
    <n v="103960.38"/>
    <n v="1"/>
    <n v="1"/>
    <n v="1"/>
    <n v="193650.16"/>
    <n v="0"/>
  </r>
  <r>
    <n v="6339"/>
    <n v="15784161"/>
    <x v="258"/>
    <n v="583"/>
    <x v="2"/>
    <x v="1"/>
    <x v="2"/>
    <n v="8"/>
    <n v="102945.01"/>
    <n v="1"/>
    <n v="0"/>
    <n v="0"/>
    <n v="52861.89"/>
    <n v="0"/>
  </r>
  <r>
    <n v="6340"/>
    <n v="15700325"/>
    <x v="337"/>
    <n v="644"/>
    <x v="0"/>
    <x v="0"/>
    <x v="9"/>
    <n v="8"/>
    <n v="92760.55"/>
    <n v="1"/>
    <n v="1"/>
    <n v="0"/>
    <n v="35896.75"/>
    <n v="0"/>
  </r>
  <r>
    <n v="6341"/>
    <n v="15659064"/>
    <x v="2317"/>
    <n v="790"/>
    <x v="1"/>
    <x v="1"/>
    <x v="24"/>
    <n v="8"/>
    <n v="0"/>
    <n v="2"/>
    <n v="1"/>
    <n v="1"/>
    <n v="149418.41"/>
    <n v="0"/>
  </r>
  <r>
    <n v="6342"/>
    <n v="15658364"/>
    <x v="2318"/>
    <n v="807"/>
    <x v="2"/>
    <x v="0"/>
    <x v="20"/>
    <n v="1"/>
    <n v="134590.21"/>
    <n v="1"/>
    <n v="1"/>
    <n v="1"/>
    <n v="46253.65"/>
    <n v="0"/>
  </r>
  <r>
    <n v="6343"/>
    <n v="15704340"/>
    <x v="98"/>
    <n v="581"/>
    <x v="0"/>
    <x v="0"/>
    <x v="24"/>
    <n v="10"/>
    <n v="104255.03"/>
    <n v="1"/>
    <n v="1"/>
    <n v="0"/>
    <n v="86609.37"/>
    <n v="0"/>
  </r>
  <r>
    <n v="6344"/>
    <n v="15793455"/>
    <x v="134"/>
    <n v="627"/>
    <x v="1"/>
    <x v="0"/>
    <x v="30"/>
    <n v="6"/>
    <n v="0"/>
    <n v="1"/>
    <n v="0"/>
    <n v="0"/>
    <n v="91943.94"/>
    <n v="1"/>
  </r>
  <r>
    <n v="6345"/>
    <n v="15579777"/>
    <x v="1417"/>
    <n v="850"/>
    <x v="0"/>
    <x v="1"/>
    <x v="1"/>
    <n v="3"/>
    <n v="0"/>
    <n v="2"/>
    <n v="1"/>
    <n v="0"/>
    <n v="128892.36"/>
    <n v="0"/>
  </r>
  <r>
    <n v="6346"/>
    <n v="15632345"/>
    <x v="924"/>
    <n v="754"/>
    <x v="0"/>
    <x v="0"/>
    <x v="12"/>
    <n v="4"/>
    <n v="0"/>
    <n v="2"/>
    <n v="1"/>
    <n v="0"/>
    <n v="44830.71"/>
    <n v="0"/>
  </r>
  <r>
    <n v="6347"/>
    <n v="15814468"/>
    <x v="152"/>
    <n v="551"/>
    <x v="2"/>
    <x v="1"/>
    <x v="5"/>
    <n v="1"/>
    <n v="121399.98"/>
    <n v="1"/>
    <n v="0"/>
    <n v="1"/>
    <n v="84508.44"/>
    <n v="1"/>
  </r>
  <r>
    <n v="6348"/>
    <n v="15754820"/>
    <x v="616"/>
    <n v="637"/>
    <x v="2"/>
    <x v="1"/>
    <x v="12"/>
    <n v="8"/>
    <n v="147127.81"/>
    <n v="2"/>
    <n v="1"/>
    <n v="1"/>
    <n v="84760.7"/>
    <n v="0"/>
  </r>
  <r>
    <n v="6349"/>
    <n v="15707505"/>
    <x v="137"/>
    <n v="699"/>
    <x v="1"/>
    <x v="1"/>
    <x v="8"/>
    <n v="8"/>
    <n v="125927.51"/>
    <n v="2"/>
    <n v="1"/>
    <n v="0"/>
    <n v="147661.47"/>
    <n v="0"/>
  </r>
  <r>
    <n v="6350"/>
    <n v="15699507"/>
    <x v="2319"/>
    <n v="542"/>
    <x v="0"/>
    <x v="0"/>
    <x v="11"/>
    <n v="7"/>
    <n v="0"/>
    <n v="2"/>
    <n v="0"/>
    <n v="1"/>
    <n v="82393.08"/>
    <n v="0"/>
  </r>
  <r>
    <n v="6351"/>
    <n v="15799600"/>
    <x v="721"/>
    <n v="640"/>
    <x v="2"/>
    <x v="1"/>
    <x v="36"/>
    <n v="1"/>
    <n v="111599.32"/>
    <n v="1"/>
    <n v="0"/>
    <n v="1"/>
    <n v="135995.57999999999"/>
    <n v="0"/>
  </r>
  <r>
    <n v="6352"/>
    <n v="15794472"/>
    <x v="396"/>
    <n v="553"/>
    <x v="0"/>
    <x v="0"/>
    <x v="7"/>
    <n v="3"/>
    <n v="0"/>
    <n v="2"/>
    <n v="0"/>
    <n v="0"/>
    <n v="159800.16"/>
    <n v="0"/>
  </r>
  <r>
    <n v="6353"/>
    <n v="15646632"/>
    <x v="910"/>
    <n v="741"/>
    <x v="0"/>
    <x v="1"/>
    <x v="16"/>
    <n v="9"/>
    <n v="0"/>
    <n v="2"/>
    <n v="1"/>
    <n v="0"/>
    <n v="14379.01"/>
    <n v="0"/>
  </r>
  <r>
    <n v="6354"/>
    <n v="15676353"/>
    <x v="2320"/>
    <n v="598"/>
    <x v="0"/>
    <x v="1"/>
    <x v="12"/>
    <n v="8"/>
    <n v="114212.6"/>
    <n v="1"/>
    <n v="1"/>
    <n v="1"/>
    <n v="74322.850000000006"/>
    <n v="0"/>
  </r>
  <r>
    <n v="6355"/>
    <n v="15566312"/>
    <x v="2321"/>
    <n v="660"/>
    <x v="1"/>
    <x v="0"/>
    <x v="0"/>
    <n v="5"/>
    <n v="0"/>
    <n v="3"/>
    <n v="1"/>
    <n v="1"/>
    <n v="189016.24"/>
    <n v="1"/>
  </r>
  <r>
    <n v="6356"/>
    <n v="15570414"/>
    <x v="1755"/>
    <n v="618"/>
    <x v="1"/>
    <x v="1"/>
    <x v="1"/>
    <n v="4"/>
    <n v="115251.64"/>
    <n v="1"/>
    <n v="0"/>
    <n v="0"/>
    <n v="136435.75"/>
    <n v="0"/>
  </r>
  <r>
    <n v="6357"/>
    <n v="15776743"/>
    <x v="1868"/>
    <n v="647"/>
    <x v="0"/>
    <x v="1"/>
    <x v="3"/>
    <n v="9"/>
    <n v="0"/>
    <n v="2"/>
    <n v="1"/>
    <n v="1"/>
    <n v="78488.39"/>
    <n v="0"/>
  </r>
  <r>
    <n v="6358"/>
    <n v="15674637"/>
    <x v="512"/>
    <n v="491"/>
    <x v="0"/>
    <x v="0"/>
    <x v="50"/>
    <n v="3"/>
    <n v="107571.61"/>
    <n v="1"/>
    <n v="0"/>
    <n v="1"/>
    <n v="113695.99"/>
    <n v="0"/>
  </r>
  <r>
    <n v="6359"/>
    <n v="15730418"/>
    <x v="862"/>
    <n v="652"/>
    <x v="0"/>
    <x v="0"/>
    <x v="15"/>
    <n v="2"/>
    <n v="0"/>
    <n v="2"/>
    <n v="1"/>
    <n v="0"/>
    <n v="54628.11"/>
    <n v="0"/>
  </r>
  <r>
    <n v="6360"/>
    <n v="15739972"/>
    <x v="231"/>
    <n v="650"/>
    <x v="2"/>
    <x v="0"/>
    <x v="13"/>
    <n v="9"/>
    <n v="152367.21"/>
    <n v="3"/>
    <n v="1"/>
    <n v="0"/>
    <n v="150835.21"/>
    <n v="1"/>
  </r>
  <r>
    <n v="6361"/>
    <n v="15661591"/>
    <x v="937"/>
    <n v="413"/>
    <x v="2"/>
    <x v="1"/>
    <x v="2"/>
    <n v="1"/>
    <n v="130969.77"/>
    <n v="2"/>
    <n v="1"/>
    <n v="1"/>
    <n v="158891.79"/>
    <n v="0"/>
  </r>
  <r>
    <n v="6362"/>
    <n v="15675585"/>
    <x v="404"/>
    <n v="416"/>
    <x v="2"/>
    <x v="0"/>
    <x v="11"/>
    <n v="0"/>
    <n v="97738.97"/>
    <n v="2"/>
    <n v="1"/>
    <n v="1"/>
    <n v="160523.32999999999"/>
    <n v="0"/>
  </r>
  <r>
    <n v="6363"/>
    <n v="15814750"/>
    <x v="314"/>
    <n v="629"/>
    <x v="1"/>
    <x v="1"/>
    <x v="10"/>
    <n v="8"/>
    <n v="0"/>
    <n v="2"/>
    <n v="1"/>
    <n v="1"/>
    <n v="180595.02"/>
    <n v="0"/>
  </r>
  <r>
    <n v="6364"/>
    <n v="15593454"/>
    <x v="1743"/>
    <n v="678"/>
    <x v="1"/>
    <x v="0"/>
    <x v="20"/>
    <n v="4"/>
    <n v="113794.22"/>
    <n v="1"/>
    <n v="1"/>
    <n v="0"/>
    <n v="16618.759999999998"/>
    <n v="0"/>
  </r>
  <r>
    <n v="6365"/>
    <n v="15663421"/>
    <x v="649"/>
    <n v="527"/>
    <x v="1"/>
    <x v="1"/>
    <x v="34"/>
    <n v="6"/>
    <n v="128396.33"/>
    <n v="2"/>
    <n v="1"/>
    <n v="0"/>
    <n v="79919.97"/>
    <n v="0"/>
  </r>
  <r>
    <n v="6366"/>
    <n v="15576196"/>
    <x v="722"/>
    <n v="743"/>
    <x v="1"/>
    <x v="0"/>
    <x v="36"/>
    <n v="5"/>
    <n v="118207.69"/>
    <n v="2"/>
    <n v="0"/>
    <n v="0"/>
    <n v="186489.14"/>
    <n v="1"/>
  </r>
  <r>
    <n v="6367"/>
    <n v="15677324"/>
    <x v="2322"/>
    <n v="683"/>
    <x v="2"/>
    <x v="1"/>
    <x v="39"/>
    <n v="9"/>
    <n v="124730.26"/>
    <n v="1"/>
    <n v="1"/>
    <n v="1"/>
    <n v="51999.5"/>
    <n v="0"/>
  </r>
  <r>
    <n v="6368"/>
    <n v="15568742"/>
    <x v="1227"/>
    <n v="536"/>
    <x v="0"/>
    <x v="0"/>
    <x v="1"/>
    <n v="9"/>
    <n v="0"/>
    <n v="1"/>
    <n v="1"/>
    <n v="0"/>
    <n v="121299.14"/>
    <n v="0"/>
  </r>
  <r>
    <n v="6369"/>
    <n v="15693764"/>
    <x v="442"/>
    <n v="663"/>
    <x v="1"/>
    <x v="1"/>
    <x v="37"/>
    <n v="0"/>
    <n v="136298.65"/>
    <n v="1"/>
    <n v="1"/>
    <n v="0"/>
    <n v="144593.29999999999"/>
    <n v="1"/>
  </r>
  <r>
    <n v="6370"/>
    <n v="15714260"/>
    <x v="1194"/>
    <n v="646"/>
    <x v="0"/>
    <x v="0"/>
    <x v="16"/>
    <n v="2"/>
    <n v="0"/>
    <n v="2"/>
    <n v="0"/>
    <n v="0"/>
    <n v="178752.73"/>
    <n v="0"/>
  </r>
  <r>
    <n v="6371"/>
    <n v="15798200"/>
    <x v="369"/>
    <n v="707"/>
    <x v="0"/>
    <x v="1"/>
    <x v="12"/>
    <n v="2"/>
    <n v="0"/>
    <n v="3"/>
    <n v="1"/>
    <n v="1"/>
    <n v="94148.3"/>
    <n v="0"/>
  </r>
  <r>
    <n v="6372"/>
    <n v="15656627"/>
    <x v="468"/>
    <n v="602"/>
    <x v="0"/>
    <x v="1"/>
    <x v="10"/>
    <n v="5"/>
    <n v="0"/>
    <n v="2"/>
    <n v="1"/>
    <n v="1"/>
    <n v="77414.45"/>
    <n v="0"/>
  </r>
  <r>
    <n v="6373"/>
    <n v="15791111"/>
    <x v="2323"/>
    <n v="635"/>
    <x v="0"/>
    <x v="0"/>
    <x v="40"/>
    <n v="2"/>
    <n v="125724.95"/>
    <n v="2"/>
    <n v="1"/>
    <n v="0"/>
    <n v="63236.97"/>
    <n v="0"/>
  </r>
  <r>
    <n v="6374"/>
    <n v="15638269"/>
    <x v="657"/>
    <n v="597"/>
    <x v="0"/>
    <x v="1"/>
    <x v="44"/>
    <n v="2"/>
    <n v="0"/>
    <n v="2"/>
    <n v="0"/>
    <n v="1"/>
    <n v="108645.85"/>
    <n v="0"/>
  </r>
  <r>
    <n v="6375"/>
    <n v="15807473"/>
    <x v="2324"/>
    <n v="503"/>
    <x v="0"/>
    <x v="1"/>
    <x v="16"/>
    <n v="1"/>
    <n v="0"/>
    <n v="2"/>
    <n v="1"/>
    <n v="1"/>
    <n v="95153.24"/>
    <n v="0"/>
  </r>
  <r>
    <n v="6376"/>
    <n v="15708534"/>
    <x v="1107"/>
    <n v="524"/>
    <x v="1"/>
    <x v="0"/>
    <x v="55"/>
    <n v="5"/>
    <n v="0"/>
    <n v="1"/>
    <n v="1"/>
    <n v="0"/>
    <n v="136079.64000000001"/>
    <n v="1"/>
  </r>
  <r>
    <n v="6377"/>
    <n v="15640686"/>
    <x v="334"/>
    <n v="700"/>
    <x v="0"/>
    <x v="1"/>
    <x v="17"/>
    <n v="5"/>
    <n v="95872.86"/>
    <n v="1"/>
    <n v="1"/>
    <n v="0"/>
    <n v="98273.01"/>
    <n v="1"/>
  </r>
  <r>
    <n v="6378"/>
    <n v="15588904"/>
    <x v="2325"/>
    <n v="692"/>
    <x v="0"/>
    <x v="1"/>
    <x v="19"/>
    <n v="9"/>
    <n v="0"/>
    <n v="1"/>
    <n v="1"/>
    <n v="0"/>
    <n v="113505.93"/>
    <n v="1"/>
  </r>
  <r>
    <n v="6379"/>
    <n v="15768763"/>
    <x v="1642"/>
    <n v="562"/>
    <x v="0"/>
    <x v="1"/>
    <x v="24"/>
    <n v="2"/>
    <n v="0"/>
    <n v="1"/>
    <n v="0"/>
    <n v="1"/>
    <n v="52525.15"/>
    <n v="1"/>
  </r>
  <r>
    <n v="6380"/>
    <n v="15770543"/>
    <x v="2326"/>
    <n v="679"/>
    <x v="0"/>
    <x v="1"/>
    <x v="24"/>
    <n v="7"/>
    <n v="74260.03"/>
    <n v="1"/>
    <n v="1"/>
    <n v="0"/>
    <n v="194617.98"/>
    <n v="0"/>
  </r>
  <r>
    <n v="6381"/>
    <n v="15642162"/>
    <x v="2327"/>
    <n v="603"/>
    <x v="2"/>
    <x v="1"/>
    <x v="12"/>
    <n v="1"/>
    <n v="123407.69"/>
    <n v="1"/>
    <n v="1"/>
    <n v="0"/>
    <n v="152541.89000000001"/>
    <n v="1"/>
  </r>
  <r>
    <n v="6382"/>
    <n v="15714046"/>
    <x v="194"/>
    <n v="720"/>
    <x v="1"/>
    <x v="1"/>
    <x v="19"/>
    <n v="3"/>
    <n v="123783.91"/>
    <n v="2"/>
    <n v="1"/>
    <n v="1"/>
    <n v="142903.44"/>
    <n v="0"/>
  </r>
  <r>
    <n v="6383"/>
    <n v="15575060"/>
    <x v="1252"/>
    <n v="797"/>
    <x v="0"/>
    <x v="1"/>
    <x v="9"/>
    <n v="5"/>
    <n v="0"/>
    <n v="2"/>
    <n v="1"/>
    <n v="0"/>
    <n v="182257.61"/>
    <n v="0"/>
  </r>
  <r>
    <n v="6384"/>
    <n v="15812040"/>
    <x v="37"/>
    <n v="594"/>
    <x v="0"/>
    <x v="1"/>
    <x v="18"/>
    <n v="6"/>
    <n v="153880.15"/>
    <n v="1"/>
    <n v="0"/>
    <n v="0"/>
    <n v="135431.72"/>
    <n v="0"/>
  </r>
  <r>
    <n v="6385"/>
    <n v="15812073"/>
    <x v="641"/>
    <n v="529"/>
    <x v="0"/>
    <x v="0"/>
    <x v="8"/>
    <n v="7"/>
    <n v="0"/>
    <n v="2"/>
    <n v="1"/>
    <n v="1"/>
    <n v="175697.87"/>
    <n v="0"/>
  </r>
  <r>
    <n v="6386"/>
    <n v="15706810"/>
    <x v="2328"/>
    <n v="606"/>
    <x v="2"/>
    <x v="0"/>
    <x v="15"/>
    <n v="1"/>
    <n v="106301.85"/>
    <n v="2"/>
    <n v="0"/>
    <n v="1"/>
    <n v="59061.25"/>
    <n v="0"/>
  </r>
  <r>
    <n v="6387"/>
    <n v="15584090"/>
    <x v="578"/>
    <n v="621"/>
    <x v="1"/>
    <x v="0"/>
    <x v="20"/>
    <n v="7"/>
    <n v="0"/>
    <n v="2"/>
    <n v="0"/>
    <n v="1"/>
    <n v="131283.6"/>
    <n v="1"/>
  </r>
  <r>
    <n v="6388"/>
    <n v="15810807"/>
    <x v="126"/>
    <n v="513"/>
    <x v="0"/>
    <x v="0"/>
    <x v="3"/>
    <n v="9"/>
    <n v="0"/>
    <n v="2"/>
    <n v="1"/>
    <n v="0"/>
    <n v="152499.79999999999"/>
    <n v="0"/>
  </r>
  <r>
    <n v="6389"/>
    <n v="15582033"/>
    <x v="737"/>
    <n v="753"/>
    <x v="2"/>
    <x v="1"/>
    <x v="4"/>
    <n v="3"/>
    <n v="138076.47"/>
    <n v="1"/>
    <n v="1"/>
    <n v="0"/>
    <n v="15523.09"/>
    <n v="1"/>
  </r>
  <r>
    <n v="6390"/>
    <n v="15687607"/>
    <x v="1513"/>
    <n v="605"/>
    <x v="0"/>
    <x v="0"/>
    <x v="33"/>
    <n v="9"/>
    <n v="135422.31"/>
    <n v="1"/>
    <n v="0"/>
    <n v="1"/>
    <n v="186418.85"/>
    <n v="0"/>
  </r>
  <r>
    <n v="6391"/>
    <n v="15588406"/>
    <x v="1513"/>
    <n v="574"/>
    <x v="1"/>
    <x v="0"/>
    <x v="24"/>
    <n v="7"/>
    <n v="0"/>
    <n v="2"/>
    <n v="1"/>
    <n v="0"/>
    <n v="32262.28"/>
    <n v="0"/>
  </r>
  <r>
    <n v="6392"/>
    <n v="15784099"/>
    <x v="61"/>
    <n v="726"/>
    <x v="0"/>
    <x v="0"/>
    <x v="16"/>
    <n v="5"/>
    <n v="126875.62"/>
    <n v="1"/>
    <n v="1"/>
    <n v="0"/>
    <n v="128052.29"/>
    <n v="0"/>
  </r>
  <r>
    <n v="6393"/>
    <n v="15701352"/>
    <x v="97"/>
    <n v="611"/>
    <x v="1"/>
    <x v="0"/>
    <x v="34"/>
    <n v="3"/>
    <n v="96381.68"/>
    <n v="2"/>
    <n v="1"/>
    <n v="0"/>
    <n v="181419.29"/>
    <n v="0"/>
  </r>
  <r>
    <n v="6394"/>
    <n v="15789371"/>
    <x v="209"/>
    <n v="593"/>
    <x v="2"/>
    <x v="0"/>
    <x v="1"/>
    <n v="4"/>
    <n v="119703.1"/>
    <n v="2"/>
    <n v="1"/>
    <n v="1"/>
    <n v="109783.29"/>
    <n v="0"/>
  </r>
  <r>
    <n v="6395"/>
    <n v="15602845"/>
    <x v="1059"/>
    <n v="466"/>
    <x v="2"/>
    <x v="1"/>
    <x v="1"/>
    <n v="2"/>
    <n v="152102.18"/>
    <n v="2"/>
    <n v="1"/>
    <n v="0"/>
    <n v="181879.56"/>
    <n v="0"/>
  </r>
  <r>
    <n v="6396"/>
    <n v="15707918"/>
    <x v="1130"/>
    <n v="741"/>
    <x v="2"/>
    <x v="0"/>
    <x v="18"/>
    <n v="0"/>
    <n v="127675.39"/>
    <n v="2"/>
    <n v="1"/>
    <n v="0"/>
    <n v="74260.160000000003"/>
    <n v="0"/>
  </r>
  <r>
    <n v="6397"/>
    <n v="15602812"/>
    <x v="1836"/>
    <n v="684"/>
    <x v="2"/>
    <x v="0"/>
    <x v="4"/>
    <n v="2"/>
    <n v="133776.85999999999"/>
    <n v="2"/>
    <n v="0"/>
    <n v="1"/>
    <n v="49865.04"/>
    <n v="0"/>
  </r>
  <r>
    <n v="6398"/>
    <n v="15675888"/>
    <x v="2208"/>
    <n v="550"/>
    <x v="1"/>
    <x v="0"/>
    <x v="19"/>
    <n v="9"/>
    <n v="72788.03"/>
    <n v="1"/>
    <n v="1"/>
    <n v="1"/>
    <n v="103608.06"/>
    <n v="0"/>
  </r>
  <r>
    <n v="6399"/>
    <n v="15591822"/>
    <x v="458"/>
    <n v="593"/>
    <x v="1"/>
    <x v="1"/>
    <x v="28"/>
    <n v="9"/>
    <n v="76226.899999999994"/>
    <n v="1"/>
    <n v="1"/>
    <n v="0"/>
    <n v="167564.82"/>
    <n v="0"/>
  </r>
  <r>
    <n v="6400"/>
    <n v="15738501"/>
    <x v="265"/>
    <n v="601"/>
    <x v="2"/>
    <x v="1"/>
    <x v="36"/>
    <n v="9"/>
    <n v="163630.76"/>
    <n v="1"/>
    <n v="0"/>
    <n v="1"/>
    <n v="41816.49"/>
    <n v="1"/>
  </r>
  <r>
    <n v="6401"/>
    <n v="15585907"/>
    <x v="370"/>
    <n v="676"/>
    <x v="1"/>
    <x v="0"/>
    <x v="33"/>
    <n v="5"/>
    <n v="0"/>
    <n v="2"/>
    <n v="0"/>
    <n v="0"/>
    <n v="179066.58"/>
    <n v="0"/>
  </r>
  <r>
    <n v="6402"/>
    <n v="15579040"/>
    <x v="372"/>
    <n v="556"/>
    <x v="0"/>
    <x v="0"/>
    <x v="17"/>
    <n v="10"/>
    <n v="0"/>
    <n v="2"/>
    <n v="0"/>
    <n v="0"/>
    <n v="109184.24"/>
    <n v="0"/>
  </r>
  <r>
    <n v="6403"/>
    <n v="15804211"/>
    <x v="687"/>
    <n v="719"/>
    <x v="0"/>
    <x v="1"/>
    <x v="18"/>
    <n v="3"/>
    <n v="155423.17000000001"/>
    <n v="1"/>
    <n v="1"/>
    <n v="1"/>
    <n v="199841.32"/>
    <n v="0"/>
  </r>
  <r>
    <n v="6404"/>
    <n v="15736126"/>
    <x v="682"/>
    <n v="850"/>
    <x v="2"/>
    <x v="1"/>
    <x v="30"/>
    <n v="0"/>
    <n v="98710.89"/>
    <n v="1"/>
    <n v="1"/>
    <n v="1"/>
    <n v="83617.17"/>
    <n v="1"/>
  </r>
  <r>
    <n v="6405"/>
    <n v="15745399"/>
    <x v="1017"/>
    <n v="649"/>
    <x v="1"/>
    <x v="0"/>
    <x v="23"/>
    <n v="2"/>
    <n v="0"/>
    <n v="1"/>
    <n v="1"/>
    <n v="0"/>
    <n v="84863.85"/>
    <n v="1"/>
  </r>
  <r>
    <n v="6406"/>
    <n v="15760749"/>
    <x v="1896"/>
    <n v="509"/>
    <x v="1"/>
    <x v="1"/>
    <x v="1"/>
    <n v="7"/>
    <n v="126683.8"/>
    <n v="1"/>
    <n v="0"/>
    <n v="1"/>
    <n v="114775.53"/>
    <n v="0"/>
  </r>
  <r>
    <n v="6407"/>
    <n v="15637118"/>
    <x v="404"/>
    <n v="684"/>
    <x v="0"/>
    <x v="1"/>
    <x v="19"/>
    <n v="4"/>
    <n v="140700.60999999999"/>
    <n v="1"/>
    <n v="1"/>
    <n v="0"/>
    <n v="103557.93"/>
    <n v="0"/>
  </r>
  <r>
    <n v="6408"/>
    <n v="15657829"/>
    <x v="97"/>
    <n v="806"/>
    <x v="2"/>
    <x v="1"/>
    <x v="33"/>
    <n v="8"/>
    <n v="168078.83"/>
    <n v="1"/>
    <n v="1"/>
    <n v="0"/>
    <n v="85028.36"/>
    <n v="1"/>
  </r>
  <r>
    <n v="6409"/>
    <n v="15738497"/>
    <x v="2329"/>
    <n v="729"/>
    <x v="1"/>
    <x v="1"/>
    <x v="4"/>
    <n v="4"/>
    <n v="107726.93"/>
    <n v="2"/>
    <n v="1"/>
    <n v="0"/>
    <n v="153064.87"/>
    <n v="0"/>
  </r>
  <r>
    <n v="6410"/>
    <n v="15690695"/>
    <x v="2330"/>
    <n v="683"/>
    <x v="0"/>
    <x v="0"/>
    <x v="19"/>
    <n v="9"/>
    <n v="0"/>
    <n v="2"/>
    <n v="1"/>
    <n v="1"/>
    <n v="38784.42"/>
    <n v="0"/>
  </r>
  <r>
    <n v="6411"/>
    <n v="15762351"/>
    <x v="1475"/>
    <n v="689"/>
    <x v="1"/>
    <x v="0"/>
    <x v="54"/>
    <n v="1"/>
    <n v="0"/>
    <n v="2"/>
    <n v="1"/>
    <n v="1"/>
    <n v="186526.12"/>
    <n v="0"/>
  </r>
  <r>
    <n v="6412"/>
    <n v="15791172"/>
    <x v="706"/>
    <n v="672"/>
    <x v="2"/>
    <x v="0"/>
    <x v="29"/>
    <n v="1"/>
    <n v="35741.69"/>
    <n v="1"/>
    <n v="1"/>
    <n v="0"/>
    <n v="28789.94"/>
    <n v="0"/>
  </r>
  <r>
    <n v="6413"/>
    <n v="15598982"/>
    <x v="2331"/>
    <n v="602"/>
    <x v="2"/>
    <x v="0"/>
    <x v="47"/>
    <n v="5"/>
    <n v="98268.84"/>
    <n v="1"/>
    <n v="0"/>
    <n v="1"/>
    <n v="45038.29"/>
    <n v="1"/>
  </r>
  <r>
    <n v="6414"/>
    <n v="15734765"/>
    <x v="1127"/>
    <n v="739"/>
    <x v="0"/>
    <x v="0"/>
    <x v="43"/>
    <n v="4"/>
    <n v="133800.98000000001"/>
    <n v="1"/>
    <n v="0"/>
    <n v="1"/>
    <n v="150245.81"/>
    <n v="0"/>
  </r>
  <r>
    <n v="6415"/>
    <n v="15642912"/>
    <x v="1029"/>
    <n v="618"/>
    <x v="0"/>
    <x v="0"/>
    <x v="29"/>
    <n v="2"/>
    <n v="125682.79"/>
    <n v="1"/>
    <n v="0"/>
    <n v="0"/>
    <n v="57762"/>
    <n v="0"/>
  </r>
  <r>
    <n v="6416"/>
    <n v="15769516"/>
    <x v="2332"/>
    <n v="674"/>
    <x v="0"/>
    <x v="0"/>
    <x v="0"/>
    <n v="9"/>
    <n v="0"/>
    <n v="2"/>
    <n v="1"/>
    <n v="0"/>
    <n v="4292.72"/>
    <n v="0"/>
  </r>
  <r>
    <n v="6417"/>
    <n v="15789379"/>
    <x v="119"/>
    <n v="762"/>
    <x v="0"/>
    <x v="1"/>
    <x v="28"/>
    <n v="6"/>
    <n v="130428.78"/>
    <n v="1"/>
    <n v="1"/>
    <n v="0"/>
    <n v="173365.89"/>
    <n v="0"/>
  </r>
  <r>
    <n v="6418"/>
    <n v="15695103"/>
    <x v="371"/>
    <n v="790"/>
    <x v="1"/>
    <x v="1"/>
    <x v="24"/>
    <n v="6"/>
    <n v="0"/>
    <n v="2"/>
    <n v="1"/>
    <n v="1"/>
    <n v="119484.01"/>
    <n v="0"/>
  </r>
  <r>
    <n v="6419"/>
    <n v="15801924"/>
    <x v="1215"/>
    <n v="754"/>
    <x v="1"/>
    <x v="0"/>
    <x v="7"/>
    <n v="8"/>
    <n v="0"/>
    <n v="2"/>
    <n v="0"/>
    <n v="0"/>
    <n v="121821.16"/>
    <n v="0"/>
  </r>
  <r>
    <n v="6420"/>
    <n v="15767804"/>
    <x v="513"/>
    <n v="729"/>
    <x v="0"/>
    <x v="1"/>
    <x v="4"/>
    <n v="6"/>
    <n v="0"/>
    <n v="2"/>
    <n v="1"/>
    <n v="0"/>
    <n v="151733.43"/>
    <n v="0"/>
  </r>
  <r>
    <n v="6421"/>
    <n v="15718039"/>
    <x v="1066"/>
    <n v="606"/>
    <x v="2"/>
    <x v="0"/>
    <x v="40"/>
    <n v="0"/>
    <n v="137138.20000000001"/>
    <n v="2"/>
    <n v="0"/>
    <n v="1"/>
    <n v="53784.22"/>
    <n v="0"/>
  </r>
  <r>
    <n v="6422"/>
    <n v="15579994"/>
    <x v="591"/>
    <n v="616"/>
    <x v="0"/>
    <x v="1"/>
    <x v="51"/>
    <n v="8"/>
    <n v="73112.95"/>
    <n v="1"/>
    <n v="1"/>
    <n v="1"/>
    <n v="62733.05"/>
    <n v="0"/>
  </r>
  <r>
    <n v="6423"/>
    <n v="15595037"/>
    <x v="72"/>
    <n v="772"/>
    <x v="0"/>
    <x v="1"/>
    <x v="40"/>
    <n v="9"/>
    <n v="152347.01"/>
    <n v="1"/>
    <n v="0"/>
    <n v="1"/>
    <n v="17671.78"/>
    <n v="0"/>
  </r>
  <r>
    <n v="6424"/>
    <n v="15600720"/>
    <x v="681"/>
    <n v="652"/>
    <x v="1"/>
    <x v="1"/>
    <x v="1"/>
    <n v="8"/>
    <n v="115144.68"/>
    <n v="1"/>
    <n v="1"/>
    <n v="0"/>
    <n v="188905.43"/>
    <n v="0"/>
  </r>
  <r>
    <n v="6425"/>
    <n v="15782608"/>
    <x v="259"/>
    <n v="743"/>
    <x v="0"/>
    <x v="1"/>
    <x v="3"/>
    <n v="5"/>
    <n v="0"/>
    <n v="2"/>
    <n v="0"/>
    <n v="0"/>
    <n v="113079.19"/>
    <n v="1"/>
  </r>
  <r>
    <n v="6426"/>
    <n v="15566894"/>
    <x v="467"/>
    <n v="793"/>
    <x v="0"/>
    <x v="1"/>
    <x v="2"/>
    <n v="3"/>
    <n v="137817.51999999999"/>
    <n v="1"/>
    <n v="0"/>
    <n v="0"/>
    <n v="83997.79"/>
    <n v="0"/>
  </r>
  <r>
    <n v="6427"/>
    <n v="15749123"/>
    <x v="2333"/>
    <n v="743"/>
    <x v="1"/>
    <x v="1"/>
    <x v="13"/>
    <n v="7"/>
    <n v="157332.26"/>
    <n v="1"/>
    <n v="1"/>
    <n v="0"/>
    <n v="125424.42"/>
    <n v="0"/>
  </r>
  <r>
    <n v="6428"/>
    <n v="15668943"/>
    <x v="17"/>
    <n v="746"/>
    <x v="0"/>
    <x v="1"/>
    <x v="24"/>
    <n v="2"/>
    <n v="0"/>
    <n v="2"/>
    <n v="1"/>
    <n v="0"/>
    <n v="143194.04999999999"/>
    <n v="0"/>
  </r>
  <r>
    <n v="6429"/>
    <n v="15577423"/>
    <x v="2334"/>
    <n v="627"/>
    <x v="2"/>
    <x v="0"/>
    <x v="2"/>
    <n v="5"/>
    <n v="124586.93"/>
    <n v="1"/>
    <n v="1"/>
    <n v="0"/>
    <n v="93132.61"/>
    <n v="1"/>
  </r>
  <r>
    <n v="6430"/>
    <n v="15623102"/>
    <x v="1913"/>
    <n v="713"/>
    <x v="1"/>
    <x v="1"/>
    <x v="16"/>
    <n v="6"/>
    <n v="116980.78"/>
    <n v="2"/>
    <n v="0"/>
    <n v="1"/>
    <n v="76038.38"/>
    <n v="0"/>
  </r>
  <r>
    <n v="6431"/>
    <n v="15728012"/>
    <x v="2335"/>
    <n v="678"/>
    <x v="1"/>
    <x v="0"/>
    <x v="20"/>
    <n v="3"/>
    <n v="128398.38"/>
    <n v="1"/>
    <n v="1"/>
    <n v="0"/>
    <n v="168658.3"/>
    <n v="0"/>
  </r>
  <r>
    <n v="6432"/>
    <n v="15683363"/>
    <x v="1503"/>
    <n v="540"/>
    <x v="1"/>
    <x v="1"/>
    <x v="2"/>
    <n v="1"/>
    <n v="0"/>
    <n v="1"/>
    <n v="0"/>
    <n v="1"/>
    <n v="108419.41"/>
    <n v="0"/>
  </r>
  <r>
    <n v="6433"/>
    <n v="15699335"/>
    <x v="637"/>
    <n v="615"/>
    <x v="2"/>
    <x v="0"/>
    <x v="19"/>
    <n v="3"/>
    <n v="137657.25"/>
    <n v="2"/>
    <n v="1"/>
    <n v="1"/>
    <n v="171657.57"/>
    <n v="0"/>
  </r>
  <r>
    <n v="6434"/>
    <n v="15574369"/>
    <x v="44"/>
    <n v="415"/>
    <x v="1"/>
    <x v="1"/>
    <x v="47"/>
    <n v="5"/>
    <n v="167259.44"/>
    <n v="1"/>
    <n v="1"/>
    <n v="1"/>
    <n v="22357.25"/>
    <n v="0"/>
  </r>
  <r>
    <n v="6435"/>
    <n v="15703167"/>
    <x v="2336"/>
    <n v="628"/>
    <x v="0"/>
    <x v="0"/>
    <x v="13"/>
    <n v="8"/>
    <n v="0"/>
    <n v="2"/>
    <n v="1"/>
    <n v="0"/>
    <n v="193903.06"/>
    <n v="0"/>
  </r>
  <r>
    <n v="6436"/>
    <n v="15754874"/>
    <x v="1361"/>
    <n v="700"/>
    <x v="0"/>
    <x v="1"/>
    <x v="28"/>
    <n v="4"/>
    <n v="119009.57"/>
    <n v="1"/>
    <n v="1"/>
    <n v="0"/>
    <n v="141926.43"/>
    <n v="0"/>
  </r>
  <r>
    <n v="6437"/>
    <n v="15723216"/>
    <x v="334"/>
    <n v="623"/>
    <x v="2"/>
    <x v="1"/>
    <x v="19"/>
    <n v="2"/>
    <n v="80002.33"/>
    <n v="1"/>
    <n v="1"/>
    <n v="1"/>
    <n v="104079.62"/>
    <n v="0"/>
  </r>
  <r>
    <n v="6438"/>
    <n v="15725094"/>
    <x v="1085"/>
    <n v="623"/>
    <x v="0"/>
    <x v="0"/>
    <x v="24"/>
    <n v="4"/>
    <n v="140211.88"/>
    <n v="1"/>
    <n v="1"/>
    <n v="1"/>
    <n v="93832.33"/>
    <n v="0"/>
  </r>
  <r>
    <n v="6439"/>
    <n v="15647974"/>
    <x v="1513"/>
    <n v="679"/>
    <x v="0"/>
    <x v="0"/>
    <x v="4"/>
    <n v="3"/>
    <n v="118742.74"/>
    <n v="2"/>
    <n v="1"/>
    <n v="0"/>
    <n v="1568.91"/>
    <n v="0"/>
  </r>
  <r>
    <n v="6440"/>
    <n v="15583371"/>
    <x v="648"/>
    <n v="632"/>
    <x v="1"/>
    <x v="1"/>
    <x v="24"/>
    <n v="1"/>
    <n v="138207.07999999999"/>
    <n v="1"/>
    <n v="1"/>
    <n v="0"/>
    <n v="60778.11"/>
    <n v="1"/>
  </r>
  <r>
    <n v="6441"/>
    <n v="15772559"/>
    <x v="2337"/>
    <n v="790"/>
    <x v="0"/>
    <x v="0"/>
    <x v="40"/>
    <n v="10"/>
    <n v="148636.21"/>
    <n v="1"/>
    <n v="0"/>
    <n v="1"/>
    <n v="16119.96"/>
    <n v="1"/>
  </r>
  <r>
    <n v="6442"/>
    <n v="15711251"/>
    <x v="418"/>
    <n v="514"/>
    <x v="0"/>
    <x v="1"/>
    <x v="13"/>
    <n v="1"/>
    <n v="178827.79"/>
    <n v="1"/>
    <n v="1"/>
    <n v="0"/>
    <n v="60375.18"/>
    <n v="0"/>
  </r>
  <r>
    <n v="6443"/>
    <n v="15719212"/>
    <x v="58"/>
    <n v="491"/>
    <x v="0"/>
    <x v="1"/>
    <x v="19"/>
    <n v="5"/>
    <n v="83134.3"/>
    <n v="1"/>
    <n v="1"/>
    <n v="0"/>
    <n v="187946.55"/>
    <n v="0"/>
  </r>
  <r>
    <n v="6444"/>
    <n v="15764927"/>
    <x v="2015"/>
    <n v="753"/>
    <x v="0"/>
    <x v="1"/>
    <x v="68"/>
    <n v="3"/>
    <n v="121513.31"/>
    <n v="1"/>
    <n v="0"/>
    <n v="1"/>
    <n v="195563.99"/>
    <n v="0"/>
  </r>
  <r>
    <n v="6445"/>
    <n v="15731412"/>
    <x v="194"/>
    <n v="693"/>
    <x v="2"/>
    <x v="0"/>
    <x v="24"/>
    <n v="6"/>
    <n v="95900.04"/>
    <n v="1"/>
    <n v="1"/>
    <n v="1"/>
    <n v="38196.239999999998"/>
    <n v="0"/>
  </r>
  <r>
    <n v="6446"/>
    <n v="15719170"/>
    <x v="525"/>
    <n v="679"/>
    <x v="0"/>
    <x v="0"/>
    <x v="33"/>
    <n v="1"/>
    <n v="112543.42"/>
    <n v="1"/>
    <n v="1"/>
    <n v="1"/>
    <n v="179435.21"/>
    <n v="0"/>
  </r>
  <r>
    <n v="6447"/>
    <n v="15596011"/>
    <x v="2338"/>
    <n v="529"/>
    <x v="1"/>
    <x v="1"/>
    <x v="10"/>
    <n v="9"/>
    <n v="0"/>
    <n v="1"/>
    <n v="1"/>
    <n v="1"/>
    <n v="93208.22"/>
    <n v="0"/>
  </r>
  <r>
    <n v="6448"/>
    <n v="15614834"/>
    <x v="1368"/>
    <n v="619"/>
    <x v="1"/>
    <x v="0"/>
    <x v="8"/>
    <n v="3"/>
    <n v="141751.82"/>
    <n v="1"/>
    <n v="0"/>
    <n v="1"/>
    <n v="61531.86"/>
    <n v="0"/>
  </r>
  <r>
    <n v="6449"/>
    <n v="15600510"/>
    <x v="299"/>
    <n v="680"/>
    <x v="1"/>
    <x v="0"/>
    <x v="24"/>
    <n v="6"/>
    <n v="124140.57"/>
    <n v="2"/>
    <n v="1"/>
    <n v="0"/>
    <n v="92826.35"/>
    <n v="0"/>
  </r>
  <r>
    <n v="6450"/>
    <n v="15625706"/>
    <x v="303"/>
    <n v="693"/>
    <x v="2"/>
    <x v="1"/>
    <x v="13"/>
    <n v="2"/>
    <n v="116546.59"/>
    <n v="2"/>
    <n v="0"/>
    <n v="0"/>
    <n v="23140.28"/>
    <n v="1"/>
  </r>
  <r>
    <n v="6451"/>
    <n v="15781409"/>
    <x v="456"/>
    <n v="834"/>
    <x v="0"/>
    <x v="0"/>
    <x v="34"/>
    <n v="6"/>
    <n v="0"/>
    <n v="1"/>
    <n v="1"/>
    <n v="0"/>
    <n v="74287.53"/>
    <n v="0"/>
  </r>
  <r>
    <n v="6452"/>
    <n v="15722583"/>
    <x v="1973"/>
    <n v="636"/>
    <x v="1"/>
    <x v="0"/>
    <x v="6"/>
    <n v="6"/>
    <n v="157576.47"/>
    <n v="2"/>
    <n v="1"/>
    <n v="1"/>
    <n v="101102.39"/>
    <n v="0"/>
  </r>
  <r>
    <n v="6453"/>
    <n v="15677243"/>
    <x v="655"/>
    <n v="538"/>
    <x v="1"/>
    <x v="1"/>
    <x v="3"/>
    <n v="5"/>
    <n v="0"/>
    <n v="2"/>
    <n v="1"/>
    <n v="0"/>
    <n v="126933.73"/>
    <n v="0"/>
  </r>
  <r>
    <n v="6454"/>
    <n v="15815070"/>
    <x v="1030"/>
    <n v="566"/>
    <x v="2"/>
    <x v="0"/>
    <x v="4"/>
    <n v="5"/>
    <n v="141428.99"/>
    <n v="2"/>
    <n v="0"/>
    <n v="0"/>
    <n v="68408.740000000005"/>
    <n v="0"/>
  </r>
  <r>
    <n v="6455"/>
    <n v="15705899"/>
    <x v="501"/>
    <n v="597"/>
    <x v="1"/>
    <x v="1"/>
    <x v="12"/>
    <n v="0"/>
    <n v="127510.99"/>
    <n v="1"/>
    <n v="1"/>
    <n v="1"/>
    <n v="155356.34"/>
    <n v="0"/>
  </r>
  <r>
    <n v="6456"/>
    <n v="15701522"/>
    <x v="2339"/>
    <n v="711"/>
    <x v="0"/>
    <x v="0"/>
    <x v="6"/>
    <n v="9"/>
    <n v="0"/>
    <n v="2"/>
    <n v="0"/>
    <n v="1"/>
    <n v="3234.8"/>
    <n v="0"/>
  </r>
  <r>
    <n v="6457"/>
    <n v="15755978"/>
    <x v="1321"/>
    <n v="606"/>
    <x v="0"/>
    <x v="1"/>
    <x v="8"/>
    <n v="10"/>
    <n v="0"/>
    <n v="2"/>
    <n v="1"/>
    <n v="0"/>
    <n v="195209.4"/>
    <n v="0"/>
  </r>
  <r>
    <n v="6458"/>
    <n v="15722090"/>
    <x v="1321"/>
    <n v="615"/>
    <x v="1"/>
    <x v="1"/>
    <x v="21"/>
    <n v="6"/>
    <n v="81818.490000000005"/>
    <n v="1"/>
    <n v="1"/>
    <n v="1"/>
    <n v="169149.38"/>
    <n v="0"/>
  </r>
  <r>
    <n v="6459"/>
    <n v="15783526"/>
    <x v="2340"/>
    <n v="589"/>
    <x v="0"/>
    <x v="1"/>
    <x v="18"/>
    <n v="1"/>
    <n v="100895.54"/>
    <n v="1"/>
    <n v="1"/>
    <n v="1"/>
    <n v="68075.14"/>
    <n v="0"/>
  </r>
  <r>
    <n v="6460"/>
    <n v="15632125"/>
    <x v="2341"/>
    <n v="606"/>
    <x v="2"/>
    <x v="1"/>
    <x v="13"/>
    <n v="5"/>
    <n v="63832.43"/>
    <n v="1"/>
    <n v="1"/>
    <n v="1"/>
    <n v="93707.8"/>
    <n v="0"/>
  </r>
  <r>
    <n v="6461"/>
    <n v="15688395"/>
    <x v="1288"/>
    <n v="582"/>
    <x v="0"/>
    <x v="1"/>
    <x v="6"/>
    <n v="4"/>
    <n v="0"/>
    <n v="2"/>
    <n v="0"/>
    <n v="0"/>
    <n v="156153.26999999999"/>
    <n v="0"/>
  </r>
  <r>
    <n v="6462"/>
    <n v="15666975"/>
    <x v="2342"/>
    <n v="710"/>
    <x v="0"/>
    <x v="0"/>
    <x v="18"/>
    <n v="4"/>
    <n v="116085.06"/>
    <n v="1"/>
    <n v="1"/>
    <n v="0"/>
    <n v="58601.61"/>
    <n v="0"/>
  </r>
  <r>
    <n v="6463"/>
    <n v="15682211"/>
    <x v="1029"/>
    <n v="467"/>
    <x v="0"/>
    <x v="1"/>
    <x v="38"/>
    <n v="1"/>
    <n v="0"/>
    <n v="2"/>
    <n v="1"/>
    <n v="1"/>
    <n v="114448.77"/>
    <n v="0"/>
  </r>
  <r>
    <n v="6464"/>
    <n v="15637411"/>
    <x v="1670"/>
    <n v="749"/>
    <x v="0"/>
    <x v="1"/>
    <x v="33"/>
    <n v="1"/>
    <n v="0"/>
    <n v="2"/>
    <n v="0"/>
    <n v="1"/>
    <n v="126551.65"/>
    <n v="0"/>
  </r>
  <r>
    <n v="6465"/>
    <n v="15591512"/>
    <x v="2064"/>
    <n v="564"/>
    <x v="2"/>
    <x v="0"/>
    <x v="19"/>
    <n v="2"/>
    <n v="115761.51"/>
    <n v="1"/>
    <n v="0"/>
    <n v="1"/>
    <n v="112350.21"/>
    <n v="1"/>
  </r>
  <r>
    <n v="6466"/>
    <n v="15606855"/>
    <x v="1090"/>
    <n v="730"/>
    <x v="1"/>
    <x v="1"/>
    <x v="28"/>
    <n v="6"/>
    <n v="0"/>
    <n v="2"/>
    <n v="1"/>
    <n v="1"/>
    <n v="185808.7"/>
    <n v="0"/>
  </r>
  <r>
    <n v="6467"/>
    <n v="15763683"/>
    <x v="2343"/>
    <n v="678"/>
    <x v="2"/>
    <x v="1"/>
    <x v="15"/>
    <n v="4"/>
    <n v="139626.01"/>
    <n v="1"/>
    <n v="1"/>
    <n v="1"/>
    <n v="118235.52"/>
    <n v="1"/>
  </r>
  <r>
    <n v="6468"/>
    <n v="15641782"/>
    <x v="146"/>
    <n v="540"/>
    <x v="0"/>
    <x v="0"/>
    <x v="8"/>
    <n v="7"/>
    <n v="0"/>
    <n v="1"/>
    <n v="0"/>
    <n v="1"/>
    <n v="183051.6"/>
    <n v="1"/>
  </r>
  <r>
    <n v="6469"/>
    <n v="15677184"/>
    <x v="851"/>
    <n v="767"/>
    <x v="0"/>
    <x v="0"/>
    <x v="12"/>
    <n v="6"/>
    <n v="115576.44"/>
    <n v="1"/>
    <n v="0"/>
    <n v="1"/>
    <n v="27922.45"/>
    <n v="0"/>
  </r>
  <r>
    <n v="6470"/>
    <n v="15775042"/>
    <x v="190"/>
    <n v="615"/>
    <x v="0"/>
    <x v="0"/>
    <x v="51"/>
    <n v="4"/>
    <n v="0"/>
    <n v="2"/>
    <n v="1"/>
    <n v="0"/>
    <n v="196476.19"/>
    <n v="0"/>
  </r>
  <r>
    <n v="6471"/>
    <n v="15616630"/>
    <x v="1618"/>
    <n v="583"/>
    <x v="2"/>
    <x v="0"/>
    <x v="1"/>
    <n v="5"/>
    <n v="77647.600000000006"/>
    <n v="1"/>
    <n v="1"/>
    <n v="0"/>
    <n v="190429.52"/>
    <n v="0"/>
  </r>
  <r>
    <n v="6472"/>
    <n v="15800233"/>
    <x v="478"/>
    <n v="850"/>
    <x v="0"/>
    <x v="0"/>
    <x v="20"/>
    <n v="5"/>
    <n v="0"/>
    <n v="2"/>
    <n v="1"/>
    <n v="0"/>
    <n v="35034.15"/>
    <n v="0"/>
  </r>
  <r>
    <n v="6473"/>
    <n v="15588419"/>
    <x v="220"/>
    <n v="651"/>
    <x v="2"/>
    <x v="0"/>
    <x v="10"/>
    <n v="10"/>
    <n v="148962.46"/>
    <n v="1"/>
    <n v="1"/>
    <n v="0"/>
    <n v="66389.429999999993"/>
    <n v="1"/>
  </r>
  <r>
    <n v="6474"/>
    <n v="15595557"/>
    <x v="129"/>
    <n v="798"/>
    <x v="0"/>
    <x v="1"/>
    <x v="32"/>
    <n v="8"/>
    <n v="0"/>
    <n v="2"/>
    <n v="1"/>
    <n v="0"/>
    <n v="107615.43"/>
    <n v="0"/>
  </r>
  <r>
    <n v="6475"/>
    <n v="15626143"/>
    <x v="748"/>
    <n v="695"/>
    <x v="0"/>
    <x v="1"/>
    <x v="24"/>
    <n v="2"/>
    <n v="0"/>
    <n v="2"/>
    <n v="1"/>
    <n v="1"/>
    <n v="99692.65"/>
    <n v="0"/>
  </r>
  <r>
    <n v="6476"/>
    <n v="15566030"/>
    <x v="1029"/>
    <n v="497"/>
    <x v="2"/>
    <x v="1"/>
    <x v="1"/>
    <n v="5"/>
    <n v="80542.81"/>
    <n v="1"/>
    <n v="0"/>
    <n v="0"/>
    <n v="88729.22"/>
    <n v="1"/>
  </r>
  <r>
    <n v="6477"/>
    <n v="15701412"/>
    <x v="58"/>
    <n v="739"/>
    <x v="0"/>
    <x v="1"/>
    <x v="20"/>
    <n v="4"/>
    <n v="0"/>
    <n v="2"/>
    <n v="0"/>
    <n v="0"/>
    <n v="173321.65"/>
    <n v="0"/>
  </r>
  <r>
    <n v="6478"/>
    <n v="15702464"/>
    <x v="379"/>
    <n v="549"/>
    <x v="0"/>
    <x v="0"/>
    <x v="10"/>
    <n v="4"/>
    <n v="0"/>
    <n v="2"/>
    <n v="0"/>
    <n v="0"/>
    <n v="139463.57"/>
    <n v="0"/>
  </r>
  <r>
    <n v="6479"/>
    <n v="15573348"/>
    <x v="25"/>
    <n v="850"/>
    <x v="0"/>
    <x v="1"/>
    <x v="12"/>
    <n v="9"/>
    <n v="102050.47"/>
    <n v="1"/>
    <n v="1"/>
    <n v="1"/>
    <n v="3769.71"/>
    <n v="0"/>
  </r>
  <r>
    <n v="6480"/>
    <n v="15704160"/>
    <x v="655"/>
    <n v="648"/>
    <x v="1"/>
    <x v="1"/>
    <x v="23"/>
    <n v="5"/>
    <n v="0"/>
    <n v="1"/>
    <n v="1"/>
    <n v="0"/>
    <n v="149946.43"/>
    <n v="1"/>
  </r>
  <r>
    <n v="6481"/>
    <n v="15693704"/>
    <x v="880"/>
    <n v="679"/>
    <x v="0"/>
    <x v="0"/>
    <x v="9"/>
    <n v="6"/>
    <n v="114948.76"/>
    <n v="2"/>
    <n v="0"/>
    <n v="1"/>
    <n v="135768.25"/>
    <n v="0"/>
  </r>
  <r>
    <n v="6482"/>
    <n v="15664752"/>
    <x v="2344"/>
    <n v="606"/>
    <x v="2"/>
    <x v="1"/>
    <x v="2"/>
    <n v="8"/>
    <n v="136000.45000000001"/>
    <n v="2"/>
    <n v="1"/>
    <n v="0"/>
    <n v="31708.53"/>
    <n v="0"/>
  </r>
  <r>
    <n v="6483"/>
    <n v="15628292"/>
    <x v="862"/>
    <n v="850"/>
    <x v="0"/>
    <x v="1"/>
    <x v="15"/>
    <n v="4"/>
    <n v="156001.68"/>
    <n v="2"/>
    <n v="1"/>
    <n v="1"/>
    <n v="151677.31"/>
    <n v="0"/>
  </r>
  <r>
    <n v="6484"/>
    <n v="15621195"/>
    <x v="642"/>
    <n v="619"/>
    <x v="2"/>
    <x v="1"/>
    <x v="1"/>
    <n v="3"/>
    <n v="147974.16"/>
    <n v="2"/>
    <n v="1"/>
    <n v="0"/>
    <n v="170518.83"/>
    <n v="0"/>
  </r>
  <r>
    <n v="6485"/>
    <n v="15668629"/>
    <x v="1159"/>
    <n v="719"/>
    <x v="1"/>
    <x v="1"/>
    <x v="4"/>
    <n v="2"/>
    <n v="0"/>
    <n v="2"/>
    <n v="1"/>
    <n v="0"/>
    <n v="196582.19"/>
    <n v="0"/>
  </r>
  <r>
    <n v="6486"/>
    <n v="15635197"/>
    <x v="798"/>
    <n v="640"/>
    <x v="2"/>
    <x v="1"/>
    <x v="28"/>
    <n v="5"/>
    <n v="90402.77"/>
    <n v="1"/>
    <n v="1"/>
    <n v="1"/>
    <n v="3298.65"/>
    <n v="0"/>
  </r>
  <r>
    <n v="6487"/>
    <n v="15592761"/>
    <x v="345"/>
    <n v="710"/>
    <x v="0"/>
    <x v="1"/>
    <x v="20"/>
    <n v="5"/>
    <n v="0"/>
    <n v="2"/>
    <n v="0"/>
    <n v="0"/>
    <n v="162878.96"/>
    <n v="0"/>
  </r>
  <r>
    <n v="6488"/>
    <n v="15574283"/>
    <x v="397"/>
    <n v="580"/>
    <x v="0"/>
    <x v="1"/>
    <x v="8"/>
    <n v="2"/>
    <n v="0"/>
    <n v="2"/>
    <n v="0"/>
    <n v="1"/>
    <n v="64014.239999999998"/>
    <n v="0"/>
  </r>
  <r>
    <n v="6489"/>
    <n v="15598097"/>
    <x v="606"/>
    <n v="550"/>
    <x v="0"/>
    <x v="1"/>
    <x v="4"/>
    <n v="9"/>
    <n v="0"/>
    <n v="2"/>
    <n v="1"/>
    <n v="0"/>
    <n v="26257.01"/>
    <n v="0"/>
  </r>
  <r>
    <n v="6490"/>
    <n v="15711352"/>
    <x v="57"/>
    <n v="841"/>
    <x v="0"/>
    <x v="0"/>
    <x v="8"/>
    <n v="3"/>
    <n v="162701.65"/>
    <n v="2"/>
    <n v="1"/>
    <n v="1"/>
    <n v="126794.56"/>
    <n v="0"/>
  </r>
  <r>
    <n v="6491"/>
    <n v="15620751"/>
    <x v="2345"/>
    <n v="760"/>
    <x v="0"/>
    <x v="1"/>
    <x v="10"/>
    <n v="2"/>
    <n v="0"/>
    <n v="2"/>
    <n v="1"/>
    <n v="0"/>
    <n v="164162.44"/>
    <n v="0"/>
  </r>
  <r>
    <n v="6492"/>
    <n v="15656717"/>
    <x v="400"/>
    <n v="687"/>
    <x v="0"/>
    <x v="0"/>
    <x v="33"/>
    <n v="6"/>
    <n v="0"/>
    <n v="2"/>
    <n v="0"/>
    <n v="0"/>
    <n v="179206.92"/>
    <n v="0"/>
  </r>
  <r>
    <n v="6493"/>
    <n v="15643121"/>
    <x v="5"/>
    <n v="753"/>
    <x v="2"/>
    <x v="0"/>
    <x v="12"/>
    <n v="5"/>
    <n v="82453.960000000006"/>
    <n v="2"/>
    <n v="0"/>
    <n v="0"/>
    <n v="18254.75"/>
    <n v="0"/>
  </r>
  <r>
    <n v="6494"/>
    <n v="15723671"/>
    <x v="29"/>
    <n v="661"/>
    <x v="0"/>
    <x v="1"/>
    <x v="12"/>
    <n v="9"/>
    <n v="100107.99"/>
    <n v="1"/>
    <n v="1"/>
    <n v="0"/>
    <n v="83949.68"/>
    <n v="0"/>
  </r>
  <r>
    <n v="6495"/>
    <n v="15752846"/>
    <x v="158"/>
    <n v="699"/>
    <x v="0"/>
    <x v="1"/>
    <x v="34"/>
    <n v="7"/>
    <n v="0"/>
    <n v="2"/>
    <n v="1"/>
    <n v="1"/>
    <n v="22684.78"/>
    <n v="0"/>
  </r>
  <r>
    <n v="6496"/>
    <n v="15640852"/>
    <x v="661"/>
    <n v="617"/>
    <x v="2"/>
    <x v="0"/>
    <x v="2"/>
    <n v="5"/>
    <n v="83348.89"/>
    <n v="3"/>
    <n v="1"/>
    <n v="0"/>
    <n v="7953.62"/>
    <n v="1"/>
  </r>
  <r>
    <n v="6497"/>
    <n v="15789313"/>
    <x v="2346"/>
    <n v="595"/>
    <x v="2"/>
    <x v="0"/>
    <x v="4"/>
    <n v="4"/>
    <n v="96553.52"/>
    <n v="2"/>
    <n v="1"/>
    <n v="0"/>
    <n v="143952.24"/>
    <n v="1"/>
  </r>
  <r>
    <n v="6498"/>
    <n v="15793688"/>
    <x v="2347"/>
    <n v="669"/>
    <x v="0"/>
    <x v="1"/>
    <x v="5"/>
    <n v="9"/>
    <n v="201009.64"/>
    <n v="1"/>
    <n v="1"/>
    <n v="0"/>
    <n v="158032.5"/>
    <n v="1"/>
  </r>
  <r>
    <n v="6499"/>
    <n v="15770405"/>
    <x v="1371"/>
    <n v="613"/>
    <x v="0"/>
    <x v="0"/>
    <x v="7"/>
    <n v="5"/>
    <n v="125167.74"/>
    <n v="1"/>
    <n v="1"/>
    <n v="0"/>
    <n v="199104.52"/>
    <n v="0"/>
  </r>
  <r>
    <n v="6500"/>
    <n v="15702561"/>
    <x v="518"/>
    <n v="782"/>
    <x v="0"/>
    <x v="1"/>
    <x v="15"/>
    <n v="9"/>
    <n v="0"/>
    <n v="1"/>
    <n v="1"/>
    <n v="1"/>
    <n v="87566.97"/>
    <n v="0"/>
  </r>
  <r>
    <n v="6501"/>
    <n v="15625964"/>
    <x v="1560"/>
    <n v="582"/>
    <x v="0"/>
    <x v="0"/>
    <x v="3"/>
    <n v="5"/>
    <n v="153313.67000000001"/>
    <n v="1"/>
    <n v="0"/>
    <n v="0"/>
    <n v="170563.73"/>
    <n v="0"/>
  </r>
  <r>
    <n v="6502"/>
    <n v="15761364"/>
    <x v="1366"/>
    <n v="679"/>
    <x v="0"/>
    <x v="1"/>
    <x v="33"/>
    <n v="9"/>
    <n v="0"/>
    <n v="2"/>
    <n v="1"/>
    <n v="0"/>
    <n v="157871.54999999999"/>
    <n v="0"/>
  </r>
  <r>
    <n v="6503"/>
    <n v="15590286"/>
    <x v="2348"/>
    <n v="611"/>
    <x v="0"/>
    <x v="0"/>
    <x v="20"/>
    <n v="2"/>
    <n v="125879.29"/>
    <n v="1"/>
    <n v="1"/>
    <n v="0"/>
    <n v="93203.43"/>
    <n v="0"/>
  </r>
  <r>
    <n v="6504"/>
    <n v="15587978"/>
    <x v="2349"/>
    <n v="455"/>
    <x v="2"/>
    <x v="0"/>
    <x v="24"/>
    <n v="6"/>
    <n v="170057.62"/>
    <n v="1"/>
    <n v="0"/>
    <n v="1"/>
    <n v="54398.559999999998"/>
    <n v="0"/>
  </r>
  <r>
    <n v="6505"/>
    <n v="15773242"/>
    <x v="2350"/>
    <n v="621"/>
    <x v="0"/>
    <x v="1"/>
    <x v="15"/>
    <n v="1"/>
    <n v="0"/>
    <n v="2"/>
    <n v="1"/>
    <n v="1"/>
    <n v="168779.47"/>
    <n v="0"/>
  </r>
  <r>
    <n v="6506"/>
    <n v="15761053"/>
    <x v="2351"/>
    <n v="596"/>
    <x v="2"/>
    <x v="1"/>
    <x v="36"/>
    <n v="2"/>
    <n v="131326.47"/>
    <n v="1"/>
    <n v="0"/>
    <n v="0"/>
    <n v="1140.02"/>
    <n v="1"/>
  </r>
  <r>
    <n v="6507"/>
    <n v="15702095"/>
    <x v="41"/>
    <n v="585"/>
    <x v="1"/>
    <x v="0"/>
    <x v="27"/>
    <n v="1"/>
    <n v="128472.8"/>
    <n v="1"/>
    <n v="1"/>
    <n v="0"/>
    <n v="186476.91"/>
    <n v="1"/>
  </r>
  <r>
    <n v="6508"/>
    <n v="15764253"/>
    <x v="2352"/>
    <n v="742"/>
    <x v="0"/>
    <x v="1"/>
    <x v="15"/>
    <n v="6"/>
    <n v="160485.16"/>
    <n v="1"/>
    <n v="1"/>
    <n v="0"/>
    <n v="29023.03"/>
    <n v="0"/>
  </r>
  <r>
    <n v="6509"/>
    <n v="15700801"/>
    <x v="2353"/>
    <n v="850"/>
    <x v="2"/>
    <x v="1"/>
    <x v="0"/>
    <n v="6"/>
    <n v="84445.68"/>
    <n v="3"/>
    <n v="0"/>
    <n v="1"/>
    <n v="60021.34"/>
    <n v="1"/>
  </r>
  <r>
    <n v="6510"/>
    <n v="15730590"/>
    <x v="111"/>
    <n v="738"/>
    <x v="2"/>
    <x v="0"/>
    <x v="20"/>
    <n v="1"/>
    <n v="115409.18"/>
    <n v="2"/>
    <n v="0"/>
    <n v="0"/>
    <n v="180456.8"/>
    <n v="0"/>
  </r>
  <r>
    <n v="6511"/>
    <n v="15643916"/>
    <x v="621"/>
    <n v="619"/>
    <x v="1"/>
    <x v="1"/>
    <x v="17"/>
    <n v="8"/>
    <n v="62400.480000000003"/>
    <n v="1"/>
    <n v="1"/>
    <n v="1"/>
    <n v="132498.39000000001"/>
    <n v="1"/>
  </r>
  <r>
    <n v="6512"/>
    <n v="15720636"/>
    <x v="661"/>
    <n v="628"/>
    <x v="0"/>
    <x v="0"/>
    <x v="5"/>
    <n v="4"/>
    <n v="143054.56"/>
    <n v="1"/>
    <n v="0"/>
    <n v="1"/>
    <n v="109608.81"/>
    <n v="1"/>
  </r>
  <r>
    <n v="6513"/>
    <n v="15795429"/>
    <x v="17"/>
    <n v="487"/>
    <x v="0"/>
    <x v="1"/>
    <x v="9"/>
    <n v="7"/>
    <n v="133628.09"/>
    <n v="2"/>
    <n v="1"/>
    <n v="1"/>
    <n v="98570.01"/>
    <n v="0"/>
  </r>
  <r>
    <n v="6514"/>
    <n v="15609254"/>
    <x v="2354"/>
    <n v="513"/>
    <x v="1"/>
    <x v="0"/>
    <x v="1"/>
    <n v="9"/>
    <n v="107135.03999999999"/>
    <n v="2"/>
    <n v="1"/>
    <n v="1"/>
    <n v="160546.57999999999"/>
    <n v="0"/>
  </r>
  <r>
    <n v="6515"/>
    <n v="15625141"/>
    <x v="1434"/>
    <n v="563"/>
    <x v="1"/>
    <x v="1"/>
    <x v="28"/>
    <n v="7"/>
    <n v="0"/>
    <n v="2"/>
    <n v="0"/>
    <n v="0"/>
    <n v="6139.74"/>
    <n v="0"/>
  </r>
  <r>
    <n v="6516"/>
    <n v="15810898"/>
    <x v="729"/>
    <n v="803"/>
    <x v="0"/>
    <x v="0"/>
    <x v="35"/>
    <n v="2"/>
    <n v="151659.51999999999"/>
    <n v="2"/>
    <n v="0"/>
    <n v="1"/>
    <n v="6930.17"/>
    <n v="0"/>
  </r>
  <r>
    <n v="6517"/>
    <n v="15775797"/>
    <x v="649"/>
    <n v="607"/>
    <x v="1"/>
    <x v="0"/>
    <x v="15"/>
    <n v="7"/>
    <n v="0"/>
    <n v="3"/>
    <n v="0"/>
    <n v="1"/>
    <n v="10674.62"/>
    <n v="0"/>
  </r>
  <r>
    <n v="6518"/>
    <n v="15795246"/>
    <x v="976"/>
    <n v="628"/>
    <x v="2"/>
    <x v="0"/>
    <x v="21"/>
    <n v="9"/>
    <n v="155903.82"/>
    <n v="2"/>
    <n v="1"/>
    <n v="1"/>
    <n v="71159.839999999997"/>
    <n v="0"/>
  </r>
  <r>
    <n v="6519"/>
    <n v="15795275"/>
    <x v="695"/>
    <n v="521"/>
    <x v="1"/>
    <x v="0"/>
    <x v="23"/>
    <n v="4"/>
    <n v="82940.25"/>
    <n v="2"/>
    <n v="0"/>
    <n v="0"/>
    <n v="62413.01"/>
    <n v="1"/>
  </r>
  <r>
    <n v="6520"/>
    <n v="15571869"/>
    <x v="1336"/>
    <n v="669"/>
    <x v="2"/>
    <x v="0"/>
    <x v="5"/>
    <n v="4"/>
    <n v="112650.89"/>
    <n v="1"/>
    <n v="0"/>
    <n v="0"/>
    <n v="166386.22"/>
    <n v="1"/>
  </r>
  <r>
    <n v="6521"/>
    <n v="15694143"/>
    <x v="869"/>
    <n v="686"/>
    <x v="0"/>
    <x v="0"/>
    <x v="1"/>
    <n v="10"/>
    <n v="0"/>
    <n v="1"/>
    <n v="1"/>
    <n v="0"/>
    <n v="133086.45000000001"/>
    <n v="0"/>
  </r>
  <r>
    <n v="6522"/>
    <n v="15748231"/>
    <x v="258"/>
    <n v="700"/>
    <x v="2"/>
    <x v="1"/>
    <x v="12"/>
    <n v="4"/>
    <n v="95853.39"/>
    <n v="2"/>
    <n v="1"/>
    <n v="0"/>
    <n v="192933.37"/>
    <n v="0"/>
  </r>
  <r>
    <n v="6523"/>
    <n v="15632185"/>
    <x v="2355"/>
    <n v="663"/>
    <x v="0"/>
    <x v="0"/>
    <x v="0"/>
    <n v="1"/>
    <n v="82228.67"/>
    <n v="2"/>
    <n v="1"/>
    <n v="0"/>
    <n v="71359.78"/>
    <n v="0"/>
  </r>
  <r>
    <n v="6524"/>
    <n v="15806249"/>
    <x v="301"/>
    <n v="671"/>
    <x v="1"/>
    <x v="0"/>
    <x v="8"/>
    <n v="4"/>
    <n v="0"/>
    <n v="2"/>
    <n v="0"/>
    <n v="1"/>
    <n v="79270.02"/>
    <n v="0"/>
  </r>
  <r>
    <n v="6525"/>
    <n v="15743293"/>
    <x v="1866"/>
    <n v="651"/>
    <x v="2"/>
    <x v="0"/>
    <x v="12"/>
    <n v="1"/>
    <n v="163700.78"/>
    <n v="3"/>
    <n v="1"/>
    <n v="1"/>
    <n v="29583.48"/>
    <n v="1"/>
  </r>
  <r>
    <n v="6526"/>
    <n v="15598157"/>
    <x v="83"/>
    <n v="728"/>
    <x v="0"/>
    <x v="1"/>
    <x v="10"/>
    <n v="4"/>
    <n v="106328.08"/>
    <n v="1"/>
    <n v="1"/>
    <n v="0"/>
    <n v="88680.65"/>
    <n v="0"/>
  </r>
  <r>
    <n v="6527"/>
    <n v="15700946"/>
    <x v="2356"/>
    <n v="574"/>
    <x v="0"/>
    <x v="0"/>
    <x v="10"/>
    <n v="7"/>
    <n v="152992.91"/>
    <n v="1"/>
    <n v="1"/>
    <n v="1"/>
    <n v="134691.20000000001"/>
    <n v="0"/>
  </r>
  <r>
    <n v="6528"/>
    <n v="15722692"/>
    <x v="1523"/>
    <n v="464"/>
    <x v="0"/>
    <x v="1"/>
    <x v="16"/>
    <n v="3"/>
    <n v="116439.65"/>
    <n v="1"/>
    <n v="1"/>
    <n v="0"/>
    <n v="75574.48"/>
    <n v="0"/>
  </r>
  <r>
    <n v="6529"/>
    <n v="15696506"/>
    <x v="121"/>
    <n v="604"/>
    <x v="1"/>
    <x v="1"/>
    <x v="7"/>
    <n v="9"/>
    <n v="101352.78"/>
    <n v="1"/>
    <n v="0"/>
    <n v="0"/>
    <n v="30252.3"/>
    <n v="0"/>
  </r>
  <r>
    <n v="6530"/>
    <n v="15728823"/>
    <x v="2357"/>
    <n v="836"/>
    <x v="1"/>
    <x v="0"/>
    <x v="24"/>
    <n v="10"/>
    <n v="0"/>
    <n v="2"/>
    <n v="1"/>
    <n v="0"/>
    <n v="111324.41"/>
    <n v="0"/>
  </r>
  <r>
    <n v="6531"/>
    <n v="15808851"/>
    <x v="2358"/>
    <n v="511"/>
    <x v="2"/>
    <x v="0"/>
    <x v="31"/>
    <n v="9"/>
    <n v="105609.17"/>
    <n v="1"/>
    <n v="0"/>
    <n v="1"/>
    <n v="105425.18"/>
    <n v="0"/>
  </r>
  <r>
    <n v="6532"/>
    <n v="15675231"/>
    <x v="477"/>
    <n v="518"/>
    <x v="0"/>
    <x v="0"/>
    <x v="13"/>
    <n v="8"/>
    <n v="0"/>
    <n v="2"/>
    <n v="1"/>
    <n v="1"/>
    <n v="36193.07"/>
    <n v="0"/>
  </r>
  <r>
    <n v="6533"/>
    <n v="15732299"/>
    <x v="894"/>
    <n v="756"/>
    <x v="0"/>
    <x v="1"/>
    <x v="44"/>
    <n v="4"/>
    <n v="0"/>
    <n v="3"/>
    <n v="1"/>
    <n v="1"/>
    <n v="93081.87"/>
    <n v="0"/>
  </r>
  <r>
    <n v="6534"/>
    <n v="15706269"/>
    <x v="1027"/>
    <n v="489"/>
    <x v="0"/>
    <x v="0"/>
    <x v="40"/>
    <n v="8"/>
    <n v="103894.38"/>
    <n v="2"/>
    <n v="1"/>
    <n v="1"/>
    <n v="107625.46"/>
    <n v="0"/>
  </r>
  <r>
    <n v="6535"/>
    <n v="15590078"/>
    <x v="404"/>
    <n v="622"/>
    <x v="1"/>
    <x v="1"/>
    <x v="7"/>
    <n v="9"/>
    <n v="139834.93"/>
    <n v="1"/>
    <n v="1"/>
    <n v="1"/>
    <n v="152733.89000000001"/>
    <n v="0"/>
  </r>
  <r>
    <n v="6536"/>
    <n v="15776985"/>
    <x v="437"/>
    <n v="652"/>
    <x v="0"/>
    <x v="0"/>
    <x v="18"/>
    <n v="6"/>
    <n v="112518.71"/>
    <n v="2"/>
    <n v="0"/>
    <n v="1"/>
    <n v="110421.31"/>
    <n v="0"/>
  </r>
  <r>
    <n v="6537"/>
    <n v="15756743"/>
    <x v="531"/>
    <n v="625"/>
    <x v="0"/>
    <x v="0"/>
    <x v="24"/>
    <n v="7"/>
    <n v="115895.42"/>
    <n v="1"/>
    <n v="1"/>
    <n v="0"/>
    <n v="48486.25"/>
    <n v="0"/>
  </r>
  <r>
    <n v="6538"/>
    <n v="15782364"/>
    <x v="854"/>
    <n v="521"/>
    <x v="1"/>
    <x v="0"/>
    <x v="2"/>
    <n v="3"/>
    <n v="146408.68"/>
    <n v="1"/>
    <n v="0"/>
    <n v="0"/>
    <n v="72993.67"/>
    <n v="0"/>
  </r>
  <r>
    <n v="6539"/>
    <n v="15604093"/>
    <x v="2359"/>
    <n v="546"/>
    <x v="0"/>
    <x v="1"/>
    <x v="10"/>
    <n v="4"/>
    <n v="165363.31"/>
    <n v="2"/>
    <n v="1"/>
    <n v="1"/>
    <n v="25744.13"/>
    <n v="1"/>
  </r>
  <r>
    <n v="6540"/>
    <n v="15749328"/>
    <x v="268"/>
    <n v="697"/>
    <x v="0"/>
    <x v="0"/>
    <x v="13"/>
    <n v="1"/>
    <n v="0"/>
    <n v="2"/>
    <n v="1"/>
    <n v="0"/>
    <n v="46807.62"/>
    <n v="1"/>
  </r>
  <r>
    <n v="6541"/>
    <n v="15656322"/>
    <x v="2360"/>
    <n v="571"/>
    <x v="2"/>
    <x v="1"/>
    <x v="19"/>
    <n v="3"/>
    <n v="71843.149999999994"/>
    <n v="1"/>
    <n v="1"/>
    <n v="0"/>
    <n v="26772.04"/>
    <n v="0"/>
  </r>
  <r>
    <n v="6542"/>
    <n v="15685564"/>
    <x v="883"/>
    <n v="748"/>
    <x v="1"/>
    <x v="1"/>
    <x v="12"/>
    <n v="5"/>
    <n v="105492.53"/>
    <n v="1"/>
    <n v="1"/>
    <n v="1"/>
    <n v="150057.20000000001"/>
    <n v="0"/>
  </r>
  <r>
    <n v="6543"/>
    <n v="15785831"/>
    <x v="725"/>
    <n v="591"/>
    <x v="0"/>
    <x v="1"/>
    <x v="12"/>
    <n v="7"/>
    <n v="183027.25"/>
    <n v="1"/>
    <n v="1"/>
    <n v="1"/>
    <n v="56028.79"/>
    <n v="0"/>
  </r>
  <r>
    <n v="6544"/>
    <n v="15796218"/>
    <x v="152"/>
    <n v="814"/>
    <x v="2"/>
    <x v="1"/>
    <x v="6"/>
    <n v="1"/>
    <n v="131968.57"/>
    <n v="2"/>
    <n v="1"/>
    <n v="1"/>
    <n v="147693.92000000001"/>
    <n v="0"/>
  </r>
  <r>
    <n v="6545"/>
    <n v="15716218"/>
    <x v="2154"/>
    <n v="709"/>
    <x v="0"/>
    <x v="0"/>
    <x v="13"/>
    <n v="3"/>
    <n v="104118.5"/>
    <n v="1"/>
    <n v="0"/>
    <n v="1"/>
    <n v="174032"/>
    <n v="0"/>
  </r>
  <r>
    <n v="6546"/>
    <n v="15572735"/>
    <x v="172"/>
    <n v="433"/>
    <x v="1"/>
    <x v="1"/>
    <x v="7"/>
    <n v="2"/>
    <n v="0"/>
    <n v="2"/>
    <n v="1"/>
    <n v="1"/>
    <n v="153698.65"/>
    <n v="0"/>
  </r>
  <r>
    <n v="6547"/>
    <n v="15633840"/>
    <x v="17"/>
    <n v="781"/>
    <x v="0"/>
    <x v="1"/>
    <x v="43"/>
    <n v="0"/>
    <n v="125023.1"/>
    <n v="2"/>
    <n v="1"/>
    <n v="1"/>
    <n v="108301.45"/>
    <n v="0"/>
  </r>
  <r>
    <n v="6548"/>
    <n v="15608760"/>
    <x v="630"/>
    <n v="656"/>
    <x v="0"/>
    <x v="0"/>
    <x v="33"/>
    <n v="4"/>
    <n v="74323.199999999997"/>
    <n v="1"/>
    <n v="1"/>
    <n v="1"/>
    <n v="22929.08"/>
    <n v="0"/>
  </r>
  <r>
    <n v="6549"/>
    <n v="15627848"/>
    <x v="1818"/>
    <n v="683"/>
    <x v="0"/>
    <x v="1"/>
    <x v="16"/>
    <n v="7"/>
    <n v="109346.13"/>
    <n v="2"/>
    <n v="1"/>
    <n v="0"/>
    <n v="102665.92"/>
    <n v="0"/>
  </r>
  <r>
    <n v="6550"/>
    <n v="15792029"/>
    <x v="1116"/>
    <n v="620"/>
    <x v="0"/>
    <x v="1"/>
    <x v="15"/>
    <n v="6"/>
    <n v="0"/>
    <n v="2"/>
    <n v="1"/>
    <n v="0"/>
    <n v="56139.09"/>
    <n v="0"/>
  </r>
  <r>
    <n v="6551"/>
    <n v="15617331"/>
    <x v="2361"/>
    <n v="637"/>
    <x v="2"/>
    <x v="0"/>
    <x v="2"/>
    <n v="3"/>
    <n v="109698.41"/>
    <n v="1"/>
    <n v="1"/>
    <n v="1"/>
    <n v="88391.29"/>
    <n v="1"/>
  </r>
  <r>
    <n v="6552"/>
    <n v="15651740"/>
    <x v="528"/>
    <n v="525"/>
    <x v="1"/>
    <x v="0"/>
    <x v="33"/>
    <n v="5"/>
    <n v="0"/>
    <n v="2"/>
    <n v="0"/>
    <n v="1"/>
    <n v="149195.44"/>
    <n v="0"/>
  </r>
  <r>
    <n v="6553"/>
    <n v="15636407"/>
    <x v="2260"/>
    <n v="793"/>
    <x v="2"/>
    <x v="0"/>
    <x v="10"/>
    <n v="5"/>
    <n v="127758.09"/>
    <n v="1"/>
    <n v="1"/>
    <n v="0"/>
    <n v="143357.03"/>
    <n v="0"/>
  </r>
  <r>
    <n v="6554"/>
    <n v="15607526"/>
    <x v="438"/>
    <n v="638"/>
    <x v="2"/>
    <x v="1"/>
    <x v="5"/>
    <n v="1"/>
    <n v="102645.48"/>
    <n v="1"/>
    <n v="1"/>
    <n v="0"/>
    <n v="168359.98"/>
    <n v="1"/>
  </r>
  <r>
    <n v="6555"/>
    <n v="15632576"/>
    <x v="1852"/>
    <n v="520"/>
    <x v="0"/>
    <x v="1"/>
    <x v="8"/>
    <n v="4"/>
    <n v="93249.4"/>
    <n v="1"/>
    <n v="1"/>
    <n v="0"/>
    <n v="77335.75"/>
    <n v="0"/>
  </r>
  <r>
    <n v="6556"/>
    <n v="15581505"/>
    <x v="2362"/>
    <n v="641"/>
    <x v="0"/>
    <x v="1"/>
    <x v="12"/>
    <n v="5"/>
    <n v="0"/>
    <n v="2"/>
    <n v="1"/>
    <n v="0"/>
    <n v="93148.93"/>
    <n v="0"/>
  </r>
  <r>
    <n v="6557"/>
    <n v="15612207"/>
    <x v="1"/>
    <n v="840"/>
    <x v="2"/>
    <x v="0"/>
    <x v="21"/>
    <n v="1"/>
    <n v="87779.83"/>
    <n v="1"/>
    <n v="0"/>
    <n v="1"/>
    <n v="36687.11"/>
    <n v="1"/>
  </r>
  <r>
    <n v="6558"/>
    <n v="15707242"/>
    <x v="1880"/>
    <n v="504"/>
    <x v="1"/>
    <x v="1"/>
    <x v="20"/>
    <n v="5"/>
    <n v="0"/>
    <n v="2"/>
    <n v="0"/>
    <n v="0"/>
    <n v="146703.35999999999"/>
    <n v="0"/>
  </r>
  <r>
    <n v="6559"/>
    <n v="15721937"/>
    <x v="2363"/>
    <n v="686"/>
    <x v="0"/>
    <x v="1"/>
    <x v="16"/>
    <n v="0"/>
    <n v="138131.34"/>
    <n v="1"/>
    <n v="0"/>
    <n v="1"/>
    <n v="115927.85"/>
    <n v="0"/>
  </r>
  <r>
    <n v="6560"/>
    <n v="15773852"/>
    <x v="1149"/>
    <n v="533"/>
    <x v="2"/>
    <x v="1"/>
    <x v="16"/>
    <n v="4"/>
    <n v="70362.52"/>
    <n v="2"/>
    <n v="1"/>
    <n v="1"/>
    <n v="104189.46"/>
    <n v="0"/>
  </r>
  <r>
    <n v="6561"/>
    <n v="15719778"/>
    <x v="273"/>
    <n v="577"/>
    <x v="0"/>
    <x v="0"/>
    <x v="15"/>
    <n v="1"/>
    <n v="0"/>
    <n v="2"/>
    <n v="1"/>
    <n v="0"/>
    <n v="9902.39"/>
    <n v="0"/>
  </r>
  <r>
    <n v="6562"/>
    <n v="15650538"/>
    <x v="161"/>
    <n v="445"/>
    <x v="2"/>
    <x v="0"/>
    <x v="36"/>
    <n v="7"/>
    <n v="168286.58"/>
    <n v="1"/>
    <n v="1"/>
    <n v="0"/>
    <n v="16645.77"/>
    <n v="1"/>
  </r>
  <r>
    <n v="6563"/>
    <n v="15797475"/>
    <x v="274"/>
    <n v="720"/>
    <x v="0"/>
    <x v="1"/>
    <x v="4"/>
    <n v="3"/>
    <n v="86102.27"/>
    <n v="1"/>
    <n v="1"/>
    <n v="0"/>
    <n v="180134.88"/>
    <n v="1"/>
  </r>
  <r>
    <n v="6564"/>
    <n v="15780359"/>
    <x v="1688"/>
    <n v="643"/>
    <x v="2"/>
    <x v="1"/>
    <x v="11"/>
    <n v="4"/>
    <n v="115142.9"/>
    <n v="1"/>
    <n v="1"/>
    <n v="1"/>
    <n v="148098.95000000001"/>
    <n v="0"/>
  </r>
  <r>
    <n v="6565"/>
    <n v="15737104"/>
    <x v="2364"/>
    <n v="652"/>
    <x v="2"/>
    <x v="0"/>
    <x v="40"/>
    <n v="0"/>
    <n v="126597.89"/>
    <n v="2"/>
    <n v="1"/>
    <n v="1"/>
    <n v="38798.79"/>
    <n v="1"/>
  </r>
  <r>
    <n v="6566"/>
    <n v="15789936"/>
    <x v="173"/>
    <n v="663"/>
    <x v="0"/>
    <x v="0"/>
    <x v="19"/>
    <n v="2"/>
    <n v="0"/>
    <n v="2"/>
    <n v="1"/>
    <n v="0"/>
    <n v="153295"/>
    <n v="0"/>
  </r>
  <r>
    <n v="6567"/>
    <n v="15709523"/>
    <x v="235"/>
    <n v="525"/>
    <x v="2"/>
    <x v="0"/>
    <x v="33"/>
    <n v="0"/>
    <n v="157989.21"/>
    <n v="2"/>
    <n v="1"/>
    <n v="1"/>
    <n v="100687.67"/>
    <n v="0"/>
  </r>
  <r>
    <n v="6568"/>
    <n v="15593425"/>
    <x v="2365"/>
    <n v="662"/>
    <x v="1"/>
    <x v="0"/>
    <x v="41"/>
    <n v="1"/>
    <n v="187997.15"/>
    <n v="1"/>
    <n v="0"/>
    <n v="0"/>
    <n v="111442.71"/>
    <n v="1"/>
  </r>
  <r>
    <n v="6569"/>
    <n v="15776725"/>
    <x v="301"/>
    <n v="724"/>
    <x v="2"/>
    <x v="1"/>
    <x v="41"/>
    <n v="8"/>
    <n v="172192.49"/>
    <n v="1"/>
    <n v="1"/>
    <n v="1"/>
    <n v="136902.01"/>
    <n v="0"/>
  </r>
  <r>
    <n v="6570"/>
    <n v="15604706"/>
    <x v="2341"/>
    <n v="581"/>
    <x v="2"/>
    <x v="1"/>
    <x v="16"/>
    <n v="1"/>
    <n v="133105.47"/>
    <n v="1"/>
    <n v="1"/>
    <n v="0"/>
    <n v="105732.9"/>
    <n v="1"/>
  </r>
  <r>
    <n v="6571"/>
    <n v="15790958"/>
    <x v="745"/>
    <n v="685"/>
    <x v="1"/>
    <x v="1"/>
    <x v="16"/>
    <n v="4"/>
    <n v="0"/>
    <n v="2"/>
    <n v="1"/>
    <n v="1"/>
    <n v="35884.910000000003"/>
    <n v="0"/>
  </r>
  <r>
    <n v="6572"/>
    <n v="15747534"/>
    <x v="2366"/>
    <n v="595"/>
    <x v="0"/>
    <x v="1"/>
    <x v="17"/>
    <n v="10"/>
    <n v="0"/>
    <n v="1"/>
    <n v="1"/>
    <n v="0"/>
    <n v="73489.149999999994"/>
    <n v="1"/>
  </r>
  <r>
    <n v="6573"/>
    <n v="15574237"/>
    <x v="299"/>
    <n v="588"/>
    <x v="0"/>
    <x v="0"/>
    <x v="29"/>
    <n v="8"/>
    <n v="0"/>
    <n v="2"/>
    <n v="1"/>
    <n v="1"/>
    <n v="110114.19"/>
    <n v="0"/>
  </r>
  <r>
    <n v="6574"/>
    <n v="15690332"/>
    <x v="1090"/>
    <n v="647"/>
    <x v="2"/>
    <x v="1"/>
    <x v="12"/>
    <n v="3"/>
    <n v="192407.97"/>
    <n v="1"/>
    <n v="1"/>
    <n v="1"/>
    <n v="40145.279999999999"/>
    <n v="0"/>
  </r>
  <r>
    <n v="6575"/>
    <n v="15661290"/>
    <x v="2367"/>
    <n v="785"/>
    <x v="2"/>
    <x v="0"/>
    <x v="16"/>
    <n v="9"/>
    <n v="107199.75"/>
    <n v="1"/>
    <n v="0"/>
    <n v="0"/>
    <n v="146398.51"/>
    <n v="0"/>
  </r>
  <r>
    <n v="6576"/>
    <n v="15651883"/>
    <x v="1142"/>
    <n v="794"/>
    <x v="2"/>
    <x v="0"/>
    <x v="30"/>
    <n v="6"/>
    <n v="115796.7"/>
    <n v="1"/>
    <n v="1"/>
    <n v="0"/>
    <n v="160526.35999999999"/>
    <n v="1"/>
  </r>
  <r>
    <n v="6577"/>
    <n v="15808905"/>
    <x v="2368"/>
    <n v="823"/>
    <x v="0"/>
    <x v="1"/>
    <x v="24"/>
    <n v="5"/>
    <n v="164858.18"/>
    <n v="1"/>
    <n v="1"/>
    <n v="1"/>
    <n v="173516.71"/>
    <n v="0"/>
  </r>
  <r>
    <n v="6578"/>
    <n v="15715532"/>
    <x v="876"/>
    <n v="687"/>
    <x v="2"/>
    <x v="1"/>
    <x v="16"/>
    <n v="4"/>
    <n v="117633.28"/>
    <n v="1"/>
    <n v="0"/>
    <n v="1"/>
    <n v="88396.6"/>
    <n v="0"/>
  </r>
  <r>
    <n v="6579"/>
    <n v="15786078"/>
    <x v="2369"/>
    <n v="850"/>
    <x v="0"/>
    <x v="0"/>
    <x v="34"/>
    <n v="9"/>
    <n v="0"/>
    <n v="2"/>
    <n v="1"/>
    <n v="0"/>
    <n v="185821.41"/>
    <n v="0"/>
  </r>
  <r>
    <n v="6580"/>
    <n v="15652401"/>
    <x v="2370"/>
    <n v="496"/>
    <x v="0"/>
    <x v="0"/>
    <x v="18"/>
    <n v="7"/>
    <n v="0"/>
    <n v="2"/>
    <n v="0"/>
    <n v="0"/>
    <n v="108098.28"/>
    <n v="0"/>
  </r>
  <r>
    <n v="6581"/>
    <n v="15673074"/>
    <x v="1124"/>
    <n v="527"/>
    <x v="2"/>
    <x v="0"/>
    <x v="33"/>
    <n v="6"/>
    <n v="126663.51"/>
    <n v="1"/>
    <n v="1"/>
    <n v="1"/>
    <n v="162267.91"/>
    <n v="0"/>
  </r>
  <r>
    <n v="6582"/>
    <n v="15598744"/>
    <x v="465"/>
    <n v="576"/>
    <x v="2"/>
    <x v="0"/>
    <x v="60"/>
    <n v="6"/>
    <n v="140273.47"/>
    <n v="1"/>
    <n v="1"/>
    <n v="1"/>
    <n v="193135.25"/>
    <n v="1"/>
  </r>
  <r>
    <n v="6583"/>
    <n v="15785975"/>
    <x v="1153"/>
    <n v="525"/>
    <x v="1"/>
    <x v="0"/>
    <x v="52"/>
    <n v="7"/>
    <n v="0"/>
    <n v="2"/>
    <n v="0"/>
    <n v="1"/>
    <n v="168034.9"/>
    <n v="0"/>
  </r>
  <r>
    <n v="6584"/>
    <n v="15613180"/>
    <x v="2371"/>
    <n v="727"/>
    <x v="2"/>
    <x v="1"/>
    <x v="29"/>
    <n v="8"/>
    <n v="153344.72"/>
    <n v="1"/>
    <n v="1"/>
    <n v="1"/>
    <n v="163295.87"/>
    <n v="0"/>
  </r>
  <r>
    <n v="6585"/>
    <n v="15584229"/>
    <x v="2372"/>
    <n v="671"/>
    <x v="2"/>
    <x v="0"/>
    <x v="51"/>
    <n v="9"/>
    <n v="123943.18"/>
    <n v="1"/>
    <n v="1"/>
    <n v="1"/>
    <n v="159553.26999999999"/>
    <n v="0"/>
  </r>
  <r>
    <n v="6586"/>
    <n v="15773804"/>
    <x v="2373"/>
    <n v="625"/>
    <x v="0"/>
    <x v="1"/>
    <x v="2"/>
    <n v="5"/>
    <n v="0"/>
    <n v="1"/>
    <n v="1"/>
    <n v="0"/>
    <n v="99800.87"/>
    <n v="0"/>
  </r>
  <r>
    <n v="6587"/>
    <n v="15699515"/>
    <x v="737"/>
    <n v="643"/>
    <x v="2"/>
    <x v="1"/>
    <x v="19"/>
    <n v="7"/>
    <n v="98630.31"/>
    <n v="2"/>
    <n v="1"/>
    <n v="1"/>
    <n v="40250.82"/>
    <n v="0"/>
  </r>
  <r>
    <n v="6588"/>
    <n v="15705313"/>
    <x v="2374"/>
    <n v="707"/>
    <x v="0"/>
    <x v="0"/>
    <x v="19"/>
    <n v="2"/>
    <n v="58036.33"/>
    <n v="1"/>
    <n v="1"/>
    <n v="1"/>
    <n v="83335.78"/>
    <n v="0"/>
  </r>
  <r>
    <n v="6589"/>
    <n v="15693817"/>
    <x v="809"/>
    <n v="539"/>
    <x v="1"/>
    <x v="1"/>
    <x v="34"/>
    <n v="5"/>
    <n v="0"/>
    <n v="2"/>
    <n v="1"/>
    <n v="0"/>
    <n v="48382.400000000001"/>
    <n v="0"/>
  </r>
  <r>
    <n v="6590"/>
    <n v="15673790"/>
    <x v="137"/>
    <n v="498"/>
    <x v="2"/>
    <x v="1"/>
    <x v="13"/>
    <n v="7"/>
    <n v="109200.74"/>
    <n v="2"/>
    <n v="0"/>
    <n v="1"/>
    <n v="165990.44"/>
    <n v="0"/>
  </r>
  <r>
    <n v="6591"/>
    <n v="15674868"/>
    <x v="152"/>
    <n v="696"/>
    <x v="1"/>
    <x v="0"/>
    <x v="33"/>
    <n v="0"/>
    <n v="0"/>
    <n v="2"/>
    <n v="1"/>
    <n v="1"/>
    <n v="9002.7999999999993"/>
    <n v="0"/>
  </r>
  <r>
    <n v="6592"/>
    <n v="15692110"/>
    <x v="642"/>
    <n v="758"/>
    <x v="0"/>
    <x v="0"/>
    <x v="19"/>
    <n v="7"/>
    <n v="0"/>
    <n v="1"/>
    <n v="1"/>
    <n v="0"/>
    <n v="188156.34"/>
    <n v="0"/>
  </r>
  <r>
    <n v="6593"/>
    <n v="15645904"/>
    <x v="104"/>
    <n v="685"/>
    <x v="0"/>
    <x v="0"/>
    <x v="19"/>
    <n v="6"/>
    <n v="0"/>
    <n v="2"/>
    <n v="0"/>
    <n v="1"/>
    <n v="186785.01"/>
    <n v="0"/>
  </r>
  <r>
    <n v="6594"/>
    <n v="15581332"/>
    <x v="729"/>
    <n v="655"/>
    <x v="2"/>
    <x v="0"/>
    <x v="33"/>
    <n v="1"/>
    <n v="83173.98"/>
    <n v="2"/>
    <n v="1"/>
    <n v="1"/>
    <n v="184259.6"/>
    <n v="0"/>
  </r>
  <r>
    <n v="6595"/>
    <n v="15808544"/>
    <x v="39"/>
    <n v="747"/>
    <x v="0"/>
    <x v="0"/>
    <x v="20"/>
    <n v="3"/>
    <n v="0"/>
    <n v="1"/>
    <n v="0"/>
    <n v="0"/>
    <n v="57817.84"/>
    <n v="1"/>
  </r>
  <r>
    <n v="6596"/>
    <n v="15734948"/>
    <x v="859"/>
    <n v="601"/>
    <x v="1"/>
    <x v="1"/>
    <x v="9"/>
    <n v="7"/>
    <n v="0"/>
    <n v="2"/>
    <n v="0"/>
    <n v="0"/>
    <n v="144660.42000000001"/>
    <n v="0"/>
  </r>
  <r>
    <n v="6597"/>
    <n v="15654531"/>
    <x v="924"/>
    <n v="477"/>
    <x v="0"/>
    <x v="1"/>
    <x v="32"/>
    <n v="5"/>
    <n v="82559.42"/>
    <n v="2"/>
    <n v="0"/>
    <n v="0"/>
    <n v="163112.9"/>
    <n v="1"/>
  </r>
  <r>
    <n v="6598"/>
    <n v="15637774"/>
    <x v="626"/>
    <n v="558"/>
    <x v="0"/>
    <x v="1"/>
    <x v="15"/>
    <n v="5"/>
    <n v="73494.210000000006"/>
    <n v="1"/>
    <n v="0"/>
    <n v="0"/>
    <n v="136301.1"/>
    <n v="0"/>
  </r>
  <r>
    <n v="6599"/>
    <n v="15677141"/>
    <x v="381"/>
    <n v="586"/>
    <x v="1"/>
    <x v="1"/>
    <x v="6"/>
    <n v="2"/>
    <n v="132450.23999999999"/>
    <n v="1"/>
    <n v="1"/>
    <n v="1"/>
    <n v="36176.629999999997"/>
    <n v="0"/>
  </r>
  <r>
    <n v="6600"/>
    <n v="15739578"/>
    <x v="254"/>
    <n v="850"/>
    <x v="0"/>
    <x v="1"/>
    <x v="23"/>
    <n v="6"/>
    <n v="128663.9"/>
    <n v="1"/>
    <n v="1"/>
    <n v="0"/>
    <n v="65769.3"/>
    <n v="1"/>
  </r>
  <r>
    <n v="6601"/>
    <n v="15697360"/>
    <x v="977"/>
    <n v="505"/>
    <x v="0"/>
    <x v="0"/>
    <x v="18"/>
    <n v="2"/>
    <n v="79951.899999999994"/>
    <n v="1"/>
    <n v="0"/>
    <n v="1"/>
    <n v="174123.16"/>
    <n v="1"/>
  </r>
  <r>
    <n v="6602"/>
    <n v="15655213"/>
    <x v="420"/>
    <n v="591"/>
    <x v="2"/>
    <x v="0"/>
    <x v="21"/>
    <n v="8"/>
    <n v="132508.29999999999"/>
    <n v="1"/>
    <n v="1"/>
    <n v="1"/>
    <n v="161304.68"/>
    <n v="1"/>
  </r>
  <r>
    <n v="6603"/>
    <n v="15580872"/>
    <x v="127"/>
    <n v="761"/>
    <x v="2"/>
    <x v="0"/>
    <x v="16"/>
    <n v="1"/>
    <n v="120530.13"/>
    <n v="2"/>
    <n v="1"/>
    <n v="0"/>
    <n v="109394.62"/>
    <n v="0"/>
  </r>
  <r>
    <n v="6604"/>
    <n v="15683213"/>
    <x v="616"/>
    <n v="554"/>
    <x v="0"/>
    <x v="0"/>
    <x v="12"/>
    <n v="10"/>
    <n v="74988.59"/>
    <n v="2"/>
    <n v="0"/>
    <n v="1"/>
    <n v="190155.13"/>
    <n v="0"/>
  </r>
  <r>
    <n v="6605"/>
    <n v="15801188"/>
    <x v="2375"/>
    <n v="774"/>
    <x v="0"/>
    <x v="0"/>
    <x v="40"/>
    <n v="6"/>
    <n v="94722.880000000005"/>
    <n v="1"/>
    <n v="0"/>
    <n v="1"/>
    <n v="61450.96"/>
    <n v="0"/>
  </r>
  <r>
    <n v="6606"/>
    <n v="15645029"/>
    <x v="297"/>
    <n v="771"/>
    <x v="1"/>
    <x v="0"/>
    <x v="19"/>
    <n v="5"/>
    <n v="0"/>
    <n v="2"/>
    <n v="1"/>
    <n v="0"/>
    <n v="8673.43"/>
    <n v="0"/>
  </r>
  <r>
    <n v="6607"/>
    <n v="15633181"/>
    <x v="2376"/>
    <n v="792"/>
    <x v="0"/>
    <x v="1"/>
    <x v="8"/>
    <n v="6"/>
    <n v="71269.89"/>
    <n v="2"/>
    <n v="0"/>
    <n v="1"/>
    <n v="125912.77"/>
    <n v="0"/>
  </r>
  <r>
    <n v="6608"/>
    <n v="15598259"/>
    <x v="324"/>
    <n v="673"/>
    <x v="2"/>
    <x v="0"/>
    <x v="1"/>
    <n v="9"/>
    <n v="98612.1"/>
    <n v="1"/>
    <n v="1"/>
    <n v="0"/>
    <n v="151349.35"/>
    <n v="0"/>
  </r>
  <r>
    <n v="6609"/>
    <n v="15576000"/>
    <x v="1387"/>
    <n v="765"/>
    <x v="0"/>
    <x v="1"/>
    <x v="20"/>
    <n v="6"/>
    <n v="138033.54999999999"/>
    <n v="1"/>
    <n v="1"/>
    <n v="1"/>
    <n v="67972.45"/>
    <n v="0"/>
  </r>
  <r>
    <n v="6610"/>
    <n v="15766047"/>
    <x v="2377"/>
    <n v="748"/>
    <x v="0"/>
    <x v="0"/>
    <x v="1"/>
    <n v="2"/>
    <n v="91621.69"/>
    <n v="1"/>
    <n v="1"/>
    <n v="1"/>
    <n v="71139.31"/>
    <n v="0"/>
  </r>
  <r>
    <n v="6611"/>
    <n v="15596339"/>
    <x v="269"/>
    <n v="422"/>
    <x v="0"/>
    <x v="1"/>
    <x v="41"/>
    <n v="3"/>
    <n v="140014.42000000001"/>
    <n v="1"/>
    <n v="0"/>
    <n v="1"/>
    <n v="86350.97"/>
    <n v="0"/>
  </r>
  <r>
    <n v="6612"/>
    <n v="15715199"/>
    <x v="1604"/>
    <n v="568"/>
    <x v="1"/>
    <x v="1"/>
    <x v="7"/>
    <n v="5"/>
    <n v="126815.97"/>
    <n v="2"/>
    <n v="0"/>
    <n v="1"/>
    <n v="118648.12"/>
    <n v="0"/>
  </r>
  <r>
    <n v="6613"/>
    <n v="15615938"/>
    <x v="526"/>
    <n v="502"/>
    <x v="0"/>
    <x v="0"/>
    <x v="55"/>
    <n v="3"/>
    <n v="139663.37"/>
    <n v="1"/>
    <n v="0"/>
    <n v="1"/>
    <n v="100995.11"/>
    <n v="0"/>
  </r>
  <r>
    <n v="6614"/>
    <n v="15679991"/>
    <x v="117"/>
    <n v="524"/>
    <x v="0"/>
    <x v="0"/>
    <x v="34"/>
    <n v="7"/>
    <n v="0"/>
    <n v="2"/>
    <n v="0"/>
    <n v="1"/>
    <n v="147100.72"/>
    <n v="0"/>
  </r>
  <r>
    <n v="6615"/>
    <n v="15626135"/>
    <x v="2378"/>
    <n v="689"/>
    <x v="0"/>
    <x v="1"/>
    <x v="10"/>
    <n v="1"/>
    <n v="165312.26999999999"/>
    <n v="1"/>
    <n v="1"/>
    <n v="0"/>
    <n v="155495.63"/>
    <n v="0"/>
  </r>
  <r>
    <n v="6616"/>
    <n v="15792934"/>
    <x v="2379"/>
    <n v="661"/>
    <x v="0"/>
    <x v="1"/>
    <x v="28"/>
    <n v="8"/>
    <n v="0"/>
    <n v="2"/>
    <n v="0"/>
    <n v="0"/>
    <n v="196875.87"/>
    <n v="0"/>
  </r>
  <r>
    <n v="6617"/>
    <n v="15744046"/>
    <x v="782"/>
    <n v="606"/>
    <x v="1"/>
    <x v="1"/>
    <x v="19"/>
    <n v="8"/>
    <n v="0"/>
    <n v="2"/>
    <n v="1"/>
    <n v="1"/>
    <n v="63176.77"/>
    <n v="0"/>
  </r>
  <r>
    <n v="6618"/>
    <n v="15700826"/>
    <x v="111"/>
    <n v="678"/>
    <x v="2"/>
    <x v="0"/>
    <x v="41"/>
    <n v="1"/>
    <n v="123699.28"/>
    <n v="2"/>
    <n v="0"/>
    <n v="1"/>
    <n v="105221.75999999999"/>
    <n v="0"/>
  </r>
  <r>
    <n v="6619"/>
    <n v="15756301"/>
    <x v="1512"/>
    <n v="636"/>
    <x v="2"/>
    <x v="0"/>
    <x v="6"/>
    <n v="3"/>
    <n v="97325.15"/>
    <n v="1"/>
    <n v="0"/>
    <n v="1"/>
    <n v="131924.38"/>
    <n v="0"/>
  </r>
  <r>
    <n v="6620"/>
    <n v="15586517"/>
    <x v="563"/>
    <n v="647"/>
    <x v="0"/>
    <x v="1"/>
    <x v="15"/>
    <n v="5"/>
    <n v="97041.16"/>
    <n v="1"/>
    <n v="1"/>
    <n v="1"/>
    <n v="23132.73"/>
    <n v="0"/>
  </r>
  <r>
    <n v="6621"/>
    <n v="15751297"/>
    <x v="1052"/>
    <n v="732"/>
    <x v="0"/>
    <x v="1"/>
    <x v="18"/>
    <n v="5"/>
    <n v="0"/>
    <n v="2"/>
    <n v="1"/>
    <n v="0"/>
    <n v="161428.25"/>
    <n v="0"/>
  </r>
  <r>
    <n v="6622"/>
    <n v="15710365"/>
    <x v="1082"/>
    <n v="646"/>
    <x v="0"/>
    <x v="1"/>
    <x v="5"/>
    <n v="0"/>
    <n v="104129.24"/>
    <n v="2"/>
    <n v="1"/>
    <n v="0"/>
    <n v="181794.86"/>
    <n v="1"/>
  </r>
  <r>
    <n v="6623"/>
    <n v="15679307"/>
    <x v="1395"/>
    <n v="559"/>
    <x v="0"/>
    <x v="0"/>
    <x v="3"/>
    <n v="1"/>
    <n v="0"/>
    <n v="1"/>
    <n v="0"/>
    <n v="1"/>
    <n v="86634.3"/>
    <n v="0"/>
  </r>
  <r>
    <n v="6624"/>
    <n v="15610753"/>
    <x v="851"/>
    <n v="581"/>
    <x v="0"/>
    <x v="1"/>
    <x v="34"/>
    <n v="3"/>
    <n v="104367.5"/>
    <n v="1"/>
    <n v="1"/>
    <n v="1"/>
    <n v="29937.75"/>
    <n v="0"/>
  </r>
  <r>
    <n v="6625"/>
    <n v="15811036"/>
    <x v="884"/>
    <n v="565"/>
    <x v="0"/>
    <x v="1"/>
    <x v="17"/>
    <n v="7"/>
    <n v="135369.71"/>
    <n v="1"/>
    <n v="0"/>
    <n v="1"/>
    <n v="140130.22"/>
    <n v="0"/>
  </r>
  <r>
    <n v="6626"/>
    <n v="15610912"/>
    <x v="884"/>
    <n v="657"/>
    <x v="1"/>
    <x v="0"/>
    <x v="1"/>
    <n v="6"/>
    <n v="112119.48"/>
    <n v="1"/>
    <n v="1"/>
    <n v="0"/>
    <n v="17536.82"/>
    <n v="0"/>
  </r>
  <r>
    <n v="6627"/>
    <n v="15619932"/>
    <x v="481"/>
    <n v="847"/>
    <x v="0"/>
    <x v="1"/>
    <x v="26"/>
    <n v="7"/>
    <n v="123760.68"/>
    <n v="1"/>
    <n v="0"/>
    <n v="1"/>
    <n v="53157.16"/>
    <n v="0"/>
  </r>
  <r>
    <n v="6628"/>
    <n v="15746199"/>
    <x v="389"/>
    <n v="558"/>
    <x v="0"/>
    <x v="0"/>
    <x v="1"/>
    <n v="6"/>
    <n v="0"/>
    <n v="1"/>
    <n v="1"/>
    <n v="1"/>
    <n v="143585.29"/>
    <n v="1"/>
  </r>
  <r>
    <n v="6629"/>
    <n v="15584967"/>
    <x v="777"/>
    <n v="596"/>
    <x v="1"/>
    <x v="1"/>
    <x v="38"/>
    <n v="6"/>
    <n v="0"/>
    <n v="2"/>
    <n v="1"/>
    <n v="1"/>
    <n v="72402"/>
    <n v="0"/>
  </r>
  <r>
    <n v="6630"/>
    <n v="15734365"/>
    <x v="299"/>
    <n v="579"/>
    <x v="0"/>
    <x v="1"/>
    <x v="2"/>
    <n v="5"/>
    <n v="0"/>
    <n v="2"/>
    <n v="0"/>
    <n v="1"/>
    <n v="39891.839999999997"/>
    <n v="0"/>
  </r>
  <r>
    <n v="6631"/>
    <n v="15726960"/>
    <x v="52"/>
    <n v="741"/>
    <x v="0"/>
    <x v="0"/>
    <x v="18"/>
    <n v="3"/>
    <n v="0"/>
    <n v="2"/>
    <n v="1"/>
    <n v="1"/>
    <n v="89804.83"/>
    <n v="0"/>
  </r>
  <r>
    <n v="6632"/>
    <n v="15665177"/>
    <x v="265"/>
    <n v="613"/>
    <x v="0"/>
    <x v="1"/>
    <x v="4"/>
    <n v="3"/>
    <n v="0"/>
    <n v="2"/>
    <n v="0"/>
    <n v="1"/>
    <n v="136491.72"/>
    <n v="0"/>
  </r>
  <r>
    <n v="6633"/>
    <n v="15779915"/>
    <x v="2380"/>
    <n v="694"/>
    <x v="1"/>
    <x v="1"/>
    <x v="8"/>
    <n v="5"/>
    <n v="0"/>
    <n v="1"/>
    <n v="1"/>
    <n v="0"/>
    <n v="35593.18"/>
    <n v="0"/>
  </r>
  <r>
    <n v="6634"/>
    <n v="15729110"/>
    <x v="1498"/>
    <n v="729"/>
    <x v="1"/>
    <x v="0"/>
    <x v="0"/>
    <n v="7"/>
    <n v="0"/>
    <n v="2"/>
    <n v="1"/>
    <n v="0"/>
    <n v="58268.2"/>
    <n v="1"/>
  </r>
  <r>
    <n v="6635"/>
    <n v="15575399"/>
    <x v="1347"/>
    <n v="480"/>
    <x v="0"/>
    <x v="0"/>
    <x v="0"/>
    <n v="1"/>
    <n v="152160.21"/>
    <n v="2"/>
    <n v="1"/>
    <n v="0"/>
    <n v="101778.9"/>
    <n v="0"/>
  </r>
  <r>
    <n v="6636"/>
    <n v="15678374"/>
    <x v="1072"/>
    <n v="666"/>
    <x v="0"/>
    <x v="0"/>
    <x v="49"/>
    <n v="5"/>
    <n v="0"/>
    <n v="2"/>
    <n v="1"/>
    <n v="1"/>
    <n v="185123.09"/>
    <n v="0"/>
  </r>
  <r>
    <n v="6637"/>
    <n v="15792679"/>
    <x v="2381"/>
    <n v="575"/>
    <x v="0"/>
    <x v="1"/>
    <x v="9"/>
    <n v="2"/>
    <n v="0"/>
    <n v="2"/>
    <n v="1"/>
    <n v="1"/>
    <n v="119927.81"/>
    <n v="0"/>
  </r>
  <r>
    <n v="6638"/>
    <n v="15668767"/>
    <x v="599"/>
    <n v="850"/>
    <x v="0"/>
    <x v="1"/>
    <x v="18"/>
    <n v="3"/>
    <n v="0"/>
    <n v="2"/>
    <n v="1"/>
    <n v="0"/>
    <n v="195033.07"/>
    <n v="0"/>
  </r>
  <r>
    <n v="6639"/>
    <n v="15761886"/>
    <x v="351"/>
    <n v="740"/>
    <x v="0"/>
    <x v="1"/>
    <x v="18"/>
    <n v="4"/>
    <n v="172381.8"/>
    <n v="1"/>
    <n v="1"/>
    <n v="1"/>
    <n v="86480.29"/>
    <n v="0"/>
  </r>
  <r>
    <n v="6640"/>
    <n v="15583076"/>
    <x v="2382"/>
    <n v="588"/>
    <x v="2"/>
    <x v="1"/>
    <x v="1"/>
    <n v="6"/>
    <n v="106116.56"/>
    <n v="2"/>
    <n v="1"/>
    <n v="0"/>
    <n v="198766.61"/>
    <n v="0"/>
  </r>
  <r>
    <n v="6641"/>
    <n v="15815615"/>
    <x v="437"/>
    <n v="681"/>
    <x v="0"/>
    <x v="1"/>
    <x v="18"/>
    <n v="5"/>
    <n v="141952.07"/>
    <n v="1"/>
    <n v="1"/>
    <n v="1"/>
    <n v="185144.08"/>
    <n v="0"/>
  </r>
  <r>
    <n v="6642"/>
    <n v="15591942"/>
    <x v="1932"/>
    <n v="611"/>
    <x v="1"/>
    <x v="0"/>
    <x v="19"/>
    <n v="7"/>
    <n v="0"/>
    <n v="2"/>
    <n v="1"/>
    <n v="1"/>
    <n v="3729.89"/>
    <n v="0"/>
  </r>
  <r>
    <n v="6643"/>
    <n v="15724924"/>
    <x v="1023"/>
    <n v="589"/>
    <x v="0"/>
    <x v="0"/>
    <x v="24"/>
    <n v="6"/>
    <n v="138497.84"/>
    <n v="1"/>
    <n v="0"/>
    <n v="1"/>
    <n v="18988.580000000002"/>
    <n v="0"/>
  </r>
  <r>
    <n v="6644"/>
    <n v="15762123"/>
    <x v="446"/>
    <n v="717"/>
    <x v="1"/>
    <x v="0"/>
    <x v="10"/>
    <n v="1"/>
    <n v="0"/>
    <n v="2"/>
    <n v="1"/>
    <n v="0"/>
    <n v="119313.74"/>
    <n v="0"/>
  </r>
  <r>
    <n v="6645"/>
    <n v="15567893"/>
    <x v="1336"/>
    <n v="556"/>
    <x v="2"/>
    <x v="1"/>
    <x v="19"/>
    <n v="3"/>
    <n v="124213.36"/>
    <n v="2"/>
    <n v="1"/>
    <n v="0"/>
    <n v="62627.55"/>
    <n v="0"/>
  </r>
  <r>
    <n v="6646"/>
    <n v="15648989"/>
    <x v="493"/>
    <n v="850"/>
    <x v="0"/>
    <x v="1"/>
    <x v="24"/>
    <n v="4"/>
    <n v="126872.6"/>
    <n v="1"/>
    <n v="1"/>
    <n v="0"/>
    <n v="197266.58"/>
    <n v="0"/>
  </r>
  <r>
    <n v="6647"/>
    <n v="15662021"/>
    <x v="29"/>
    <n v="685"/>
    <x v="1"/>
    <x v="0"/>
    <x v="0"/>
    <n v="2"/>
    <n v="0"/>
    <n v="2"/>
    <n v="0"/>
    <n v="0"/>
    <n v="199992.48"/>
    <n v="0"/>
  </r>
  <r>
    <n v="6648"/>
    <n v="15691627"/>
    <x v="291"/>
    <n v="713"/>
    <x v="0"/>
    <x v="0"/>
    <x v="24"/>
    <n v="8"/>
    <n v="0"/>
    <n v="1"/>
    <n v="1"/>
    <n v="1"/>
    <n v="16403.41"/>
    <n v="0"/>
  </r>
  <r>
    <n v="6649"/>
    <n v="15731751"/>
    <x v="857"/>
    <n v="437"/>
    <x v="0"/>
    <x v="0"/>
    <x v="28"/>
    <n v="1"/>
    <n v="120923.52"/>
    <n v="1"/>
    <n v="0"/>
    <n v="1"/>
    <n v="78854.570000000007"/>
    <n v="0"/>
  </r>
  <r>
    <n v="6650"/>
    <n v="15635277"/>
    <x v="1681"/>
    <n v="605"/>
    <x v="1"/>
    <x v="1"/>
    <x v="40"/>
    <n v="7"/>
    <n v="142643.54"/>
    <n v="1"/>
    <n v="1"/>
    <n v="0"/>
    <n v="189310.27"/>
    <n v="0"/>
  </r>
  <r>
    <n v="6651"/>
    <n v="15655252"/>
    <x v="497"/>
    <n v="758"/>
    <x v="2"/>
    <x v="1"/>
    <x v="1"/>
    <n v="10"/>
    <n v="79857.64"/>
    <n v="1"/>
    <n v="1"/>
    <n v="1"/>
    <n v="78088.17"/>
    <n v="0"/>
  </r>
  <r>
    <n v="6652"/>
    <n v="15803941"/>
    <x v="1757"/>
    <n v="600"/>
    <x v="0"/>
    <x v="1"/>
    <x v="17"/>
    <n v="10"/>
    <n v="95502.21"/>
    <n v="1"/>
    <n v="0"/>
    <n v="0"/>
    <n v="19842.18"/>
    <n v="0"/>
  </r>
  <r>
    <n v="6653"/>
    <n v="15714380"/>
    <x v="802"/>
    <n v="827"/>
    <x v="0"/>
    <x v="1"/>
    <x v="16"/>
    <n v="5"/>
    <n v="0"/>
    <n v="2"/>
    <n v="0"/>
    <n v="0"/>
    <n v="103305.01"/>
    <n v="0"/>
  </r>
  <r>
    <n v="6654"/>
    <n v="15666559"/>
    <x v="991"/>
    <n v="608"/>
    <x v="2"/>
    <x v="1"/>
    <x v="51"/>
    <n v="8"/>
    <n v="197715.93"/>
    <n v="2"/>
    <n v="1"/>
    <n v="1"/>
    <n v="116124.28"/>
    <n v="0"/>
  </r>
  <r>
    <n v="6655"/>
    <n v="15799998"/>
    <x v="338"/>
    <n v="608"/>
    <x v="0"/>
    <x v="0"/>
    <x v="33"/>
    <n v="8"/>
    <n v="85859.76"/>
    <n v="1"/>
    <n v="0"/>
    <n v="0"/>
    <n v="142730.26999999999"/>
    <n v="0"/>
  </r>
  <r>
    <n v="6656"/>
    <n v="15703763"/>
    <x v="32"/>
    <n v="554"/>
    <x v="0"/>
    <x v="1"/>
    <x v="4"/>
    <n v="7"/>
    <n v="85304.27"/>
    <n v="1"/>
    <n v="1"/>
    <n v="1"/>
    <n v="58076.52"/>
    <n v="0"/>
  </r>
  <r>
    <n v="6657"/>
    <n v="15795640"/>
    <x v="442"/>
    <n v="683"/>
    <x v="2"/>
    <x v="0"/>
    <x v="12"/>
    <n v="1"/>
    <n v="132371.29999999999"/>
    <n v="2"/>
    <n v="0"/>
    <n v="0"/>
    <n v="186123.57"/>
    <n v="0"/>
  </r>
  <r>
    <n v="6658"/>
    <n v="15780056"/>
    <x v="910"/>
    <n v="660"/>
    <x v="1"/>
    <x v="1"/>
    <x v="19"/>
    <n v="4"/>
    <n v="0"/>
    <n v="1"/>
    <n v="1"/>
    <n v="0"/>
    <n v="29664.45"/>
    <n v="0"/>
  </r>
  <r>
    <n v="6659"/>
    <n v="15777873"/>
    <x v="2383"/>
    <n v="628"/>
    <x v="0"/>
    <x v="0"/>
    <x v="8"/>
    <n v="5"/>
    <n v="0"/>
    <n v="1"/>
    <n v="0"/>
    <n v="0"/>
    <n v="147963.07"/>
    <n v="1"/>
  </r>
  <r>
    <n v="6660"/>
    <n v="15584749"/>
    <x v="146"/>
    <n v="668"/>
    <x v="2"/>
    <x v="1"/>
    <x v="2"/>
    <n v="4"/>
    <n v="79896"/>
    <n v="1"/>
    <n v="1"/>
    <n v="0"/>
    <n v="38466.39"/>
    <n v="0"/>
  </r>
  <r>
    <n v="6661"/>
    <n v="15765258"/>
    <x v="2384"/>
    <n v="776"/>
    <x v="0"/>
    <x v="0"/>
    <x v="6"/>
    <n v="5"/>
    <n v="0"/>
    <n v="2"/>
    <n v="1"/>
    <n v="1"/>
    <n v="143301.49"/>
    <n v="0"/>
  </r>
  <r>
    <n v="6662"/>
    <n v="15623346"/>
    <x v="2385"/>
    <n v="820"/>
    <x v="0"/>
    <x v="1"/>
    <x v="18"/>
    <n v="4"/>
    <n v="0"/>
    <n v="2"/>
    <n v="1"/>
    <n v="0"/>
    <n v="31422.69"/>
    <n v="0"/>
  </r>
  <r>
    <n v="6663"/>
    <n v="15614054"/>
    <x v="2386"/>
    <n v="665"/>
    <x v="0"/>
    <x v="1"/>
    <x v="18"/>
    <n v="1"/>
    <n v="0"/>
    <n v="2"/>
    <n v="0"/>
    <n v="1"/>
    <n v="121505.61"/>
    <n v="0"/>
  </r>
  <r>
    <n v="6664"/>
    <n v="15766185"/>
    <x v="672"/>
    <n v="850"/>
    <x v="2"/>
    <x v="1"/>
    <x v="8"/>
    <n v="4"/>
    <n v="146587.29999999999"/>
    <n v="1"/>
    <n v="1"/>
    <n v="1"/>
    <n v="89874.82"/>
    <n v="0"/>
  </r>
  <r>
    <n v="6665"/>
    <n v="15667632"/>
    <x v="2387"/>
    <n v="703"/>
    <x v="0"/>
    <x v="0"/>
    <x v="0"/>
    <n v="7"/>
    <n v="0"/>
    <n v="2"/>
    <n v="0"/>
    <n v="1"/>
    <n v="72500.679999999993"/>
    <n v="0"/>
  </r>
  <r>
    <n v="6666"/>
    <n v="15599024"/>
    <x v="1721"/>
    <n v="506"/>
    <x v="1"/>
    <x v="1"/>
    <x v="15"/>
    <n v="8"/>
    <n v="0"/>
    <n v="2"/>
    <n v="0"/>
    <n v="1"/>
    <n v="182692.8"/>
    <n v="0"/>
  </r>
  <r>
    <n v="6667"/>
    <n v="15798709"/>
    <x v="1900"/>
    <n v="588"/>
    <x v="1"/>
    <x v="1"/>
    <x v="15"/>
    <n v="3"/>
    <n v="109109.33"/>
    <n v="1"/>
    <n v="0"/>
    <n v="1"/>
    <n v="4993.9399999999996"/>
    <n v="0"/>
  </r>
  <r>
    <n v="6668"/>
    <n v="15741921"/>
    <x v="2388"/>
    <n v="622"/>
    <x v="1"/>
    <x v="0"/>
    <x v="28"/>
    <n v="8"/>
    <n v="0"/>
    <n v="2"/>
    <n v="1"/>
    <n v="1"/>
    <n v="124964.82"/>
    <n v="0"/>
  </r>
  <r>
    <n v="6669"/>
    <n v="15793671"/>
    <x v="1497"/>
    <n v="606"/>
    <x v="0"/>
    <x v="1"/>
    <x v="10"/>
    <n v="5"/>
    <n v="0"/>
    <n v="1"/>
    <n v="1"/>
    <n v="0"/>
    <n v="161971.42000000001"/>
    <n v="0"/>
  </r>
  <r>
    <n v="6670"/>
    <n v="15797900"/>
    <x v="1576"/>
    <n v="517"/>
    <x v="0"/>
    <x v="1"/>
    <x v="27"/>
    <n v="9"/>
    <n v="142147.32"/>
    <n v="1"/>
    <n v="0"/>
    <n v="0"/>
    <n v="39488.04"/>
    <n v="1"/>
  </r>
  <r>
    <n v="6671"/>
    <n v="15667932"/>
    <x v="491"/>
    <n v="758"/>
    <x v="1"/>
    <x v="0"/>
    <x v="3"/>
    <n v="10"/>
    <n v="0"/>
    <n v="2"/>
    <n v="1"/>
    <n v="1"/>
    <n v="55313.440000000002"/>
    <n v="0"/>
  </r>
  <r>
    <n v="6672"/>
    <n v="15795933"/>
    <x v="1912"/>
    <n v="677"/>
    <x v="0"/>
    <x v="0"/>
    <x v="23"/>
    <n v="3"/>
    <n v="0"/>
    <n v="2"/>
    <n v="1"/>
    <n v="1"/>
    <n v="187811.71"/>
    <n v="0"/>
  </r>
  <r>
    <n v="6673"/>
    <n v="15660403"/>
    <x v="526"/>
    <n v="827"/>
    <x v="1"/>
    <x v="0"/>
    <x v="12"/>
    <n v="0"/>
    <n v="0"/>
    <n v="2"/>
    <n v="0"/>
    <n v="1"/>
    <n v="184514.01"/>
    <n v="0"/>
  </r>
  <r>
    <n v="6674"/>
    <n v="15736299"/>
    <x v="510"/>
    <n v="729"/>
    <x v="0"/>
    <x v="0"/>
    <x v="18"/>
    <n v="8"/>
    <n v="109106.8"/>
    <n v="1"/>
    <n v="0"/>
    <n v="0"/>
    <n v="121311.12"/>
    <n v="0"/>
  </r>
  <r>
    <n v="6675"/>
    <n v="15759034"/>
    <x v="826"/>
    <n v="654"/>
    <x v="0"/>
    <x v="1"/>
    <x v="18"/>
    <n v="2"/>
    <n v="112262.84"/>
    <n v="1"/>
    <n v="1"/>
    <n v="0"/>
    <n v="12873.39"/>
    <n v="0"/>
  </r>
  <r>
    <n v="6676"/>
    <n v="15724663"/>
    <x v="1141"/>
    <n v="654"/>
    <x v="1"/>
    <x v="0"/>
    <x v="18"/>
    <n v="5"/>
    <n v="0"/>
    <n v="2"/>
    <n v="0"/>
    <n v="0"/>
    <n v="157238.04999999999"/>
    <n v="0"/>
  </r>
  <r>
    <n v="6677"/>
    <n v="15594556"/>
    <x v="2389"/>
    <n v="619"/>
    <x v="1"/>
    <x v="1"/>
    <x v="37"/>
    <n v="8"/>
    <n v="0"/>
    <n v="2"/>
    <n v="1"/>
    <n v="1"/>
    <n v="123242.11"/>
    <n v="0"/>
  </r>
  <r>
    <n v="6678"/>
    <n v="15737169"/>
    <x v="268"/>
    <n v="642"/>
    <x v="1"/>
    <x v="1"/>
    <x v="28"/>
    <n v="8"/>
    <n v="144238.70000000001"/>
    <n v="1"/>
    <n v="1"/>
    <n v="1"/>
    <n v="184399.76"/>
    <n v="0"/>
  </r>
  <r>
    <n v="6679"/>
    <n v="15632472"/>
    <x v="14"/>
    <n v="472"/>
    <x v="1"/>
    <x v="0"/>
    <x v="15"/>
    <n v="1"/>
    <n v="159397.75"/>
    <n v="1"/>
    <n v="0"/>
    <n v="1"/>
    <n v="57323.18"/>
    <n v="0"/>
  </r>
  <r>
    <n v="6680"/>
    <n v="15722813"/>
    <x v="927"/>
    <n v="470"/>
    <x v="1"/>
    <x v="1"/>
    <x v="33"/>
    <n v="4"/>
    <n v="125385.01"/>
    <n v="1"/>
    <n v="1"/>
    <n v="0"/>
    <n v="68293.929999999993"/>
    <n v="0"/>
  </r>
  <r>
    <n v="6681"/>
    <n v="15588450"/>
    <x v="908"/>
    <n v="633"/>
    <x v="0"/>
    <x v="0"/>
    <x v="52"/>
    <n v="8"/>
    <n v="69365.25"/>
    <n v="1"/>
    <n v="1"/>
    <n v="1"/>
    <n v="10288.24"/>
    <n v="0"/>
  </r>
  <r>
    <n v="6682"/>
    <n v="15736717"/>
    <x v="130"/>
    <n v="602"/>
    <x v="0"/>
    <x v="1"/>
    <x v="8"/>
    <n v="7"/>
    <n v="155271.82999999999"/>
    <n v="1"/>
    <n v="1"/>
    <n v="1"/>
    <n v="179446.31"/>
    <n v="0"/>
  </r>
  <r>
    <n v="6683"/>
    <n v="15680683"/>
    <x v="313"/>
    <n v="640"/>
    <x v="1"/>
    <x v="1"/>
    <x v="6"/>
    <n v="5"/>
    <n v="197200.04"/>
    <n v="2"/>
    <n v="1"/>
    <n v="0"/>
    <n v="141453.62"/>
    <n v="0"/>
  </r>
  <r>
    <n v="6684"/>
    <n v="15710316"/>
    <x v="1085"/>
    <n v="454"/>
    <x v="1"/>
    <x v="0"/>
    <x v="36"/>
    <n v="5"/>
    <n v="144837.79"/>
    <n v="1"/>
    <n v="1"/>
    <n v="1"/>
    <n v="93151.77"/>
    <n v="0"/>
  </r>
  <r>
    <n v="6685"/>
    <n v="15746333"/>
    <x v="2341"/>
    <n v="562"/>
    <x v="0"/>
    <x v="0"/>
    <x v="38"/>
    <n v="3"/>
    <n v="0"/>
    <n v="3"/>
    <n v="1"/>
    <n v="0"/>
    <n v="6554.97"/>
    <n v="1"/>
  </r>
  <r>
    <n v="6686"/>
    <n v="15606861"/>
    <x v="134"/>
    <n v="636"/>
    <x v="0"/>
    <x v="1"/>
    <x v="10"/>
    <n v="8"/>
    <n v="0"/>
    <n v="2"/>
    <n v="1"/>
    <n v="0"/>
    <n v="38570.129999999997"/>
    <n v="0"/>
  </r>
  <r>
    <n v="6687"/>
    <n v="15641285"/>
    <x v="307"/>
    <n v="621"/>
    <x v="1"/>
    <x v="1"/>
    <x v="5"/>
    <n v="3"/>
    <n v="163085.79"/>
    <n v="1"/>
    <n v="0"/>
    <n v="1"/>
    <n v="131048.36"/>
    <n v="0"/>
  </r>
  <r>
    <n v="6688"/>
    <n v="15662908"/>
    <x v="261"/>
    <n v="795"/>
    <x v="2"/>
    <x v="1"/>
    <x v="16"/>
    <n v="7"/>
    <n v="125903.22"/>
    <n v="2"/>
    <n v="1"/>
    <n v="1"/>
    <n v="127068.92"/>
    <n v="0"/>
  </r>
  <r>
    <n v="6689"/>
    <n v="15814267"/>
    <x v="1476"/>
    <n v="550"/>
    <x v="0"/>
    <x v="1"/>
    <x v="32"/>
    <n v="6"/>
    <n v="154377.29999999999"/>
    <n v="1"/>
    <n v="1"/>
    <n v="1"/>
    <n v="51721.52"/>
    <n v="0"/>
  </r>
  <r>
    <n v="6690"/>
    <n v="15614923"/>
    <x v="2390"/>
    <n v="630"/>
    <x v="1"/>
    <x v="1"/>
    <x v="1"/>
    <n v="7"/>
    <n v="107511.52"/>
    <n v="1"/>
    <n v="0"/>
    <n v="1"/>
    <n v="46156.87"/>
    <n v="0"/>
  </r>
  <r>
    <n v="6691"/>
    <n v="15579223"/>
    <x v="689"/>
    <n v="573"/>
    <x v="2"/>
    <x v="1"/>
    <x v="33"/>
    <n v="8"/>
    <n v="127406.5"/>
    <n v="1"/>
    <n v="1"/>
    <n v="0"/>
    <n v="192950.6"/>
    <n v="0"/>
  </r>
  <r>
    <n v="6692"/>
    <n v="15651389"/>
    <x v="12"/>
    <n v="561"/>
    <x v="1"/>
    <x v="1"/>
    <x v="9"/>
    <n v="8"/>
    <n v="143656.54999999999"/>
    <n v="1"/>
    <n v="0"/>
    <n v="1"/>
    <n v="180932.46"/>
    <n v="0"/>
  </r>
  <r>
    <n v="6693"/>
    <n v="15677087"/>
    <x v="1062"/>
    <n v="662"/>
    <x v="0"/>
    <x v="0"/>
    <x v="2"/>
    <n v="5"/>
    <n v="138106.75"/>
    <n v="1"/>
    <n v="0"/>
    <n v="0"/>
    <n v="19596.73"/>
    <n v="0"/>
  </r>
  <r>
    <n v="6694"/>
    <n v="15665784"/>
    <x v="672"/>
    <n v="637"/>
    <x v="0"/>
    <x v="1"/>
    <x v="7"/>
    <n v="9"/>
    <n v="128940.24"/>
    <n v="1"/>
    <n v="1"/>
    <n v="0"/>
    <n v="46786.92"/>
    <n v="0"/>
  </r>
  <r>
    <n v="6695"/>
    <n v="15576706"/>
    <x v="2391"/>
    <n v="651"/>
    <x v="2"/>
    <x v="1"/>
    <x v="24"/>
    <n v="9"/>
    <n v="114453.58"/>
    <n v="1"/>
    <n v="0"/>
    <n v="1"/>
    <n v="175820.91"/>
    <n v="0"/>
  </r>
  <r>
    <n v="6696"/>
    <n v="15615473"/>
    <x v="1782"/>
    <n v="646"/>
    <x v="0"/>
    <x v="0"/>
    <x v="19"/>
    <n v="2"/>
    <n v="0"/>
    <n v="2"/>
    <n v="0"/>
    <n v="0"/>
    <n v="198208"/>
    <n v="0"/>
  </r>
  <r>
    <n v="6697"/>
    <n v="15587299"/>
    <x v="2392"/>
    <n v="567"/>
    <x v="0"/>
    <x v="0"/>
    <x v="36"/>
    <n v="3"/>
    <n v="0"/>
    <n v="1"/>
    <n v="1"/>
    <n v="0"/>
    <n v="55362.45"/>
    <n v="0"/>
  </r>
  <r>
    <n v="6698"/>
    <n v="15655389"/>
    <x v="2393"/>
    <n v="638"/>
    <x v="0"/>
    <x v="1"/>
    <x v="1"/>
    <n v="1"/>
    <n v="131762.94"/>
    <n v="1"/>
    <n v="1"/>
    <n v="1"/>
    <n v="47675.29"/>
    <n v="0"/>
  </r>
  <r>
    <n v="6699"/>
    <n v="15784491"/>
    <x v="165"/>
    <n v="725"/>
    <x v="0"/>
    <x v="0"/>
    <x v="8"/>
    <n v="6"/>
    <n v="0"/>
    <n v="1"/>
    <n v="0"/>
    <n v="0"/>
    <n v="61326.43"/>
    <n v="0"/>
  </r>
  <r>
    <n v="6700"/>
    <n v="15809999"/>
    <x v="286"/>
    <n v="709"/>
    <x v="0"/>
    <x v="0"/>
    <x v="1"/>
    <n v="3"/>
    <n v="150300.65"/>
    <n v="2"/>
    <n v="1"/>
    <n v="0"/>
    <n v="71672.86"/>
    <n v="0"/>
  </r>
  <r>
    <n v="6701"/>
    <n v="15681115"/>
    <x v="1546"/>
    <n v="787"/>
    <x v="1"/>
    <x v="1"/>
    <x v="2"/>
    <n v="10"/>
    <n v="108935.39"/>
    <n v="1"/>
    <n v="1"/>
    <n v="1"/>
    <n v="101168.3"/>
    <n v="0"/>
  </r>
  <r>
    <n v="6702"/>
    <n v="15629390"/>
    <x v="230"/>
    <n v="653"/>
    <x v="0"/>
    <x v="1"/>
    <x v="24"/>
    <n v="7"/>
    <n v="135847.47"/>
    <n v="1"/>
    <n v="1"/>
    <n v="0"/>
    <n v="144880.81"/>
    <n v="0"/>
  </r>
  <r>
    <n v="6703"/>
    <n v="15792668"/>
    <x v="763"/>
    <n v="661"/>
    <x v="2"/>
    <x v="1"/>
    <x v="24"/>
    <n v="7"/>
    <n v="109908.06"/>
    <n v="2"/>
    <n v="1"/>
    <n v="0"/>
    <n v="115037.67"/>
    <n v="1"/>
  </r>
  <r>
    <n v="6704"/>
    <n v="15583863"/>
    <x v="1550"/>
    <n v="681"/>
    <x v="2"/>
    <x v="1"/>
    <x v="23"/>
    <n v="8"/>
    <n v="142946.18"/>
    <n v="1"/>
    <n v="0"/>
    <n v="0"/>
    <n v="187280.51"/>
    <n v="1"/>
  </r>
  <r>
    <n v="6705"/>
    <n v="15681878"/>
    <x v="1013"/>
    <n v="436"/>
    <x v="2"/>
    <x v="1"/>
    <x v="13"/>
    <n v="3"/>
    <n v="104339.11"/>
    <n v="2"/>
    <n v="1"/>
    <n v="1"/>
    <n v="183540.22"/>
    <n v="1"/>
  </r>
  <r>
    <n v="6706"/>
    <n v="15782875"/>
    <x v="2394"/>
    <n v="663"/>
    <x v="0"/>
    <x v="1"/>
    <x v="19"/>
    <n v="5"/>
    <n v="157274.35999999999"/>
    <n v="2"/>
    <n v="1"/>
    <n v="1"/>
    <n v="28531.81"/>
    <n v="0"/>
  </r>
  <r>
    <n v="6707"/>
    <n v="15732235"/>
    <x v="2395"/>
    <n v="662"/>
    <x v="0"/>
    <x v="1"/>
    <x v="55"/>
    <n v="0"/>
    <n v="98848.19"/>
    <n v="1"/>
    <n v="0"/>
    <n v="1"/>
    <n v="42730.12"/>
    <n v="0"/>
  </r>
  <r>
    <n v="6708"/>
    <n v="15735909"/>
    <x v="20"/>
    <n v="607"/>
    <x v="2"/>
    <x v="0"/>
    <x v="2"/>
    <n v="8"/>
    <n v="105103.33"/>
    <n v="1"/>
    <n v="1"/>
    <n v="0"/>
    <n v="104721.5"/>
    <n v="1"/>
  </r>
  <r>
    <n v="6709"/>
    <n v="15653448"/>
    <x v="113"/>
    <n v="754"/>
    <x v="0"/>
    <x v="1"/>
    <x v="10"/>
    <n v="7"/>
    <n v="0"/>
    <n v="2"/>
    <n v="1"/>
    <n v="1"/>
    <n v="65219.85"/>
    <n v="0"/>
  </r>
  <r>
    <n v="6710"/>
    <n v="15587647"/>
    <x v="1215"/>
    <n v="850"/>
    <x v="2"/>
    <x v="0"/>
    <x v="26"/>
    <n v="0"/>
    <n v="127120.62"/>
    <n v="1"/>
    <n v="0"/>
    <n v="1"/>
    <n v="118929.64"/>
    <n v="1"/>
  </r>
  <r>
    <n v="6711"/>
    <n v="15701037"/>
    <x v="1571"/>
    <n v="578"/>
    <x v="0"/>
    <x v="1"/>
    <x v="2"/>
    <n v="2"/>
    <n v="0"/>
    <n v="2"/>
    <n v="1"/>
    <n v="0"/>
    <n v="70563.899999999994"/>
    <n v="0"/>
  </r>
  <r>
    <n v="6712"/>
    <n v="15727499"/>
    <x v="249"/>
    <n v="666"/>
    <x v="2"/>
    <x v="0"/>
    <x v="18"/>
    <n v="3"/>
    <n v="129118.5"/>
    <n v="2"/>
    <n v="0"/>
    <n v="0"/>
    <n v="139435.12"/>
    <n v="0"/>
  </r>
  <r>
    <n v="6713"/>
    <n v="15724838"/>
    <x v="462"/>
    <n v="599"/>
    <x v="0"/>
    <x v="0"/>
    <x v="3"/>
    <n v="4"/>
    <n v="0"/>
    <n v="1"/>
    <n v="1"/>
    <n v="0"/>
    <n v="170347.1"/>
    <n v="0"/>
  </r>
  <r>
    <n v="6714"/>
    <n v="15666711"/>
    <x v="2396"/>
    <n v="586"/>
    <x v="0"/>
    <x v="0"/>
    <x v="17"/>
    <n v="0"/>
    <n v="0"/>
    <n v="3"/>
    <n v="0"/>
    <n v="1"/>
    <n v="131553.82"/>
    <n v="1"/>
  </r>
  <r>
    <n v="6715"/>
    <n v="15588933"/>
    <x v="477"/>
    <n v="825"/>
    <x v="0"/>
    <x v="0"/>
    <x v="18"/>
    <n v="3"/>
    <n v="146053.66"/>
    <n v="1"/>
    <n v="1"/>
    <n v="1"/>
    <n v="138344.70000000001"/>
    <n v="0"/>
  </r>
  <r>
    <n v="6716"/>
    <n v="15763111"/>
    <x v="689"/>
    <n v="808"/>
    <x v="1"/>
    <x v="0"/>
    <x v="44"/>
    <n v="10"/>
    <n v="124577.15"/>
    <n v="1"/>
    <n v="0"/>
    <n v="1"/>
    <n v="169894.39999999999"/>
    <n v="0"/>
  </r>
  <r>
    <n v="6717"/>
    <n v="15805676"/>
    <x v="704"/>
    <n v="515"/>
    <x v="1"/>
    <x v="1"/>
    <x v="6"/>
    <n v="4"/>
    <n v="151012.54999999999"/>
    <n v="2"/>
    <n v="1"/>
    <n v="0"/>
    <n v="9770.9699999999993"/>
    <n v="0"/>
  </r>
  <r>
    <n v="6718"/>
    <n v="15586674"/>
    <x v="591"/>
    <n v="663"/>
    <x v="1"/>
    <x v="0"/>
    <x v="14"/>
    <n v="5"/>
    <n v="216109.88"/>
    <n v="1"/>
    <n v="0"/>
    <n v="1"/>
    <n v="74176.710000000006"/>
    <n v="1"/>
  </r>
  <r>
    <n v="6719"/>
    <n v="15744553"/>
    <x v="165"/>
    <n v="444"/>
    <x v="0"/>
    <x v="1"/>
    <x v="10"/>
    <n v="2"/>
    <n v="144318.97"/>
    <n v="1"/>
    <n v="1"/>
    <n v="0"/>
    <n v="112668.06"/>
    <n v="0"/>
  </r>
  <r>
    <n v="6720"/>
    <n v="15776629"/>
    <x v="1311"/>
    <n v="650"/>
    <x v="0"/>
    <x v="0"/>
    <x v="2"/>
    <n v="4"/>
    <n v="0"/>
    <n v="2"/>
    <n v="0"/>
    <n v="0"/>
    <n v="186275.7"/>
    <n v="0"/>
  </r>
  <r>
    <n v="6721"/>
    <n v="15647207"/>
    <x v="2397"/>
    <n v="609"/>
    <x v="0"/>
    <x v="1"/>
    <x v="28"/>
    <n v="7"/>
    <n v="0"/>
    <n v="2"/>
    <n v="1"/>
    <n v="0"/>
    <n v="98463.99"/>
    <n v="0"/>
  </r>
  <r>
    <n v="6722"/>
    <n v="15715638"/>
    <x v="465"/>
    <n v="824"/>
    <x v="2"/>
    <x v="1"/>
    <x v="62"/>
    <n v="3"/>
    <n v="27517.15"/>
    <n v="2"/>
    <n v="0"/>
    <n v="1"/>
    <n v="2746.41"/>
    <n v="0"/>
  </r>
  <r>
    <n v="6723"/>
    <n v="15750602"/>
    <x v="2398"/>
    <n v="662"/>
    <x v="0"/>
    <x v="1"/>
    <x v="6"/>
    <n v="5"/>
    <n v="147092.65"/>
    <n v="1"/>
    <n v="1"/>
    <n v="0"/>
    <n v="10928.3"/>
    <n v="0"/>
  </r>
  <r>
    <n v="6724"/>
    <n v="15766810"/>
    <x v="1813"/>
    <n v="699"/>
    <x v="2"/>
    <x v="0"/>
    <x v="21"/>
    <n v="2"/>
    <n v="92246.14"/>
    <n v="2"/>
    <n v="0"/>
    <n v="1"/>
    <n v="91346.03"/>
    <n v="0"/>
  </r>
  <r>
    <n v="6725"/>
    <n v="15756625"/>
    <x v="180"/>
    <n v="752"/>
    <x v="0"/>
    <x v="0"/>
    <x v="1"/>
    <n v="8"/>
    <n v="0"/>
    <n v="2"/>
    <n v="1"/>
    <n v="0"/>
    <n v="139844.04"/>
    <n v="1"/>
  </r>
  <r>
    <n v="6726"/>
    <n v="15639552"/>
    <x v="1574"/>
    <n v="603"/>
    <x v="2"/>
    <x v="0"/>
    <x v="20"/>
    <n v="8"/>
    <n v="148897.01999999999"/>
    <n v="1"/>
    <n v="0"/>
    <n v="0"/>
    <n v="105052.9"/>
    <n v="0"/>
  </r>
  <r>
    <n v="6727"/>
    <n v="15633213"/>
    <x v="1150"/>
    <n v="628"/>
    <x v="1"/>
    <x v="1"/>
    <x v="5"/>
    <n v="8"/>
    <n v="0"/>
    <n v="1"/>
    <n v="0"/>
    <n v="0"/>
    <n v="144366.82999999999"/>
    <n v="1"/>
  </r>
  <r>
    <n v="6728"/>
    <n v="15610416"/>
    <x v="1311"/>
    <n v="745"/>
    <x v="0"/>
    <x v="0"/>
    <x v="18"/>
    <n v="9"/>
    <n v="0"/>
    <n v="1"/>
    <n v="1"/>
    <n v="0"/>
    <n v="19605.18"/>
    <n v="1"/>
  </r>
  <r>
    <n v="6729"/>
    <n v="15715208"/>
    <x v="550"/>
    <n v="804"/>
    <x v="2"/>
    <x v="0"/>
    <x v="19"/>
    <n v="10"/>
    <n v="138335.96"/>
    <n v="1"/>
    <n v="1"/>
    <n v="1"/>
    <n v="80483.759999999995"/>
    <n v="0"/>
  </r>
  <r>
    <n v="6730"/>
    <n v="15619608"/>
    <x v="957"/>
    <n v="454"/>
    <x v="2"/>
    <x v="0"/>
    <x v="5"/>
    <n v="10"/>
    <n v="92895.56"/>
    <n v="1"/>
    <n v="1"/>
    <n v="0"/>
    <n v="154344"/>
    <n v="1"/>
  </r>
  <r>
    <n v="6731"/>
    <n v="15628697"/>
    <x v="345"/>
    <n v="631"/>
    <x v="1"/>
    <x v="1"/>
    <x v="17"/>
    <n v="9"/>
    <n v="160736.63"/>
    <n v="1"/>
    <n v="0"/>
    <n v="1"/>
    <n v="93503.02"/>
    <n v="0"/>
  </r>
  <r>
    <n v="6732"/>
    <n v="15643826"/>
    <x v="471"/>
    <n v="503"/>
    <x v="0"/>
    <x v="1"/>
    <x v="15"/>
    <n v="4"/>
    <n v="0"/>
    <n v="2"/>
    <n v="1"/>
    <n v="1"/>
    <n v="153036.97"/>
    <n v="0"/>
  </r>
  <r>
    <n v="6733"/>
    <n v="15718588"/>
    <x v="1360"/>
    <n v="548"/>
    <x v="0"/>
    <x v="0"/>
    <x v="24"/>
    <n v="9"/>
    <n v="0"/>
    <n v="2"/>
    <n v="0"/>
    <n v="0"/>
    <n v="98029.58"/>
    <n v="0"/>
  </r>
  <r>
    <n v="6734"/>
    <n v="15709741"/>
    <x v="2264"/>
    <n v="668"/>
    <x v="0"/>
    <x v="1"/>
    <x v="34"/>
    <n v="4"/>
    <n v="107141.27"/>
    <n v="1"/>
    <n v="1"/>
    <n v="0"/>
    <n v="193018.71"/>
    <n v="0"/>
  </r>
  <r>
    <n v="6735"/>
    <n v="15723318"/>
    <x v="2399"/>
    <n v="619"/>
    <x v="0"/>
    <x v="0"/>
    <x v="30"/>
    <n v="0"/>
    <n v="0"/>
    <n v="3"/>
    <n v="0"/>
    <n v="0"/>
    <n v="60810.64"/>
    <n v="1"/>
  </r>
  <r>
    <n v="6736"/>
    <n v="15717328"/>
    <x v="299"/>
    <n v="842"/>
    <x v="0"/>
    <x v="0"/>
    <x v="24"/>
    <n v="4"/>
    <n v="132446.07999999999"/>
    <n v="2"/>
    <n v="1"/>
    <n v="0"/>
    <n v="87071.18"/>
    <n v="1"/>
  </r>
  <r>
    <n v="6737"/>
    <n v="15771299"/>
    <x v="263"/>
    <n v="707"/>
    <x v="0"/>
    <x v="0"/>
    <x v="38"/>
    <n v="1"/>
    <n v="92053"/>
    <n v="1"/>
    <n v="1"/>
    <n v="1"/>
    <n v="164064.44"/>
    <n v="1"/>
  </r>
  <r>
    <n v="6738"/>
    <n v="15706223"/>
    <x v="223"/>
    <n v="715"/>
    <x v="1"/>
    <x v="1"/>
    <x v="16"/>
    <n v="2"/>
    <n v="96798.79"/>
    <n v="2"/>
    <n v="1"/>
    <n v="1"/>
    <n v="4554.67"/>
    <n v="0"/>
  </r>
  <r>
    <n v="6739"/>
    <n v="15612358"/>
    <x v="1311"/>
    <n v="573"/>
    <x v="2"/>
    <x v="1"/>
    <x v="12"/>
    <n v="9"/>
    <n v="134498.54"/>
    <n v="2"/>
    <n v="1"/>
    <n v="1"/>
    <n v="119924.8"/>
    <n v="0"/>
  </r>
  <r>
    <n v="6740"/>
    <n v="15769191"/>
    <x v="2400"/>
    <n v="509"/>
    <x v="0"/>
    <x v="1"/>
    <x v="30"/>
    <n v="8"/>
    <n v="132387.91"/>
    <n v="2"/>
    <n v="1"/>
    <n v="1"/>
    <n v="170360.11"/>
    <n v="0"/>
  </r>
  <r>
    <n v="6741"/>
    <n v="15618816"/>
    <x v="1567"/>
    <n v="670"/>
    <x v="2"/>
    <x v="0"/>
    <x v="20"/>
    <n v="2"/>
    <n v="147171.20000000001"/>
    <n v="1"/>
    <n v="0"/>
    <n v="1"/>
    <n v="69850.039999999994"/>
    <n v="0"/>
  </r>
  <r>
    <n v="6742"/>
    <n v="15730810"/>
    <x v="1688"/>
    <n v="613"/>
    <x v="1"/>
    <x v="1"/>
    <x v="4"/>
    <n v="9"/>
    <n v="100524.69"/>
    <n v="1"/>
    <n v="1"/>
    <n v="1"/>
    <n v="47298.95"/>
    <n v="0"/>
  </r>
  <r>
    <n v="6743"/>
    <n v="15783463"/>
    <x v="77"/>
    <n v="678"/>
    <x v="0"/>
    <x v="0"/>
    <x v="28"/>
    <n v="1"/>
    <n v="0"/>
    <n v="2"/>
    <n v="1"/>
    <n v="0"/>
    <n v="45443.68"/>
    <n v="0"/>
  </r>
  <r>
    <n v="6744"/>
    <n v="15616213"/>
    <x v="2401"/>
    <n v="555"/>
    <x v="2"/>
    <x v="0"/>
    <x v="21"/>
    <n v="9"/>
    <n v="138214.5"/>
    <n v="1"/>
    <n v="1"/>
    <n v="0"/>
    <n v="198715.27"/>
    <n v="1"/>
  </r>
  <r>
    <n v="6745"/>
    <n v="15611287"/>
    <x v="273"/>
    <n v="777"/>
    <x v="0"/>
    <x v="0"/>
    <x v="33"/>
    <n v="4"/>
    <n v="0"/>
    <n v="2"/>
    <n v="0"/>
    <n v="1"/>
    <n v="115611.97"/>
    <n v="0"/>
  </r>
  <r>
    <n v="6746"/>
    <n v="15786454"/>
    <x v="681"/>
    <n v="552"/>
    <x v="1"/>
    <x v="1"/>
    <x v="30"/>
    <n v="3"/>
    <n v="0"/>
    <n v="1"/>
    <n v="1"/>
    <n v="1"/>
    <n v="40333.94"/>
    <n v="0"/>
  </r>
  <r>
    <n v="6747"/>
    <n v="15768682"/>
    <x v="2402"/>
    <n v="640"/>
    <x v="1"/>
    <x v="1"/>
    <x v="2"/>
    <n v="3"/>
    <n v="0"/>
    <n v="1"/>
    <n v="1"/>
    <n v="1"/>
    <n v="105997.25"/>
    <n v="0"/>
  </r>
  <r>
    <n v="6748"/>
    <n v="15766172"/>
    <x v="56"/>
    <n v="541"/>
    <x v="0"/>
    <x v="1"/>
    <x v="10"/>
    <n v="3"/>
    <n v="128743.55"/>
    <n v="1"/>
    <n v="1"/>
    <n v="0"/>
    <n v="134851.12"/>
    <n v="0"/>
  </r>
  <r>
    <n v="6749"/>
    <n v="15637646"/>
    <x v="87"/>
    <n v="756"/>
    <x v="0"/>
    <x v="1"/>
    <x v="8"/>
    <n v="10"/>
    <n v="122647.32"/>
    <n v="1"/>
    <n v="0"/>
    <n v="0"/>
    <n v="61666.87"/>
    <n v="0"/>
  </r>
  <r>
    <n v="6750"/>
    <n v="15653404"/>
    <x v="2403"/>
    <n v="684"/>
    <x v="1"/>
    <x v="0"/>
    <x v="9"/>
    <n v="9"/>
    <n v="79263.899999999994"/>
    <n v="1"/>
    <n v="0"/>
    <n v="1"/>
    <n v="196574.48"/>
    <n v="0"/>
  </r>
  <r>
    <n v="6751"/>
    <n v="15690546"/>
    <x v="988"/>
    <n v="618"/>
    <x v="0"/>
    <x v="0"/>
    <x v="0"/>
    <n v="2"/>
    <n v="0"/>
    <n v="4"/>
    <n v="0"/>
    <n v="0"/>
    <n v="111097.39"/>
    <n v="1"/>
  </r>
  <r>
    <n v="6752"/>
    <n v="15735636"/>
    <x v="563"/>
    <n v="604"/>
    <x v="0"/>
    <x v="0"/>
    <x v="47"/>
    <n v="2"/>
    <n v="121389.78"/>
    <n v="1"/>
    <n v="1"/>
    <n v="1"/>
    <n v="48201.64"/>
    <n v="1"/>
  </r>
  <r>
    <n v="6753"/>
    <n v="15605424"/>
    <x v="687"/>
    <n v="624"/>
    <x v="1"/>
    <x v="1"/>
    <x v="16"/>
    <n v="7"/>
    <n v="123906.55"/>
    <n v="1"/>
    <n v="1"/>
    <n v="0"/>
    <n v="135096.78"/>
    <n v="0"/>
  </r>
  <r>
    <n v="6754"/>
    <n v="15568449"/>
    <x v="98"/>
    <n v="661"/>
    <x v="1"/>
    <x v="1"/>
    <x v="16"/>
    <n v="7"/>
    <n v="143006.70000000001"/>
    <n v="1"/>
    <n v="1"/>
    <n v="1"/>
    <n v="15650.89"/>
    <n v="0"/>
  </r>
  <r>
    <n v="6755"/>
    <n v="15688085"/>
    <x v="1011"/>
    <n v="627"/>
    <x v="1"/>
    <x v="0"/>
    <x v="34"/>
    <n v="3"/>
    <n v="157597.60999999999"/>
    <n v="1"/>
    <n v="0"/>
    <n v="1"/>
    <n v="34097.22"/>
    <n v="0"/>
  </r>
  <r>
    <n v="6756"/>
    <n v="15683483"/>
    <x v="526"/>
    <n v="812"/>
    <x v="1"/>
    <x v="1"/>
    <x v="16"/>
    <n v="3"/>
    <n v="127117.8"/>
    <n v="2"/>
    <n v="1"/>
    <n v="1"/>
    <n v="174822.74"/>
    <n v="0"/>
  </r>
  <r>
    <n v="6757"/>
    <n v="15659567"/>
    <x v="244"/>
    <n v="473"/>
    <x v="0"/>
    <x v="0"/>
    <x v="2"/>
    <n v="9"/>
    <n v="117103.26"/>
    <n v="2"/>
    <n v="1"/>
    <n v="1"/>
    <n v="85937.52"/>
    <n v="1"/>
  </r>
  <r>
    <n v="6758"/>
    <n v="15766667"/>
    <x v="2404"/>
    <n v="717"/>
    <x v="1"/>
    <x v="1"/>
    <x v="18"/>
    <n v="2"/>
    <n v="102989.83"/>
    <n v="2"/>
    <n v="0"/>
    <n v="1"/>
    <n v="49185.57"/>
    <n v="0"/>
  </r>
  <r>
    <n v="6759"/>
    <n v="15624975"/>
    <x v="325"/>
    <n v="693"/>
    <x v="1"/>
    <x v="1"/>
    <x v="34"/>
    <n v="1"/>
    <n v="145118.82999999999"/>
    <n v="1"/>
    <n v="0"/>
    <n v="1"/>
    <n v="77742.38"/>
    <n v="0"/>
  </r>
  <r>
    <n v="6760"/>
    <n v="15660878"/>
    <x v="58"/>
    <n v="705"/>
    <x v="0"/>
    <x v="1"/>
    <x v="68"/>
    <n v="1"/>
    <n v="126076.24"/>
    <n v="2"/>
    <n v="1"/>
    <n v="1"/>
    <n v="34436.83"/>
    <n v="0"/>
  </r>
  <r>
    <n v="6761"/>
    <n v="15586557"/>
    <x v="583"/>
    <n v="661"/>
    <x v="0"/>
    <x v="1"/>
    <x v="1"/>
    <n v="5"/>
    <n v="0"/>
    <n v="1"/>
    <n v="0"/>
    <n v="1"/>
    <n v="88279.6"/>
    <n v="0"/>
  </r>
  <r>
    <n v="6762"/>
    <n v="15746183"/>
    <x v="2405"/>
    <n v="573"/>
    <x v="0"/>
    <x v="0"/>
    <x v="7"/>
    <n v="4"/>
    <n v="0"/>
    <n v="2"/>
    <n v="1"/>
    <n v="1"/>
    <n v="157549.6"/>
    <n v="0"/>
  </r>
  <r>
    <n v="6763"/>
    <n v="15631457"/>
    <x v="2406"/>
    <n v="639"/>
    <x v="0"/>
    <x v="1"/>
    <x v="24"/>
    <n v="5"/>
    <n v="98186.7"/>
    <n v="1"/>
    <n v="0"/>
    <n v="1"/>
    <n v="173386.95"/>
    <n v="0"/>
  </r>
  <r>
    <n v="6764"/>
    <n v="15754053"/>
    <x v="364"/>
    <n v="718"/>
    <x v="0"/>
    <x v="0"/>
    <x v="44"/>
    <n v="7"/>
    <n v="0"/>
    <n v="3"/>
    <n v="1"/>
    <n v="1"/>
    <n v="82782.080000000002"/>
    <n v="0"/>
  </r>
  <r>
    <n v="6765"/>
    <n v="15645839"/>
    <x v="863"/>
    <n v="570"/>
    <x v="0"/>
    <x v="1"/>
    <x v="24"/>
    <n v="6"/>
    <n v="0"/>
    <n v="1"/>
    <n v="1"/>
    <n v="1"/>
    <n v="187758.5"/>
    <n v="0"/>
  </r>
  <r>
    <n v="6766"/>
    <n v="15689955"/>
    <x v="1331"/>
    <n v="461"/>
    <x v="0"/>
    <x v="0"/>
    <x v="20"/>
    <n v="7"/>
    <n v="0"/>
    <n v="2"/>
    <n v="1"/>
    <n v="0"/>
    <n v="176547.8"/>
    <n v="0"/>
  </r>
  <r>
    <n v="6767"/>
    <n v="15593510"/>
    <x v="92"/>
    <n v="638"/>
    <x v="2"/>
    <x v="0"/>
    <x v="19"/>
    <n v="5"/>
    <n v="129335.65"/>
    <n v="1"/>
    <n v="1"/>
    <n v="1"/>
    <n v="56585.2"/>
    <n v="1"/>
  </r>
  <r>
    <n v="6768"/>
    <n v="15654964"/>
    <x v="122"/>
    <n v="608"/>
    <x v="1"/>
    <x v="1"/>
    <x v="36"/>
    <n v="7"/>
    <n v="75801.740000000005"/>
    <n v="1"/>
    <n v="1"/>
    <n v="0"/>
    <n v="125762.95"/>
    <n v="0"/>
  </r>
  <r>
    <n v="6769"/>
    <n v="15594039"/>
    <x v="288"/>
    <n v="599"/>
    <x v="1"/>
    <x v="1"/>
    <x v="0"/>
    <n v="6"/>
    <n v="0"/>
    <n v="2"/>
    <n v="1"/>
    <n v="0"/>
    <n v="113868.4"/>
    <n v="0"/>
  </r>
  <r>
    <n v="6770"/>
    <n v="15625929"/>
    <x v="1171"/>
    <n v="762"/>
    <x v="0"/>
    <x v="0"/>
    <x v="4"/>
    <n v="7"/>
    <n v="159316.64000000001"/>
    <n v="1"/>
    <n v="0"/>
    <n v="0"/>
    <n v="24780.13"/>
    <n v="0"/>
  </r>
  <r>
    <n v="6771"/>
    <n v="15815295"/>
    <x v="1510"/>
    <n v="662"/>
    <x v="0"/>
    <x v="0"/>
    <x v="16"/>
    <n v="2"/>
    <n v="96479.81"/>
    <n v="1"/>
    <n v="1"/>
    <n v="0"/>
    <n v="120259.41"/>
    <n v="0"/>
  </r>
  <r>
    <n v="6772"/>
    <n v="15621818"/>
    <x v="1284"/>
    <n v="747"/>
    <x v="2"/>
    <x v="1"/>
    <x v="6"/>
    <n v="7"/>
    <n v="117726.33"/>
    <n v="1"/>
    <n v="1"/>
    <n v="1"/>
    <n v="175398.34"/>
    <n v="0"/>
  </r>
  <r>
    <n v="6773"/>
    <n v="15652700"/>
    <x v="90"/>
    <n v="539"/>
    <x v="0"/>
    <x v="1"/>
    <x v="2"/>
    <n v="6"/>
    <n v="0"/>
    <n v="2"/>
    <n v="1"/>
    <n v="1"/>
    <n v="86767.48"/>
    <n v="0"/>
  </r>
  <r>
    <n v="6774"/>
    <n v="15636860"/>
    <x v="642"/>
    <n v="625"/>
    <x v="0"/>
    <x v="1"/>
    <x v="3"/>
    <n v="4"/>
    <n v="122351.29"/>
    <n v="1"/>
    <n v="1"/>
    <n v="0"/>
    <n v="71216.600000000006"/>
    <n v="0"/>
  </r>
  <r>
    <n v="6775"/>
    <n v="15569432"/>
    <x v="426"/>
    <n v="656"/>
    <x v="0"/>
    <x v="0"/>
    <x v="36"/>
    <n v="9"/>
    <n v="0"/>
    <n v="2"/>
    <n v="1"/>
    <n v="1"/>
    <n v="85240.61"/>
    <n v="1"/>
  </r>
  <r>
    <n v="6776"/>
    <n v="15751455"/>
    <x v="249"/>
    <n v="469"/>
    <x v="0"/>
    <x v="0"/>
    <x v="36"/>
    <n v="5"/>
    <n v="0"/>
    <n v="1"/>
    <n v="1"/>
    <n v="0"/>
    <n v="160529.71"/>
    <n v="1"/>
  </r>
  <r>
    <n v="6777"/>
    <n v="15800583"/>
    <x v="374"/>
    <n v="621"/>
    <x v="1"/>
    <x v="0"/>
    <x v="3"/>
    <n v="8"/>
    <n v="0"/>
    <n v="1"/>
    <n v="0"/>
    <n v="0"/>
    <n v="102806.6"/>
    <n v="0"/>
  </r>
  <r>
    <n v="6778"/>
    <n v="15770214"/>
    <x v="903"/>
    <n v="754"/>
    <x v="0"/>
    <x v="0"/>
    <x v="7"/>
    <n v="7"/>
    <n v="0"/>
    <n v="2"/>
    <n v="1"/>
    <n v="0"/>
    <n v="144134.64000000001"/>
    <n v="0"/>
  </r>
  <r>
    <n v="6779"/>
    <n v="15613463"/>
    <x v="192"/>
    <n v="679"/>
    <x v="2"/>
    <x v="0"/>
    <x v="5"/>
    <n v="6"/>
    <n v="132598.38"/>
    <n v="2"/>
    <n v="1"/>
    <n v="1"/>
    <n v="184017.98"/>
    <n v="0"/>
  </r>
  <r>
    <n v="6780"/>
    <n v="15587066"/>
    <x v="1968"/>
    <n v="535"/>
    <x v="0"/>
    <x v="1"/>
    <x v="16"/>
    <n v="2"/>
    <n v="119272.29"/>
    <n v="1"/>
    <n v="0"/>
    <n v="0"/>
    <n v="195896.59"/>
    <n v="1"/>
  </r>
  <r>
    <n v="6781"/>
    <n v="15693752"/>
    <x v="312"/>
    <n v="487"/>
    <x v="0"/>
    <x v="1"/>
    <x v="24"/>
    <n v="2"/>
    <n v="0"/>
    <n v="2"/>
    <n v="1"/>
    <n v="1"/>
    <n v="126722.57"/>
    <n v="0"/>
  </r>
  <r>
    <n v="6782"/>
    <n v="15714874"/>
    <x v="2407"/>
    <n v="850"/>
    <x v="0"/>
    <x v="0"/>
    <x v="0"/>
    <n v="3"/>
    <n v="0"/>
    <n v="2"/>
    <n v="1"/>
    <n v="1"/>
    <n v="176883.42"/>
    <n v="0"/>
  </r>
  <r>
    <n v="6783"/>
    <n v="15657809"/>
    <x v="423"/>
    <n v="585"/>
    <x v="0"/>
    <x v="1"/>
    <x v="30"/>
    <n v="10"/>
    <n v="106415.57"/>
    <n v="3"/>
    <n v="1"/>
    <n v="1"/>
    <n v="122960.98"/>
    <n v="1"/>
  </r>
  <r>
    <n v="6784"/>
    <n v="15651955"/>
    <x v="1261"/>
    <n v="603"/>
    <x v="0"/>
    <x v="1"/>
    <x v="8"/>
    <n v="4"/>
    <n v="0"/>
    <n v="2"/>
    <n v="0"/>
    <n v="1"/>
    <n v="9607.1"/>
    <n v="0"/>
  </r>
  <r>
    <n v="6785"/>
    <n v="15570912"/>
    <x v="171"/>
    <n v="728"/>
    <x v="2"/>
    <x v="0"/>
    <x v="15"/>
    <n v="9"/>
    <n v="127772.1"/>
    <n v="2"/>
    <n v="1"/>
    <n v="1"/>
    <n v="152643.48000000001"/>
    <n v="0"/>
  </r>
  <r>
    <n v="6786"/>
    <n v="15640266"/>
    <x v="2121"/>
    <n v="621"/>
    <x v="1"/>
    <x v="1"/>
    <x v="1"/>
    <n v="5"/>
    <n v="104631.67"/>
    <n v="1"/>
    <n v="1"/>
    <n v="1"/>
    <n v="95551.22"/>
    <n v="0"/>
  </r>
  <r>
    <n v="6787"/>
    <n v="15652069"/>
    <x v="272"/>
    <n v="833"/>
    <x v="0"/>
    <x v="1"/>
    <x v="33"/>
    <n v="1"/>
    <n v="0"/>
    <n v="2"/>
    <n v="1"/>
    <n v="0"/>
    <n v="141860.62"/>
    <n v="0"/>
  </r>
  <r>
    <n v="6788"/>
    <n v="15596074"/>
    <x v="1472"/>
    <n v="502"/>
    <x v="0"/>
    <x v="1"/>
    <x v="24"/>
    <n v="10"/>
    <n v="0"/>
    <n v="1"/>
    <n v="1"/>
    <n v="1"/>
    <n v="76642.679999999993"/>
    <n v="0"/>
  </r>
  <r>
    <n v="6789"/>
    <n v="15800268"/>
    <x v="1232"/>
    <n v="825"/>
    <x v="2"/>
    <x v="1"/>
    <x v="24"/>
    <n v="6"/>
    <n v="118050.79"/>
    <n v="1"/>
    <n v="0"/>
    <n v="1"/>
    <n v="52301.15"/>
    <n v="0"/>
  </r>
  <r>
    <n v="6790"/>
    <n v="15809847"/>
    <x v="195"/>
    <n v="668"/>
    <x v="0"/>
    <x v="1"/>
    <x v="17"/>
    <n v="0"/>
    <n v="0"/>
    <n v="2"/>
    <n v="0"/>
    <n v="0"/>
    <n v="29388.02"/>
    <n v="0"/>
  </r>
  <r>
    <n v="6791"/>
    <n v="15599074"/>
    <x v="130"/>
    <n v="487"/>
    <x v="1"/>
    <x v="0"/>
    <x v="20"/>
    <n v="6"/>
    <n v="136093.74"/>
    <n v="1"/>
    <n v="0"/>
    <n v="1"/>
    <n v="193408.43"/>
    <n v="0"/>
  </r>
  <r>
    <n v="6792"/>
    <n v="15599591"/>
    <x v="46"/>
    <n v="600"/>
    <x v="2"/>
    <x v="0"/>
    <x v="2"/>
    <n v="7"/>
    <n v="88477.36"/>
    <n v="2"/>
    <n v="1"/>
    <n v="0"/>
    <n v="58632.37"/>
    <n v="0"/>
  </r>
  <r>
    <n v="6793"/>
    <n v="15776096"/>
    <x v="2408"/>
    <n v="606"/>
    <x v="1"/>
    <x v="1"/>
    <x v="10"/>
    <n v="3"/>
    <n v="161572.24"/>
    <n v="1"/>
    <n v="0"/>
    <n v="1"/>
    <n v="191076.22"/>
    <n v="0"/>
  </r>
  <r>
    <n v="6794"/>
    <n v="15611669"/>
    <x v="2409"/>
    <n v="623"/>
    <x v="2"/>
    <x v="1"/>
    <x v="5"/>
    <n v="7"/>
    <n v="126608.37"/>
    <n v="1"/>
    <n v="0"/>
    <n v="1"/>
    <n v="645.61"/>
    <n v="1"/>
  </r>
  <r>
    <n v="6795"/>
    <n v="15694098"/>
    <x v="64"/>
    <n v="575"/>
    <x v="0"/>
    <x v="0"/>
    <x v="41"/>
    <n v="9"/>
    <n v="68332.960000000006"/>
    <n v="1"/>
    <n v="1"/>
    <n v="1"/>
    <n v="144390.75"/>
    <n v="0"/>
  </r>
  <r>
    <n v="6796"/>
    <n v="15713347"/>
    <x v="1843"/>
    <n v="577"/>
    <x v="1"/>
    <x v="1"/>
    <x v="36"/>
    <n v="6"/>
    <n v="179852.26"/>
    <n v="1"/>
    <n v="1"/>
    <n v="0"/>
    <n v="193580.32"/>
    <n v="0"/>
  </r>
  <r>
    <n v="6797"/>
    <n v="15713094"/>
    <x v="291"/>
    <n v="651"/>
    <x v="0"/>
    <x v="0"/>
    <x v="11"/>
    <n v="8"/>
    <n v="0"/>
    <n v="2"/>
    <n v="1"/>
    <n v="1"/>
    <n v="126761.2"/>
    <n v="0"/>
  </r>
  <r>
    <n v="6798"/>
    <n v="15811978"/>
    <x v="51"/>
    <n v="693"/>
    <x v="2"/>
    <x v="1"/>
    <x v="17"/>
    <n v="2"/>
    <n v="104763.41"/>
    <n v="1"/>
    <n v="1"/>
    <n v="1"/>
    <n v="62368.33"/>
    <n v="0"/>
  </r>
  <r>
    <n v="6799"/>
    <n v="15799925"/>
    <x v="1253"/>
    <n v="800"/>
    <x v="0"/>
    <x v="1"/>
    <x v="52"/>
    <n v="6"/>
    <n v="88541.57"/>
    <n v="2"/>
    <n v="1"/>
    <n v="1"/>
    <n v="131718.12"/>
    <n v="0"/>
  </r>
  <r>
    <n v="6800"/>
    <n v="15692575"/>
    <x v="301"/>
    <n v="760"/>
    <x v="0"/>
    <x v="1"/>
    <x v="16"/>
    <n v="6"/>
    <n v="162888.73000000001"/>
    <n v="1"/>
    <n v="1"/>
    <n v="0"/>
    <n v="91098.76"/>
    <n v="1"/>
  </r>
  <r>
    <n v="6801"/>
    <n v="15743149"/>
    <x v="373"/>
    <n v="711"/>
    <x v="0"/>
    <x v="0"/>
    <x v="12"/>
    <n v="8"/>
    <n v="0"/>
    <n v="1"/>
    <n v="1"/>
    <n v="1"/>
    <n v="67508.009999999995"/>
    <n v="0"/>
  </r>
  <r>
    <n v="6802"/>
    <n v="15776947"/>
    <x v="2346"/>
    <n v="637"/>
    <x v="1"/>
    <x v="1"/>
    <x v="3"/>
    <n v="8"/>
    <n v="0"/>
    <n v="1"/>
    <n v="1"/>
    <n v="0"/>
    <n v="12156.93"/>
    <n v="1"/>
  </r>
  <r>
    <n v="6803"/>
    <n v="15700656"/>
    <x v="2325"/>
    <n v="662"/>
    <x v="0"/>
    <x v="1"/>
    <x v="15"/>
    <n v="9"/>
    <n v="0"/>
    <n v="2"/>
    <n v="0"/>
    <n v="0"/>
    <n v="65089.38"/>
    <n v="0"/>
  </r>
  <r>
    <n v="6804"/>
    <n v="15594515"/>
    <x v="341"/>
    <n v="568"/>
    <x v="0"/>
    <x v="0"/>
    <x v="4"/>
    <n v="7"/>
    <n v="0"/>
    <n v="2"/>
    <n v="0"/>
    <n v="0"/>
    <n v="62370.67"/>
    <n v="1"/>
  </r>
  <r>
    <n v="6805"/>
    <n v="15787884"/>
    <x v="46"/>
    <n v="692"/>
    <x v="0"/>
    <x v="0"/>
    <x v="33"/>
    <n v="7"/>
    <n v="0"/>
    <n v="2"/>
    <n v="1"/>
    <n v="1"/>
    <n v="18826.34"/>
    <n v="0"/>
  </r>
  <r>
    <n v="6806"/>
    <n v="15577988"/>
    <x v="281"/>
    <n v="614"/>
    <x v="0"/>
    <x v="0"/>
    <x v="12"/>
    <n v="1"/>
    <n v="0"/>
    <n v="2"/>
    <n v="1"/>
    <n v="1"/>
    <n v="3342.62"/>
    <n v="0"/>
  </r>
  <r>
    <n v="6807"/>
    <n v="15795586"/>
    <x v="20"/>
    <n v="478"/>
    <x v="0"/>
    <x v="1"/>
    <x v="12"/>
    <n v="1"/>
    <n v="92474.05"/>
    <n v="1"/>
    <n v="1"/>
    <n v="0"/>
    <n v="178626.07"/>
    <n v="0"/>
  </r>
  <r>
    <n v="6808"/>
    <n v="15677739"/>
    <x v="21"/>
    <n v="562"/>
    <x v="0"/>
    <x v="1"/>
    <x v="18"/>
    <n v="6"/>
    <n v="0"/>
    <n v="2"/>
    <n v="1"/>
    <n v="0"/>
    <n v="32845.32"/>
    <n v="0"/>
  </r>
  <r>
    <n v="6809"/>
    <n v="15720134"/>
    <x v="1843"/>
    <n v="709"/>
    <x v="2"/>
    <x v="1"/>
    <x v="33"/>
    <n v="9"/>
    <n v="115479.48"/>
    <n v="2"/>
    <n v="1"/>
    <n v="1"/>
    <n v="134732.99"/>
    <n v="0"/>
  </r>
  <r>
    <n v="6810"/>
    <n v="15688868"/>
    <x v="2410"/>
    <n v="684"/>
    <x v="0"/>
    <x v="0"/>
    <x v="28"/>
    <n v="5"/>
    <n v="87098.91"/>
    <n v="1"/>
    <n v="0"/>
    <n v="0"/>
    <n v="106095.82"/>
    <n v="0"/>
  </r>
  <r>
    <n v="6811"/>
    <n v="15642996"/>
    <x v="176"/>
    <n v="546"/>
    <x v="2"/>
    <x v="0"/>
    <x v="0"/>
    <n v="9"/>
    <n v="86351.85"/>
    <n v="2"/>
    <n v="1"/>
    <n v="0"/>
    <n v="57380.13"/>
    <n v="0"/>
  </r>
  <r>
    <n v="6812"/>
    <n v="15771222"/>
    <x v="663"/>
    <n v="779"/>
    <x v="0"/>
    <x v="0"/>
    <x v="0"/>
    <n v="5"/>
    <n v="0"/>
    <n v="2"/>
    <n v="0"/>
    <n v="0"/>
    <n v="25951.91"/>
    <n v="0"/>
  </r>
  <r>
    <n v="6813"/>
    <n v="15605059"/>
    <x v="2411"/>
    <n v="576"/>
    <x v="2"/>
    <x v="1"/>
    <x v="54"/>
    <n v="3"/>
    <n v="148843.56"/>
    <n v="1"/>
    <n v="1"/>
    <n v="0"/>
    <n v="69414.13"/>
    <n v="1"/>
  </r>
  <r>
    <n v="6814"/>
    <n v="15568088"/>
    <x v="776"/>
    <n v="481"/>
    <x v="2"/>
    <x v="1"/>
    <x v="4"/>
    <n v="3"/>
    <n v="163714.51999999999"/>
    <n v="1"/>
    <n v="1"/>
    <n v="0"/>
    <n v="96123.72"/>
    <n v="0"/>
  </r>
  <r>
    <n v="6815"/>
    <n v="15665943"/>
    <x v="442"/>
    <n v="445"/>
    <x v="0"/>
    <x v="1"/>
    <x v="11"/>
    <n v="6"/>
    <n v="0"/>
    <n v="2"/>
    <n v="1"/>
    <n v="0"/>
    <n v="119425.94"/>
    <n v="0"/>
  </r>
  <r>
    <n v="6816"/>
    <n v="15795571"/>
    <x v="1120"/>
    <n v="606"/>
    <x v="1"/>
    <x v="1"/>
    <x v="18"/>
    <n v="0"/>
    <n v="94153.56"/>
    <n v="1"/>
    <n v="0"/>
    <n v="1"/>
    <n v="120138.27"/>
    <n v="0"/>
  </r>
  <r>
    <n v="6817"/>
    <n v="15662243"/>
    <x v="137"/>
    <n v="559"/>
    <x v="0"/>
    <x v="1"/>
    <x v="5"/>
    <n v="5"/>
    <n v="162702.35"/>
    <n v="1"/>
    <n v="0"/>
    <n v="0"/>
    <n v="150548.5"/>
    <n v="1"/>
  </r>
  <r>
    <n v="6818"/>
    <n v="15593128"/>
    <x v="2412"/>
    <n v="608"/>
    <x v="0"/>
    <x v="0"/>
    <x v="27"/>
    <n v="10"/>
    <n v="129255.2"/>
    <n v="2"/>
    <n v="1"/>
    <n v="0"/>
    <n v="142492.04"/>
    <n v="1"/>
  </r>
  <r>
    <n v="6819"/>
    <n v="15589739"/>
    <x v="2221"/>
    <n v="698"/>
    <x v="0"/>
    <x v="1"/>
    <x v="1"/>
    <n v="3"/>
    <n v="90605.29"/>
    <n v="1"/>
    <n v="1"/>
    <n v="1"/>
    <n v="14357"/>
    <n v="0"/>
  </r>
  <r>
    <n v="6820"/>
    <n v="15787602"/>
    <x v="871"/>
    <n v="568"/>
    <x v="1"/>
    <x v="1"/>
    <x v="2"/>
    <n v="5"/>
    <n v="0"/>
    <n v="2"/>
    <n v="1"/>
    <n v="1"/>
    <n v="129569.92"/>
    <n v="0"/>
  </r>
  <r>
    <n v="6821"/>
    <n v="15685019"/>
    <x v="94"/>
    <n v="528"/>
    <x v="0"/>
    <x v="1"/>
    <x v="6"/>
    <n v="3"/>
    <n v="102787.42"/>
    <n v="1"/>
    <n v="1"/>
    <n v="0"/>
    <n v="55972.56"/>
    <n v="0"/>
  </r>
  <r>
    <n v="6822"/>
    <n v="15704209"/>
    <x v="848"/>
    <n v="802"/>
    <x v="0"/>
    <x v="0"/>
    <x v="2"/>
    <n v="7"/>
    <n v="120145.96"/>
    <n v="2"/>
    <n v="0"/>
    <n v="1"/>
    <n v="59497.01"/>
    <n v="1"/>
  </r>
  <r>
    <n v="6823"/>
    <n v="15605264"/>
    <x v="560"/>
    <n v="669"/>
    <x v="2"/>
    <x v="1"/>
    <x v="40"/>
    <n v="0"/>
    <n v="63723.78"/>
    <n v="2"/>
    <n v="1"/>
    <n v="1"/>
    <n v="181928.25"/>
    <n v="0"/>
  </r>
  <r>
    <n v="6824"/>
    <n v="15708265"/>
    <x v="67"/>
    <n v="581"/>
    <x v="1"/>
    <x v="0"/>
    <x v="9"/>
    <n v="10"/>
    <n v="159203.71"/>
    <n v="1"/>
    <n v="1"/>
    <n v="1"/>
    <n v="102517.83"/>
    <n v="1"/>
  </r>
  <r>
    <n v="6825"/>
    <n v="15740264"/>
    <x v="844"/>
    <n v="640"/>
    <x v="0"/>
    <x v="1"/>
    <x v="16"/>
    <n v="9"/>
    <n v="0"/>
    <n v="2"/>
    <n v="1"/>
    <n v="0"/>
    <n v="88827.67"/>
    <n v="0"/>
  </r>
  <r>
    <n v="6826"/>
    <n v="15615477"/>
    <x v="823"/>
    <n v="529"/>
    <x v="1"/>
    <x v="0"/>
    <x v="4"/>
    <n v="1"/>
    <n v="0"/>
    <n v="2"/>
    <n v="0"/>
    <n v="0"/>
    <n v="14161.3"/>
    <n v="0"/>
  </r>
  <r>
    <n v="6827"/>
    <n v="15727361"/>
    <x v="110"/>
    <n v="547"/>
    <x v="0"/>
    <x v="0"/>
    <x v="21"/>
    <n v="1"/>
    <n v="0"/>
    <n v="2"/>
    <n v="1"/>
    <n v="1"/>
    <n v="56908.41"/>
    <n v="0"/>
  </r>
  <r>
    <n v="6828"/>
    <n v="15760216"/>
    <x v="2413"/>
    <n v="718"/>
    <x v="0"/>
    <x v="0"/>
    <x v="23"/>
    <n v="10"/>
    <n v="0"/>
    <n v="1"/>
    <n v="1"/>
    <n v="0"/>
    <n v="184474.72"/>
    <n v="1"/>
  </r>
  <r>
    <n v="6829"/>
    <n v="15806134"/>
    <x v="1688"/>
    <n v="707"/>
    <x v="2"/>
    <x v="1"/>
    <x v="10"/>
    <n v="9"/>
    <n v="162691.16"/>
    <n v="2"/>
    <n v="1"/>
    <n v="0"/>
    <n v="94912.78"/>
    <n v="0"/>
  </r>
  <r>
    <n v="6830"/>
    <n v="15601351"/>
    <x v="2414"/>
    <n v="735"/>
    <x v="0"/>
    <x v="1"/>
    <x v="3"/>
    <n v="9"/>
    <n v="127806.91"/>
    <n v="1"/>
    <n v="1"/>
    <n v="1"/>
    <n v="73069.59"/>
    <n v="0"/>
  </r>
  <r>
    <n v="6831"/>
    <n v="15669262"/>
    <x v="1854"/>
    <n v="765"/>
    <x v="0"/>
    <x v="1"/>
    <x v="3"/>
    <n v="9"/>
    <n v="157960.49"/>
    <n v="2"/>
    <n v="0"/>
    <n v="0"/>
    <n v="136602.79999999999"/>
    <n v="0"/>
  </r>
  <r>
    <n v="6832"/>
    <n v="15696989"/>
    <x v="1654"/>
    <n v="469"/>
    <x v="2"/>
    <x v="0"/>
    <x v="37"/>
    <n v="8"/>
    <n v="139493.25"/>
    <n v="3"/>
    <n v="0"/>
    <n v="0"/>
    <n v="150093.32"/>
    <n v="1"/>
  </r>
  <r>
    <n v="6833"/>
    <n v="15688498"/>
    <x v="5"/>
    <n v="594"/>
    <x v="2"/>
    <x v="0"/>
    <x v="29"/>
    <n v="2"/>
    <n v="87096.82"/>
    <n v="2"/>
    <n v="1"/>
    <n v="0"/>
    <n v="168186.11"/>
    <n v="0"/>
  </r>
  <r>
    <n v="6834"/>
    <n v="15686964"/>
    <x v="2415"/>
    <n v="675"/>
    <x v="0"/>
    <x v="0"/>
    <x v="10"/>
    <n v="10"/>
    <n v="84944.58"/>
    <n v="1"/>
    <n v="0"/>
    <n v="0"/>
    <n v="146230.63"/>
    <n v="0"/>
  </r>
  <r>
    <n v="6835"/>
    <n v="15625035"/>
    <x v="82"/>
    <n v="703"/>
    <x v="0"/>
    <x v="1"/>
    <x v="5"/>
    <n v="8"/>
    <n v="160139.59"/>
    <n v="2"/>
    <n v="1"/>
    <n v="1"/>
    <n v="79314.100000000006"/>
    <n v="0"/>
  </r>
  <r>
    <n v="6836"/>
    <n v="15618391"/>
    <x v="278"/>
    <n v="810"/>
    <x v="0"/>
    <x v="1"/>
    <x v="19"/>
    <n v="6"/>
    <n v="0"/>
    <n v="2"/>
    <n v="1"/>
    <n v="1"/>
    <n v="77965.67"/>
    <n v="0"/>
  </r>
  <r>
    <n v="6837"/>
    <n v="15591344"/>
    <x v="1928"/>
    <n v="715"/>
    <x v="1"/>
    <x v="1"/>
    <x v="0"/>
    <n v="6"/>
    <n v="0"/>
    <n v="2"/>
    <n v="1"/>
    <n v="1"/>
    <n v="128745.69"/>
    <n v="0"/>
  </r>
  <r>
    <n v="6838"/>
    <n v="15605455"/>
    <x v="291"/>
    <n v="664"/>
    <x v="0"/>
    <x v="1"/>
    <x v="20"/>
    <n v="9"/>
    <n v="0"/>
    <n v="2"/>
    <n v="1"/>
    <n v="0"/>
    <n v="194767.3"/>
    <n v="0"/>
  </r>
  <r>
    <n v="6839"/>
    <n v="15680804"/>
    <x v="1364"/>
    <n v="850"/>
    <x v="0"/>
    <x v="1"/>
    <x v="6"/>
    <n v="6"/>
    <n v="0"/>
    <n v="2"/>
    <n v="1"/>
    <n v="1"/>
    <n v="10672.54"/>
    <n v="0"/>
  </r>
  <r>
    <n v="6840"/>
    <n v="15768282"/>
    <x v="625"/>
    <n v="724"/>
    <x v="2"/>
    <x v="1"/>
    <x v="18"/>
    <n v="6"/>
    <n v="94615.11"/>
    <n v="2"/>
    <n v="1"/>
    <n v="1"/>
    <n v="10627.21"/>
    <n v="0"/>
  </r>
  <r>
    <n v="6841"/>
    <n v="15685826"/>
    <x v="357"/>
    <n v="563"/>
    <x v="0"/>
    <x v="1"/>
    <x v="33"/>
    <n v="7"/>
    <n v="90727.79"/>
    <n v="1"/>
    <n v="1"/>
    <n v="0"/>
    <n v="122268.75"/>
    <n v="0"/>
  </r>
  <r>
    <n v="6842"/>
    <n v="15793491"/>
    <x v="2416"/>
    <n v="714"/>
    <x v="2"/>
    <x v="1"/>
    <x v="28"/>
    <n v="3"/>
    <n v="119545.48"/>
    <n v="2"/>
    <n v="1"/>
    <n v="0"/>
    <n v="65482.94"/>
    <n v="0"/>
  </r>
  <r>
    <n v="6843"/>
    <n v="15797787"/>
    <x v="612"/>
    <n v="614"/>
    <x v="0"/>
    <x v="1"/>
    <x v="18"/>
    <n v="1"/>
    <n v="118311.76"/>
    <n v="1"/>
    <n v="1"/>
    <n v="0"/>
    <n v="146134.68"/>
    <n v="0"/>
  </r>
  <r>
    <n v="6844"/>
    <n v="15611171"/>
    <x v="1776"/>
    <n v="740"/>
    <x v="0"/>
    <x v="1"/>
    <x v="19"/>
    <n v="1"/>
    <n v="129574.98"/>
    <n v="1"/>
    <n v="1"/>
    <n v="1"/>
    <n v="123300.38"/>
    <n v="0"/>
  </r>
  <r>
    <n v="6845"/>
    <n v="15601627"/>
    <x v="1586"/>
    <n v="587"/>
    <x v="0"/>
    <x v="1"/>
    <x v="19"/>
    <n v="8"/>
    <n v="148163.57"/>
    <n v="1"/>
    <n v="0"/>
    <n v="0"/>
    <n v="122925.4"/>
    <n v="0"/>
  </r>
  <r>
    <n v="6846"/>
    <n v="15734085"/>
    <x v="2417"/>
    <n v="465"/>
    <x v="2"/>
    <x v="1"/>
    <x v="9"/>
    <n v="5"/>
    <n v="117154.9"/>
    <n v="1"/>
    <n v="1"/>
    <n v="1"/>
    <n v="127744.02"/>
    <n v="0"/>
  </r>
  <r>
    <n v="6847"/>
    <n v="15809309"/>
    <x v="831"/>
    <n v="689"/>
    <x v="1"/>
    <x v="0"/>
    <x v="20"/>
    <n v="5"/>
    <n v="154251.67000000001"/>
    <n v="1"/>
    <n v="0"/>
    <n v="1"/>
    <n v="118319.5"/>
    <n v="0"/>
  </r>
  <r>
    <n v="6848"/>
    <n v="15809462"/>
    <x v="2418"/>
    <n v="656"/>
    <x v="0"/>
    <x v="1"/>
    <x v="33"/>
    <n v="3"/>
    <n v="0"/>
    <n v="2"/>
    <n v="0"/>
    <n v="1"/>
    <n v="17104"/>
    <n v="0"/>
  </r>
  <r>
    <n v="6849"/>
    <n v="15634628"/>
    <x v="304"/>
    <n v="579"/>
    <x v="0"/>
    <x v="0"/>
    <x v="19"/>
    <n v="1"/>
    <n v="65667.789999999994"/>
    <n v="2"/>
    <n v="0"/>
    <n v="0"/>
    <n v="164608.98000000001"/>
    <n v="0"/>
  </r>
  <r>
    <n v="6850"/>
    <n v="15775678"/>
    <x v="382"/>
    <n v="716"/>
    <x v="0"/>
    <x v="0"/>
    <x v="4"/>
    <n v="1"/>
    <n v="0"/>
    <n v="1"/>
    <n v="1"/>
    <n v="1"/>
    <n v="152108.47"/>
    <n v="0"/>
  </r>
  <r>
    <n v="6851"/>
    <n v="15579526"/>
    <x v="1103"/>
    <n v="551"/>
    <x v="0"/>
    <x v="1"/>
    <x v="0"/>
    <n v="1"/>
    <n v="50194.59"/>
    <n v="1"/>
    <n v="1"/>
    <n v="1"/>
    <n v="23399.58"/>
    <n v="0"/>
  </r>
  <r>
    <n v="6852"/>
    <n v="15779103"/>
    <x v="2419"/>
    <n v="527"/>
    <x v="2"/>
    <x v="0"/>
    <x v="2"/>
    <n v="9"/>
    <n v="96748.89"/>
    <n v="2"/>
    <n v="1"/>
    <n v="0"/>
    <n v="94711.43"/>
    <n v="0"/>
  </r>
  <r>
    <n v="6853"/>
    <n v="15738715"/>
    <x v="632"/>
    <n v="600"/>
    <x v="0"/>
    <x v="0"/>
    <x v="24"/>
    <n v="4"/>
    <n v="0"/>
    <n v="3"/>
    <n v="1"/>
    <n v="0"/>
    <n v="7312.25"/>
    <n v="1"/>
  </r>
  <r>
    <n v="6854"/>
    <n v="15593943"/>
    <x v="557"/>
    <n v="685"/>
    <x v="0"/>
    <x v="0"/>
    <x v="3"/>
    <n v="1"/>
    <n v="132667.17000000001"/>
    <n v="1"/>
    <n v="1"/>
    <n v="1"/>
    <n v="41876.980000000003"/>
    <n v="0"/>
  </r>
  <r>
    <n v="6855"/>
    <n v="15754574"/>
    <x v="1680"/>
    <n v="738"/>
    <x v="1"/>
    <x v="1"/>
    <x v="18"/>
    <n v="5"/>
    <n v="0"/>
    <n v="2"/>
    <n v="1"/>
    <n v="1"/>
    <n v="96881.32"/>
    <n v="0"/>
  </r>
  <r>
    <n v="6856"/>
    <n v="15737814"/>
    <x v="423"/>
    <n v="622"/>
    <x v="0"/>
    <x v="1"/>
    <x v="1"/>
    <n v="2"/>
    <n v="127087.06"/>
    <n v="1"/>
    <n v="1"/>
    <n v="0"/>
    <n v="102402.91"/>
    <n v="1"/>
  </r>
  <r>
    <n v="6857"/>
    <n v="15670889"/>
    <x v="1001"/>
    <n v="528"/>
    <x v="0"/>
    <x v="1"/>
    <x v="10"/>
    <n v="1"/>
    <n v="125566.9"/>
    <n v="1"/>
    <n v="1"/>
    <n v="1"/>
    <n v="176763.27"/>
    <n v="0"/>
  </r>
  <r>
    <n v="6858"/>
    <n v="15629299"/>
    <x v="203"/>
    <n v="546"/>
    <x v="2"/>
    <x v="0"/>
    <x v="37"/>
    <n v="1"/>
    <n v="106074.89"/>
    <n v="1"/>
    <n v="1"/>
    <n v="1"/>
    <n v="23548.45"/>
    <n v="1"/>
  </r>
  <r>
    <n v="6859"/>
    <n v="15771569"/>
    <x v="1093"/>
    <n v="576"/>
    <x v="2"/>
    <x v="1"/>
    <x v="17"/>
    <n v="4"/>
    <n v="137367.94"/>
    <n v="1"/>
    <n v="1"/>
    <n v="1"/>
    <n v="33450.11"/>
    <n v="0"/>
  </r>
  <r>
    <n v="6860"/>
    <n v="15811927"/>
    <x v="516"/>
    <n v="733"/>
    <x v="0"/>
    <x v="0"/>
    <x v="16"/>
    <n v="3"/>
    <n v="157658.35999999999"/>
    <n v="1"/>
    <n v="0"/>
    <n v="0"/>
    <n v="19658.43"/>
    <n v="0"/>
  </r>
  <r>
    <n v="6861"/>
    <n v="15785654"/>
    <x v="1121"/>
    <n v="727"/>
    <x v="2"/>
    <x v="1"/>
    <x v="13"/>
    <n v="6"/>
    <n v="114422.85"/>
    <n v="2"/>
    <n v="1"/>
    <n v="1"/>
    <n v="104678.78"/>
    <n v="1"/>
  </r>
  <r>
    <n v="6862"/>
    <n v="15665524"/>
    <x v="564"/>
    <n v="605"/>
    <x v="1"/>
    <x v="1"/>
    <x v="1"/>
    <n v="5"/>
    <n v="103154.66"/>
    <n v="1"/>
    <n v="0"/>
    <n v="0"/>
    <n v="143203.78"/>
    <n v="0"/>
  </r>
  <r>
    <n v="6863"/>
    <n v="15736287"/>
    <x v="122"/>
    <n v="586"/>
    <x v="0"/>
    <x v="1"/>
    <x v="19"/>
    <n v="9"/>
    <n v="0"/>
    <n v="1"/>
    <n v="1"/>
    <n v="0"/>
    <n v="6975.02"/>
    <n v="0"/>
  </r>
  <r>
    <n v="6864"/>
    <n v="15765732"/>
    <x v="313"/>
    <n v="564"/>
    <x v="1"/>
    <x v="0"/>
    <x v="9"/>
    <n v="6"/>
    <n v="149592.14000000001"/>
    <n v="1"/>
    <n v="1"/>
    <n v="1"/>
    <n v="153771.79999999999"/>
    <n v="0"/>
  </r>
  <r>
    <n v="6865"/>
    <n v="15797381"/>
    <x v="1213"/>
    <n v="593"/>
    <x v="2"/>
    <x v="0"/>
    <x v="36"/>
    <n v="3"/>
    <n v="133903.12"/>
    <n v="2"/>
    <n v="1"/>
    <n v="1"/>
    <n v="85902.39"/>
    <n v="1"/>
  </r>
  <r>
    <n v="6866"/>
    <n v="15598536"/>
    <x v="1144"/>
    <n v="736"/>
    <x v="2"/>
    <x v="0"/>
    <x v="28"/>
    <n v="0"/>
    <n v="84587.9"/>
    <n v="1"/>
    <n v="0"/>
    <n v="1"/>
    <n v="188037.76000000001"/>
    <n v="0"/>
  </r>
  <r>
    <n v="6867"/>
    <n v="15664506"/>
    <x v="2107"/>
    <n v="675"/>
    <x v="1"/>
    <x v="1"/>
    <x v="15"/>
    <n v="8"/>
    <n v="197436.82"/>
    <n v="1"/>
    <n v="1"/>
    <n v="1"/>
    <n v="52710.7"/>
    <n v="0"/>
  </r>
  <r>
    <n v="6868"/>
    <n v="15575619"/>
    <x v="2420"/>
    <n v="656"/>
    <x v="1"/>
    <x v="0"/>
    <x v="15"/>
    <n v="1"/>
    <n v="104254.27"/>
    <n v="1"/>
    <n v="1"/>
    <n v="1"/>
    <n v="17034.37"/>
    <n v="0"/>
  </r>
  <r>
    <n v="6869"/>
    <n v="15587394"/>
    <x v="1082"/>
    <n v="462"/>
    <x v="0"/>
    <x v="1"/>
    <x v="2"/>
    <n v="4"/>
    <n v="140133.07999999999"/>
    <n v="2"/>
    <n v="0"/>
    <n v="0"/>
    <n v="131304.45000000001"/>
    <n v="0"/>
  </r>
  <r>
    <n v="6870"/>
    <n v="15654457"/>
    <x v="1737"/>
    <n v="685"/>
    <x v="1"/>
    <x v="0"/>
    <x v="33"/>
    <n v="2"/>
    <n v="0"/>
    <n v="3"/>
    <n v="1"/>
    <n v="1"/>
    <n v="172576.43"/>
    <n v="1"/>
  </r>
  <r>
    <n v="6871"/>
    <n v="15762793"/>
    <x v="1548"/>
    <n v="850"/>
    <x v="2"/>
    <x v="0"/>
    <x v="18"/>
    <n v="0"/>
    <n v="136980.23000000001"/>
    <n v="2"/>
    <n v="1"/>
    <n v="1"/>
    <n v="99019.65"/>
    <n v="0"/>
  </r>
  <r>
    <n v="6872"/>
    <n v="15658067"/>
    <x v="560"/>
    <n v="636"/>
    <x v="2"/>
    <x v="0"/>
    <x v="36"/>
    <n v="3"/>
    <n v="120568.41"/>
    <n v="1"/>
    <n v="1"/>
    <n v="0"/>
    <n v="190160.04"/>
    <n v="1"/>
  </r>
  <r>
    <n v="6873"/>
    <n v="15642816"/>
    <x v="359"/>
    <n v="850"/>
    <x v="0"/>
    <x v="0"/>
    <x v="7"/>
    <n v="7"/>
    <n v="43658.33"/>
    <n v="2"/>
    <n v="1"/>
    <n v="1"/>
    <n v="3025.49"/>
    <n v="0"/>
  </r>
  <r>
    <n v="6874"/>
    <n v="15693088"/>
    <x v="333"/>
    <n v="628"/>
    <x v="0"/>
    <x v="0"/>
    <x v="24"/>
    <n v="9"/>
    <n v="0"/>
    <n v="2"/>
    <n v="1"/>
    <n v="1"/>
    <n v="34689.769999999997"/>
    <n v="0"/>
  </r>
  <r>
    <n v="6875"/>
    <n v="15793883"/>
    <x v="1208"/>
    <n v="798"/>
    <x v="0"/>
    <x v="1"/>
    <x v="34"/>
    <n v="3"/>
    <n v="0"/>
    <n v="2"/>
    <n v="1"/>
    <n v="0"/>
    <n v="2305.27"/>
    <n v="0"/>
  </r>
  <r>
    <n v="6876"/>
    <n v="15665283"/>
    <x v="396"/>
    <n v="610"/>
    <x v="0"/>
    <x v="0"/>
    <x v="38"/>
    <n v="7"/>
    <n v="72092.95"/>
    <n v="4"/>
    <n v="0"/>
    <n v="1"/>
    <n v="113228.82"/>
    <n v="1"/>
  </r>
  <r>
    <n v="6877"/>
    <n v="15680421"/>
    <x v="2421"/>
    <n v="591"/>
    <x v="0"/>
    <x v="0"/>
    <x v="0"/>
    <n v="10"/>
    <n v="0"/>
    <n v="2"/>
    <n v="0"/>
    <n v="0"/>
    <n v="171099.22"/>
    <n v="0"/>
  </r>
  <r>
    <n v="6878"/>
    <n v="15695148"/>
    <x v="1236"/>
    <n v="614"/>
    <x v="1"/>
    <x v="0"/>
    <x v="24"/>
    <n v="9"/>
    <n v="0"/>
    <n v="2"/>
    <n v="1"/>
    <n v="1"/>
    <n v="62023.1"/>
    <n v="0"/>
  </r>
  <r>
    <n v="6879"/>
    <n v="15636592"/>
    <x v="1546"/>
    <n v="651"/>
    <x v="0"/>
    <x v="1"/>
    <x v="12"/>
    <n v="0"/>
    <n v="181821.96"/>
    <n v="2"/>
    <n v="0"/>
    <n v="1"/>
    <n v="36923.67"/>
    <n v="1"/>
  </r>
  <r>
    <n v="6880"/>
    <n v="15772618"/>
    <x v="45"/>
    <n v="665"/>
    <x v="0"/>
    <x v="1"/>
    <x v="11"/>
    <n v="7"/>
    <n v="90920.75"/>
    <n v="1"/>
    <n v="0"/>
    <n v="1"/>
    <n v="112256.57"/>
    <n v="0"/>
  </r>
  <r>
    <n v="6881"/>
    <n v="15724453"/>
    <x v="1013"/>
    <n v="570"/>
    <x v="0"/>
    <x v="1"/>
    <x v="51"/>
    <n v="2"/>
    <n v="0"/>
    <n v="1"/>
    <n v="0"/>
    <n v="0"/>
    <n v="198830.98"/>
    <n v="0"/>
  </r>
  <r>
    <n v="6882"/>
    <n v="15565878"/>
    <x v="1064"/>
    <n v="631"/>
    <x v="1"/>
    <x v="1"/>
    <x v="6"/>
    <n v="3"/>
    <n v="0"/>
    <n v="2"/>
    <n v="1"/>
    <n v="1"/>
    <n v="197963.46"/>
    <n v="0"/>
  </r>
  <r>
    <n v="6883"/>
    <n v="15609160"/>
    <x v="1483"/>
    <n v="586"/>
    <x v="0"/>
    <x v="1"/>
    <x v="15"/>
    <n v="1"/>
    <n v="0"/>
    <n v="2"/>
    <n v="0"/>
    <n v="0"/>
    <n v="31635.99"/>
    <n v="0"/>
  </r>
  <r>
    <n v="6884"/>
    <n v="15678460"/>
    <x v="2422"/>
    <n v="691"/>
    <x v="0"/>
    <x v="1"/>
    <x v="33"/>
    <n v="9"/>
    <n v="0"/>
    <n v="1"/>
    <n v="1"/>
    <n v="0"/>
    <n v="49594.02"/>
    <n v="0"/>
  </r>
  <r>
    <n v="6885"/>
    <n v="15662571"/>
    <x v="25"/>
    <n v="639"/>
    <x v="0"/>
    <x v="1"/>
    <x v="12"/>
    <n v="8"/>
    <n v="0"/>
    <n v="2"/>
    <n v="1"/>
    <n v="0"/>
    <n v="170483.9"/>
    <n v="0"/>
  </r>
  <r>
    <n v="6886"/>
    <n v="15606849"/>
    <x v="2423"/>
    <n v="698"/>
    <x v="0"/>
    <x v="0"/>
    <x v="7"/>
    <n v="1"/>
    <n v="94920.71"/>
    <n v="1"/>
    <n v="1"/>
    <n v="1"/>
    <n v="40339.9"/>
    <n v="0"/>
  </r>
  <r>
    <n v="6887"/>
    <n v="15670738"/>
    <x v="292"/>
    <n v="733"/>
    <x v="2"/>
    <x v="1"/>
    <x v="13"/>
    <n v="2"/>
    <n v="113939.36"/>
    <n v="2"/>
    <n v="1"/>
    <n v="0"/>
    <n v="3218.71"/>
    <n v="0"/>
  </r>
  <r>
    <n v="6888"/>
    <n v="15662641"/>
    <x v="1964"/>
    <n v="850"/>
    <x v="0"/>
    <x v="1"/>
    <x v="25"/>
    <n v="8"/>
    <n v="0"/>
    <n v="1"/>
    <n v="1"/>
    <n v="1"/>
    <n v="68569.89"/>
    <n v="0"/>
  </r>
  <r>
    <n v="6889"/>
    <n v="15727539"/>
    <x v="2424"/>
    <n v="618"/>
    <x v="0"/>
    <x v="0"/>
    <x v="8"/>
    <n v="4"/>
    <n v="0"/>
    <n v="2"/>
    <n v="1"/>
    <n v="0"/>
    <n v="29176.04"/>
    <n v="0"/>
  </r>
  <r>
    <n v="6890"/>
    <n v="15651020"/>
    <x v="1088"/>
    <n v="473"/>
    <x v="0"/>
    <x v="0"/>
    <x v="11"/>
    <n v="6"/>
    <n v="110666.42"/>
    <n v="2"/>
    <n v="0"/>
    <n v="0"/>
    <n v="46758.42"/>
    <n v="0"/>
  </r>
  <r>
    <n v="6891"/>
    <n v="15673877"/>
    <x v="835"/>
    <n v="490"/>
    <x v="0"/>
    <x v="1"/>
    <x v="2"/>
    <n v="1"/>
    <n v="0"/>
    <n v="3"/>
    <n v="1"/>
    <n v="0"/>
    <n v="171060.01"/>
    <n v="1"/>
  </r>
  <r>
    <n v="6892"/>
    <n v="15760865"/>
    <x v="1013"/>
    <n v="754"/>
    <x v="2"/>
    <x v="0"/>
    <x v="36"/>
    <n v="7"/>
    <n v="141819.01999999999"/>
    <n v="1"/>
    <n v="1"/>
    <n v="0"/>
    <n v="93550.53"/>
    <n v="1"/>
  </r>
  <r>
    <n v="6893"/>
    <n v="15705009"/>
    <x v="605"/>
    <n v="649"/>
    <x v="0"/>
    <x v="0"/>
    <x v="27"/>
    <n v="8"/>
    <n v="156974.26"/>
    <n v="1"/>
    <n v="1"/>
    <n v="0"/>
    <n v="89405.26"/>
    <n v="1"/>
  </r>
  <r>
    <n v="6894"/>
    <n v="15657540"/>
    <x v="851"/>
    <n v="578"/>
    <x v="0"/>
    <x v="1"/>
    <x v="5"/>
    <n v="5"/>
    <n v="151215.34"/>
    <n v="2"/>
    <n v="1"/>
    <n v="0"/>
    <n v="169804.4"/>
    <n v="0"/>
  </r>
  <r>
    <n v="6895"/>
    <n v="15707441"/>
    <x v="303"/>
    <n v="690"/>
    <x v="1"/>
    <x v="1"/>
    <x v="28"/>
    <n v="8"/>
    <n v="116318.23"/>
    <n v="1"/>
    <n v="1"/>
    <n v="1"/>
    <n v="83253.05"/>
    <n v="0"/>
  </r>
  <r>
    <n v="6896"/>
    <n v="15694765"/>
    <x v="1782"/>
    <n v="610"/>
    <x v="2"/>
    <x v="1"/>
    <x v="23"/>
    <n v="6"/>
    <n v="113882.33"/>
    <n v="1"/>
    <n v="1"/>
    <n v="0"/>
    <n v="195813.81"/>
    <n v="1"/>
  </r>
  <r>
    <n v="6897"/>
    <n v="15649086"/>
    <x v="1120"/>
    <n v="596"/>
    <x v="0"/>
    <x v="1"/>
    <x v="0"/>
    <n v="7"/>
    <n v="0"/>
    <n v="2"/>
    <n v="1"/>
    <n v="1"/>
    <n v="121568.37"/>
    <n v="0"/>
  </r>
  <r>
    <n v="6898"/>
    <n v="15650488"/>
    <x v="2425"/>
    <n v="492"/>
    <x v="0"/>
    <x v="0"/>
    <x v="36"/>
    <n v="6"/>
    <n v="127253.98"/>
    <n v="1"/>
    <n v="1"/>
    <n v="1"/>
    <n v="92144.09"/>
    <n v="1"/>
  </r>
  <r>
    <n v="6899"/>
    <n v="15760924"/>
    <x v="814"/>
    <n v="575"/>
    <x v="1"/>
    <x v="1"/>
    <x v="1"/>
    <n v="2"/>
    <n v="100062.39"/>
    <n v="1"/>
    <n v="0"/>
    <n v="0"/>
    <n v="126307.25"/>
    <n v="0"/>
  </r>
  <r>
    <n v="6900"/>
    <n v="15700263"/>
    <x v="1012"/>
    <n v="569"/>
    <x v="0"/>
    <x v="1"/>
    <x v="26"/>
    <n v="2"/>
    <n v="0"/>
    <n v="1"/>
    <n v="1"/>
    <n v="0"/>
    <n v="130784.2"/>
    <n v="1"/>
  </r>
  <r>
    <n v="6901"/>
    <n v="15806922"/>
    <x v="616"/>
    <n v="674"/>
    <x v="1"/>
    <x v="0"/>
    <x v="1"/>
    <n v="4"/>
    <n v="126605.14"/>
    <n v="1"/>
    <n v="1"/>
    <n v="1"/>
    <n v="166694.93"/>
    <n v="0"/>
  </r>
  <r>
    <n v="6902"/>
    <n v="15637522"/>
    <x v="2426"/>
    <n v="507"/>
    <x v="0"/>
    <x v="0"/>
    <x v="8"/>
    <n v="0"/>
    <n v="106942.08"/>
    <n v="1"/>
    <n v="0"/>
    <n v="1"/>
    <n v="44001.11"/>
    <n v="0"/>
  </r>
  <r>
    <n v="6903"/>
    <n v="15636548"/>
    <x v="288"/>
    <n v="457"/>
    <x v="1"/>
    <x v="1"/>
    <x v="4"/>
    <n v="7"/>
    <n v="0"/>
    <n v="2"/>
    <n v="0"/>
    <n v="0"/>
    <n v="185992.36"/>
    <n v="0"/>
  </r>
  <r>
    <n v="6904"/>
    <n v="15566891"/>
    <x v="2427"/>
    <n v="584"/>
    <x v="2"/>
    <x v="0"/>
    <x v="1"/>
    <n v="3"/>
    <n v="88594.93"/>
    <n v="1"/>
    <n v="1"/>
    <n v="0"/>
    <n v="178997.89"/>
    <n v="0"/>
  </r>
  <r>
    <n v="6905"/>
    <n v="15627185"/>
    <x v="1125"/>
    <n v="744"/>
    <x v="2"/>
    <x v="1"/>
    <x v="6"/>
    <n v="6"/>
    <n v="123737.04"/>
    <n v="2"/>
    <n v="1"/>
    <n v="0"/>
    <n v="141558.04"/>
    <n v="0"/>
  </r>
  <r>
    <n v="6906"/>
    <n v="15754012"/>
    <x v="2428"/>
    <n v="687"/>
    <x v="0"/>
    <x v="0"/>
    <x v="12"/>
    <n v="1"/>
    <n v="110752.15"/>
    <n v="2"/>
    <n v="1"/>
    <n v="1"/>
    <n v="47921.22"/>
    <n v="0"/>
  </r>
  <r>
    <n v="6907"/>
    <n v="15627514"/>
    <x v="1296"/>
    <n v="688"/>
    <x v="1"/>
    <x v="0"/>
    <x v="17"/>
    <n v="3"/>
    <n v="0"/>
    <n v="2"/>
    <n v="0"/>
    <n v="1"/>
    <n v="104902.68"/>
    <n v="0"/>
  </r>
  <r>
    <n v="6908"/>
    <n v="15661433"/>
    <x v="119"/>
    <n v="519"/>
    <x v="0"/>
    <x v="1"/>
    <x v="10"/>
    <n v="5"/>
    <n v="0"/>
    <n v="1"/>
    <n v="1"/>
    <n v="0"/>
    <n v="68479.600000000006"/>
    <n v="0"/>
  </r>
  <r>
    <n v="6909"/>
    <n v="15610653"/>
    <x v="1736"/>
    <n v="733"/>
    <x v="1"/>
    <x v="0"/>
    <x v="16"/>
    <n v="5"/>
    <n v="0"/>
    <n v="2"/>
    <n v="1"/>
    <n v="1"/>
    <n v="1271.51"/>
    <n v="0"/>
  </r>
  <r>
    <n v="6910"/>
    <n v="15667002"/>
    <x v="342"/>
    <n v="666"/>
    <x v="1"/>
    <x v="1"/>
    <x v="3"/>
    <n v="5"/>
    <n v="0"/>
    <n v="2"/>
    <n v="1"/>
    <n v="0"/>
    <n v="29346.1"/>
    <n v="0"/>
  </r>
  <r>
    <n v="6911"/>
    <n v="15709199"/>
    <x v="2429"/>
    <n v="511"/>
    <x v="1"/>
    <x v="0"/>
    <x v="20"/>
    <n v="1"/>
    <n v="0"/>
    <n v="1"/>
    <n v="1"/>
    <n v="1"/>
    <n v="184118.73"/>
    <n v="0"/>
  </r>
  <r>
    <n v="6912"/>
    <n v="15710087"/>
    <x v="572"/>
    <n v="705"/>
    <x v="2"/>
    <x v="0"/>
    <x v="41"/>
    <n v="3"/>
    <n v="125889.3"/>
    <n v="3"/>
    <n v="1"/>
    <n v="0"/>
    <n v="96013.5"/>
    <n v="1"/>
  </r>
  <r>
    <n v="6913"/>
    <n v="15679884"/>
    <x v="1393"/>
    <n v="544"/>
    <x v="0"/>
    <x v="1"/>
    <x v="36"/>
    <n v="10"/>
    <n v="78314.63"/>
    <n v="3"/>
    <n v="1"/>
    <n v="1"/>
    <n v="103713.93"/>
    <n v="1"/>
  </r>
  <r>
    <n v="6914"/>
    <n v="15784180"/>
    <x v="190"/>
    <n v="564"/>
    <x v="0"/>
    <x v="0"/>
    <x v="18"/>
    <n v="7"/>
    <n v="206329.65"/>
    <n v="1"/>
    <n v="1"/>
    <n v="1"/>
    <n v="46632.87"/>
    <n v="1"/>
  </r>
  <r>
    <n v="6915"/>
    <n v="15808849"/>
    <x v="58"/>
    <n v="702"/>
    <x v="0"/>
    <x v="1"/>
    <x v="20"/>
    <n v="7"/>
    <n v="145536.9"/>
    <n v="1"/>
    <n v="0"/>
    <n v="1"/>
    <n v="135334.24"/>
    <n v="0"/>
  </r>
  <r>
    <n v="6916"/>
    <n v="15751549"/>
    <x v="9"/>
    <n v="658"/>
    <x v="2"/>
    <x v="1"/>
    <x v="8"/>
    <n v="2"/>
    <n v="77082.649999999994"/>
    <n v="2"/>
    <n v="0"/>
    <n v="0"/>
    <n v="13482.28"/>
    <n v="0"/>
  </r>
  <r>
    <n v="6917"/>
    <n v="15588235"/>
    <x v="895"/>
    <n v="654"/>
    <x v="0"/>
    <x v="0"/>
    <x v="9"/>
    <n v="8"/>
    <n v="145081.73000000001"/>
    <n v="1"/>
    <n v="1"/>
    <n v="1"/>
    <n v="130075.07"/>
    <n v="0"/>
  </r>
  <r>
    <n v="6918"/>
    <n v="15640418"/>
    <x v="919"/>
    <n v="649"/>
    <x v="2"/>
    <x v="0"/>
    <x v="1"/>
    <n v="4"/>
    <n v="115897.73"/>
    <n v="1"/>
    <n v="1"/>
    <n v="0"/>
    <n v="143544.48000000001"/>
    <n v="0"/>
  </r>
  <r>
    <n v="6919"/>
    <n v="15721116"/>
    <x v="558"/>
    <n v="597"/>
    <x v="1"/>
    <x v="1"/>
    <x v="9"/>
    <n v="0"/>
    <n v="108058.07"/>
    <n v="2"/>
    <n v="1"/>
    <n v="1"/>
    <n v="187826.11"/>
    <n v="0"/>
  </r>
  <r>
    <n v="6920"/>
    <n v="15599084"/>
    <x v="2430"/>
    <n v="782"/>
    <x v="0"/>
    <x v="1"/>
    <x v="19"/>
    <n v="7"/>
    <n v="191523.09"/>
    <n v="1"/>
    <n v="1"/>
    <n v="1"/>
    <n v="167058.75"/>
    <n v="0"/>
  </r>
  <r>
    <n v="6921"/>
    <n v="15773394"/>
    <x v="616"/>
    <n v="644"/>
    <x v="0"/>
    <x v="1"/>
    <x v="16"/>
    <n v="3"/>
    <n v="0"/>
    <n v="2"/>
    <n v="1"/>
    <n v="1"/>
    <n v="79928.41"/>
    <n v="0"/>
  </r>
  <r>
    <n v="6922"/>
    <n v="15625713"/>
    <x v="2431"/>
    <n v="679"/>
    <x v="1"/>
    <x v="0"/>
    <x v="2"/>
    <n v="7"/>
    <n v="91187.9"/>
    <n v="1"/>
    <n v="0"/>
    <n v="1"/>
    <n v="6075.36"/>
    <n v="0"/>
  </r>
  <r>
    <n v="6923"/>
    <n v="15766417"/>
    <x v="2432"/>
    <n v="678"/>
    <x v="0"/>
    <x v="0"/>
    <x v="52"/>
    <n v="2"/>
    <n v="0"/>
    <n v="2"/>
    <n v="1"/>
    <n v="1"/>
    <n v="43821.56"/>
    <n v="0"/>
  </r>
  <r>
    <n v="6924"/>
    <n v="15622578"/>
    <x v="214"/>
    <n v="806"/>
    <x v="0"/>
    <x v="1"/>
    <x v="10"/>
    <n v="5"/>
    <n v="113958.55"/>
    <n v="1"/>
    <n v="0"/>
    <n v="1"/>
    <n v="32125.98"/>
    <n v="0"/>
  </r>
  <r>
    <n v="6925"/>
    <n v="15799924"/>
    <x v="2433"/>
    <n v="668"/>
    <x v="1"/>
    <x v="1"/>
    <x v="3"/>
    <n v="1"/>
    <n v="147167.25"/>
    <n v="1"/>
    <n v="0"/>
    <n v="0"/>
    <n v="141679.73000000001"/>
    <n v="0"/>
  </r>
  <r>
    <n v="6926"/>
    <n v="15618363"/>
    <x v="2434"/>
    <n v="659"/>
    <x v="2"/>
    <x v="1"/>
    <x v="6"/>
    <n v="9"/>
    <n v="82916.479999999996"/>
    <n v="1"/>
    <n v="1"/>
    <n v="1"/>
    <n v="84133.48"/>
    <n v="0"/>
  </r>
  <r>
    <n v="6927"/>
    <n v="15637138"/>
    <x v="835"/>
    <n v="660"/>
    <x v="0"/>
    <x v="1"/>
    <x v="10"/>
    <n v="1"/>
    <n v="0"/>
    <n v="2"/>
    <n v="1"/>
    <n v="0"/>
    <n v="9692.58"/>
    <n v="0"/>
  </r>
  <r>
    <n v="6928"/>
    <n v="15781665"/>
    <x v="2268"/>
    <n v="601"/>
    <x v="0"/>
    <x v="0"/>
    <x v="24"/>
    <n v="5"/>
    <n v="0"/>
    <n v="1"/>
    <n v="0"/>
    <n v="0"/>
    <n v="20708.599999999999"/>
    <n v="0"/>
  </r>
  <r>
    <n v="6929"/>
    <n v="15804853"/>
    <x v="2435"/>
    <n v="781"/>
    <x v="0"/>
    <x v="0"/>
    <x v="36"/>
    <n v="0"/>
    <n v="57098.96"/>
    <n v="1"/>
    <n v="1"/>
    <n v="0"/>
    <n v="85644.06"/>
    <n v="1"/>
  </r>
  <r>
    <n v="6930"/>
    <n v="15651627"/>
    <x v="303"/>
    <n v="628"/>
    <x v="2"/>
    <x v="1"/>
    <x v="2"/>
    <n v="1"/>
    <n v="115341.19"/>
    <n v="1"/>
    <n v="1"/>
    <n v="1"/>
    <n v="107674.3"/>
    <n v="1"/>
  </r>
  <r>
    <n v="6931"/>
    <n v="15680685"/>
    <x v="1120"/>
    <n v="751"/>
    <x v="0"/>
    <x v="1"/>
    <x v="33"/>
    <n v="3"/>
    <n v="165257.20000000001"/>
    <n v="1"/>
    <n v="0"/>
    <n v="0"/>
    <n v="134822.04999999999"/>
    <n v="0"/>
  </r>
  <r>
    <n v="6932"/>
    <n v="15808930"/>
    <x v="442"/>
    <n v="531"/>
    <x v="0"/>
    <x v="0"/>
    <x v="24"/>
    <n v="1"/>
    <n v="0"/>
    <n v="1"/>
    <n v="1"/>
    <n v="0"/>
    <n v="4606.97"/>
    <n v="0"/>
  </r>
  <r>
    <n v="6933"/>
    <n v="15570970"/>
    <x v="450"/>
    <n v="647"/>
    <x v="0"/>
    <x v="0"/>
    <x v="0"/>
    <n v="9"/>
    <n v="0"/>
    <n v="2"/>
    <n v="1"/>
    <n v="1"/>
    <n v="51362.82"/>
    <n v="0"/>
  </r>
  <r>
    <n v="6934"/>
    <n v="15679961"/>
    <x v="261"/>
    <n v="708"/>
    <x v="1"/>
    <x v="1"/>
    <x v="17"/>
    <n v="7"/>
    <n v="68799.72"/>
    <n v="1"/>
    <n v="1"/>
    <n v="1"/>
    <n v="39704.14"/>
    <n v="0"/>
  </r>
  <r>
    <n v="6935"/>
    <n v="15705458"/>
    <x v="850"/>
    <n v="550"/>
    <x v="1"/>
    <x v="1"/>
    <x v="2"/>
    <n v="2"/>
    <n v="116120.19"/>
    <n v="2"/>
    <n v="1"/>
    <n v="1"/>
    <n v="195638.13"/>
    <n v="0"/>
  </r>
  <r>
    <n v="6936"/>
    <n v="15750396"/>
    <x v="2436"/>
    <n v="670"/>
    <x v="0"/>
    <x v="1"/>
    <x v="19"/>
    <n v="1"/>
    <n v="0"/>
    <n v="2"/>
    <n v="1"/>
    <n v="1"/>
    <n v="86413.11"/>
    <n v="0"/>
  </r>
  <r>
    <n v="6937"/>
    <n v="15679928"/>
    <x v="2437"/>
    <n v="592"/>
    <x v="0"/>
    <x v="0"/>
    <x v="8"/>
    <n v="2"/>
    <n v="84102.11"/>
    <n v="2"/>
    <n v="0"/>
    <n v="1"/>
    <n v="116385.24"/>
    <n v="0"/>
  </r>
  <r>
    <n v="6938"/>
    <n v="15711181"/>
    <x v="2438"/>
    <n v="589"/>
    <x v="0"/>
    <x v="0"/>
    <x v="5"/>
    <n v="4"/>
    <n v="0"/>
    <n v="2"/>
    <n v="0"/>
    <n v="1"/>
    <n v="182076.97"/>
    <n v="0"/>
  </r>
  <r>
    <n v="6939"/>
    <n v="15698324"/>
    <x v="30"/>
    <n v="725"/>
    <x v="0"/>
    <x v="0"/>
    <x v="19"/>
    <n v="4"/>
    <n v="0"/>
    <n v="1"/>
    <n v="1"/>
    <n v="1"/>
    <n v="67879.8"/>
    <n v="0"/>
  </r>
  <r>
    <n v="6940"/>
    <n v="15807433"/>
    <x v="2191"/>
    <n v="570"/>
    <x v="0"/>
    <x v="0"/>
    <x v="3"/>
    <n v="9"/>
    <n v="0"/>
    <n v="2"/>
    <n v="0"/>
    <n v="1"/>
    <n v="11417.26"/>
    <n v="0"/>
  </r>
  <r>
    <n v="6941"/>
    <n v="15636590"/>
    <x v="69"/>
    <n v="575"/>
    <x v="0"/>
    <x v="1"/>
    <x v="17"/>
    <n v="1"/>
    <n v="0"/>
    <n v="2"/>
    <n v="1"/>
    <n v="1"/>
    <n v="65998.259999999995"/>
    <n v="0"/>
  </r>
  <r>
    <n v="6942"/>
    <n v="15628950"/>
    <x v="1681"/>
    <n v="501"/>
    <x v="2"/>
    <x v="1"/>
    <x v="11"/>
    <n v="6"/>
    <n v="104013.79"/>
    <n v="1"/>
    <n v="1"/>
    <n v="0"/>
    <n v="114774.35"/>
    <n v="0"/>
  </r>
  <r>
    <n v="6943"/>
    <n v="15617206"/>
    <x v="840"/>
    <n v="431"/>
    <x v="2"/>
    <x v="1"/>
    <x v="0"/>
    <n v="8"/>
    <n v="120822.86"/>
    <n v="2"/>
    <n v="1"/>
    <n v="0"/>
    <n v="126153.24"/>
    <n v="0"/>
  </r>
  <r>
    <n v="6944"/>
    <n v="15603741"/>
    <x v="2439"/>
    <n v="719"/>
    <x v="1"/>
    <x v="1"/>
    <x v="20"/>
    <n v="4"/>
    <n v="128389.12"/>
    <n v="1"/>
    <n v="1"/>
    <n v="1"/>
    <n v="176091.31"/>
    <n v="0"/>
  </r>
  <r>
    <n v="6945"/>
    <n v="15742607"/>
    <x v="2440"/>
    <n v="850"/>
    <x v="2"/>
    <x v="1"/>
    <x v="18"/>
    <n v="7"/>
    <n v="102800.72"/>
    <n v="1"/>
    <n v="1"/>
    <n v="1"/>
    <n v="87352.43"/>
    <n v="0"/>
  </r>
  <r>
    <n v="6946"/>
    <n v="15747821"/>
    <x v="945"/>
    <n v="554"/>
    <x v="2"/>
    <x v="0"/>
    <x v="8"/>
    <n v="6"/>
    <n v="135470.9"/>
    <n v="1"/>
    <n v="1"/>
    <n v="0"/>
    <n v="107074.81"/>
    <n v="0"/>
  </r>
  <r>
    <n v="6947"/>
    <n v="15612043"/>
    <x v="1218"/>
    <n v="418"/>
    <x v="0"/>
    <x v="1"/>
    <x v="18"/>
    <n v="7"/>
    <n v="90145.04"/>
    <n v="1"/>
    <n v="1"/>
    <n v="1"/>
    <n v="69157.929999999993"/>
    <n v="0"/>
  </r>
  <r>
    <n v="6948"/>
    <n v="15809558"/>
    <x v="2441"/>
    <n v="715"/>
    <x v="1"/>
    <x v="1"/>
    <x v="8"/>
    <n v="7"/>
    <n v="0"/>
    <n v="1"/>
    <n v="1"/>
    <n v="1"/>
    <n v="149970.59"/>
    <n v="0"/>
  </r>
  <r>
    <n v="6949"/>
    <n v="15803750"/>
    <x v="622"/>
    <n v="750"/>
    <x v="1"/>
    <x v="0"/>
    <x v="19"/>
    <n v="3"/>
    <n v="161801.47"/>
    <n v="1"/>
    <n v="0"/>
    <n v="1"/>
    <n v="153288.97"/>
    <n v="1"/>
  </r>
  <r>
    <n v="6950"/>
    <n v="15704681"/>
    <x v="706"/>
    <n v="766"/>
    <x v="2"/>
    <x v="1"/>
    <x v="24"/>
    <n v="2"/>
    <n v="99660.13"/>
    <n v="2"/>
    <n v="0"/>
    <n v="1"/>
    <n v="147700.78"/>
    <n v="0"/>
  </r>
  <r>
    <n v="6951"/>
    <n v="15667392"/>
    <x v="293"/>
    <n v="652"/>
    <x v="1"/>
    <x v="0"/>
    <x v="16"/>
    <n v="6"/>
    <n v="123081.84"/>
    <n v="2"/>
    <n v="1"/>
    <n v="1"/>
    <n v="188657.97"/>
    <n v="0"/>
  </r>
  <r>
    <n v="6952"/>
    <n v="15738889"/>
    <x v="201"/>
    <n v="658"/>
    <x v="0"/>
    <x v="1"/>
    <x v="0"/>
    <n v="8"/>
    <n v="102870.93"/>
    <n v="1"/>
    <n v="0"/>
    <n v="1"/>
    <n v="103764.55"/>
    <n v="1"/>
  </r>
  <r>
    <n v="6953"/>
    <n v="15598838"/>
    <x v="334"/>
    <n v="659"/>
    <x v="0"/>
    <x v="0"/>
    <x v="24"/>
    <n v="1"/>
    <n v="151105.68"/>
    <n v="1"/>
    <n v="1"/>
    <n v="1"/>
    <n v="140934.57"/>
    <n v="0"/>
  </r>
  <r>
    <n v="6954"/>
    <n v="15579109"/>
    <x v="558"/>
    <n v="574"/>
    <x v="2"/>
    <x v="1"/>
    <x v="12"/>
    <n v="5"/>
    <n v="163856.76"/>
    <n v="1"/>
    <n v="1"/>
    <n v="1"/>
    <n v="15118.2"/>
    <n v="0"/>
  </r>
  <r>
    <n v="6955"/>
    <n v="15799042"/>
    <x v="1953"/>
    <n v="611"/>
    <x v="0"/>
    <x v="1"/>
    <x v="16"/>
    <n v="7"/>
    <n v="0"/>
    <n v="1"/>
    <n v="1"/>
    <n v="1"/>
    <n v="63202"/>
    <n v="0"/>
  </r>
  <r>
    <n v="6956"/>
    <n v="15697042"/>
    <x v="1142"/>
    <n v="738"/>
    <x v="1"/>
    <x v="1"/>
    <x v="12"/>
    <n v="8"/>
    <n v="127290.61"/>
    <n v="1"/>
    <n v="1"/>
    <n v="0"/>
    <n v="16081.62"/>
    <n v="0"/>
  </r>
  <r>
    <n v="6957"/>
    <n v="15696605"/>
    <x v="325"/>
    <n v="571"/>
    <x v="0"/>
    <x v="1"/>
    <x v="23"/>
    <n v="4"/>
    <n v="180614.04"/>
    <n v="1"/>
    <n v="0"/>
    <n v="0"/>
    <n v="523"/>
    <n v="0"/>
  </r>
  <r>
    <n v="6958"/>
    <n v="15802274"/>
    <x v="1866"/>
    <n v="686"/>
    <x v="0"/>
    <x v="0"/>
    <x v="4"/>
    <n v="7"/>
    <n v="55053.62"/>
    <n v="1"/>
    <n v="1"/>
    <n v="0"/>
    <n v="181757.19"/>
    <n v="0"/>
  </r>
  <r>
    <n v="6959"/>
    <n v="15596808"/>
    <x v="25"/>
    <n v="679"/>
    <x v="1"/>
    <x v="1"/>
    <x v="19"/>
    <n v="4"/>
    <n v="96110.22"/>
    <n v="1"/>
    <n v="1"/>
    <n v="0"/>
    <n v="1173.23"/>
    <n v="0"/>
  </r>
  <r>
    <n v="6960"/>
    <n v="15705403"/>
    <x v="1791"/>
    <n v="617"/>
    <x v="1"/>
    <x v="0"/>
    <x v="17"/>
    <n v="3"/>
    <n v="106521.49"/>
    <n v="1"/>
    <n v="0"/>
    <n v="1"/>
    <n v="86587.37"/>
    <n v="0"/>
  </r>
  <r>
    <n v="6961"/>
    <n v="15732903"/>
    <x v="2442"/>
    <n v="673"/>
    <x v="0"/>
    <x v="1"/>
    <x v="2"/>
    <n v="7"/>
    <n v="82255.509999999995"/>
    <n v="2"/>
    <n v="1"/>
    <n v="0"/>
    <n v="109545.56"/>
    <n v="0"/>
  </r>
  <r>
    <n v="6962"/>
    <n v="15581968"/>
    <x v="910"/>
    <n v="745"/>
    <x v="0"/>
    <x v="0"/>
    <x v="19"/>
    <n v="1"/>
    <n v="0"/>
    <n v="2"/>
    <n v="1"/>
    <n v="1"/>
    <n v="174431.01"/>
    <n v="0"/>
  </r>
  <r>
    <n v="6963"/>
    <n v="15683892"/>
    <x v="626"/>
    <n v="677"/>
    <x v="2"/>
    <x v="0"/>
    <x v="28"/>
    <n v="3"/>
    <n v="102395.79"/>
    <n v="1"/>
    <n v="1"/>
    <n v="0"/>
    <n v="119368.99"/>
    <n v="0"/>
  </r>
  <r>
    <n v="6964"/>
    <n v="15595447"/>
    <x v="924"/>
    <n v="613"/>
    <x v="1"/>
    <x v="1"/>
    <x v="2"/>
    <n v="8"/>
    <n v="118201.41"/>
    <n v="1"/>
    <n v="1"/>
    <n v="0"/>
    <n v="23315.59"/>
    <n v="0"/>
  </r>
  <r>
    <n v="6965"/>
    <n v="15569249"/>
    <x v="2443"/>
    <n v="576"/>
    <x v="0"/>
    <x v="0"/>
    <x v="30"/>
    <n v="6"/>
    <n v="44582.07"/>
    <n v="3"/>
    <n v="0"/>
    <n v="1"/>
    <n v="67539.850000000006"/>
    <n v="1"/>
  </r>
  <r>
    <n v="6966"/>
    <n v="15656188"/>
    <x v="586"/>
    <n v="584"/>
    <x v="1"/>
    <x v="0"/>
    <x v="33"/>
    <n v="5"/>
    <n v="0"/>
    <n v="2"/>
    <n v="1"/>
    <n v="1"/>
    <n v="185201.58"/>
    <n v="0"/>
  </r>
  <r>
    <n v="6967"/>
    <n v="15689661"/>
    <x v="1188"/>
    <n v="663"/>
    <x v="0"/>
    <x v="1"/>
    <x v="32"/>
    <n v="6"/>
    <n v="0"/>
    <n v="2"/>
    <n v="0"/>
    <n v="1"/>
    <n v="131827.15"/>
    <n v="0"/>
  </r>
  <r>
    <n v="6968"/>
    <n v="15644934"/>
    <x v="2444"/>
    <n v="466"/>
    <x v="0"/>
    <x v="1"/>
    <x v="28"/>
    <n v="9"/>
    <n v="105522.06"/>
    <n v="1"/>
    <n v="1"/>
    <n v="0"/>
    <n v="10842.46"/>
    <n v="0"/>
  </r>
  <r>
    <n v="6969"/>
    <n v="15721793"/>
    <x v="273"/>
    <n v="510"/>
    <x v="2"/>
    <x v="0"/>
    <x v="5"/>
    <n v="7"/>
    <n v="123936.54"/>
    <n v="1"/>
    <n v="1"/>
    <n v="1"/>
    <n v="23768.01"/>
    <n v="0"/>
  </r>
  <r>
    <n v="6970"/>
    <n v="15687413"/>
    <x v="2445"/>
    <n v="619"/>
    <x v="1"/>
    <x v="0"/>
    <x v="16"/>
    <n v="6"/>
    <n v="0"/>
    <n v="2"/>
    <n v="1"/>
    <n v="1"/>
    <n v="117616.29"/>
    <n v="0"/>
  </r>
  <r>
    <n v="6971"/>
    <n v="15761286"/>
    <x v="1013"/>
    <n v="696"/>
    <x v="2"/>
    <x v="0"/>
    <x v="26"/>
    <n v="7"/>
    <n v="119499.42"/>
    <n v="2"/>
    <n v="1"/>
    <n v="1"/>
    <n v="174027.3"/>
    <n v="0"/>
  </r>
  <r>
    <n v="6972"/>
    <n v="15658240"/>
    <x v="1517"/>
    <n v="554"/>
    <x v="0"/>
    <x v="0"/>
    <x v="4"/>
    <n v="9"/>
    <n v="135814.70000000001"/>
    <n v="2"/>
    <n v="0"/>
    <n v="0"/>
    <n v="115091.38"/>
    <n v="0"/>
  </r>
  <r>
    <n v="6973"/>
    <n v="15706232"/>
    <x v="689"/>
    <n v="595"/>
    <x v="0"/>
    <x v="1"/>
    <x v="37"/>
    <n v="9"/>
    <n v="0"/>
    <n v="1"/>
    <n v="1"/>
    <n v="1"/>
    <n v="106340.66"/>
    <n v="1"/>
  </r>
  <r>
    <n v="6974"/>
    <n v="15583394"/>
    <x v="476"/>
    <n v="659"/>
    <x v="2"/>
    <x v="1"/>
    <x v="2"/>
    <n v="8"/>
    <n v="106259.63"/>
    <n v="2"/>
    <n v="1"/>
    <n v="1"/>
    <n v="198103.32"/>
    <n v="0"/>
  </r>
  <r>
    <n v="6975"/>
    <n v="15715643"/>
    <x v="451"/>
    <n v="662"/>
    <x v="0"/>
    <x v="1"/>
    <x v="4"/>
    <n v="8"/>
    <n v="0"/>
    <n v="2"/>
    <n v="1"/>
    <n v="1"/>
    <n v="175314.87"/>
    <n v="0"/>
  </r>
  <r>
    <n v="6976"/>
    <n v="15644856"/>
    <x v="713"/>
    <n v="556"/>
    <x v="1"/>
    <x v="1"/>
    <x v="16"/>
    <n v="2"/>
    <n v="115463.16"/>
    <n v="1"/>
    <n v="1"/>
    <n v="0"/>
    <n v="150679.65"/>
    <n v="0"/>
  </r>
  <r>
    <n v="6977"/>
    <n v="15785488"/>
    <x v="641"/>
    <n v="701"/>
    <x v="1"/>
    <x v="0"/>
    <x v="2"/>
    <n v="9"/>
    <n v="0"/>
    <n v="2"/>
    <n v="1"/>
    <n v="1"/>
    <n v="110043.88"/>
    <n v="0"/>
  </r>
  <r>
    <n v="6978"/>
    <n v="15711571"/>
    <x v="1076"/>
    <n v="587"/>
    <x v="1"/>
    <x v="1"/>
    <x v="0"/>
    <n v="5"/>
    <n v="120233.83"/>
    <n v="1"/>
    <n v="1"/>
    <n v="0"/>
    <n v="194890.33"/>
    <n v="0"/>
  </r>
  <r>
    <n v="6979"/>
    <n v="15778604"/>
    <x v="1956"/>
    <n v="571"/>
    <x v="0"/>
    <x v="0"/>
    <x v="40"/>
    <n v="7"/>
    <n v="0"/>
    <n v="2"/>
    <n v="0"/>
    <n v="0"/>
    <n v="112366.98"/>
    <n v="0"/>
  </r>
  <r>
    <n v="6980"/>
    <n v="15751180"/>
    <x v="1659"/>
    <n v="539"/>
    <x v="0"/>
    <x v="0"/>
    <x v="20"/>
    <n v="7"/>
    <n v="81132.210000000006"/>
    <n v="1"/>
    <n v="1"/>
    <n v="0"/>
    <n v="167289.82"/>
    <n v="0"/>
  </r>
  <r>
    <n v="6981"/>
    <n v="15748360"/>
    <x v="125"/>
    <n v="644"/>
    <x v="2"/>
    <x v="0"/>
    <x v="10"/>
    <n v="10"/>
    <n v="122196.99"/>
    <n v="2"/>
    <n v="1"/>
    <n v="1"/>
    <n v="182099.71"/>
    <n v="0"/>
  </r>
  <r>
    <n v="6982"/>
    <n v="15770039"/>
    <x v="637"/>
    <n v="572"/>
    <x v="2"/>
    <x v="1"/>
    <x v="2"/>
    <n v="4"/>
    <n v="112290.22"/>
    <n v="1"/>
    <n v="1"/>
    <n v="0"/>
    <n v="49373.97"/>
    <n v="1"/>
  </r>
  <r>
    <n v="6983"/>
    <n v="15685096"/>
    <x v="51"/>
    <n v="753"/>
    <x v="0"/>
    <x v="0"/>
    <x v="5"/>
    <n v="4"/>
    <n v="0"/>
    <n v="2"/>
    <n v="1"/>
    <n v="1"/>
    <n v="861.4"/>
    <n v="0"/>
  </r>
  <r>
    <n v="6984"/>
    <n v="15669501"/>
    <x v="637"/>
    <n v="706"/>
    <x v="0"/>
    <x v="1"/>
    <x v="12"/>
    <n v="5"/>
    <n v="0"/>
    <n v="2"/>
    <n v="1"/>
    <n v="1"/>
    <n v="81718.37"/>
    <n v="0"/>
  </r>
  <r>
    <n v="6985"/>
    <n v="15622631"/>
    <x v="9"/>
    <n v="588"/>
    <x v="0"/>
    <x v="1"/>
    <x v="4"/>
    <n v="8"/>
    <n v="154409.74"/>
    <n v="1"/>
    <n v="1"/>
    <n v="0"/>
    <n v="49324.03"/>
    <n v="1"/>
  </r>
  <r>
    <n v="6986"/>
    <n v="15586699"/>
    <x v="1082"/>
    <n v="825"/>
    <x v="0"/>
    <x v="1"/>
    <x v="15"/>
    <n v="9"/>
    <n v="0"/>
    <n v="2"/>
    <n v="0"/>
    <n v="0"/>
    <n v="9751.0300000000007"/>
    <n v="0"/>
  </r>
  <r>
    <n v="6987"/>
    <n v="15702377"/>
    <x v="2446"/>
    <n v="627"/>
    <x v="1"/>
    <x v="1"/>
    <x v="36"/>
    <n v="1"/>
    <n v="132759.79999999999"/>
    <n v="1"/>
    <n v="1"/>
    <n v="0"/>
    <n v="78899.22"/>
    <n v="0"/>
  </r>
  <r>
    <n v="6988"/>
    <n v="15577170"/>
    <x v="737"/>
    <n v="532"/>
    <x v="0"/>
    <x v="1"/>
    <x v="52"/>
    <n v="5"/>
    <n v="76705.87"/>
    <n v="2"/>
    <n v="0"/>
    <n v="1"/>
    <n v="13889.73"/>
    <n v="0"/>
  </r>
  <r>
    <n v="6989"/>
    <n v="15769451"/>
    <x v="1149"/>
    <n v="764"/>
    <x v="0"/>
    <x v="0"/>
    <x v="4"/>
    <n v="1"/>
    <n v="0"/>
    <n v="2"/>
    <n v="1"/>
    <n v="1"/>
    <n v="11467.38"/>
    <n v="0"/>
  </r>
  <r>
    <n v="6990"/>
    <n v="15811877"/>
    <x v="267"/>
    <n v="700"/>
    <x v="0"/>
    <x v="0"/>
    <x v="18"/>
    <n v="4"/>
    <n v="0"/>
    <n v="2"/>
    <n v="1"/>
    <n v="0"/>
    <n v="130789.15"/>
    <n v="0"/>
  </r>
  <r>
    <n v="6991"/>
    <n v="15648725"/>
    <x v="725"/>
    <n v="660"/>
    <x v="0"/>
    <x v="1"/>
    <x v="1"/>
    <n v="3"/>
    <n v="0"/>
    <n v="2"/>
    <n v="1"/>
    <n v="1"/>
    <n v="108665.89"/>
    <n v="0"/>
  </r>
  <r>
    <n v="6992"/>
    <n v="15752801"/>
    <x v="2068"/>
    <n v="518"/>
    <x v="2"/>
    <x v="1"/>
    <x v="6"/>
    <n v="9"/>
    <n v="125961.74"/>
    <n v="2"/>
    <n v="1"/>
    <n v="0"/>
    <n v="160303.07999999999"/>
    <n v="1"/>
  </r>
  <r>
    <n v="6993"/>
    <n v="15808175"/>
    <x v="1194"/>
    <n v="557"/>
    <x v="0"/>
    <x v="0"/>
    <x v="2"/>
    <n v="7"/>
    <n v="49572.73"/>
    <n v="1"/>
    <n v="1"/>
    <n v="0"/>
    <n v="115287.99"/>
    <n v="1"/>
  </r>
  <r>
    <n v="6994"/>
    <n v="15681342"/>
    <x v="1464"/>
    <n v="639"/>
    <x v="0"/>
    <x v="0"/>
    <x v="12"/>
    <n v="1"/>
    <n v="103015.12"/>
    <n v="2"/>
    <n v="1"/>
    <n v="1"/>
    <n v="139094.12"/>
    <n v="0"/>
  </r>
  <r>
    <n v="6995"/>
    <n v="15589210"/>
    <x v="1698"/>
    <n v="557"/>
    <x v="0"/>
    <x v="0"/>
    <x v="9"/>
    <n v="4"/>
    <n v="0"/>
    <n v="1"/>
    <n v="0"/>
    <n v="0"/>
    <n v="20515.72"/>
    <n v="0"/>
  </r>
  <r>
    <n v="6996"/>
    <n v="15696826"/>
    <x v="694"/>
    <n v="633"/>
    <x v="0"/>
    <x v="0"/>
    <x v="15"/>
    <n v="1"/>
    <n v="104001.38"/>
    <n v="1"/>
    <n v="0"/>
    <n v="1"/>
    <n v="36642.65"/>
    <n v="0"/>
  </r>
  <r>
    <n v="6997"/>
    <n v="15614962"/>
    <x v="1183"/>
    <n v="623"/>
    <x v="1"/>
    <x v="0"/>
    <x v="5"/>
    <n v="2"/>
    <n v="87116.71"/>
    <n v="1"/>
    <n v="1"/>
    <n v="1"/>
    <n v="104382.11"/>
    <n v="0"/>
  </r>
  <r>
    <n v="6998"/>
    <n v="15689061"/>
    <x v="1391"/>
    <n v="611"/>
    <x v="0"/>
    <x v="1"/>
    <x v="50"/>
    <n v="5"/>
    <n v="82547.11"/>
    <n v="2"/>
    <n v="1"/>
    <n v="1"/>
    <n v="146448.01"/>
    <n v="0"/>
  </r>
  <r>
    <n v="6999"/>
    <n v="15640074"/>
    <x v="2085"/>
    <n v="666"/>
    <x v="1"/>
    <x v="0"/>
    <x v="40"/>
    <n v="5"/>
    <n v="0"/>
    <n v="1"/>
    <n v="0"/>
    <n v="0"/>
    <n v="166650.9"/>
    <n v="1"/>
  </r>
  <r>
    <n v="7000"/>
    <n v="15776156"/>
    <x v="1589"/>
    <n v="521"/>
    <x v="0"/>
    <x v="1"/>
    <x v="7"/>
    <n v="4"/>
    <n v="121325.84"/>
    <n v="1"/>
    <n v="1"/>
    <n v="1"/>
    <n v="164223.70000000001"/>
    <n v="1"/>
  </r>
  <r>
    <n v="7001"/>
    <n v="15739548"/>
    <x v="268"/>
    <n v="775"/>
    <x v="0"/>
    <x v="1"/>
    <x v="34"/>
    <n v="9"/>
    <n v="111167.7"/>
    <n v="1"/>
    <n v="1"/>
    <n v="0"/>
    <n v="149331.01"/>
    <n v="0"/>
  </r>
  <r>
    <n v="7002"/>
    <n v="15662854"/>
    <x v="369"/>
    <n v="681"/>
    <x v="2"/>
    <x v="1"/>
    <x v="36"/>
    <n v="5"/>
    <n v="139714.4"/>
    <n v="2"/>
    <n v="0"/>
    <n v="0"/>
    <n v="73066.720000000001"/>
    <n v="0"/>
  </r>
  <r>
    <n v="7003"/>
    <n v="15687688"/>
    <x v="618"/>
    <n v="564"/>
    <x v="2"/>
    <x v="0"/>
    <x v="15"/>
    <n v="10"/>
    <n v="139875.20000000001"/>
    <n v="2"/>
    <n v="1"/>
    <n v="0"/>
    <n v="15378.23"/>
    <n v="0"/>
  </r>
  <r>
    <n v="7004"/>
    <n v="15715750"/>
    <x v="949"/>
    <n v="646"/>
    <x v="2"/>
    <x v="0"/>
    <x v="4"/>
    <n v="2"/>
    <n v="113063.83"/>
    <n v="1"/>
    <n v="0"/>
    <n v="0"/>
    <n v="53072.49"/>
    <n v="1"/>
  </r>
  <r>
    <n v="7005"/>
    <n v="15571121"/>
    <x v="447"/>
    <n v="670"/>
    <x v="0"/>
    <x v="0"/>
    <x v="5"/>
    <n v="8"/>
    <n v="138340.06"/>
    <n v="1"/>
    <n v="0"/>
    <n v="1"/>
    <n v="3159.15"/>
    <n v="0"/>
  </r>
  <r>
    <n v="7006"/>
    <n v="15726466"/>
    <x v="649"/>
    <n v="751"/>
    <x v="0"/>
    <x v="1"/>
    <x v="3"/>
    <n v="1"/>
    <n v="114974.24"/>
    <n v="1"/>
    <n v="1"/>
    <n v="0"/>
    <n v="125920.54"/>
    <n v="0"/>
  </r>
  <r>
    <n v="7007"/>
    <n v="15660390"/>
    <x v="249"/>
    <n v="544"/>
    <x v="0"/>
    <x v="0"/>
    <x v="19"/>
    <n v="6"/>
    <n v="0"/>
    <n v="2"/>
    <n v="1"/>
    <n v="1"/>
    <n v="124113.04"/>
    <n v="0"/>
  </r>
  <r>
    <n v="7008"/>
    <n v="15663942"/>
    <x v="357"/>
    <n v="639"/>
    <x v="0"/>
    <x v="0"/>
    <x v="16"/>
    <n v="5"/>
    <n v="0"/>
    <n v="2"/>
    <n v="0"/>
    <n v="0"/>
    <n v="93716.38"/>
    <n v="0"/>
  </r>
  <r>
    <n v="7009"/>
    <n v="15638610"/>
    <x v="117"/>
    <n v="635"/>
    <x v="2"/>
    <x v="0"/>
    <x v="35"/>
    <n v="5"/>
    <n v="117325.54"/>
    <n v="1"/>
    <n v="1"/>
    <n v="0"/>
    <n v="155799.85999999999"/>
    <n v="1"/>
  </r>
  <r>
    <n v="7010"/>
    <n v="15644446"/>
    <x v="1242"/>
    <n v="672"/>
    <x v="0"/>
    <x v="0"/>
    <x v="34"/>
    <n v="6"/>
    <n v="0"/>
    <n v="1"/>
    <n v="0"/>
    <n v="1"/>
    <n v="8814.69"/>
    <n v="0"/>
  </r>
  <r>
    <n v="7011"/>
    <n v="15585892"/>
    <x v="1211"/>
    <n v="639"/>
    <x v="0"/>
    <x v="0"/>
    <x v="12"/>
    <n v="8"/>
    <n v="0"/>
    <n v="1"/>
    <n v="0"/>
    <n v="0"/>
    <n v="164453.98000000001"/>
    <n v="0"/>
  </r>
  <r>
    <n v="7012"/>
    <n v="15609356"/>
    <x v="2447"/>
    <n v="697"/>
    <x v="0"/>
    <x v="0"/>
    <x v="11"/>
    <n v="1"/>
    <n v="0"/>
    <n v="2"/>
    <n v="0"/>
    <n v="0"/>
    <n v="87803.32"/>
    <n v="0"/>
  </r>
  <r>
    <n v="7013"/>
    <n v="15803378"/>
    <x v="535"/>
    <n v="850"/>
    <x v="1"/>
    <x v="1"/>
    <x v="4"/>
    <n v="8"/>
    <n v="0"/>
    <n v="2"/>
    <n v="1"/>
    <n v="1"/>
    <n v="183617.32"/>
    <n v="0"/>
  </r>
  <r>
    <n v="7014"/>
    <n v="15599440"/>
    <x v="661"/>
    <n v="748"/>
    <x v="0"/>
    <x v="0"/>
    <x v="10"/>
    <n v="8"/>
    <n v="0"/>
    <n v="2"/>
    <n v="1"/>
    <n v="0"/>
    <n v="53584.03"/>
    <n v="0"/>
  </r>
  <r>
    <n v="7015"/>
    <n v="15692408"/>
    <x v="304"/>
    <n v="463"/>
    <x v="1"/>
    <x v="0"/>
    <x v="12"/>
    <n v="2"/>
    <n v="0"/>
    <n v="2"/>
    <n v="1"/>
    <n v="1"/>
    <n v="1950.93"/>
    <n v="0"/>
  </r>
  <r>
    <n v="7016"/>
    <n v="15683168"/>
    <x v="2448"/>
    <n v="572"/>
    <x v="0"/>
    <x v="0"/>
    <x v="33"/>
    <n v="6"/>
    <n v="0"/>
    <n v="1"/>
    <n v="0"/>
    <n v="1"/>
    <n v="175025.27"/>
    <n v="0"/>
  </r>
  <r>
    <n v="7017"/>
    <n v="15790254"/>
    <x v="159"/>
    <n v="741"/>
    <x v="1"/>
    <x v="1"/>
    <x v="5"/>
    <n v="1"/>
    <n v="78737.61"/>
    <n v="1"/>
    <n v="1"/>
    <n v="1"/>
    <n v="13018.96"/>
    <n v="0"/>
  </r>
  <r>
    <n v="7018"/>
    <n v="15767729"/>
    <x v="216"/>
    <n v="646"/>
    <x v="1"/>
    <x v="1"/>
    <x v="11"/>
    <n v="5"/>
    <n v="182876.88"/>
    <n v="2"/>
    <n v="1"/>
    <n v="1"/>
    <n v="42537.59"/>
    <n v="1"/>
  </r>
  <r>
    <n v="7019"/>
    <n v="15768600"/>
    <x v="142"/>
    <n v="805"/>
    <x v="2"/>
    <x v="1"/>
    <x v="5"/>
    <n v="9"/>
    <n v="130023.38"/>
    <n v="1"/>
    <n v="1"/>
    <n v="0"/>
    <n v="62989.82"/>
    <n v="1"/>
  </r>
  <r>
    <n v="7020"/>
    <n v="15699839"/>
    <x v="1291"/>
    <n v="637"/>
    <x v="0"/>
    <x v="1"/>
    <x v="18"/>
    <n v="2"/>
    <n v="152606.82"/>
    <n v="1"/>
    <n v="1"/>
    <n v="1"/>
    <n v="71692.800000000003"/>
    <n v="0"/>
  </r>
  <r>
    <n v="7021"/>
    <n v="15786237"/>
    <x v="2449"/>
    <n v="651"/>
    <x v="0"/>
    <x v="1"/>
    <x v="34"/>
    <n v="7"/>
    <n v="0"/>
    <n v="2"/>
    <n v="1"/>
    <n v="0"/>
    <n v="823.96"/>
    <n v="0"/>
  </r>
  <r>
    <n v="7022"/>
    <n v="15694530"/>
    <x v="1434"/>
    <n v="672"/>
    <x v="0"/>
    <x v="1"/>
    <x v="34"/>
    <n v="4"/>
    <n v="167268.98000000001"/>
    <n v="1"/>
    <n v="1"/>
    <n v="1"/>
    <n v="169469.3"/>
    <n v="0"/>
  </r>
  <r>
    <n v="7023"/>
    <n v="15796813"/>
    <x v="1688"/>
    <n v="493"/>
    <x v="0"/>
    <x v="1"/>
    <x v="41"/>
    <n v="3"/>
    <n v="167831.88"/>
    <n v="2"/>
    <n v="1"/>
    <n v="0"/>
    <n v="150159.95000000001"/>
    <n v="1"/>
  </r>
  <r>
    <n v="7024"/>
    <n v="15605791"/>
    <x v="129"/>
    <n v="524"/>
    <x v="2"/>
    <x v="1"/>
    <x v="6"/>
    <n v="9"/>
    <n v="144287.6"/>
    <n v="2"/>
    <n v="1"/>
    <n v="0"/>
    <n v="32063.3"/>
    <n v="0"/>
  </r>
  <r>
    <n v="7025"/>
    <n v="15714087"/>
    <x v="2450"/>
    <n v="624"/>
    <x v="2"/>
    <x v="0"/>
    <x v="13"/>
    <n v="5"/>
    <n v="151855.32999999999"/>
    <n v="1"/>
    <n v="1"/>
    <n v="0"/>
    <n v="68794.149999999994"/>
    <n v="0"/>
  </r>
  <r>
    <n v="7026"/>
    <n v="15711446"/>
    <x v="725"/>
    <n v="569"/>
    <x v="1"/>
    <x v="0"/>
    <x v="21"/>
    <n v="3"/>
    <n v="0"/>
    <n v="3"/>
    <n v="1"/>
    <n v="0"/>
    <n v="75084.960000000006"/>
    <n v="1"/>
  </r>
  <r>
    <n v="7027"/>
    <n v="15588123"/>
    <x v="1086"/>
    <n v="677"/>
    <x v="0"/>
    <x v="0"/>
    <x v="7"/>
    <n v="2"/>
    <n v="0"/>
    <n v="2"/>
    <n v="0"/>
    <n v="1"/>
    <n v="114685.92"/>
    <n v="0"/>
  </r>
  <r>
    <n v="7028"/>
    <n v="15748552"/>
    <x v="388"/>
    <n v="464"/>
    <x v="2"/>
    <x v="1"/>
    <x v="24"/>
    <n v="4"/>
    <n v="155994.15"/>
    <n v="1"/>
    <n v="0"/>
    <n v="0"/>
    <n v="143665.44"/>
    <n v="0"/>
  </r>
  <r>
    <n v="7029"/>
    <n v="15618410"/>
    <x v="835"/>
    <n v="718"/>
    <x v="2"/>
    <x v="1"/>
    <x v="28"/>
    <n v="7"/>
    <n v="147527.03"/>
    <n v="1"/>
    <n v="0"/>
    <n v="0"/>
    <n v="51099.56"/>
    <n v="0"/>
  </r>
  <r>
    <n v="7030"/>
    <n v="15672432"/>
    <x v="1102"/>
    <n v="594"/>
    <x v="0"/>
    <x v="0"/>
    <x v="47"/>
    <n v="4"/>
    <n v="0"/>
    <n v="1"/>
    <n v="1"/>
    <n v="0"/>
    <n v="5408.74"/>
    <n v="1"/>
  </r>
  <r>
    <n v="7031"/>
    <n v="15610042"/>
    <x v="304"/>
    <n v="574"/>
    <x v="0"/>
    <x v="1"/>
    <x v="19"/>
    <n v="8"/>
    <n v="100267.03"/>
    <n v="1"/>
    <n v="1"/>
    <n v="0"/>
    <n v="103006.27"/>
    <n v="0"/>
  </r>
  <r>
    <n v="7032"/>
    <n v="15580914"/>
    <x v="166"/>
    <n v="478"/>
    <x v="1"/>
    <x v="1"/>
    <x v="36"/>
    <n v="0"/>
    <n v="83287.05"/>
    <n v="2"/>
    <n v="0"/>
    <n v="1"/>
    <n v="44147.95"/>
    <n v="1"/>
  </r>
  <r>
    <n v="7033"/>
    <n v="15583680"/>
    <x v="303"/>
    <n v="615"/>
    <x v="1"/>
    <x v="1"/>
    <x v="1"/>
    <n v="4"/>
    <n v="0"/>
    <n v="1"/>
    <n v="0"/>
    <n v="1"/>
    <n v="149278.96"/>
    <n v="0"/>
  </r>
  <r>
    <n v="7034"/>
    <n v="15813718"/>
    <x v="590"/>
    <n v="651"/>
    <x v="1"/>
    <x v="1"/>
    <x v="13"/>
    <n v="4"/>
    <n v="0"/>
    <n v="2"/>
    <n v="0"/>
    <n v="0"/>
    <n v="193009.21"/>
    <n v="0"/>
  </r>
  <r>
    <n v="7035"/>
    <n v="15767264"/>
    <x v="2364"/>
    <n v="465"/>
    <x v="2"/>
    <x v="1"/>
    <x v="47"/>
    <n v="1"/>
    <n v="117438.17"/>
    <n v="1"/>
    <n v="0"/>
    <n v="0"/>
    <n v="74898.8"/>
    <n v="1"/>
  </r>
  <r>
    <n v="7036"/>
    <n v="15686461"/>
    <x v="2451"/>
    <n v="558"/>
    <x v="0"/>
    <x v="0"/>
    <x v="27"/>
    <n v="7"/>
    <n v="121235.05"/>
    <n v="2"/>
    <n v="1"/>
    <n v="1"/>
    <n v="116253.1"/>
    <n v="0"/>
  </r>
  <r>
    <n v="7037"/>
    <n v="15678882"/>
    <x v="202"/>
    <n v="540"/>
    <x v="2"/>
    <x v="1"/>
    <x v="24"/>
    <n v="3"/>
    <n v="129965.18"/>
    <n v="1"/>
    <n v="0"/>
    <n v="0"/>
    <n v="19374.080000000002"/>
    <n v="0"/>
  </r>
  <r>
    <n v="7038"/>
    <n v="15789611"/>
    <x v="468"/>
    <n v="568"/>
    <x v="2"/>
    <x v="1"/>
    <x v="17"/>
    <n v="8"/>
    <n v="150836.92000000001"/>
    <n v="1"/>
    <n v="0"/>
    <n v="0"/>
    <n v="64516.800000000003"/>
    <n v="1"/>
  </r>
  <r>
    <n v="7039"/>
    <n v="15668679"/>
    <x v="963"/>
    <n v="630"/>
    <x v="0"/>
    <x v="1"/>
    <x v="8"/>
    <n v="0"/>
    <n v="0"/>
    <n v="2"/>
    <n v="1"/>
    <n v="1"/>
    <n v="34475.14"/>
    <n v="0"/>
  </r>
  <r>
    <n v="7040"/>
    <n v="15631685"/>
    <x v="1743"/>
    <n v="523"/>
    <x v="2"/>
    <x v="1"/>
    <x v="52"/>
    <n v="1"/>
    <n v="163894.35"/>
    <n v="1"/>
    <n v="0"/>
    <n v="1"/>
    <n v="57061.71"/>
    <n v="0"/>
  </r>
  <r>
    <n v="7041"/>
    <n v="15655658"/>
    <x v="1421"/>
    <n v="678"/>
    <x v="0"/>
    <x v="0"/>
    <x v="36"/>
    <n v="2"/>
    <n v="0"/>
    <n v="2"/>
    <n v="1"/>
    <n v="1"/>
    <n v="32301.88"/>
    <n v="0"/>
  </r>
  <r>
    <n v="7042"/>
    <n v="15753591"/>
    <x v="8"/>
    <n v="438"/>
    <x v="0"/>
    <x v="1"/>
    <x v="16"/>
    <n v="2"/>
    <n v="0"/>
    <n v="2"/>
    <n v="1"/>
    <n v="0"/>
    <n v="136859.54999999999"/>
    <n v="0"/>
  </r>
  <r>
    <n v="7043"/>
    <n v="15617348"/>
    <x v="385"/>
    <n v="544"/>
    <x v="0"/>
    <x v="1"/>
    <x v="4"/>
    <n v="1"/>
    <n v="0"/>
    <n v="2"/>
    <n v="0"/>
    <n v="0"/>
    <n v="69244.240000000005"/>
    <n v="0"/>
  </r>
  <r>
    <n v="7044"/>
    <n v="15704581"/>
    <x v="282"/>
    <n v="595"/>
    <x v="2"/>
    <x v="1"/>
    <x v="10"/>
    <n v="2"/>
    <n v="87967.42"/>
    <n v="2"/>
    <n v="0"/>
    <n v="1"/>
    <n v="156309.51999999999"/>
    <n v="0"/>
  </r>
  <r>
    <n v="7045"/>
    <n v="15738487"/>
    <x v="2452"/>
    <n v="678"/>
    <x v="0"/>
    <x v="1"/>
    <x v="28"/>
    <n v="3"/>
    <n v="0"/>
    <n v="2"/>
    <n v="1"/>
    <n v="0"/>
    <n v="4989.33"/>
    <n v="0"/>
  </r>
  <r>
    <n v="7046"/>
    <n v="15648069"/>
    <x v="1007"/>
    <n v="850"/>
    <x v="0"/>
    <x v="0"/>
    <x v="18"/>
    <n v="6"/>
    <n v="0"/>
    <n v="2"/>
    <n v="1"/>
    <n v="1"/>
    <n v="190194.95"/>
    <n v="0"/>
  </r>
  <r>
    <n v="7047"/>
    <n v="15737627"/>
    <x v="2453"/>
    <n v="589"/>
    <x v="2"/>
    <x v="0"/>
    <x v="43"/>
    <n v="2"/>
    <n v="121093.29"/>
    <n v="2"/>
    <n v="1"/>
    <n v="0"/>
    <n v="3529.72"/>
    <n v="0"/>
  </r>
  <r>
    <n v="7048"/>
    <n v="15731586"/>
    <x v="876"/>
    <n v="785"/>
    <x v="1"/>
    <x v="0"/>
    <x v="8"/>
    <n v="2"/>
    <n v="121691.54"/>
    <n v="2"/>
    <n v="0"/>
    <n v="0"/>
    <n v="81778.720000000001"/>
    <n v="0"/>
  </r>
  <r>
    <n v="7049"/>
    <n v="15757467"/>
    <x v="513"/>
    <n v="563"/>
    <x v="1"/>
    <x v="1"/>
    <x v="38"/>
    <n v="6"/>
    <n v="0"/>
    <n v="2"/>
    <n v="1"/>
    <n v="1"/>
    <n v="39297.480000000003"/>
    <n v="0"/>
  </r>
  <r>
    <n v="7050"/>
    <n v="15597709"/>
    <x v="2454"/>
    <n v="602"/>
    <x v="0"/>
    <x v="0"/>
    <x v="2"/>
    <n v="6"/>
    <n v="154121.32"/>
    <n v="2"/>
    <n v="1"/>
    <n v="0"/>
    <n v="176614.86"/>
    <n v="1"/>
  </r>
  <r>
    <n v="7051"/>
    <n v="15720529"/>
    <x v="1087"/>
    <n v="591"/>
    <x v="0"/>
    <x v="1"/>
    <x v="6"/>
    <n v="6"/>
    <n v="0"/>
    <n v="2"/>
    <n v="1"/>
    <n v="1"/>
    <n v="108684.65"/>
    <n v="0"/>
  </r>
  <r>
    <n v="7052"/>
    <n v="15596797"/>
    <x v="2455"/>
    <n v="643"/>
    <x v="1"/>
    <x v="1"/>
    <x v="3"/>
    <n v="1"/>
    <n v="0"/>
    <n v="2"/>
    <n v="1"/>
    <n v="1"/>
    <n v="145764.4"/>
    <n v="0"/>
  </r>
  <r>
    <n v="7053"/>
    <n v="15681755"/>
    <x v="2456"/>
    <n v="605"/>
    <x v="0"/>
    <x v="0"/>
    <x v="15"/>
    <n v="5"/>
    <n v="0"/>
    <n v="2"/>
    <n v="1"/>
    <n v="1"/>
    <n v="42135.28"/>
    <n v="0"/>
  </r>
  <r>
    <n v="7054"/>
    <n v="15815271"/>
    <x v="90"/>
    <n v="755"/>
    <x v="2"/>
    <x v="1"/>
    <x v="3"/>
    <n v="6"/>
    <n v="165048.5"/>
    <n v="3"/>
    <n v="1"/>
    <n v="0"/>
    <n v="16929.41"/>
    <n v="1"/>
  </r>
  <r>
    <n v="7055"/>
    <n v="15682860"/>
    <x v="423"/>
    <n v="769"/>
    <x v="1"/>
    <x v="1"/>
    <x v="16"/>
    <n v="6"/>
    <n v="0"/>
    <n v="2"/>
    <n v="0"/>
    <n v="0"/>
    <n v="104393.78"/>
    <n v="0"/>
  </r>
  <r>
    <n v="7056"/>
    <n v="15621546"/>
    <x v="1426"/>
    <n v="620"/>
    <x v="0"/>
    <x v="0"/>
    <x v="19"/>
    <n v="9"/>
    <n v="127638.35"/>
    <n v="1"/>
    <n v="1"/>
    <n v="1"/>
    <n v="192717.57"/>
    <n v="0"/>
  </r>
  <r>
    <n v="7057"/>
    <n v="15705918"/>
    <x v="2443"/>
    <n v="725"/>
    <x v="0"/>
    <x v="1"/>
    <x v="8"/>
    <n v="8"/>
    <n v="0"/>
    <n v="2"/>
    <n v="1"/>
    <n v="1"/>
    <n v="59650.42"/>
    <n v="0"/>
  </r>
  <r>
    <n v="7058"/>
    <n v="15684512"/>
    <x v="773"/>
    <n v="818"/>
    <x v="2"/>
    <x v="0"/>
    <x v="42"/>
    <n v="8"/>
    <n v="135290.42000000001"/>
    <n v="2"/>
    <n v="1"/>
    <n v="1"/>
    <n v="63729.72"/>
    <n v="0"/>
  </r>
  <r>
    <n v="7059"/>
    <n v="15671769"/>
    <x v="686"/>
    <n v="624"/>
    <x v="0"/>
    <x v="0"/>
    <x v="60"/>
    <n v="4"/>
    <n v="170252.05"/>
    <n v="3"/>
    <n v="1"/>
    <n v="1"/>
    <n v="73679.59"/>
    <n v="1"/>
  </r>
  <r>
    <n v="7060"/>
    <n v="15642934"/>
    <x v="1153"/>
    <n v="669"/>
    <x v="2"/>
    <x v="0"/>
    <x v="12"/>
    <n v="4"/>
    <n v="108269.2"/>
    <n v="2"/>
    <n v="1"/>
    <n v="0"/>
    <n v="174969.92"/>
    <n v="0"/>
  </r>
  <r>
    <n v="7061"/>
    <n v="15594305"/>
    <x v="1150"/>
    <n v="712"/>
    <x v="0"/>
    <x v="0"/>
    <x v="15"/>
    <n v="1"/>
    <n v="0"/>
    <n v="2"/>
    <n v="1"/>
    <n v="0"/>
    <n v="1703.58"/>
    <n v="0"/>
  </r>
  <r>
    <n v="7062"/>
    <n v="15789201"/>
    <x v="1082"/>
    <n v="603"/>
    <x v="2"/>
    <x v="0"/>
    <x v="12"/>
    <n v="9"/>
    <n v="145623.35999999999"/>
    <n v="1"/>
    <n v="1"/>
    <n v="0"/>
    <n v="163181.62"/>
    <n v="0"/>
  </r>
  <r>
    <n v="7063"/>
    <n v="15706762"/>
    <x v="1808"/>
    <n v="597"/>
    <x v="0"/>
    <x v="0"/>
    <x v="1"/>
    <n v="4"/>
    <n v="145809.53"/>
    <n v="2"/>
    <n v="1"/>
    <n v="1"/>
    <n v="52319.26"/>
    <n v="0"/>
  </r>
  <r>
    <n v="7064"/>
    <n v="15766183"/>
    <x v="1066"/>
    <n v="580"/>
    <x v="2"/>
    <x v="1"/>
    <x v="61"/>
    <n v="2"/>
    <n v="130334.84"/>
    <n v="2"/>
    <n v="1"/>
    <n v="1"/>
    <n v="51672.08"/>
    <n v="0"/>
  </r>
  <r>
    <n v="7065"/>
    <n v="15777994"/>
    <x v="779"/>
    <n v="718"/>
    <x v="0"/>
    <x v="0"/>
    <x v="2"/>
    <n v="3"/>
    <n v="0"/>
    <n v="2"/>
    <n v="1"/>
    <n v="1"/>
    <n v="145355.10999999999"/>
    <n v="0"/>
  </r>
  <r>
    <n v="7066"/>
    <n v="15568162"/>
    <x v="682"/>
    <n v="527"/>
    <x v="1"/>
    <x v="1"/>
    <x v="47"/>
    <n v="8"/>
    <n v="0"/>
    <n v="1"/>
    <n v="1"/>
    <n v="1"/>
    <n v="51711.57"/>
    <n v="0"/>
  </r>
  <r>
    <n v="7067"/>
    <n v="15680643"/>
    <x v="423"/>
    <n v="729"/>
    <x v="1"/>
    <x v="0"/>
    <x v="0"/>
    <n v="1"/>
    <n v="0"/>
    <n v="2"/>
    <n v="1"/>
    <n v="1"/>
    <n v="149535.97"/>
    <n v="0"/>
  </r>
  <r>
    <n v="7068"/>
    <n v="15761854"/>
    <x v="1048"/>
    <n v="746"/>
    <x v="0"/>
    <x v="0"/>
    <x v="9"/>
    <n v="4"/>
    <n v="0"/>
    <n v="1"/>
    <n v="0"/>
    <n v="1"/>
    <n v="94105"/>
    <n v="0"/>
  </r>
  <r>
    <n v="7069"/>
    <n v="15730793"/>
    <x v="305"/>
    <n v="699"/>
    <x v="2"/>
    <x v="0"/>
    <x v="41"/>
    <n v="3"/>
    <n v="111009.32"/>
    <n v="1"/>
    <n v="1"/>
    <n v="1"/>
    <n v="155905.79"/>
    <n v="1"/>
  </r>
  <r>
    <n v="7070"/>
    <n v="15692137"/>
    <x v="578"/>
    <n v="759"/>
    <x v="0"/>
    <x v="0"/>
    <x v="17"/>
    <n v="2"/>
    <n v="0"/>
    <n v="1"/>
    <n v="1"/>
    <n v="1"/>
    <n v="138380.10999999999"/>
    <n v="0"/>
  </r>
  <r>
    <n v="7071"/>
    <n v="15608595"/>
    <x v="1208"/>
    <n v="748"/>
    <x v="0"/>
    <x v="0"/>
    <x v="2"/>
    <n v="3"/>
    <n v="157371.54"/>
    <n v="1"/>
    <n v="0"/>
    <n v="1"/>
    <n v="97734.3"/>
    <n v="0"/>
  </r>
  <r>
    <n v="7072"/>
    <n v="15709459"/>
    <x v="1222"/>
    <n v="698"/>
    <x v="1"/>
    <x v="0"/>
    <x v="54"/>
    <n v="5"/>
    <n v="0"/>
    <n v="1"/>
    <n v="1"/>
    <n v="1"/>
    <n v="173576.71"/>
    <n v="0"/>
  </r>
  <r>
    <n v="7073"/>
    <n v="15775750"/>
    <x v="235"/>
    <n v="686"/>
    <x v="0"/>
    <x v="1"/>
    <x v="24"/>
    <n v="9"/>
    <n v="134560.62"/>
    <n v="1"/>
    <n v="1"/>
    <n v="0"/>
    <n v="27596.39"/>
    <n v="0"/>
  </r>
  <r>
    <n v="7074"/>
    <n v="15585855"/>
    <x v="991"/>
    <n v="679"/>
    <x v="0"/>
    <x v="1"/>
    <x v="20"/>
    <n v="1"/>
    <n v="0"/>
    <n v="1"/>
    <n v="1"/>
    <n v="1"/>
    <n v="16897.189999999999"/>
    <n v="0"/>
  </r>
  <r>
    <n v="7075"/>
    <n v="15752139"/>
    <x v="2457"/>
    <n v="682"/>
    <x v="2"/>
    <x v="1"/>
    <x v="18"/>
    <n v="5"/>
    <n v="72373.62"/>
    <n v="2"/>
    <n v="1"/>
    <n v="0"/>
    <n v="36895.99"/>
    <n v="0"/>
  </r>
  <r>
    <n v="7076"/>
    <n v="15768295"/>
    <x v="1011"/>
    <n v="778"/>
    <x v="0"/>
    <x v="0"/>
    <x v="10"/>
    <n v="7"/>
    <n v="109564.1"/>
    <n v="1"/>
    <n v="0"/>
    <n v="1"/>
    <n v="113046.81"/>
    <n v="0"/>
  </r>
  <r>
    <n v="7077"/>
    <n v="15766906"/>
    <x v="1793"/>
    <n v="742"/>
    <x v="0"/>
    <x v="0"/>
    <x v="11"/>
    <n v="4"/>
    <n v="132116.13"/>
    <n v="2"/>
    <n v="1"/>
    <n v="0"/>
    <n v="129933.5"/>
    <n v="0"/>
  </r>
  <r>
    <n v="7078"/>
    <n v="15725776"/>
    <x v="2458"/>
    <n v="649"/>
    <x v="2"/>
    <x v="1"/>
    <x v="9"/>
    <n v="7"/>
    <n v="101195.23"/>
    <n v="1"/>
    <n v="0"/>
    <n v="0"/>
    <n v="133091.32"/>
    <n v="0"/>
  </r>
  <r>
    <n v="7079"/>
    <n v="15682576"/>
    <x v="2459"/>
    <n v="763"/>
    <x v="0"/>
    <x v="1"/>
    <x v="44"/>
    <n v="1"/>
    <n v="149436.73000000001"/>
    <n v="2"/>
    <n v="0"/>
    <n v="1"/>
    <n v="106282.74"/>
    <n v="0"/>
  </r>
  <r>
    <n v="7080"/>
    <n v="15704081"/>
    <x v="373"/>
    <n v="595"/>
    <x v="2"/>
    <x v="1"/>
    <x v="33"/>
    <n v="9"/>
    <n v="130682.11"/>
    <n v="2"/>
    <n v="1"/>
    <n v="1"/>
    <n v="57862.879999999997"/>
    <n v="0"/>
  </r>
  <r>
    <n v="7081"/>
    <n v="15719940"/>
    <x v="1244"/>
    <n v="628"/>
    <x v="2"/>
    <x v="0"/>
    <x v="21"/>
    <n v="10"/>
    <n v="115280.49"/>
    <n v="2"/>
    <n v="0"/>
    <n v="0"/>
    <n v="12628.61"/>
    <n v="1"/>
  </r>
  <r>
    <n v="7082"/>
    <n v="15672894"/>
    <x v="2460"/>
    <n v="625"/>
    <x v="0"/>
    <x v="0"/>
    <x v="18"/>
    <n v="8"/>
    <n v="129944.39"/>
    <n v="2"/>
    <n v="0"/>
    <n v="0"/>
    <n v="198914.8"/>
    <n v="0"/>
  </r>
  <r>
    <n v="7083"/>
    <n v="15667451"/>
    <x v="137"/>
    <n v="733"/>
    <x v="0"/>
    <x v="1"/>
    <x v="18"/>
    <n v="5"/>
    <n v="0"/>
    <n v="2"/>
    <n v="1"/>
    <n v="1"/>
    <n v="109127.54"/>
    <n v="0"/>
  </r>
  <r>
    <n v="7084"/>
    <n v="15636767"/>
    <x v="203"/>
    <n v="665"/>
    <x v="1"/>
    <x v="0"/>
    <x v="15"/>
    <n v="10"/>
    <n v="0"/>
    <n v="1"/>
    <n v="1"/>
    <n v="1"/>
    <n v="22487.45"/>
    <n v="0"/>
  </r>
  <r>
    <n v="7085"/>
    <n v="15571415"/>
    <x v="1226"/>
    <n v="805"/>
    <x v="2"/>
    <x v="1"/>
    <x v="27"/>
    <n v="6"/>
    <n v="151802.29"/>
    <n v="1"/>
    <n v="1"/>
    <n v="0"/>
    <n v="46791.09"/>
    <n v="1"/>
  </r>
  <r>
    <n v="7086"/>
    <n v="15575605"/>
    <x v="558"/>
    <n v="725"/>
    <x v="0"/>
    <x v="1"/>
    <x v="16"/>
    <n v="6"/>
    <n v="0"/>
    <n v="2"/>
    <n v="1"/>
    <n v="1"/>
    <n v="158697.28"/>
    <n v="0"/>
  </r>
  <r>
    <n v="7087"/>
    <n v="15649160"/>
    <x v="1214"/>
    <n v="554"/>
    <x v="0"/>
    <x v="0"/>
    <x v="16"/>
    <n v="3"/>
    <n v="138731.95000000001"/>
    <n v="1"/>
    <n v="1"/>
    <n v="1"/>
    <n v="194138.36"/>
    <n v="0"/>
  </r>
  <r>
    <n v="7088"/>
    <n v="15615832"/>
    <x v="2461"/>
    <n v="675"/>
    <x v="1"/>
    <x v="0"/>
    <x v="12"/>
    <n v="8"/>
    <n v="155621.07999999999"/>
    <n v="1"/>
    <n v="0"/>
    <n v="1"/>
    <n v="35177.31"/>
    <n v="0"/>
  </r>
  <r>
    <n v="7089"/>
    <n v="15600975"/>
    <x v="1513"/>
    <n v="556"/>
    <x v="0"/>
    <x v="0"/>
    <x v="41"/>
    <n v="4"/>
    <n v="150005.38"/>
    <n v="1"/>
    <n v="1"/>
    <n v="0"/>
    <n v="157015.5"/>
    <n v="1"/>
  </r>
  <r>
    <n v="7090"/>
    <n v="15690772"/>
    <x v="231"/>
    <n v="635"/>
    <x v="1"/>
    <x v="0"/>
    <x v="36"/>
    <n v="2"/>
    <n v="0"/>
    <n v="2"/>
    <n v="1"/>
    <n v="1"/>
    <n v="136551.25"/>
    <n v="0"/>
  </r>
  <r>
    <n v="7091"/>
    <n v="15565714"/>
    <x v="209"/>
    <n v="601"/>
    <x v="0"/>
    <x v="1"/>
    <x v="40"/>
    <n v="1"/>
    <n v="64430.06"/>
    <n v="2"/>
    <n v="0"/>
    <n v="1"/>
    <n v="96517.97"/>
    <n v="0"/>
  </r>
  <r>
    <n v="7092"/>
    <n v="15763108"/>
    <x v="586"/>
    <n v="600"/>
    <x v="2"/>
    <x v="1"/>
    <x v="47"/>
    <n v="7"/>
    <n v="106261.63"/>
    <n v="1"/>
    <n v="1"/>
    <n v="0"/>
    <n v="93629.66"/>
    <n v="1"/>
  </r>
  <r>
    <n v="7093"/>
    <n v="15723884"/>
    <x v="2462"/>
    <n v="758"/>
    <x v="1"/>
    <x v="1"/>
    <x v="20"/>
    <n v="3"/>
    <n v="0"/>
    <n v="2"/>
    <n v="0"/>
    <n v="0"/>
    <n v="96097.65"/>
    <n v="0"/>
  </r>
  <r>
    <n v="7094"/>
    <n v="15644453"/>
    <x v="498"/>
    <n v="606"/>
    <x v="2"/>
    <x v="0"/>
    <x v="1"/>
    <n v="4"/>
    <n v="132670.53"/>
    <n v="1"/>
    <n v="1"/>
    <n v="0"/>
    <n v="156476.35999999999"/>
    <n v="1"/>
  </r>
  <r>
    <n v="7095"/>
    <n v="15655464"/>
    <x v="2378"/>
    <n v="640"/>
    <x v="0"/>
    <x v="0"/>
    <x v="44"/>
    <n v="3"/>
    <n v="0"/>
    <n v="1"/>
    <n v="0"/>
    <n v="1"/>
    <n v="42964.63"/>
    <n v="0"/>
  </r>
  <r>
    <n v="7096"/>
    <n v="15783883"/>
    <x v="1863"/>
    <n v="753"/>
    <x v="2"/>
    <x v="0"/>
    <x v="16"/>
    <n v="1"/>
    <n v="117314.92"/>
    <n v="1"/>
    <n v="1"/>
    <n v="0"/>
    <n v="122021.33"/>
    <n v="1"/>
  </r>
  <r>
    <n v="7097"/>
    <n v="15787693"/>
    <x v="1065"/>
    <n v="559"/>
    <x v="1"/>
    <x v="1"/>
    <x v="16"/>
    <n v="3"/>
    <n v="145874.35"/>
    <n v="1"/>
    <n v="1"/>
    <n v="0"/>
    <n v="56311.39"/>
    <n v="1"/>
  </r>
  <r>
    <n v="7098"/>
    <n v="15664793"/>
    <x v="14"/>
    <n v="754"/>
    <x v="1"/>
    <x v="0"/>
    <x v="5"/>
    <n v="7"/>
    <n v="146777.44"/>
    <n v="2"/>
    <n v="0"/>
    <n v="1"/>
    <n v="150685.51999999999"/>
    <n v="0"/>
  </r>
  <r>
    <n v="7099"/>
    <n v="15642391"/>
    <x v="391"/>
    <n v="621"/>
    <x v="2"/>
    <x v="1"/>
    <x v="21"/>
    <n v="4"/>
    <n v="109978.83"/>
    <n v="1"/>
    <n v="0"/>
    <n v="0"/>
    <n v="177740.58"/>
    <n v="1"/>
  </r>
  <r>
    <n v="7100"/>
    <n v="15756538"/>
    <x v="878"/>
    <n v="654"/>
    <x v="0"/>
    <x v="0"/>
    <x v="24"/>
    <n v="5"/>
    <n v="0"/>
    <n v="1"/>
    <n v="0"/>
    <n v="1"/>
    <n v="71492.28"/>
    <n v="0"/>
  </r>
  <r>
    <n v="7101"/>
    <n v="15668830"/>
    <x v="655"/>
    <n v="650"/>
    <x v="1"/>
    <x v="1"/>
    <x v="9"/>
    <n v="8"/>
    <n v="108881.73"/>
    <n v="1"/>
    <n v="1"/>
    <n v="0"/>
    <n v="104492.83"/>
    <n v="0"/>
  </r>
  <r>
    <n v="7102"/>
    <n v="15796569"/>
    <x v="514"/>
    <n v="831"/>
    <x v="1"/>
    <x v="0"/>
    <x v="4"/>
    <n v="10"/>
    <n v="0"/>
    <n v="1"/>
    <n v="0"/>
    <n v="1"/>
    <n v="47729.33"/>
    <n v="0"/>
  </r>
  <r>
    <n v="7103"/>
    <n v="15677112"/>
    <x v="141"/>
    <n v="519"/>
    <x v="0"/>
    <x v="1"/>
    <x v="2"/>
    <n v="2"/>
    <n v="112957.26"/>
    <n v="2"/>
    <n v="1"/>
    <n v="0"/>
    <n v="97593.16"/>
    <n v="0"/>
  </r>
  <r>
    <n v="7104"/>
    <n v="15815040"/>
    <x v="130"/>
    <n v="552"/>
    <x v="2"/>
    <x v="0"/>
    <x v="0"/>
    <n v="8"/>
    <n v="103362.14"/>
    <n v="1"/>
    <n v="0"/>
    <n v="1"/>
    <n v="186869.58"/>
    <n v="1"/>
  </r>
  <r>
    <n v="7105"/>
    <n v="15590434"/>
    <x v="632"/>
    <n v="577"/>
    <x v="1"/>
    <x v="1"/>
    <x v="1"/>
    <n v="4"/>
    <n v="89015.61"/>
    <n v="1"/>
    <n v="0"/>
    <n v="1"/>
    <n v="135227.23000000001"/>
    <n v="0"/>
  </r>
  <r>
    <n v="7106"/>
    <n v="15597536"/>
    <x v="1366"/>
    <n v="576"/>
    <x v="1"/>
    <x v="1"/>
    <x v="13"/>
    <n v="5"/>
    <n v="133618.01"/>
    <n v="1"/>
    <n v="0"/>
    <n v="0"/>
    <n v="135244.87"/>
    <n v="0"/>
  </r>
  <r>
    <n v="7107"/>
    <n v="15723989"/>
    <x v="2463"/>
    <n v="646"/>
    <x v="0"/>
    <x v="1"/>
    <x v="20"/>
    <n v="5"/>
    <n v="93680.43"/>
    <n v="2"/>
    <n v="1"/>
    <n v="1"/>
    <n v="179473.26"/>
    <n v="0"/>
  </r>
  <r>
    <n v="7108"/>
    <n v="15767358"/>
    <x v="2003"/>
    <n v="711"/>
    <x v="2"/>
    <x v="0"/>
    <x v="13"/>
    <n v="1"/>
    <n v="97486.15"/>
    <n v="2"/>
    <n v="1"/>
    <n v="0"/>
    <n v="50610.62"/>
    <n v="0"/>
  </r>
  <r>
    <n v="7109"/>
    <n v="15594812"/>
    <x v="167"/>
    <n v="806"/>
    <x v="1"/>
    <x v="0"/>
    <x v="24"/>
    <n v="2"/>
    <n v="137794.18"/>
    <n v="2"/>
    <n v="0"/>
    <n v="1"/>
    <n v="75232.02"/>
    <n v="0"/>
  </r>
  <r>
    <n v="7110"/>
    <n v="15688210"/>
    <x v="870"/>
    <n v="670"/>
    <x v="0"/>
    <x v="0"/>
    <x v="2"/>
    <n v="8"/>
    <n v="101928.51"/>
    <n v="1"/>
    <n v="0"/>
    <n v="0"/>
    <n v="89205.54"/>
    <n v="0"/>
  </r>
  <r>
    <n v="7111"/>
    <n v="15681509"/>
    <x v="471"/>
    <n v="679"/>
    <x v="1"/>
    <x v="0"/>
    <x v="34"/>
    <n v="9"/>
    <n v="0"/>
    <n v="2"/>
    <n v="0"/>
    <n v="1"/>
    <n v="61761.77"/>
    <n v="0"/>
  </r>
  <r>
    <n v="7112"/>
    <n v="15572390"/>
    <x v="259"/>
    <n v="850"/>
    <x v="1"/>
    <x v="0"/>
    <x v="2"/>
    <n v="6"/>
    <n v="0"/>
    <n v="2"/>
    <n v="1"/>
    <n v="0"/>
    <n v="103921.43"/>
    <n v="0"/>
  </r>
  <r>
    <n v="7113"/>
    <n v="15801441"/>
    <x v="167"/>
    <n v="670"/>
    <x v="2"/>
    <x v="0"/>
    <x v="12"/>
    <n v="2"/>
    <n v="79585.960000000006"/>
    <n v="1"/>
    <n v="0"/>
    <n v="1"/>
    <n v="198802.9"/>
    <n v="0"/>
  </r>
  <r>
    <n v="7114"/>
    <n v="15783859"/>
    <x v="3"/>
    <n v="733"/>
    <x v="0"/>
    <x v="0"/>
    <x v="9"/>
    <n v="3"/>
    <n v="161884.99"/>
    <n v="1"/>
    <n v="1"/>
    <n v="1"/>
    <n v="9617.24"/>
    <n v="0"/>
  </r>
  <r>
    <n v="7115"/>
    <n v="15575243"/>
    <x v="920"/>
    <n v="764"/>
    <x v="0"/>
    <x v="0"/>
    <x v="2"/>
    <n v="1"/>
    <n v="129068.54"/>
    <n v="2"/>
    <n v="1"/>
    <n v="1"/>
    <n v="187905.12"/>
    <n v="0"/>
  </r>
  <r>
    <n v="7116"/>
    <n v="15773421"/>
    <x v="375"/>
    <n v="673"/>
    <x v="0"/>
    <x v="0"/>
    <x v="0"/>
    <n v="4"/>
    <n v="0"/>
    <n v="2"/>
    <n v="1"/>
    <n v="0"/>
    <n v="121440.8"/>
    <n v="0"/>
  </r>
  <r>
    <n v="7117"/>
    <n v="15788776"/>
    <x v="2464"/>
    <n v="588"/>
    <x v="2"/>
    <x v="1"/>
    <x v="23"/>
    <n v="6"/>
    <n v="132623.76"/>
    <n v="3"/>
    <n v="1"/>
    <n v="0"/>
    <n v="36292.94"/>
    <n v="1"/>
  </r>
  <r>
    <n v="7118"/>
    <n v="15765257"/>
    <x v="1360"/>
    <n v="564"/>
    <x v="1"/>
    <x v="1"/>
    <x v="8"/>
    <n v="5"/>
    <n v="121461.87"/>
    <n v="1"/>
    <n v="1"/>
    <n v="1"/>
    <n v="20432.09"/>
    <n v="1"/>
  </r>
  <r>
    <n v="7119"/>
    <n v="15661412"/>
    <x v="2465"/>
    <n v="715"/>
    <x v="0"/>
    <x v="1"/>
    <x v="15"/>
    <n v="8"/>
    <n v="175307.32"/>
    <n v="1"/>
    <n v="1"/>
    <n v="0"/>
    <n v="187051.23"/>
    <n v="0"/>
  </r>
  <r>
    <n v="7120"/>
    <n v="15636478"/>
    <x v="828"/>
    <n v="621"/>
    <x v="0"/>
    <x v="1"/>
    <x v="8"/>
    <n v="7"/>
    <n v="136658.60999999999"/>
    <n v="1"/>
    <n v="1"/>
    <n v="1"/>
    <n v="148689.13"/>
    <n v="0"/>
  </r>
  <r>
    <n v="7121"/>
    <n v="15603683"/>
    <x v="1121"/>
    <n v="796"/>
    <x v="1"/>
    <x v="0"/>
    <x v="51"/>
    <n v="3"/>
    <n v="146584.19"/>
    <n v="2"/>
    <n v="0"/>
    <n v="0"/>
    <n v="125445.8"/>
    <n v="0"/>
  </r>
  <r>
    <n v="7122"/>
    <n v="15651868"/>
    <x v="61"/>
    <n v="672"/>
    <x v="0"/>
    <x v="1"/>
    <x v="10"/>
    <n v="6"/>
    <n v="0"/>
    <n v="1"/>
    <n v="0"/>
    <n v="0"/>
    <n v="22736.06"/>
    <n v="0"/>
  </r>
  <r>
    <n v="7123"/>
    <n v="15815443"/>
    <x v="423"/>
    <n v="527"/>
    <x v="1"/>
    <x v="0"/>
    <x v="17"/>
    <n v="10"/>
    <n v="131414.76"/>
    <n v="1"/>
    <n v="1"/>
    <n v="0"/>
    <n v="54947.51"/>
    <n v="0"/>
  </r>
  <r>
    <n v="7124"/>
    <n v="15682686"/>
    <x v="374"/>
    <n v="722"/>
    <x v="0"/>
    <x v="0"/>
    <x v="16"/>
    <n v="3"/>
    <n v="0"/>
    <n v="2"/>
    <n v="0"/>
    <n v="1"/>
    <n v="167984.72"/>
    <n v="0"/>
  </r>
  <r>
    <n v="7125"/>
    <n v="15697460"/>
    <x v="876"/>
    <n v="596"/>
    <x v="2"/>
    <x v="1"/>
    <x v="10"/>
    <n v="4"/>
    <n v="99441.21"/>
    <n v="2"/>
    <n v="0"/>
    <n v="1"/>
    <n v="4802.2700000000004"/>
    <n v="0"/>
  </r>
  <r>
    <n v="7126"/>
    <n v="15748432"/>
    <x v="1331"/>
    <n v="746"/>
    <x v="0"/>
    <x v="0"/>
    <x v="15"/>
    <n v="4"/>
    <n v="0"/>
    <n v="2"/>
    <n v="1"/>
    <n v="1"/>
    <n v="72909.75"/>
    <n v="0"/>
  </r>
  <r>
    <n v="7127"/>
    <n v="15698271"/>
    <x v="94"/>
    <n v="523"/>
    <x v="0"/>
    <x v="0"/>
    <x v="28"/>
    <n v="4"/>
    <n v="0"/>
    <n v="2"/>
    <n v="1"/>
    <n v="0"/>
    <n v="185488.81"/>
    <n v="0"/>
  </r>
  <r>
    <n v="7128"/>
    <n v="15808662"/>
    <x v="1151"/>
    <n v="624"/>
    <x v="0"/>
    <x v="1"/>
    <x v="4"/>
    <n v="3"/>
    <n v="0"/>
    <n v="2"/>
    <n v="1"/>
    <n v="0"/>
    <n v="88407.51"/>
    <n v="0"/>
  </r>
  <r>
    <n v="7129"/>
    <n v="15690372"/>
    <x v="1132"/>
    <n v="553"/>
    <x v="1"/>
    <x v="1"/>
    <x v="16"/>
    <n v="1"/>
    <n v="181110.13"/>
    <n v="2"/>
    <n v="1"/>
    <n v="0"/>
    <n v="184544.59"/>
    <n v="0"/>
  </r>
  <r>
    <n v="7130"/>
    <n v="15781875"/>
    <x v="776"/>
    <n v="850"/>
    <x v="1"/>
    <x v="1"/>
    <x v="19"/>
    <n v="3"/>
    <n v="100476.46"/>
    <n v="2"/>
    <n v="1"/>
    <n v="1"/>
    <n v="136539.13"/>
    <n v="0"/>
  </r>
  <r>
    <n v="7131"/>
    <n v="15801473"/>
    <x v="681"/>
    <n v="599"/>
    <x v="2"/>
    <x v="1"/>
    <x v="19"/>
    <n v="2"/>
    <n v="51949.95"/>
    <n v="2"/>
    <n v="1"/>
    <n v="0"/>
    <n v="85045.92"/>
    <n v="0"/>
  </r>
  <r>
    <n v="7132"/>
    <n v="15704509"/>
    <x v="195"/>
    <n v="492"/>
    <x v="0"/>
    <x v="1"/>
    <x v="12"/>
    <n v="8"/>
    <n v="121063.49"/>
    <n v="1"/>
    <n v="0"/>
    <n v="0"/>
    <n v="85421.48"/>
    <n v="0"/>
  </r>
  <r>
    <n v="7133"/>
    <n v="15694666"/>
    <x v="1370"/>
    <n v="707"/>
    <x v="1"/>
    <x v="1"/>
    <x v="36"/>
    <n v="8"/>
    <n v="88441.64"/>
    <n v="1"/>
    <n v="1"/>
    <n v="1"/>
    <n v="119903.2"/>
    <n v="1"/>
  </r>
  <r>
    <n v="7134"/>
    <n v="15731166"/>
    <x v="426"/>
    <n v="743"/>
    <x v="0"/>
    <x v="0"/>
    <x v="33"/>
    <n v="1"/>
    <n v="127023.39"/>
    <n v="1"/>
    <n v="1"/>
    <n v="1"/>
    <n v="138780.89000000001"/>
    <n v="0"/>
  </r>
  <r>
    <n v="7135"/>
    <n v="15728523"/>
    <x v="1150"/>
    <n v="522"/>
    <x v="0"/>
    <x v="1"/>
    <x v="1"/>
    <n v="5"/>
    <n v="144147.68"/>
    <n v="1"/>
    <n v="1"/>
    <n v="1"/>
    <n v="14789.9"/>
    <n v="0"/>
  </r>
  <r>
    <n v="7136"/>
    <n v="15788442"/>
    <x v="685"/>
    <n v="681"/>
    <x v="1"/>
    <x v="0"/>
    <x v="38"/>
    <n v="2"/>
    <n v="173306.13"/>
    <n v="1"/>
    <n v="0"/>
    <n v="1"/>
    <n v="131964.66"/>
    <n v="0"/>
  </r>
  <r>
    <n v="7137"/>
    <n v="15689781"/>
    <x v="287"/>
    <n v="826"/>
    <x v="0"/>
    <x v="0"/>
    <x v="23"/>
    <n v="0"/>
    <n v="0"/>
    <n v="1"/>
    <n v="0"/>
    <n v="0"/>
    <n v="178709.98"/>
    <n v="1"/>
  </r>
  <r>
    <n v="7138"/>
    <n v="15764226"/>
    <x v="438"/>
    <n v="630"/>
    <x v="2"/>
    <x v="0"/>
    <x v="34"/>
    <n v="8"/>
    <n v="106425.75"/>
    <n v="1"/>
    <n v="1"/>
    <n v="1"/>
    <n v="20344.84"/>
    <n v="0"/>
  </r>
  <r>
    <n v="7139"/>
    <n v="15809837"/>
    <x v="566"/>
    <n v="430"/>
    <x v="2"/>
    <x v="0"/>
    <x v="26"/>
    <n v="6"/>
    <n v="135392.31"/>
    <n v="2"/>
    <n v="1"/>
    <n v="1"/>
    <n v="172852.06"/>
    <n v="1"/>
  </r>
  <r>
    <n v="7140"/>
    <n v="15805212"/>
    <x v="332"/>
    <n v="806"/>
    <x v="0"/>
    <x v="0"/>
    <x v="44"/>
    <n v="1"/>
    <n v="0"/>
    <n v="2"/>
    <n v="0"/>
    <n v="1"/>
    <n v="103945.58"/>
    <n v="0"/>
  </r>
  <r>
    <n v="7141"/>
    <n v="15716082"/>
    <x v="1884"/>
    <n v="703"/>
    <x v="1"/>
    <x v="1"/>
    <x v="2"/>
    <n v="6"/>
    <n v="152685.4"/>
    <n v="1"/>
    <n v="0"/>
    <n v="0"/>
    <n v="183656.12"/>
    <n v="0"/>
  </r>
  <r>
    <n v="7142"/>
    <n v="15643056"/>
    <x v="505"/>
    <n v="755"/>
    <x v="2"/>
    <x v="0"/>
    <x v="16"/>
    <n v="1"/>
    <n v="82083.520000000004"/>
    <n v="1"/>
    <n v="0"/>
    <n v="1"/>
    <n v="10333.780000000001"/>
    <n v="0"/>
  </r>
  <r>
    <n v="7143"/>
    <n v="15654859"/>
    <x v="1287"/>
    <n v="612"/>
    <x v="1"/>
    <x v="0"/>
    <x v="54"/>
    <n v="2"/>
    <n v="131629.17000000001"/>
    <n v="2"/>
    <n v="1"/>
    <n v="0"/>
    <n v="122109.58"/>
    <n v="1"/>
  </r>
  <r>
    <n v="7144"/>
    <n v="15761158"/>
    <x v="708"/>
    <n v="719"/>
    <x v="0"/>
    <x v="0"/>
    <x v="41"/>
    <n v="7"/>
    <n v="0"/>
    <n v="2"/>
    <n v="1"/>
    <n v="1"/>
    <n v="125041.52"/>
    <n v="0"/>
  </r>
  <r>
    <n v="7145"/>
    <n v="15577515"/>
    <x v="682"/>
    <n v="554"/>
    <x v="2"/>
    <x v="0"/>
    <x v="30"/>
    <n v="0"/>
    <n v="108477.27"/>
    <n v="1"/>
    <n v="0"/>
    <n v="1"/>
    <n v="140003"/>
    <n v="1"/>
  </r>
  <r>
    <n v="7146"/>
    <n v="15723827"/>
    <x v="433"/>
    <n v="683"/>
    <x v="0"/>
    <x v="1"/>
    <x v="33"/>
    <n v="4"/>
    <n v="114779.35"/>
    <n v="1"/>
    <n v="0"/>
    <n v="0"/>
    <n v="183171.47"/>
    <n v="0"/>
  </r>
  <r>
    <n v="7147"/>
    <n v="15646594"/>
    <x v="2466"/>
    <n v="749"/>
    <x v="0"/>
    <x v="1"/>
    <x v="1"/>
    <n v="5"/>
    <n v="57568.94"/>
    <n v="1"/>
    <n v="1"/>
    <n v="1"/>
    <n v="61128.29"/>
    <n v="0"/>
  </r>
  <r>
    <n v="7148"/>
    <n v="15712877"/>
    <x v="1346"/>
    <n v="724"/>
    <x v="1"/>
    <x v="1"/>
    <x v="18"/>
    <n v="1"/>
    <n v="0"/>
    <n v="2"/>
    <n v="1"/>
    <n v="0"/>
    <n v="52462.25"/>
    <n v="0"/>
  </r>
  <r>
    <n v="7149"/>
    <n v="15598802"/>
    <x v="46"/>
    <n v="770"/>
    <x v="1"/>
    <x v="1"/>
    <x v="33"/>
    <n v="8"/>
    <n v="0"/>
    <n v="2"/>
    <n v="0"/>
    <n v="1"/>
    <n v="50839.85"/>
    <n v="0"/>
  </r>
  <r>
    <n v="7150"/>
    <n v="15699340"/>
    <x v="971"/>
    <n v="680"/>
    <x v="0"/>
    <x v="1"/>
    <x v="24"/>
    <n v="4"/>
    <n v="0"/>
    <n v="2"/>
    <n v="1"/>
    <n v="0"/>
    <n v="61240.87"/>
    <n v="0"/>
  </r>
  <r>
    <n v="7151"/>
    <n v="15691150"/>
    <x v="190"/>
    <n v="699"/>
    <x v="0"/>
    <x v="0"/>
    <x v="15"/>
    <n v="4"/>
    <n v="110559.46"/>
    <n v="1"/>
    <n v="1"/>
    <n v="1"/>
    <n v="127429.56"/>
    <n v="0"/>
  </r>
  <r>
    <n v="7152"/>
    <n v="15608688"/>
    <x v="1774"/>
    <n v="442"/>
    <x v="0"/>
    <x v="1"/>
    <x v="10"/>
    <n v="4"/>
    <n v="0"/>
    <n v="2"/>
    <n v="1"/>
    <n v="0"/>
    <n v="68343.08"/>
    <n v="0"/>
  </r>
  <r>
    <n v="7153"/>
    <n v="15737998"/>
    <x v="341"/>
    <n v="529"/>
    <x v="0"/>
    <x v="1"/>
    <x v="17"/>
    <n v="8"/>
    <n v="0"/>
    <n v="1"/>
    <n v="0"/>
    <n v="0"/>
    <n v="126511.94"/>
    <n v="1"/>
  </r>
  <r>
    <n v="7154"/>
    <n v="15735837"/>
    <x v="170"/>
    <n v="574"/>
    <x v="1"/>
    <x v="1"/>
    <x v="18"/>
    <n v="3"/>
    <n v="0"/>
    <n v="2"/>
    <n v="1"/>
    <n v="1"/>
    <n v="8559.66"/>
    <n v="0"/>
  </r>
  <r>
    <n v="7155"/>
    <n v="15659100"/>
    <x v="1288"/>
    <n v="605"/>
    <x v="0"/>
    <x v="1"/>
    <x v="19"/>
    <n v="9"/>
    <n v="128152.82"/>
    <n v="1"/>
    <n v="0"/>
    <n v="0"/>
    <n v="147822.81"/>
    <n v="0"/>
  </r>
  <r>
    <n v="7156"/>
    <n v="15609070"/>
    <x v="373"/>
    <n v="515"/>
    <x v="2"/>
    <x v="1"/>
    <x v="13"/>
    <n v="7"/>
    <n v="120961.5"/>
    <n v="3"/>
    <n v="1"/>
    <n v="1"/>
    <n v="39288.11"/>
    <n v="1"/>
  </r>
  <r>
    <n v="7157"/>
    <n v="15650313"/>
    <x v="1045"/>
    <n v="632"/>
    <x v="2"/>
    <x v="1"/>
    <x v="35"/>
    <n v="6"/>
    <n v="129472.33"/>
    <n v="1"/>
    <n v="1"/>
    <n v="1"/>
    <n v="85179.48"/>
    <n v="0"/>
  </r>
  <r>
    <n v="7158"/>
    <n v="15627699"/>
    <x v="935"/>
    <n v="558"/>
    <x v="0"/>
    <x v="1"/>
    <x v="15"/>
    <n v="10"/>
    <n v="105000.23"/>
    <n v="1"/>
    <n v="1"/>
    <n v="0"/>
    <n v="190019.61"/>
    <n v="0"/>
  </r>
  <r>
    <n v="7159"/>
    <n v="15591010"/>
    <x v="20"/>
    <n v="434"/>
    <x v="2"/>
    <x v="1"/>
    <x v="30"/>
    <n v="8"/>
    <n v="109339.17"/>
    <n v="2"/>
    <n v="1"/>
    <n v="0"/>
    <n v="96405.88"/>
    <n v="1"/>
  </r>
  <r>
    <n v="7160"/>
    <n v="15798895"/>
    <x v="1045"/>
    <n v="525"/>
    <x v="0"/>
    <x v="0"/>
    <x v="49"/>
    <n v="6"/>
    <n v="55328.4"/>
    <n v="1"/>
    <n v="1"/>
    <n v="0"/>
    <n v="83342.73"/>
    <n v="1"/>
  </r>
  <r>
    <n v="7161"/>
    <n v="15745375"/>
    <x v="1635"/>
    <n v="640"/>
    <x v="2"/>
    <x v="1"/>
    <x v="51"/>
    <n v="3"/>
    <n v="72012.759999999995"/>
    <n v="1"/>
    <n v="1"/>
    <n v="0"/>
    <n v="161333.13"/>
    <n v="0"/>
  </r>
  <r>
    <n v="7162"/>
    <n v="15775235"/>
    <x v="190"/>
    <n v="690"/>
    <x v="0"/>
    <x v="0"/>
    <x v="18"/>
    <n v="6"/>
    <n v="110480.48"/>
    <n v="1"/>
    <n v="0"/>
    <n v="0"/>
    <n v="81292.33"/>
    <n v="0"/>
  </r>
  <r>
    <n v="7163"/>
    <n v="15780088"/>
    <x v="1434"/>
    <n v="607"/>
    <x v="1"/>
    <x v="1"/>
    <x v="10"/>
    <n v="9"/>
    <n v="132439.99"/>
    <n v="1"/>
    <n v="1"/>
    <n v="0"/>
    <n v="177747.72"/>
    <n v="0"/>
  </r>
  <r>
    <n v="7164"/>
    <n v="15649379"/>
    <x v="2467"/>
    <n v="850"/>
    <x v="0"/>
    <x v="0"/>
    <x v="17"/>
    <n v="3"/>
    <n v="0"/>
    <n v="2"/>
    <n v="1"/>
    <n v="1"/>
    <n v="187980.21"/>
    <n v="0"/>
  </r>
  <r>
    <n v="7165"/>
    <n v="15713983"/>
    <x v="524"/>
    <n v="780"/>
    <x v="2"/>
    <x v="1"/>
    <x v="10"/>
    <n v="5"/>
    <n v="94108.54"/>
    <n v="2"/>
    <n v="1"/>
    <n v="0"/>
    <n v="177235.21"/>
    <n v="0"/>
  </r>
  <r>
    <n v="7166"/>
    <n v="15709252"/>
    <x v="120"/>
    <n v="616"/>
    <x v="2"/>
    <x v="0"/>
    <x v="34"/>
    <n v="10"/>
    <n v="105173.99"/>
    <n v="1"/>
    <n v="0"/>
    <n v="1"/>
    <n v="29835.37"/>
    <n v="1"/>
  </r>
  <r>
    <n v="7167"/>
    <n v="15699238"/>
    <x v="501"/>
    <n v="618"/>
    <x v="1"/>
    <x v="0"/>
    <x v="20"/>
    <n v="8"/>
    <n v="0"/>
    <n v="2"/>
    <n v="1"/>
    <n v="0"/>
    <n v="80204.38"/>
    <n v="0"/>
  </r>
  <r>
    <n v="7168"/>
    <n v="15732884"/>
    <x v="194"/>
    <n v="676"/>
    <x v="0"/>
    <x v="1"/>
    <x v="6"/>
    <n v="7"/>
    <n v="131959.85999999999"/>
    <n v="1"/>
    <n v="0"/>
    <n v="0"/>
    <n v="189268.81"/>
    <n v="0"/>
  </r>
  <r>
    <n v="7169"/>
    <n v="15587297"/>
    <x v="2468"/>
    <n v="507"/>
    <x v="0"/>
    <x v="1"/>
    <x v="19"/>
    <n v="7"/>
    <n v="0"/>
    <n v="2"/>
    <n v="1"/>
    <n v="1"/>
    <n v="85411.01"/>
    <n v="0"/>
  </r>
  <r>
    <n v="7170"/>
    <n v="15684722"/>
    <x v="626"/>
    <n v="490"/>
    <x v="0"/>
    <x v="1"/>
    <x v="10"/>
    <n v="5"/>
    <n v="122952.9"/>
    <n v="2"/>
    <n v="0"/>
    <n v="0"/>
    <n v="154360.97"/>
    <n v="0"/>
  </r>
  <r>
    <n v="7171"/>
    <n v="15621244"/>
    <x v="1006"/>
    <n v="678"/>
    <x v="0"/>
    <x v="1"/>
    <x v="18"/>
    <n v="0"/>
    <n v="107379.68"/>
    <n v="1"/>
    <n v="1"/>
    <n v="1"/>
    <n v="84460.18"/>
    <n v="0"/>
  </r>
  <r>
    <n v="7172"/>
    <n v="15744273"/>
    <x v="2469"/>
    <n v="637"/>
    <x v="2"/>
    <x v="1"/>
    <x v="33"/>
    <n v="6"/>
    <n v="122641.56"/>
    <n v="2"/>
    <n v="1"/>
    <n v="0"/>
    <n v="65618.009999999995"/>
    <n v="0"/>
  </r>
  <r>
    <n v="7173"/>
    <n v="15682540"/>
    <x v="851"/>
    <n v="602"/>
    <x v="0"/>
    <x v="0"/>
    <x v="19"/>
    <n v="8"/>
    <n v="0"/>
    <n v="2"/>
    <n v="1"/>
    <n v="1"/>
    <n v="112928.74"/>
    <n v="0"/>
  </r>
  <r>
    <n v="7174"/>
    <n v="15636521"/>
    <x v="513"/>
    <n v="744"/>
    <x v="1"/>
    <x v="0"/>
    <x v="33"/>
    <n v="1"/>
    <n v="124037.28"/>
    <n v="1"/>
    <n v="1"/>
    <n v="1"/>
    <n v="142210.94"/>
    <n v="0"/>
  </r>
  <r>
    <n v="7175"/>
    <n v="15785339"/>
    <x v="9"/>
    <n v="640"/>
    <x v="0"/>
    <x v="0"/>
    <x v="5"/>
    <n v="9"/>
    <n v="117565.03"/>
    <n v="2"/>
    <n v="0"/>
    <n v="0"/>
    <n v="82559.77"/>
    <n v="0"/>
  </r>
  <r>
    <n v="7176"/>
    <n v="15638983"/>
    <x v="2470"/>
    <n v="684"/>
    <x v="0"/>
    <x v="0"/>
    <x v="16"/>
    <n v="5"/>
    <n v="133189.4"/>
    <n v="1"/>
    <n v="0"/>
    <n v="0"/>
    <n v="127388.06"/>
    <n v="0"/>
  </r>
  <r>
    <n v="7177"/>
    <n v="15654625"/>
    <x v="1052"/>
    <n v="495"/>
    <x v="2"/>
    <x v="1"/>
    <x v="2"/>
    <n v="8"/>
    <n v="120252.02"/>
    <n v="2"/>
    <n v="1"/>
    <n v="1"/>
    <n v="10160.23"/>
    <n v="0"/>
  </r>
  <r>
    <n v="7178"/>
    <n v="15697310"/>
    <x v="2471"/>
    <n v="559"/>
    <x v="2"/>
    <x v="0"/>
    <x v="34"/>
    <n v="3"/>
    <n v="152264.81"/>
    <n v="1"/>
    <n v="0"/>
    <n v="0"/>
    <n v="64242.31"/>
    <n v="0"/>
  </r>
  <r>
    <n v="7179"/>
    <n v="15678210"/>
    <x v="1070"/>
    <n v="684"/>
    <x v="0"/>
    <x v="1"/>
    <x v="16"/>
    <n v="5"/>
    <n v="105069.98"/>
    <n v="2"/>
    <n v="1"/>
    <n v="1"/>
    <n v="198355.28"/>
    <n v="0"/>
  </r>
  <r>
    <n v="7180"/>
    <n v="15575438"/>
    <x v="2472"/>
    <n v="613"/>
    <x v="0"/>
    <x v="1"/>
    <x v="0"/>
    <n v="7"/>
    <n v="115076.06"/>
    <n v="1"/>
    <n v="1"/>
    <n v="1"/>
    <n v="79323.61"/>
    <n v="0"/>
  </r>
  <r>
    <n v="7181"/>
    <n v="15632789"/>
    <x v="25"/>
    <n v="794"/>
    <x v="0"/>
    <x v="1"/>
    <x v="33"/>
    <n v="8"/>
    <n v="0"/>
    <n v="2"/>
    <n v="1"/>
    <n v="1"/>
    <n v="24113.91"/>
    <n v="0"/>
  </r>
  <r>
    <n v="7182"/>
    <n v="15621423"/>
    <x v="2473"/>
    <n v="736"/>
    <x v="0"/>
    <x v="0"/>
    <x v="0"/>
    <n v="7"/>
    <n v="117280.23"/>
    <n v="3"/>
    <n v="0"/>
    <n v="0"/>
    <n v="41921.06"/>
    <n v="1"/>
  </r>
  <r>
    <n v="7183"/>
    <n v="15573520"/>
    <x v="1075"/>
    <n v="692"/>
    <x v="2"/>
    <x v="1"/>
    <x v="23"/>
    <n v="6"/>
    <n v="110540.43"/>
    <n v="2"/>
    <n v="0"/>
    <n v="1"/>
    <n v="107472.99"/>
    <n v="0"/>
  </r>
  <r>
    <n v="7184"/>
    <n v="15740458"/>
    <x v="742"/>
    <n v="703"/>
    <x v="1"/>
    <x v="1"/>
    <x v="18"/>
    <n v="7"/>
    <n v="135095.47"/>
    <n v="1"/>
    <n v="1"/>
    <n v="0"/>
    <n v="143859.66"/>
    <n v="0"/>
  </r>
  <r>
    <n v="7185"/>
    <n v="15762799"/>
    <x v="632"/>
    <n v="720"/>
    <x v="2"/>
    <x v="1"/>
    <x v="51"/>
    <n v="0"/>
    <n v="187861.18"/>
    <n v="2"/>
    <n v="1"/>
    <n v="1"/>
    <n v="104120.17"/>
    <n v="0"/>
  </r>
  <r>
    <n v="7186"/>
    <n v="15686885"/>
    <x v="1098"/>
    <n v="777"/>
    <x v="2"/>
    <x v="1"/>
    <x v="4"/>
    <n v="3"/>
    <n v="124655.59"/>
    <n v="2"/>
    <n v="0"/>
    <n v="1"/>
    <n v="79792.3"/>
    <n v="0"/>
  </r>
  <r>
    <n v="7187"/>
    <n v="15565996"/>
    <x v="1474"/>
    <n v="653"/>
    <x v="0"/>
    <x v="1"/>
    <x v="4"/>
    <n v="8"/>
    <n v="0"/>
    <n v="2"/>
    <n v="1"/>
    <n v="1"/>
    <n v="154639.72"/>
    <n v="0"/>
  </r>
  <r>
    <n v="7188"/>
    <n v="15662152"/>
    <x v="1171"/>
    <n v="552"/>
    <x v="0"/>
    <x v="0"/>
    <x v="16"/>
    <n v="9"/>
    <n v="134105.01"/>
    <n v="1"/>
    <n v="0"/>
    <n v="0"/>
    <n v="57850.1"/>
    <n v="0"/>
  </r>
  <r>
    <n v="7189"/>
    <n v="15711742"/>
    <x v="1153"/>
    <n v="708"/>
    <x v="0"/>
    <x v="0"/>
    <x v="10"/>
    <n v="4"/>
    <n v="0"/>
    <n v="1"/>
    <n v="1"/>
    <n v="1"/>
    <n v="62868.33"/>
    <n v="0"/>
  </r>
  <r>
    <n v="7190"/>
    <n v="15701885"/>
    <x v="1960"/>
    <n v="647"/>
    <x v="0"/>
    <x v="0"/>
    <x v="20"/>
    <n v="9"/>
    <n v="0"/>
    <n v="2"/>
    <n v="0"/>
    <n v="1"/>
    <n v="92357.21"/>
    <n v="0"/>
  </r>
  <r>
    <n v="7191"/>
    <n v="15774262"/>
    <x v="2474"/>
    <n v="597"/>
    <x v="2"/>
    <x v="1"/>
    <x v="37"/>
    <n v="8"/>
    <n v="83693.34"/>
    <n v="2"/>
    <n v="1"/>
    <n v="1"/>
    <n v="161083.53"/>
    <n v="0"/>
  </r>
  <r>
    <n v="7192"/>
    <n v="15567839"/>
    <x v="286"/>
    <n v="501"/>
    <x v="0"/>
    <x v="1"/>
    <x v="0"/>
    <n v="9"/>
    <n v="114631.23"/>
    <n v="1"/>
    <n v="0"/>
    <n v="1"/>
    <n v="91429.74"/>
    <n v="0"/>
  </r>
  <r>
    <n v="7193"/>
    <n v="15644400"/>
    <x v="522"/>
    <n v="709"/>
    <x v="0"/>
    <x v="1"/>
    <x v="4"/>
    <n v="9"/>
    <n v="128601.98"/>
    <n v="1"/>
    <n v="1"/>
    <n v="0"/>
    <n v="117031.2"/>
    <n v="0"/>
  </r>
  <r>
    <n v="7194"/>
    <n v="15797246"/>
    <x v="1125"/>
    <n v="621"/>
    <x v="2"/>
    <x v="0"/>
    <x v="10"/>
    <n v="2"/>
    <n v="91258.52"/>
    <n v="2"/>
    <n v="1"/>
    <n v="0"/>
    <n v="44857.4"/>
    <n v="0"/>
  </r>
  <r>
    <n v="7195"/>
    <n v="15778290"/>
    <x v="2475"/>
    <n v="799"/>
    <x v="0"/>
    <x v="1"/>
    <x v="53"/>
    <n v="8"/>
    <n v="70416.75"/>
    <n v="1"/>
    <n v="1"/>
    <n v="1"/>
    <n v="36483.519999999997"/>
    <n v="0"/>
  </r>
  <r>
    <n v="7196"/>
    <n v="15708714"/>
    <x v="2209"/>
    <n v="675"/>
    <x v="0"/>
    <x v="0"/>
    <x v="19"/>
    <n v="6"/>
    <n v="0"/>
    <n v="2"/>
    <n v="1"/>
    <n v="0"/>
    <n v="34045.61"/>
    <n v="0"/>
  </r>
  <r>
    <n v="7197"/>
    <n v="15586183"/>
    <x v="74"/>
    <n v="561"/>
    <x v="0"/>
    <x v="0"/>
    <x v="12"/>
    <n v="5"/>
    <n v="0"/>
    <n v="2"/>
    <n v="1"/>
    <n v="0"/>
    <n v="59981.62"/>
    <n v="0"/>
  </r>
  <r>
    <n v="7198"/>
    <n v="15761733"/>
    <x v="424"/>
    <n v="707"/>
    <x v="0"/>
    <x v="0"/>
    <x v="0"/>
    <n v="10"/>
    <n v="0"/>
    <n v="2"/>
    <n v="1"/>
    <n v="1"/>
    <n v="152944.39000000001"/>
    <n v="0"/>
  </r>
  <r>
    <n v="7199"/>
    <n v="15773934"/>
    <x v="1085"/>
    <n v="670"/>
    <x v="0"/>
    <x v="1"/>
    <x v="19"/>
    <n v="6"/>
    <n v="88294.6"/>
    <n v="1"/>
    <n v="1"/>
    <n v="0"/>
    <n v="66979.06"/>
    <n v="0"/>
  </r>
  <r>
    <n v="7200"/>
    <n v="15705343"/>
    <x v="673"/>
    <n v="649"/>
    <x v="1"/>
    <x v="0"/>
    <x v="15"/>
    <n v="7"/>
    <n v="0"/>
    <n v="1"/>
    <n v="1"/>
    <n v="0"/>
    <n v="28797.32"/>
    <n v="0"/>
  </r>
  <r>
    <n v="7201"/>
    <n v="15593959"/>
    <x v="2476"/>
    <n v="524"/>
    <x v="0"/>
    <x v="1"/>
    <x v="34"/>
    <n v="1"/>
    <n v="93577.3"/>
    <n v="1"/>
    <n v="1"/>
    <n v="1"/>
    <n v="51670.82"/>
    <n v="0"/>
  </r>
  <r>
    <n v="7202"/>
    <n v="15664615"/>
    <x v="263"/>
    <n v="689"/>
    <x v="2"/>
    <x v="0"/>
    <x v="33"/>
    <n v="5"/>
    <n v="136650.89000000001"/>
    <n v="1"/>
    <n v="1"/>
    <n v="1"/>
    <n v="41865.72"/>
    <n v="1"/>
  </r>
  <r>
    <n v="7203"/>
    <n v="15671014"/>
    <x v="1476"/>
    <n v="573"/>
    <x v="1"/>
    <x v="0"/>
    <x v="42"/>
    <n v="8"/>
    <n v="98765.84"/>
    <n v="1"/>
    <n v="1"/>
    <n v="1"/>
    <n v="96015.53"/>
    <n v="0"/>
  </r>
  <r>
    <n v="7204"/>
    <n v="15657778"/>
    <x v="2477"/>
    <n v="657"/>
    <x v="0"/>
    <x v="1"/>
    <x v="19"/>
    <n v="1"/>
    <n v="84309.57"/>
    <n v="2"/>
    <n v="0"/>
    <n v="0"/>
    <n v="103914.4"/>
    <n v="0"/>
  </r>
  <r>
    <n v="7205"/>
    <n v="15585192"/>
    <x v="851"/>
    <n v="686"/>
    <x v="1"/>
    <x v="1"/>
    <x v="2"/>
    <n v="10"/>
    <n v="136258.06"/>
    <n v="1"/>
    <n v="0"/>
    <n v="0"/>
    <n v="89199.51"/>
    <n v="0"/>
  </r>
  <r>
    <n v="7206"/>
    <n v="15592914"/>
    <x v="1085"/>
    <n v="683"/>
    <x v="0"/>
    <x v="0"/>
    <x v="6"/>
    <n v="9"/>
    <n v="0"/>
    <n v="2"/>
    <n v="1"/>
    <n v="1"/>
    <n v="48849.89"/>
    <n v="0"/>
  </r>
  <r>
    <n v="7207"/>
    <n v="15770995"/>
    <x v="725"/>
    <n v="753"/>
    <x v="2"/>
    <x v="0"/>
    <x v="40"/>
    <n v="1"/>
    <n v="131160.85"/>
    <n v="1"/>
    <n v="1"/>
    <n v="0"/>
    <n v="197444.69"/>
    <n v="0"/>
  </r>
  <r>
    <n v="7208"/>
    <n v="15570990"/>
    <x v="2478"/>
    <n v="520"/>
    <x v="1"/>
    <x v="0"/>
    <x v="33"/>
    <n v="4"/>
    <n v="145222.99"/>
    <n v="2"/>
    <n v="0"/>
    <n v="0"/>
    <n v="145160.95999999999"/>
    <n v="0"/>
  </r>
  <r>
    <n v="7209"/>
    <n v="15596165"/>
    <x v="917"/>
    <n v="547"/>
    <x v="2"/>
    <x v="1"/>
    <x v="11"/>
    <n v="4"/>
    <n v="98141.57"/>
    <n v="2"/>
    <n v="1"/>
    <n v="1"/>
    <n v="52309.8"/>
    <n v="0"/>
  </r>
  <r>
    <n v="7210"/>
    <n v="15788131"/>
    <x v="403"/>
    <n v="653"/>
    <x v="0"/>
    <x v="1"/>
    <x v="40"/>
    <n v="6"/>
    <n v="0"/>
    <n v="1"/>
    <n v="1"/>
    <n v="0"/>
    <n v="50695.93"/>
    <n v="1"/>
  </r>
  <r>
    <n v="7211"/>
    <n v="15800773"/>
    <x v="631"/>
    <n v="648"/>
    <x v="1"/>
    <x v="0"/>
    <x v="34"/>
    <n v="9"/>
    <n v="102282.61"/>
    <n v="1"/>
    <n v="1"/>
    <n v="1"/>
    <n v="157891.10999999999"/>
    <n v="0"/>
  </r>
  <r>
    <n v="7212"/>
    <n v="15690153"/>
    <x v="161"/>
    <n v="639"/>
    <x v="0"/>
    <x v="0"/>
    <x v="24"/>
    <n v="4"/>
    <n v="116121.84"/>
    <n v="2"/>
    <n v="0"/>
    <n v="1"/>
    <n v="181850.74"/>
    <n v="0"/>
  </r>
  <r>
    <n v="7213"/>
    <n v="15638989"/>
    <x v="391"/>
    <n v="711"/>
    <x v="0"/>
    <x v="0"/>
    <x v="11"/>
    <n v="5"/>
    <n v="190066.54"/>
    <n v="1"/>
    <n v="0"/>
    <n v="0"/>
    <n v="51345.39"/>
    <n v="1"/>
  </r>
  <r>
    <n v="7214"/>
    <n v="15623210"/>
    <x v="216"/>
    <n v="484"/>
    <x v="2"/>
    <x v="0"/>
    <x v="30"/>
    <n v="8"/>
    <n v="149349.57999999999"/>
    <n v="3"/>
    <n v="0"/>
    <n v="0"/>
    <n v="137519.92000000001"/>
    <n v="1"/>
  </r>
  <r>
    <n v="7215"/>
    <n v="15652658"/>
    <x v="2049"/>
    <n v="721"/>
    <x v="0"/>
    <x v="1"/>
    <x v="18"/>
    <n v="1"/>
    <n v="155176.82999999999"/>
    <n v="2"/>
    <n v="1"/>
    <n v="1"/>
    <n v="49653.37"/>
    <n v="0"/>
  </r>
  <r>
    <n v="7216"/>
    <n v="15684440"/>
    <x v="321"/>
    <n v="548"/>
    <x v="2"/>
    <x v="1"/>
    <x v="15"/>
    <n v="2"/>
    <n v="98986.28"/>
    <n v="1"/>
    <n v="1"/>
    <n v="1"/>
    <n v="55867.38"/>
    <n v="0"/>
  </r>
  <r>
    <n v="7217"/>
    <n v="15730287"/>
    <x v="853"/>
    <n v="679"/>
    <x v="0"/>
    <x v="1"/>
    <x v="1"/>
    <n v="8"/>
    <n v="147726.98000000001"/>
    <n v="3"/>
    <n v="1"/>
    <n v="0"/>
    <n v="172749.4"/>
    <n v="1"/>
  </r>
  <r>
    <n v="7218"/>
    <n v="15720353"/>
    <x v="355"/>
    <n v="553"/>
    <x v="0"/>
    <x v="1"/>
    <x v="1"/>
    <n v="1"/>
    <n v="0"/>
    <n v="2"/>
    <n v="1"/>
    <n v="0"/>
    <n v="90607.31"/>
    <n v="0"/>
  </r>
  <r>
    <n v="7219"/>
    <n v="15767231"/>
    <x v="161"/>
    <n v="757"/>
    <x v="0"/>
    <x v="1"/>
    <x v="18"/>
    <n v="7"/>
    <n v="144852.06"/>
    <n v="1"/>
    <n v="0"/>
    <n v="0"/>
    <n v="130861.95"/>
    <n v="0"/>
  </r>
  <r>
    <n v="7220"/>
    <n v="15761554"/>
    <x v="711"/>
    <n v="581"/>
    <x v="0"/>
    <x v="1"/>
    <x v="41"/>
    <n v="4"/>
    <n v="89299.81"/>
    <n v="1"/>
    <n v="0"/>
    <n v="0"/>
    <n v="5558.47"/>
    <n v="1"/>
  </r>
  <r>
    <n v="7221"/>
    <n v="15706637"/>
    <x v="172"/>
    <n v="718"/>
    <x v="1"/>
    <x v="1"/>
    <x v="20"/>
    <n v="9"/>
    <n v="0"/>
    <n v="2"/>
    <n v="0"/>
    <n v="0"/>
    <n v="121537.91"/>
    <n v="0"/>
  </r>
  <r>
    <n v="7222"/>
    <n v="15690492"/>
    <x v="72"/>
    <n v="625"/>
    <x v="0"/>
    <x v="1"/>
    <x v="1"/>
    <n v="6"/>
    <n v="97663.16"/>
    <n v="2"/>
    <n v="1"/>
    <n v="0"/>
    <n v="57128.78"/>
    <n v="0"/>
  </r>
  <r>
    <n v="7223"/>
    <n v="15694237"/>
    <x v="1316"/>
    <n v="744"/>
    <x v="1"/>
    <x v="1"/>
    <x v="2"/>
    <n v="4"/>
    <n v="95161.75"/>
    <n v="1"/>
    <n v="1"/>
    <n v="0"/>
    <n v="19409.77"/>
    <n v="0"/>
  </r>
  <r>
    <n v="7224"/>
    <n v="15729771"/>
    <x v="446"/>
    <n v="799"/>
    <x v="2"/>
    <x v="1"/>
    <x v="8"/>
    <n v="9"/>
    <n v="154586.92000000001"/>
    <n v="1"/>
    <n v="0"/>
    <n v="1"/>
    <n v="88604.89"/>
    <n v="1"/>
  </r>
  <r>
    <n v="7225"/>
    <n v="15609823"/>
    <x v="1348"/>
    <n v="751"/>
    <x v="1"/>
    <x v="0"/>
    <x v="10"/>
    <n v="8"/>
    <n v="127095.14"/>
    <n v="2"/>
    <n v="0"/>
    <n v="0"/>
    <n v="479.54"/>
    <n v="0"/>
  </r>
  <r>
    <n v="7226"/>
    <n v="15793366"/>
    <x v="435"/>
    <n v="781"/>
    <x v="2"/>
    <x v="1"/>
    <x v="12"/>
    <n v="7"/>
    <n v="92526.15"/>
    <n v="2"/>
    <n v="1"/>
    <n v="1"/>
    <n v="173837.54"/>
    <n v="0"/>
  </r>
  <r>
    <n v="7227"/>
    <n v="15614813"/>
    <x v="125"/>
    <n v="777"/>
    <x v="2"/>
    <x v="0"/>
    <x v="17"/>
    <n v="0"/>
    <n v="107362.8"/>
    <n v="1"/>
    <n v="1"/>
    <n v="0"/>
    <n v="487.3"/>
    <n v="0"/>
  </r>
  <r>
    <n v="7228"/>
    <n v="15566495"/>
    <x v="1261"/>
    <n v="704"/>
    <x v="1"/>
    <x v="0"/>
    <x v="9"/>
    <n v="2"/>
    <n v="0"/>
    <n v="1"/>
    <n v="1"/>
    <n v="0"/>
    <n v="35600.25"/>
    <n v="1"/>
  </r>
  <r>
    <n v="7229"/>
    <n v="15707602"/>
    <x v="426"/>
    <n v="539"/>
    <x v="0"/>
    <x v="0"/>
    <x v="40"/>
    <n v="2"/>
    <n v="127286.04"/>
    <n v="2"/>
    <n v="1"/>
    <n v="1"/>
    <n v="166929.43"/>
    <n v="1"/>
  </r>
  <r>
    <n v="7230"/>
    <n v="15635244"/>
    <x v="90"/>
    <n v="716"/>
    <x v="0"/>
    <x v="0"/>
    <x v="6"/>
    <n v="6"/>
    <n v="0"/>
    <n v="2"/>
    <n v="1"/>
    <n v="1"/>
    <n v="98998.61"/>
    <n v="0"/>
  </r>
  <r>
    <n v="7231"/>
    <n v="15805627"/>
    <x v="951"/>
    <n v="670"/>
    <x v="0"/>
    <x v="1"/>
    <x v="24"/>
    <n v="2"/>
    <n v="0"/>
    <n v="2"/>
    <n v="1"/>
    <n v="1"/>
    <n v="54229.74"/>
    <n v="0"/>
  </r>
  <r>
    <n v="7232"/>
    <n v="15607986"/>
    <x v="883"/>
    <n v="555"/>
    <x v="0"/>
    <x v="1"/>
    <x v="20"/>
    <n v="10"/>
    <n v="139930.18"/>
    <n v="1"/>
    <n v="1"/>
    <n v="1"/>
    <n v="105720.09"/>
    <n v="0"/>
  </r>
  <r>
    <n v="7233"/>
    <n v="15799785"/>
    <x v="336"/>
    <n v="679"/>
    <x v="2"/>
    <x v="0"/>
    <x v="33"/>
    <n v="4"/>
    <n v="77949.69"/>
    <n v="1"/>
    <n v="1"/>
    <n v="1"/>
    <n v="121151.46"/>
    <n v="0"/>
  </r>
  <r>
    <n v="7234"/>
    <n v="15699963"/>
    <x v="14"/>
    <n v="571"/>
    <x v="0"/>
    <x v="1"/>
    <x v="16"/>
    <n v="1"/>
    <n v="121405.04"/>
    <n v="1"/>
    <n v="1"/>
    <n v="1"/>
    <n v="154844.22"/>
    <n v="0"/>
  </r>
  <r>
    <n v="7235"/>
    <n v="15624595"/>
    <x v="355"/>
    <n v="512"/>
    <x v="1"/>
    <x v="0"/>
    <x v="12"/>
    <n v="5"/>
    <n v="124580.69"/>
    <n v="1"/>
    <n v="1"/>
    <n v="1"/>
    <n v="18785.48"/>
    <n v="0"/>
  </r>
  <r>
    <n v="7236"/>
    <n v="15629750"/>
    <x v="2338"/>
    <n v="697"/>
    <x v="0"/>
    <x v="1"/>
    <x v="12"/>
    <n v="5"/>
    <n v="133087.76"/>
    <n v="1"/>
    <n v="1"/>
    <n v="0"/>
    <n v="64771.61"/>
    <n v="0"/>
  </r>
  <r>
    <n v="7237"/>
    <n v="15651460"/>
    <x v="295"/>
    <n v="424"/>
    <x v="1"/>
    <x v="1"/>
    <x v="10"/>
    <n v="7"/>
    <n v="0"/>
    <n v="1"/>
    <n v="1"/>
    <n v="1"/>
    <n v="16250.61"/>
    <n v="0"/>
  </r>
  <r>
    <n v="7238"/>
    <n v="15753550"/>
    <x v="2479"/>
    <n v="684"/>
    <x v="0"/>
    <x v="0"/>
    <x v="3"/>
    <n v="7"/>
    <n v="0"/>
    <n v="2"/>
    <n v="1"/>
    <n v="0"/>
    <n v="131093.99"/>
    <n v="0"/>
  </r>
  <r>
    <n v="7239"/>
    <n v="15594133"/>
    <x v="2480"/>
    <n v="697"/>
    <x v="1"/>
    <x v="1"/>
    <x v="46"/>
    <n v="7"/>
    <n v="0"/>
    <n v="1"/>
    <n v="1"/>
    <n v="0"/>
    <n v="129188.18"/>
    <n v="1"/>
  </r>
  <r>
    <n v="7240"/>
    <n v="15772329"/>
    <x v="1088"/>
    <n v="580"/>
    <x v="2"/>
    <x v="1"/>
    <x v="13"/>
    <n v="8"/>
    <n v="103741.14"/>
    <n v="1"/>
    <n v="1"/>
    <n v="0"/>
    <n v="47428.73"/>
    <n v="1"/>
  </r>
  <r>
    <n v="7241"/>
    <n v="15591552"/>
    <x v="1045"/>
    <n v="600"/>
    <x v="0"/>
    <x v="0"/>
    <x v="15"/>
    <n v="7"/>
    <n v="98877.95"/>
    <n v="1"/>
    <n v="1"/>
    <n v="0"/>
    <n v="132973.21"/>
    <n v="0"/>
  </r>
  <r>
    <n v="7242"/>
    <n v="15750921"/>
    <x v="2481"/>
    <n v="521"/>
    <x v="0"/>
    <x v="1"/>
    <x v="24"/>
    <n v="5"/>
    <n v="105843.26"/>
    <n v="2"/>
    <n v="1"/>
    <n v="1"/>
    <n v="84908.2"/>
    <n v="0"/>
  </r>
  <r>
    <n v="7243"/>
    <n v="15701687"/>
    <x v="167"/>
    <n v="664"/>
    <x v="1"/>
    <x v="1"/>
    <x v="4"/>
    <n v="7"/>
    <n v="77526.66"/>
    <n v="3"/>
    <n v="0"/>
    <n v="0"/>
    <n v="57338.559999999998"/>
    <n v="1"/>
  </r>
  <r>
    <n v="7244"/>
    <n v="15728906"/>
    <x v="2268"/>
    <n v="634"/>
    <x v="0"/>
    <x v="1"/>
    <x v="62"/>
    <n v="5"/>
    <n v="0"/>
    <n v="2"/>
    <n v="1"/>
    <n v="1"/>
    <n v="161579.85"/>
    <n v="0"/>
  </r>
  <r>
    <n v="7245"/>
    <n v="15670029"/>
    <x v="516"/>
    <n v="445"/>
    <x v="0"/>
    <x v="0"/>
    <x v="19"/>
    <n v="7"/>
    <n v="0"/>
    <n v="2"/>
    <n v="1"/>
    <n v="0"/>
    <n v="122625.68"/>
    <n v="0"/>
  </r>
  <r>
    <n v="7246"/>
    <n v="15763579"/>
    <x v="2482"/>
    <n v="702"/>
    <x v="2"/>
    <x v="0"/>
    <x v="18"/>
    <n v="2"/>
    <n v="105264.88"/>
    <n v="2"/>
    <n v="1"/>
    <n v="1"/>
    <n v="52909.87"/>
    <n v="0"/>
  </r>
  <r>
    <n v="7247"/>
    <n v="15728010"/>
    <x v="92"/>
    <n v="485"/>
    <x v="0"/>
    <x v="1"/>
    <x v="24"/>
    <n v="5"/>
    <n v="0"/>
    <n v="2"/>
    <n v="0"/>
    <n v="1"/>
    <n v="170226.47"/>
    <n v="0"/>
  </r>
  <r>
    <n v="7248"/>
    <n v="15663194"/>
    <x v="2483"/>
    <n v="582"/>
    <x v="2"/>
    <x v="0"/>
    <x v="20"/>
    <n v="3"/>
    <n v="110150.43"/>
    <n v="1"/>
    <n v="1"/>
    <n v="1"/>
    <n v="191757.65"/>
    <n v="1"/>
  </r>
  <r>
    <n v="7249"/>
    <n v="15736510"/>
    <x v="498"/>
    <n v="605"/>
    <x v="1"/>
    <x v="0"/>
    <x v="38"/>
    <n v="2"/>
    <n v="0"/>
    <n v="3"/>
    <n v="1"/>
    <n v="0"/>
    <n v="66652.75"/>
    <n v="1"/>
  </r>
  <r>
    <n v="7250"/>
    <n v="15745804"/>
    <x v="1109"/>
    <n v="628"/>
    <x v="0"/>
    <x v="1"/>
    <x v="11"/>
    <n v="7"/>
    <n v="0"/>
    <n v="2"/>
    <n v="1"/>
    <n v="1"/>
    <n v="195977.75"/>
    <n v="0"/>
  </r>
  <r>
    <n v="7251"/>
    <n v="15631451"/>
    <x v="222"/>
    <n v="604"/>
    <x v="1"/>
    <x v="0"/>
    <x v="34"/>
    <n v="6"/>
    <n v="0"/>
    <n v="2"/>
    <n v="1"/>
    <n v="1"/>
    <n v="69056.259999999995"/>
    <n v="0"/>
  </r>
  <r>
    <n v="7252"/>
    <n v="15746995"/>
    <x v="334"/>
    <n v="724"/>
    <x v="2"/>
    <x v="1"/>
    <x v="8"/>
    <n v="9"/>
    <n v="138166.29999999999"/>
    <n v="1"/>
    <n v="1"/>
    <n v="0"/>
    <n v="12920.43"/>
    <n v="0"/>
  </r>
  <r>
    <n v="7253"/>
    <n v="15730673"/>
    <x v="2484"/>
    <n v="567"/>
    <x v="2"/>
    <x v="1"/>
    <x v="20"/>
    <n v="7"/>
    <n v="122265.24"/>
    <n v="1"/>
    <n v="1"/>
    <n v="0"/>
    <n v="138552.74"/>
    <n v="0"/>
  </r>
  <r>
    <n v="7254"/>
    <n v="15734649"/>
    <x v="2009"/>
    <n v="779"/>
    <x v="1"/>
    <x v="0"/>
    <x v="30"/>
    <n v="0"/>
    <n v="133295.98000000001"/>
    <n v="1"/>
    <n v="1"/>
    <n v="0"/>
    <n v="22832.71"/>
    <n v="1"/>
  </r>
  <r>
    <n v="7255"/>
    <n v="15701081"/>
    <x v="540"/>
    <n v="785"/>
    <x v="0"/>
    <x v="1"/>
    <x v="18"/>
    <n v="2"/>
    <n v="0"/>
    <n v="1"/>
    <n v="0"/>
    <n v="1"/>
    <n v="61811.1"/>
    <n v="0"/>
  </r>
  <r>
    <n v="7256"/>
    <n v="15632503"/>
    <x v="1360"/>
    <n v="563"/>
    <x v="0"/>
    <x v="0"/>
    <x v="15"/>
    <n v="0"/>
    <n v="148326.09"/>
    <n v="1"/>
    <n v="1"/>
    <n v="0"/>
    <n v="191604.27"/>
    <n v="1"/>
  </r>
  <r>
    <n v="7257"/>
    <n v="15585928"/>
    <x v="202"/>
    <n v="821"/>
    <x v="2"/>
    <x v="0"/>
    <x v="8"/>
    <n v="2"/>
    <n v="68927.570000000007"/>
    <n v="1"/>
    <n v="1"/>
    <n v="1"/>
    <n v="25445"/>
    <n v="0"/>
  </r>
  <r>
    <n v="7258"/>
    <n v="15648681"/>
    <x v="2485"/>
    <n v="747"/>
    <x v="0"/>
    <x v="0"/>
    <x v="40"/>
    <n v="5"/>
    <n v="139914.6"/>
    <n v="4"/>
    <n v="0"/>
    <n v="1"/>
    <n v="129964.56"/>
    <n v="1"/>
  </r>
  <r>
    <n v="7259"/>
    <n v="15747757"/>
    <x v="2486"/>
    <n v="600"/>
    <x v="2"/>
    <x v="0"/>
    <x v="14"/>
    <n v="8"/>
    <n v="118723.11"/>
    <n v="1"/>
    <n v="0"/>
    <n v="0"/>
    <n v="6209.51"/>
    <n v="1"/>
  </r>
  <r>
    <n v="7260"/>
    <n v="15718921"/>
    <x v="165"/>
    <n v="625"/>
    <x v="1"/>
    <x v="1"/>
    <x v="15"/>
    <n v="7"/>
    <n v="106957.28"/>
    <n v="1"/>
    <n v="1"/>
    <n v="1"/>
    <n v="134794.01999999999"/>
    <n v="0"/>
  </r>
  <r>
    <n v="7261"/>
    <n v="15571081"/>
    <x v="739"/>
    <n v="773"/>
    <x v="0"/>
    <x v="0"/>
    <x v="1"/>
    <n v="7"/>
    <n v="190238.93"/>
    <n v="1"/>
    <n v="1"/>
    <n v="1"/>
    <n v="57549.65"/>
    <n v="0"/>
  </r>
  <r>
    <n v="7262"/>
    <n v="15734578"/>
    <x v="501"/>
    <n v="726"/>
    <x v="0"/>
    <x v="0"/>
    <x v="47"/>
    <n v="1"/>
    <n v="113537.73"/>
    <n v="1"/>
    <n v="0"/>
    <n v="1"/>
    <n v="28367.21"/>
    <n v="0"/>
  </r>
  <r>
    <n v="7263"/>
    <n v="15579583"/>
    <x v="1291"/>
    <n v="641"/>
    <x v="1"/>
    <x v="0"/>
    <x v="20"/>
    <n v="4"/>
    <n v="101090.27"/>
    <n v="1"/>
    <n v="1"/>
    <n v="1"/>
    <n v="51703.09"/>
    <n v="0"/>
  </r>
  <r>
    <n v="7264"/>
    <n v="15622729"/>
    <x v="161"/>
    <n v="649"/>
    <x v="0"/>
    <x v="0"/>
    <x v="17"/>
    <n v="2"/>
    <n v="0"/>
    <n v="2"/>
    <n v="1"/>
    <n v="1"/>
    <n v="66602.7"/>
    <n v="0"/>
  </r>
  <r>
    <n v="7265"/>
    <n v="15662189"/>
    <x v="2487"/>
    <n v="434"/>
    <x v="1"/>
    <x v="1"/>
    <x v="19"/>
    <n v="3"/>
    <n v="0"/>
    <n v="1"/>
    <n v="1"/>
    <n v="1"/>
    <n v="2739.71"/>
    <n v="0"/>
  </r>
  <r>
    <n v="7266"/>
    <n v="15692718"/>
    <x v="64"/>
    <n v="738"/>
    <x v="0"/>
    <x v="0"/>
    <x v="16"/>
    <n v="7"/>
    <n v="0"/>
    <n v="2"/>
    <n v="0"/>
    <n v="0"/>
    <n v="69227.42"/>
    <n v="0"/>
  </r>
  <r>
    <n v="7267"/>
    <n v="15762716"/>
    <x v="2488"/>
    <n v="762"/>
    <x v="1"/>
    <x v="0"/>
    <x v="52"/>
    <n v="10"/>
    <n v="168920.75"/>
    <n v="1"/>
    <n v="1"/>
    <n v="0"/>
    <n v="31445.03"/>
    <n v="1"/>
  </r>
  <r>
    <n v="7268"/>
    <n v="15724851"/>
    <x v="1043"/>
    <n v="507"/>
    <x v="2"/>
    <x v="1"/>
    <x v="8"/>
    <n v="9"/>
    <n v="111589.67"/>
    <n v="1"/>
    <n v="1"/>
    <n v="0"/>
    <n v="150037.19"/>
    <n v="0"/>
  </r>
  <r>
    <n v="7269"/>
    <n v="15587266"/>
    <x v="508"/>
    <n v="606"/>
    <x v="2"/>
    <x v="0"/>
    <x v="7"/>
    <n v="6"/>
    <n v="172310.33"/>
    <n v="1"/>
    <n v="0"/>
    <n v="1"/>
    <n v="111448.92"/>
    <n v="0"/>
  </r>
  <r>
    <n v="7270"/>
    <n v="15675926"/>
    <x v="2489"/>
    <n v="655"/>
    <x v="2"/>
    <x v="1"/>
    <x v="10"/>
    <n v="7"/>
    <n v="118028.35"/>
    <n v="1"/>
    <n v="1"/>
    <n v="0"/>
    <n v="51226.32"/>
    <n v="1"/>
  </r>
  <r>
    <n v="7271"/>
    <n v="15706268"/>
    <x v="216"/>
    <n v="697"/>
    <x v="2"/>
    <x v="1"/>
    <x v="21"/>
    <n v="1"/>
    <n v="147910.29999999999"/>
    <n v="1"/>
    <n v="1"/>
    <n v="1"/>
    <n v="53581.14"/>
    <n v="0"/>
  </r>
  <r>
    <n v="7272"/>
    <n v="15581871"/>
    <x v="2490"/>
    <n v="504"/>
    <x v="2"/>
    <x v="1"/>
    <x v="0"/>
    <n v="7"/>
    <n v="131287.35999999999"/>
    <n v="2"/>
    <n v="1"/>
    <n v="1"/>
    <n v="149697.78"/>
    <n v="0"/>
  </r>
  <r>
    <n v="7273"/>
    <n v="15666166"/>
    <x v="2491"/>
    <n v="653"/>
    <x v="0"/>
    <x v="0"/>
    <x v="59"/>
    <n v="0"/>
    <n v="121276.32"/>
    <n v="1"/>
    <n v="1"/>
    <n v="1"/>
    <n v="160348.31"/>
    <n v="0"/>
  </r>
  <r>
    <n v="7274"/>
    <n v="15671582"/>
    <x v="1510"/>
    <n v="660"/>
    <x v="1"/>
    <x v="1"/>
    <x v="16"/>
    <n v="6"/>
    <n v="109869.32"/>
    <n v="1"/>
    <n v="1"/>
    <n v="1"/>
    <n v="154641.91"/>
    <n v="0"/>
  </r>
  <r>
    <n v="7275"/>
    <n v="15680901"/>
    <x v="1036"/>
    <n v="652"/>
    <x v="0"/>
    <x v="0"/>
    <x v="10"/>
    <n v="6"/>
    <n v="97435.85"/>
    <n v="2"/>
    <n v="1"/>
    <n v="1"/>
    <n v="104331.76"/>
    <n v="0"/>
  </r>
  <r>
    <n v="7276"/>
    <n v="15642336"/>
    <x v="591"/>
    <n v="669"/>
    <x v="0"/>
    <x v="0"/>
    <x v="0"/>
    <n v="9"/>
    <n v="0"/>
    <n v="2"/>
    <n v="0"/>
    <n v="0"/>
    <n v="135630.32"/>
    <n v="0"/>
  </r>
  <r>
    <n v="7277"/>
    <n v="15653147"/>
    <x v="249"/>
    <n v="594"/>
    <x v="0"/>
    <x v="1"/>
    <x v="12"/>
    <n v="2"/>
    <n v="133853.26999999999"/>
    <n v="1"/>
    <n v="1"/>
    <n v="1"/>
    <n v="65361.66"/>
    <n v="0"/>
  </r>
  <r>
    <n v="7278"/>
    <n v="15571284"/>
    <x v="2492"/>
    <n v="756"/>
    <x v="2"/>
    <x v="1"/>
    <x v="15"/>
    <n v="0"/>
    <n v="109528.16"/>
    <n v="2"/>
    <n v="1"/>
    <n v="1"/>
    <n v="56176.31"/>
    <n v="0"/>
  </r>
  <r>
    <n v="7279"/>
    <n v="15591360"/>
    <x v="1059"/>
    <n v="642"/>
    <x v="0"/>
    <x v="0"/>
    <x v="19"/>
    <n v="4"/>
    <n v="84607.34"/>
    <n v="2"/>
    <n v="0"/>
    <n v="1"/>
    <n v="60059.47"/>
    <n v="0"/>
  </r>
  <r>
    <n v="7280"/>
    <n v="15810485"/>
    <x v="161"/>
    <n v="486"/>
    <x v="2"/>
    <x v="1"/>
    <x v="24"/>
    <n v="1"/>
    <n v="101438"/>
    <n v="1"/>
    <n v="0"/>
    <n v="0"/>
    <n v="51364.56"/>
    <n v="0"/>
  </r>
  <r>
    <n v="7281"/>
    <n v="15611973"/>
    <x v="924"/>
    <n v="804"/>
    <x v="0"/>
    <x v="1"/>
    <x v="30"/>
    <n v="7"/>
    <n v="0"/>
    <n v="2"/>
    <n v="1"/>
    <n v="1"/>
    <n v="118752.6"/>
    <n v="0"/>
  </r>
  <r>
    <n v="7282"/>
    <n v="15735572"/>
    <x v="490"/>
    <n v="629"/>
    <x v="0"/>
    <x v="1"/>
    <x v="49"/>
    <n v="9"/>
    <n v="113657.83"/>
    <n v="1"/>
    <n v="1"/>
    <n v="1"/>
    <n v="116848.79"/>
    <n v="1"/>
  </r>
  <r>
    <n v="7283"/>
    <n v="15567860"/>
    <x v="2337"/>
    <n v="581"/>
    <x v="1"/>
    <x v="0"/>
    <x v="4"/>
    <n v="7"/>
    <n v="189318.16"/>
    <n v="2"/>
    <n v="1"/>
    <n v="0"/>
    <n v="45026.23"/>
    <n v="1"/>
  </r>
  <r>
    <n v="7284"/>
    <n v="15795690"/>
    <x v="267"/>
    <n v="667"/>
    <x v="0"/>
    <x v="1"/>
    <x v="8"/>
    <n v="3"/>
    <n v="99513.91"/>
    <n v="1"/>
    <n v="1"/>
    <n v="1"/>
    <n v="189657.26"/>
    <n v="0"/>
  </r>
  <r>
    <n v="7285"/>
    <n v="15706464"/>
    <x v="303"/>
    <n v="667"/>
    <x v="1"/>
    <x v="1"/>
    <x v="12"/>
    <n v="4"/>
    <n v="97585.32"/>
    <n v="2"/>
    <n v="0"/>
    <n v="0"/>
    <n v="57213.46"/>
    <n v="0"/>
  </r>
  <r>
    <n v="7286"/>
    <n v="15725028"/>
    <x v="2125"/>
    <n v="679"/>
    <x v="0"/>
    <x v="1"/>
    <x v="6"/>
    <n v="3"/>
    <n v="0"/>
    <n v="2"/>
    <n v="1"/>
    <n v="1"/>
    <n v="63687.06"/>
    <n v="0"/>
  </r>
  <r>
    <n v="7287"/>
    <n v="15751167"/>
    <x v="563"/>
    <n v="680"/>
    <x v="0"/>
    <x v="0"/>
    <x v="3"/>
    <n v="4"/>
    <n v="0"/>
    <n v="2"/>
    <n v="1"/>
    <n v="1"/>
    <n v="58761.33"/>
    <n v="0"/>
  </r>
  <r>
    <n v="7288"/>
    <n v="15633944"/>
    <x v="471"/>
    <n v="644"/>
    <x v="1"/>
    <x v="1"/>
    <x v="15"/>
    <n v="3"/>
    <n v="136659.74"/>
    <n v="1"/>
    <n v="1"/>
    <n v="1"/>
    <n v="14187.78"/>
    <n v="0"/>
  </r>
  <r>
    <n v="7289"/>
    <n v="15672637"/>
    <x v="2493"/>
    <n v="571"/>
    <x v="0"/>
    <x v="0"/>
    <x v="33"/>
    <n v="4"/>
    <n v="85755.86"/>
    <n v="1"/>
    <n v="1"/>
    <n v="0"/>
    <n v="145115.95000000001"/>
    <n v="0"/>
  </r>
  <r>
    <n v="7290"/>
    <n v="15680895"/>
    <x v="388"/>
    <n v="627"/>
    <x v="1"/>
    <x v="0"/>
    <x v="12"/>
    <n v="7"/>
    <n v="0"/>
    <n v="1"/>
    <n v="1"/>
    <n v="0"/>
    <n v="187718.26"/>
    <n v="0"/>
  </r>
  <r>
    <n v="7291"/>
    <n v="15793825"/>
    <x v="1943"/>
    <n v="536"/>
    <x v="0"/>
    <x v="1"/>
    <x v="2"/>
    <n v="4"/>
    <n v="0"/>
    <n v="2"/>
    <n v="1"/>
    <n v="0"/>
    <n v="27150.35"/>
    <n v="0"/>
  </r>
  <r>
    <n v="7292"/>
    <n v="15611318"/>
    <x v="1449"/>
    <n v="599"/>
    <x v="1"/>
    <x v="1"/>
    <x v="19"/>
    <n v="4"/>
    <n v="51690.89"/>
    <n v="1"/>
    <n v="1"/>
    <n v="0"/>
    <n v="111622.76"/>
    <n v="1"/>
  </r>
  <r>
    <n v="7293"/>
    <n v="15768474"/>
    <x v="34"/>
    <n v="744"/>
    <x v="1"/>
    <x v="1"/>
    <x v="10"/>
    <n v="3"/>
    <n v="0"/>
    <n v="2"/>
    <n v="1"/>
    <n v="0"/>
    <n v="27244.35"/>
    <n v="0"/>
  </r>
  <r>
    <n v="7294"/>
    <n v="15716276"/>
    <x v="117"/>
    <n v="709"/>
    <x v="0"/>
    <x v="0"/>
    <x v="10"/>
    <n v="2"/>
    <n v="111669.68"/>
    <n v="1"/>
    <n v="1"/>
    <n v="0"/>
    <n v="57029.66"/>
    <n v="0"/>
  </r>
  <r>
    <n v="7295"/>
    <n v="15623668"/>
    <x v="268"/>
    <n v="653"/>
    <x v="2"/>
    <x v="1"/>
    <x v="8"/>
    <n v="2"/>
    <n v="154741.45000000001"/>
    <n v="2"/>
    <n v="0"/>
    <n v="0"/>
    <n v="25183.01"/>
    <n v="0"/>
  </r>
  <r>
    <n v="7296"/>
    <n v="15696361"/>
    <x v="364"/>
    <n v="648"/>
    <x v="2"/>
    <x v="1"/>
    <x v="8"/>
    <n v="7"/>
    <n v="125681.51"/>
    <n v="1"/>
    <n v="0"/>
    <n v="1"/>
    <n v="129980.93"/>
    <n v="0"/>
  </r>
  <r>
    <n v="7297"/>
    <n v="15607988"/>
    <x v="2494"/>
    <n v="663"/>
    <x v="2"/>
    <x v="0"/>
    <x v="24"/>
    <n v="8"/>
    <n v="155303.71"/>
    <n v="1"/>
    <n v="1"/>
    <n v="0"/>
    <n v="118716.63"/>
    <n v="0"/>
  </r>
  <r>
    <n v="7298"/>
    <n v="15637891"/>
    <x v="852"/>
    <n v="613"/>
    <x v="2"/>
    <x v="0"/>
    <x v="3"/>
    <n v="4"/>
    <n v="140681.68"/>
    <n v="1"/>
    <n v="0"/>
    <n v="1"/>
    <n v="20134.07"/>
    <n v="0"/>
  </r>
  <r>
    <n v="7299"/>
    <n v="15789865"/>
    <x v="1225"/>
    <n v="620"/>
    <x v="0"/>
    <x v="1"/>
    <x v="34"/>
    <n v="9"/>
    <n v="71902.52"/>
    <n v="1"/>
    <n v="0"/>
    <n v="1"/>
    <n v="190208.23"/>
    <n v="0"/>
  </r>
  <r>
    <n v="7300"/>
    <n v="15627190"/>
    <x v="391"/>
    <n v="661"/>
    <x v="0"/>
    <x v="1"/>
    <x v="21"/>
    <n v="6"/>
    <n v="146606.6"/>
    <n v="1"/>
    <n v="1"/>
    <n v="1"/>
    <n v="68021.899999999994"/>
    <n v="0"/>
  </r>
  <r>
    <n v="7301"/>
    <n v="15788224"/>
    <x v="32"/>
    <n v="669"/>
    <x v="2"/>
    <x v="1"/>
    <x v="13"/>
    <n v="1"/>
    <n v="123949.75"/>
    <n v="1"/>
    <n v="0"/>
    <n v="0"/>
    <n v="110881.56"/>
    <n v="0"/>
  </r>
  <r>
    <n v="7302"/>
    <n v="15702149"/>
    <x v="1401"/>
    <n v="767"/>
    <x v="2"/>
    <x v="0"/>
    <x v="19"/>
    <n v="1"/>
    <n v="144753.21"/>
    <n v="1"/>
    <n v="1"/>
    <n v="1"/>
    <n v="132480.75"/>
    <n v="0"/>
  </r>
  <r>
    <n v="7303"/>
    <n v="15708236"/>
    <x v="680"/>
    <n v="491"/>
    <x v="0"/>
    <x v="0"/>
    <x v="42"/>
    <n v="6"/>
    <n v="91285.22"/>
    <n v="1"/>
    <n v="1"/>
    <n v="1"/>
    <n v="7032.95"/>
    <n v="0"/>
  </r>
  <r>
    <n v="7304"/>
    <n v="15568469"/>
    <x v="1560"/>
    <n v="653"/>
    <x v="0"/>
    <x v="1"/>
    <x v="3"/>
    <n v="0"/>
    <n v="0"/>
    <n v="2"/>
    <n v="1"/>
    <n v="0"/>
    <n v="27862.58"/>
    <n v="0"/>
  </r>
  <r>
    <n v="7305"/>
    <n v="15764444"/>
    <x v="729"/>
    <n v="679"/>
    <x v="2"/>
    <x v="1"/>
    <x v="14"/>
    <n v="8"/>
    <n v="125850.53"/>
    <n v="2"/>
    <n v="1"/>
    <n v="1"/>
    <n v="87008.17"/>
    <n v="0"/>
  </r>
  <r>
    <n v="7306"/>
    <n v="15794204"/>
    <x v="369"/>
    <n v="687"/>
    <x v="0"/>
    <x v="1"/>
    <x v="34"/>
    <n v="7"/>
    <n v="108116.66"/>
    <n v="1"/>
    <n v="1"/>
    <n v="1"/>
    <n v="27411.19"/>
    <n v="0"/>
  </r>
  <r>
    <n v="7307"/>
    <n v="15807546"/>
    <x v="693"/>
    <n v="837"/>
    <x v="0"/>
    <x v="0"/>
    <x v="16"/>
    <n v="2"/>
    <n v="0"/>
    <n v="2"/>
    <n v="1"/>
    <n v="1"/>
    <n v="46395.21"/>
    <n v="0"/>
  </r>
  <r>
    <n v="7308"/>
    <n v="15782159"/>
    <x v="2495"/>
    <n v="850"/>
    <x v="0"/>
    <x v="1"/>
    <x v="34"/>
    <n v="8"/>
    <n v="67639.56"/>
    <n v="2"/>
    <n v="1"/>
    <n v="1"/>
    <n v="194245.29"/>
    <n v="0"/>
  </r>
  <r>
    <n v="7309"/>
    <n v="15618703"/>
    <x v="303"/>
    <n v="663"/>
    <x v="1"/>
    <x v="0"/>
    <x v="47"/>
    <n v="6"/>
    <n v="150200.23000000001"/>
    <n v="1"/>
    <n v="0"/>
    <n v="1"/>
    <n v="151317.26999999999"/>
    <n v="1"/>
  </r>
  <r>
    <n v="7310"/>
    <n v="15793317"/>
    <x v="413"/>
    <n v="547"/>
    <x v="1"/>
    <x v="0"/>
    <x v="32"/>
    <n v="7"/>
    <n v="141287.15"/>
    <n v="1"/>
    <n v="1"/>
    <n v="0"/>
    <n v="118142.79"/>
    <n v="0"/>
  </r>
  <r>
    <n v="7311"/>
    <n v="15740487"/>
    <x v="379"/>
    <n v="627"/>
    <x v="0"/>
    <x v="0"/>
    <x v="1"/>
    <n v="6"/>
    <n v="0"/>
    <n v="3"/>
    <n v="1"/>
    <n v="1"/>
    <n v="138700.75"/>
    <n v="1"/>
  </r>
  <r>
    <n v="7312"/>
    <n v="15722479"/>
    <x v="631"/>
    <n v="707"/>
    <x v="0"/>
    <x v="1"/>
    <x v="24"/>
    <n v="1"/>
    <n v="0"/>
    <n v="2"/>
    <n v="0"/>
    <n v="1"/>
    <n v="6035.51"/>
    <n v="0"/>
  </r>
  <r>
    <n v="7313"/>
    <n v="15688264"/>
    <x v="1533"/>
    <n v="629"/>
    <x v="0"/>
    <x v="0"/>
    <x v="3"/>
    <n v="0"/>
    <n v="0"/>
    <n v="2"/>
    <n v="1"/>
    <n v="1"/>
    <n v="41263.69"/>
    <n v="0"/>
  </r>
  <r>
    <n v="7314"/>
    <n v="15583067"/>
    <x v="505"/>
    <n v="687"/>
    <x v="0"/>
    <x v="0"/>
    <x v="18"/>
    <n v="4"/>
    <n v="97157.96"/>
    <n v="1"/>
    <n v="0"/>
    <n v="1"/>
    <n v="63185.05"/>
    <n v="0"/>
  </r>
  <r>
    <n v="7315"/>
    <n v="15686670"/>
    <x v="2496"/>
    <n v="588"/>
    <x v="0"/>
    <x v="0"/>
    <x v="18"/>
    <n v="2"/>
    <n v="0"/>
    <n v="2"/>
    <n v="1"/>
    <n v="0"/>
    <n v="92536"/>
    <n v="1"/>
  </r>
  <r>
    <n v="7316"/>
    <n v="15593345"/>
    <x v="2497"/>
    <n v="502"/>
    <x v="2"/>
    <x v="0"/>
    <x v="19"/>
    <n v="6"/>
    <n v="125241.17"/>
    <n v="2"/>
    <n v="1"/>
    <n v="1"/>
    <n v="158736.07"/>
    <n v="0"/>
  </r>
  <r>
    <n v="7317"/>
    <n v="15811690"/>
    <x v="2498"/>
    <n v="793"/>
    <x v="2"/>
    <x v="1"/>
    <x v="41"/>
    <n v="2"/>
    <n v="128966.13"/>
    <n v="1"/>
    <n v="0"/>
    <n v="0"/>
    <n v="18633.400000000001"/>
    <n v="1"/>
  </r>
  <r>
    <n v="7318"/>
    <n v="15734008"/>
    <x v="6"/>
    <n v="727"/>
    <x v="2"/>
    <x v="1"/>
    <x v="49"/>
    <n v="5"/>
    <n v="152581.06"/>
    <n v="1"/>
    <n v="1"/>
    <n v="0"/>
    <n v="71830.100000000006"/>
    <n v="1"/>
  </r>
  <r>
    <n v="7319"/>
    <n v="15771856"/>
    <x v="2499"/>
    <n v="632"/>
    <x v="1"/>
    <x v="0"/>
    <x v="15"/>
    <n v="1"/>
    <n v="0"/>
    <n v="2"/>
    <n v="1"/>
    <n v="0"/>
    <n v="19525.650000000001"/>
    <n v="0"/>
  </r>
  <r>
    <n v="7320"/>
    <n v="15762045"/>
    <x v="2500"/>
    <n v="474"/>
    <x v="2"/>
    <x v="0"/>
    <x v="24"/>
    <n v="5"/>
    <n v="142688.57"/>
    <n v="2"/>
    <n v="1"/>
    <n v="1"/>
    <n v="110953.33"/>
    <n v="0"/>
  </r>
  <r>
    <n v="7321"/>
    <n v="15778142"/>
    <x v="201"/>
    <n v="850"/>
    <x v="2"/>
    <x v="0"/>
    <x v="8"/>
    <n v="1"/>
    <n v="130089.56"/>
    <n v="2"/>
    <n v="1"/>
    <n v="1"/>
    <n v="4466.21"/>
    <n v="0"/>
  </r>
  <r>
    <n v="7322"/>
    <n v="15689268"/>
    <x v="2501"/>
    <n v="584"/>
    <x v="0"/>
    <x v="1"/>
    <x v="18"/>
    <n v="9"/>
    <n v="0"/>
    <n v="1"/>
    <n v="1"/>
    <n v="1"/>
    <n v="105818.51"/>
    <n v="0"/>
  </r>
  <r>
    <n v="7323"/>
    <n v="15721507"/>
    <x v="2502"/>
    <n v="713"/>
    <x v="0"/>
    <x v="0"/>
    <x v="15"/>
    <n v="1"/>
    <n v="117094.02"/>
    <n v="1"/>
    <n v="0"/>
    <n v="0"/>
    <n v="149558.82999999999"/>
    <n v="1"/>
  </r>
  <r>
    <n v="7324"/>
    <n v="15750476"/>
    <x v="2503"/>
    <n v="742"/>
    <x v="1"/>
    <x v="1"/>
    <x v="9"/>
    <n v="8"/>
    <n v="0"/>
    <n v="2"/>
    <n v="1"/>
    <n v="0"/>
    <n v="4070.28"/>
    <n v="0"/>
  </r>
  <r>
    <n v="7325"/>
    <n v="15810723"/>
    <x v="32"/>
    <n v="607"/>
    <x v="0"/>
    <x v="0"/>
    <x v="2"/>
    <n v="10"/>
    <n v="0"/>
    <n v="3"/>
    <n v="1"/>
    <n v="0"/>
    <n v="132741.13"/>
    <n v="1"/>
  </r>
  <r>
    <n v="7326"/>
    <n v="15787229"/>
    <x v="183"/>
    <n v="761"/>
    <x v="1"/>
    <x v="0"/>
    <x v="10"/>
    <n v="2"/>
    <n v="0"/>
    <n v="2"/>
    <n v="1"/>
    <n v="0"/>
    <n v="61251.25"/>
    <n v="0"/>
  </r>
  <r>
    <n v="7327"/>
    <n v="15570508"/>
    <x v="595"/>
    <n v="600"/>
    <x v="0"/>
    <x v="1"/>
    <x v="23"/>
    <n v="7"/>
    <n v="90218.9"/>
    <n v="1"/>
    <n v="1"/>
    <n v="0"/>
    <n v="91347.76"/>
    <n v="0"/>
  </r>
  <r>
    <n v="7328"/>
    <n v="15617065"/>
    <x v="729"/>
    <n v="650"/>
    <x v="1"/>
    <x v="1"/>
    <x v="0"/>
    <n v="4"/>
    <n v="194532.66"/>
    <n v="1"/>
    <n v="1"/>
    <n v="0"/>
    <n v="171045.31"/>
    <n v="1"/>
  </r>
  <r>
    <n v="7329"/>
    <n v="15689786"/>
    <x v="2255"/>
    <n v="850"/>
    <x v="2"/>
    <x v="1"/>
    <x v="27"/>
    <n v="1"/>
    <n v="169743.83"/>
    <n v="1"/>
    <n v="0"/>
    <n v="0"/>
    <n v="155850.4"/>
    <n v="1"/>
  </r>
  <r>
    <n v="7330"/>
    <n v="15648876"/>
    <x v="2360"/>
    <n v="501"/>
    <x v="0"/>
    <x v="0"/>
    <x v="10"/>
    <n v="5"/>
    <n v="0"/>
    <n v="1"/>
    <n v="1"/>
    <n v="0"/>
    <n v="27380.99"/>
    <n v="0"/>
  </r>
  <r>
    <n v="7331"/>
    <n v="15802106"/>
    <x v="501"/>
    <n v="418"/>
    <x v="0"/>
    <x v="1"/>
    <x v="10"/>
    <n v="8"/>
    <n v="155973.88"/>
    <n v="1"/>
    <n v="1"/>
    <n v="0"/>
    <n v="154208.95999999999"/>
    <n v="0"/>
  </r>
  <r>
    <n v="7332"/>
    <n v="15773869"/>
    <x v="808"/>
    <n v="797"/>
    <x v="1"/>
    <x v="1"/>
    <x v="49"/>
    <n v="4"/>
    <n v="129321.44"/>
    <n v="1"/>
    <n v="1"/>
    <n v="1"/>
    <n v="93624.55"/>
    <n v="0"/>
  </r>
  <r>
    <n v="7333"/>
    <n v="15711635"/>
    <x v="5"/>
    <n v="788"/>
    <x v="2"/>
    <x v="0"/>
    <x v="0"/>
    <n v="6"/>
    <n v="138650.49"/>
    <n v="2"/>
    <n v="1"/>
    <n v="0"/>
    <n v="64746.07"/>
    <n v="0"/>
  </r>
  <r>
    <n v="7334"/>
    <n v="15795527"/>
    <x v="119"/>
    <n v="699"/>
    <x v="1"/>
    <x v="1"/>
    <x v="3"/>
    <n v="2"/>
    <n v="136487.85999999999"/>
    <n v="2"/>
    <n v="1"/>
    <n v="0"/>
    <n v="82815.929999999993"/>
    <n v="0"/>
  </r>
  <r>
    <n v="7335"/>
    <n v="15759133"/>
    <x v="1901"/>
    <n v="616"/>
    <x v="0"/>
    <x v="1"/>
    <x v="56"/>
    <n v="6"/>
    <n v="0"/>
    <n v="2"/>
    <n v="1"/>
    <n v="1"/>
    <n v="27308.58"/>
    <n v="0"/>
  </r>
  <r>
    <n v="7336"/>
    <n v="15679394"/>
    <x v="741"/>
    <n v="651"/>
    <x v="0"/>
    <x v="0"/>
    <x v="1"/>
    <n v="4"/>
    <n v="38617.199999999997"/>
    <n v="1"/>
    <n v="1"/>
    <n v="1"/>
    <n v="104876.8"/>
    <n v="0"/>
  </r>
  <r>
    <n v="7337"/>
    <n v="15801072"/>
    <x v="1464"/>
    <n v="654"/>
    <x v="0"/>
    <x v="0"/>
    <x v="34"/>
    <n v="7"/>
    <n v="0"/>
    <n v="2"/>
    <n v="1"/>
    <n v="0"/>
    <n v="151316.37"/>
    <n v="0"/>
  </r>
  <r>
    <n v="7338"/>
    <n v="15646082"/>
    <x v="2504"/>
    <n v="676"/>
    <x v="0"/>
    <x v="0"/>
    <x v="10"/>
    <n v="8"/>
    <n v="82909.14"/>
    <n v="1"/>
    <n v="1"/>
    <n v="0"/>
    <n v="91817.38"/>
    <n v="1"/>
  </r>
  <r>
    <n v="7339"/>
    <n v="15796111"/>
    <x v="216"/>
    <n v="708"/>
    <x v="2"/>
    <x v="0"/>
    <x v="41"/>
    <n v="8"/>
    <n v="145151.4"/>
    <n v="1"/>
    <n v="0"/>
    <n v="1"/>
    <n v="125311.17"/>
    <n v="1"/>
  </r>
  <r>
    <n v="7340"/>
    <n v="15670646"/>
    <x v="681"/>
    <n v="499"/>
    <x v="1"/>
    <x v="0"/>
    <x v="0"/>
    <n v="0"/>
    <n v="147187.84"/>
    <n v="1"/>
    <n v="1"/>
    <n v="1"/>
    <n v="14868.94"/>
    <n v="1"/>
  </r>
  <r>
    <n v="7341"/>
    <n v="15578722"/>
    <x v="100"/>
    <n v="689"/>
    <x v="0"/>
    <x v="1"/>
    <x v="2"/>
    <n v="4"/>
    <n v="0"/>
    <n v="2"/>
    <n v="1"/>
    <n v="0"/>
    <n v="196112.45"/>
    <n v="0"/>
  </r>
  <r>
    <n v="7342"/>
    <n v="15815095"/>
    <x v="2505"/>
    <n v="850"/>
    <x v="1"/>
    <x v="1"/>
    <x v="41"/>
    <n v="7"/>
    <n v="108185.81"/>
    <n v="2"/>
    <n v="0"/>
    <n v="0"/>
    <n v="24093.4"/>
    <n v="1"/>
  </r>
  <r>
    <n v="7343"/>
    <n v="15730360"/>
    <x v="458"/>
    <n v="502"/>
    <x v="0"/>
    <x v="1"/>
    <x v="33"/>
    <n v="4"/>
    <n v="0"/>
    <n v="2"/>
    <n v="1"/>
    <n v="1"/>
    <n v="66263.87"/>
    <n v="0"/>
  </r>
  <r>
    <n v="7344"/>
    <n v="15763194"/>
    <x v="849"/>
    <n v="643"/>
    <x v="0"/>
    <x v="1"/>
    <x v="10"/>
    <n v="7"/>
    <n v="0"/>
    <n v="2"/>
    <n v="0"/>
    <n v="1"/>
    <n v="100304.13"/>
    <n v="0"/>
  </r>
  <r>
    <n v="7345"/>
    <n v="15720725"/>
    <x v="2062"/>
    <n v="762"/>
    <x v="0"/>
    <x v="1"/>
    <x v="34"/>
    <n v="2"/>
    <n v="0"/>
    <n v="2"/>
    <n v="1"/>
    <n v="0"/>
    <n v="167909.52"/>
    <n v="0"/>
  </r>
  <r>
    <n v="7346"/>
    <n v="15567834"/>
    <x v="2506"/>
    <n v="719"/>
    <x v="0"/>
    <x v="1"/>
    <x v="23"/>
    <n v="5"/>
    <n v="105918.1"/>
    <n v="1"/>
    <n v="1"/>
    <n v="1"/>
    <n v="16246.59"/>
    <n v="0"/>
  </r>
  <r>
    <n v="7347"/>
    <n v="15720644"/>
    <x v="46"/>
    <n v="789"/>
    <x v="0"/>
    <x v="1"/>
    <x v="7"/>
    <n v="6"/>
    <n v="0"/>
    <n v="2"/>
    <n v="1"/>
    <n v="0"/>
    <n v="103603.65"/>
    <n v="0"/>
  </r>
  <r>
    <n v="7348"/>
    <n v="15811742"/>
    <x v="578"/>
    <n v="553"/>
    <x v="1"/>
    <x v="1"/>
    <x v="0"/>
    <n v="7"/>
    <n v="0"/>
    <n v="2"/>
    <n v="1"/>
    <n v="0"/>
    <n v="7680.23"/>
    <n v="0"/>
  </r>
  <r>
    <n v="7349"/>
    <n v="15813363"/>
    <x v="779"/>
    <n v="448"/>
    <x v="1"/>
    <x v="1"/>
    <x v="11"/>
    <n v="2"/>
    <n v="0"/>
    <n v="2"/>
    <n v="0"/>
    <n v="0"/>
    <n v="95215.73"/>
    <n v="0"/>
  </r>
  <r>
    <n v="7350"/>
    <n v="15717629"/>
    <x v="852"/>
    <n v="632"/>
    <x v="2"/>
    <x v="1"/>
    <x v="0"/>
    <n v="6"/>
    <n v="59972.26"/>
    <n v="2"/>
    <n v="0"/>
    <n v="1"/>
    <n v="148172.94"/>
    <n v="0"/>
  </r>
  <r>
    <n v="7351"/>
    <n v="15713160"/>
    <x v="468"/>
    <n v="669"/>
    <x v="1"/>
    <x v="1"/>
    <x v="11"/>
    <n v="7"/>
    <n v="157228.60999999999"/>
    <n v="2"/>
    <n v="1"/>
    <n v="0"/>
    <n v="124382.9"/>
    <n v="0"/>
  </r>
  <r>
    <n v="7352"/>
    <n v="15568878"/>
    <x v="341"/>
    <n v="654"/>
    <x v="1"/>
    <x v="1"/>
    <x v="10"/>
    <n v="5"/>
    <n v="0"/>
    <n v="2"/>
    <n v="1"/>
    <n v="0"/>
    <n v="159311.46"/>
    <n v="0"/>
  </r>
  <r>
    <n v="7353"/>
    <n v="15809800"/>
    <x v="1499"/>
    <n v="726"/>
    <x v="0"/>
    <x v="0"/>
    <x v="16"/>
    <n v="4"/>
    <n v="0"/>
    <n v="2"/>
    <n v="0"/>
    <n v="0"/>
    <n v="6787.48"/>
    <n v="0"/>
  </r>
  <r>
    <n v="7354"/>
    <n v="15736420"/>
    <x v="121"/>
    <n v="596"/>
    <x v="0"/>
    <x v="1"/>
    <x v="29"/>
    <n v="4"/>
    <n v="210433.08"/>
    <n v="2"/>
    <n v="0"/>
    <n v="1"/>
    <n v="197297.77"/>
    <n v="1"/>
  </r>
  <r>
    <n v="7355"/>
    <n v="15757933"/>
    <x v="811"/>
    <n v="733"/>
    <x v="2"/>
    <x v="0"/>
    <x v="33"/>
    <n v="1"/>
    <n v="102452.71"/>
    <n v="1"/>
    <n v="1"/>
    <n v="0"/>
    <n v="21556.95"/>
    <n v="0"/>
  </r>
  <r>
    <n v="7356"/>
    <n v="15623072"/>
    <x v="591"/>
    <n v="529"/>
    <x v="1"/>
    <x v="0"/>
    <x v="12"/>
    <n v="5"/>
    <n v="0"/>
    <n v="2"/>
    <n v="1"/>
    <n v="0"/>
    <n v="56518"/>
    <n v="0"/>
  </r>
  <r>
    <n v="7357"/>
    <n v="15683993"/>
    <x v="342"/>
    <n v="493"/>
    <x v="0"/>
    <x v="0"/>
    <x v="24"/>
    <n v="8"/>
    <n v="142987.46"/>
    <n v="2"/>
    <n v="1"/>
    <n v="0"/>
    <n v="158840.99"/>
    <n v="0"/>
  </r>
  <r>
    <n v="7358"/>
    <n v="15570947"/>
    <x v="2507"/>
    <n v="615"/>
    <x v="1"/>
    <x v="0"/>
    <x v="6"/>
    <n v="7"/>
    <n v="143330.56"/>
    <n v="2"/>
    <n v="1"/>
    <n v="1"/>
    <n v="126396.01"/>
    <n v="0"/>
  </r>
  <r>
    <n v="7359"/>
    <n v="15797767"/>
    <x v="309"/>
    <n v="600"/>
    <x v="0"/>
    <x v="0"/>
    <x v="23"/>
    <n v="6"/>
    <n v="0"/>
    <n v="1"/>
    <n v="0"/>
    <n v="1"/>
    <n v="148087.88"/>
    <n v="1"/>
  </r>
  <r>
    <n v="7360"/>
    <n v="15731989"/>
    <x v="182"/>
    <n v="666"/>
    <x v="0"/>
    <x v="1"/>
    <x v="18"/>
    <n v="4"/>
    <n v="120165.4"/>
    <n v="2"/>
    <n v="1"/>
    <n v="0"/>
    <n v="33701.5"/>
    <n v="0"/>
  </r>
  <r>
    <n v="7361"/>
    <n v="15591035"/>
    <x v="426"/>
    <n v="644"/>
    <x v="1"/>
    <x v="1"/>
    <x v="41"/>
    <n v="6"/>
    <n v="0"/>
    <n v="1"/>
    <n v="0"/>
    <n v="1"/>
    <n v="84622.37"/>
    <n v="0"/>
  </r>
  <r>
    <n v="7362"/>
    <n v="15586479"/>
    <x v="48"/>
    <n v="692"/>
    <x v="0"/>
    <x v="0"/>
    <x v="18"/>
    <n v="4"/>
    <n v="0"/>
    <n v="1"/>
    <n v="1"/>
    <n v="0"/>
    <n v="185580.89"/>
    <n v="1"/>
  </r>
  <r>
    <n v="7363"/>
    <n v="15605872"/>
    <x v="2508"/>
    <n v="707"/>
    <x v="0"/>
    <x v="1"/>
    <x v="39"/>
    <n v="6"/>
    <n v="66573.17"/>
    <n v="1"/>
    <n v="1"/>
    <n v="1"/>
    <n v="62768.800000000003"/>
    <n v="0"/>
  </r>
  <r>
    <n v="7364"/>
    <n v="15666012"/>
    <x v="2509"/>
    <n v="603"/>
    <x v="0"/>
    <x v="1"/>
    <x v="20"/>
    <n v="4"/>
    <n v="102833.46"/>
    <n v="2"/>
    <n v="1"/>
    <n v="1"/>
    <n v="38829.11"/>
    <n v="0"/>
  </r>
  <r>
    <n v="7365"/>
    <n v="15641733"/>
    <x v="1631"/>
    <n v="671"/>
    <x v="0"/>
    <x v="0"/>
    <x v="10"/>
    <n v="5"/>
    <n v="164757.56"/>
    <n v="1"/>
    <n v="1"/>
    <n v="0"/>
    <n v="110748.88"/>
    <n v="0"/>
  </r>
  <r>
    <n v="7366"/>
    <n v="15593178"/>
    <x v="94"/>
    <n v="568"/>
    <x v="1"/>
    <x v="0"/>
    <x v="18"/>
    <n v="10"/>
    <n v="153610.60999999999"/>
    <n v="1"/>
    <n v="1"/>
    <n v="1"/>
    <n v="54083.8"/>
    <n v="1"/>
  </r>
  <r>
    <n v="7367"/>
    <n v="15649183"/>
    <x v="220"/>
    <n v="598"/>
    <x v="1"/>
    <x v="0"/>
    <x v="12"/>
    <n v="8"/>
    <n v="0"/>
    <n v="3"/>
    <n v="0"/>
    <n v="1"/>
    <n v="88658.73"/>
    <n v="0"/>
  </r>
  <r>
    <n v="7368"/>
    <n v="15736399"/>
    <x v="1217"/>
    <n v="606"/>
    <x v="1"/>
    <x v="1"/>
    <x v="0"/>
    <n v="10"/>
    <n v="0"/>
    <n v="2"/>
    <n v="1"/>
    <n v="0"/>
    <n v="177938.52"/>
    <n v="0"/>
  </r>
  <r>
    <n v="7369"/>
    <n v="15751137"/>
    <x v="1336"/>
    <n v="850"/>
    <x v="2"/>
    <x v="0"/>
    <x v="18"/>
    <n v="3"/>
    <n v="169025.83"/>
    <n v="1"/>
    <n v="1"/>
    <n v="0"/>
    <n v="174235.06"/>
    <n v="0"/>
  </r>
  <r>
    <n v="7370"/>
    <n v="15757188"/>
    <x v="1433"/>
    <n v="644"/>
    <x v="1"/>
    <x v="0"/>
    <x v="28"/>
    <n v="4"/>
    <n v="153455.72"/>
    <n v="2"/>
    <n v="1"/>
    <n v="1"/>
    <n v="82696.84"/>
    <n v="0"/>
  </r>
  <r>
    <n v="7371"/>
    <n v="15726167"/>
    <x v="14"/>
    <n v="655"/>
    <x v="0"/>
    <x v="1"/>
    <x v="24"/>
    <n v="4"/>
    <n v="0"/>
    <n v="2"/>
    <n v="1"/>
    <n v="1"/>
    <n v="142415.97"/>
    <n v="0"/>
  </r>
  <r>
    <n v="7372"/>
    <n v="15624850"/>
    <x v="222"/>
    <n v="850"/>
    <x v="0"/>
    <x v="1"/>
    <x v="33"/>
    <n v="10"/>
    <n v="153972.89000000001"/>
    <n v="2"/>
    <n v="1"/>
    <n v="0"/>
    <n v="62811.03"/>
    <n v="0"/>
  </r>
  <r>
    <n v="7373"/>
    <n v="15717700"/>
    <x v="204"/>
    <n v="683"/>
    <x v="1"/>
    <x v="1"/>
    <x v="10"/>
    <n v="9"/>
    <n v="114609.55"/>
    <n v="2"/>
    <n v="0"/>
    <n v="1"/>
    <n v="25339.29"/>
    <n v="0"/>
  </r>
  <r>
    <n v="7374"/>
    <n v="15716347"/>
    <x v="887"/>
    <n v="663"/>
    <x v="2"/>
    <x v="1"/>
    <x v="24"/>
    <n v="7"/>
    <n v="143625.82999999999"/>
    <n v="2"/>
    <n v="0"/>
    <n v="1"/>
    <n v="176487.05"/>
    <n v="0"/>
  </r>
  <r>
    <n v="7375"/>
    <n v="15696287"/>
    <x v="2510"/>
    <n v="682"/>
    <x v="2"/>
    <x v="0"/>
    <x v="16"/>
    <n v="1"/>
    <n v="116520.28"/>
    <n v="1"/>
    <n v="1"/>
    <n v="1"/>
    <n v="49833.5"/>
    <n v="1"/>
  </r>
  <r>
    <n v="7376"/>
    <n v="15638871"/>
    <x v="465"/>
    <n v="639"/>
    <x v="0"/>
    <x v="1"/>
    <x v="62"/>
    <n v="6"/>
    <n v="80926.02"/>
    <n v="2"/>
    <n v="1"/>
    <n v="1"/>
    <n v="55829.25"/>
    <n v="0"/>
  </r>
  <r>
    <n v="7377"/>
    <n v="15765093"/>
    <x v="1681"/>
    <n v="704"/>
    <x v="0"/>
    <x v="1"/>
    <x v="51"/>
    <n v="6"/>
    <n v="166594.78"/>
    <n v="1"/>
    <n v="1"/>
    <n v="1"/>
    <n v="155823.20000000001"/>
    <n v="0"/>
  </r>
  <r>
    <n v="7378"/>
    <n v="15592999"/>
    <x v="910"/>
    <n v="691"/>
    <x v="0"/>
    <x v="0"/>
    <x v="20"/>
    <n v="0"/>
    <n v="115465.98"/>
    <n v="1"/>
    <n v="1"/>
    <n v="1"/>
    <n v="60622.61"/>
    <n v="0"/>
  </r>
  <r>
    <n v="7379"/>
    <n v="15641715"/>
    <x v="598"/>
    <n v="599"/>
    <x v="0"/>
    <x v="1"/>
    <x v="10"/>
    <n v="8"/>
    <n v="0"/>
    <n v="2"/>
    <n v="1"/>
    <n v="1"/>
    <n v="174196.68"/>
    <n v="0"/>
  </r>
  <r>
    <n v="7380"/>
    <n v="15607746"/>
    <x v="429"/>
    <n v="573"/>
    <x v="0"/>
    <x v="0"/>
    <x v="18"/>
    <n v="1"/>
    <n v="0"/>
    <n v="1"/>
    <n v="1"/>
    <n v="1"/>
    <n v="56905.38"/>
    <n v="0"/>
  </r>
  <r>
    <n v="7381"/>
    <n v="15625311"/>
    <x v="1520"/>
    <n v="589"/>
    <x v="2"/>
    <x v="0"/>
    <x v="1"/>
    <n v="7"/>
    <n v="92618.62"/>
    <n v="1"/>
    <n v="1"/>
    <n v="1"/>
    <n v="101178.85"/>
    <n v="0"/>
  </r>
  <r>
    <n v="7382"/>
    <n v="15573077"/>
    <x v="1840"/>
    <n v="620"/>
    <x v="2"/>
    <x v="0"/>
    <x v="11"/>
    <n v="8"/>
    <n v="141825.88"/>
    <n v="1"/>
    <n v="1"/>
    <n v="1"/>
    <n v="73857.94"/>
    <n v="1"/>
  </r>
  <r>
    <n v="7383"/>
    <n v="15735106"/>
    <x v="2031"/>
    <n v="647"/>
    <x v="1"/>
    <x v="1"/>
    <x v="34"/>
    <n v="6"/>
    <n v="149594.01999999999"/>
    <n v="2"/>
    <n v="1"/>
    <n v="0"/>
    <n v="102325.19"/>
    <n v="0"/>
  </r>
  <r>
    <n v="7384"/>
    <n v="15672912"/>
    <x v="498"/>
    <n v="737"/>
    <x v="1"/>
    <x v="0"/>
    <x v="2"/>
    <n v="7"/>
    <n v="130051.66"/>
    <n v="2"/>
    <n v="0"/>
    <n v="0"/>
    <n v="55356.39"/>
    <n v="1"/>
  </r>
  <r>
    <n v="7385"/>
    <n v="15589881"/>
    <x v="164"/>
    <n v="634"/>
    <x v="0"/>
    <x v="0"/>
    <x v="1"/>
    <n v="7"/>
    <n v="0"/>
    <n v="2"/>
    <n v="1"/>
    <n v="1"/>
    <n v="131284.93"/>
    <n v="0"/>
  </r>
  <r>
    <n v="7386"/>
    <n v="15660144"/>
    <x v="277"/>
    <n v="660"/>
    <x v="0"/>
    <x v="1"/>
    <x v="16"/>
    <n v="4"/>
    <n v="0"/>
    <n v="2"/>
    <n v="0"/>
    <n v="0"/>
    <n v="88080.43"/>
    <n v="0"/>
  </r>
  <r>
    <n v="7387"/>
    <n v="15664083"/>
    <x v="964"/>
    <n v="666"/>
    <x v="2"/>
    <x v="0"/>
    <x v="24"/>
    <n v="2"/>
    <n v="158468.76"/>
    <n v="1"/>
    <n v="0"/>
    <n v="1"/>
    <n v="93266.01"/>
    <n v="0"/>
  </r>
  <r>
    <n v="7388"/>
    <n v="15690898"/>
    <x v="2511"/>
    <n v="696"/>
    <x v="0"/>
    <x v="1"/>
    <x v="4"/>
    <n v="8"/>
    <n v="161889.79"/>
    <n v="1"/>
    <n v="0"/>
    <n v="0"/>
    <n v="75562.47"/>
    <n v="0"/>
  </r>
  <r>
    <n v="7389"/>
    <n v="15808023"/>
    <x v="2512"/>
    <n v="836"/>
    <x v="0"/>
    <x v="0"/>
    <x v="6"/>
    <n v="9"/>
    <n v="133681.78"/>
    <n v="1"/>
    <n v="1"/>
    <n v="1"/>
    <n v="153747.73000000001"/>
    <n v="0"/>
  </r>
  <r>
    <n v="7390"/>
    <n v="15676909"/>
    <x v="1699"/>
    <n v="667"/>
    <x v="1"/>
    <x v="0"/>
    <x v="10"/>
    <n v="5"/>
    <n v="0"/>
    <n v="2"/>
    <n v="1"/>
    <n v="0"/>
    <n v="163830.64000000001"/>
    <n v="0"/>
  </r>
  <r>
    <n v="7391"/>
    <n v="15764922"/>
    <x v="1029"/>
    <n v="596"/>
    <x v="1"/>
    <x v="1"/>
    <x v="43"/>
    <n v="3"/>
    <n v="187294.46"/>
    <n v="1"/>
    <n v="1"/>
    <n v="0"/>
    <n v="103456.47"/>
    <n v="0"/>
  </r>
  <r>
    <n v="7392"/>
    <n v="15766734"/>
    <x v="1194"/>
    <n v="430"/>
    <x v="0"/>
    <x v="1"/>
    <x v="8"/>
    <n v="5"/>
    <n v="0"/>
    <n v="1"/>
    <n v="1"/>
    <n v="0"/>
    <n v="95655.16"/>
    <n v="0"/>
  </r>
  <r>
    <n v="7393"/>
    <n v="15795079"/>
    <x v="1225"/>
    <n v="596"/>
    <x v="1"/>
    <x v="1"/>
    <x v="44"/>
    <n v="6"/>
    <n v="0"/>
    <n v="2"/>
    <n v="1"/>
    <n v="1"/>
    <n v="138350.74"/>
    <n v="0"/>
  </r>
  <r>
    <n v="7394"/>
    <n v="15757434"/>
    <x v="203"/>
    <n v="599"/>
    <x v="0"/>
    <x v="1"/>
    <x v="34"/>
    <n v="7"/>
    <n v="119706.22"/>
    <n v="1"/>
    <n v="0"/>
    <n v="0"/>
    <n v="31190.42"/>
    <n v="0"/>
  </r>
  <r>
    <n v="7395"/>
    <n v="15673747"/>
    <x v="744"/>
    <n v="519"/>
    <x v="0"/>
    <x v="0"/>
    <x v="32"/>
    <n v="8"/>
    <n v="0"/>
    <n v="1"/>
    <n v="0"/>
    <n v="1"/>
    <n v="167553.06"/>
    <n v="0"/>
  </r>
  <r>
    <n v="7396"/>
    <n v="15808386"/>
    <x v="125"/>
    <n v="721"/>
    <x v="2"/>
    <x v="0"/>
    <x v="13"/>
    <n v="7"/>
    <n v="138523.20000000001"/>
    <n v="1"/>
    <n v="0"/>
    <n v="0"/>
    <n v="59604.45"/>
    <n v="1"/>
  </r>
  <r>
    <n v="7397"/>
    <n v="15603565"/>
    <x v="458"/>
    <n v="603"/>
    <x v="1"/>
    <x v="0"/>
    <x v="27"/>
    <n v="5"/>
    <n v="90778.76"/>
    <n v="2"/>
    <n v="1"/>
    <n v="0"/>
    <n v="162223.67000000001"/>
    <n v="1"/>
  </r>
  <r>
    <n v="7398"/>
    <n v="15744044"/>
    <x v="93"/>
    <n v="572"/>
    <x v="2"/>
    <x v="1"/>
    <x v="40"/>
    <n v="4"/>
    <n v="99353.42"/>
    <n v="1"/>
    <n v="1"/>
    <n v="0"/>
    <n v="196549.85"/>
    <n v="1"/>
  </r>
  <r>
    <n v="7399"/>
    <n v="15577771"/>
    <x v="966"/>
    <n v="453"/>
    <x v="2"/>
    <x v="0"/>
    <x v="20"/>
    <n v="1"/>
    <n v="111524.49"/>
    <n v="1"/>
    <n v="1"/>
    <n v="1"/>
    <n v="120373.84"/>
    <n v="1"/>
  </r>
  <r>
    <n v="7400"/>
    <n v="15769548"/>
    <x v="1569"/>
    <n v="668"/>
    <x v="0"/>
    <x v="0"/>
    <x v="24"/>
    <n v="7"/>
    <n v="128645.67"/>
    <n v="1"/>
    <n v="1"/>
    <n v="0"/>
    <n v="92149.64"/>
    <n v="0"/>
  </r>
  <r>
    <n v="7401"/>
    <n v="15802071"/>
    <x v="2513"/>
    <n v="762"/>
    <x v="2"/>
    <x v="1"/>
    <x v="12"/>
    <n v="1"/>
    <n v="117458.51"/>
    <n v="1"/>
    <n v="0"/>
    <n v="1"/>
    <n v="178361.48"/>
    <n v="1"/>
  </r>
  <r>
    <n v="7402"/>
    <n v="15677395"/>
    <x v="300"/>
    <n v="633"/>
    <x v="0"/>
    <x v="0"/>
    <x v="2"/>
    <n v="9"/>
    <n v="129189.15"/>
    <n v="2"/>
    <n v="0"/>
    <n v="0"/>
    <n v="170998.83"/>
    <n v="0"/>
  </r>
  <r>
    <n v="7403"/>
    <n v="15632010"/>
    <x v="131"/>
    <n v="647"/>
    <x v="1"/>
    <x v="1"/>
    <x v="19"/>
    <n v="7"/>
    <n v="121260.19"/>
    <n v="2"/>
    <n v="1"/>
    <n v="0"/>
    <n v="77216.479999999996"/>
    <n v="0"/>
  </r>
  <r>
    <n v="7404"/>
    <n v="15779492"/>
    <x v="194"/>
    <n v="796"/>
    <x v="1"/>
    <x v="1"/>
    <x v="27"/>
    <n v="6"/>
    <n v="94231.13"/>
    <n v="1"/>
    <n v="0"/>
    <n v="0"/>
    <n v="121164.6"/>
    <n v="1"/>
  </r>
  <r>
    <n v="7405"/>
    <n v="15694677"/>
    <x v="2514"/>
    <n v="733"/>
    <x v="0"/>
    <x v="1"/>
    <x v="2"/>
    <n v="1"/>
    <n v="0"/>
    <n v="2"/>
    <n v="1"/>
    <n v="1"/>
    <n v="141841.31"/>
    <n v="0"/>
  </r>
  <r>
    <n v="7406"/>
    <n v="15704315"/>
    <x v="461"/>
    <n v="556"/>
    <x v="0"/>
    <x v="1"/>
    <x v="10"/>
    <n v="8"/>
    <n v="163757.06"/>
    <n v="1"/>
    <n v="1"/>
    <n v="1"/>
    <n v="104000.06"/>
    <n v="0"/>
  </r>
  <r>
    <n v="7407"/>
    <n v="15742009"/>
    <x v="299"/>
    <n v="489"/>
    <x v="1"/>
    <x v="1"/>
    <x v="14"/>
    <n v="4"/>
    <n v="0"/>
    <n v="2"/>
    <n v="1"/>
    <n v="1"/>
    <n v="191419.32"/>
    <n v="0"/>
  </r>
  <r>
    <n v="7408"/>
    <n v="15766663"/>
    <x v="1127"/>
    <n v="639"/>
    <x v="0"/>
    <x v="1"/>
    <x v="32"/>
    <n v="4"/>
    <n v="0"/>
    <n v="2"/>
    <n v="1"/>
    <n v="0"/>
    <n v="28188.959999999999"/>
    <n v="0"/>
  </r>
  <r>
    <n v="7409"/>
    <n v="15742297"/>
    <x v="725"/>
    <n v="715"/>
    <x v="0"/>
    <x v="1"/>
    <x v="12"/>
    <n v="2"/>
    <n v="141005.47"/>
    <n v="1"/>
    <n v="1"/>
    <n v="1"/>
    <n v="60407.93"/>
    <n v="0"/>
  </r>
  <r>
    <n v="7410"/>
    <n v="15688059"/>
    <x v="13"/>
    <n v="807"/>
    <x v="2"/>
    <x v="0"/>
    <x v="0"/>
    <n v="9"/>
    <n v="105356.09"/>
    <n v="2"/>
    <n v="1"/>
    <n v="1"/>
    <n v="130489.37"/>
    <n v="0"/>
  </r>
  <r>
    <n v="7411"/>
    <n v="15752344"/>
    <x v="672"/>
    <n v="714"/>
    <x v="1"/>
    <x v="1"/>
    <x v="10"/>
    <n v="5"/>
    <n v="0"/>
    <n v="2"/>
    <n v="1"/>
    <n v="0"/>
    <n v="193040.32"/>
    <n v="0"/>
  </r>
  <r>
    <n v="7412"/>
    <n v="15698749"/>
    <x v="8"/>
    <n v="626"/>
    <x v="2"/>
    <x v="0"/>
    <x v="51"/>
    <n v="6"/>
    <n v="85897.95"/>
    <n v="1"/>
    <n v="1"/>
    <n v="0"/>
    <n v="109742.8"/>
    <n v="0"/>
  </r>
  <r>
    <n v="7413"/>
    <n v="15631693"/>
    <x v="1"/>
    <n v="697"/>
    <x v="0"/>
    <x v="1"/>
    <x v="18"/>
    <n v="7"/>
    <n v="0"/>
    <n v="2"/>
    <n v="1"/>
    <n v="1"/>
    <n v="74760.320000000007"/>
    <n v="0"/>
  </r>
  <r>
    <n v="7414"/>
    <n v="15604536"/>
    <x v="2515"/>
    <n v="850"/>
    <x v="2"/>
    <x v="0"/>
    <x v="8"/>
    <n v="4"/>
    <n v="164672.66"/>
    <n v="1"/>
    <n v="0"/>
    <n v="1"/>
    <n v="61936.1"/>
    <n v="0"/>
  </r>
  <r>
    <n v="7415"/>
    <n v="15802869"/>
    <x v="622"/>
    <n v="737"/>
    <x v="2"/>
    <x v="0"/>
    <x v="13"/>
    <n v="2"/>
    <n v="99169.67"/>
    <n v="2"/>
    <n v="1"/>
    <n v="1"/>
    <n v="78650.95"/>
    <n v="0"/>
  </r>
  <r>
    <n v="7416"/>
    <n v="15635598"/>
    <x v="295"/>
    <n v="812"/>
    <x v="0"/>
    <x v="1"/>
    <x v="6"/>
    <n v="6"/>
    <n v="0"/>
    <n v="2"/>
    <n v="0"/>
    <n v="0"/>
    <n v="168023.6"/>
    <n v="0"/>
  </r>
  <r>
    <n v="7417"/>
    <n v="15592326"/>
    <x v="1766"/>
    <n v="583"/>
    <x v="0"/>
    <x v="1"/>
    <x v="18"/>
    <n v="8"/>
    <n v="0"/>
    <n v="2"/>
    <n v="0"/>
    <n v="1"/>
    <n v="5571.59"/>
    <n v="0"/>
  </r>
  <r>
    <n v="7418"/>
    <n v="15736533"/>
    <x v="321"/>
    <n v="730"/>
    <x v="2"/>
    <x v="0"/>
    <x v="24"/>
    <n v="5"/>
    <n v="124053.03"/>
    <n v="1"/>
    <n v="1"/>
    <n v="0"/>
    <n v="118591.67"/>
    <n v="0"/>
  </r>
  <r>
    <n v="7419"/>
    <n v="15647191"/>
    <x v="862"/>
    <n v="677"/>
    <x v="0"/>
    <x v="1"/>
    <x v="18"/>
    <n v="4"/>
    <n v="0"/>
    <n v="2"/>
    <n v="1"/>
    <n v="0"/>
    <n v="7824.31"/>
    <n v="0"/>
  </r>
  <r>
    <n v="7420"/>
    <n v="15622507"/>
    <x v="763"/>
    <n v="748"/>
    <x v="2"/>
    <x v="0"/>
    <x v="20"/>
    <n v="3"/>
    <n v="103499.09"/>
    <n v="2"/>
    <n v="0"/>
    <n v="0"/>
    <n v="38153.19"/>
    <n v="0"/>
  </r>
  <r>
    <n v="7421"/>
    <n v="15765487"/>
    <x v="637"/>
    <n v="753"/>
    <x v="2"/>
    <x v="0"/>
    <x v="16"/>
    <n v="9"/>
    <n v="151766.71"/>
    <n v="1"/>
    <n v="1"/>
    <n v="1"/>
    <n v="180829.99"/>
    <n v="0"/>
  </r>
  <r>
    <n v="7422"/>
    <n v="15646521"/>
    <x v="1013"/>
    <n v="634"/>
    <x v="1"/>
    <x v="0"/>
    <x v="18"/>
    <n v="1"/>
    <n v="0"/>
    <n v="1"/>
    <n v="1"/>
    <n v="1"/>
    <n v="143960.72"/>
    <n v="0"/>
  </r>
  <r>
    <n v="7423"/>
    <n v="15746258"/>
    <x v="680"/>
    <n v="622"/>
    <x v="0"/>
    <x v="1"/>
    <x v="6"/>
    <n v="7"/>
    <n v="101486.96"/>
    <n v="1"/>
    <n v="1"/>
    <n v="1"/>
    <n v="8788.35"/>
    <n v="0"/>
  </r>
  <r>
    <n v="7424"/>
    <n v="15692430"/>
    <x v="329"/>
    <n v="699"/>
    <x v="2"/>
    <x v="1"/>
    <x v="18"/>
    <n v="2"/>
    <n v="123601.56"/>
    <n v="2"/>
    <n v="1"/>
    <n v="0"/>
    <n v="103557.85"/>
    <n v="0"/>
  </r>
  <r>
    <n v="7425"/>
    <n v="15625501"/>
    <x v="710"/>
    <n v="570"/>
    <x v="2"/>
    <x v="1"/>
    <x v="16"/>
    <n v="1"/>
    <n v="127201.58"/>
    <n v="1"/>
    <n v="1"/>
    <n v="0"/>
    <n v="147168.28"/>
    <n v="1"/>
  </r>
  <r>
    <n v="7426"/>
    <n v="15640521"/>
    <x v="2000"/>
    <n v="552"/>
    <x v="2"/>
    <x v="1"/>
    <x v="19"/>
    <n v="3"/>
    <n v="144962.74"/>
    <n v="1"/>
    <n v="1"/>
    <n v="0"/>
    <n v="58844.84"/>
    <n v="1"/>
  </r>
  <r>
    <n v="7427"/>
    <n v="15790630"/>
    <x v="1169"/>
    <n v="619"/>
    <x v="0"/>
    <x v="0"/>
    <x v="36"/>
    <n v="4"/>
    <n v="0"/>
    <n v="1"/>
    <n v="0"/>
    <n v="0"/>
    <n v="18094.96"/>
    <n v="1"/>
  </r>
  <r>
    <n v="7428"/>
    <n v="15664720"/>
    <x v="1037"/>
    <n v="714"/>
    <x v="1"/>
    <x v="1"/>
    <x v="19"/>
    <n v="8"/>
    <n v="122017.19"/>
    <n v="1"/>
    <n v="0"/>
    <n v="0"/>
    <n v="162515.17000000001"/>
    <n v="0"/>
  </r>
  <r>
    <n v="7429"/>
    <n v="15750055"/>
    <x v="2"/>
    <n v="503"/>
    <x v="1"/>
    <x v="1"/>
    <x v="15"/>
    <n v="9"/>
    <n v="100262.88"/>
    <n v="2"/>
    <n v="1"/>
    <n v="1"/>
    <n v="157921.25"/>
    <n v="0"/>
  </r>
  <r>
    <n v="7430"/>
    <n v="15644878"/>
    <x v="1"/>
    <n v="685"/>
    <x v="1"/>
    <x v="0"/>
    <x v="3"/>
    <n v="6"/>
    <n v="117302.62"/>
    <n v="1"/>
    <n v="0"/>
    <n v="0"/>
    <n v="68701.73"/>
    <n v="0"/>
  </r>
  <r>
    <n v="7431"/>
    <n v="15754578"/>
    <x v="949"/>
    <n v="606"/>
    <x v="0"/>
    <x v="0"/>
    <x v="12"/>
    <n v="0"/>
    <n v="135984.15"/>
    <n v="2"/>
    <n v="1"/>
    <n v="0"/>
    <n v="186778.89"/>
    <n v="0"/>
  </r>
  <r>
    <n v="7432"/>
    <n v="15705379"/>
    <x v="2516"/>
    <n v="678"/>
    <x v="0"/>
    <x v="1"/>
    <x v="16"/>
    <n v="3"/>
    <n v="0"/>
    <n v="2"/>
    <n v="1"/>
    <n v="0"/>
    <n v="66561.600000000006"/>
    <n v="0"/>
  </r>
  <r>
    <n v="7433"/>
    <n v="15761047"/>
    <x v="9"/>
    <n v="724"/>
    <x v="2"/>
    <x v="1"/>
    <x v="8"/>
    <n v="2"/>
    <n v="160997.54"/>
    <n v="2"/>
    <n v="0"/>
    <n v="1"/>
    <n v="64831.360000000001"/>
    <n v="0"/>
  </r>
  <r>
    <n v="7434"/>
    <n v="15671293"/>
    <x v="2517"/>
    <n v="779"/>
    <x v="2"/>
    <x v="0"/>
    <x v="24"/>
    <n v="2"/>
    <n v="128389.63"/>
    <n v="1"/>
    <n v="1"/>
    <n v="1"/>
    <n v="6589.16"/>
    <n v="1"/>
  </r>
  <r>
    <n v="7435"/>
    <n v="15687527"/>
    <x v="1282"/>
    <n v="638"/>
    <x v="1"/>
    <x v="1"/>
    <x v="12"/>
    <n v="1"/>
    <n v="0"/>
    <n v="2"/>
    <n v="1"/>
    <n v="0"/>
    <n v="165370.66"/>
    <n v="0"/>
  </r>
  <r>
    <n v="7436"/>
    <n v="15647898"/>
    <x v="305"/>
    <n v="610"/>
    <x v="1"/>
    <x v="0"/>
    <x v="5"/>
    <n v="5"/>
    <n v="130554.51"/>
    <n v="3"/>
    <n v="1"/>
    <n v="0"/>
    <n v="184758.17"/>
    <n v="1"/>
  </r>
  <r>
    <n v="7437"/>
    <n v="15671534"/>
    <x v="960"/>
    <n v="646"/>
    <x v="2"/>
    <x v="0"/>
    <x v="38"/>
    <n v="6"/>
    <n v="90212"/>
    <n v="1"/>
    <n v="1"/>
    <n v="0"/>
    <n v="13911.27"/>
    <n v="1"/>
  </r>
  <r>
    <n v="7438"/>
    <n v="15591248"/>
    <x v="1890"/>
    <n v="628"/>
    <x v="0"/>
    <x v="0"/>
    <x v="6"/>
    <n v="9"/>
    <n v="71996.289999999994"/>
    <n v="1"/>
    <n v="1"/>
    <n v="1"/>
    <n v="34857.46"/>
    <n v="0"/>
  </r>
  <r>
    <n v="7439"/>
    <n v="15676156"/>
    <x v="249"/>
    <n v="528"/>
    <x v="0"/>
    <x v="0"/>
    <x v="15"/>
    <n v="4"/>
    <n v="85615.66"/>
    <n v="2"/>
    <n v="1"/>
    <n v="0"/>
    <n v="156192.43"/>
    <n v="0"/>
  </r>
  <r>
    <n v="7440"/>
    <n v="15812918"/>
    <x v="14"/>
    <n v="432"/>
    <x v="0"/>
    <x v="0"/>
    <x v="7"/>
    <n v="6"/>
    <n v="62339.81"/>
    <n v="2"/>
    <n v="0"/>
    <n v="0"/>
    <n v="53874.67"/>
    <n v="0"/>
  </r>
  <r>
    <n v="7441"/>
    <n v="15604130"/>
    <x v="606"/>
    <n v="622"/>
    <x v="1"/>
    <x v="0"/>
    <x v="40"/>
    <n v="6"/>
    <n v="142319.03"/>
    <n v="1"/>
    <n v="0"/>
    <n v="0"/>
    <n v="100183.05"/>
    <n v="0"/>
  </r>
  <r>
    <n v="7442"/>
    <n v="15700549"/>
    <x v="2518"/>
    <n v="721"/>
    <x v="0"/>
    <x v="1"/>
    <x v="41"/>
    <n v="5"/>
    <n v="0"/>
    <n v="2"/>
    <n v="1"/>
    <n v="1"/>
    <n v="4493.12"/>
    <n v="0"/>
  </r>
  <r>
    <n v="7443"/>
    <n v="15715519"/>
    <x v="2519"/>
    <n v="614"/>
    <x v="1"/>
    <x v="1"/>
    <x v="18"/>
    <n v="5"/>
    <n v="0"/>
    <n v="2"/>
    <n v="1"/>
    <n v="0"/>
    <n v="130610.78"/>
    <n v="0"/>
  </r>
  <r>
    <n v="7444"/>
    <n v="15707042"/>
    <x v="21"/>
    <n v="634"/>
    <x v="0"/>
    <x v="0"/>
    <x v="9"/>
    <n v="2"/>
    <n v="87413.19"/>
    <n v="1"/>
    <n v="1"/>
    <n v="0"/>
    <n v="63340.65"/>
    <n v="0"/>
  </r>
  <r>
    <n v="7445"/>
    <n v="15605276"/>
    <x v="2520"/>
    <n v="742"/>
    <x v="0"/>
    <x v="0"/>
    <x v="6"/>
    <n v="4"/>
    <n v="0"/>
    <n v="2"/>
    <n v="1"/>
    <n v="1"/>
    <n v="180066.59"/>
    <n v="0"/>
  </r>
  <r>
    <n v="7446"/>
    <n v="15630592"/>
    <x v="745"/>
    <n v="516"/>
    <x v="0"/>
    <x v="0"/>
    <x v="13"/>
    <n v="4"/>
    <n v="0"/>
    <n v="1"/>
    <n v="1"/>
    <n v="0"/>
    <n v="95273.73"/>
    <n v="1"/>
  </r>
  <r>
    <n v="7447"/>
    <n v="15636626"/>
    <x v="232"/>
    <n v="718"/>
    <x v="0"/>
    <x v="1"/>
    <x v="12"/>
    <n v="3"/>
    <n v="97560.16"/>
    <n v="1"/>
    <n v="1"/>
    <n v="1"/>
    <n v="53511.74"/>
    <n v="0"/>
  </r>
  <r>
    <n v="7448"/>
    <n v="15740411"/>
    <x v="2521"/>
    <n v="636"/>
    <x v="2"/>
    <x v="1"/>
    <x v="33"/>
    <n v="8"/>
    <n v="141787.31"/>
    <n v="2"/>
    <n v="1"/>
    <n v="1"/>
    <n v="109685.61"/>
    <n v="0"/>
  </r>
  <r>
    <n v="7449"/>
    <n v="15593834"/>
    <x v="375"/>
    <n v="691"/>
    <x v="1"/>
    <x v="1"/>
    <x v="18"/>
    <n v="7"/>
    <n v="129934.64"/>
    <n v="1"/>
    <n v="0"/>
    <n v="0"/>
    <n v="75664.56"/>
    <n v="1"/>
  </r>
  <r>
    <n v="7450"/>
    <n v="15804235"/>
    <x v="119"/>
    <n v="698"/>
    <x v="0"/>
    <x v="0"/>
    <x v="24"/>
    <n v="2"/>
    <n v="166178.01999999999"/>
    <n v="2"/>
    <n v="1"/>
    <n v="1"/>
    <n v="71972.95"/>
    <n v="0"/>
  </r>
  <r>
    <n v="7451"/>
    <n v="15679801"/>
    <x v="299"/>
    <n v="712"/>
    <x v="1"/>
    <x v="0"/>
    <x v="2"/>
    <n v="5"/>
    <n v="163097.54999999999"/>
    <n v="2"/>
    <n v="1"/>
    <n v="1"/>
    <n v="23702.42"/>
    <n v="0"/>
  </r>
  <r>
    <n v="7452"/>
    <n v="15673907"/>
    <x v="632"/>
    <n v="659"/>
    <x v="0"/>
    <x v="1"/>
    <x v="43"/>
    <n v="8"/>
    <n v="0"/>
    <n v="2"/>
    <n v="0"/>
    <n v="0"/>
    <n v="112572.02"/>
    <n v="0"/>
  </r>
  <r>
    <n v="7453"/>
    <n v="15636562"/>
    <x v="2012"/>
    <n v="573"/>
    <x v="1"/>
    <x v="1"/>
    <x v="4"/>
    <n v="8"/>
    <n v="0"/>
    <n v="2"/>
    <n v="0"/>
    <n v="0"/>
    <n v="62424.46"/>
    <n v="0"/>
  </r>
  <r>
    <n v="7454"/>
    <n v="15702571"/>
    <x v="680"/>
    <n v="778"/>
    <x v="2"/>
    <x v="0"/>
    <x v="12"/>
    <n v="1"/>
    <n v="151958.19"/>
    <n v="3"/>
    <n v="1"/>
    <n v="1"/>
    <n v="131238.37"/>
    <n v="1"/>
  </r>
  <r>
    <n v="7455"/>
    <n v="15627365"/>
    <x v="118"/>
    <n v="732"/>
    <x v="0"/>
    <x v="1"/>
    <x v="17"/>
    <n v="0"/>
    <n v="0"/>
    <n v="2"/>
    <n v="1"/>
    <n v="1"/>
    <n v="184350.78"/>
    <n v="0"/>
  </r>
  <r>
    <n v="7456"/>
    <n v="15748499"/>
    <x v="268"/>
    <n v="550"/>
    <x v="2"/>
    <x v="1"/>
    <x v="19"/>
    <n v="4"/>
    <n v="118400.91"/>
    <n v="1"/>
    <n v="0"/>
    <n v="1"/>
    <n v="13999.64"/>
    <n v="1"/>
  </r>
  <r>
    <n v="7457"/>
    <n v="15598614"/>
    <x v="862"/>
    <n v="790"/>
    <x v="1"/>
    <x v="1"/>
    <x v="43"/>
    <n v="8"/>
    <n v="0"/>
    <n v="2"/>
    <n v="1"/>
    <n v="0"/>
    <n v="168152.76"/>
    <n v="0"/>
  </r>
  <r>
    <n v="7458"/>
    <n v="15668889"/>
    <x v="2522"/>
    <n v="665"/>
    <x v="2"/>
    <x v="0"/>
    <x v="3"/>
    <n v="2"/>
    <n v="116322.27"/>
    <n v="4"/>
    <n v="1"/>
    <n v="0"/>
    <n v="35640.120000000003"/>
    <n v="1"/>
  </r>
  <r>
    <n v="7459"/>
    <n v="15800049"/>
    <x v="2265"/>
    <n v="728"/>
    <x v="1"/>
    <x v="0"/>
    <x v="3"/>
    <n v="5"/>
    <n v="0"/>
    <n v="1"/>
    <n v="1"/>
    <n v="1"/>
    <n v="120088.17"/>
    <n v="0"/>
  </r>
  <r>
    <n v="7460"/>
    <n v="15583724"/>
    <x v="2523"/>
    <n v="645"/>
    <x v="1"/>
    <x v="0"/>
    <x v="6"/>
    <n v="4"/>
    <n v="0"/>
    <n v="2"/>
    <n v="1"/>
    <n v="1"/>
    <n v="74346.11"/>
    <n v="0"/>
  </r>
  <r>
    <n v="7461"/>
    <n v="15622083"/>
    <x v="449"/>
    <n v="647"/>
    <x v="2"/>
    <x v="1"/>
    <x v="33"/>
    <n v="6"/>
    <n v="143138.91"/>
    <n v="2"/>
    <n v="1"/>
    <n v="0"/>
    <n v="2955.46"/>
    <n v="0"/>
  </r>
  <r>
    <n v="7462"/>
    <n v="15645571"/>
    <x v="375"/>
    <n v="596"/>
    <x v="1"/>
    <x v="1"/>
    <x v="15"/>
    <n v="4"/>
    <n v="0"/>
    <n v="2"/>
    <n v="0"/>
    <n v="1"/>
    <n v="146504.35"/>
    <n v="0"/>
  </r>
  <r>
    <n v="7463"/>
    <n v="15598266"/>
    <x v="46"/>
    <n v="610"/>
    <x v="0"/>
    <x v="1"/>
    <x v="20"/>
    <n v="9"/>
    <n v="0"/>
    <n v="1"/>
    <n v="1"/>
    <n v="1"/>
    <n v="149602.54"/>
    <n v="0"/>
  </r>
  <r>
    <n v="7464"/>
    <n v="15667934"/>
    <x v="462"/>
    <n v="512"/>
    <x v="0"/>
    <x v="1"/>
    <x v="18"/>
    <n v="0"/>
    <n v="129804.17"/>
    <n v="1"/>
    <n v="1"/>
    <n v="0"/>
    <n v="53020.9"/>
    <n v="0"/>
  </r>
  <r>
    <n v="7465"/>
    <n v="15569682"/>
    <x v="2393"/>
    <n v="768"/>
    <x v="2"/>
    <x v="1"/>
    <x v="24"/>
    <n v="9"/>
    <n v="108308.11"/>
    <n v="1"/>
    <n v="1"/>
    <n v="0"/>
    <n v="41788.25"/>
    <n v="1"/>
  </r>
  <r>
    <n v="7466"/>
    <n v="15772941"/>
    <x v="1288"/>
    <n v="666"/>
    <x v="2"/>
    <x v="1"/>
    <x v="33"/>
    <n v="3"/>
    <n v="110153.27"/>
    <n v="1"/>
    <n v="0"/>
    <n v="1"/>
    <n v="74849.460000000006"/>
    <n v="0"/>
  </r>
  <r>
    <n v="7467"/>
    <n v="15586174"/>
    <x v="2524"/>
    <n v="700"/>
    <x v="2"/>
    <x v="0"/>
    <x v="33"/>
    <n v="4"/>
    <n v="116377.48"/>
    <n v="1"/>
    <n v="1"/>
    <n v="1"/>
    <n v="134417.31"/>
    <n v="0"/>
  </r>
  <r>
    <n v="7468"/>
    <n v="15803682"/>
    <x v="325"/>
    <n v="651"/>
    <x v="2"/>
    <x v="0"/>
    <x v="24"/>
    <n v="10"/>
    <n v="117791.06"/>
    <n v="2"/>
    <n v="1"/>
    <n v="1"/>
    <n v="75837.58"/>
    <n v="0"/>
  </r>
  <r>
    <n v="7469"/>
    <n v="15627328"/>
    <x v="200"/>
    <n v="542"/>
    <x v="1"/>
    <x v="0"/>
    <x v="28"/>
    <n v="2"/>
    <n v="0"/>
    <n v="2"/>
    <n v="1"/>
    <n v="1"/>
    <n v="54869.54"/>
    <n v="0"/>
  </r>
  <r>
    <n v="7470"/>
    <n v="15717065"/>
    <x v="277"/>
    <n v="686"/>
    <x v="0"/>
    <x v="0"/>
    <x v="12"/>
    <n v="8"/>
    <n v="105419.73"/>
    <n v="1"/>
    <n v="1"/>
    <n v="0"/>
    <n v="35356.46"/>
    <n v="0"/>
  </r>
  <r>
    <n v="7471"/>
    <n v="15602456"/>
    <x v="2525"/>
    <n v="850"/>
    <x v="2"/>
    <x v="0"/>
    <x v="40"/>
    <n v="4"/>
    <n v="99219.47"/>
    <n v="2"/>
    <n v="1"/>
    <n v="1"/>
    <n v="122141.13"/>
    <n v="0"/>
  </r>
  <r>
    <n v="7472"/>
    <n v="15721569"/>
    <x v="2125"/>
    <n v="658"/>
    <x v="2"/>
    <x v="0"/>
    <x v="30"/>
    <n v="8"/>
    <n v="119327.93"/>
    <n v="1"/>
    <n v="0"/>
    <n v="1"/>
    <n v="119439.66"/>
    <n v="0"/>
  </r>
  <r>
    <n v="7473"/>
    <n v="15573798"/>
    <x v="2355"/>
    <n v="448"/>
    <x v="0"/>
    <x v="0"/>
    <x v="18"/>
    <n v="6"/>
    <n v="83947.12"/>
    <n v="2"/>
    <n v="1"/>
    <n v="0"/>
    <n v="81999.53"/>
    <n v="0"/>
  </r>
  <r>
    <n v="7474"/>
    <n v="15638272"/>
    <x v="134"/>
    <n v="609"/>
    <x v="1"/>
    <x v="1"/>
    <x v="15"/>
    <n v="4"/>
    <n v="99883.16"/>
    <n v="1"/>
    <n v="1"/>
    <n v="1"/>
    <n v="120594.85"/>
    <n v="0"/>
  </r>
  <r>
    <n v="7475"/>
    <n v="15799859"/>
    <x v="862"/>
    <n v="704"/>
    <x v="0"/>
    <x v="1"/>
    <x v="5"/>
    <n v="4"/>
    <n v="165438.26"/>
    <n v="1"/>
    <n v="1"/>
    <n v="0"/>
    <n v="120770.75"/>
    <n v="1"/>
  </r>
  <r>
    <n v="7476"/>
    <n v="15599152"/>
    <x v="876"/>
    <n v="698"/>
    <x v="0"/>
    <x v="1"/>
    <x v="8"/>
    <n v="1"/>
    <n v="156111.24"/>
    <n v="1"/>
    <n v="0"/>
    <n v="0"/>
    <n v="134790.74"/>
    <n v="0"/>
  </r>
  <r>
    <n v="7477"/>
    <n v="15737909"/>
    <x v="1064"/>
    <n v="759"/>
    <x v="0"/>
    <x v="1"/>
    <x v="4"/>
    <n v="2"/>
    <n v="111095.58"/>
    <n v="2"/>
    <n v="1"/>
    <n v="0"/>
    <n v="100137.7"/>
    <n v="0"/>
  </r>
  <r>
    <n v="7478"/>
    <n v="15646190"/>
    <x v="1159"/>
    <n v="677"/>
    <x v="0"/>
    <x v="0"/>
    <x v="27"/>
    <n v="0"/>
    <n v="119963.45"/>
    <n v="1"/>
    <n v="0"/>
    <n v="0"/>
    <n v="158325.87"/>
    <n v="1"/>
  </r>
  <r>
    <n v="7479"/>
    <n v="15711249"/>
    <x v="374"/>
    <n v="544"/>
    <x v="1"/>
    <x v="1"/>
    <x v="32"/>
    <n v="4"/>
    <n v="0"/>
    <n v="2"/>
    <n v="1"/>
    <n v="0"/>
    <n v="70007.67"/>
    <n v="0"/>
  </r>
  <r>
    <n v="7480"/>
    <n v="15671987"/>
    <x v="2526"/>
    <n v="567"/>
    <x v="1"/>
    <x v="1"/>
    <x v="12"/>
    <n v="8"/>
    <n v="153137.74"/>
    <n v="1"/>
    <n v="1"/>
    <n v="0"/>
    <n v="88659.07"/>
    <n v="0"/>
  </r>
  <r>
    <n v="7481"/>
    <n v="15812766"/>
    <x v="2373"/>
    <n v="490"/>
    <x v="1"/>
    <x v="1"/>
    <x v="20"/>
    <n v="6"/>
    <n v="156111.07999999999"/>
    <n v="1"/>
    <n v="0"/>
    <n v="0"/>
    <n v="190889.13"/>
    <n v="0"/>
  </r>
  <r>
    <n v="7482"/>
    <n v="15778589"/>
    <x v="370"/>
    <n v="626"/>
    <x v="0"/>
    <x v="1"/>
    <x v="10"/>
    <n v="7"/>
    <n v="113014.7"/>
    <n v="2"/>
    <n v="1"/>
    <n v="1"/>
    <n v="56646.28"/>
    <n v="0"/>
  </r>
  <r>
    <n v="7483"/>
    <n v="15750104"/>
    <x v="479"/>
    <n v="718"/>
    <x v="2"/>
    <x v="1"/>
    <x v="3"/>
    <n v="5"/>
    <n v="132615.73000000001"/>
    <n v="2"/>
    <n v="1"/>
    <n v="0"/>
    <n v="32999.1"/>
    <n v="0"/>
  </r>
  <r>
    <n v="7484"/>
    <n v="15784526"/>
    <x v="316"/>
    <n v="616"/>
    <x v="0"/>
    <x v="1"/>
    <x v="4"/>
    <n v="5"/>
    <n v="102016.38"/>
    <n v="1"/>
    <n v="0"/>
    <n v="1"/>
    <n v="178235.37"/>
    <n v="1"/>
  </r>
  <r>
    <n v="7485"/>
    <n v="15646563"/>
    <x v="680"/>
    <n v="772"/>
    <x v="0"/>
    <x v="0"/>
    <x v="12"/>
    <n v="9"/>
    <n v="0"/>
    <n v="1"/>
    <n v="0"/>
    <n v="1"/>
    <n v="25448.31"/>
    <n v="0"/>
  </r>
  <r>
    <n v="7486"/>
    <n v="15744423"/>
    <x v="125"/>
    <n v="561"/>
    <x v="0"/>
    <x v="1"/>
    <x v="15"/>
    <n v="5"/>
    <n v="0"/>
    <n v="2"/>
    <n v="1"/>
    <n v="0"/>
    <n v="84871.99"/>
    <n v="0"/>
  </r>
  <r>
    <n v="7487"/>
    <n v="15593694"/>
    <x v="828"/>
    <n v="814"/>
    <x v="0"/>
    <x v="1"/>
    <x v="23"/>
    <n v="8"/>
    <n v="0"/>
    <n v="2"/>
    <n v="0"/>
    <n v="0"/>
    <n v="157822.54"/>
    <n v="0"/>
  </r>
  <r>
    <n v="7488"/>
    <n v="15785367"/>
    <x v="2527"/>
    <n v="651"/>
    <x v="0"/>
    <x v="0"/>
    <x v="27"/>
    <n v="4"/>
    <n v="0"/>
    <n v="1"/>
    <n v="0"/>
    <n v="0"/>
    <n v="84383.22"/>
    <n v="1"/>
  </r>
  <r>
    <n v="7489"/>
    <n v="15687765"/>
    <x v="2329"/>
    <n v="538"/>
    <x v="2"/>
    <x v="0"/>
    <x v="0"/>
    <n v="4"/>
    <n v="80380.240000000005"/>
    <n v="1"/>
    <n v="1"/>
    <n v="0"/>
    <n v="119216.46"/>
    <n v="0"/>
  </r>
  <r>
    <n v="7490"/>
    <n v="15789014"/>
    <x v="14"/>
    <n v="600"/>
    <x v="0"/>
    <x v="0"/>
    <x v="28"/>
    <n v="6"/>
    <n v="108909.12"/>
    <n v="1"/>
    <n v="1"/>
    <n v="0"/>
    <n v="82547.009999999995"/>
    <n v="0"/>
  </r>
  <r>
    <n v="7491"/>
    <n v="15703177"/>
    <x v="510"/>
    <n v="654"/>
    <x v="0"/>
    <x v="0"/>
    <x v="12"/>
    <n v="2"/>
    <n v="90865.8"/>
    <n v="1"/>
    <n v="1"/>
    <n v="1"/>
    <n v="86764.46"/>
    <n v="0"/>
  </r>
  <r>
    <n v="7492"/>
    <n v="15660263"/>
    <x v="1169"/>
    <n v="622"/>
    <x v="0"/>
    <x v="1"/>
    <x v="20"/>
    <n v="4"/>
    <n v="99799.76"/>
    <n v="2"/>
    <n v="1"/>
    <n v="0"/>
    <n v="197372.13"/>
    <n v="0"/>
  </r>
  <r>
    <n v="7493"/>
    <n v="15776545"/>
    <x v="528"/>
    <n v="682"/>
    <x v="0"/>
    <x v="1"/>
    <x v="34"/>
    <n v="10"/>
    <n v="200724.96"/>
    <n v="1"/>
    <n v="0"/>
    <n v="1"/>
    <n v="82872.639999999999"/>
    <n v="1"/>
  </r>
  <r>
    <n v="7494"/>
    <n v="15683276"/>
    <x v="2528"/>
    <n v="610"/>
    <x v="1"/>
    <x v="0"/>
    <x v="24"/>
    <n v="10"/>
    <n v="140363.95000000001"/>
    <n v="2"/>
    <n v="1"/>
    <n v="1"/>
    <n v="129563.86"/>
    <n v="0"/>
  </r>
  <r>
    <n v="7495"/>
    <n v="15599272"/>
    <x v="2529"/>
    <n v="795"/>
    <x v="0"/>
    <x v="0"/>
    <x v="18"/>
    <n v="1"/>
    <n v="151844.64000000001"/>
    <n v="1"/>
    <n v="1"/>
    <n v="1"/>
    <n v="135388.89000000001"/>
    <n v="0"/>
  </r>
  <r>
    <n v="7496"/>
    <n v="15589541"/>
    <x v="322"/>
    <n v="557"/>
    <x v="0"/>
    <x v="0"/>
    <x v="7"/>
    <n v="2"/>
    <n v="0"/>
    <n v="2"/>
    <n v="0"/>
    <n v="1"/>
    <n v="4497.55"/>
    <n v="0"/>
  </r>
  <r>
    <n v="7497"/>
    <n v="15608804"/>
    <x v="1530"/>
    <n v="824"/>
    <x v="2"/>
    <x v="1"/>
    <x v="23"/>
    <n v="8"/>
    <n v="133231.48000000001"/>
    <n v="1"/>
    <n v="1"/>
    <n v="1"/>
    <n v="67885.37"/>
    <n v="0"/>
  </r>
  <r>
    <n v="7498"/>
    <n v="15645820"/>
    <x v="1561"/>
    <n v="698"/>
    <x v="0"/>
    <x v="1"/>
    <x v="7"/>
    <n v="7"/>
    <n v="0"/>
    <n v="2"/>
    <n v="1"/>
    <n v="0"/>
    <n v="111471.55"/>
    <n v="0"/>
  </r>
  <r>
    <n v="7499"/>
    <n v="15659031"/>
    <x v="565"/>
    <n v="630"/>
    <x v="0"/>
    <x v="0"/>
    <x v="18"/>
    <n v="8"/>
    <n v="126598.99"/>
    <n v="2"/>
    <n v="1"/>
    <n v="1"/>
    <n v="134407.93"/>
    <n v="0"/>
  </r>
  <r>
    <n v="7500"/>
    <n v="15790113"/>
    <x v="709"/>
    <n v="609"/>
    <x v="2"/>
    <x v="0"/>
    <x v="60"/>
    <n v="6"/>
    <n v="113317.1"/>
    <n v="1"/>
    <n v="1"/>
    <n v="0"/>
    <n v="108258.22"/>
    <n v="1"/>
  </r>
  <r>
    <n v="7501"/>
    <n v="15652289"/>
    <x v="828"/>
    <n v="694"/>
    <x v="0"/>
    <x v="1"/>
    <x v="40"/>
    <n v="4"/>
    <n v="0"/>
    <n v="2"/>
    <n v="1"/>
    <n v="0"/>
    <n v="197528.62"/>
    <n v="0"/>
  </r>
  <r>
    <n v="7502"/>
    <n v="15605341"/>
    <x v="1131"/>
    <n v="681"/>
    <x v="0"/>
    <x v="0"/>
    <x v="14"/>
    <n v="8"/>
    <n v="93173.88"/>
    <n v="1"/>
    <n v="1"/>
    <n v="1"/>
    <n v="139761.25"/>
    <n v="0"/>
  </r>
  <r>
    <n v="7503"/>
    <n v="15697844"/>
    <x v="1892"/>
    <n v="721"/>
    <x v="1"/>
    <x v="0"/>
    <x v="15"/>
    <n v="10"/>
    <n v="0"/>
    <n v="1"/>
    <n v="1"/>
    <n v="0"/>
    <n v="136119.96"/>
    <n v="1"/>
  </r>
  <r>
    <n v="7504"/>
    <n v="15652048"/>
    <x v="790"/>
    <n v="563"/>
    <x v="2"/>
    <x v="1"/>
    <x v="4"/>
    <n v="7"/>
    <n v="105007.31"/>
    <n v="2"/>
    <n v="1"/>
    <n v="1"/>
    <n v="197812.16"/>
    <n v="0"/>
  </r>
  <r>
    <n v="7505"/>
    <n v="15587038"/>
    <x v="1265"/>
    <n v="654"/>
    <x v="1"/>
    <x v="0"/>
    <x v="15"/>
    <n v="2"/>
    <n v="0"/>
    <n v="1"/>
    <n v="1"/>
    <n v="1"/>
    <n v="51972.92"/>
    <n v="1"/>
  </r>
  <r>
    <n v="7506"/>
    <n v="15660528"/>
    <x v="689"/>
    <n v="659"/>
    <x v="1"/>
    <x v="1"/>
    <x v="7"/>
    <n v="4"/>
    <n v="0"/>
    <n v="2"/>
    <n v="1"/>
    <n v="0"/>
    <n v="99341.87"/>
    <n v="0"/>
  </r>
  <r>
    <n v="7507"/>
    <n v="15700300"/>
    <x v="646"/>
    <n v="674"/>
    <x v="2"/>
    <x v="0"/>
    <x v="4"/>
    <n v="4"/>
    <n v="131593.85"/>
    <n v="1"/>
    <n v="0"/>
    <n v="1"/>
    <n v="171345.02"/>
    <n v="1"/>
  </r>
  <r>
    <n v="7508"/>
    <n v="15642001"/>
    <x v="2530"/>
    <n v="576"/>
    <x v="2"/>
    <x v="1"/>
    <x v="4"/>
    <n v="9"/>
    <n v="119530.52"/>
    <n v="1"/>
    <n v="1"/>
    <n v="0"/>
    <n v="119056.68"/>
    <n v="1"/>
  </r>
  <r>
    <n v="7509"/>
    <n v="15580366"/>
    <x v="166"/>
    <n v="566"/>
    <x v="2"/>
    <x v="1"/>
    <x v="41"/>
    <n v="4"/>
    <n v="118614.6"/>
    <n v="2"/>
    <n v="1"/>
    <n v="1"/>
    <n v="172601.62"/>
    <n v="0"/>
  </r>
  <r>
    <n v="7510"/>
    <n v="15657228"/>
    <x v="522"/>
    <n v="545"/>
    <x v="2"/>
    <x v="1"/>
    <x v="24"/>
    <n v="9"/>
    <n v="95829.13"/>
    <n v="2"/>
    <n v="0"/>
    <n v="1"/>
    <n v="104936.88"/>
    <n v="0"/>
  </r>
  <r>
    <n v="7511"/>
    <n v="15729377"/>
    <x v="190"/>
    <n v="798"/>
    <x v="0"/>
    <x v="1"/>
    <x v="18"/>
    <n v="1"/>
    <n v="0"/>
    <n v="2"/>
    <n v="1"/>
    <n v="1"/>
    <n v="159044.1"/>
    <n v="0"/>
  </r>
  <r>
    <n v="7512"/>
    <n v="15686913"/>
    <x v="437"/>
    <n v="757"/>
    <x v="0"/>
    <x v="1"/>
    <x v="16"/>
    <n v="0"/>
    <n v="0"/>
    <n v="1"/>
    <n v="1"/>
    <n v="0"/>
    <n v="83263.06"/>
    <n v="0"/>
  </r>
  <r>
    <n v="7513"/>
    <n v="15631267"/>
    <x v="438"/>
    <n v="641"/>
    <x v="0"/>
    <x v="1"/>
    <x v="5"/>
    <n v="6"/>
    <n v="153590.73000000001"/>
    <n v="2"/>
    <n v="1"/>
    <n v="1"/>
    <n v="130910.78"/>
    <n v="0"/>
  </r>
  <r>
    <n v="7514"/>
    <n v="15632275"/>
    <x v="194"/>
    <n v="718"/>
    <x v="0"/>
    <x v="1"/>
    <x v="6"/>
    <n v="2"/>
    <n v="0"/>
    <n v="1"/>
    <n v="1"/>
    <n v="0"/>
    <n v="126336.72"/>
    <n v="0"/>
  </r>
  <r>
    <n v="7515"/>
    <n v="15715907"/>
    <x v="2256"/>
    <n v="699"/>
    <x v="0"/>
    <x v="1"/>
    <x v="55"/>
    <n v="9"/>
    <n v="113109.52"/>
    <n v="1"/>
    <n v="1"/>
    <n v="0"/>
    <n v="27980.799999999999"/>
    <n v="1"/>
  </r>
  <r>
    <n v="7516"/>
    <n v="15764841"/>
    <x v="2531"/>
    <n v="623"/>
    <x v="0"/>
    <x v="0"/>
    <x v="12"/>
    <n v="0"/>
    <n v="130557.24"/>
    <n v="1"/>
    <n v="1"/>
    <n v="1"/>
    <n v="47880.71"/>
    <n v="0"/>
  </r>
  <r>
    <n v="7517"/>
    <n v="15748649"/>
    <x v="609"/>
    <n v="644"/>
    <x v="0"/>
    <x v="1"/>
    <x v="20"/>
    <n v="8"/>
    <n v="93183.19"/>
    <n v="1"/>
    <n v="1"/>
    <n v="0"/>
    <n v="73882.490000000005"/>
    <n v="0"/>
  </r>
  <r>
    <n v="7518"/>
    <n v="15771409"/>
    <x v="661"/>
    <n v="586"/>
    <x v="0"/>
    <x v="1"/>
    <x v="14"/>
    <n v="7"/>
    <n v="151933.63"/>
    <n v="1"/>
    <n v="1"/>
    <n v="0"/>
    <n v="162960.04999999999"/>
    <n v="1"/>
  </r>
  <r>
    <n v="7519"/>
    <n v="15779207"/>
    <x v="1556"/>
    <n v="500"/>
    <x v="2"/>
    <x v="1"/>
    <x v="33"/>
    <n v="2"/>
    <n v="125495.64"/>
    <n v="2"/>
    <n v="1"/>
    <n v="1"/>
    <n v="68807.47"/>
    <n v="0"/>
  </r>
  <r>
    <n v="7520"/>
    <n v="15814116"/>
    <x v="1194"/>
    <n v="583"/>
    <x v="0"/>
    <x v="0"/>
    <x v="0"/>
    <n v="7"/>
    <n v="0"/>
    <n v="2"/>
    <n v="1"/>
    <n v="0"/>
    <n v="144039.04999999999"/>
    <n v="0"/>
  </r>
  <r>
    <n v="7521"/>
    <n v="15665087"/>
    <x v="616"/>
    <n v="595"/>
    <x v="2"/>
    <x v="0"/>
    <x v="28"/>
    <n v="8"/>
    <n v="118547.72"/>
    <n v="1"/>
    <n v="1"/>
    <n v="1"/>
    <n v="151192.18"/>
    <n v="0"/>
  </r>
  <r>
    <n v="7522"/>
    <n v="15611189"/>
    <x v="2532"/>
    <n v="670"/>
    <x v="1"/>
    <x v="1"/>
    <x v="3"/>
    <n v="1"/>
    <n v="97792.21"/>
    <n v="1"/>
    <n v="0"/>
    <n v="0"/>
    <n v="120225.62"/>
    <n v="0"/>
  </r>
  <r>
    <n v="7523"/>
    <n v="15729718"/>
    <x v="2533"/>
    <n v="610"/>
    <x v="0"/>
    <x v="1"/>
    <x v="1"/>
    <n v="6"/>
    <n v="0"/>
    <n v="3"/>
    <n v="0"/>
    <n v="0"/>
    <n v="56118.81"/>
    <n v="1"/>
  </r>
  <r>
    <n v="7524"/>
    <n v="15733602"/>
    <x v="2534"/>
    <n v="814"/>
    <x v="1"/>
    <x v="0"/>
    <x v="42"/>
    <n v="2"/>
    <n v="0"/>
    <n v="2"/>
    <n v="0"/>
    <n v="1"/>
    <n v="130853.03"/>
    <n v="0"/>
  </r>
  <r>
    <n v="7525"/>
    <n v="15620103"/>
    <x v="165"/>
    <n v="660"/>
    <x v="0"/>
    <x v="0"/>
    <x v="20"/>
    <n v="8"/>
    <n v="167181.01"/>
    <n v="1"/>
    <n v="1"/>
    <n v="1"/>
    <n v="185156.94"/>
    <n v="0"/>
  </r>
  <r>
    <n v="7526"/>
    <n v="15770406"/>
    <x v="36"/>
    <n v="580"/>
    <x v="2"/>
    <x v="1"/>
    <x v="12"/>
    <n v="9"/>
    <n v="121355.19"/>
    <n v="1"/>
    <n v="0"/>
    <n v="1"/>
    <n v="35671.449999999997"/>
    <n v="0"/>
  </r>
  <r>
    <n v="7527"/>
    <n v="15800554"/>
    <x v="785"/>
    <n v="850"/>
    <x v="0"/>
    <x v="0"/>
    <x v="67"/>
    <n v="1"/>
    <n v="0"/>
    <n v="2"/>
    <n v="1"/>
    <n v="1"/>
    <n v="59568.24"/>
    <n v="0"/>
  </r>
  <r>
    <n v="7528"/>
    <n v="15611409"/>
    <x v="161"/>
    <n v="676"/>
    <x v="1"/>
    <x v="1"/>
    <x v="12"/>
    <n v="0"/>
    <n v="0"/>
    <n v="2"/>
    <n v="0"/>
    <n v="0"/>
    <n v="139911.57999999999"/>
    <n v="0"/>
  </r>
  <r>
    <n v="7529"/>
    <n v="15646535"/>
    <x v="2535"/>
    <n v="578"/>
    <x v="0"/>
    <x v="1"/>
    <x v="17"/>
    <n v="5"/>
    <n v="113226.47"/>
    <n v="1"/>
    <n v="1"/>
    <n v="0"/>
    <n v="56770.76"/>
    <n v="0"/>
  </r>
  <r>
    <n v="7530"/>
    <n v="15575430"/>
    <x v="1070"/>
    <n v="579"/>
    <x v="0"/>
    <x v="0"/>
    <x v="19"/>
    <n v="1"/>
    <n v="118392.75"/>
    <n v="1"/>
    <n v="1"/>
    <n v="1"/>
    <n v="157564.75"/>
    <n v="0"/>
  </r>
  <r>
    <n v="7531"/>
    <n v="15711299"/>
    <x v="1052"/>
    <n v="711"/>
    <x v="2"/>
    <x v="0"/>
    <x v="37"/>
    <n v="8"/>
    <n v="145262.54"/>
    <n v="1"/>
    <n v="0"/>
    <n v="1"/>
    <n v="131473.31"/>
    <n v="0"/>
  </r>
  <r>
    <n v="7532"/>
    <n v="15642063"/>
    <x v="1293"/>
    <n v="692"/>
    <x v="0"/>
    <x v="1"/>
    <x v="20"/>
    <n v="6"/>
    <n v="163505.16"/>
    <n v="1"/>
    <n v="0"/>
    <n v="0"/>
    <n v="90424.09"/>
    <n v="0"/>
  </r>
  <r>
    <n v="7533"/>
    <n v="15706602"/>
    <x v="1064"/>
    <n v="760"/>
    <x v="1"/>
    <x v="0"/>
    <x v="19"/>
    <n v="1"/>
    <n v="118114.28"/>
    <n v="2"/>
    <n v="0"/>
    <n v="1"/>
    <n v="156660.21"/>
    <n v="0"/>
  </r>
  <r>
    <n v="7534"/>
    <n v="15592773"/>
    <x v="1868"/>
    <n v="630"/>
    <x v="2"/>
    <x v="0"/>
    <x v="21"/>
    <n v="0"/>
    <n v="108449.23"/>
    <n v="3"/>
    <n v="0"/>
    <n v="0"/>
    <n v="88372.69"/>
    <n v="1"/>
  </r>
  <r>
    <n v="7535"/>
    <n v="15786539"/>
    <x v="1169"/>
    <n v="808"/>
    <x v="0"/>
    <x v="1"/>
    <x v="15"/>
    <n v="1"/>
    <n v="0"/>
    <n v="2"/>
    <n v="1"/>
    <n v="1"/>
    <n v="46200.71"/>
    <n v="0"/>
  </r>
  <r>
    <n v="7536"/>
    <n v="15737542"/>
    <x v="1391"/>
    <n v="611"/>
    <x v="2"/>
    <x v="0"/>
    <x v="18"/>
    <n v="10"/>
    <n v="103294.56"/>
    <n v="1"/>
    <n v="1"/>
    <n v="0"/>
    <n v="160548.12"/>
    <n v="0"/>
  </r>
  <r>
    <n v="7537"/>
    <n v="15590234"/>
    <x v="445"/>
    <n v="697"/>
    <x v="0"/>
    <x v="0"/>
    <x v="0"/>
    <n v="1"/>
    <n v="0"/>
    <n v="1"/>
    <n v="1"/>
    <n v="0"/>
    <n v="1262.83"/>
    <n v="1"/>
  </r>
  <r>
    <n v="7538"/>
    <n v="15773776"/>
    <x v="165"/>
    <n v="655"/>
    <x v="0"/>
    <x v="0"/>
    <x v="16"/>
    <n v="6"/>
    <n v="0"/>
    <n v="1"/>
    <n v="1"/>
    <n v="1"/>
    <n v="188639.28"/>
    <n v="0"/>
  </r>
  <r>
    <n v="7539"/>
    <n v="15728082"/>
    <x v="1197"/>
    <n v="601"/>
    <x v="1"/>
    <x v="1"/>
    <x v="34"/>
    <n v="6"/>
    <n v="0"/>
    <n v="2"/>
    <n v="1"/>
    <n v="0"/>
    <n v="14665.28"/>
    <n v="0"/>
  </r>
  <r>
    <n v="7540"/>
    <n v="15609987"/>
    <x v="216"/>
    <n v="755"/>
    <x v="0"/>
    <x v="1"/>
    <x v="0"/>
    <n v="2"/>
    <n v="119919.12"/>
    <n v="1"/>
    <n v="1"/>
    <n v="0"/>
    <n v="156868.21"/>
    <n v="0"/>
  </r>
  <r>
    <n v="7541"/>
    <n v="15735330"/>
    <x v="682"/>
    <n v="553"/>
    <x v="0"/>
    <x v="1"/>
    <x v="24"/>
    <n v="1"/>
    <n v="0"/>
    <n v="1"/>
    <n v="1"/>
    <n v="0"/>
    <n v="30461.55"/>
    <n v="0"/>
  </r>
  <r>
    <n v="7542"/>
    <n v="15649430"/>
    <x v="303"/>
    <n v="723"/>
    <x v="0"/>
    <x v="1"/>
    <x v="34"/>
    <n v="4"/>
    <n v="0"/>
    <n v="2"/>
    <n v="1"/>
    <n v="1"/>
    <n v="123885.88"/>
    <n v="0"/>
  </r>
  <r>
    <n v="7543"/>
    <n v="15768777"/>
    <x v="1090"/>
    <n v="507"/>
    <x v="1"/>
    <x v="0"/>
    <x v="10"/>
    <n v="4"/>
    <n v="0"/>
    <n v="2"/>
    <n v="1"/>
    <n v="1"/>
    <n v="60688.38"/>
    <n v="0"/>
  </r>
  <r>
    <n v="7544"/>
    <n v="15777893"/>
    <x v="446"/>
    <n v="777"/>
    <x v="0"/>
    <x v="1"/>
    <x v="3"/>
    <n v="1"/>
    <n v="0"/>
    <n v="2"/>
    <n v="1"/>
    <n v="0"/>
    <n v="21785.91"/>
    <n v="0"/>
  </r>
  <r>
    <n v="7545"/>
    <n v="15791326"/>
    <x v="1556"/>
    <n v="566"/>
    <x v="0"/>
    <x v="1"/>
    <x v="10"/>
    <n v="3"/>
    <n v="0"/>
    <n v="1"/>
    <n v="0"/>
    <n v="0"/>
    <n v="188135.69"/>
    <n v="0"/>
  </r>
  <r>
    <n v="7546"/>
    <n v="15615176"/>
    <x v="2536"/>
    <n v="732"/>
    <x v="0"/>
    <x v="1"/>
    <x v="28"/>
    <n v="7"/>
    <n v="0"/>
    <n v="2"/>
    <n v="1"/>
    <n v="0"/>
    <n v="154364.66"/>
    <n v="0"/>
  </r>
  <r>
    <n v="7547"/>
    <n v="15735221"/>
    <x v="2537"/>
    <n v="697"/>
    <x v="0"/>
    <x v="0"/>
    <x v="0"/>
    <n v="10"/>
    <n v="0"/>
    <n v="2"/>
    <n v="1"/>
    <n v="0"/>
    <n v="61312.15"/>
    <n v="0"/>
  </r>
  <r>
    <n v="7548"/>
    <n v="15617991"/>
    <x v="11"/>
    <n v="555"/>
    <x v="0"/>
    <x v="1"/>
    <x v="6"/>
    <n v="4"/>
    <n v="128744.04"/>
    <n v="1"/>
    <n v="1"/>
    <n v="1"/>
    <n v="47454.93"/>
    <n v="0"/>
  </r>
  <r>
    <n v="7549"/>
    <n v="15658504"/>
    <x v="697"/>
    <n v="584"/>
    <x v="2"/>
    <x v="0"/>
    <x v="46"/>
    <n v="9"/>
    <n v="137727.34"/>
    <n v="2"/>
    <n v="0"/>
    <n v="1"/>
    <n v="121102.9"/>
    <n v="0"/>
  </r>
  <r>
    <n v="7550"/>
    <n v="15785705"/>
    <x v="1082"/>
    <n v="705"/>
    <x v="2"/>
    <x v="0"/>
    <x v="4"/>
    <n v="10"/>
    <n v="106731.58"/>
    <n v="1"/>
    <n v="1"/>
    <n v="0"/>
    <n v="137419.87"/>
    <n v="1"/>
  </r>
  <r>
    <n v="7551"/>
    <n v="15801817"/>
    <x v="347"/>
    <n v="688"/>
    <x v="0"/>
    <x v="0"/>
    <x v="16"/>
    <n v="7"/>
    <n v="123544.21"/>
    <n v="1"/>
    <n v="1"/>
    <n v="1"/>
    <n v="157664.01999999999"/>
    <n v="0"/>
  </r>
  <r>
    <n v="7552"/>
    <n v="15752578"/>
    <x v="818"/>
    <n v="626"/>
    <x v="0"/>
    <x v="0"/>
    <x v="24"/>
    <n v="2"/>
    <n v="133968.95999999999"/>
    <n v="2"/>
    <n v="1"/>
    <n v="0"/>
    <n v="148689.65"/>
    <n v="0"/>
  </r>
  <r>
    <n v="7553"/>
    <n v="15781574"/>
    <x v="130"/>
    <n v="636"/>
    <x v="1"/>
    <x v="1"/>
    <x v="61"/>
    <n v="9"/>
    <n v="126534.6"/>
    <n v="1"/>
    <n v="1"/>
    <n v="1"/>
    <n v="39789.620000000003"/>
    <n v="0"/>
  </r>
  <r>
    <n v="7554"/>
    <n v="15792107"/>
    <x v="332"/>
    <n v="719"/>
    <x v="1"/>
    <x v="0"/>
    <x v="12"/>
    <n v="8"/>
    <n v="0"/>
    <n v="1"/>
    <n v="1"/>
    <n v="1"/>
    <n v="165162.4"/>
    <n v="0"/>
  </r>
  <r>
    <n v="7555"/>
    <n v="15569917"/>
    <x v="2538"/>
    <n v="706"/>
    <x v="1"/>
    <x v="1"/>
    <x v="33"/>
    <n v="6"/>
    <n v="87609.68"/>
    <n v="2"/>
    <n v="0"/>
    <n v="0"/>
    <n v="137674.54999999999"/>
    <n v="1"/>
  </r>
  <r>
    <n v="7556"/>
    <n v="15721504"/>
    <x v="424"/>
    <n v="731"/>
    <x v="1"/>
    <x v="1"/>
    <x v="1"/>
    <n v="3"/>
    <n v="0"/>
    <n v="2"/>
    <n v="1"/>
    <n v="0"/>
    <n v="101371.72"/>
    <n v="0"/>
  </r>
  <r>
    <n v="7557"/>
    <n v="15757306"/>
    <x v="197"/>
    <n v="738"/>
    <x v="1"/>
    <x v="1"/>
    <x v="23"/>
    <n v="3"/>
    <n v="0"/>
    <n v="3"/>
    <n v="1"/>
    <n v="1"/>
    <n v="65066.48"/>
    <n v="1"/>
  </r>
  <r>
    <n v="7558"/>
    <n v="15647295"/>
    <x v="13"/>
    <n v="426"/>
    <x v="0"/>
    <x v="1"/>
    <x v="10"/>
    <n v="9"/>
    <n v="0"/>
    <n v="2"/>
    <n v="1"/>
    <n v="0"/>
    <n v="107876.91"/>
    <n v="0"/>
  </r>
  <r>
    <n v="7559"/>
    <n v="15642098"/>
    <x v="630"/>
    <n v="622"/>
    <x v="1"/>
    <x v="0"/>
    <x v="18"/>
    <n v="0"/>
    <n v="108960"/>
    <n v="2"/>
    <n v="1"/>
    <n v="0"/>
    <n v="111180.3"/>
    <n v="1"/>
  </r>
  <r>
    <n v="7560"/>
    <n v="15696120"/>
    <x v="74"/>
    <n v="701"/>
    <x v="1"/>
    <x v="0"/>
    <x v="33"/>
    <n v="2"/>
    <n v="0"/>
    <n v="2"/>
    <n v="1"/>
    <n v="0"/>
    <n v="115650.63"/>
    <n v="0"/>
  </r>
  <r>
    <n v="7561"/>
    <n v="15675176"/>
    <x v="453"/>
    <n v="512"/>
    <x v="0"/>
    <x v="1"/>
    <x v="21"/>
    <n v="6"/>
    <n v="144953.31"/>
    <n v="1"/>
    <n v="1"/>
    <n v="1"/>
    <n v="165035.17000000001"/>
    <n v="0"/>
  </r>
  <r>
    <n v="7562"/>
    <n v="15700046"/>
    <x v="289"/>
    <n v="635"/>
    <x v="0"/>
    <x v="1"/>
    <x v="1"/>
    <n v="4"/>
    <n v="103544.88"/>
    <n v="2"/>
    <n v="1"/>
    <n v="0"/>
    <n v="193746.55"/>
    <n v="0"/>
  </r>
  <r>
    <n v="7563"/>
    <n v="15782089"/>
    <x v="2539"/>
    <n v="685"/>
    <x v="0"/>
    <x v="1"/>
    <x v="19"/>
    <n v="6"/>
    <n v="0"/>
    <n v="1"/>
    <n v="1"/>
    <n v="0"/>
    <n v="58458.26"/>
    <n v="0"/>
  </r>
  <r>
    <n v="7564"/>
    <n v="15706394"/>
    <x v="2540"/>
    <n v="609"/>
    <x v="0"/>
    <x v="1"/>
    <x v="47"/>
    <n v="7"/>
    <n v="0"/>
    <n v="2"/>
    <n v="0"/>
    <n v="1"/>
    <n v="52332.85"/>
    <n v="0"/>
  </r>
  <r>
    <n v="7565"/>
    <n v="15759387"/>
    <x v="224"/>
    <n v="598"/>
    <x v="2"/>
    <x v="1"/>
    <x v="16"/>
    <n v="1"/>
    <n v="101487.18"/>
    <n v="1"/>
    <n v="1"/>
    <n v="1"/>
    <n v="75959.100000000006"/>
    <n v="1"/>
  </r>
  <r>
    <n v="7566"/>
    <n v="15623369"/>
    <x v="2541"/>
    <n v="708"/>
    <x v="0"/>
    <x v="1"/>
    <x v="37"/>
    <n v="10"/>
    <n v="105355.81"/>
    <n v="1"/>
    <n v="1"/>
    <n v="0"/>
    <n v="123.07"/>
    <n v="1"/>
  </r>
  <r>
    <n v="7567"/>
    <n v="15732943"/>
    <x v="1963"/>
    <n v="574"/>
    <x v="1"/>
    <x v="1"/>
    <x v="18"/>
    <n v="4"/>
    <n v="77967.5"/>
    <n v="1"/>
    <n v="1"/>
    <n v="0"/>
    <n v="167066.95000000001"/>
    <n v="1"/>
  </r>
  <r>
    <n v="7568"/>
    <n v="15750545"/>
    <x v="1637"/>
    <n v="629"/>
    <x v="0"/>
    <x v="1"/>
    <x v="4"/>
    <n v="5"/>
    <n v="0"/>
    <n v="4"/>
    <n v="0"/>
    <n v="0"/>
    <n v="117572.59"/>
    <n v="1"/>
  </r>
  <r>
    <n v="7569"/>
    <n v="15809909"/>
    <x v="1013"/>
    <n v="422"/>
    <x v="1"/>
    <x v="0"/>
    <x v="41"/>
    <n v="4"/>
    <n v="0"/>
    <n v="2"/>
    <n v="1"/>
    <n v="1"/>
    <n v="7166.71"/>
    <n v="0"/>
  </r>
  <r>
    <n v="7570"/>
    <n v="15642448"/>
    <x v="587"/>
    <n v="656"/>
    <x v="1"/>
    <x v="1"/>
    <x v="34"/>
    <n v="8"/>
    <n v="120047.77"/>
    <n v="1"/>
    <n v="1"/>
    <n v="1"/>
    <n v="137173.39000000001"/>
    <n v="0"/>
  </r>
  <r>
    <n v="7571"/>
    <n v="15791944"/>
    <x v="635"/>
    <n v="697"/>
    <x v="0"/>
    <x v="1"/>
    <x v="15"/>
    <n v="7"/>
    <n v="175464.85"/>
    <n v="3"/>
    <n v="1"/>
    <n v="0"/>
    <n v="116442.42"/>
    <n v="1"/>
  </r>
  <r>
    <n v="7572"/>
    <n v="15768342"/>
    <x v="2294"/>
    <n v="718"/>
    <x v="0"/>
    <x v="1"/>
    <x v="37"/>
    <n v="8"/>
    <n v="79475.3"/>
    <n v="3"/>
    <n v="1"/>
    <n v="1"/>
    <n v="32421.32"/>
    <n v="1"/>
  </r>
  <r>
    <n v="7573"/>
    <n v="15567919"/>
    <x v="456"/>
    <n v="586"/>
    <x v="2"/>
    <x v="1"/>
    <x v="24"/>
    <n v="8"/>
    <n v="167735.69"/>
    <n v="2"/>
    <n v="0"/>
    <n v="1"/>
    <n v="104665.79"/>
    <n v="0"/>
  </r>
  <r>
    <n v="7574"/>
    <n v="15674750"/>
    <x v="946"/>
    <n v="481"/>
    <x v="1"/>
    <x v="0"/>
    <x v="24"/>
    <n v="8"/>
    <n v="0"/>
    <n v="2"/>
    <n v="1"/>
    <n v="0"/>
    <n v="44215.86"/>
    <n v="0"/>
  </r>
  <r>
    <n v="7575"/>
    <n v="15778345"/>
    <x v="221"/>
    <n v="749"/>
    <x v="0"/>
    <x v="0"/>
    <x v="19"/>
    <n v="1"/>
    <n v="74385.98"/>
    <n v="1"/>
    <n v="1"/>
    <n v="0"/>
    <n v="20164.47"/>
    <n v="0"/>
  </r>
  <r>
    <n v="7576"/>
    <n v="15687634"/>
    <x v="798"/>
    <n v="561"/>
    <x v="2"/>
    <x v="1"/>
    <x v="23"/>
    <n v="5"/>
    <n v="94754"/>
    <n v="1"/>
    <n v="1"/>
    <n v="1"/>
    <n v="26691.31"/>
    <n v="0"/>
  </r>
  <r>
    <n v="7577"/>
    <n v="15666096"/>
    <x v="2268"/>
    <n v="676"/>
    <x v="1"/>
    <x v="1"/>
    <x v="7"/>
    <n v="4"/>
    <n v="0"/>
    <n v="1"/>
    <n v="0"/>
    <n v="1"/>
    <n v="107955.67"/>
    <n v="0"/>
  </r>
  <r>
    <n v="7578"/>
    <n v="15581700"/>
    <x v="449"/>
    <n v="615"/>
    <x v="2"/>
    <x v="1"/>
    <x v="3"/>
    <n v="3"/>
    <n v="86920.86"/>
    <n v="1"/>
    <n v="1"/>
    <n v="1"/>
    <n v="150048.37"/>
    <n v="0"/>
  </r>
  <r>
    <n v="7579"/>
    <n v="15656417"/>
    <x v="1558"/>
    <n v="582"/>
    <x v="0"/>
    <x v="0"/>
    <x v="2"/>
    <n v="1"/>
    <n v="132077.48000000001"/>
    <n v="2"/>
    <n v="1"/>
    <n v="0"/>
    <n v="192255.15"/>
    <n v="0"/>
  </r>
  <r>
    <n v="7580"/>
    <n v="15649101"/>
    <x v="1555"/>
    <n v="601"/>
    <x v="0"/>
    <x v="1"/>
    <x v="20"/>
    <n v="10"/>
    <n v="127847.86"/>
    <n v="1"/>
    <n v="0"/>
    <n v="0"/>
    <n v="173245.68"/>
    <n v="0"/>
  </r>
  <r>
    <n v="7581"/>
    <n v="15781975"/>
    <x v="2542"/>
    <n v="708"/>
    <x v="0"/>
    <x v="1"/>
    <x v="10"/>
    <n v="3"/>
    <n v="0"/>
    <n v="1"/>
    <n v="0"/>
    <n v="1"/>
    <n v="121457.88"/>
    <n v="1"/>
  </r>
  <r>
    <n v="7582"/>
    <n v="15700511"/>
    <x v="1261"/>
    <n v="708"/>
    <x v="2"/>
    <x v="1"/>
    <x v="0"/>
    <n v="9"/>
    <n v="176702.36"/>
    <n v="2"/>
    <n v="1"/>
    <n v="1"/>
    <n v="104804.74"/>
    <n v="0"/>
  </r>
  <r>
    <n v="7583"/>
    <n v="15770255"/>
    <x v="2543"/>
    <n v="797"/>
    <x v="2"/>
    <x v="0"/>
    <x v="19"/>
    <n v="10"/>
    <n v="83555.58"/>
    <n v="1"/>
    <n v="0"/>
    <n v="0"/>
    <n v="69767.14"/>
    <n v="0"/>
  </r>
  <r>
    <n v="7584"/>
    <n v="15643574"/>
    <x v="31"/>
    <n v="682"/>
    <x v="0"/>
    <x v="1"/>
    <x v="28"/>
    <n v="8"/>
    <n v="0"/>
    <n v="2"/>
    <n v="1"/>
    <n v="0"/>
    <n v="178373.43"/>
    <n v="0"/>
  </r>
  <r>
    <n v="7585"/>
    <n v="15595010"/>
    <x v="259"/>
    <n v="694"/>
    <x v="1"/>
    <x v="0"/>
    <x v="2"/>
    <n v="9"/>
    <n v="0"/>
    <n v="2"/>
    <n v="0"/>
    <n v="0"/>
    <n v="99924.04"/>
    <n v="0"/>
  </r>
  <r>
    <n v="7586"/>
    <n v="15580579"/>
    <x v="51"/>
    <n v="490"/>
    <x v="0"/>
    <x v="0"/>
    <x v="20"/>
    <n v="1"/>
    <n v="0"/>
    <n v="1"/>
    <n v="1"/>
    <n v="1"/>
    <n v="49594.19"/>
    <n v="1"/>
  </r>
  <r>
    <n v="7587"/>
    <n v="15748532"/>
    <x v="518"/>
    <n v="828"/>
    <x v="1"/>
    <x v="1"/>
    <x v="0"/>
    <n v="10"/>
    <n v="0"/>
    <n v="1"/>
    <n v="1"/>
    <n v="1"/>
    <n v="186071.14"/>
    <n v="0"/>
  </r>
  <r>
    <n v="7588"/>
    <n v="15773789"/>
    <x v="1183"/>
    <n v="594"/>
    <x v="1"/>
    <x v="0"/>
    <x v="16"/>
    <n v="7"/>
    <n v="96858.35"/>
    <n v="1"/>
    <n v="1"/>
    <n v="0"/>
    <n v="77511.45"/>
    <n v="0"/>
  </r>
  <r>
    <n v="7589"/>
    <n v="15600027"/>
    <x v="1360"/>
    <n v="579"/>
    <x v="1"/>
    <x v="1"/>
    <x v="19"/>
    <n v="1"/>
    <n v="0"/>
    <n v="2"/>
    <n v="1"/>
    <n v="1"/>
    <n v="54816.57"/>
    <n v="0"/>
  </r>
  <r>
    <n v="7590"/>
    <n v="15620832"/>
    <x v="1196"/>
    <n v="723"/>
    <x v="0"/>
    <x v="0"/>
    <x v="12"/>
    <n v="0"/>
    <n v="0"/>
    <n v="2"/>
    <n v="0"/>
    <n v="1"/>
    <n v="61290.99"/>
    <n v="0"/>
  </r>
  <r>
    <n v="7591"/>
    <n v="15568819"/>
    <x v="777"/>
    <n v="619"/>
    <x v="2"/>
    <x v="0"/>
    <x v="0"/>
    <n v="8"/>
    <n v="132796.04"/>
    <n v="3"/>
    <n v="1"/>
    <n v="1"/>
    <n v="191821.35"/>
    <n v="1"/>
  </r>
  <r>
    <n v="7592"/>
    <n v="15748691"/>
    <x v="288"/>
    <n v="794"/>
    <x v="1"/>
    <x v="0"/>
    <x v="33"/>
    <n v="1"/>
    <n v="154970.54"/>
    <n v="1"/>
    <n v="0"/>
    <n v="1"/>
    <n v="156768.45000000001"/>
    <n v="0"/>
  </r>
  <r>
    <n v="7593"/>
    <n v="15583552"/>
    <x v="514"/>
    <n v="674"/>
    <x v="2"/>
    <x v="1"/>
    <x v="4"/>
    <n v="3"/>
    <n v="88902.21"/>
    <n v="1"/>
    <n v="1"/>
    <n v="0"/>
    <n v="73731.320000000007"/>
    <n v="0"/>
  </r>
  <r>
    <n v="7594"/>
    <n v="15588019"/>
    <x v="826"/>
    <n v="418"/>
    <x v="0"/>
    <x v="1"/>
    <x v="34"/>
    <n v="7"/>
    <n v="98738.92"/>
    <n v="1"/>
    <n v="1"/>
    <n v="0"/>
    <n v="122190.22"/>
    <n v="0"/>
  </r>
  <r>
    <n v="7595"/>
    <n v="15713250"/>
    <x v="1961"/>
    <n v="502"/>
    <x v="0"/>
    <x v="1"/>
    <x v="19"/>
    <n v="8"/>
    <n v="0"/>
    <n v="2"/>
    <n v="1"/>
    <n v="1"/>
    <n v="123509.01"/>
    <n v="0"/>
  </r>
  <r>
    <n v="7596"/>
    <n v="15569595"/>
    <x v="560"/>
    <n v="678"/>
    <x v="0"/>
    <x v="0"/>
    <x v="5"/>
    <n v="6"/>
    <n v="0"/>
    <n v="1"/>
    <n v="1"/>
    <n v="0"/>
    <n v="8199.5"/>
    <n v="0"/>
  </r>
  <r>
    <n v="7597"/>
    <n v="15794868"/>
    <x v="596"/>
    <n v="599"/>
    <x v="2"/>
    <x v="1"/>
    <x v="20"/>
    <n v="10"/>
    <n v="137456.28"/>
    <n v="2"/>
    <n v="1"/>
    <n v="1"/>
    <n v="14113.11"/>
    <n v="0"/>
  </r>
  <r>
    <n v="7598"/>
    <n v="15576680"/>
    <x v="205"/>
    <n v="736"/>
    <x v="0"/>
    <x v="1"/>
    <x v="6"/>
    <n v="4"/>
    <n v="0"/>
    <n v="2"/>
    <n v="0"/>
    <n v="0"/>
    <n v="51705.01"/>
    <n v="0"/>
  </r>
  <r>
    <n v="7599"/>
    <n v="15613699"/>
    <x v="1876"/>
    <n v="430"/>
    <x v="0"/>
    <x v="0"/>
    <x v="52"/>
    <n v="7"/>
    <n v="73937.02"/>
    <n v="1"/>
    <n v="1"/>
    <n v="0"/>
    <n v="161937.62"/>
    <n v="1"/>
  </r>
  <r>
    <n v="7600"/>
    <n v="15609758"/>
    <x v="2544"/>
    <n v="537"/>
    <x v="0"/>
    <x v="0"/>
    <x v="13"/>
    <n v="7"/>
    <n v="158621.04"/>
    <n v="1"/>
    <n v="1"/>
    <n v="0"/>
    <n v="120892.96"/>
    <n v="1"/>
  </r>
  <r>
    <n v="7601"/>
    <n v="15762392"/>
    <x v="2545"/>
    <n v="683"/>
    <x v="1"/>
    <x v="1"/>
    <x v="33"/>
    <n v="1"/>
    <n v="113257.2"/>
    <n v="1"/>
    <n v="1"/>
    <n v="1"/>
    <n v="65035.02"/>
    <n v="0"/>
  </r>
  <r>
    <n v="7602"/>
    <n v="15693382"/>
    <x v="399"/>
    <n v="828"/>
    <x v="0"/>
    <x v="1"/>
    <x v="8"/>
    <n v="9"/>
    <n v="0"/>
    <n v="1"/>
    <n v="0"/>
    <n v="1"/>
    <n v="164257.37"/>
    <n v="0"/>
  </r>
  <r>
    <n v="7603"/>
    <n v="15791769"/>
    <x v="1445"/>
    <n v="691"/>
    <x v="0"/>
    <x v="0"/>
    <x v="6"/>
    <n v="9"/>
    <n v="116536.43"/>
    <n v="1"/>
    <n v="1"/>
    <n v="0"/>
    <n v="51987.99"/>
    <n v="0"/>
  </r>
  <r>
    <n v="7604"/>
    <n v="15712483"/>
    <x v="2288"/>
    <n v="608"/>
    <x v="1"/>
    <x v="0"/>
    <x v="34"/>
    <n v="4"/>
    <n v="0"/>
    <n v="2"/>
    <n v="1"/>
    <n v="0"/>
    <n v="10899.63"/>
    <n v="1"/>
  </r>
  <r>
    <n v="7605"/>
    <n v="15636454"/>
    <x v="98"/>
    <n v="691"/>
    <x v="0"/>
    <x v="0"/>
    <x v="52"/>
    <n v="6"/>
    <n v="101070.69"/>
    <n v="1"/>
    <n v="1"/>
    <n v="0"/>
    <n v="177355.8"/>
    <n v="1"/>
  </r>
  <r>
    <n v="7606"/>
    <n v="15710138"/>
    <x v="161"/>
    <n v="718"/>
    <x v="1"/>
    <x v="1"/>
    <x v="2"/>
    <n v="6"/>
    <n v="0"/>
    <n v="2"/>
    <n v="0"/>
    <n v="1"/>
    <n v="63889.1"/>
    <n v="0"/>
  </r>
  <r>
    <n v="7607"/>
    <n v="15571571"/>
    <x v="163"/>
    <n v="680"/>
    <x v="2"/>
    <x v="0"/>
    <x v="8"/>
    <n v="3"/>
    <n v="127331.46"/>
    <n v="3"/>
    <n v="1"/>
    <n v="1"/>
    <n v="176433.6"/>
    <n v="0"/>
  </r>
  <r>
    <n v="7608"/>
    <n v="15638751"/>
    <x v="1209"/>
    <n v="838"/>
    <x v="1"/>
    <x v="0"/>
    <x v="1"/>
    <n v="5"/>
    <n v="0"/>
    <n v="2"/>
    <n v="1"/>
    <n v="0"/>
    <n v="81313.509999999995"/>
    <n v="0"/>
  </r>
  <r>
    <n v="7609"/>
    <n v="15598574"/>
    <x v="1253"/>
    <n v="695"/>
    <x v="1"/>
    <x v="0"/>
    <x v="8"/>
    <n v="5"/>
    <n v="0"/>
    <n v="2"/>
    <n v="0"/>
    <n v="1"/>
    <n v="13998.88"/>
    <n v="0"/>
  </r>
  <r>
    <n v="7610"/>
    <n v="15796787"/>
    <x v="430"/>
    <n v="681"/>
    <x v="0"/>
    <x v="1"/>
    <x v="17"/>
    <n v="0"/>
    <n v="105969.42"/>
    <n v="1"/>
    <n v="1"/>
    <n v="0"/>
    <n v="5771.56"/>
    <n v="0"/>
  </r>
  <r>
    <n v="7611"/>
    <n v="15615670"/>
    <x v="1523"/>
    <n v="762"/>
    <x v="0"/>
    <x v="1"/>
    <x v="18"/>
    <n v="5"/>
    <n v="119547.46"/>
    <n v="1"/>
    <n v="1"/>
    <n v="1"/>
    <n v="42693.65"/>
    <n v="0"/>
  </r>
  <r>
    <n v="7612"/>
    <n v="15705506"/>
    <x v="785"/>
    <n v="751"/>
    <x v="1"/>
    <x v="1"/>
    <x v="16"/>
    <n v="7"/>
    <n v="0"/>
    <n v="2"/>
    <n v="0"/>
    <n v="0"/>
    <n v="90839.61"/>
    <n v="0"/>
  </r>
  <r>
    <n v="7613"/>
    <n v="15599535"/>
    <x v="2540"/>
    <n v="678"/>
    <x v="1"/>
    <x v="1"/>
    <x v="34"/>
    <n v="5"/>
    <n v="138668.18"/>
    <n v="1"/>
    <n v="1"/>
    <n v="1"/>
    <n v="54144.01"/>
    <n v="0"/>
  </r>
  <r>
    <n v="7614"/>
    <n v="15768449"/>
    <x v="314"/>
    <n v="634"/>
    <x v="0"/>
    <x v="0"/>
    <x v="24"/>
    <n v="7"/>
    <n v="51582.5"/>
    <n v="2"/>
    <n v="1"/>
    <n v="1"/>
    <n v="184312.88"/>
    <n v="0"/>
  </r>
  <r>
    <n v="7615"/>
    <n v="15725002"/>
    <x v="216"/>
    <n v="749"/>
    <x v="0"/>
    <x v="1"/>
    <x v="24"/>
    <n v="7"/>
    <n v="0"/>
    <n v="2"/>
    <n v="1"/>
    <n v="0"/>
    <n v="20306.79"/>
    <n v="0"/>
  </r>
  <r>
    <n v="7616"/>
    <n v="15611682"/>
    <x v="241"/>
    <n v="590"/>
    <x v="1"/>
    <x v="1"/>
    <x v="24"/>
    <n v="6"/>
    <n v="169902.92"/>
    <n v="1"/>
    <n v="1"/>
    <n v="1"/>
    <n v="128256.18"/>
    <n v="0"/>
  </r>
  <r>
    <n v="7617"/>
    <n v="15749964"/>
    <x v="1548"/>
    <n v="610"/>
    <x v="0"/>
    <x v="0"/>
    <x v="7"/>
    <n v="4"/>
    <n v="87262.399999999994"/>
    <n v="2"/>
    <n v="1"/>
    <n v="0"/>
    <n v="182720.07"/>
    <n v="0"/>
  </r>
  <r>
    <n v="7618"/>
    <n v="15678779"/>
    <x v="2546"/>
    <n v="502"/>
    <x v="0"/>
    <x v="1"/>
    <x v="19"/>
    <n v="7"/>
    <n v="0"/>
    <n v="2"/>
    <n v="0"/>
    <n v="1"/>
    <n v="4082.52"/>
    <n v="0"/>
  </r>
  <r>
    <n v="7619"/>
    <n v="15752601"/>
    <x v="1893"/>
    <n v="578"/>
    <x v="0"/>
    <x v="0"/>
    <x v="20"/>
    <n v="7"/>
    <n v="0"/>
    <n v="2"/>
    <n v="0"/>
    <n v="0"/>
    <n v="102233.73"/>
    <n v="0"/>
  </r>
  <r>
    <n v="7620"/>
    <n v="15758477"/>
    <x v="2547"/>
    <n v="547"/>
    <x v="0"/>
    <x v="0"/>
    <x v="15"/>
    <n v="2"/>
    <n v="0"/>
    <n v="2"/>
    <n v="1"/>
    <n v="0"/>
    <n v="132002.82999999999"/>
    <n v="0"/>
  </r>
  <r>
    <n v="7621"/>
    <n v="15629133"/>
    <x v="332"/>
    <n v="579"/>
    <x v="0"/>
    <x v="0"/>
    <x v="7"/>
    <n v="9"/>
    <n v="0"/>
    <n v="2"/>
    <n v="1"/>
    <n v="0"/>
    <n v="126838.7"/>
    <n v="0"/>
  </r>
  <r>
    <n v="7622"/>
    <n v="15604963"/>
    <x v="626"/>
    <n v="661"/>
    <x v="0"/>
    <x v="1"/>
    <x v="2"/>
    <n v="5"/>
    <n v="0"/>
    <n v="2"/>
    <n v="0"/>
    <n v="0"/>
    <n v="181461.46"/>
    <n v="0"/>
  </r>
  <r>
    <n v="7623"/>
    <n v="15796413"/>
    <x v="1062"/>
    <n v="794"/>
    <x v="0"/>
    <x v="1"/>
    <x v="17"/>
    <n v="6"/>
    <n v="0"/>
    <n v="2"/>
    <n v="1"/>
    <n v="0"/>
    <n v="195325.74"/>
    <n v="0"/>
  </r>
  <r>
    <n v="7624"/>
    <n v="15812470"/>
    <x v="1530"/>
    <n v="719"/>
    <x v="0"/>
    <x v="1"/>
    <x v="22"/>
    <n v="5"/>
    <n v="0"/>
    <n v="2"/>
    <n v="0"/>
    <n v="1"/>
    <n v="29132.43"/>
    <n v="0"/>
  </r>
  <r>
    <n v="7625"/>
    <n v="15587443"/>
    <x v="2548"/>
    <n v="728"/>
    <x v="0"/>
    <x v="0"/>
    <x v="58"/>
    <n v="1"/>
    <n v="0"/>
    <n v="2"/>
    <n v="1"/>
    <n v="1"/>
    <n v="131804.85999999999"/>
    <n v="0"/>
  </r>
  <r>
    <n v="7626"/>
    <n v="15689692"/>
    <x v="560"/>
    <n v="598"/>
    <x v="2"/>
    <x v="1"/>
    <x v="25"/>
    <n v="3"/>
    <n v="150348.37"/>
    <n v="1"/>
    <n v="1"/>
    <n v="1"/>
    <n v="173784.04"/>
    <n v="0"/>
  </r>
  <r>
    <n v="7627"/>
    <n v="15779586"/>
    <x v="1169"/>
    <n v="822"/>
    <x v="2"/>
    <x v="0"/>
    <x v="17"/>
    <n v="3"/>
    <n v="115074.02"/>
    <n v="2"/>
    <n v="1"/>
    <n v="0"/>
    <n v="26249.86"/>
    <n v="0"/>
  </r>
  <r>
    <n v="7628"/>
    <n v="15667588"/>
    <x v="1331"/>
    <n v="670"/>
    <x v="1"/>
    <x v="0"/>
    <x v="20"/>
    <n v="3"/>
    <n v="0"/>
    <n v="1"/>
    <n v="1"/>
    <n v="1"/>
    <n v="182650.15"/>
    <n v="0"/>
  </r>
  <r>
    <n v="7629"/>
    <n v="15624423"/>
    <x v="905"/>
    <n v="850"/>
    <x v="0"/>
    <x v="1"/>
    <x v="34"/>
    <n v="8"/>
    <n v="99986.98"/>
    <n v="1"/>
    <n v="1"/>
    <n v="0"/>
    <n v="196582.55"/>
    <n v="0"/>
  </r>
  <r>
    <n v="7630"/>
    <n v="15591107"/>
    <x v="2549"/>
    <n v="723"/>
    <x v="2"/>
    <x v="0"/>
    <x v="50"/>
    <n v="3"/>
    <n v="110357"/>
    <n v="1"/>
    <n v="0"/>
    <n v="0"/>
    <n v="141977.54"/>
    <n v="1"/>
  </r>
  <r>
    <n v="7631"/>
    <n v="15748986"/>
    <x v="1848"/>
    <n v="705"/>
    <x v="2"/>
    <x v="1"/>
    <x v="0"/>
    <n v="8"/>
    <n v="166685.92000000001"/>
    <n v="2"/>
    <n v="1"/>
    <n v="1"/>
    <n v="55313.51"/>
    <n v="0"/>
  </r>
  <r>
    <n v="7632"/>
    <n v="15793896"/>
    <x v="1510"/>
    <n v="677"/>
    <x v="1"/>
    <x v="1"/>
    <x v="20"/>
    <n v="7"/>
    <n v="95312.8"/>
    <n v="1"/>
    <n v="1"/>
    <n v="1"/>
    <n v="62944.75"/>
    <n v="0"/>
  </r>
  <r>
    <n v="7633"/>
    <n v="15620570"/>
    <x v="1432"/>
    <n v="736"/>
    <x v="0"/>
    <x v="1"/>
    <x v="3"/>
    <n v="4"/>
    <n v="202443.47"/>
    <n v="1"/>
    <n v="1"/>
    <n v="0"/>
    <n v="72375.03"/>
    <n v="0"/>
  </r>
  <r>
    <n v="7634"/>
    <n v="15727811"/>
    <x v="598"/>
    <n v="661"/>
    <x v="2"/>
    <x v="0"/>
    <x v="40"/>
    <n v="0"/>
    <n v="109493.62"/>
    <n v="1"/>
    <n v="0"/>
    <n v="0"/>
    <n v="188324.01"/>
    <n v="1"/>
  </r>
  <r>
    <n v="7635"/>
    <n v="15707681"/>
    <x v="519"/>
    <n v="501"/>
    <x v="2"/>
    <x v="1"/>
    <x v="16"/>
    <n v="9"/>
    <n v="88977.39"/>
    <n v="2"/>
    <n v="0"/>
    <n v="1"/>
    <n v="133403.07"/>
    <n v="0"/>
  </r>
  <r>
    <n v="7636"/>
    <n v="15702030"/>
    <x v="2550"/>
    <n v="516"/>
    <x v="0"/>
    <x v="0"/>
    <x v="6"/>
    <n v="2"/>
    <n v="104982.57"/>
    <n v="1"/>
    <n v="1"/>
    <n v="0"/>
    <n v="157378.5"/>
    <n v="0"/>
  </r>
  <r>
    <n v="7637"/>
    <n v="15673238"/>
    <x v="2042"/>
    <n v="517"/>
    <x v="2"/>
    <x v="0"/>
    <x v="49"/>
    <n v="8"/>
    <n v="154110.99"/>
    <n v="2"/>
    <n v="1"/>
    <n v="0"/>
    <n v="101240.08"/>
    <n v="1"/>
  </r>
  <r>
    <n v="7638"/>
    <n v="15604196"/>
    <x v="930"/>
    <n v="766"/>
    <x v="0"/>
    <x v="1"/>
    <x v="15"/>
    <n v="6"/>
    <n v="185714.28"/>
    <n v="1"/>
    <n v="1"/>
    <n v="1"/>
    <n v="102502.5"/>
    <n v="0"/>
  </r>
  <r>
    <n v="7639"/>
    <n v="15769356"/>
    <x v="205"/>
    <n v="520"/>
    <x v="2"/>
    <x v="0"/>
    <x v="51"/>
    <n v="3"/>
    <n v="116022.53"/>
    <n v="2"/>
    <n v="1"/>
    <n v="1"/>
    <n v="37577.660000000003"/>
    <n v="0"/>
  </r>
  <r>
    <n v="7640"/>
    <n v="15665590"/>
    <x v="681"/>
    <n v="541"/>
    <x v="0"/>
    <x v="1"/>
    <x v="17"/>
    <n v="6"/>
    <n v="0"/>
    <n v="2"/>
    <n v="1"/>
    <n v="1"/>
    <n v="83456.67"/>
    <n v="0"/>
  </r>
  <r>
    <n v="7641"/>
    <n v="15572361"/>
    <x v="2551"/>
    <n v="790"/>
    <x v="2"/>
    <x v="0"/>
    <x v="10"/>
    <n v="2"/>
    <n v="164011.48000000001"/>
    <n v="1"/>
    <n v="1"/>
    <n v="0"/>
    <n v="199420.41"/>
    <n v="0"/>
  </r>
  <r>
    <n v="7642"/>
    <n v="15667460"/>
    <x v="681"/>
    <n v="797"/>
    <x v="0"/>
    <x v="1"/>
    <x v="8"/>
    <n v="9"/>
    <n v="0"/>
    <n v="2"/>
    <n v="1"/>
    <n v="1"/>
    <n v="24748.89"/>
    <n v="0"/>
  </r>
  <r>
    <n v="7643"/>
    <n v="15654760"/>
    <x v="764"/>
    <n v="811"/>
    <x v="0"/>
    <x v="1"/>
    <x v="20"/>
    <n v="1"/>
    <n v="101514.89"/>
    <n v="1"/>
    <n v="1"/>
    <n v="1"/>
    <n v="121765"/>
    <n v="0"/>
  </r>
  <r>
    <n v="7644"/>
    <n v="15632669"/>
    <x v="2542"/>
    <n v="722"/>
    <x v="1"/>
    <x v="0"/>
    <x v="15"/>
    <n v="4"/>
    <n v="0"/>
    <n v="2"/>
    <n v="1"/>
    <n v="1"/>
    <n v="113666.48"/>
    <n v="0"/>
  </r>
  <r>
    <n v="7645"/>
    <n v="15613673"/>
    <x v="288"/>
    <n v="675"/>
    <x v="0"/>
    <x v="1"/>
    <x v="34"/>
    <n v="9"/>
    <n v="0"/>
    <n v="1"/>
    <n v="1"/>
    <n v="0"/>
    <n v="134110.93"/>
    <n v="0"/>
  </r>
  <r>
    <n v="7646"/>
    <n v="15698522"/>
    <x v="838"/>
    <n v="660"/>
    <x v="2"/>
    <x v="1"/>
    <x v="2"/>
    <n v="9"/>
    <n v="134599.32999999999"/>
    <n v="2"/>
    <n v="1"/>
    <n v="0"/>
    <n v="183095.87"/>
    <n v="0"/>
  </r>
  <r>
    <n v="7647"/>
    <n v="15741633"/>
    <x v="120"/>
    <n v="566"/>
    <x v="1"/>
    <x v="1"/>
    <x v="15"/>
    <n v="10"/>
    <n v="147511.26"/>
    <n v="1"/>
    <n v="1"/>
    <n v="1"/>
    <n v="159891.03"/>
    <n v="0"/>
  </r>
  <r>
    <n v="7648"/>
    <n v="15674583"/>
    <x v="51"/>
    <n v="768"/>
    <x v="0"/>
    <x v="1"/>
    <x v="11"/>
    <n v="0"/>
    <n v="78396.08"/>
    <n v="1"/>
    <n v="1"/>
    <n v="1"/>
    <n v="8316.19"/>
    <n v="0"/>
  </r>
  <r>
    <n v="7649"/>
    <n v="15665374"/>
    <x v="2552"/>
    <n v="610"/>
    <x v="1"/>
    <x v="0"/>
    <x v="8"/>
    <n v="5"/>
    <n v="0"/>
    <n v="2"/>
    <n v="0"/>
    <n v="0"/>
    <n v="63736.36"/>
    <n v="0"/>
  </r>
  <r>
    <n v="7650"/>
    <n v="15588854"/>
    <x v="115"/>
    <n v="715"/>
    <x v="0"/>
    <x v="0"/>
    <x v="8"/>
    <n v="3"/>
    <n v="110581.29"/>
    <n v="1"/>
    <n v="1"/>
    <n v="1"/>
    <n v="94715.24"/>
    <n v="0"/>
  </r>
  <r>
    <n v="7651"/>
    <n v="15810716"/>
    <x v="301"/>
    <n v="750"/>
    <x v="2"/>
    <x v="1"/>
    <x v="0"/>
    <n v="8"/>
    <n v="151836.35999999999"/>
    <n v="2"/>
    <n v="1"/>
    <n v="0"/>
    <n v="68695.38"/>
    <n v="0"/>
  </r>
  <r>
    <n v="7652"/>
    <n v="15776921"/>
    <x v="2544"/>
    <n v="431"/>
    <x v="2"/>
    <x v="1"/>
    <x v="13"/>
    <n v="5"/>
    <n v="83624.55"/>
    <n v="2"/>
    <n v="0"/>
    <n v="0"/>
    <n v="36899.620000000003"/>
    <n v="0"/>
  </r>
  <r>
    <n v="7653"/>
    <n v="15569394"/>
    <x v="1139"/>
    <n v="704"/>
    <x v="0"/>
    <x v="1"/>
    <x v="9"/>
    <n v="2"/>
    <n v="148197.15"/>
    <n v="2"/>
    <n v="1"/>
    <n v="0"/>
    <n v="182775.08"/>
    <n v="0"/>
  </r>
  <r>
    <n v="7654"/>
    <n v="15788215"/>
    <x v="170"/>
    <n v="535"/>
    <x v="1"/>
    <x v="0"/>
    <x v="33"/>
    <n v="5"/>
    <n v="122924.75"/>
    <n v="1"/>
    <n v="0"/>
    <n v="0"/>
    <n v="62390.59"/>
    <n v="1"/>
  </r>
  <r>
    <n v="7655"/>
    <n v="15641007"/>
    <x v="813"/>
    <n v="614"/>
    <x v="0"/>
    <x v="0"/>
    <x v="16"/>
    <n v="4"/>
    <n v="72594"/>
    <n v="1"/>
    <n v="1"/>
    <n v="1"/>
    <n v="76042.48"/>
    <n v="0"/>
  </r>
  <r>
    <n v="7656"/>
    <n v="15594651"/>
    <x v="583"/>
    <n v="748"/>
    <x v="0"/>
    <x v="1"/>
    <x v="16"/>
    <n v="4"/>
    <n v="115221.36"/>
    <n v="1"/>
    <n v="0"/>
    <n v="1"/>
    <n v="70956.75"/>
    <n v="0"/>
  </r>
  <r>
    <n v="7657"/>
    <n v="15575146"/>
    <x v="776"/>
    <n v="492"/>
    <x v="2"/>
    <x v="1"/>
    <x v="21"/>
    <n v="8"/>
    <n v="117808.74"/>
    <n v="2"/>
    <n v="1"/>
    <n v="1"/>
    <n v="67311.12"/>
    <n v="0"/>
  </r>
  <r>
    <n v="7658"/>
    <n v="15608916"/>
    <x v="794"/>
    <n v="573"/>
    <x v="0"/>
    <x v="1"/>
    <x v="20"/>
    <n v="7"/>
    <n v="147754.68"/>
    <n v="1"/>
    <n v="1"/>
    <n v="1"/>
    <n v="110454.46"/>
    <n v="0"/>
  </r>
  <r>
    <n v="7659"/>
    <n v="15666297"/>
    <x v="2152"/>
    <n v="706"/>
    <x v="1"/>
    <x v="0"/>
    <x v="47"/>
    <n v="3"/>
    <n v="0"/>
    <n v="3"/>
    <n v="0"/>
    <n v="0"/>
    <n v="88479.02"/>
    <n v="1"/>
  </r>
  <r>
    <n v="7660"/>
    <n v="15598586"/>
    <x v="2553"/>
    <n v="680"/>
    <x v="0"/>
    <x v="1"/>
    <x v="8"/>
    <n v="10"/>
    <n v="113292.17"/>
    <n v="1"/>
    <n v="1"/>
    <n v="1"/>
    <n v="122639.73"/>
    <n v="0"/>
  </r>
  <r>
    <n v="7661"/>
    <n v="15665014"/>
    <x v="1904"/>
    <n v="458"/>
    <x v="1"/>
    <x v="1"/>
    <x v="18"/>
    <n v="5"/>
    <n v="0"/>
    <n v="2"/>
    <n v="1"/>
    <n v="0"/>
    <n v="79723.78"/>
    <n v="0"/>
  </r>
  <r>
    <n v="7662"/>
    <n v="15701738"/>
    <x v="1331"/>
    <n v="612"/>
    <x v="2"/>
    <x v="1"/>
    <x v="4"/>
    <n v="2"/>
    <n v="115163.38"/>
    <n v="1"/>
    <n v="1"/>
    <n v="1"/>
    <n v="97677.52"/>
    <n v="1"/>
  </r>
  <r>
    <n v="7663"/>
    <n v="15650591"/>
    <x v="272"/>
    <n v="809"/>
    <x v="2"/>
    <x v="1"/>
    <x v="5"/>
    <n v="10"/>
    <n v="118098.62"/>
    <n v="1"/>
    <n v="1"/>
    <n v="1"/>
    <n v="100720.02"/>
    <n v="1"/>
  </r>
  <r>
    <n v="7664"/>
    <n v="15652667"/>
    <x v="2554"/>
    <n v="590"/>
    <x v="0"/>
    <x v="1"/>
    <x v="2"/>
    <n v="9"/>
    <n v="0"/>
    <n v="2"/>
    <n v="1"/>
    <n v="1"/>
    <n v="104730.52"/>
    <n v="0"/>
  </r>
  <r>
    <n v="7665"/>
    <n v="15679622"/>
    <x v="149"/>
    <n v="602"/>
    <x v="0"/>
    <x v="1"/>
    <x v="12"/>
    <n v="8"/>
    <n v="0"/>
    <n v="1"/>
    <n v="1"/>
    <n v="1"/>
    <n v="22499.29"/>
    <n v="0"/>
  </r>
  <r>
    <n v="7666"/>
    <n v="15730150"/>
    <x v="837"/>
    <n v="540"/>
    <x v="1"/>
    <x v="1"/>
    <x v="24"/>
    <n v="0"/>
    <n v="120825.7"/>
    <n v="1"/>
    <n v="1"/>
    <n v="0"/>
    <n v="28257.89"/>
    <n v="0"/>
  </r>
  <r>
    <n v="7667"/>
    <n v="15813192"/>
    <x v="374"/>
    <n v="494"/>
    <x v="0"/>
    <x v="1"/>
    <x v="11"/>
    <n v="6"/>
    <n v="0"/>
    <n v="2"/>
    <n v="0"/>
    <n v="1"/>
    <n v="109988.09"/>
    <n v="0"/>
  </r>
  <r>
    <n v="7668"/>
    <n v="15606554"/>
    <x v="508"/>
    <n v="797"/>
    <x v="0"/>
    <x v="1"/>
    <x v="6"/>
    <n v="1"/>
    <n v="0"/>
    <n v="1"/>
    <n v="0"/>
    <n v="1"/>
    <n v="149991.32"/>
    <n v="0"/>
  </r>
  <r>
    <n v="7669"/>
    <n v="15611794"/>
    <x v="2198"/>
    <n v="526"/>
    <x v="2"/>
    <x v="1"/>
    <x v="22"/>
    <n v="6"/>
    <n v="133845.28"/>
    <n v="2"/>
    <n v="1"/>
    <n v="1"/>
    <n v="45180.800000000003"/>
    <n v="0"/>
  </r>
  <r>
    <n v="7670"/>
    <n v="15672357"/>
    <x v="1487"/>
    <n v="631"/>
    <x v="1"/>
    <x v="1"/>
    <x v="16"/>
    <n v="7"/>
    <n v="0"/>
    <n v="2"/>
    <n v="1"/>
    <n v="0"/>
    <n v="181605.85"/>
    <n v="0"/>
  </r>
  <r>
    <n v="7671"/>
    <n v="15711759"/>
    <x v="830"/>
    <n v="576"/>
    <x v="0"/>
    <x v="0"/>
    <x v="6"/>
    <n v="5"/>
    <n v="108541.04"/>
    <n v="1"/>
    <n v="1"/>
    <n v="1"/>
    <n v="126469.09"/>
    <n v="0"/>
  </r>
  <r>
    <n v="7672"/>
    <n v="15615296"/>
    <x v="629"/>
    <n v="405"/>
    <x v="0"/>
    <x v="1"/>
    <x v="2"/>
    <n v="10"/>
    <n v="0"/>
    <n v="1"/>
    <n v="1"/>
    <n v="0"/>
    <n v="160810.85"/>
    <n v="1"/>
  </r>
  <r>
    <n v="7673"/>
    <n v="15699294"/>
    <x v="1080"/>
    <n v="555"/>
    <x v="0"/>
    <x v="1"/>
    <x v="33"/>
    <n v="1"/>
    <n v="0"/>
    <n v="2"/>
    <n v="0"/>
    <n v="0"/>
    <n v="88146.86"/>
    <n v="0"/>
  </r>
  <r>
    <n v="7674"/>
    <n v="15788634"/>
    <x v="585"/>
    <n v="750"/>
    <x v="1"/>
    <x v="0"/>
    <x v="24"/>
    <n v="2"/>
    <n v="113817.06"/>
    <n v="1"/>
    <n v="0"/>
    <n v="0"/>
    <n v="88333.74"/>
    <n v="0"/>
  </r>
  <r>
    <n v="7675"/>
    <n v="15660871"/>
    <x v="465"/>
    <n v="665"/>
    <x v="0"/>
    <x v="1"/>
    <x v="34"/>
    <n v="8"/>
    <n v="137300.23000000001"/>
    <n v="1"/>
    <n v="1"/>
    <n v="0"/>
    <n v="90174.83"/>
    <n v="0"/>
  </r>
  <r>
    <n v="7676"/>
    <n v="15618258"/>
    <x v="418"/>
    <n v="640"/>
    <x v="1"/>
    <x v="1"/>
    <x v="24"/>
    <n v="5"/>
    <n v="158024.38"/>
    <n v="1"/>
    <n v="1"/>
    <n v="0"/>
    <n v="81298.09"/>
    <n v="0"/>
  </r>
  <r>
    <n v="7677"/>
    <n v="15722535"/>
    <x v="2555"/>
    <n v="457"/>
    <x v="0"/>
    <x v="0"/>
    <x v="19"/>
    <n v="7"/>
    <n v="127837.54"/>
    <n v="1"/>
    <n v="0"/>
    <n v="1"/>
    <n v="60013.17"/>
    <n v="0"/>
  </r>
  <r>
    <n v="7678"/>
    <n v="15711977"/>
    <x v="2049"/>
    <n v="695"/>
    <x v="0"/>
    <x v="1"/>
    <x v="18"/>
    <n v="4"/>
    <n v="161533"/>
    <n v="1"/>
    <n v="1"/>
    <n v="0"/>
    <n v="100940.91"/>
    <n v="0"/>
  </r>
  <r>
    <n v="7679"/>
    <n v="15690169"/>
    <x v="1360"/>
    <n v="645"/>
    <x v="0"/>
    <x v="1"/>
    <x v="8"/>
    <n v="7"/>
    <n v="161171.70000000001"/>
    <n v="2"/>
    <n v="1"/>
    <n v="0"/>
    <n v="12599.94"/>
    <n v="1"/>
  </r>
  <r>
    <n v="7680"/>
    <n v="15790689"/>
    <x v="2556"/>
    <n v="647"/>
    <x v="1"/>
    <x v="1"/>
    <x v="15"/>
    <n v="9"/>
    <n v="80958.36"/>
    <n v="1"/>
    <n v="1"/>
    <n v="1"/>
    <n v="128590.73"/>
    <n v="0"/>
  </r>
  <r>
    <n v="7681"/>
    <n v="15665181"/>
    <x v="364"/>
    <n v="808"/>
    <x v="1"/>
    <x v="1"/>
    <x v="11"/>
    <n v="7"/>
    <n v="0"/>
    <n v="2"/>
    <n v="0"/>
    <n v="1"/>
    <n v="23180.37"/>
    <n v="0"/>
  </r>
  <r>
    <n v="7682"/>
    <n v="15633608"/>
    <x v="332"/>
    <n v="641"/>
    <x v="0"/>
    <x v="1"/>
    <x v="19"/>
    <n v="2"/>
    <n v="146193.60000000001"/>
    <n v="2"/>
    <n v="1"/>
    <n v="1"/>
    <n v="55796.83"/>
    <n v="1"/>
  </r>
  <r>
    <n v="7683"/>
    <n v="15805261"/>
    <x v="277"/>
    <n v="700"/>
    <x v="1"/>
    <x v="1"/>
    <x v="6"/>
    <n v="8"/>
    <n v="0"/>
    <n v="2"/>
    <n v="0"/>
    <n v="1"/>
    <n v="152097.01999999999"/>
    <n v="0"/>
  </r>
  <r>
    <n v="7684"/>
    <n v="15740356"/>
    <x v="641"/>
    <n v="660"/>
    <x v="2"/>
    <x v="1"/>
    <x v="28"/>
    <n v="4"/>
    <n v="115021.75999999999"/>
    <n v="1"/>
    <n v="0"/>
    <n v="1"/>
    <n v="162443.04999999999"/>
    <n v="0"/>
  </r>
  <r>
    <n v="7685"/>
    <n v="15808223"/>
    <x v="2557"/>
    <n v="615"/>
    <x v="1"/>
    <x v="1"/>
    <x v="1"/>
    <n v="1"/>
    <n v="126773.43"/>
    <n v="1"/>
    <n v="1"/>
    <n v="1"/>
    <n v="55551.26"/>
    <n v="0"/>
  </r>
  <r>
    <n v="7686"/>
    <n v="15769980"/>
    <x v="2558"/>
    <n v="705"/>
    <x v="2"/>
    <x v="0"/>
    <x v="20"/>
    <n v="3"/>
    <n v="92889.91"/>
    <n v="1"/>
    <n v="1"/>
    <n v="1"/>
    <n v="109496.69"/>
    <n v="0"/>
  </r>
  <r>
    <n v="7687"/>
    <n v="15675450"/>
    <x v="2079"/>
    <n v="718"/>
    <x v="0"/>
    <x v="1"/>
    <x v="36"/>
    <n v="9"/>
    <n v="0"/>
    <n v="2"/>
    <n v="1"/>
    <n v="1"/>
    <n v="72105.63"/>
    <n v="0"/>
  </r>
  <r>
    <n v="7688"/>
    <n v="15776494"/>
    <x v="1586"/>
    <n v="754"/>
    <x v="0"/>
    <x v="1"/>
    <x v="22"/>
    <n v="5"/>
    <n v="146622.35"/>
    <n v="1"/>
    <n v="1"/>
    <n v="1"/>
    <n v="41815.22"/>
    <n v="1"/>
  </r>
  <r>
    <n v="7689"/>
    <n v="15592412"/>
    <x v="161"/>
    <n v="713"/>
    <x v="2"/>
    <x v="1"/>
    <x v="13"/>
    <n v="4"/>
    <n v="131038.14"/>
    <n v="1"/>
    <n v="1"/>
    <n v="0"/>
    <n v="74005.039999999994"/>
    <n v="1"/>
  </r>
  <r>
    <n v="7690"/>
    <n v="15777452"/>
    <x v="2559"/>
    <n v="587"/>
    <x v="0"/>
    <x v="0"/>
    <x v="17"/>
    <n v="6"/>
    <n v="88820.29"/>
    <n v="1"/>
    <n v="0"/>
    <n v="0"/>
    <n v="70224.34"/>
    <n v="0"/>
  </r>
  <r>
    <n v="7691"/>
    <n v="15692258"/>
    <x v="790"/>
    <n v="569"/>
    <x v="1"/>
    <x v="1"/>
    <x v="8"/>
    <n v="1"/>
    <n v="115406.97"/>
    <n v="1"/>
    <n v="0"/>
    <n v="0"/>
    <n v="145528.22"/>
    <n v="0"/>
  </r>
  <r>
    <n v="7692"/>
    <n v="15791045"/>
    <x v="3"/>
    <n v="568"/>
    <x v="0"/>
    <x v="0"/>
    <x v="16"/>
    <n v="3"/>
    <n v="132951.92000000001"/>
    <n v="1"/>
    <n v="0"/>
    <n v="1"/>
    <n v="124486.28"/>
    <n v="0"/>
  </r>
  <r>
    <n v="7693"/>
    <n v="15807889"/>
    <x v="159"/>
    <n v="634"/>
    <x v="2"/>
    <x v="1"/>
    <x v="59"/>
    <n v="5"/>
    <n v="108891.7"/>
    <n v="1"/>
    <n v="1"/>
    <n v="0"/>
    <n v="10078.02"/>
    <n v="0"/>
  </r>
  <r>
    <n v="7694"/>
    <n v="15602043"/>
    <x v="49"/>
    <n v="770"/>
    <x v="2"/>
    <x v="0"/>
    <x v="17"/>
    <n v="5"/>
    <n v="141788.63"/>
    <n v="2"/>
    <n v="0"/>
    <n v="0"/>
    <n v="164967.21"/>
    <n v="0"/>
  </r>
  <r>
    <n v="7695"/>
    <n v="15807335"/>
    <x v="731"/>
    <n v="676"/>
    <x v="1"/>
    <x v="0"/>
    <x v="55"/>
    <n v="4"/>
    <n v="116954.32"/>
    <n v="1"/>
    <n v="1"/>
    <n v="1"/>
    <n v="91149.48"/>
    <n v="0"/>
  </r>
  <r>
    <n v="7696"/>
    <n v="15629985"/>
    <x v="2560"/>
    <n v="723"/>
    <x v="2"/>
    <x v="0"/>
    <x v="40"/>
    <n v="10"/>
    <n v="90450"/>
    <n v="2"/>
    <n v="0"/>
    <n v="0"/>
    <n v="103379.31"/>
    <n v="1"/>
  </r>
  <r>
    <n v="7697"/>
    <n v="15679453"/>
    <x v="99"/>
    <n v="614"/>
    <x v="2"/>
    <x v="0"/>
    <x v="2"/>
    <n v="8"/>
    <n v="125997.22"/>
    <n v="1"/>
    <n v="1"/>
    <n v="1"/>
    <n v="128049.34"/>
    <n v="1"/>
  </r>
  <r>
    <n v="7698"/>
    <n v="15637315"/>
    <x v="2561"/>
    <n v="601"/>
    <x v="1"/>
    <x v="0"/>
    <x v="1"/>
    <n v="3"/>
    <n v="0"/>
    <n v="2"/>
    <n v="1"/>
    <n v="0"/>
    <n v="54342.83"/>
    <n v="0"/>
  </r>
  <r>
    <n v="7699"/>
    <n v="15691513"/>
    <x v="2562"/>
    <n v="592"/>
    <x v="0"/>
    <x v="1"/>
    <x v="52"/>
    <n v="9"/>
    <n v="0"/>
    <n v="4"/>
    <n v="1"/>
    <n v="1"/>
    <n v="13614.01"/>
    <n v="1"/>
  </r>
  <r>
    <n v="7700"/>
    <n v="15622289"/>
    <x v="1150"/>
    <n v="605"/>
    <x v="1"/>
    <x v="0"/>
    <x v="18"/>
    <n v="9"/>
    <n v="0"/>
    <n v="2"/>
    <n v="0"/>
    <n v="1"/>
    <n v="35521.629999999997"/>
    <n v="0"/>
  </r>
  <r>
    <n v="7701"/>
    <n v="15715184"/>
    <x v="92"/>
    <n v="752"/>
    <x v="1"/>
    <x v="0"/>
    <x v="8"/>
    <n v="4"/>
    <n v="144637.85999999999"/>
    <n v="2"/>
    <n v="1"/>
    <n v="0"/>
    <n v="40496.720000000001"/>
    <n v="0"/>
  </r>
  <r>
    <n v="7702"/>
    <n v="15702801"/>
    <x v="464"/>
    <n v="677"/>
    <x v="0"/>
    <x v="0"/>
    <x v="6"/>
    <n v="3"/>
    <n v="86616.35"/>
    <n v="1"/>
    <n v="0"/>
    <n v="0"/>
    <n v="91903.9"/>
    <n v="1"/>
  </r>
  <r>
    <n v="7703"/>
    <n v="15719931"/>
    <x v="606"/>
    <n v="850"/>
    <x v="0"/>
    <x v="1"/>
    <x v="8"/>
    <n v="8"/>
    <n v="0"/>
    <n v="2"/>
    <n v="1"/>
    <n v="0"/>
    <n v="178667.7"/>
    <n v="0"/>
  </r>
  <r>
    <n v="7704"/>
    <n v="15806081"/>
    <x v="526"/>
    <n v="608"/>
    <x v="2"/>
    <x v="0"/>
    <x v="36"/>
    <n v="2"/>
    <n v="127924.25"/>
    <n v="2"/>
    <n v="1"/>
    <n v="0"/>
    <n v="32202.61"/>
    <n v="0"/>
  </r>
  <r>
    <n v="7705"/>
    <n v="15796336"/>
    <x v="172"/>
    <n v="786"/>
    <x v="1"/>
    <x v="0"/>
    <x v="10"/>
    <n v="9"/>
    <n v="0"/>
    <n v="2"/>
    <n v="1"/>
    <n v="0"/>
    <n v="117034.32"/>
    <n v="0"/>
  </r>
  <r>
    <n v="7706"/>
    <n v="15647306"/>
    <x v="427"/>
    <n v="777"/>
    <x v="0"/>
    <x v="0"/>
    <x v="6"/>
    <n v="9"/>
    <n v="131240.60999999999"/>
    <n v="1"/>
    <n v="1"/>
    <n v="1"/>
    <n v="163746.09"/>
    <n v="1"/>
  </r>
  <r>
    <n v="7707"/>
    <n v="15742369"/>
    <x v="2563"/>
    <n v="667"/>
    <x v="1"/>
    <x v="1"/>
    <x v="8"/>
    <n v="5"/>
    <n v="0"/>
    <n v="2"/>
    <n v="1"/>
    <n v="1"/>
    <n v="20346.689999999999"/>
    <n v="0"/>
  </r>
  <r>
    <n v="7708"/>
    <n v="15655859"/>
    <x v="621"/>
    <n v="848"/>
    <x v="1"/>
    <x v="1"/>
    <x v="12"/>
    <n v="5"/>
    <n v="120046.74"/>
    <n v="2"/>
    <n v="1"/>
    <n v="0"/>
    <n v="84710.65"/>
    <n v="0"/>
  </r>
  <r>
    <n v="7709"/>
    <n v="15675650"/>
    <x v="113"/>
    <n v="486"/>
    <x v="0"/>
    <x v="0"/>
    <x v="2"/>
    <n v="8"/>
    <n v="97819.36"/>
    <n v="1"/>
    <n v="0"/>
    <n v="1"/>
    <n v="120531.31"/>
    <n v="0"/>
  </r>
  <r>
    <n v="7710"/>
    <n v="15574119"/>
    <x v="478"/>
    <n v="598"/>
    <x v="1"/>
    <x v="0"/>
    <x v="55"/>
    <n v="1"/>
    <n v="62979.93"/>
    <n v="1"/>
    <n v="1"/>
    <n v="1"/>
    <n v="152273.57"/>
    <n v="0"/>
  </r>
  <r>
    <n v="7711"/>
    <n v="15754168"/>
    <x v="224"/>
    <n v="506"/>
    <x v="0"/>
    <x v="0"/>
    <x v="20"/>
    <n v="3"/>
    <n v="0"/>
    <n v="1"/>
    <n v="1"/>
    <n v="1"/>
    <n v="144345.57999999999"/>
    <n v="0"/>
  </r>
  <r>
    <n v="7712"/>
    <n v="15763029"/>
    <x v="244"/>
    <n v="612"/>
    <x v="2"/>
    <x v="1"/>
    <x v="17"/>
    <n v="9"/>
    <n v="161450.03"/>
    <n v="1"/>
    <n v="1"/>
    <n v="1"/>
    <n v="96961"/>
    <n v="1"/>
  </r>
  <r>
    <n v="7713"/>
    <n v="15765048"/>
    <x v="1497"/>
    <n v="545"/>
    <x v="0"/>
    <x v="1"/>
    <x v="33"/>
    <n v="3"/>
    <n v="0"/>
    <n v="2"/>
    <n v="1"/>
    <n v="0"/>
    <n v="170307.43"/>
    <n v="0"/>
  </r>
  <r>
    <n v="7714"/>
    <n v="15786215"/>
    <x v="420"/>
    <n v="793"/>
    <x v="0"/>
    <x v="1"/>
    <x v="27"/>
    <n v="8"/>
    <n v="119496.25"/>
    <n v="2"/>
    <n v="1"/>
    <n v="0"/>
    <n v="29880.99"/>
    <n v="0"/>
  </r>
  <r>
    <n v="7715"/>
    <n v="15707559"/>
    <x v="61"/>
    <n v="682"/>
    <x v="0"/>
    <x v="0"/>
    <x v="33"/>
    <n v="9"/>
    <n v="0"/>
    <n v="2"/>
    <n v="1"/>
    <n v="1"/>
    <n v="195104.91"/>
    <n v="0"/>
  </r>
  <r>
    <n v="7716"/>
    <n v="15582129"/>
    <x v="170"/>
    <n v="517"/>
    <x v="0"/>
    <x v="1"/>
    <x v="46"/>
    <n v="1"/>
    <n v="43772.66"/>
    <n v="3"/>
    <n v="1"/>
    <n v="0"/>
    <n v="187756.24"/>
    <n v="1"/>
  </r>
  <r>
    <n v="7717"/>
    <n v="15687540"/>
    <x v="405"/>
    <n v="684"/>
    <x v="0"/>
    <x v="1"/>
    <x v="15"/>
    <n v="9"/>
    <n v="100249.41"/>
    <n v="2"/>
    <n v="0"/>
    <n v="1"/>
    <n v="67599.69"/>
    <n v="0"/>
  </r>
  <r>
    <n v="7718"/>
    <n v="15787196"/>
    <x v="58"/>
    <n v="692"/>
    <x v="1"/>
    <x v="1"/>
    <x v="17"/>
    <n v="2"/>
    <n v="0"/>
    <n v="2"/>
    <n v="1"/>
    <n v="1"/>
    <n v="105983.09"/>
    <n v="0"/>
  </r>
  <r>
    <n v="7719"/>
    <n v="15670898"/>
    <x v="352"/>
    <n v="740"/>
    <x v="0"/>
    <x v="0"/>
    <x v="52"/>
    <n v="5"/>
    <n v="108028.08"/>
    <n v="2"/>
    <n v="0"/>
    <n v="0"/>
    <n v="25980.42"/>
    <n v="1"/>
  </r>
  <r>
    <n v="7720"/>
    <n v="15775433"/>
    <x v="584"/>
    <n v="666"/>
    <x v="2"/>
    <x v="1"/>
    <x v="60"/>
    <n v="1"/>
    <n v="53013.29"/>
    <n v="2"/>
    <n v="1"/>
    <n v="1"/>
    <n v="112222.64"/>
    <n v="0"/>
  </r>
  <r>
    <n v="7721"/>
    <n v="15700693"/>
    <x v="1029"/>
    <n v="693"/>
    <x v="0"/>
    <x v="1"/>
    <x v="50"/>
    <n v="2"/>
    <n v="0"/>
    <n v="2"/>
    <n v="1"/>
    <n v="1"/>
    <n v="59864.959999999999"/>
    <n v="0"/>
  </r>
  <r>
    <n v="7722"/>
    <n v="15677955"/>
    <x v="1818"/>
    <n v="757"/>
    <x v="2"/>
    <x v="1"/>
    <x v="19"/>
    <n v="1"/>
    <n v="122088.67"/>
    <n v="1"/>
    <n v="1"/>
    <n v="0"/>
    <n v="42581.09"/>
    <n v="0"/>
  </r>
  <r>
    <n v="7723"/>
    <n v="15570086"/>
    <x v="2041"/>
    <n v="684"/>
    <x v="2"/>
    <x v="1"/>
    <x v="56"/>
    <n v="9"/>
    <n v="90544"/>
    <n v="1"/>
    <n v="0"/>
    <n v="1"/>
    <n v="4777.2299999999996"/>
    <n v="0"/>
  </r>
  <r>
    <n v="7724"/>
    <n v="15794875"/>
    <x v="99"/>
    <n v="691"/>
    <x v="1"/>
    <x v="1"/>
    <x v="12"/>
    <n v="6"/>
    <n v="0"/>
    <n v="2"/>
    <n v="0"/>
    <n v="1"/>
    <n v="178038.17"/>
    <n v="0"/>
  </r>
  <r>
    <n v="7725"/>
    <n v="15673591"/>
    <x v="687"/>
    <n v="842"/>
    <x v="0"/>
    <x v="1"/>
    <x v="4"/>
    <n v="3"/>
    <n v="141252.18"/>
    <n v="4"/>
    <n v="0"/>
    <n v="1"/>
    <n v="128521.16"/>
    <n v="1"/>
  </r>
  <r>
    <n v="7726"/>
    <n v="15631756"/>
    <x v="924"/>
    <n v="482"/>
    <x v="0"/>
    <x v="0"/>
    <x v="12"/>
    <n v="5"/>
    <n v="147813.04999999999"/>
    <n v="2"/>
    <n v="0"/>
    <n v="0"/>
    <n v="109029.72"/>
    <n v="0"/>
  </r>
  <r>
    <n v="7727"/>
    <n v="15757617"/>
    <x v="407"/>
    <n v="735"/>
    <x v="0"/>
    <x v="1"/>
    <x v="30"/>
    <n v="6"/>
    <n v="134140.68"/>
    <n v="1"/>
    <n v="1"/>
    <n v="0"/>
    <n v="2267.88"/>
    <n v="0"/>
  </r>
  <r>
    <n v="7728"/>
    <n v="15612729"/>
    <x v="1637"/>
    <n v="681"/>
    <x v="0"/>
    <x v="0"/>
    <x v="54"/>
    <n v="7"/>
    <n v="0"/>
    <n v="2"/>
    <n v="1"/>
    <n v="1"/>
    <n v="55054.48"/>
    <n v="0"/>
  </r>
  <r>
    <n v="7729"/>
    <n v="15637857"/>
    <x v="2564"/>
    <n v="616"/>
    <x v="0"/>
    <x v="0"/>
    <x v="8"/>
    <n v="8"/>
    <n v="0"/>
    <n v="1"/>
    <n v="0"/>
    <n v="1"/>
    <n v="76456.17"/>
    <n v="0"/>
  </r>
  <r>
    <n v="7730"/>
    <n v="15681007"/>
    <x v="24"/>
    <n v="850"/>
    <x v="0"/>
    <x v="0"/>
    <x v="12"/>
    <n v="2"/>
    <n v="128548.49"/>
    <n v="4"/>
    <n v="1"/>
    <n v="0"/>
    <n v="75478.95"/>
    <n v="1"/>
  </r>
  <r>
    <n v="7731"/>
    <n v="15593622"/>
    <x v="2565"/>
    <n v="635"/>
    <x v="0"/>
    <x v="1"/>
    <x v="3"/>
    <n v="10"/>
    <n v="122198.21"/>
    <n v="2"/>
    <n v="0"/>
    <n v="1"/>
    <n v="179144.54"/>
    <n v="0"/>
  </r>
  <r>
    <n v="7732"/>
    <n v="15629273"/>
    <x v="468"/>
    <n v="638"/>
    <x v="2"/>
    <x v="1"/>
    <x v="0"/>
    <n v="8"/>
    <n v="145177.84"/>
    <n v="1"/>
    <n v="1"/>
    <n v="0"/>
    <n v="193471.74"/>
    <n v="1"/>
  </r>
  <r>
    <n v="7733"/>
    <n v="15765846"/>
    <x v="266"/>
    <n v="820"/>
    <x v="1"/>
    <x v="0"/>
    <x v="8"/>
    <n v="2"/>
    <n v="94222.53"/>
    <n v="1"/>
    <n v="1"/>
    <n v="0"/>
    <n v="103570.8"/>
    <n v="0"/>
  </r>
  <r>
    <n v="7734"/>
    <n v="15596013"/>
    <x v="1614"/>
    <n v="694"/>
    <x v="2"/>
    <x v="0"/>
    <x v="14"/>
    <n v="1"/>
    <n v="143212.22"/>
    <n v="1"/>
    <n v="0"/>
    <n v="0"/>
    <n v="102628.56"/>
    <n v="1"/>
  </r>
  <r>
    <n v="7735"/>
    <n v="15722473"/>
    <x v="296"/>
    <n v="713"/>
    <x v="0"/>
    <x v="1"/>
    <x v="1"/>
    <n v="3"/>
    <n v="0"/>
    <n v="2"/>
    <n v="1"/>
    <n v="0"/>
    <n v="55772.04"/>
    <n v="0"/>
  </r>
  <r>
    <n v="7736"/>
    <n v="15774936"/>
    <x v="521"/>
    <n v="543"/>
    <x v="2"/>
    <x v="1"/>
    <x v="1"/>
    <n v="6"/>
    <n v="143350.41"/>
    <n v="1"/>
    <n v="1"/>
    <n v="1"/>
    <n v="192070.16"/>
    <n v="1"/>
  </r>
  <r>
    <n v="7737"/>
    <n v="15685640"/>
    <x v="2566"/>
    <n v="649"/>
    <x v="0"/>
    <x v="0"/>
    <x v="1"/>
    <n v="3"/>
    <n v="130931.83"/>
    <n v="1"/>
    <n v="1"/>
    <n v="1"/>
    <n v="144808.37"/>
    <n v="0"/>
  </r>
  <r>
    <n v="7738"/>
    <n v="15566563"/>
    <x v="2194"/>
    <n v="777"/>
    <x v="0"/>
    <x v="0"/>
    <x v="33"/>
    <n v="4"/>
    <n v="137851.31"/>
    <n v="1"/>
    <n v="1"/>
    <n v="0"/>
    <n v="5008.2299999999996"/>
    <n v="1"/>
  </r>
  <r>
    <n v="7739"/>
    <n v="15768746"/>
    <x v="789"/>
    <n v="561"/>
    <x v="0"/>
    <x v="1"/>
    <x v="19"/>
    <n v="6"/>
    <n v="0"/>
    <n v="2"/>
    <n v="0"/>
    <n v="0"/>
    <n v="173680.39"/>
    <n v="0"/>
  </r>
  <r>
    <n v="7740"/>
    <n v="15689952"/>
    <x v="2328"/>
    <n v="724"/>
    <x v="1"/>
    <x v="1"/>
    <x v="1"/>
    <n v="5"/>
    <n v="0"/>
    <n v="1"/>
    <n v="0"/>
    <n v="1"/>
    <n v="115753.94"/>
    <n v="0"/>
  </r>
  <r>
    <n v="7741"/>
    <n v="15725906"/>
    <x v="2567"/>
    <n v="665"/>
    <x v="1"/>
    <x v="0"/>
    <x v="21"/>
    <n v="8"/>
    <n v="0"/>
    <n v="1"/>
    <n v="1"/>
    <n v="1"/>
    <n v="38928.480000000003"/>
    <n v="1"/>
  </r>
  <r>
    <n v="7742"/>
    <n v="15634501"/>
    <x v="152"/>
    <n v="441"/>
    <x v="0"/>
    <x v="1"/>
    <x v="52"/>
    <n v="1"/>
    <n v="140614.15"/>
    <n v="1"/>
    <n v="0"/>
    <n v="1"/>
    <n v="174381.23"/>
    <n v="0"/>
  </r>
  <r>
    <n v="7743"/>
    <n v="15571940"/>
    <x v="2568"/>
    <n v="579"/>
    <x v="1"/>
    <x v="1"/>
    <x v="32"/>
    <n v="3"/>
    <n v="118680.57"/>
    <n v="1"/>
    <n v="1"/>
    <n v="1"/>
    <n v="49829.8"/>
    <n v="0"/>
  </r>
  <r>
    <n v="7744"/>
    <n v="15741643"/>
    <x v="355"/>
    <n v="777"/>
    <x v="2"/>
    <x v="1"/>
    <x v="12"/>
    <n v="7"/>
    <n v="122917.69"/>
    <n v="1"/>
    <n v="1"/>
    <n v="1"/>
    <n v="76169.679999999993"/>
    <n v="0"/>
  </r>
  <r>
    <n v="7745"/>
    <n v="15806822"/>
    <x v="1390"/>
    <n v="739"/>
    <x v="0"/>
    <x v="0"/>
    <x v="18"/>
    <n v="0"/>
    <n v="0"/>
    <n v="2"/>
    <n v="0"/>
    <n v="0"/>
    <n v="133465.57"/>
    <n v="0"/>
  </r>
  <r>
    <n v="7746"/>
    <n v="15701166"/>
    <x v="1110"/>
    <n v="660"/>
    <x v="0"/>
    <x v="1"/>
    <x v="20"/>
    <n v="5"/>
    <n v="131754.10999999999"/>
    <n v="2"/>
    <n v="1"/>
    <n v="1"/>
    <n v="38761.61"/>
    <n v="0"/>
  </r>
  <r>
    <n v="7747"/>
    <n v="15718531"/>
    <x v="444"/>
    <n v="554"/>
    <x v="0"/>
    <x v="0"/>
    <x v="12"/>
    <n v="8"/>
    <n v="0"/>
    <n v="2"/>
    <n v="1"/>
    <n v="1"/>
    <n v="176779.46"/>
    <n v="0"/>
  </r>
  <r>
    <n v="7748"/>
    <n v="15628308"/>
    <x v="1073"/>
    <n v="850"/>
    <x v="0"/>
    <x v="0"/>
    <x v="9"/>
    <n v="6"/>
    <n v="0"/>
    <n v="2"/>
    <n v="1"/>
    <n v="1"/>
    <n v="13159.9"/>
    <n v="0"/>
  </r>
  <r>
    <n v="7749"/>
    <n v="15585287"/>
    <x v="388"/>
    <n v="842"/>
    <x v="2"/>
    <x v="0"/>
    <x v="12"/>
    <n v="9"/>
    <n v="119948.09"/>
    <n v="1"/>
    <n v="1"/>
    <n v="0"/>
    <n v="48217.97"/>
    <n v="1"/>
  </r>
  <r>
    <n v="7750"/>
    <n v="15781619"/>
    <x v="205"/>
    <n v="785"/>
    <x v="0"/>
    <x v="0"/>
    <x v="16"/>
    <n v="1"/>
    <n v="0"/>
    <n v="1"/>
    <n v="1"/>
    <n v="0"/>
    <n v="134964.85"/>
    <n v="1"/>
  </r>
  <r>
    <n v="7751"/>
    <n v="15805162"/>
    <x v="322"/>
    <n v="550"/>
    <x v="0"/>
    <x v="1"/>
    <x v="11"/>
    <n v="0"/>
    <n v="0"/>
    <n v="2"/>
    <n v="1"/>
    <n v="1"/>
    <n v="184221.11"/>
    <n v="0"/>
  </r>
  <r>
    <n v="7752"/>
    <n v="15588535"/>
    <x v="464"/>
    <n v="750"/>
    <x v="1"/>
    <x v="0"/>
    <x v="2"/>
    <n v="6"/>
    <n v="0"/>
    <n v="2"/>
    <n v="0"/>
    <n v="0"/>
    <n v="19264.330000000002"/>
    <n v="0"/>
  </r>
  <r>
    <n v="7753"/>
    <n v="15775307"/>
    <x v="682"/>
    <n v="490"/>
    <x v="1"/>
    <x v="0"/>
    <x v="16"/>
    <n v="3"/>
    <n v="97266.1"/>
    <n v="1"/>
    <n v="1"/>
    <n v="1"/>
    <n v="92797.23"/>
    <n v="0"/>
  </r>
  <r>
    <n v="7754"/>
    <n v="15777616"/>
    <x v="368"/>
    <n v="605"/>
    <x v="2"/>
    <x v="1"/>
    <x v="34"/>
    <n v="10"/>
    <n v="113690.83"/>
    <n v="1"/>
    <n v="1"/>
    <n v="0"/>
    <n v="33114.239999999998"/>
    <n v="0"/>
  </r>
  <r>
    <n v="7755"/>
    <n v="15692291"/>
    <x v="1393"/>
    <n v="563"/>
    <x v="1"/>
    <x v="0"/>
    <x v="0"/>
    <n v="6"/>
    <n v="99056.22"/>
    <n v="2"/>
    <n v="1"/>
    <n v="0"/>
    <n v="154347.95000000001"/>
    <n v="1"/>
  </r>
  <r>
    <n v="7756"/>
    <n v="15680843"/>
    <x v="2569"/>
    <n v="675"/>
    <x v="0"/>
    <x v="1"/>
    <x v="10"/>
    <n v="8"/>
    <n v="0"/>
    <n v="2"/>
    <n v="1"/>
    <n v="1"/>
    <n v="184842.21"/>
    <n v="0"/>
  </r>
  <r>
    <n v="7757"/>
    <n v="15606232"/>
    <x v="1385"/>
    <n v="621"/>
    <x v="1"/>
    <x v="0"/>
    <x v="18"/>
    <n v="7"/>
    <n v="116338.68"/>
    <n v="1"/>
    <n v="1"/>
    <n v="1"/>
    <n v="155743.48000000001"/>
    <n v="0"/>
  </r>
  <r>
    <n v="7758"/>
    <n v="15641585"/>
    <x v="250"/>
    <n v="850"/>
    <x v="0"/>
    <x v="1"/>
    <x v="20"/>
    <n v="6"/>
    <n v="97339.99"/>
    <n v="1"/>
    <n v="0"/>
    <n v="1"/>
    <n v="88815.25"/>
    <n v="0"/>
  </r>
  <r>
    <n v="7759"/>
    <n v="15684358"/>
    <x v="243"/>
    <n v="711"/>
    <x v="0"/>
    <x v="1"/>
    <x v="1"/>
    <n v="3"/>
    <n v="0"/>
    <n v="2"/>
    <n v="1"/>
    <n v="1"/>
    <n v="193747.57"/>
    <n v="0"/>
  </r>
  <r>
    <n v="7760"/>
    <n v="15806389"/>
    <x v="440"/>
    <n v="549"/>
    <x v="2"/>
    <x v="0"/>
    <x v="30"/>
    <n v="1"/>
    <n v="137592.31"/>
    <n v="2"/>
    <n v="0"/>
    <n v="1"/>
    <n v="116548.02"/>
    <n v="1"/>
  </r>
  <r>
    <n v="7761"/>
    <n v="15641860"/>
    <x v="100"/>
    <n v="764"/>
    <x v="2"/>
    <x v="1"/>
    <x v="10"/>
    <n v="6"/>
    <n v="108760.27"/>
    <n v="2"/>
    <n v="1"/>
    <n v="0"/>
    <n v="166324.79"/>
    <n v="1"/>
  </r>
  <r>
    <n v="7762"/>
    <n v="15814237"/>
    <x v="550"/>
    <n v="627"/>
    <x v="2"/>
    <x v="1"/>
    <x v="33"/>
    <n v="3"/>
    <n v="128770.88"/>
    <n v="2"/>
    <n v="1"/>
    <n v="1"/>
    <n v="40199.01"/>
    <n v="0"/>
  </r>
  <r>
    <n v="7763"/>
    <n v="15808780"/>
    <x v="134"/>
    <n v="850"/>
    <x v="0"/>
    <x v="0"/>
    <x v="10"/>
    <n v="2"/>
    <n v="0"/>
    <n v="2"/>
    <n v="0"/>
    <n v="0"/>
    <n v="51919.040000000001"/>
    <n v="0"/>
  </r>
  <r>
    <n v="7764"/>
    <n v="15767064"/>
    <x v="446"/>
    <n v="614"/>
    <x v="1"/>
    <x v="0"/>
    <x v="18"/>
    <n v="1"/>
    <n v="44054.84"/>
    <n v="1"/>
    <n v="1"/>
    <n v="1"/>
    <n v="73329.08"/>
    <n v="0"/>
  </r>
  <r>
    <n v="7765"/>
    <n v="15751177"/>
    <x v="147"/>
    <n v="685"/>
    <x v="2"/>
    <x v="0"/>
    <x v="4"/>
    <n v="2"/>
    <n v="119657.53"/>
    <n v="1"/>
    <n v="1"/>
    <n v="0"/>
    <n v="145387.04999999999"/>
    <n v="1"/>
  </r>
  <r>
    <n v="7766"/>
    <n v="15613427"/>
    <x v="2570"/>
    <n v="683"/>
    <x v="2"/>
    <x v="0"/>
    <x v="23"/>
    <n v="7"/>
    <n v="108797.63"/>
    <n v="2"/>
    <n v="0"/>
    <n v="0"/>
    <n v="140763.18"/>
    <n v="0"/>
  </r>
  <r>
    <n v="7767"/>
    <n v="15647259"/>
    <x v="2110"/>
    <n v="643"/>
    <x v="1"/>
    <x v="1"/>
    <x v="12"/>
    <n v="2"/>
    <n v="0"/>
    <n v="2"/>
    <n v="0"/>
    <n v="0"/>
    <n v="67979.350000000006"/>
    <n v="0"/>
  </r>
  <r>
    <n v="7768"/>
    <n v="15748660"/>
    <x v="1143"/>
    <n v="561"/>
    <x v="2"/>
    <x v="0"/>
    <x v="23"/>
    <n v="1"/>
    <n v="102025.32"/>
    <n v="1"/>
    <n v="1"/>
    <n v="0"/>
    <n v="133051.64000000001"/>
    <n v="1"/>
  </r>
  <r>
    <n v="7769"/>
    <n v="15726695"/>
    <x v="170"/>
    <n v="601"/>
    <x v="1"/>
    <x v="0"/>
    <x v="43"/>
    <n v="9"/>
    <n v="122446.61"/>
    <n v="2"/>
    <n v="1"/>
    <n v="0"/>
    <n v="86791.9"/>
    <n v="0"/>
  </r>
  <r>
    <n v="7770"/>
    <n v="15757473"/>
    <x v="2329"/>
    <n v="766"/>
    <x v="0"/>
    <x v="0"/>
    <x v="7"/>
    <n v="7"/>
    <n v="158786.67000000001"/>
    <n v="2"/>
    <n v="0"/>
    <n v="1"/>
    <n v="47579.25"/>
    <n v="0"/>
  </r>
  <r>
    <n v="7771"/>
    <n v="15809509"/>
    <x v="1751"/>
    <n v="699"/>
    <x v="0"/>
    <x v="1"/>
    <x v="6"/>
    <n v="3"/>
    <n v="125689.29"/>
    <n v="1"/>
    <n v="1"/>
    <n v="1"/>
    <n v="151623.71"/>
    <n v="0"/>
  </r>
  <r>
    <n v="7772"/>
    <n v="15715512"/>
    <x v="170"/>
    <n v="850"/>
    <x v="2"/>
    <x v="1"/>
    <x v="6"/>
    <n v="1"/>
    <n v="154640.41"/>
    <n v="1"/>
    <n v="1"/>
    <n v="1"/>
    <n v="164039.51"/>
    <n v="0"/>
  </r>
  <r>
    <n v="7773"/>
    <n v="15614168"/>
    <x v="632"/>
    <n v="792"/>
    <x v="2"/>
    <x v="0"/>
    <x v="5"/>
    <n v="4"/>
    <n v="146710.76"/>
    <n v="1"/>
    <n v="1"/>
    <n v="0"/>
    <n v="16528.400000000001"/>
    <n v="1"/>
  </r>
  <r>
    <n v="7774"/>
    <n v="15679818"/>
    <x v="289"/>
    <n v="636"/>
    <x v="2"/>
    <x v="1"/>
    <x v="44"/>
    <n v="7"/>
    <n v="136709.35"/>
    <n v="1"/>
    <n v="0"/>
    <n v="1"/>
    <n v="66753.100000000006"/>
    <n v="1"/>
  </r>
  <r>
    <n v="7775"/>
    <n v="15609928"/>
    <x v="220"/>
    <n v="850"/>
    <x v="2"/>
    <x v="1"/>
    <x v="3"/>
    <n v="5"/>
    <n v="129305.09"/>
    <n v="2"/>
    <n v="0"/>
    <n v="1"/>
    <n v="19244.580000000002"/>
    <n v="0"/>
  </r>
  <r>
    <n v="7776"/>
    <n v="15731246"/>
    <x v="2571"/>
    <n v="628"/>
    <x v="1"/>
    <x v="1"/>
    <x v="20"/>
    <n v="10"/>
    <n v="0"/>
    <n v="2"/>
    <n v="1"/>
    <n v="0"/>
    <n v="103832.58"/>
    <n v="0"/>
  </r>
  <r>
    <n v="7777"/>
    <n v="15685243"/>
    <x v="776"/>
    <n v="736"/>
    <x v="0"/>
    <x v="0"/>
    <x v="54"/>
    <n v="10"/>
    <n v="0"/>
    <n v="2"/>
    <n v="0"/>
    <n v="1"/>
    <n v="502.7"/>
    <n v="0"/>
  </r>
  <r>
    <n v="7778"/>
    <n v="15638730"/>
    <x v="426"/>
    <n v="711"/>
    <x v="0"/>
    <x v="0"/>
    <x v="29"/>
    <n v="0"/>
    <n v="82844.33"/>
    <n v="2"/>
    <n v="0"/>
    <n v="1"/>
    <n v="1408.68"/>
    <n v="0"/>
  </r>
  <r>
    <n v="7779"/>
    <n v="15697034"/>
    <x v="1636"/>
    <n v="583"/>
    <x v="1"/>
    <x v="0"/>
    <x v="32"/>
    <n v="2"/>
    <n v="0"/>
    <n v="2"/>
    <n v="0"/>
    <n v="1"/>
    <n v="5985.36"/>
    <n v="0"/>
  </r>
  <r>
    <n v="7780"/>
    <n v="15699225"/>
    <x v="63"/>
    <n v="757"/>
    <x v="0"/>
    <x v="1"/>
    <x v="17"/>
    <n v="0"/>
    <n v="0"/>
    <n v="2"/>
    <n v="1"/>
    <n v="0"/>
    <n v="37460.050000000003"/>
    <n v="0"/>
  </r>
  <r>
    <n v="7781"/>
    <n v="15677387"/>
    <x v="1561"/>
    <n v="749"/>
    <x v="2"/>
    <x v="0"/>
    <x v="19"/>
    <n v="10"/>
    <n v="76692.22"/>
    <n v="1"/>
    <n v="0"/>
    <n v="1"/>
    <n v="30396.43"/>
    <n v="0"/>
  </r>
  <r>
    <n v="7782"/>
    <n v="15759184"/>
    <x v="305"/>
    <n v="705"/>
    <x v="0"/>
    <x v="1"/>
    <x v="10"/>
    <n v="7"/>
    <n v="117715.84"/>
    <n v="1"/>
    <n v="1"/>
    <n v="0"/>
    <n v="2498.67"/>
    <n v="0"/>
  </r>
  <r>
    <n v="7783"/>
    <n v="15595991"/>
    <x v="357"/>
    <n v="585"/>
    <x v="0"/>
    <x v="1"/>
    <x v="41"/>
    <n v="8"/>
    <n v="87105.32"/>
    <n v="1"/>
    <n v="1"/>
    <n v="1"/>
    <n v="55346.14"/>
    <n v="0"/>
  </r>
  <r>
    <n v="7784"/>
    <n v="15681332"/>
    <x v="1583"/>
    <n v="437"/>
    <x v="0"/>
    <x v="0"/>
    <x v="3"/>
    <n v="6"/>
    <n v="0"/>
    <n v="1"/>
    <n v="1"/>
    <n v="0"/>
    <n v="148330.97"/>
    <n v="1"/>
  </r>
  <r>
    <n v="7785"/>
    <n v="15756299"/>
    <x v="586"/>
    <n v="741"/>
    <x v="0"/>
    <x v="0"/>
    <x v="55"/>
    <n v="2"/>
    <n v="69311.16"/>
    <n v="1"/>
    <n v="1"/>
    <n v="1"/>
    <n v="59237.72"/>
    <n v="0"/>
  </r>
  <r>
    <n v="7786"/>
    <n v="15750547"/>
    <x v="2572"/>
    <n v="738"/>
    <x v="0"/>
    <x v="1"/>
    <x v="28"/>
    <n v="9"/>
    <n v="0"/>
    <n v="2"/>
    <n v="1"/>
    <n v="1"/>
    <n v="48644.94"/>
    <n v="0"/>
  </r>
  <r>
    <n v="7787"/>
    <n v="15566380"/>
    <x v="2573"/>
    <n v="586"/>
    <x v="1"/>
    <x v="0"/>
    <x v="19"/>
    <n v="10"/>
    <n v="66948.67"/>
    <n v="2"/>
    <n v="1"/>
    <n v="1"/>
    <n v="140759.03"/>
    <n v="0"/>
  </r>
  <r>
    <n v="7788"/>
    <n v="15675963"/>
    <x v="397"/>
    <n v="627"/>
    <x v="0"/>
    <x v="0"/>
    <x v="38"/>
    <n v="9"/>
    <n v="0"/>
    <n v="2"/>
    <n v="1"/>
    <n v="1"/>
    <n v="107712.42"/>
    <n v="0"/>
  </r>
  <r>
    <n v="7789"/>
    <n v="15674671"/>
    <x v="1003"/>
    <n v="551"/>
    <x v="1"/>
    <x v="1"/>
    <x v="61"/>
    <n v="2"/>
    <n v="128410.71"/>
    <n v="2"/>
    <n v="1"/>
    <n v="1"/>
    <n v="181718.73"/>
    <n v="0"/>
  </r>
  <r>
    <n v="7790"/>
    <n v="15621466"/>
    <x v="1866"/>
    <n v="606"/>
    <x v="2"/>
    <x v="1"/>
    <x v="16"/>
    <n v="3"/>
    <n v="99897.53"/>
    <n v="1"/>
    <n v="0"/>
    <n v="0"/>
    <n v="37054.65"/>
    <n v="0"/>
  </r>
  <r>
    <n v="7791"/>
    <n v="15607176"/>
    <x v="243"/>
    <n v="674"/>
    <x v="0"/>
    <x v="1"/>
    <x v="32"/>
    <n v="3"/>
    <n v="0"/>
    <n v="1"/>
    <n v="1"/>
    <n v="1"/>
    <n v="173940.59"/>
    <n v="0"/>
  </r>
  <r>
    <n v="7792"/>
    <n v="15570299"/>
    <x v="46"/>
    <n v="584"/>
    <x v="2"/>
    <x v="0"/>
    <x v="8"/>
    <n v="6"/>
    <n v="152622.34"/>
    <n v="1"/>
    <n v="1"/>
    <n v="0"/>
    <n v="99298.8"/>
    <n v="0"/>
  </r>
  <r>
    <n v="7793"/>
    <n v="15613197"/>
    <x v="1270"/>
    <n v="590"/>
    <x v="0"/>
    <x v="1"/>
    <x v="20"/>
    <n v="8"/>
    <n v="0"/>
    <n v="2"/>
    <n v="1"/>
    <n v="0"/>
    <n v="62933.03"/>
    <n v="0"/>
  </r>
  <r>
    <n v="7794"/>
    <n v="15798885"/>
    <x v="404"/>
    <n v="585"/>
    <x v="0"/>
    <x v="1"/>
    <x v="27"/>
    <n v="4"/>
    <n v="138227.19"/>
    <n v="2"/>
    <n v="1"/>
    <n v="1"/>
    <n v="55287.839999999997"/>
    <n v="0"/>
  </r>
  <r>
    <n v="7795"/>
    <n v="15714883"/>
    <x v="375"/>
    <n v="508"/>
    <x v="0"/>
    <x v="0"/>
    <x v="11"/>
    <n v="2"/>
    <n v="111395.53"/>
    <n v="1"/>
    <n v="0"/>
    <n v="1"/>
    <n v="48197.06"/>
    <n v="0"/>
  </r>
  <r>
    <n v="7796"/>
    <n v="15604497"/>
    <x v="2574"/>
    <n v="458"/>
    <x v="2"/>
    <x v="1"/>
    <x v="4"/>
    <n v="7"/>
    <n v="84386.57"/>
    <n v="1"/>
    <n v="1"/>
    <n v="0"/>
    <n v="178642.73"/>
    <n v="0"/>
  </r>
  <r>
    <n v="7797"/>
    <n v="15773949"/>
    <x v="2416"/>
    <n v="692"/>
    <x v="0"/>
    <x v="0"/>
    <x v="18"/>
    <n v="3"/>
    <n v="0"/>
    <n v="2"/>
    <n v="1"/>
    <n v="1"/>
    <n v="8282.2199999999993"/>
    <n v="0"/>
  </r>
  <r>
    <n v="7798"/>
    <n v="15774164"/>
    <x v="721"/>
    <n v="502"/>
    <x v="2"/>
    <x v="1"/>
    <x v="19"/>
    <n v="5"/>
    <n v="174673.65"/>
    <n v="2"/>
    <n v="1"/>
    <n v="0"/>
    <n v="33300.559999999998"/>
    <n v="0"/>
  </r>
  <r>
    <n v="7799"/>
    <n v="15774127"/>
    <x v="1036"/>
    <n v="518"/>
    <x v="0"/>
    <x v="1"/>
    <x v="17"/>
    <n v="3"/>
    <n v="0"/>
    <n v="2"/>
    <n v="1"/>
    <n v="0"/>
    <n v="76515.789999999994"/>
    <n v="0"/>
  </r>
  <r>
    <n v="7800"/>
    <n v="15619016"/>
    <x v="2575"/>
    <n v="660"/>
    <x v="2"/>
    <x v="1"/>
    <x v="17"/>
    <n v="5"/>
    <n v="109019.65"/>
    <n v="2"/>
    <n v="1"/>
    <n v="1"/>
    <n v="33680.559999999998"/>
    <n v="0"/>
  </r>
  <r>
    <n v="7801"/>
    <n v="15795759"/>
    <x v="616"/>
    <n v="698"/>
    <x v="2"/>
    <x v="0"/>
    <x v="37"/>
    <n v="1"/>
    <n v="107906.75"/>
    <n v="1"/>
    <n v="1"/>
    <n v="0"/>
    <n v="168886.39"/>
    <n v="1"/>
  </r>
  <r>
    <n v="7802"/>
    <n v="15798844"/>
    <x v="1334"/>
    <n v="678"/>
    <x v="0"/>
    <x v="1"/>
    <x v="41"/>
    <n v="7"/>
    <n v="128914.97"/>
    <n v="1"/>
    <n v="0"/>
    <n v="0"/>
    <n v="191746.23"/>
    <n v="1"/>
  </r>
  <r>
    <n v="7803"/>
    <n v="15717962"/>
    <x v="244"/>
    <n v="773"/>
    <x v="1"/>
    <x v="1"/>
    <x v="54"/>
    <n v="9"/>
    <n v="111179.83"/>
    <n v="1"/>
    <n v="1"/>
    <n v="1"/>
    <n v="93091.02"/>
    <n v="0"/>
  </r>
  <r>
    <n v="7804"/>
    <n v="15691504"/>
    <x v="307"/>
    <n v="619"/>
    <x v="2"/>
    <x v="0"/>
    <x v="37"/>
    <n v="8"/>
    <n v="124099.13"/>
    <n v="1"/>
    <n v="0"/>
    <n v="0"/>
    <n v="23904.52"/>
    <n v="0"/>
  </r>
  <r>
    <n v="7805"/>
    <n v="15693893"/>
    <x v="586"/>
    <n v="684"/>
    <x v="2"/>
    <x v="1"/>
    <x v="49"/>
    <n v="9"/>
    <n v="122471.09"/>
    <n v="1"/>
    <n v="0"/>
    <n v="1"/>
    <n v="15807.07"/>
    <n v="0"/>
  </r>
  <r>
    <n v="7806"/>
    <n v="15672499"/>
    <x v="774"/>
    <n v="635"/>
    <x v="0"/>
    <x v="1"/>
    <x v="10"/>
    <n v="3"/>
    <n v="134692.4"/>
    <n v="2"/>
    <n v="1"/>
    <n v="1"/>
    <n v="83773.02"/>
    <n v="0"/>
  </r>
  <r>
    <n v="7807"/>
    <n v="15750410"/>
    <x v="463"/>
    <n v="680"/>
    <x v="0"/>
    <x v="0"/>
    <x v="11"/>
    <n v="4"/>
    <n v="123816.5"/>
    <n v="1"/>
    <n v="1"/>
    <n v="1"/>
    <n v="90162.35"/>
    <n v="0"/>
  </r>
  <r>
    <n v="7808"/>
    <n v="15568904"/>
    <x v="1449"/>
    <n v="608"/>
    <x v="2"/>
    <x v="1"/>
    <x v="10"/>
    <n v="3"/>
    <n v="106288.54"/>
    <n v="1"/>
    <n v="1"/>
    <n v="1"/>
    <n v="36639.25"/>
    <n v="0"/>
  </r>
  <r>
    <n v="7809"/>
    <n v="15649033"/>
    <x v="620"/>
    <n v="603"/>
    <x v="2"/>
    <x v="0"/>
    <x v="30"/>
    <n v="7"/>
    <n v="127723.25"/>
    <n v="2"/>
    <n v="1"/>
    <n v="0"/>
    <n v="139469.10999999999"/>
    <n v="1"/>
  </r>
  <r>
    <n v="7810"/>
    <n v="15780989"/>
    <x v="2576"/>
    <n v="579"/>
    <x v="1"/>
    <x v="1"/>
    <x v="3"/>
    <n v="2"/>
    <n v="145843.82"/>
    <n v="1"/>
    <n v="1"/>
    <n v="1"/>
    <n v="198402.37"/>
    <n v="1"/>
  </r>
  <r>
    <n v="7811"/>
    <n v="15771059"/>
    <x v="112"/>
    <n v="756"/>
    <x v="2"/>
    <x v="0"/>
    <x v="10"/>
    <n v="2"/>
    <n v="148200.72"/>
    <n v="1"/>
    <n v="0"/>
    <n v="0"/>
    <n v="194584.48"/>
    <n v="0"/>
  </r>
  <r>
    <n v="7812"/>
    <n v="15687852"/>
    <x v="2412"/>
    <n v="611"/>
    <x v="0"/>
    <x v="1"/>
    <x v="33"/>
    <n v="2"/>
    <n v="104145.65"/>
    <n v="1"/>
    <n v="0"/>
    <n v="0"/>
    <n v="159629.64000000001"/>
    <n v="0"/>
  </r>
  <r>
    <n v="7813"/>
    <n v="15695280"/>
    <x v="99"/>
    <n v="532"/>
    <x v="2"/>
    <x v="1"/>
    <x v="9"/>
    <n v="8"/>
    <n v="142755.25"/>
    <n v="1"/>
    <n v="0"/>
    <n v="0"/>
    <n v="34231.480000000003"/>
    <n v="0"/>
  </r>
  <r>
    <n v="7814"/>
    <n v="15592751"/>
    <x v="1226"/>
    <n v="684"/>
    <x v="2"/>
    <x v="0"/>
    <x v="54"/>
    <n v="3"/>
    <n v="81245.789999999994"/>
    <n v="1"/>
    <n v="1"/>
    <n v="0"/>
    <n v="69643.31"/>
    <n v="1"/>
  </r>
  <r>
    <n v="7815"/>
    <n v="15598338"/>
    <x v="2577"/>
    <n v="647"/>
    <x v="2"/>
    <x v="0"/>
    <x v="19"/>
    <n v="3"/>
    <n v="168560.46"/>
    <n v="2"/>
    <n v="0"/>
    <n v="0"/>
    <n v="90270.16"/>
    <n v="0"/>
  </r>
  <r>
    <n v="7816"/>
    <n v="15735784"/>
    <x v="1252"/>
    <n v="583"/>
    <x v="0"/>
    <x v="1"/>
    <x v="16"/>
    <n v="8"/>
    <n v="0"/>
    <n v="1"/>
    <n v="1"/>
    <n v="0"/>
    <n v="47848.56"/>
    <n v="0"/>
  </r>
  <r>
    <n v="7817"/>
    <n v="15629128"/>
    <x v="554"/>
    <n v="774"/>
    <x v="2"/>
    <x v="1"/>
    <x v="0"/>
    <n v="2"/>
    <n v="132193.94"/>
    <n v="2"/>
    <n v="1"/>
    <n v="1"/>
    <n v="162865.51999999999"/>
    <n v="0"/>
  </r>
  <r>
    <n v="7818"/>
    <n v="15642870"/>
    <x v="379"/>
    <n v="677"/>
    <x v="0"/>
    <x v="1"/>
    <x v="14"/>
    <n v="9"/>
    <n v="0"/>
    <n v="1"/>
    <n v="0"/>
    <n v="1"/>
    <n v="168650.4"/>
    <n v="0"/>
  </r>
  <r>
    <n v="7819"/>
    <n v="15637977"/>
    <x v="1912"/>
    <n v="542"/>
    <x v="2"/>
    <x v="1"/>
    <x v="11"/>
    <n v="8"/>
    <n v="139330.1"/>
    <n v="1"/>
    <n v="0"/>
    <n v="0"/>
    <n v="54372.37"/>
    <n v="0"/>
  </r>
  <r>
    <n v="7820"/>
    <n v="15600792"/>
    <x v="2578"/>
    <n v="613"/>
    <x v="1"/>
    <x v="1"/>
    <x v="6"/>
    <n v="0"/>
    <n v="0"/>
    <n v="2"/>
    <n v="0"/>
    <n v="1"/>
    <n v="133897.32"/>
    <n v="0"/>
  </r>
  <r>
    <n v="7821"/>
    <n v="15576131"/>
    <x v="1181"/>
    <n v="666"/>
    <x v="0"/>
    <x v="1"/>
    <x v="20"/>
    <n v="5"/>
    <n v="0"/>
    <n v="2"/>
    <n v="1"/>
    <n v="0"/>
    <n v="147878.04999999999"/>
    <n v="0"/>
  </r>
  <r>
    <n v="7822"/>
    <n v="15686588"/>
    <x v="737"/>
    <n v="777"/>
    <x v="0"/>
    <x v="0"/>
    <x v="34"/>
    <n v="2"/>
    <n v="134571.5"/>
    <n v="1"/>
    <n v="0"/>
    <n v="1"/>
    <n v="118313.38"/>
    <n v="0"/>
  </r>
  <r>
    <n v="7823"/>
    <n v="15761018"/>
    <x v="195"/>
    <n v="581"/>
    <x v="2"/>
    <x v="1"/>
    <x v="5"/>
    <n v="2"/>
    <n v="143829.20000000001"/>
    <n v="2"/>
    <n v="1"/>
    <n v="0"/>
    <n v="181224.24"/>
    <n v="1"/>
  </r>
  <r>
    <n v="7824"/>
    <n v="15616029"/>
    <x v="1659"/>
    <n v="705"/>
    <x v="0"/>
    <x v="1"/>
    <x v="15"/>
    <n v="7"/>
    <n v="0"/>
    <n v="2"/>
    <n v="1"/>
    <n v="0"/>
    <n v="7921.57"/>
    <n v="0"/>
  </r>
  <r>
    <n v="7825"/>
    <n v="15761149"/>
    <x v="461"/>
    <n v="673"/>
    <x v="0"/>
    <x v="0"/>
    <x v="4"/>
    <n v="8"/>
    <n v="133444.97"/>
    <n v="1"/>
    <n v="0"/>
    <n v="1"/>
    <n v="5708.19"/>
    <n v="0"/>
  </r>
  <r>
    <n v="7826"/>
    <n v="15802758"/>
    <x v="693"/>
    <n v="594"/>
    <x v="2"/>
    <x v="0"/>
    <x v="51"/>
    <n v="4"/>
    <n v="104753.84"/>
    <n v="2"/>
    <n v="1"/>
    <n v="0"/>
    <n v="56756.52"/>
    <n v="1"/>
  </r>
  <r>
    <n v="7827"/>
    <n v="15647838"/>
    <x v="770"/>
    <n v="648"/>
    <x v="2"/>
    <x v="0"/>
    <x v="21"/>
    <n v="2"/>
    <n v="116574.84"/>
    <n v="1"/>
    <n v="1"/>
    <n v="0"/>
    <n v="4121.04"/>
    <n v="1"/>
  </r>
  <r>
    <n v="7828"/>
    <n v="15735968"/>
    <x v="734"/>
    <n v="605"/>
    <x v="0"/>
    <x v="1"/>
    <x v="1"/>
    <n v="10"/>
    <n v="0"/>
    <n v="2"/>
    <n v="0"/>
    <n v="1"/>
    <n v="97213.09"/>
    <n v="0"/>
  </r>
  <r>
    <n v="7829"/>
    <n v="15581286"/>
    <x v="2482"/>
    <n v="734"/>
    <x v="0"/>
    <x v="0"/>
    <x v="20"/>
    <n v="9"/>
    <n v="176914.8"/>
    <n v="1"/>
    <n v="1"/>
    <n v="1"/>
    <n v="12799.23"/>
    <n v="0"/>
  </r>
  <r>
    <n v="7830"/>
    <n v="15625445"/>
    <x v="850"/>
    <n v="572"/>
    <x v="0"/>
    <x v="0"/>
    <x v="18"/>
    <n v="8"/>
    <n v="68348.179999999993"/>
    <n v="2"/>
    <n v="0"/>
    <n v="1"/>
    <n v="50400.32"/>
    <n v="0"/>
  </r>
  <r>
    <n v="7831"/>
    <n v="15600173"/>
    <x v="369"/>
    <n v="595"/>
    <x v="0"/>
    <x v="0"/>
    <x v="19"/>
    <n v="9"/>
    <n v="0"/>
    <n v="2"/>
    <n v="1"/>
    <n v="1"/>
    <n v="41447.86"/>
    <n v="0"/>
  </r>
  <r>
    <n v="7832"/>
    <n v="15635143"/>
    <x v="2579"/>
    <n v="749"/>
    <x v="0"/>
    <x v="1"/>
    <x v="0"/>
    <n v="2"/>
    <n v="56726.83"/>
    <n v="2"/>
    <n v="0"/>
    <n v="1"/>
    <n v="185543.35"/>
    <n v="0"/>
  </r>
  <r>
    <n v="7833"/>
    <n v="15664849"/>
    <x v="2580"/>
    <n v="573"/>
    <x v="1"/>
    <x v="1"/>
    <x v="17"/>
    <n v="3"/>
    <n v="65269.23"/>
    <n v="1"/>
    <n v="0"/>
    <n v="1"/>
    <n v="189988.65"/>
    <n v="1"/>
  </r>
  <r>
    <n v="7834"/>
    <n v="15762455"/>
    <x v="706"/>
    <n v="624"/>
    <x v="1"/>
    <x v="1"/>
    <x v="19"/>
    <n v="6"/>
    <n v="66220.17"/>
    <n v="1"/>
    <n v="0"/>
    <n v="1"/>
    <n v="170819.01"/>
    <n v="0"/>
  </r>
  <r>
    <n v="7835"/>
    <n v="15797165"/>
    <x v="616"/>
    <n v="703"/>
    <x v="0"/>
    <x v="1"/>
    <x v="27"/>
    <n v="9"/>
    <n v="0"/>
    <n v="1"/>
    <n v="0"/>
    <n v="0"/>
    <n v="85547.33"/>
    <n v="1"/>
  </r>
  <r>
    <n v="7836"/>
    <n v="15788189"/>
    <x v="233"/>
    <n v="665"/>
    <x v="0"/>
    <x v="0"/>
    <x v="1"/>
    <n v="8"/>
    <n v="96147.55"/>
    <n v="1"/>
    <n v="1"/>
    <n v="0"/>
    <n v="137037.97"/>
    <n v="0"/>
  </r>
  <r>
    <n v="7837"/>
    <n v="15780492"/>
    <x v="823"/>
    <n v="648"/>
    <x v="0"/>
    <x v="1"/>
    <x v="0"/>
    <n v="4"/>
    <n v="0"/>
    <n v="2"/>
    <n v="1"/>
    <n v="0"/>
    <n v="19283.14"/>
    <n v="0"/>
  </r>
  <r>
    <n v="7838"/>
    <n v="15678497"/>
    <x v="2581"/>
    <n v="850"/>
    <x v="1"/>
    <x v="1"/>
    <x v="36"/>
    <n v="2"/>
    <n v="0"/>
    <n v="1"/>
    <n v="1"/>
    <n v="0"/>
    <n v="169425.3"/>
    <n v="1"/>
  </r>
  <r>
    <n v="7839"/>
    <n v="15588560"/>
    <x v="300"/>
    <n v="569"/>
    <x v="2"/>
    <x v="0"/>
    <x v="15"/>
    <n v="8"/>
    <n v="145330.43"/>
    <n v="1"/>
    <n v="1"/>
    <n v="1"/>
    <n v="132038.65"/>
    <n v="0"/>
  </r>
  <r>
    <n v="7840"/>
    <n v="15606003"/>
    <x v="1595"/>
    <n v="566"/>
    <x v="0"/>
    <x v="0"/>
    <x v="29"/>
    <n v="3"/>
    <n v="0"/>
    <n v="2"/>
    <n v="1"/>
    <n v="1"/>
    <n v="3626.47"/>
    <n v="0"/>
  </r>
  <r>
    <n v="7841"/>
    <n v="15611756"/>
    <x v="781"/>
    <n v="537"/>
    <x v="2"/>
    <x v="0"/>
    <x v="40"/>
    <n v="4"/>
    <n v="124192.28"/>
    <n v="2"/>
    <n v="1"/>
    <n v="1"/>
    <n v="50881.51"/>
    <n v="0"/>
  </r>
  <r>
    <n v="7842"/>
    <n v="15789563"/>
    <x v="1088"/>
    <n v="706"/>
    <x v="2"/>
    <x v="0"/>
    <x v="17"/>
    <n v="7"/>
    <n v="111288.18"/>
    <n v="1"/>
    <n v="1"/>
    <n v="1"/>
    <n v="149170.25"/>
    <n v="1"/>
  </r>
  <r>
    <n v="7843"/>
    <n v="15702416"/>
    <x v="2582"/>
    <n v="734"/>
    <x v="0"/>
    <x v="1"/>
    <x v="3"/>
    <n v="7"/>
    <n v="107805.67"/>
    <n v="1"/>
    <n v="0"/>
    <n v="0"/>
    <n v="182505.68"/>
    <n v="0"/>
  </r>
  <r>
    <n v="7844"/>
    <n v="15766288"/>
    <x v="1943"/>
    <n v="586"/>
    <x v="2"/>
    <x v="0"/>
    <x v="18"/>
    <n v="5"/>
    <n v="103700.69"/>
    <n v="1"/>
    <n v="1"/>
    <n v="0"/>
    <n v="194072.56"/>
    <n v="1"/>
  </r>
  <r>
    <n v="7845"/>
    <n v="15667633"/>
    <x v="255"/>
    <n v="612"/>
    <x v="0"/>
    <x v="0"/>
    <x v="16"/>
    <n v="1"/>
    <n v="0"/>
    <n v="2"/>
    <n v="1"/>
    <n v="1"/>
    <n v="9209.2099999999991"/>
    <n v="0"/>
  </r>
  <r>
    <n v="7846"/>
    <n v="15622774"/>
    <x v="537"/>
    <n v="648"/>
    <x v="0"/>
    <x v="1"/>
    <x v="10"/>
    <n v="0"/>
    <n v="0"/>
    <n v="1"/>
    <n v="1"/>
    <n v="1"/>
    <n v="167931.81"/>
    <n v="0"/>
  </r>
  <r>
    <n v="7847"/>
    <n v="15755416"/>
    <x v="1448"/>
    <n v="557"/>
    <x v="0"/>
    <x v="0"/>
    <x v="7"/>
    <n v="3"/>
    <n v="87739.08"/>
    <n v="1"/>
    <n v="1"/>
    <n v="1"/>
    <n v="123096.56"/>
    <n v="0"/>
  </r>
  <r>
    <n v="7848"/>
    <n v="15769915"/>
    <x v="1557"/>
    <n v="643"/>
    <x v="1"/>
    <x v="0"/>
    <x v="43"/>
    <n v="0"/>
    <n v="133313.34"/>
    <n v="1"/>
    <n v="1"/>
    <n v="1"/>
    <n v="3965.69"/>
    <n v="0"/>
  </r>
  <r>
    <n v="7849"/>
    <n v="15643908"/>
    <x v="381"/>
    <n v="433"/>
    <x v="0"/>
    <x v="0"/>
    <x v="23"/>
    <n v="10"/>
    <n v="0"/>
    <n v="1"/>
    <n v="1"/>
    <n v="1"/>
    <n v="87711.61"/>
    <n v="0"/>
  </r>
  <r>
    <n v="7850"/>
    <n v="15627395"/>
    <x v="2583"/>
    <n v="643"/>
    <x v="2"/>
    <x v="1"/>
    <x v="1"/>
    <n v="7"/>
    <n v="154902.66"/>
    <n v="1"/>
    <n v="1"/>
    <n v="1"/>
    <n v="49667.28"/>
    <n v="0"/>
  </r>
  <r>
    <n v="7851"/>
    <n v="15679663"/>
    <x v="254"/>
    <n v="488"/>
    <x v="0"/>
    <x v="0"/>
    <x v="18"/>
    <n v="0"/>
    <n v="0"/>
    <n v="2"/>
    <n v="1"/>
    <n v="0"/>
    <n v="136675.22"/>
    <n v="0"/>
  </r>
  <r>
    <n v="7852"/>
    <n v="15651581"/>
    <x v="2473"/>
    <n v="758"/>
    <x v="2"/>
    <x v="1"/>
    <x v="50"/>
    <n v="6"/>
    <n v="112595.85"/>
    <n v="1"/>
    <n v="1"/>
    <n v="0"/>
    <n v="35865.440000000002"/>
    <n v="1"/>
  </r>
  <r>
    <n v="7853"/>
    <n v="15596379"/>
    <x v="74"/>
    <n v="743"/>
    <x v="2"/>
    <x v="1"/>
    <x v="2"/>
    <n v="3"/>
    <n v="119695.75"/>
    <n v="1"/>
    <n v="0"/>
    <n v="1"/>
    <n v="26136.13"/>
    <n v="0"/>
  </r>
  <r>
    <n v="7854"/>
    <n v="15746674"/>
    <x v="197"/>
    <n v="730"/>
    <x v="0"/>
    <x v="0"/>
    <x v="40"/>
    <n v="7"/>
    <n v="0"/>
    <n v="1"/>
    <n v="1"/>
    <n v="0"/>
    <n v="33373.26"/>
    <n v="1"/>
  </r>
  <r>
    <n v="7855"/>
    <n v="15801256"/>
    <x v="1318"/>
    <n v="746"/>
    <x v="1"/>
    <x v="1"/>
    <x v="23"/>
    <n v="7"/>
    <n v="0"/>
    <n v="2"/>
    <n v="0"/>
    <n v="1"/>
    <n v="10096.25"/>
    <n v="0"/>
  </r>
  <r>
    <n v="7856"/>
    <n v="15663808"/>
    <x v="226"/>
    <n v="666"/>
    <x v="2"/>
    <x v="0"/>
    <x v="49"/>
    <n v="8"/>
    <n v="152614.51"/>
    <n v="2"/>
    <n v="1"/>
    <n v="1"/>
    <n v="188782.3"/>
    <n v="0"/>
  </r>
  <r>
    <n v="7857"/>
    <n v="15598521"/>
    <x v="130"/>
    <n v="580"/>
    <x v="2"/>
    <x v="0"/>
    <x v="19"/>
    <n v="7"/>
    <n v="131647.01"/>
    <n v="2"/>
    <n v="0"/>
    <n v="0"/>
    <n v="79775.19"/>
    <n v="0"/>
  </r>
  <r>
    <n v="7858"/>
    <n v="15621457"/>
    <x v="5"/>
    <n v="850"/>
    <x v="0"/>
    <x v="1"/>
    <x v="7"/>
    <n v="6"/>
    <n v="96654.720000000001"/>
    <n v="2"/>
    <n v="0"/>
    <n v="0"/>
    <n v="152740.16"/>
    <n v="0"/>
  </r>
  <r>
    <n v="7859"/>
    <n v="15764726"/>
    <x v="301"/>
    <n v="563"/>
    <x v="0"/>
    <x v="1"/>
    <x v="32"/>
    <n v="3"/>
    <n v="137583.04000000001"/>
    <n v="1"/>
    <n v="0"/>
    <n v="1"/>
    <n v="5791.85"/>
    <n v="0"/>
  </r>
  <r>
    <n v="7860"/>
    <n v="15646374"/>
    <x v="2584"/>
    <n v="766"/>
    <x v="2"/>
    <x v="0"/>
    <x v="34"/>
    <n v="3"/>
    <n v="62717.84"/>
    <n v="2"/>
    <n v="1"/>
    <n v="1"/>
    <n v="13182.43"/>
    <n v="0"/>
  </r>
  <r>
    <n v="7861"/>
    <n v="15716501"/>
    <x v="2388"/>
    <n v="659"/>
    <x v="0"/>
    <x v="1"/>
    <x v="15"/>
    <n v="9"/>
    <n v="95377.13"/>
    <n v="1"/>
    <n v="0"/>
    <n v="1"/>
    <n v="187551.24"/>
    <n v="0"/>
  </r>
  <r>
    <n v="7862"/>
    <n v="15589948"/>
    <x v="2585"/>
    <n v="607"/>
    <x v="1"/>
    <x v="1"/>
    <x v="34"/>
    <n v="1"/>
    <n v="135936.1"/>
    <n v="2"/>
    <n v="1"/>
    <n v="1"/>
    <n v="110560.14"/>
    <n v="0"/>
  </r>
  <r>
    <n v="7863"/>
    <n v="15811343"/>
    <x v="209"/>
    <n v="644"/>
    <x v="2"/>
    <x v="1"/>
    <x v="12"/>
    <n v="5"/>
    <n v="161591.10999999999"/>
    <n v="3"/>
    <n v="1"/>
    <n v="1"/>
    <n v="63795.62"/>
    <n v="0"/>
  </r>
  <r>
    <n v="7864"/>
    <n v="15659677"/>
    <x v="600"/>
    <n v="746"/>
    <x v="0"/>
    <x v="1"/>
    <x v="40"/>
    <n v="8"/>
    <n v="142382.03"/>
    <n v="1"/>
    <n v="1"/>
    <n v="1"/>
    <n v="62086.62"/>
    <n v="0"/>
  </r>
  <r>
    <n v="7865"/>
    <n v="15594436"/>
    <x v="568"/>
    <n v="588"/>
    <x v="1"/>
    <x v="1"/>
    <x v="19"/>
    <n v="2"/>
    <n v="0"/>
    <n v="2"/>
    <n v="1"/>
    <n v="1"/>
    <n v="12483.56"/>
    <n v="0"/>
  </r>
  <r>
    <n v="7866"/>
    <n v="15748995"/>
    <x v="239"/>
    <n v="691"/>
    <x v="1"/>
    <x v="1"/>
    <x v="33"/>
    <n v="9"/>
    <n v="0"/>
    <n v="2"/>
    <n v="0"/>
    <n v="1"/>
    <n v="10963.04"/>
    <n v="0"/>
  </r>
  <r>
    <n v="7867"/>
    <n v="15677062"/>
    <x v="2141"/>
    <n v="666"/>
    <x v="0"/>
    <x v="0"/>
    <x v="16"/>
    <n v="6"/>
    <n v="127043.09"/>
    <n v="1"/>
    <n v="1"/>
    <n v="1"/>
    <n v="8247"/>
    <n v="0"/>
  </r>
  <r>
    <n v="7868"/>
    <n v="15697201"/>
    <x v="2586"/>
    <n v="640"/>
    <x v="1"/>
    <x v="0"/>
    <x v="17"/>
    <n v="3"/>
    <n v="0"/>
    <n v="1"/>
    <n v="1"/>
    <n v="1"/>
    <n v="156260.07999999999"/>
    <n v="0"/>
  </r>
  <r>
    <n v="7869"/>
    <n v="15666453"/>
    <x v="681"/>
    <n v="611"/>
    <x v="2"/>
    <x v="0"/>
    <x v="6"/>
    <n v="4"/>
    <n v="78885.88"/>
    <n v="2"/>
    <n v="1"/>
    <n v="1"/>
    <n v="26927.69"/>
    <n v="0"/>
  </r>
  <r>
    <n v="7870"/>
    <n v="15693771"/>
    <x v="708"/>
    <n v="651"/>
    <x v="1"/>
    <x v="0"/>
    <x v="13"/>
    <n v="8"/>
    <n v="95922.9"/>
    <n v="1"/>
    <n v="1"/>
    <n v="0"/>
    <n v="84782.42"/>
    <n v="1"/>
  </r>
  <r>
    <n v="7871"/>
    <n v="15569867"/>
    <x v="1263"/>
    <n v="529"/>
    <x v="0"/>
    <x v="0"/>
    <x v="6"/>
    <n v="8"/>
    <n v="0"/>
    <n v="2"/>
    <n v="1"/>
    <n v="0"/>
    <n v="19842.11"/>
    <n v="0"/>
  </r>
  <r>
    <n v="7872"/>
    <n v="15711602"/>
    <x v="2587"/>
    <n v="676"/>
    <x v="0"/>
    <x v="0"/>
    <x v="18"/>
    <n v="3"/>
    <n v="91711.59"/>
    <n v="1"/>
    <n v="1"/>
    <n v="1"/>
    <n v="95393.43"/>
    <n v="0"/>
  </r>
  <r>
    <n v="7873"/>
    <n v="15717736"/>
    <x v="609"/>
    <n v="639"/>
    <x v="2"/>
    <x v="0"/>
    <x v="17"/>
    <n v="10"/>
    <n v="110031.09"/>
    <n v="2"/>
    <n v="1"/>
    <n v="1"/>
    <n v="133995.59"/>
    <n v="0"/>
  </r>
  <r>
    <n v="7874"/>
    <n v="15750441"/>
    <x v="2588"/>
    <n v="782"/>
    <x v="0"/>
    <x v="1"/>
    <x v="18"/>
    <n v="5"/>
    <n v="81210.720000000001"/>
    <n v="2"/>
    <n v="0"/>
    <n v="1"/>
    <n v="108003.38"/>
    <n v="0"/>
  </r>
  <r>
    <n v="7875"/>
    <n v="15732791"/>
    <x v="446"/>
    <n v="641"/>
    <x v="2"/>
    <x v="1"/>
    <x v="15"/>
    <n v="5"/>
    <n v="122947.92"/>
    <n v="1"/>
    <n v="1"/>
    <n v="1"/>
    <n v="99154.86"/>
    <n v="0"/>
  </r>
  <r>
    <n v="7876"/>
    <n v="15775104"/>
    <x v="2589"/>
    <n v="697"/>
    <x v="0"/>
    <x v="0"/>
    <x v="16"/>
    <n v="1"/>
    <n v="182065.85"/>
    <n v="1"/>
    <n v="1"/>
    <n v="0"/>
    <n v="49503.5"/>
    <n v="0"/>
  </r>
  <r>
    <n v="7877"/>
    <n v="15757607"/>
    <x v="233"/>
    <n v="623"/>
    <x v="0"/>
    <x v="1"/>
    <x v="13"/>
    <n v="0"/>
    <n v="0"/>
    <n v="1"/>
    <n v="1"/>
    <n v="0"/>
    <n v="196533.72"/>
    <n v="1"/>
  </r>
  <r>
    <n v="7878"/>
    <n v="15793070"/>
    <x v="1088"/>
    <n v="494"/>
    <x v="1"/>
    <x v="0"/>
    <x v="1"/>
    <n v="2"/>
    <n v="69974.66"/>
    <n v="2"/>
    <n v="1"/>
    <n v="0"/>
    <n v="188426.13"/>
    <n v="1"/>
  </r>
  <r>
    <n v="7879"/>
    <n v="15760456"/>
    <x v="746"/>
    <n v="731"/>
    <x v="0"/>
    <x v="0"/>
    <x v="16"/>
    <n v="10"/>
    <n v="123711.73"/>
    <n v="2"/>
    <n v="1"/>
    <n v="0"/>
    <n v="171340.68"/>
    <n v="1"/>
  </r>
  <r>
    <n v="7880"/>
    <n v="15665385"/>
    <x v="2590"/>
    <n v="657"/>
    <x v="0"/>
    <x v="1"/>
    <x v="4"/>
    <n v="6"/>
    <n v="76495.039999999994"/>
    <n v="1"/>
    <n v="1"/>
    <n v="0"/>
    <n v="79071.89"/>
    <n v="0"/>
  </r>
  <r>
    <n v="7881"/>
    <n v="15612418"/>
    <x v="623"/>
    <n v="744"/>
    <x v="0"/>
    <x v="0"/>
    <x v="16"/>
    <n v="9"/>
    <n v="0"/>
    <n v="2"/>
    <n v="0"/>
    <n v="0"/>
    <n v="20940.759999999998"/>
    <n v="0"/>
  </r>
  <r>
    <n v="7882"/>
    <n v="15727138"/>
    <x v="2252"/>
    <n v="774"/>
    <x v="1"/>
    <x v="1"/>
    <x v="17"/>
    <n v="9"/>
    <n v="0"/>
    <n v="2"/>
    <n v="1"/>
    <n v="1"/>
    <n v="34774.26"/>
    <n v="0"/>
  </r>
  <r>
    <n v="7883"/>
    <n v="15732061"/>
    <x v="905"/>
    <n v="850"/>
    <x v="2"/>
    <x v="0"/>
    <x v="13"/>
    <n v="1"/>
    <n v="121874.89"/>
    <n v="1"/>
    <n v="0"/>
    <n v="0"/>
    <n v="6865.41"/>
    <n v="1"/>
  </r>
  <r>
    <n v="7884"/>
    <n v="15776051"/>
    <x v="537"/>
    <n v="551"/>
    <x v="0"/>
    <x v="0"/>
    <x v="13"/>
    <n v="6"/>
    <n v="0"/>
    <n v="2"/>
    <n v="1"/>
    <n v="1"/>
    <n v="51143.43"/>
    <n v="0"/>
  </r>
  <r>
    <n v="7885"/>
    <n v="15616530"/>
    <x v="2591"/>
    <n v="638"/>
    <x v="0"/>
    <x v="1"/>
    <x v="18"/>
    <n v="6"/>
    <n v="188455.19"/>
    <n v="1"/>
    <n v="0"/>
    <n v="0"/>
    <n v="47031.4"/>
    <n v="1"/>
  </r>
  <r>
    <n v="7886"/>
    <n v="15632344"/>
    <x v="1548"/>
    <n v="792"/>
    <x v="0"/>
    <x v="0"/>
    <x v="0"/>
    <n v="0"/>
    <n v="99045.93"/>
    <n v="2"/>
    <n v="1"/>
    <n v="0"/>
    <n v="47160.01"/>
    <n v="0"/>
  </r>
  <r>
    <n v="7887"/>
    <n v="15744979"/>
    <x v="1776"/>
    <n v="666"/>
    <x v="0"/>
    <x v="0"/>
    <x v="18"/>
    <n v="8"/>
    <n v="0"/>
    <n v="1"/>
    <n v="0"/>
    <n v="1"/>
    <n v="158666.99"/>
    <n v="0"/>
  </r>
  <r>
    <n v="7888"/>
    <n v="15745433"/>
    <x v="869"/>
    <n v="716"/>
    <x v="2"/>
    <x v="0"/>
    <x v="33"/>
    <n v="2"/>
    <n v="205770.78"/>
    <n v="2"/>
    <n v="0"/>
    <n v="0"/>
    <n v="65464.66"/>
    <n v="0"/>
  </r>
  <r>
    <n v="7889"/>
    <n v="15683657"/>
    <x v="795"/>
    <n v="594"/>
    <x v="0"/>
    <x v="0"/>
    <x v="8"/>
    <n v="0"/>
    <n v="79340.95"/>
    <n v="1"/>
    <n v="1"/>
    <n v="0"/>
    <n v="78255.86"/>
    <n v="0"/>
  </r>
  <r>
    <n v="7890"/>
    <n v="15718572"/>
    <x v="1027"/>
    <n v="600"/>
    <x v="2"/>
    <x v="1"/>
    <x v="38"/>
    <n v="9"/>
    <n v="138456.03"/>
    <n v="2"/>
    <n v="1"/>
    <n v="1"/>
    <n v="103548.25"/>
    <n v="0"/>
  </r>
  <r>
    <n v="7891"/>
    <n v="15665783"/>
    <x v="598"/>
    <n v="565"/>
    <x v="0"/>
    <x v="1"/>
    <x v="23"/>
    <n v="7"/>
    <n v="0"/>
    <n v="2"/>
    <n v="1"/>
    <n v="1"/>
    <n v="89609.26"/>
    <n v="0"/>
  </r>
  <r>
    <n v="7892"/>
    <n v="15652782"/>
    <x v="393"/>
    <n v="678"/>
    <x v="2"/>
    <x v="1"/>
    <x v="36"/>
    <n v="2"/>
    <n v="101099.9"/>
    <n v="2"/>
    <n v="0"/>
    <n v="1"/>
    <n v="193476.04"/>
    <n v="0"/>
  </r>
  <r>
    <n v="7893"/>
    <n v="15707025"/>
    <x v="1085"/>
    <n v="648"/>
    <x v="1"/>
    <x v="0"/>
    <x v="8"/>
    <n v="5"/>
    <n v="0"/>
    <n v="2"/>
    <n v="1"/>
    <n v="1"/>
    <n v="5199.0200000000004"/>
    <n v="0"/>
  </r>
  <r>
    <n v="7894"/>
    <n v="15647807"/>
    <x v="2592"/>
    <n v="642"/>
    <x v="0"/>
    <x v="1"/>
    <x v="20"/>
    <n v="8"/>
    <n v="109219.83"/>
    <n v="1"/>
    <n v="1"/>
    <n v="0"/>
    <n v="52827.51"/>
    <n v="0"/>
  </r>
  <r>
    <n v="7895"/>
    <n v="15718281"/>
    <x v="399"/>
    <n v="706"/>
    <x v="2"/>
    <x v="1"/>
    <x v="44"/>
    <n v="1"/>
    <n v="123276.69"/>
    <n v="2"/>
    <n v="1"/>
    <n v="1"/>
    <n v="86507.88"/>
    <n v="1"/>
  </r>
  <r>
    <n v="7896"/>
    <n v="15660571"/>
    <x v="2408"/>
    <n v="668"/>
    <x v="1"/>
    <x v="1"/>
    <x v="3"/>
    <n v="10"/>
    <n v="113034.31"/>
    <n v="1"/>
    <n v="1"/>
    <n v="1"/>
    <n v="100423.88"/>
    <n v="0"/>
  </r>
  <r>
    <n v="7897"/>
    <n v="15727857"/>
    <x v="2330"/>
    <n v="635"/>
    <x v="1"/>
    <x v="1"/>
    <x v="1"/>
    <n v="1"/>
    <n v="0"/>
    <n v="2"/>
    <n v="1"/>
    <n v="0"/>
    <n v="175611.5"/>
    <n v="0"/>
  </r>
  <r>
    <n v="7898"/>
    <n v="15639252"/>
    <x v="267"/>
    <n v="603"/>
    <x v="1"/>
    <x v="1"/>
    <x v="33"/>
    <n v="6"/>
    <n v="129548.5"/>
    <n v="2"/>
    <n v="1"/>
    <n v="1"/>
    <n v="19282.849999999999"/>
    <n v="0"/>
  </r>
  <r>
    <n v="7899"/>
    <n v="15628144"/>
    <x v="2593"/>
    <n v="635"/>
    <x v="0"/>
    <x v="0"/>
    <x v="42"/>
    <n v="4"/>
    <n v="74812.84"/>
    <n v="1"/>
    <n v="0"/>
    <n v="1"/>
    <n v="27448.33"/>
    <n v="0"/>
  </r>
  <r>
    <n v="7900"/>
    <n v="15683560"/>
    <x v="1006"/>
    <n v="642"/>
    <x v="0"/>
    <x v="0"/>
    <x v="20"/>
    <n v="7"/>
    <n v="0"/>
    <n v="2"/>
    <n v="1"/>
    <n v="0"/>
    <n v="183963.34"/>
    <n v="0"/>
  </r>
  <r>
    <n v="7901"/>
    <n v="15653275"/>
    <x v="1336"/>
    <n v="785"/>
    <x v="1"/>
    <x v="0"/>
    <x v="41"/>
    <n v="1"/>
    <n v="0"/>
    <n v="2"/>
    <n v="1"/>
    <n v="0"/>
    <n v="45113.919999999998"/>
    <n v="1"/>
  </r>
  <r>
    <n v="7902"/>
    <n v="15622182"/>
    <x v="1512"/>
    <n v="628"/>
    <x v="2"/>
    <x v="0"/>
    <x v="34"/>
    <n v="3"/>
    <n v="153538.13"/>
    <n v="2"/>
    <n v="1"/>
    <n v="0"/>
    <n v="110776.01"/>
    <n v="0"/>
  </r>
  <r>
    <n v="7903"/>
    <n v="15613962"/>
    <x v="2594"/>
    <n v="499"/>
    <x v="0"/>
    <x v="0"/>
    <x v="16"/>
    <n v="9"/>
    <n v="0"/>
    <n v="2"/>
    <n v="0"/>
    <n v="1"/>
    <n v="183042.2"/>
    <n v="0"/>
  </r>
  <r>
    <n v="7904"/>
    <n v="15618437"/>
    <x v="2558"/>
    <n v="567"/>
    <x v="1"/>
    <x v="1"/>
    <x v="10"/>
    <n v="10"/>
    <n v="0"/>
    <n v="2"/>
    <n v="0"/>
    <n v="1"/>
    <n v="161571.79"/>
    <n v="0"/>
  </r>
  <r>
    <n v="7905"/>
    <n v="15783338"/>
    <x v="828"/>
    <n v="449"/>
    <x v="1"/>
    <x v="1"/>
    <x v="15"/>
    <n v="0"/>
    <n v="155619.35999999999"/>
    <n v="1"/>
    <n v="1"/>
    <n v="1"/>
    <n v="166692.03"/>
    <n v="0"/>
  </r>
  <r>
    <n v="7906"/>
    <n v="15764491"/>
    <x v="906"/>
    <n v="701"/>
    <x v="1"/>
    <x v="1"/>
    <x v="12"/>
    <n v="10"/>
    <n v="159693.9"/>
    <n v="2"/>
    <n v="1"/>
    <n v="1"/>
    <n v="71173.64"/>
    <n v="0"/>
  </r>
  <r>
    <n v="7907"/>
    <n v="15712960"/>
    <x v="140"/>
    <n v="613"/>
    <x v="1"/>
    <x v="1"/>
    <x v="24"/>
    <n v="3"/>
    <n v="171653.17"/>
    <n v="1"/>
    <n v="0"/>
    <n v="1"/>
    <n v="5353.12"/>
    <n v="0"/>
  </r>
  <r>
    <n v="7908"/>
    <n v="15688157"/>
    <x v="397"/>
    <n v="683"/>
    <x v="2"/>
    <x v="0"/>
    <x v="2"/>
    <n v="2"/>
    <n v="47685.47"/>
    <n v="2"/>
    <n v="1"/>
    <n v="1"/>
    <n v="86019.48"/>
    <n v="0"/>
  </r>
  <r>
    <n v="7909"/>
    <n v="15579287"/>
    <x v="241"/>
    <n v="581"/>
    <x v="0"/>
    <x v="1"/>
    <x v="12"/>
    <n v="4"/>
    <n v="0"/>
    <n v="2"/>
    <n v="0"/>
    <n v="1"/>
    <n v="86383.82"/>
    <n v="0"/>
  </r>
  <r>
    <n v="7910"/>
    <n v="15570931"/>
    <x v="222"/>
    <n v="620"/>
    <x v="0"/>
    <x v="1"/>
    <x v="22"/>
    <n v="5"/>
    <n v="0"/>
    <n v="1"/>
    <n v="0"/>
    <n v="0"/>
    <n v="31641.52"/>
    <n v="1"/>
  </r>
  <r>
    <n v="7911"/>
    <n v="15615177"/>
    <x v="1320"/>
    <n v="561"/>
    <x v="1"/>
    <x v="1"/>
    <x v="34"/>
    <n v="6"/>
    <n v="123692"/>
    <n v="1"/>
    <n v="1"/>
    <n v="1"/>
    <n v="70548.960000000006"/>
    <n v="0"/>
  </r>
  <r>
    <n v="7912"/>
    <n v="15809906"/>
    <x v="4"/>
    <n v="558"/>
    <x v="2"/>
    <x v="1"/>
    <x v="28"/>
    <n v="1"/>
    <n v="148853.29"/>
    <n v="2"/>
    <n v="1"/>
    <n v="1"/>
    <n v="24411.02"/>
    <n v="0"/>
  </r>
  <r>
    <n v="7913"/>
    <n v="15652169"/>
    <x v="1560"/>
    <n v="642"/>
    <x v="0"/>
    <x v="1"/>
    <x v="12"/>
    <n v="2"/>
    <n v="133161.95000000001"/>
    <n v="1"/>
    <n v="0"/>
    <n v="1"/>
    <n v="122254.86"/>
    <n v="0"/>
  </r>
  <r>
    <n v="7914"/>
    <n v="15649450"/>
    <x v="542"/>
    <n v="805"/>
    <x v="2"/>
    <x v="1"/>
    <x v="9"/>
    <n v="6"/>
    <n v="143221.35"/>
    <n v="2"/>
    <n v="1"/>
    <n v="0"/>
    <n v="186035.72"/>
    <n v="0"/>
  </r>
  <r>
    <n v="7915"/>
    <n v="15777179"/>
    <x v="1143"/>
    <n v="687"/>
    <x v="0"/>
    <x v="1"/>
    <x v="12"/>
    <n v="9"/>
    <n v="0"/>
    <n v="2"/>
    <n v="0"/>
    <n v="1"/>
    <n v="73133.820000000007"/>
    <n v="0"/>
  </r>
  <r>
    <n v="7916"/>
    <n v="15803538"/>
    <x v="508"/>
    <n v="695"/>
    <x v="1"/>
    <x v="1"/>
    <x v="27"/>
    <n v="1"/>
    <n v="0"/>
    <n v="3"/>
    <n v="1"/>
    <n v="0"/>
    <n v="187734.49"/>
    <n v="1"/>
  </r>
  <r>
    <n v="7917"/>
    <n v="15610936"/>
    <x v="2595"/>
    <n v="562"/>
    <x v="0"/>
    <x v="1"/>
    <x v="19"/>
    <n v="6"/>
    <n v="0"/>
    <n v="2"/>
    <n v="1"/>
    <n v="0"/>
    <n v="111590.35"/>
    <n v="0"/>
  </r>
  <r>
    <n v="7918"/>
    <n v="15590094"/>
    <x v="1001"/>
    <n v="613"/>
    <x v="2"/>
    <x v="1"/>
    <x v="16"/>
    <n v="9"/>
    <n v="126265.88"/>
    <n v="2"/>
    <n v="0"/>
    <n v="0"/>
    <n v="15859.95"/>
    <n v="0"/>
  </r>
  <r>
    <n v="7919"/>
    <n v="15572706"/>
    <x v="216"/>
    <n v="589"/>
    <x v="0"/>
    <x v="1"/>
    <x v="24"/>
    <n v="5"/>
    <n v="0"/>
    <n v="1"/>
    <n v="1"/>
    <n v="0"/>
    <n v="61324.87"/>
    <n v="0"/>
  </r>
  <r>
    <n v="7920"/>
    <n v="15634564"/>
    <x v="1612"/>
    <n v="593"/>
    <x v="1"/>
    <x v="1"/>
    <x v="8"/>
    <n v="8"/>
    <n v="112713.34"/>
    <n v="1"/>
    <n v="1"/>
    <n v="1"/>
    <n v="176868.89"/>
    <n v="0"/>
  </r>
  <r>
    <n v="7921"/>
    <n v="15684296"/>
    <x v="2338"/>
    <n v="714"/>
    <x v="0"/>
    <x v="1"/>
    <x v="10"/>
    <n v="5"/>
    <n v="141173.03"/>
    <n v="1"/>
    <n v="0"/>
    <n v="1"/>
    <n v="98896.06"/>
    <n v="0"/>
  </r>
  <r>
    <n v="7922"/>
    <n v="15702293"/>
    <x v="807"/>
    <n v="588"/>
    <x v="1"/>
    <x v="0"/>
    <x v="12"/>
    <n v="7"/>
    <n v="0"/>
    <n v="2"/>
    <n v="1"/>
    <n v="1"/>
    <n v="108739.15"/>
    <n v="0"/>
  </r>
  <r>
    <n v="7923"/>
    <n v="15642099"/>
    <x v="1818"/>
    <n v="679"/>
    <x v="1"/>
    <x v="1"/>
    <x v="2"/>
    <n v="6"/>
    <n v="0"/>
    <n v="2"/>
    <n v="1"/>
    <n v="0"/>
    <n v="12266.06"/>
    <n v="0"/>
  </r>
  <r>
    <n v="7924"/>
    <n v="15773273"/>
    <x v="2596"/>
    <n v="730"/>
    <x v="1"/>
    <x v="1"/>
    <x v="16"/>
    <n v="5"/>
    <n v="118866.36"/>
    <n v="1"/>
    <n v="1"/>
    <n v="1"/>
    <n v="163317.5"/>
    <n v="0"/>
  </r>
  <r>
    <n v="7925"/>
    <n v="15613337"/>
    <x v="1006"/>
    <n v="833"/>
    <x v="0"/>
    <x v="1"/>
    <x v="40"/>
    <n v="2"/>
    <n v="0"/>
    <n v="2"/>
    <n v="1"/>
    <n v="1"/>
    <n v="182247.77"/>
    <n v="0"/>
  </r>
  <r>
    <n v="7926"/>
    <n v="15800482"/>
    <x v="2068"/>
    <n v="586"/>
    <x v="1"/>
    <x v="0"/>
    <x v="19"/>
    <n v="7"/>
    <n v="0"/>
    <n v="2"/>
    <n v="1"/>
    <n v="1"/>
    <n v="168261.4"/>
    <n v="0"/>
  </r>
  <r>
    <n v="7927"/>
    <n v="15732644"/>
    <x v="394"/>
    <n v="567"/>
    <x v="1"/>
    <x v="0"/>
    <x v="41"/>
    <n v="5"/>
    <n v="92316.31"/>
    <n v="2"/>
    <n v="1"/>
    <n v="0"/>
    <n v="158590.66"/>
    <n v="1"/>
  </r>
  <r>
    <n v="7928"/>
    <n v="15713426"/>
    <x v="829"/>
    <n v="637"/>
    <x v="2"/>
    <x v="1"/>
    <x v="33"/>
    <n v="1"/>
    <n v="122185.53"/>
    <n v="1"/>
    <n v="1"/>
    <n v="0"/>
    <n v="102566.46"/>
    <n v="1"/>
  </r>
  <r>
    <n v="7929"/>
    <n v="15640789"/>
    <x v="2490"/>
    <n v="711"/>
    <x v="0"/>
    <x v="1"/>
    <x v="16"/>
    <n v="4"/>
    <n v="123345.85"/>
    <n v="1"/>
    <n v="1"/>
    <n v="0"/>
    <n v="141827.82999999999"/>
    <n v="0"/>
  </r>
  <r>
    <n v="7930"/>
    <n v="15598892"/>
    <x v="2068"/>
    <n v="828"/>
    <x v="0"/>
    <x v="1"/>
    <x v="33"/>
    <n v="4"/>
    <n v="73070.179999999993"/>
    <n v="2"/>
    <n v="0"/>
    <n v="0"/>
    <n v="161671.15"/>
    <n v="0"/>
  </r>
  <r>
    <n v="7931"/>
    <n v="15606436"/>
    <x v="616"/>
    <n v="500"/>
    <x v="1"/>
    <x v="1"/>
    <x v="16"/>
    <n v="7"/>
    <n v="0"/>
    <n v="2"/>
    <n v="0"/>
    <n v="0"/>
    <n v="192013.23"/>
    <n v="0"/>
  </r>
  <r>
    <n v="7932"/>
    <n v="15751227"/>
    <x v="1320"/>
    <n v="807"/>
    <x v="0"/>
    <x v="1"/>
    <x v="40"/>
    <n v="1"/>
    <n v="95120.59"/>
    <n v="1"/>
    <n v="0"/>
    <n v="0"/>
    <n v="127875.1"/>
    <n v="0"/>
  </r>
  <r>
    <n v="7933"/>
    <n v="15812365"/>
    <x v="334"/>
    <n v="850"/>
    <x v="0"/>
    <x v="1"/>
    <x v="20"/>
    <n v="8"/>
    <n v="102800.65"/>
    <n v="1"/>
    <n v="1"/>
    <n v="0"/>
    <n v="60811.56"/>
    <n v="0"/>
  </r>
  <r>
    <n v="7934"/>
    <n v="15616088"/>
    <x v="211"/>
    <n v="782"/>
    <x v="0"/>
    <x v="0"/>
    <x v="53"/>
    <n v="7"/>
    <n v="97072.42"/>
    <n v="1"/>
    <n v="0"/>
    <n v="1"/>
    <n v="131177.22"/>
    <n v="0"/>
  </r>
  <r>
    <n v="7935"/>
    <n v="15803886"/>
    <x v="1403"/>
    <n v="629"/>
    <x v="1"/>
    <x v="1"/>
    <x v="8"/>
    <n v="6"/>
    <n v="132876.54999999999"/>
    <n v="1"/>
    <n v="1"/>
    <n v="1"/>
    <n v="130862.11"/>
    <n v="0"/>
  </r>
  <r>
    <n v="7936"/>
    <n v="15587311"/>
    <x v="2597"/>
    <n v="582"/>
    <x v="1"/>
    <x v="1"/>
    <x v="19"/>
    <n v="6"/>
    <n v="0"/>
    <n v="2"/>
    <n v="0"/>
    <n v="1"/>
    <n v="72970.929999999993"/>
    <n v="0"/>
  </r>
  <r>
    <n v="7937"/>
    <n v="15617401"/>
    <x v="1082"/>
    <n v="468"/>
    <x v="0"/>
    <x v="1"/>
    <x v="32"/>
    <n v="2"/>
    <n v="0"/>
    <n v="2"/>
    <n v="1"/>
    <n v="0"/>
    <n v="28123.99"/>
    <n v="0"/>
  </r>
  <r>
    <n v="7938"/>
    <n v="15775886"/>
    <x v="764"/>
    <n v="670"/>
    <x v="0"/>
    <x v="1"/>
    <x v="18"/>
    <n v="3"/>
    <n v="0"/>
    <n v="1"/>
    <n v="1"/>
    <n v="0"/>
    <n v="140754.19"/>
    <n v="1"/>
  </r>
  <r>
    <n v="7939"/>
    <n v="15807305"/>
    <x v="550"/>
    <n v="805"/>
    <x v="0"/>
    <x v="1"/>
    <x v="2"/>
    <n v="2"/>
    <n v="0"/>
    <n v="1"/>
    <n v="0"/>
    <n v="0"/>
    <n v="166650.32"/>
    <n v="0"/>
  </r>
  <r>
    <n v="7940"/>
    <n v="15761717"/>
    <x v="208"/>
    <n v="720"/>
    <x v="0"/>
    <x v="1"/>
    <x v="28"/>
    <n v="10"/>
    <n v="51962.91"/>
    <n v="2"/>
    <n v="1"/>
    <n v="0"/>
    <n v="45507.24"/>
    <n v="0"/>
  </r>
  <r>
    <n v="7941"/>
    <n v="15628008"/>
    <x v="2481"/>
    <n v="781"/>
    <x v="1"/>
    <x v="0"/>
    <x v="6"/>
    <n v="6"/>
    <n v="98759.89"/>
    <n v="1"/>
    <n v="0"/>
    <n v="0"/>
    <n v="112202.64"/>
    <n v="0"/>
  </r>
  <r>
    <n v="7942"/>
    <n v="15583755"/>
    <x v="1838"/>
    <n v="592"/>
    <x v="2"/>
    <x v="1"/>
    <x v="19"/>
    <n v="2"/>
    <n v="156570.85999999999"/>
    <n v="1"/>
    <n v="1"/>
    <n v="1"/>
    <n v="37140.199999999997"/>
    <n v="0"/>
  </r>
  <r>
    <n v="7943"/>
    <n v="15661409"/>
    <x v="609"/>
    <n v="542"/>
    <x v="0"/>
    <x v="0"/>
    <x v="0"/>
    <n v="1"/>
    <n v="0"/>
    <n v="1"/>
    <n v="1"/>
    <n v="1"/>
    <n v="178256.58"/>
    <n v="1"/>
  </r>
  <r>
    <n v="7944"/>
    <n v="15774250"/>
    <x v="1006"/>
    <n v="532"/>
    <x v="0"/>
    <x v="1"/>
    <x v="0"/>
    <n v="1"/>
    <n v="159024.71"/>
    <n v="1"/>
    <n v="1"/>
    <n v="0"/>
    <n v="100982.93"/>
    <n v="1"/>
  </r>
  <r>
    <n v="7945"/>
    <n v="15681476"/>
    <x v="2598"/>
    <n v="520"/>
    <x v="0"/>
    <x v="0"/>
    <x v="2"/>
    <n v="1"/>
    <n v="73493.17"/>
    <n v="1"/>
    <n v="0"/>
    <n v="1"/>
    <n v="109626.13"/>
    <n v="1"/>
  </r>
  <r>
    <n v="7946"/>
    <n v="15654870"/>
    <x v="831"/>
    <n v="759"/>
    <x v="0"/>
    <x v="0"/>
    <x v="13"/>
    <n v="8"/>
    <n v="0"/>
    <n v="2"/>
    <n v="1"/>
    <n v="1"/>
    <n v="99251.24"/>
    <n v="0"/>
  </r>
  <r>
    <n v="7947"/>
    <n v="15790448"/>
    <x v="118"/>
    <n v="473"/>
    <x v="0"/>
    <x v="0"/>
    <x v="12"/>
    <n v="6"/>
    <n v="69617.36"/>
    <n v="1"/>
    <n v="1"/>
    <n v="0"/>
    <n v="143345.69"/>
    <n v="0"/>
  </r>
  <r>
    <n v="7948"/>
    <n v="15785326"/>
    <x v="1382"/>
    <n v="639"/>
    <x v="1"/>
    <x v="0"/>
    <x v="12"/>
    <n v="5"/>
    <n v="136526.26"/>
    <n v="2"/>
    <n v="1"/>
    <n v="0"/>
    <n v="59653.03"/>
    <n v="0"/>
  </r>
  <r>
    <n v="7949"/>
    <n v="15592854"/>
    <x v="1767"/>
    <n v="705"/>
    <x v="0"/>
    <x v="1"/>
    <x v="11"/>
    <n v="3"/>
    <n v="113736.27"/>
    <n v="1"/>
    <n v="0"/>
    <n v="1"/>
    <n v="196864.61"/>
    <n v="0"/>
  </r>
  <r>
    <n v="7950"/>
    <n v="15617486"/>
    <x v="1855"/>
    <n v="530"/>
    <x v="0"/>
    <x v="1"/>
    <x v="37"/>
    <n v="1"/>
    <n v="106723.28"/>
    <n v="1"/>
    <n v="0"/>
    <n v="0"/>
    <n v="109960.4"/>
    <n v="1"/>
  </r>
  <r>
    <n v="7951"/>
    <n v="15806796"/>
    <x v="2154"/>
    <n v="516"/>
    <x v="2"/>
    <x v="0"/>
    <x v="19"/>
    <n v="10"/>
    <n v="138847.9"/>
    <n v="1"/>
    <n v="1"/>
    <n v="1"/>
    <n v="127256.7"/>
    <n v="0"/>
  </r>
  <r>
    <n v="7952"/>
    <n v="15644699"/>
    <x v="180"/>
    <n v="850"/>
    <x v="0"/>
    <x v="0"/>
    <x v="20"/>
    <n v="0"/>
    <n v="0"/>
    <n v="2"/>
    <n v="1"/>
    <n v="0"/>
    <n v="1099.95"/>
    <n v="0"/>
  </r>
  <r>
    <n v="7953"/>
    <n v="15622305"/>
    <x v="46"/>
    <n v="746"/>
    <x v="2"/>
    <x v="0"/>
    <x v="19"/>
    <n v="2"/>
    <n v="107868.14"/>
    <n v="2"/>
    <n v="1"/>
    <n v="1"/>
    <n v="146192.4"/>
    <n v="0"/>
  </r>
  <r>
    <n v="7954"/>
    <n v="15608209"/>
    <x v="2599"/>
    <n v="622"/>
    <x v="2"/>
    <x v="1"/>
    <x v="19"/>
    <n v="3"/>
    <n v="96926.12"/>
    <n v="2"/>
    <n v="1"/>
    <n v="0"/>
    <n v="48553.77"/>
    <n v="0"/>
  </r>
  <r>
    <n v="7955"/>
    <n v="15626898"/>
    <x v="461"/>
    <n v="743"/>
    <x v="0"/>
    <x v="1"/>
    <x v="33"/>
    <n v="7"/>
    <n v="77599.23"/>
    <n v="1"/>
    <n v="0"/>
    <n v="0"/>
    <n v="144407.1"/>
    <n v="0"/>
  </r>
  <r>
    <n v="7956"/>
    <n v="15644297"/>
    <x v="2208"/>
    <n v="732"/>
    <x v="2"/>
    <x v="1"/>
    <x v="16"/>
    <n v="5"/>
    <n v="178787.54"/>
    <n v="1"/>
    <n v="1"/>
    <n v="1"/>
    <n v="195760.53"/>
    <n v="0"/>
  </r>
  <r>
    <n v="7957"/>
    <n v="15731569"/>
    <x v="486"/>
    <n v="850"/>
    <x v="0"/>
    <x v="1"/>
    <x v="67"/>
    <n v="5"/>
    <n v="0"/>
    <n v="2"/>
    <n v="1"/>
    <n v="1"/>
    <n v="44827.47"/>
    <n v="0"/>
  </r>
  <r>
    <n v="7958"/>
    <n v="15582149"/>
    <x v="598"/>
    <n v="850"/>
    <x v="2"/>
    <x v="0"/>
    <x v="10"/>
    <n v="3"/>
    <n v="129668.43"/>
    <n v="2"/>
    <n v="1"/>
    <n v="1"/>
    <n v="88743.99"/>
    <n v="0"/>
  </r>
  <r>
    <n v="7959"/>
    <n v="15802483"/>
    <x v="829"/>
    <n v="686"/>
    <x v="0"/>
    <x v="1"/>
    <x v="10"/>
    <n v="6"/>
    <n v="146178.13"/>
    <n v="2"/>
    <n v="1"/>
    <n v="1"/>
    <n v="88837.11"/>
    <n v="0"/>
  </r>
  <r>
    <n v="7960"/>
    <n v="15686999"/>
    <x v="2600"/>
    <n v="556"/>
    <x v="0"/>
    <x v="0"/>
    <x v="20"/>
    <n v="8"/>
    <n v="0"/>
    <n v="2"/>
    <n v="1"/>
    <n v="0"/>
    <n v="62112.7"/>
    <n v="0"/>
  </r>
  <r>
    <n v="7961"/>
    <n v="15772479"/>
    <x v="558"/>
    <n v="673"/>
    <x v="0"/>
    <x v="1"/>
    <x v="24"/>
    <n v="4"/>
    <n v="0"/>
    <n v="2"/>
    <n v="0"/>
    <n v="0"/>
    <n v="163563.07"/>
    <n v="0"/>
  </r>
  <r>
    <n v="7962"/>
    <n v="15778884"/>
    <x v="776"/>
    <n v="809"/>
    <x v="0"/>
    <x v="0"/>
    <x v="16"/>
    <n v="2"/>
    <n v="154763.21"/>
    <n v="2"/>
    <n v="1"/>
    <n v="1"/>
    <n v="174800.31"/>
    <n v="0"/>
  </r>
  <r>
    <n v="7963"/>
    <n v="15623630"/>
    <x v="2601"/>
    <n v="634"/>
    <x v="2"/>
    <x v="0"/>
    <x v="27"/>
    <n v="3"/>
    <n v="116251.24"/>
    <n v="1"/>
    <n v="0"/>
    <n v="1"/>
    <n v="42429.88"/>
    <n v="1"/>
  </r>
  <r>
    <n v="7964"/>
    <n v="15774316"/>
    <x v="462"/>
    <n v="630"/>
    <x v="0"/>
    <x v="1"/>
    <x v="24"/>
    <n v="6"/>
    <n v="0"/>
    <n v="2"/>
    <n v="1"/>
    <n v="1"/>
    <n v="82647.649999999994"/>
    <n v="0"/>
  </r>
  <r>
    <n v="7965"/>
    <n v="15695097"/>
    <x v="1697"/>
    <n v="564"/>
    <x v="2"/>
    <x v="0"/>
    <x v="33"/>
    <n v="0"/>
    <n v="100954.88"/>
    <n v="2"/>
    <n v="0"/>
    <n v="0"/>
    <n v="134175.15"/>
    <n v="0"/>
  </r>
  <r>
    <n v="7966"/>
    <n v="15645404"/>
    <x v="1638"/>
    <n v="625"/>
    <x v="0"/>
    <x v="0"/>
    <x v="21"/>
    <n v="4"/>
    <n v="124620.01"/>
    <n v="2"/>
    <n v="1"/>
    <n v="0"/>
    <n v="92243.94"/>
    <n v="1"/>
  </r>
  <r>
    <n v="7967"/>
    <n v="15750574"/>
    <x v="1234"/>
    <n v="677"/>
    <x v="1"/>
    <x v="0"/>
    <x v="10"/>
    <n v="4"/>
    <n v="0"/>
    <n v="2"/>
    <n v="1"/>
    <n v="1"/>
    <n v="6175.53"/>
    <n v="0"/>
  </r>
  <r>
    <n v="7968"/>
    <n v="15636812"/>
    <x v="237"/>
    <n v="583"/>
    <x v="0"/>
    <x v="1"/>
    <x v="20"/>
    <n v="9"/>
    <n v="112701.04"/>
    <n v="1"/>
    <n v="0"/>
    <n v="0"/>
    <n v="29213.63"/>
    <n v="0"/>
  </r>
  <r>
    <n v="7969"/>
    <n v="15712068"/>
    <x v="655"/>
    <n v="592"/>
    <x v="1"/>
    <x v="1"/>
    <x v="13"/>
    <n v="8"/>
    <n v="84692.5"/>
    <n v="1"/>
    <n v="0"/>
    <n v="1"/>
    <n v="67214.02"/>
    <n v="0"/>
  </r>
  <r>
    <n v="7970"/>
    <n v="15652030"/>
    <x v="1353"/>
    <n v="637"/>
    <x v="2"/>
    <x v="1"/>
    <x v="23"/>
    <n v="2"/>
    <n v="108204.52"/>
    <n v="1"/>
    <n v="1"/>
    <n v="0"/>
    <n v="169037.84"/>
    <n v="1"/>
  </r>
  <r>
    <n v="7971"/>
    <n v="15577398"/>
    <x v="642"/>
    <n v="850"/>
    <x v="0"/>
    <x v="1"/>
    <x v="33"/>
    <n v="6"/>
    <n v="86449.39"/>
    <n v="1"/>
    <n v="1"/>
    <n v="1"/>
    <n v="188809.23"/>
    <n v="0"/>
  </r>
  <r>
    <n v="7972"/>
    <n v="15756848"/>
    <x v="2602"/>
    <n v="633"/>
    <x v="1"/>
    <x v="1"/>
    <x v="0"/>
    <n v="10"/>
    <n v="0"/>
    <n v="1"/>
    <n v="0"/>
    <n v="1"/>
    <n v="79408.17"/>
    <n v="0"/>
  </r>
  <r>
    <n v="7973"/>
    <n v="15806929"/>
    <x v="208"/>
    <n v="751"/>
    <x v="2"/>
    <x v="1"/>
    <x v="18"/>
    <n v="5"/>
    <n v="73194.990000000005"/>
    <n v="1"/>
    <n v="1"/>
    <n v="1"/>
    <n v="89222.66"/>
    <n v="0"/>
  </r>
  <r>
    <n v="7974"/>
    <n v="15656005"/>
    <x v="200"/>
    <n v="592"/>
    <x v="2"/>
    <x v="1"/>
    <x v="8"/>
    <n v="7"/>
    <n v="124593.23"/>
    <n v="1"/>
    <n v="1"/>
    <n v="0"/>
    <n v="86079.67"/>
    <n v="0"/>
  </r>
  <r>
    <n v="7975"/>
    <n v="15722632"/>
    <x v="812"/>
    <n v="716"/>
    <x v="2"/>
    <x v="1"/>
    <x v="5"/>
    <n v="2"/>
    <n v="119655.77"/>
    <n v="1"/>
    <n v="1"/>
    <n v="1"/>
    <n v="12944.17"/>
    <n v="1"/>
  </r>
  <r>
    <n v="7976"/>
    <n v="15794356"/>
    <x v="253"/>
    <n v="641"/>
    <x v="2"/>
    <x v="1"/>
    <x v="0"/>
    <n v="3"/>
    <n v="121765.37"/>
    <n v="2"/>
    <n v="1"/>
    <n v="1"/>
    <n v="166516.84"/>
    <n v="0"/>
  </r>
  <r>
    <n v="7977"/>
    <n v="15659656"/>
    <x v="729"/>
    <n v="849"/>
    <x v="0"/>
    <x v="1"/>
    <x v="12"/>
    <n v="4"/>
    <n v="110837.73"/>
    <n v="1"/>
    <n v="0"/>
    <n v="0"/>
    <n v="126419.8"/>
    <n v="0"/>
  </r>
  <r>
    <n v="7978"/>
    <n v="15588341"/>
    <x v="2488"/>
    <n v="647"/>
    <x v="1"/>
    <x v="1"/>
    <x v="40"/>
    <n v="10"/>
    <n v="99835.17"/>
    <n v="1"/>
    <n v="0"/>
    <n v="1"/>
    <n v="89103.05"/>
    <n v="0"/>
  </r>
  <r>
    <n v="7979"/>
    <n v="15709142"/>
    <x v="525"/>
    <n v="608"/>
    <x v="2"/>
    <x v="0"/>
    <x v="33"/>
    <n v="2"/>
    <n v="91057.37"/>
    <n v="2"/>
    <n v="1"/>
    <n v="0"/>
    <n v="132973.17000000001"/>
    <n v="0"/>
  </r>
  <r>
    <n v="7980"/>
    <n v="15627042"/>
    <x v="956"/>
    <n v="555"/>
    <x v="0"/>
    <x v="0"/>
    <x v="28"/>
    <n v="7"/>
    <n v="0"/>
    <n v="2"/>
    <n v="1"/>
    <n v="0"/>
    <n v="93122.41"/>
    <n v="0"/>
  </r>
  <r>
    <n v="7981"/>
    <n v="15627517"/>
    <x v="137"/>
    <n v="497"/>
    <x v="1"/>
    <x v="1"/>
    <x v="7"/>
    <n v="7"/>
    <n v="149400.26999999999"/>
    <n v="1"/>
    <n v="0"/>
    <n v="0"/>
    <n v="167522.19"/>
    <n v="0"/>
  </r>
  <r>
    <n v="7982"/>
    <n v="15803032"/>
    <x v="24"/>
    <n v="599"/>
    <x v="2"/>
    <x v="1"/>
    <x v="16"/>
    <n v="9"/>
    <n v="89111.63"/>
    <n v="1"/>
    <n v="0"/>
    <n v="0"/>
    <n v="157239.6"/>
    <n v="0"/>
  </r>
  <r>
    <n v="7983"/>
    <n v="15665129"/>
    <x v="882"/>
    <n v="545"/>
    <x v="2"/>
    <x v="1"/>
    <x v="19"/>
    <n v="1"/>
    <n v="132527.9"/>
    <n v="2"/>
    <n v="0"/>
    <n v="1"/>
    <n v="107429.71"/>
    <n v="0"/>
  </r>
  <r>
    <n v="7984"/>
    <n v="15628272"/>
    <x v="1590"/>
    <n v="774"/>
    <x v="0"/>
    <x v="0"/>
    <x v="18"/>
    <n v="9"/>
    <n v="114997.42"/>
    <n v="1"/>
    <n v="1"/>
    <n v="0"/>
    <n v="75304.09"/>
    <n v="0"/>
  </r>
  <r>
    <n v="7985"/>
    <n v="15678206"/>
    <x v="706"/>
    <n v="464"/>
    <x v="0"/>
    <x v="1"/>
    <x v="17"/>
    <n v="6"/>
    <n v="161798.53"/>
    <n v="1"/>
    <n v="1"/>
    <n v="0"/>
    <n v="182944.47"/>
    <n v="0"/>
  </r>
  <r>
    <n v="7986"/>
    <n v="15678427"/>
    <x v="375"/>
    <n v="696"/>
    <x v="2"/>
    <x v="0"/>
    <x v="7"/>
    <n v="2"/>
    <n v="96129.32"/>
    <n v="2"/>
    <n v="1"/>
    <n v="1"/>
    <n v="5983.7"/>
    <n v="0"/>
  </r>
  <r>
    <n v="7987"/>
    <n v="15678067"/>
    <x v="249"/>
    <n v="667"/>
    <x v="1"/>
    <x v="1"/>
    <x v="13"/>
    <n v="3"/>
    <n v="0"/>
    <n v="2"/>
    <n v="0"/>
    <n v="0"/>
    <n v="163655.01"/>
    <n v="0"/>
  </r>
  <r>
    <n v="7988"/>
    <n v="15793331"/>
    <x v="320"/>
    <n v="812"/>
    <x v="0"/>
    <x v="1"/>
    <x v="15"/>
    <n v="5"/>
    <n v="133050.97"/>
    <n v="2"/>
    <n v="1"/>
    <n v="0"/>
    <n v="89385.919999999998"/>
    <n v="0"/>
  </r>
  <r>
    <n v="7989"/>
    <n v="15699532"/>
    <x v="47"/>
    <n v="516"/>
    <x v="0"/>
    <x v="1"/>
    <x v="21"/>
    <n v="8"/>
    <n v="120124.35"/>
    <n v="2"/>
    <n v="0"/>
    <n v="1"/>
    <n v="168773.54"/>
    <n v="0"/>
  </r>
  <r>
    <n v="7990"/>
    <n v="15605827"/>
    <x v="1545"/>
    <n v="645"/>
    <x v="0"/>
    <x v="1"/>
    <x v="2"/>
    <n v="8"/>
    <n v="0"/>
    <n v="2"/>
    <n v="0"/>
    <n v="0"/>
    <n v="96864.36"/>
    <n v="0"/>
  </r>
  <r>
    <n v="7991"/>
    <n v="15643635"/>
    <x v="282"/>
    <n v="664"/>
    <x v="1"/>
    <x v="1"/>
    <x v="15"/>
    <n v="5"/>
    <n v="133705.74"/>
    <n v="1"/>
    <n v="0"/>
    <n v="0"/>
    <n v="134455.84"/>
    <n v="0"/>
  </r>
  <r>
    <n v="7992"/>
    <n v="15787710"/>
    <x v="921"/>
    <n v="427"/>
    <x v="1"/>
    <x v="0"/>
    <x v="2"/>
    <n v="9"/>
    <n v="0"/>
    <n v="2"/>
    <n v="1"/>
    <n v="0"/>
    <n v="28368.37"/>
    <n v="0"/>
  </r>
  <r>
    <n v="7993"/>
    <n v="15614137"/>
    <x v="121"/>
    <n v="685"/>
    <x v="0"/>
    <x v="0"/>
    <x v="20"/>
    <n v="7"/>
    <n v="0"/>
    <n v="2"/>
    <n v="1"/>
    <n v="0"/>
    <n v="103898.59"/>
    <n v="0"/>
  </r>
  <r>
    <n v="7994"/>
    <n v="15754494"/>
    <x v="2603"/>
    <n v="585"/>
    <x v="0"/>
    <x v="0"/>
    <x v="19"/>
    <n v="4"/>
    <n v="152805.04999999999"/>
    <n v="1"/>
    <n v="1"/>
    <n v="0"/>
    <n v="63239.65"/>
    <n v="0"/>
  </r>
  <r>
    <n v="7995"/>
    <n v="15713440"/>
    <x v="1912"/>
    <n v="519"/>
    <x v="2"/>
    <x v="0"/>
    <x v="29"/>
    <n v="1"/>
    <n v="151701.45000000001"/>
    <n v="3"/>
    <n v="1"/>
    <n v="1"/>
    <n v="170138.68"/>
    <n v="1"/>
  </r>
  <r>
    <n v="7996"/>
    <n v="15803479"/>
    <x v="833"/>
    <n v="708"/>
    <x v="0"/>
    <x v="0"/>
    <x v="44"/>
    <n v="1"/>
    <n v="0"/>
    <n v="2"/>
    <n v="0"/>
    <n v="1"/>
    <n v="3837.08"/>
    <n v="0"/>
  </r>
  <r>
    <n v="7997"/>
    <n v="15709639"/>
    <x v="1052"/>
    <n v="717"/>
    <x v="0"/>
    <x v="0"/>
    <x v="32"/>
    <n v="5"/>
    <n v="112465.06"/>
    <n v="1"/>
    <n v="1"/>
    <n v="1"/>
    <n v="92977.75"/>
    <n v="0"/>
  </r>
  <r>
    <n v="7998"/>
    <n v="15601719"/>
    <x v="1088"/>
    <n v="465"/>
    <x v="2"/>
    <x v="1"/>
    <x v="9"/>
    <n v="6"/>
    <n v="156007.09"/>
    <n v="1"/>
    <n v="1"/>
    <n v="0"/>
    <n v="191368.37"/>
    <n v="0"/>
  </r>
  <r>
    <n v="7999"/>
    <n v="15772482"/>
    <x v="2105"/>
    <n v="829"/>
    <x v="2"/>
    <x v="1"/>
    <x v="34"/>
    <n v="3"/>
    <n v="132405.51999999999"/>
    <n v="3"/>
    <n v="1"/>
    <n v="0"/>
    <n v="104889.2"/>
    <n v="1"/>
  </r>
  <r>
    <n v="8000"/>
    <n v="15591489"/>
    <x v="770"/>
    <n v="826"/>
    <x v="0"/>
    <x v="1"/>
    <x v="28"/>
    <n v="5"/>
    <n v="142662.68"/>
    <n v="1"/>
    <n v="0"/>
    <n v="0"/>
    <n v="60285.3"/>
    <n v="0"/>
  </r>
  <r>
    <n v="8001"/>
    <n v="15629002"/>
    <x v="763"/>
    <n v="747"/>
    <x v="2"/>
    <x v="1"/>
    <x v="18"/>
    <n v="8"/>
    <n v="102603.3"/>
    <n v="2"/>
    <n v="1"/>
    <n v="1"/>
    <n v="180693.61"/>
    <n v="0"/>
  </r>
  <r>
    <n v="8002"/>
    <n v="15798053"/>
    <x v="263"/>
    <n v="707"/>
    <x v="1"/>
    <x v="1"/>
    <x v="15"/>
    <n v="9"/>
    <n v="0"/>
    <n v="2"/>
    <n v="1"/>
    <n v="0"/>
    <n v="126475.79"/>
    <n v="0"/>
  </r>
  <r>
    <n v="8003"/>
    <n v="15753895"/>
    <x v="2604"/>
    <n v="590"/>
    <x v="1"/>
    <x v="1"/>
    <x v="24"/>
    <n v="1"/>
    <n v="0"/>
    <n v="2"/>
    <n v="0"/>
    <n v="0"/>
    <n v="133535.99"/>
    <n v="0"/>
  </r>
  <r>
    <n v="8004"/>
    <n v="15595426"/>
    <x v="138"/>
    <n v="603"/>
    <x v="1"/>
    <x v="1"/>
    <x v="38"/>
    <n v="6"/>
    <n v="105000.85"/>
    <n v="2"/>
    <n v="1"/>
    <n v="1"/>
    <n v="87412.24"/>
    <n v="1"/>
  </r>
  <r>
    <n v="8005"/>
    <n v="15645815"/>
    <x v="82"/>
    <n v="615"/>
    <x v="0"/>
    <x v="1"/>
    <x v="13"/>
    <n v="5"/>
    <n v="0"/>
    <n v="2"/>
    <n v="1"/>
    <n v="1"/>
    <n v="164886.64000000001"/>
    <n v="0"/>
  </r>
  <r>
    <n v="8006"/>
    <n v="15632848"/>
    <x v="809"/>
    <n v="634"/>
    <x v="0"/>
    <x v="0"/>
    <x v="18"/>
    <n v="1"/>
    <n v="69518.95"/>
    <n v="1"/>
    <n v="1"/>
    <n v="0"/>
    <n v="116238.39"/>
    <n v="0"/>
  </r>
  <r>
    <n v="8007"/>
    <n v="15703068"/>
    <x v="1485"/>
    <n v="716"/>
    <x v="2"/>
    <x v="1"/>
    <x v="1"/>
    <n v="8"/>
    <n v="126145.54"/>
    <n v="2"/>
    <n v="1"/>
    <n v="1"/>
    <n v="138051.19"/>
    <n v="0"/>
  </r>
  <r>
    <n v="8008"/>
    <n v="15791513"/>
    <x v="737"/>
    <n v="647"/>
    <x v="0"/>
    <x v="1"/>
    <x v="1"/>
    <n v="4"/>
    <n v="138937.35"/>
    <n v="1"/>
    <n v="1"/>
    <n v="1"/>
    <n v="101617.64"/>
    <n v="1"/>
  </r>
  <r>
    <n v="8009"/>
    <n v="15587210"/>
    <x v="1710"/>
    <n v="591"/>
    <x v="2"/>
    <x v="0"/>
    <x v="4"/>
    <n v="10"/>
    <n v="113581.98"/>
    <n v="1"/>
    <n v="1"/>
    <n v="0"/>
    <n v="1985.41"/>
    <n v="0"/>
  </r>
  <r>
    <n v="8010"/>
    <n v="15793803"/>
    <x v="157"/>
    <n v="574"/>
    <x v="0"/>
    <x v="1"/>
    <x v="10"/>
    <n v="1"/>
    <n v="112572.39"/>
    <n v="1"/>
    <n v="0"/>
    <n v="0"/>
    <n v="165626.6"/>
    <n v="0"/>
  </r>
  <r>
    <n v="8011"/>
    <n v="15787756"/>
    <x v="1455"/>
    <n v="467"/>
    <x v="2"/>
    <x v="1"/>
    <x v="21"/>
    <n v="10"/>
    <n v="114514.71"/>
    <n v="2"/>
    <n v="1"/>
    <n v="0"/>
    <n v="177784.68"/>
    <n v="1"/>
  </r>
  <r>
    <n v="8012"/>
    <n v="15723437"/>
    <x v="388"/>
    <n v="701"/>
    <x v="0"/>
    <x v="0"/>
    <x v="12"/>
    <n v="2"/>
    <n v="0"/>
    <n v="2"/>
    <n v="1"/>
    <n v="1"/>
    <n v="65765.22"/>
    <n v="0"/>
  </r>
  <r>
    <n v="8013"/>
    <n v="15702715"/>
    <x v="537"/>
    <n v="747"/>
    <x v="0"/>
    <x v="0"/>
    <x v="10"/>
    <n v="10"/>
    <n v="0"/>
    <n v="2"/>
    <n v="1"/>
    <n v="1"/>
    <n v="50759.8"/>
    <n v="0"/>
  </r>
  <r>
    <n v="8014"/>
    <n v="15809872"/>
    <x v="1943"/>
    <n v="650"/>
    <x v="0"/>
    <x v="1"/>
    <x v="15"/>
    <n v="2"/>
    <n v="84906.45"/>
    <n v="1"/>
    <n v="1"/>
    <n v="0"/>
    <n v="163216.48000000001"/>
    <n v="0"/>
  </r>
  <r>
    <n v="8015"/>
    <n v="15644295"/>
    <x v="258"/>
    <n v="731"/>
    <x v="1"/>
    <x v="0"/>
    <x v="2"/>
    <n v="2"/>
    <n v="126816.18"/>
    <n v="1"/>
    <n v="1"/>
    <n v="1"/>
    <n v="74850.929999999993"/>
    <n v="0"/>
  </r>
  <r>
    <n v="8016"/>
    <n v="15778694"/>
    <x v="2605"/>
    <n v="638"/>
    <x v="2"/>
    <x v="0"/>
    <x v="28"/>
    <n v="1"/>
    <n v="105249.76"/>
    <n v="2"/>
    <n v="1"/>
    <n v="1"/>
    <n v="23491.09"/>
    <n v="0"/>
  </r>
  <r>
    <n v="8017"/>
    <n v="15759555"/>
    <x v="742"/>
    <n v="569"/>
    <x v="1"/>
    <x v="1"/>
    <x v="1"/>
    <n v="2"/>
    <n v="0"/>
    <n v="2"/>
    <n v="1"/>
    <n v="0"/>
    <n v="134272.57"/>
    <n v="0"/>
  </r>
  <r>
    <n v="8018"/>
    <n v="15631406"/>
    <x v="621"/>
    <n v="459"/>
    <x v="2"/>
    <x v="1"/>
    <x v="5"/>
    <n v="5"/>
    <n v="109387.9"/>
    <n v="1"/>
    <n v="1"/>
    <n v="0"/>
    <n v="155721.15"/>
    <n v="0"/>
  </r>
  <r>
    <n v="8019"/>
    <n v="15616676"/>
    <x v="1928"/>
    <n v="632"/>
    <x v="2"/>
    <x v="1"/>
    <x v="51"/>
    <n v="3"/>
    <n v="122478.51"/>
    <n v="1"/>
    <n v="1"/>
    <n v="0"/>
    <n v="147230.76999999999"/>
    <n v="1"/>
  </r>
  <r>
    <n v="8020"/>
    <n v="15771154"/>
    <x v="2221"/>
    <n v="683"/>
    <x v="0"/>
    <x v="0"/>
    <x v="39"/>
    <n v="8"/>
    <n v="137732.23000000001"/>
    <n v="2"/>
    <n v="1"/>
    <n v="1"/>
    <n v="133210.44"/>
    <n v="0"/>
  </r>
  <r>
    <n v="8021"/>
    <n v="15669491"/>
    <x v="2056"/>
    <n v="850"/>
    <x v="0"/>
    <x v="0"/>
    <x v="17"/>
    <n v="2"/>
    <n v="157866.76999999999"/>
    <n v="1"/>
    <n v="1"/>
    <n v="1"/>
    <n v="18986.12"/>
    <n v="0"/>
  </r>
  <r>
    <n v="8022"/>
    <n v="15697691"/>
    <x v="725"/>
    <n v="512"/>
    <x v="0"/>
    <x v="0"/>
    <x v="1"/>
    <n v="6"/>
    <n v="0"/>
    <n v="1"/>
    <n v="1"/>
    <n v="1"/>
    <n v="100507.81"/>
    <n v="0"/>
  </r>
  <r>
    <n v="8023"/>
    <n v="15665180"/>
    <x v="1197"/>
    <n v="616"/>
    <x v="0"/>
    <x v="0"/>
    <x v="8"/>
    <n v="3"/>
    <n v="136789.14000000001"/>
    <n v="1"/>
    <n v="1"/>
    <n v="0"/>
    <n v="59346.400000000001"/>
    <n v="1"/>
  </r>
  <r>
    <n v="8024"/>
    <n v="15752588"/>
    <x v="1623"/>
    <n v="664"/>
    <x v="0"/>
    <x v="1"/>
    <x v="18"/>
    <n v="1"/>
    <n v="0"/>
    <n v="2"/>
    <n v="1"/>
    <n v="1"/>
    <n v="95372.64"/>
    <n v="0"/>
  </r>
  <r>
    <n v="8025"/>
    <n v="15743051"/>
    <x v="763"/>
    <n v="694"/>
    <x v="0"/>
    <x v="1"/>
    <x v="33"/>
    <n v="10"/>
    <n v="144684.03"/>
    <n v="1"/>
    <n v="1"/>
    <n v="1"/>
    <n v="31805.49"/>
    <n v="0"/>
  </r>
  <r>
    <n v="8026"/>
    <n v="15571873"/>
    <x v="682"/>
    <n v="655"/>
    <x v="0"/>
    <x v="1"/>
    <x v="9"/>
    <n v="9"/>
    <n v="107065.31"/>
    <n v="1"/>
    <n v="1"/>
    <n v="1"/>
    <n v="51959.82"/>
    <n v="0"/>
  </r>
  <r>
    <n v="8027"/>
    <n v="15679743"/>
    <x v="1142"/>
    <n v="607"/>
    <x v="0"/>
    <x v="0"/>
    <x v="19"/>
    <n v="8"/>
    <n v="91301.72"/>
    <n v="1"/>
    <n v="0"/>
    <n v="1"/>
    <n v="130824.57"/>
    <n v="0"/>
  </r>
  <r>
    <n v="8028"/>
    <n v="15769412"/>
    <x v="283"/>
    <n v="684"/>
    <x v="1"/>
    <x v="1"/>
    <x v="2"/>
    <n v="4"/>
    <n v="207034.96"/>
    <n v="2"/>
    <n v="0"/>
    <n v="0"/>
    <n v="157694.76"/>
    <n v="1"/>
  </r>
  <r>
    <n v="8029"/>
    <n v="15775124"/>
    <x v="2606"/>
    <n v="763"/>
    <x v="1"/>
    <x v="1"/>
    <x v="24"/>
    <n v="8"/>
    <n v="0"/>
    <n v="2"/>
    <n v="1"/>
    <n v="1"/>
    <n v="933.38"/>
    <n v="0"/>
  </r>
  <r>
    <n v="8030"/>
    <n v="15732113"/>
    <x v="2607"/>
    <n v="671"/>
    <x v="1"/>
    <x v="1"/>
    <x v="5"/>
    <n v="8"/>
    <n v="0"/>
    <n v="1"/>
    <n v="0"/>
    <n v="1"/>
    <n v="2560.11"/>
    <n v="0"/>
  </r>
  <r>
    <n v="8031"/>
    <n v="15578141"/>
    <x v="760"/>
    <n v="592"/>
    <x v="1"/>
    <x v="1"/>
    <x v="16"/>
    <n v="3"/>
    <n v="0"/>
    <n v="1"/>
    <n v="1"/>
    <n v="1"/>
    <n v="12905.89"/>
    <n v="1"/>
  </r>
  <r>
    <n v="8032"/>
    <n v="15595874"/>
    <x v="920"/>
    <n v="666"/>
    <x v="1"/>
    <x v="0"/>
    <x v="18"/>
    <n v="6"/>
    <n v="0"/>
    <n v="2"/>
    <n v="1"/>
    <n v="0"/>
    <n v="176692.87"/>
    <n v="0"/>
  </r>
  <r>
    <n v="8033"/>
    <n v="15755642"/>
    <x v="1421"/>
    <n v="667"/>
    <x v="0"/>
    <x v="1"/>
    <x v="10"/>
    <n v="5"/>
    <n v="0"/>
    <n v="2"/>
    <n v="1"/>
    <n v="1"/>
    <n v="102908.63"/>
    <n v="0"/>
  </r>
  <r>
    <n v="8034"/>
    <n v="15576526"/>
    <x v="561"/>
    <n v="850"/>
    <x v="1"/>
    <x v="1"/>
    <x v="18"/>
    <n v="6"/>
    <n v="0"/>
    <n v="2"/>
    <n v="0"/>
    <n v="1"/>
    <n v="41291.050000000003"/>
    <n v="0"/>
  </r>
  <r>
    <n v="8035"/>
    <n v="15792489"/>
    <x v="2418"/>
    <n v="622"/>
    <x v="1"/>
    <x v="1"/>
    <x v="0"/>
    <n v="9"/>
    <n v="0"/>
    <n v="2"/>
    <n v="1"/>
    <n v="0"/>
    <n v="119127.06"/>
    <n v="0"/>
  </r>
  <r>
    <n v="8036"/>
    <n v="15733705"/>
    <x v="1700"/>
    <n v="577"/>
    <x v="0"/>
    <x v="0"/>
    <x v="33"/>
    <n v="8"/>
    <n v="92472.1"/>
    <n v="2"/>
    <n v="0"/>
    <n v="1"/>
    <n v="126434.61"/>
    <n v="0"/>
  </r>
  <r>
    <n v="8037"/>
    <n v="15807221"/>
    <x v="2608"/>
    <n v="555"/>
    <x v="1"/>
    <x v="1"/>
    <x v="29"/>
    <n v="1"/>
    <n v="0"/>
    <n v="2"/>
    <n v="0"/>
    <n v="0"/>
    <n v="103901.35"/>
    <n v="0"/>
  </r>
  <r>
    <n v="8038"/>
    <n v="15573045"/>
    <x v="2609"/>
    <n v="547"/>
    <x v="0"/>
    <x v="1"/>
    <x v="46"/>
    <n v="10"/>
    <n v="127738.75"/>
    <n v="2"/>
    <n v="1"/>
    <n v="1"/>
    <n v="85153"/>
    <n v="0"/>
  </r>
  <r>
    <n v="8039"/>
    <n v="15756824"/>
    <x v="1023"/>
    <n v="613"/>
    <x v="2"/>
    <x v="0"/>
    <x v="5"/>
    <n v="5"/>
    <n v="101242.98"/>
    <n v="2"/>
    <n v="1"/>
    <n v="0"/>
    <n v="12493.61"/>
    <n v="0"/>
  </r>
  <r>
    <n v="8040"/>
    <n v="15773520"/>
    <x v="2610"/>
    <n v="672"/>
    <x v="0"/>
    <x v="0"/>
    <x v="3"/>
    <n v="4"/>
    <n v="92599.55"/>
    <n v="2"/>
    <n v="1"/>
    <n v="1"/>
    <n v="167336.78"/>
    <n v="0"/>
  </r>
  <r>
    <n v="8041"/>
    <n v="15627439"/>
    <x v="506"/>
    <n v="624"/>
    <x v="1"/>
    <x v="0"/>
    <x v="18"/>
    <n v="10"/>
    <n v="0"/>
    <n v="2"/>
    <n v="0"/>
    <n v="1"/>
    <n v="186180.42"/>
    <n v="0"/>
  </r>
  <r>
    <n v="8042"/>
    <n v="15701439"/>
    <x v="97"/>
    <n v="698"/>
    <x v="1"/>
    <x v="0"/>
    <x v="5"/>
    <n v="1"/>
    <n v="0"/>
    <n v="4"/>
    <n v="1"/>
    <n v="0"/>
    <n v="88566.9"/>
    <n v="1"/>
  </r>
  <r>
    <n v="8043"/>
    <n v="15785352"/>
    <x v="172"/>
    <n v="606"/>
    <x v="0"/>
    <x v="1"/>
    <x v="24"/>
    <n v="6"/>
    <n v="82373.94"/>
    <n v="1"/>
    <n v="0"/>
    <n v="0"/>
    <n v="172526.9"/>
    <n v="1"/>
  </r>
  <r>
    <n v="8044"/>
    <n v="15616525"/>
    <x v="1034"/>
    <n v="720"/>
    <x v="1"/>
    <x v="1"/>
    <x v="8"/>
    <n v="4"/>
    <n v="141356.47"/>
    <n v="1"/>
    <n v="0"/>
    <n v="0"/>
    <n v="137985.69"/>
    <n v="0"/>
  </r>
  <r>
    <n v="8045"/>
    <n v="15717489"/>
    <x v="46"/>
    <n v="835"/>
    <x v="0"/>
    <x v="1"/>
    <x v="51"/>
    <n v="9"/>
    <n v="0"/>
    <n v="1"/>
    <n v="1"/>
    <n v="0"/>
    <n v="19793.73"/>
    <n v="1"/>
  </r>
  <r>
    <n v="8046"/>
    <n v="15795737"/>
    <x v="2611"/>
    <n v="771"/>
    <x v="1"/>
    <x v="0"/>
    <x v="40"/>
    <n v="3"/>
    <n v="72664"/>
    <n v="2"/>
    <n v="1"/>
    <n v="1"/>
    <n v="107874.39"/>
    <n v="0"/>
  </r>
  <r>
    <n v="8047"/>
    <n v="15693877"/>
    <x v="834"/>
    <n v="811"/>
    <x v="0"/>
    <x v="0"/>
    <x v="40"/>
    <n v="3"/>
    <n v="123365.34"/>
    <n v="2"/>
    <n v="0"/>
    <n v="0"/>
    <n v="171995.34"/>
    <n v="0"/>
  </r>
  <r>
    <n v="8048"/>
    <n v="15576111"/>
    <x v="2612"/>
    <n v="734"/>
    <x v="2"/>
    <x v="1"/>
    <x v="19"/>
    <n v="5"/>
    <n v="121898.58"/>
    <n v="1"/>
    <n v="1"/>
    <n v="0"/>
    <n v="61829.89"/>
    <n v="0"/>
  </r>
  <r>
    <n v="8049"/>
    <n v="15595713"/>
    <x v="1621"/>
    <n v="548"/>
    <x v="1"/>
    <x v="1"/>
    <x v="19"/>
    <n v="6"/>
    <n v="0"/>
    <n v="1"/>
    <n v="1"/>
    <n v="1"/>
    <n v="31728.35"/>
    <n v="0"/>
  </r>
  <r>
    <n v="8050"/>
    <n v="15808868"/>
    <x v="1168"/>
    <n v="652"/>
    <x v="0"/>
    <x v="0"/>
    <x v="8"/>
    <n v="3"/>
    <n v="103696.97"/>
    <n v="3"/>
    <n v="0"/>
    <n v="0"/>
    <n v="155221.04999999999"/>
    <n v="1"/>
  </r>
  <r>
    <n v="8051"/>
    <n v="15708193"/>
    <x v="905"/>
    <n v="707"/>
    <x v="0"/>
    <x v="1"/>
    <x v="19"/>
    <n v="2"/>
    <n v="0"/>
    <n v="2"/>
    <n v="0"/>
    <n v="0"/>
    <n v="130866.95"/>
    <n v="0"/>
  </r>
  <r>
    <n v="8052"/>
    <n v="15697801"/>
    <x v="2333"/>
    <n v="605"/>
    <x v="2"/>
    <x v="0"/>
    <x v="27"/>
    <n v="1"/>
    <n v="74129.179999999993"/>
    <n v="2"/>
    <n v="1"/>
    <n v="1"/>
    <n v="62199.78"/>
    <n v="1"/>
  </r>
  <r>
    <n v="8053"/>
    <n v="15770121"/>
    <x v="2613"/>
    <n v="623"/>
    <x v="0"/>
    <x v="0"/>
    <x v="10"/>
    <n v="9"/>
    <n v="0"/>
    <n v="1"/>
    <n v="1"/>
    <n v="0"/>
    <n v="24255.21"/>
    <n v="0"/>
  </r>
  <r>
    <n v="8054"/>
    <n v="15800524"/>
    <x v="1635"/>
    <n v="686"/>
    <x v="2"/>
    <x v="1"/>
    <x v="6"/>
    <n v="3"/>
    <n v="185379.02"/>
    <n v="1"/>
    <n v="1"/>
    <n v="0"/>
    <n v="64679.07"/>
    <n v="0"/>
  </r>
  <r>
    <n v="8055"/>
    <n v="15686236"/>
    <x v="51"/>
    <n v="525"/>
    <x v="2"/>
    <x v="0"/>
    <x v="40"/>
    <n v="1"/>
    <n v="118087.67999999999"/>
    <n v="1"/>
    <n v="1"/>
    <n v="0"/>
    <n v="88120.78"/>
    <n v="1"/>
  </r>
  <r>
    <n v="8056"/>
    <n v="15659807"/>
    <x v="366"/>
    <n v="657"/>
    <x v="1"/>
    <x v="1"/>
    <x v="1"/>
    <n v="8"/>
    <n v="109402.13"/>
    <n v="1"/>
    <n v="1"/>
    <n v="1"/>
    <n v="66463.62"/>
    <n v="0"/>
  </r>
  <r>
    <n v="8057"/>
    <n v="15736078"/>
    <x v="163"/>
    <n v="730"/>
    <x v="2"/>
    <x v="0"/>
    <x v="19"/>
    <n v="7"/>
    <n v="130367.87"/>
    <n v="1"/>
    <n v="1"/>
    <n v="0"/>
    <n v="15142.1"/>
    <n v="1"/>
  </r>
  <r>
    <n v="8058"/>
    <n v="15620836"/>
    <x v="1208"/>
    <n v="816"/>
    <x v="2"/>
    <x v="0"/>
    <x v="10"/>
    <n v="2"/>
    <n v="108410.87"/>
    <n v="2"/>
    <n v="1"/>
    <n v="0"/>
    <n v="102908.91"/>
    <n v="0"/>
  </r>
  <r>
    <n v="8059"/>
    <n v="15698184"/>
    <x v="175"/>
    <n v="484"/>
    <x v="0"/>
    <x v="0"/>
    <x v="5"/>
    <n v="2"/>
    <n v="90408.16"/>
    <n v="2"/>
    <n v="0"/>
    <n v="0"/>
    <n v="48170.57"/>
    <n v="0"/>
  </r>
  <r>
    <n v="8060"/>
    <n v="15717643"/>
    <x v="2614"/>
    <n v="728"/>
    <x v="0"/>
    <x v="0"/>
    <x v="10"/>
    <n v="6"/>
    <n v="90425.15"/>
    <n v="2"/>
    <n v="1"/>
    <n v="1"/>
    <n v="11597.69"/>
    <n v="0"/>
  </r>
  <r>
    <n v="8061"/>
    <n v="15776596"/>
    <x v="884"/>
    <n v="730"/>
    <x v="1"/>
    <x v="0"/>
    <x v="2"/>
    <n v="6"/>
    <n v="140094.59"/>
    <n v="1"/>
    <n v="1"/>
    <n v="0"/>
    <n v="172450.04"/>
    <n v="1"/>
  </r>
  <r>
    <n v="8062"/>
    <n v="15814757"/>
    <x v="871"/>
    <n v="477"/>
    <x v="1"/>
    <x v="1"/>
    <x v="8"/>
    <n v="9"/>
    <n v="0"/>
    <n v="2"/>
    <n v="0"/>
    <n v="1"/>
    <n v="184061.17"/>
    <n v="0"/>
  </r>
  <r>
    <n v="8063"/>
    <n v="15812607"/>
    <x v="1052"/>
    <n v="663"/>
    <x v="2"/>
    <x v="0"/>
    <x v="17"/>
    <n v="6"/>
    <n v="95439.4"/>
    <n v="1"/>
    <n v="1"/>
    <n v="1"/>
    <n v="21038.58"/>
    <n v="1"/>
  </r>
  <r>
    <n v="8064"/>
    <n v="15663888"/>
    <x v="1983"/>
    <n v="549"/>
    <x v="2"/>
    <x v="1"/>
    <x v="10"/>
    <n v="6"/>
    <n v="204017.4"/>
    <n v="2"/>
    <n v="1"/>
    <n v="0"/>
    <n v="109538.35"/>
    <n v="0"/>
  </r>
  <r>
    <n v="8065"/>
    <n v="15748882"/>
    <x v="910"/>
    <n v="714"/>
    <x v="1"/>
    <x v="1"/>
    <x v="6"/>
    <n v="9"/>
    <n v="0"/>
    <n v="2"/>
    <n v="1"/>
    <n v="0"/>
    <n v="129192.55"/>
    <n v="0"/>
  </r>
  <r>
    <n v="8066"/>
    <n v="15690829"/>
    <x v="2615"/>
    <n v="430"/>
    <x v="2"/>
    <x v="1"/>
    <x v="23"/>
    <n v="3"/>
    <n v="137115.16"/>
    <n v="1"/>
    <n v="1"/>
    <n v="0"/>
    <n v="146516.85999999999"/>
    <n v="1"/>
  </r>
  <r>
    <n v="8067"/>
    <n v="15695819"/>
    <x v="1582"/>
    <n v="504"/>
    <x v="2"/>
    <x v="1"/>
    <x v="3"/>
    <n v="5"/>
    <n v="134740.19"/>
    <n v="2"/>
    <n v="1"/>
    <n v="0"/>
    <n v="181430.91"/>
    <n v="0"/>
  </r>
  <r>
    <n v="8068"/>
    <n v="15696834"/>
    <x v="2616"/>
    <n v="530"/>
    <x v="0"/>
    <x v="0"/>
    <x v="6"/>
    <n v="5"/>
    <n v="0"/>
    <n v="2"/>
    <n v="0"/>
    <n v="0"/>
    <n v="121451.21"/>
    <n v="0"/>
  </r>
  <r>
    <n v="8069"/>
    <n v="15797710"/>
    <x v="1159"/>
    <n v="619"/>
    <x v="2"/>
    <x v="1"/>
    <x v="6"/>
    <n v="4"/>
    <n v="98955.87"/>
    <n v="1"/>
    <n v="0"/>
    <n v="1"/>
    <n v="131712.51"/>
    <n v="0"/>
  </r>
  <r>
    <n v="8070"/>
    <n v="15700654"/>
    <x v="2617"/>
    <n v="617"/>
    <x v="2"/>
    <x v="1"/>
    <x v="4"/>
    <n v="9"/>
    <n v="49157.09"/>
    <n v="2"/>
    <n v="1"/>
    <n v="0"/>
    <n v="53294.17"/>
    <n v="0"/>
  </r>
  <r>
    <n v="8071"/>
    <n v="15583764"/>
    <x v="2618"/>
    <n v="791"/>
    <x v="2"/>
    <x v="1"/>
    <x v="8"/>
    <n v="1"/>
    <n v="130240.33"/>
    <n v="1"/>
    <n v="0"/>
    <n v="0"/>
    <n v="96546.55"/>
    <n v="0"/>
  </r>
  <r>
    <n v="8072"/>
    <n v="15688849"/>
    <x v="46"/>
    <n v="609"/>
    <x v="0"/>
    <x v="1"/>
    <x v="36"/>
    <n v="1"/>
    <n v="108019.27"/>
    <n v="3"/>
    <n v="1"/>
    <n v="1"/>
    <n v="184524.65"/>
    <n v="1"/>
  </r>
  <r>
    <n v="8073"/>
    <n v="15661473"/>
    <x v="3"/>
    <n v="780"/>
    <x v="2"/>
    <x v="1"/>
    <x v="21"/>
    <n v="4"/>
    <n v="126725.25"/>
    <n v="1"/>
    <n v="1"/>
    <n v="0"/>
    <n v="195259.31"/>
    <n v="1"/>
  </r>
  <r>
    <n v="8074"/>
    <n v="15601030"/>
    <x v="2619"/>
    <n v="777"/>
    <x v="2"/>
    <x v="0"/>
    <x v="10"/>
    <n v="5"/>
    <n v="96693.66"/>
    <n v="1"/>
    <n v="1"/>
    <n v="1"/>
    <n v="172618.52"/>
    <n v="0"/>
  </r>
  <r>
    <n v="8075"/>
    <n v="15789557"/>
    <x v="2620"/>
    <n v="817"/>
    <x v="2"/>
    <x v="0"/>
    <x v="7"/>
    <n v="7"/>
    <n v="129810.6"/>
    <n v="1"/>
    <n v="1"/>
    <n v="1"/>
    <n v="59259.44"/>
    <n v="0"/>
  </r>
  <r>
    <n v="8076"/>
    <n v="15745250"/>
    <x v="930"/>
    <n v="850"/>
    <x v="0"/>
    <x v="1"/>
    <x v="14"/>
    <n v="8"/>
    <n v="156652.13"/>
    <n v="1"/>
    <n v="0"/>
    <n v="0"/>
    <n v="25899.21"/>
    <n v="1"/>
  </r>
  <r>
    <n v="8077"/>
    <n v="15590349"/>
    <x v="2621"/>
    <n v="732"/>
    <x v="0"/>
    <x v="0"/>
    <x v="18"/>
    <n v="9"/>
    <n v="0"/>
    <n v="1"/>
    <n v="0"/>
    <n v="0"/>
    <n v="3749"/>
    <n v="1"/>
  </r>
  <r>
    <n v="8078"/>
    <n v="15741693"/>
    <x v="2622"/>
    <n v="693"/>
    <x v="0"/>
    <x v="1"/>
    <x v="20"/>
    <n v="4"/>
    <n v="130661.96"/>
    <n v="1"/>
    <n v="1"/>
    <n v="1"/>
    <n v="101918.96"/>
    <n v="0"/>
  </r>
  <r>
    <n v="8079"/>
    <n v="15618446"/>
    <x v="596"/>
    <n v="576"/>
    <x v="0"/>
    <x v="0"/>
    <x v="5"/>
    <n v="8"/>
    <n v="0"/>
    <n v="2"/>
    <n v="1"/>
    <n v="1"/>
    <n v="57802.62"/>
    <n v="0"/>
  </r>
  <r>
    <n v="8080"/>
    <n v="15766552"/>
    <x v="241"/>
    <n v="643"/>
    <x v="0"/>
    <x v="1"/>
    <x v="24"/>
    <n v="6"/>
    <n v="0"/>
    <n v="2"/>
    <n v="0"/>
    <n v="0"/>
    <n v="142454.76999999999"/>
    <n v="0"/>
  </r>
  <r>
    <n v="8081"/>
    <n v="15668775"/>
    <x v="2623"/>
    <n v="757"/>
    <x v="0"/>
    <x v="1"/>
    <x v="40"/>
    <n v="3"/>
    <n v="130747.1"/>
    <n v="1"/>
    <n v="1"/>
    <n v="0"/>
    <n v="143829.54"/>
    <n v="0"/>
  </r>
  <r>
    <n v="8082"/>
    <n v="15757895"/>
    <x v="46"/>
    <n v="569"/>
    <x v="2"/>
    <x v="1"/>
    <x v="33"/>
    <n v="6"/>
    <n v="106629.49"/>
    <n v="1"/>
    <n v="0"/>
    <n v="1"/>
    <n v="44114.879999999997"/>
    <n v="0"/>
  </r>
  <r>
    <n v="8083"/>
    <n v="15774551"/>
    <x v="945"/>
    <n v="772"/>
    <x v="1"/>
    <x v="1"/>
    <x v="18"/>
    <n v="3"/>
    <n v="112029.83"/>
    <n v="1"/>
    <n v="1"/>
    <n v="1"/>
    <n v="186948.35"/>
    <n v="0"/>
  </r>
  <r>
    <n v="8084"/>
    <n v="15684011"/>
    <x v="197"/>
    <n v="576"/>
    <x v="2"/>
    <x v="1"/>
    <x v="6"/>
    <n v="7"/>
    <n v="130575.26"/>
    <n v="1"/>
    <n v="0"/>
    <n v="1"/>
    <n v="173629.78"/>
    <n v="0"/>
  </r>
  <r>
    <n v="8085"/>
    <n v="15736146"/>
    <x v="2568"/>
    <n v="608"/>
    <x v="2"/>
    <x v="1"/>
    <x v="34"/>
    <n v="4"/>
    <n v="96679.71"/>
    <n v="1"/>
    <n v="1"/>
    <n v="1"/>
    <n v="49133.45"/>
    <n v="0"/>
  </r>
  <r>
    <n v="8086"/>
    <n v="15656286"/>
    <x v="870"/>
    <n v="794"/>
    <x v="0"/>
    <x v="1"/>
    <x v="19"/>
    <n v="0"/>
    <n v="0"/>
    <n v="2"/>
    <n v="0"/>
    <n v="0"/>
    <n v="178122.71"/>
    <n v="0"/>
  </r>
  <r>
    <n v="8087"/>
    <n v="15774847"/>
    <x v="342"/>
    <n v="593"/>
    <x v="0"/>
    <x v="1"/>
    <x v="5"/>
    <n v="6"/>
    <n v="171740.69"/>
    <n v="1"/>
    <n v="0"/>
    <n v="0"/>
    <n v="20893.61"/>
    <n v="0"/>
  </r>
  <r>
    <n v="8088"/>
    <n v="15619340"/>
    <x v="2538"/>
    <n v="597"/>
    <x v="1"/>
    <x v="1"/>
    <x v="16"/>
    <n v="1"/>
    <n v="0"/>
    <n v="2"/>
    <n v="1"/>
    <n v="0"/>
    <n v="41303.29"/>
    <n v="0"/>
  </r>
  <r>
    <n v="8089"/>
    <n v="15815656"/>
    <x v="469"/>
    <n v="541"/>
    <x v="2"/>
    <x v="0"/>
    <x v="2"/>
    <n v="9"/>
    <n v="100116.67"/>
    <n v="1"/>
    <n v="1"/>
    <n v="1"/>
    <n v="199808.1"/>
    <n v="1"/>
  </r>
  <r>
    <n v="8090"/>
    <n v="15623357"/>
    <x v="2"/>
    <n v="692"/>
    <x v="2"/>
    <x v="1"/>
    <x v="9"/>
    <n v="2"/>
    <n v="120596.93"/>
    <n v="1"/>
    <n v="0"/>
    <n v="1"/>
    <n v="180490.53"/>
    <n v="0"/>
  </r>
  <r>
    <n v="8091"/>
    <n v="15601324"/>
    <x v="332"/>
    <n v="697"/>
    <x v="0"/>
    <x v="0"/>
    <x v="36"/>
    <n v="1"/>
    <n v="0"/>
    <n v="2"/>
    <n v="1"/>
    <n v="1"/>
    <n v="87400.53"/>
    <n v="0"/>
  </r>
  <r>
    <n v="8092"/>
    <n v="15715510"/>
    <x v="389"/>
    <n v="768"/>
    <x v="0"/>
    <x v="1"/>
    <x v="6"/>
    <n v="2"/>
    <n v="95984.69"/>
    <n v="2"/>
    <n v="1"/>
    <n v="1"/>
    <n v="73686.75"/>
    <n v="0"/>
  </r>
  <r>
    <n v="8093"/>
    <n v="15663770"/>
    <x v="278"/>
    <n v="802"/>
    <x v="0"/>
    <x v="1"/>
    <x v="16"/>
    <n v="1"/>
    <n v="142557.10999999999"/>
    <n v="1"/>
    <n v="1"/>
    <n v="1"/>
    <n v="172497.73"/>
    <n v="0"/>
  </r>
  <r>
    <n v="8094"/>
    <n v="15779267"/>
    <x v="1018"/>
    <n v="584"/>
    <x v="0"/>
    <x v="1"/>
    <x v="40"/>
    <n v="5"/>
    <n v="0"/>
    <n v="2"/>
    <n v="1"/>
    <n v="0"/>
    <n v="89286.29"/>
    <n v="0"/>
  </r>
  <r>
    <n v="8095"/>
    <n v="15597957"/>
    <x v="504"/>
    <n v="614"/>
    <x v="1"/>
    <x v="1"/>
    <x v="26"/>
    <n v="2"/>
    <n v="0"/>
    <n v="2"/>
    <n v="0"/>
    <n v="1"/>
    <n v="180082.7"/>
    <n v="0"/>
  </r>
  <r>
    <n v="8096"/>
    <n v="15584620"/>
    <x v="764"/>
    <n v="850"/>
    <x v="2"/>
    <x v="0"/>
    <x v="18"/>
    <n v="6"/>
    <n v="143644.16"/>
    <n v="1"/>
    <n v="1"/>
    <n v="0"/>
    <n v="22102.25"/>
    <n v="1"/>
  </r>
  <r>
    <n v="8097"/>
    <n v="15750772"/>
    <x v="560"/>
    <n v="671"/>
    <x v="0"/>
    <x v="0"/>
    <x v="16"/>
    <n v="6"/>
    <n v="132129.72"/>
    <n v="1"/>
    <n v="0"/>
    <n v="1"/>
    <n v="76068.95"/>
    <n v="0"/>
  </r>
  <r>
    <n v="8098"/>
    <n v="15706557"/>
    <x v="1066"/>
    <n v="626"/>
    <x v="0"/>
    <x v="0"/>
    <x v="37"/>
    <n v="0"/>
    <n v="0"/>
    <n v="2"/>
    <n v="1"/>
    <n v="0"/>
    <n v="32159.46"/>
    <n v="1"/>
  </r>
  <r>
    <n v="8099"/>
    <n v="15594391"/>
    <x v="2624"/>
    <n v="770"/>
    <x v="0"/>
    <x v="0"/>
    <x v="50"/>
    <n v="2"/>
    <n v="183555.24"/>
    <n v="1"/>
    <n v="0"/>
    <n v="0"/>
    <n v="159557.28"/>
    <n v="1"/>
  </r>
  <r>
    <n v="8100"/>
    <n v="15661656"/>
    <x v="177"/>
    <n v="633"/>
    <x v="0"/>
    <x v="1"/>
    <x v="16"/>
    <n v="2"/>
    <n v="91902.56"/>
    <n v="2"/>
    <n v="1"/>
    <n v="1"/>
    <n v="107673.35"/>
    <n v="0"/>
  </r>
  <r>
    <n v="8101"/>
    <n v="15631217"/>
    <x v="26"/>
    <n v="663"/>
    <x v="0"/>
    <x v="1"/>
    <x v="20"/>
    <n v="6"/>
    <n v="156218.19"/>
    <n v="1"/>
    <n v="0"/>
    <n v="1"/>
    <n v="33607.72"/>
    <n v="0"/>
  </r>
  <r>
    <n v="8102"/>
    <n v="15588955"/>
    <x v="568"/>
    <n v="581"/>
    <x v="2"/>
    <x v="0"/>
    <x v="3"/>
    <n v="5"/>
    <n v="93259.57"/>
    <n v="3"/>
    <n v="1"/>
    <n v="0"/>
    <n v="141035.65"/>
    <n v="1"/>
  </r>
  <r>
    <n v="8103"/>
    <n v="15758252"/>
    <x v="563"/>
    <n v="561"/>
    <x v="2"/>
    <x v="0"/>
    <x v="13"/>
    <n v="2"/>
    <n v="168085.38"/>
    <n v="2"/>
    <n v="0"/>
    <n v="1"/>
    <n v="115719.08"/>
    <n v="0"/>
  </r>
  <r>
    <n v="8104"/>
    <n v="15740223"/>
    <x v="440"/>
    <n v="479"/>
    <x v="2"/>
    <x v="1"/>
    <x v="21"/>
    <n v="1"/>
    <n v="107714.74"/>
    <n v="3"/>
    <n v="1"/>
    <n v="0"/>
    <n v="86128.21"/>
    <n v="1"/>
  </r>
  <r>
    <n v="8105"/>
    <n v="15805413"/>
    <x v="355"/>
    <n v="769"/>
    <x v="0"/>
    <x v="0"/>
    <x v="8"/>
    <n v="6"/>
    <n v="117852.26"/>
    <n v="2"/>
    <n v="1"/>
    <n v="0"/>
    <n v="147668.64000000001"/>
    <n v="0"/>
  </r>
  <r>
    <n v="8106"/>
    <n v="15635116"/>
    <x v="2625"/>
    <n v="659"/>
    <x v="1"/>
    <x v="1"/>
    <x v="52"/>
    <n v="2"/>
    <n v="0"/>
    <n v="1"/>
    <n v="1"/>
    <n v="0"/>
    <n v="177480.45"/>
    <n v="1"/>
  </r>
  <r>
    <n v="8107"/>
    <n v="15764892"/>
    <x v="2626"/>
    <n v="590"/>
    <x v="1"/>
    <x v="0"/>
    <x v="21"/>
    <n v="10"/>
    <n v="84474.62"/>
    <n v="2"/>
    <n v="1"/>
    <n v="1"/>
    <n v="190937.09"/>
    <n v="0"/>
  </r>
  <r>
    <n v="8108"/>
    <n v="15795936"/>
    <x v="288"/>
    <n v="560"/>
    <x v="0"/>
    <x v="1"/>
    <x v="5"/>
    <n v="3"/>
    <n v="0"/>
    <n v="2"/>
    <n v="1"/>
    <n v="0"/>
    <n v="84531.79"/>
    <n v="0"/>
  </r>
  <r>
    <n v="8109"/>
    <n v="15655232"/>
    <x v="848"/>
    <n v="437"/>
    <x v="2"/>
    <x v="1"/>
    <x v="12"/>
    <n v="6"/>
    <n v="126803.34"/>
    <n v="2"/>
    <n v="1"/>
    <n v="1"/>
    <n v="161133.4"/>
    <n v="0"/>
  </r>
  <r>
    <n v="8110"/>
    <n v="15640133"/>
    <x v="346"/>
    <n v="661"/>
    <x v="0"/>
    <x v="0"/>
    <x v="10"/>
    <n v="0"/>
    <n v="0"/>
    <n v="2"/>
    <n v="1"/>
    <n v="0"/>
    <n v="185555.63"/>
    <n v="0"/>
  </r>
  <r>
    <n v="8111"/>
    <n v="15751524"/>
    <x v="2488"/>
    <n v="677"/>
    <x v="2"/>
    <x v="0"/>
    <x v="18"/>
    <n v="10"/>
    <n v="68806.84"/>
    <n v="1"/>
    <n v="1"/>
    <n v="0"/>
    <n v="33075.24"/>
    <n v="0"/>
  </r>
  <r>
    <n v="8112"/>
    <n v="15670552"/>
    <x v="2627"/>
    <n v="560"/>
    <x v="0"/>
    <x v="0"/>
    <x v="8"/>
    <n v="3"/>
    <n v="115141.18"/>
    <n v="1"/>
    <n v="1"/>
    <n v="0"/>
    <n v="39806.75"/>
    <n v="0"/>
  </r>
  <r>
    <n v="8113"/>
    <n v="15623966"/>
    <x v="1322"/>
    <n v="578"/>
    <x v="0"/>
    <x v="0"/>
    <x v="12"/>
    <n v="2"/>
    <n v="0"/>
    <n v="2"/>
    <n v="0"/>
    <n v="1"/>
    <n v="26389.919999999998"/>
    <n v="0"/>
  </r>
  <r>
    <n v="8114"/>
    <n v="15752193"/>
    <x v="2100"/>
    <n v="421"/>
    <x v="1"/>
    <x v="1"/>
    <x v="10"/>
    <n v="6"/>
    <n v="90723.36"/>
    <n v="1"/>
    <n v="1"/>
    <n v="1"/>
    <n v="12162.76"/>
    <n v="0"/>
  </r>
  <r>
    <n v="8115"/>
    <n v="15607269"/>
    <x v="1232"/>
    <n v="492"/>
    <x v="2"/>
    <x v="0"/>
    <x v="23"/>
    <n v="2"/>
    <n v="151249.45000000001"/>
    <n v="2"/>
    <n v="1"/>
    <n v="1"/>
    <n v="167237.94"/>
    <n v="0"/>
  </r>
  <r>
    <n v="8116"/>
    <n v="15700752"/>
    <x v="543"/>
    <n v="545"/>
    <x v="0"/>
    <x v="0"/>
    <x v="15"/>
    <n v="6"/>
    <n v="0"/>
    <n v="2"/>
    <n v="1"/>
    <n v="1"/>
    <n v="52067.37"/>
    <n v="0"/>
  </r>
  <r>
    <n v="8117"/>
    <n v="15777901"/>
    <x v="2628"/>
    <n v="640"/>
    <x v="2"/>
    <x v="0"/>
    <x v="3"/>
    <n v="9"/>
    <n v="94752.49"/>
    <n v="1"/>
    <n v="1"/>
    <n v="0"/>
    <n v="184006.36"/>
    <n v="1"/>
  </r>
  <r>
    <n v="8118"/>
    <n v="15639117"/>
    <x v="2629"/>
    <n v="624"/>
    <x v="1"/>
    <x v="0"/>
    <x v="10"/>
    <n v="6"/>
    <n v="0"/>
    <n v="1"/>
    <n v="1"/>
    <n v="0"/>
    <n v="582.59"/>
    <n v="1"/>
  </r>
  <r>
    <n v="8119"/>
    <n v="15720203"/>
    <x v="1331"/>
    <n v="577"/>
    <x v="1"/>
    <x v="1"/>
    <x v="34"/>
    <n v="7"/>
    <n v="0"/>
    <n v="1"/>
    <n v="1"/>
    <n v="0"/>
    <n v="143274.41"/>
    <n v="0"/>
  </r>
  <r>
    <n v="8120"/>
    <n v="15586236"/>
    <x v="1204"/>
    <n v="704"/>
    <x v="0"/>
    <x v="1"/>
    <x v="8"/>
    <n v="5"/>
    <n v="132084.66"/>
    <n v="3"/>
    <n v="1"/>
    <n v="1"/>
    <n v="54474.48"/>
    <n v="1"/>
  </r>
  <r>
    <n v="8121"/>
    <n v="15676645"/>
    <x v="1517"/>
    <n v="523"/>
    <x v="0"/>
    <x v="1"/>
    <x v="13"/>
    <n v="5"/>
    <n v="0"/>
    <n v="2"/>
    <n v="1"/>
    <n v="1"/>
    <n v="121428.2"/>
    <n v="0"/>
  </r>
  <r>
    <n v="8122"/>
    <n v="15715988"/>
    <x v="2630"/>
    <n v="793"/>
    <x v="0"/>
    <x v="1"/>
    <x v="12"/>
    <n v="2"/>
    <n v="0"/>
    <n v="2"/>
    <n v="1"/>
    <n v="1"/>
    <n v="79704.12"/>
    <n v="0"/>
  </r>
  <r>
    <n v="8123"/>
    <n v="15603749"/>
    <x v="2631"/>
    <n v="564"/>
    <x v="0"/>
    <x v="0"/>
    <x v="47"/>
    <n v="2"/>
    <n v="45472.28"/>
    <n v="1"/>
    <n v="1"/>
    <n v="1"/>
    <n v="41055.71"/>
    <n v="1"/>
  </r>
  <r>
    <n v="8124"/>
    <n v="15608956"/>
    <x v="764"/>
    <n v="711"/>
    <x v="0"/>
    <x v="1"/>
    <x v="19"/>
    <n v="1"/>
    <n v="0"/>
    <n v="1"/>
    <n v="0"/>
    <n v="0"/>
    <n v="41590.400000000001"/>
    <n v="0"/>
  </r>
  <r>
    <n v="8125"/>
    <n v="15733872"/>
    <x v="1017"/>
    <n v="791"/>
    <x v="2"/>
    <x v="0"/>
    <x v="19"/>
    <n v="10"/>
    <n v="130229.71"/>
    <n v="2"/>
    <n v="0"/>
    <n v="0"/>
    <n v="54019.93"/>
    <n v="1"/>
  </r>
  <r>
    <n v="8126"/>
    <n v="15666982"/>
    <x v="2632"/>
    <n v="629"/>
    <x v="2"/>
    <x v="0"/>
    <x v="16"/>
    <n v="9"/>
    <n v="123948.85"/>
    <n v="1"/>
    <n v="1"/>
    <n v="0"/>
    <n v="76053.070000000007"/>
    <n v="0"/>
  </r>
  <r>
    <n v="8127"/>
    <n v="15602647"/>
    <x v="338"/>
    <n v="729"/>
    <x v="2"/>
    <x v="1"/>
    <x v="2"/>
    <n v="6"/>
    <n v="127415.85"/>
    <n v="1"/>
    <n v="1"/>
    <n v="1"/>
    <n v="184977.2"/>
    <n v="1"/>
  </r>
  <r>
    <n v="8128"/>
    <n v="15623063"/>
    <x v="137"/>
    <n v="651"/>
    <x v="2"/>
    <x v="1"/>
    <x v="12"/>
    <n v="8"/>
    <n v="110067.71"/>
    <n v="1"/>
    <n v="1"/>
    <n v="0"/>
    <n v="127678.95"/>
    <n v="1"/>
  </r>
  <r>
    <n v="8129"/>
    <n v="15682928"/>
    <x v="254"/>
    <n v="695"/>
    <x v="1"/>
    <x v="1"/>
    <x v="2"/>
    <n v="4"/>
    <n v="65521.2"/>
    <n v="1"/>
    <n v="1"/>
    <n v="1"/>
    <n v="1243.97"/>
    <n v="0"/>
  </r>
  <r>
    <n v="8130"/>
    <n v="15729246"/>
    <x v="2633"/>
    <n v="847"/>
    <x v="1"/>
    <x v="1"/>
    <x v="8"/>
    <n v="5"/>
    <n v="0"/>
    <n v="2"/>
    <n v="1"/>
    <n v="1"/>
    <n v="76326.67"/>
    <n v="0"/>
  </r>
  <r>
    <n v="8131"/>
    <n v="15588928"/>
    <x v="1004"/>
    <n v="704"/>
    <x v="0"/>
    <x v="1"/>
    <x v="40"/>
    <n v="5"/>
    <n v="0"/>
    <n v="2"/>
    <n v="1"/>
    <n v="1"/>
    <n v="145338.60999999999"/>
    <n v="0"/>
  </r>
  <r>
    <n v="8132"/>
    <n v="15803352"/>
    <x v="14"/>
    <n v="613"/>
    <x v="2"/>
    <x v="1"/>
    <x v="19"/>
    <n v="3"/>
    <n v="155736.42000000001"/>
    <n v="2"/>
    <n v="1"/>
    <n v="1"/>
    <n v="57751.21"/>
    <n v="0"/>
  </r>
  <r>
    <n v="8133"/>
    <n v="15607485"/>
    <x v="2634"/>
    <n v="692"/>
    <x v="1"/>
    <x v="0"/>
    <x v="6"/>
    <n v="4"/>
    <n v="0"/>
    <n v="2"/>
    <n v="0"/>
    <n v="0"/>
    <n v="138880.24"/>
    <n v="0"/>
  </r>
  <r>
    <n v="8134"/>
    <n v="15656249"/>
    <x v="649"/>
    <n v="720"/>
    <x v="0"/>
    <x v="0"/>
    <x v="10"/>
    <n v="3"/>
    <n v="118307.57"/>
    <n v="2"/>
    <n v="1"/>
    <n v="1"/>
    <n v="136120.29"/>
    <n v="0"/>
  </r>
  <r>
    <n v="8135"/>
    <n v="15761783"/>
    <x v="2635"/>
    <n v="577"/>
    <x v="0"/>
    <x v="1"/>
    <x v="1"/>
    <n v="6"/>
    <n v="0"/>
    <n v="1"/>
    <n v="1"/>
    <n v="1"/>
    <n v="167621.18"/>
    <n v="0"/>
  </r>
  <r>
    <n v="8136"/>
    <n v="15716605"/>
    <x v="141"/>
    <n v="710"/>
    <x v="2"/>
    <x v="0"/>
    <x v="9"/>
    <n v="7"/>
    <n v="103099.17"/>
    <n v="2"/>
    <n v="1"/>
    <n v="0"/>
    <n v="173276.62"/>
    <n v="0"/>
  </r>
  <r>
    <n v="8137"/>
    <n v="15757425"/>
    <x v="526"/>
    <n v="716"/>
    <x v="0"/>
    <x v="0"/>
    <x v="16"/>
    <n v="1"/>
    <n v="0"/>
    <n v="2"/>
    <n v="1"/>
    <n v="1"/>
    <n v="99661.46"/>
    <n v="0"/>
  </r>
  <r>
    <n v="8138"/>
    <n v="15603096"/>
    <x v="1492"/>
    <n v="410"/>
    <x v="0"/>
    <x v="1"/>
    <x v="19"/>
    <n v="6"/>
    <n v="125789.69"/>
    <n v="1"/>
    <n v="0"/>
    <n v="0"/>
    <n v="66333.56"/>
    <n v="1"/>
  </r>
  <r>
    <n v="8139"/>
    <n v="15588580"/>
    <x v="117"/>
    <n v="584"/>
    <x v="2"/>
    <x v="0"/>
    <x v="18"/>
    <n v="4"/>
    <n v="109646.83"/>
    <n v="1"/>
    <n v="1"/>
    <n v="1"/>
    <n v="70240.789999999994"/>
    <n v="0"/>
  </r>
  <r>
    <n v="8140"/>
    <n v="15770539"/>
    <x v="2011"/>
    <n v="792"/>
    <x v="0"/>
    <x v="1"/>
    <x v="33"/>
    <n v="1"/>
    <n v="127187.86"/>
    <n v="1"/>
    <n v="1"/>
    <n v="1"/>
    <n v="113553.42"/>
    <n v="0"/>
  </r>
  <r>
    <n v="8141"/>
    <n v="15572022"/>
    <x v="450"/>
    <n v="605"/>
    <x v="0"/>
    <x v="0"/>
    <x v="18"/>
    <n v="6"/>
    <n v="0"/>
    <n v="1"/>
    <n v="0"/>
    <n v="1"/>
    <n v="690.84"/>
    <n v="0"/>
  </r>
  <r>
    <n v="8142"/>
    <n v="15571843"/>
    <x v="490"/>
    <n v="486"/>
    <x v="1"/>
    <x v="1"/>
    <x v="9"/>
    <n v="1"/>
    <n v="0"/>
    <n v="1"/>
    <n v="1"/>
    <n v="0"/>
    <n v="98802.76"/>
    <n v="0"/>
  </r>
  <r>
    <n v="8143"/>
    <n v="15752502"/>
    <x v="2308"/>
    <n v="615"/>
    <x v="0"/>
    <x v="1"/>
    <x v="1"/>
    <n v="4"/>
    <n v="130385.82"/>
    <n v="1"/>
    <n v="0"/>
    <n v="1"/>
    <n v="130661.95"/>
    <n v="0"/>
  </r>
  <r>
    <n v="8144"/>
    <n v="15609058"/>
    <x v="655"/>
    <n v="676"/>
    <x v="0"/>
    <x v="1"/>
    <x v="51"/>
    <n v="1"/>
    <n v="107787.47"/>
    <n v="1"/>
    <n v="0"/>
    <n v="1"/>
    <n v="116378.82"/>
    <n v="0"/>
  </r>
  <r>
    <n v="8145"/>
    <n v="15775108"/>
    <x v="1208"/>
    <n v="571"/>
    <x v="0"/>
    <x v="1"/>
    <x v="10"/>
    <n v="1"/>
    <n v="99325.04"/>
    <n v="2"/>
    <n v="0"/>
    <n v="1"/>
    <n v="186052.15"/>
    <n v="0"/>
  </r>
  <r>
    <n v="8146"/>
    <n v="15708904"/>
    <x v="1947"/>
    <n v="850"/>
    <x v="0"/>
    <x v="0"/>
    <x v="24"/>
    <n v="9"/>
    <n v="0"/>
    <n v="1"/>
    <n v="0"/>
    <n v="0"/>
    <n v="100101.06"/>
    <n v="0"/>
  </r>
  <r>
    <n v="8147"/>
    <n v="15600086"/>
    <x v="2636"/>
    <n v="717"/>
    <x v="0"/>
    <x v="1"/>
    <x v="36"/>
    <n v="7"/>
    <n v="123764.95"/>
    <n v="1"/>
    <n v="1"/>
    <n v="1"/>
    <n v="169952.82"/>
    <n v="0"/>
  </r>
  <r>
    <n v="8148"/>
    <n v="15814675"/>
    <x v="760"/>
    <n v="642"/>
    <x v="2"/>
    <x v="0"/>
    <x v="2"/>
    <n v="8"/>
    <n v="128264.03"/>
    <n v="1"/>
    <n v="1"/>
    <n v="0"/>
    <n v="61792.76"/>
    <n v="1"/>
  </r>
  <r>
    <n v="8149"/>
    <n v="15572777"/>
    <x v="1360"/>
    <n v="780"/>
    <x v="1"/>
    <x v="1"/>
    <x v="40"/>
    <n v="7"/>
    <n v="86006.21"/>
    <n v="1"/>
    <n v="1"/>
    <n v="1"/>
    <n v="37973.129999999997"/>
    <n v="0"/>
  </r>
  <r>
    <n v="8150"/>
    <n v="15585106"/>
    <x v="118"/>
    <n v="492"/>
    <x v="2"/>
    <x v="0"/>
    <x v="16"/>
    <n v="8"/>
    <n v="57068.43"/>
    <n v="2"/>
    <n v="1"/>
    <n v="0"/>
    <n v="188974.81"/>
    <n v="0"/>
  </r>
  <r>
    <n v="8151"/>
    <n v="15738936"/>
    <x v="205"/>
    <n v="760"/>
    <x v="2"/>
    <x v="1"/>
    <x v="6"/>
    <n v="5"/>
    <n v="103607.24"/>
    <n v="2"/>
    <n v="0"/>
    <n v="1"/>
    <n v="86334.64"/>
    <n v="0"/>
  </r>
  <r>
    <n v="8152"/>
    <n v="15750970"/>
    <x v="261"/>
    <n v="500"/>
    <x v="1"/>
    <x v="1"/>
    <x v="20"/>
    <n v="1"/>
    <n v="99004.24"/>
    <n v="1"/>
    <n v="1"/>
    <n v="1"/>
    <n v="152845.99"/>
    <n v="0"/>
  </r>
  <r>
    <n v="8153"/>
    <n v="15725772"/>
    <x v="715"/>
    <n v="654"/>
    <x v="1"/>
    <x v="0"/>
    <x v="18"/>
    <n v="2"/>
    <n v="0"/>
    <n v="2"/>
    <n v="1"/>
    <n v="1"/>
    <n v="146652.10999999999"/>
    <n v="0"/>
  </r>
  <r>
    <n v="8154"/>
    <n v="15692106"/>
    <x v="237"/>
    <n v="606"/>
    <x v="1"/>
    <x v="0"/>
    <x v="11"/>
    <n v="3"/>
    <n v="147386.72"/>
    <n v="3"/>
    <n v="1"/>
    <n v="0"/>
    <n v="45482.04"/>
    <n v="1"/>
  </r>
  <r>
    <n v="8155"/>
    <n v="15791533"/>
    <x v="208"/>
    <n v="367"/>
    <x v="1"/>
    <x v="1"/>
    <x v="0"/>
    <n v="6"/>
    <n v="93608.28"/>
    <n v="1"/>
    <n v="1"/>
    <n v="0"/>
    <n v="168816.73"/>
    <n v="1"/>
  </r>
  <r>
    <n v="8156"/>
    <n v="15715715"/>
    <x v="2338"/>
    <n v="799"/>
    <x v="1"/>
    <x v="1"/>
    <x v="16"/>
    <n v="2"/>
    <n v="0"/>
    <n v="2"/>
    <n v="1"/>
    <n v="1"/>
    <n v="59297.34"/>
    <n v="0"/>
  </r>
  <r>
    <n v="8157"/>
    <n v="15785576"/>
    <x v="2637"/>
    <n v="434"/>
    <x v="2"/>
    <x v="1"/>
    <x v="60"/>
    <n v="9"/>
    <n v="119496.87"/>
    <n v="1"/>
    <n v="1"/>
    <n v="0"/>
    <n v="125848.88"/>
    <n v="0"/>
  </r>
  <r>
    <n v="8158"/>
    <n v="15798834"/>
    <x v="2638"/>
    <n v="719"/>
    <x v="1"/>
    <x v="0"/>
    <x v="15"/>
    <n v="7"/>
    <n v="0"/>
    <n v="1"/>
    <n v="0"/>
    <n v="0"/>
    <n v="76264.27"/>
    <n v="0"/>
  </r>
  <r>
    <n v="8159"/>
    <n v="15744127"/>
    <x v="2639"/>
    <n v="641"/>
    <x v="0"/>
    <x v="0"/>
    <x v="24"/>
    <n v="2"/>
    <n v="0"/>
    <n v="2"/>
    <n v="1"/>
    <n v="0"/>
    <n v="3939.87"/>
    <n v="0"/>
  </r>
  <r>
    <n v="8160"/>
    <n v="15637427"/>
    <x v="438"/>
    <n v="461"/>
    <x v="1"/>
    <x v="0"/>
    <x v="11"/>
    <n v="6"/>
    <n v="0"/>
    <n v="2"/>
    <n v="1"/>
    <n v="1"/>
    <n v="15306.29"/>
    <n v="0"/>
  </r>
  <r>
    <n v="8161"/>
    <n v="15576990"/>
    <x v="2640"/>
    <n v="790"/>
    <x v="2"/>
    <x v="0"/>
    <x v="11"/>
    <n v="5"/>
    <n v="152885.76999999999"/>
    <n v="1"/>
    <n v="1"/>
    <n v="0"/>
    <n v="58214.79"/>
    <n v="0"/>
  </r>
  <r>
    <n v="8162"/>
    <n v="15615352"/>
    <x v="1471"/>
    <n v="588"/>
    <x v="0"/>
    <x v="1"/>
    <x v="8"/>
    <n v="4"/>
    <n v="99607.37"/>
    <n v="2"/>
    <n v="0"/>
    <n v="1"/>
    <n v="35877.03"/>
    <n v="0"/>
  </r>
  <r>
    <n v="8163"/>
    <n v="15647333"/>
    <x v="526"/>
    <n v="621"/>
    <x v="0"/>
    <x v="1"/>
    <x v="7"/>
    <n v="4"/>
    <n v="137003.68"/>
    <n v="1"/>
    <n v="1"/>
    <n v="0"/>
    <n v="21254.06"/>
    <n v="0"/>
  </r>
  <r>
    <n v="8164"/>
    <n v="15572050"/>
    <x v="2641"/>
    <n v="768"/>
    <x v="2"/>
    <x v="1"/>
    <x v="36"/>
    <n v="3"/>
    <n v="122831.58"/>
    <n v="1"/>
    <n v="1"/>
    <n v="1"/>
    <n v="24533.89"/>
    <n v="1"/>
  </r>
  <r>
    <n v="8165"/>
    <n v="15581370"/>
    <x v="1774"/>
    <n v="681"/>
    <x v="1"/>
    <x v="1"/>
    <x v="16"/>
    <n v="2"/>
    <n v="99811.44"/>
    <n v="2"/>
    <n v="1"/>
    <n v="0"/>
    <n v="23531.5"/>
    <n v="0"/>
  </r>
  <r>
    <n v="8166"/>
    <n v="15813503"/>
    <x v="506"/>
    <n v="606"/>
    <x v="1"/>
    <x v="1"/>
    <x v="24"/>
    <n v="8"/>
    <n v="154712.57999999999"/>
    <n v="2"/>
    <n v="1"/>
    <n v="0"/>
    <n v="89099.18"/>
    <n v="0"/>
  </r>
  <r>
    <n v="8167"/>
    <n v="15769783"/>
    <x v="1530"/>
    <n v="542"/>
    <x v="1"/>
    <x v="1"/>
    <x v="24"/>
    <n v="8"/>
    <n v="0"/>
    <n v="1"/>
    <n v="1"/>
    <n v="1"/>
    <n v="807.06"/>
    <n v="0"/>
  </r>
  <r>
    <n v="8168"/>
    <n v="15793135"/>
    <x v="1090"/>
    <n v="713"/>
    <x v="2"/>
    <x v="0"/>
    <x v="9"/>
    <n v="7"/>
    <n v="147687.24"/>
    <n v="1"/>
    <n v="1"/>
    <n v="1"/>
    <n v="121592.5"/>
    <n v="0"/>
  </r>
  <r>
    <n v="8169"/>
    <n v="15599182"/>
    <x v="1843"/>
    <n v="597"/>
    <x v="1"/>
    <x v="0"/>
    <x v="19"/>
    <n v="2"/>
    <n v="0"/>
    <n v="2"/>
    <n v="1"/>
    <n v="1"/>
    <n v="4700.66"/>
    <n v="0"/>
  </r>
  <r>
    <n v="8170"/>
    <n v="15689517"/>
    <x v="2642"/>
    <n v="635"/>
    <x v="0"/>
    <x v="1"/>
    <x v="7"/>
    <n v="3"/>
    <n v="127009.83"/>
    <n v="1"/>
    <n v="1"/>
    <n v="0"/>
    <n v="161909.95000000001"/>
    <n v="0"/>
  </r>
  <r>
    <n v="8171"/>
    <n v="15641366"/>
    <x v="708"/>
    <n v="599"/>
    <x v="2"/>
    <x v="1"/>
    <x v="22"/>
    <n v="1"/>
    <n v="124737.96"/>
    <n v="1"/>
    <n v="0"/>
    <n v="1"/>
    <n v="90389.61"/>
    <n v="1"/>
  </r>
  <r>
    <n v="8172"/>
    <n v="15588859"/>
    <x v="87"/>
    <n v="496"/>
    <x v="1"/>
    <x v="0"/>
    <x v="4"/>
    <n v="0"/>
    <n v="179356.28"/>
    <n v="2"/>
    <n v="1"/>
    <n v="0"/>
    <n v="2919.21"/>
    <n v="1"/>
  </r>
  <r>
    <n v="8173"/>
    <n v="15732293"/>
    <x v="131"/>
    <n v="759"/>
    <x v="1"/>
    <x v="1"/>
    <x v="8"/>
    <n v="8"/>
    <n v="0"/>
    <n v="2"/>
    <n v="1"/>
    <n v="1"/>
    <n v="99086.74"/>
    <n v="0"/>
  </r>
  <r>
    <n v="8174"/>
    <n v="15568032"/>
    <x v="681"/>
    <n v="757"/>
    <x v="2"/>
    <x v="1"/>
    <x v="8"/>
    <n v="1"/>
    <n v="127320.36"/>
    <n v="3"/>
    <n v="1"/>
    <n v="0"/>
    <n v="163170.32"/>
    <n v="0"/>
  </r>
  <r>
    <n v="8175"/>
    <n v="15623525"/>
    <x v="2643"/>
    <n v="564"/>
    <x v="1"/>
    <x v="1"/>
    <x v="8"/>
    <n v="0"/>
    <n v="125175.58"/>
    <n v="1"/>
    <n v="1"/>
    <n v="1"/>
    <n v="72757.33"/>
    <n v="0"/>
  </r>
  <r>
    <n v="8176"/>
    <n v="15606601"/>
    <x v="2644"/>
    <n v="561"/>
    <x v="0"/>
    <x v="0"/>
    <x v="32"/>
    <n v="6"/>
    <n v="186788.96"/>
    <n v="2"/>
    <n v="1"/>
    <n v="0"/>
    <n v="73286.8"/>
    <n v="0"/>
  </r>
  <r>
    <n v="8177"/>
    <n v="15800811"/>
    <x v="655"/>
    <n v="702"/>
    <x v="0"/>
    <x v="1"/>
    <x v="20"/>
    <n v="3"/>
    <n v="148556.74"/>
    <n v="1"/>
    <n v="0"/>
    <n v="1"/>
    <n v="146056.29"/>
    <n v="0"/>
  </r>
  <r>
    <n v="8178"/>
    <n v="15610711"/>
    <x v="389"/>
    <n v="678"/>
    <x v="2"/>
    <x v="0"/>
    <x v="20"/>
    <n v="8"/>
    <n v="128644.46"/>
    <n v="1"/>
    <n v="0"/>
    <n v="0"/>
    <n v="167673.37"/>
    <n v="0"/>
  </r>
  <r>
    <n v="8179"/>
    <n v="15809654"/>
    <x v="170"/>
    <n v="707"/>
    <x v="0"/>
    <x v="0"/>
    <x v="17"/>
    <n v="7"/>
    <n v="127476.73"/>
    <n v="2"/>
    <n v="1"/>
    <n v="1"/>
    <n v="146011.54999999999"/>
    <n v="0"/>
  </r>
  <r>
    <n v="8180"/>
    <n v="15576077"/>
    <x v="955"/>
    <n v="610"/>
    <x v="0"/>
    <x v="0"/>
    <x v="7"/>
    <n v="9"/>
    <n v="159561.93"/>
    <n v="1"/>
    <n v="0"/>
    <n v="1"/>
    <n v="103381.47"/>
    <n v="0"/>
  </r>
  <r>
    <n v="8181"/>
    <n v="15643378"/>
    <x v="399"/>
    <n v="744"/>
    <x v="0"/>
    <x v="1"/>
    <x v="0"/>
    <n v="1"/>
    <n v="112419.92"/>
    <n v="1"/>
    <n v="1"/>
    <n v="1"/>
    <n v="83022.92"/>
    <n v="0"/>
  </r>
  <r>
    <n v="8182"/>
    <n v="15566790"/>
    <x v="204"/>
    <n v="598"/>
    <x v="0"/>
    <x v="1"/>
    <x v="34"/>
    <n v="8"/>
    <n v="129991.76"/>
    <n v="2"/>
    <n v="0"/>
    <n v="1"/>
    <n v="46041.08"/>
    <n v="0"/>
  </r>
  <r>
    <n v="8183"/>
    <n v="15774402"/>
    <x v="514"/>
    <n v="562"/>
    <x v="1"/>
    <x v="1"/>
    <x v="18"/>
    <n v="5"/>
    <n v="0"/>
    <n v="1"/>
    <n v="0"/>
    <n v="1"/>
    <n v="182843.24"/>
    <n v="0"/>
  </r>
  <r>
    <n v="8184"/>
    <n v="15694641"/>
    <x v="680"/>
    <n v="621"/>
    <x v="1"/>
    <x v="0"/>
    <x v="49"/>
    <n v="2"/>
    <n v="0"/>
    <n v="2"/>
    <n v="1"/>
    <n v="1"/>
    <n v="171364.18"/>
    <n v="0"/>
  </r>
  <r>
    <n v="8185"/>
    <n v="15605916"/>
    <x v="1271"/>
    <n v="659"/>
    <x v="0"/>
    <x v="0"/>
    <x v="5"/>
    <n v="3"/>
    <n v="0"/>
    <n v="1"/>
    <n v="1"/>
    <n v="0"/>
    <n v="183399.12"/>
    <n v="1"/>
  </r>
  <r>
    <n v="8186"/>
    <n v="15812356"/>
    <x v="814"/>
    <n v="722"/>
    <x v="2"/>
    <x v="0"/>
    <x v="20"/>
    <n v="6"/>
    <n v="89175.06"/>
    <n v="2"/>
    <n v="0"/>
    <n v="1"/>
    <n v="152883.95000000001"/>
    <n v="0"/>
  </r>
  <r>
    <n v="8187"/>
    <n v="15644179"/>
    <x v="255"/>
    <n v="606"/>
    <x v="0"/>
    <x v="0"/>
    <x v="2"/>
    <n v="3"/>
    <n v="0"/>
    <n v="2"/>
    <n v="1"/>
    <n v="0"/>
    <n v="50560.45"/>
    <n v="1"/>
  </r>
  <r>
    <n v="8188"/>
    <n v="15771674"/>
    <x v="130"/>
    <n v="603"/>
    <x v="1"/>
    <x v="0"/>
    <x v="2"/>
    <n v="5"/>
    <n v="162390.51999999999"/>
    <n v="2"/>
    <n v="1"/>
    <n v="0"/>
    <n v="54702.66"/>
    <n v="0"/>
  </r>
  <r>
    <n v="8189"/>
    <n v="15623314"/>
    <x v="1960"/>
    <n v="506"/>
    <x v="2"/>
    <x v="0"/>
    <x v="49"/>
    <n v="3"/>
    <n v="190353.08"/>
    <n v="1"/>
    <n v="1"/>
    <n v="0"/>
    <n v="78365.75"/>
    <n v="0"/>
  </r>
  <r>
    <n v="8190"/>
    <n v="15613292"/>
    <x v="642"/>
    <n v="715"/>
    <x v="0"/>
    <x v="1"/>
    <x v="29"/>
    <n v="8"/>
    <n v="0"/>
    <n v="2"/>
    <n v="1"/>
    <n v="0"/>
    <n v="68666.63"/>
    <n v="0"/>
  </r>
  <r>
    <n v="8191"/>
    <n v="15813871"/>
    <x v="372"/>
    <n v="690"/>
    <x v="0"/>
    <x v="1"/>
    <x v="40"/>
    <n v="2"/>
    <n v="0"/>
    <n v="2"/>
    <n v="1"/>
    <n v="0"/>
    <n v="151375.73000000001"/>
    <n v="0"/>
  </r>
  <r>
    <n v="8192"/>
    <n v="15759480"/>
    <x v="9"/>
    <n v="644"/>
    <x v="0"/>
    <x v="0"/>
    <x v="20"/>
    <n v="10"/>
    <n v="139180.97"/>
    <n v="1"/>
    <n v="1"/>
    <n v="1"/>
    <n v="19959.669999999998"/>
    <n v="0"/>
  </r>
  <r>
    <n v="8193"/>
    <n v="15587712"/>
    <x v="1433"/>
    <n v="589"/>
    <x v="0"/>
    <x v="1"/>
    <x v="18"/>
    <n v="8"/>
    <n v="114435.47"/>
    <n v="1"/>
    <n v="1"/>
    <n v="0"/>
    <n v="26955.72"/>
    <n v="0"/>
  </r>
  <r>
    <n v="8194"/>
    <n v="15671165"/>
    <x v="2045"/>
    <n v="592"/>
    <x v="0"/>
    <x v="0"/>
    <x v="26"/>
    <n v="5"/>
    <n v="149950.19"/>
    <n v="1"/>
    <n v="1"/>
    <n v="1"/>
    <n v="76267.59"/>
    <n v="0"/>
  </r>
  <r>
    <n v="8195"/>
    <n v="15620746"/>
    <x v="37"/>
    <n v="632"/>
    <x v="0"/>
    <x v="1"/>
    <x v="0"/>
    <n v="4"/>
    <n v="126115.6"/>
    <n v="1"/>
    <n v="1"/>
    <n v="0"/>
    <n v="100998.5"/>
    <n v="0"/>
  </r>
  <r>
    <n v="8196"/>
    <n v="15706537"/>
    <x v="662"/>
    <n v="577"/>
    <x v="2"/>
    <x v="0"/>
    <x v="49"/>
    <n v="7"/>
    <n v="111396.97"/>
    <n v="1"/>
    <n v="0"/>
    <n v="1"/>
    <n v="191070.01"/>
    <n v="0"/>
  </r>
  <r>
    <n v="8197"/>
    <n v="15589312"/>
    <x v="2645"/>
    <n v="588"/>
    <x v="0"/>
    <x v="1"/>
    <x v="33"/>
    <n v="3"/>
    <n v="115007.08"/>
    <n v="1"/>
    <n v="0"/>
    <n v="0"/>
    <n v="176858.5"/>
    <n v="0"/>
  </r>
  <r>
    <n v="8198"/>
    <n v="15741180"/>
    <x v="2646"/>
    <n v="617"/>
    <x v="0"/>
    <x v="1"/>
    <x v="41"/>
    <n v="6"/>
    <n v="102141.9"/>
    <n v="1"/>
    <n v="1"/>
    <n v="1"/>
    <n v="45325.26"/>
    <n v="0"/>
  </r>
  <r>
    <n v="8199"/>
    <n v="15733888"/>
    <x v="2647"/>
    <n v="668"/>
    <x v="1"/>
    <x v="0"/>
    <x v="18"/>
    <n v="3"/>
    <n v="133686.51999999999"/>
    <n v="1"/>
    <n v="1"/>
    <n v="0"/>
    <n v="190958.48"/>
    <n v="1"/>
  </r>
  <r>
    <n v="8200"/>
    <n v="15798532"/>
    <x v="180"/>
    <n v="810"/>
    <x v="0"/>
    <x v="1"/>
    <x v="15"/>
    <n v="9"/>
    <n v="120879.73"/>
    <n v="2"/>
    <n v="0"/>
    <n v="1"/>
    <n v="78896.59"/>
    <n v="0"/>
  </r>
  <r>
    <n v="8201"/>
    <n v="15577359"/>
    <x v="2648"/>
    <n v="767"/>
    <x v="1"/>
    <x v="1"/>
    <x v="40"/>
    <n v="5"/>
    <n v="0"/>
    <n v="1"/>
    <n v="1"/>
    <n v="0"/>
    <n v="121964.46"/>
    <n v="1"/>
  </r>
  <r>
    <n v="8202"/>
    <n v="15614936"/>
    <x v="832"/>
    <n v="718"/>
    <x v="1"/>
    <x v="0"/>
    <x v="23"/>
    <n v="10"/>
    <n v="82321.88"/>
    <n v="1"/>
    <n v="0"/>
    <n v="1"/>
    <n v="11144.4"/>
    <n v="0"/>
  </r>
  <r>
    <n v="8203"/>
    <n v="15747647"/>
    <x v="774"/>
    <n v="589"/>
    <x v="1"/>
    <x v="0"/>
    <x v="7"/>
    <n v="4"/>
    <n v="0"/>
    <n v="2"/>
    <n v="1"/>
    <n v="0"/>
    <n v="144181.48000000001"/>
    <n v="0"/>
  </r>
  <r>
    <n v="8204"/>
    <n v="15588566"/>
    <x v="151"/>
    <n v="778"/>
    <x v="1"/>
    <x v="1"/>
    <x v="19"/>
    <n v="5"/>
    <n v="116474.28"/>
    <n v="2"/>
    <n v="1"/>
    <n v="1"/>
    <n v="32757.55"/>
    <n v="0"/>
  </r>
  <r>
    <n v="8205"/>
    <n v="15570141"/>
    <x v="614"/>
    <n v="724"/>
    <x v="0"/>
    <x v="0"/>
    <x v="10"/>
    <n v="3"/>
    <n v="132352.69"/>
    <n v="1"/>
    <n v="1"/>
    <n v="0"/>
    <n v="80320.3"/>
    <n v="0"/>
  </r>
  <r>
    <n v="8206"/>
    <n v="15800793"/>
    <x v="2649"/>
    <n v="477"/>
    <x v="2"/>
    <x v="0"/>
    <x v="2"/>
    <n v="4"/>
    <n v="182491.57"/>
    <n v="1"/>
    <n v="1"/>
    <n v="0"/>
    <n v="185830.72"/>
    <n v="0"/>
  </r>
  <r>
    <n v="8207"/>
    <n v="15572415"/>
    <x v="579"/>
    <n v="580"/>
    <x v="0"/>
    <x v="1"/>
    <x v="10"/>
    <n v="6"/>
    <n v="0"/>
    <n v="2"/>
    <n v="1"/>
    <n v="1"/>
    <n v="160095.31"/>
    <n v="0"/>
  </r>
  <r>
    <n v="8208"/>
    <n v="15635125"/>
    <x v="373"/>
    <n v="566"/>
    <x v="1"/>
    <x v="1"/>
    <x v="54"/>
    <n v="2"/>
    <n v="120787.18"/>
    <n v="2"/>
    <n v="1"/>
    <n v="1"/>
    <n v="52198.84"/>
    <n v="0"/>
  </r>
  <r>
    <n v="8209"/>
    <n v="15636551"/>
    <x v="1485"/>
    <n v="711"/>
    <x v="0"/>
    <x v="0"/>
    <x v="6"/>
    <n v="3"/>
    <n v="130181.47"/>
    <n v="2"/>
    <n v="1"/>
    <n v="0"/>
    <n v="31811.439999999999"/>
    <n v="0"/>
  </r>
  <r>
    <n v="8210"/>
    <n v="15600912"/>
    <x v="2160"/>
    <n v="706"/>
    <x v="2"/>
    <x v="1"/>
    <x v="15"/>
    <n v="5"/>
    <n v="88348.43"/>
    <n v="2"/>
    <n v="1"/>
    <n v="1"/>
    <n v="104181.78"/>
    <n v="0"/>
  </r>
  <r>
    <n v="8211"/>
    <n v="15768476"/>
    <x v="1884"/>
    <n v="703"/>
    <x v="1"/>
    <x v="1"/>
    <x v="8"/>
    <n v="6"/>
    <n v="0"/>
    <n v="2"/>
    <n v="1"/>
    <n v="1"/>
    <n v="67667.19"/>
    <n v="0"/>
  </r>
  <r>
    <n v="8212"/>
    <n v="15650266"/>
    <x v="807"/>
    <n v="679"/>
    <x v="2"/>
    <x v="1"/>
    <x v="2"/>
    <n v="2"/>
    <n v="146186.28"/>
    <n v="2"/>
    <n v="1"/>
    <n v="1"/>
    <n v="193974.47"/>
    <n v="0"/>
  </r>
  <r>
    <n v="8213"/>
    <n v="15621004"/>
    <x v="2350"/>
    <n v="603"/>
    <x v="0"/>
    <x v="1"/>
    <x v="15"/>
    <n v="7"/>
    <n v="0"/>
    <n v="1"/>
    <n v="1"/>
    <n v="0"/>
    <n v="198055.94"/>
    <n v="1"/>
  </r>
  <r>
    <n v="8214"/>
    <n v="15748352"/>
    <x v="57"/>
    <n v="598"/>
    <x v="1"/>
    <x v="1"/>
    <x v="10"/>
    <n v="0"/>
    <n v="104488.17"/>
    <n v="1"/>
    <n v="0"/>
    <n v="1"/>
    <n v="43249.67"/>
    <n v="0"/>
  </r>
  <r>
    <n v="8215"/>
    <n v="15788920"/>
    <x v="465"/>
    <n v="836"/>
    <x v="2"/>
    <x v="0"/>
    <x v="15"/>
    <n v="4"/>
    <n v="109196.67"/>
    <n v="2"/>
    <n v="1"/>
    <n v="0"/>
    <n v="55218.02"/>
    <n v="0"/>
  </r>
  <r>
    <n v="8216"/>
    <n v="15743236"/>
    <x v="122"/>
    <n v="687"/>
    <x v="0"/>
    <x v="0"/>
    <x v="22"/>
    <n v="7"/>
    <n v="80538.559999999998"/>
    <n v="1"/>
    <n v="1"/>
    <n v="0"/>
    <n v="131305.37"/>
    <n v="1"/>
  </r>
  <r>
    <n v="8217"/>
    <n v="15637717"/>
    <x v="2650"/>
    <n v="704"/>
    <x v="2"/>
    <x v="1"/>
    <x v="1"/>
    <n v="4"/>
    <n v="109026.8"/>
    <n v="2"/>
    <n v="1"/>
    <n v="1"/>
    <n v="43117.1"/>
    <n v="0"/>
  </r>
  <r>
    <n v="8218"/>
    <n v="15635500"/>
    <x v="306"/>
    <n v="605"/>
    <x v="2"/>
    <x v="1"/>
    <x v="31"/>
    <n v="2"/>
    <n v="61319.63"/>
    <n v="1"/>
    <n v="0"/>
    <n v="1"/>
    <n v="186655.11"/>
    <n v="0"/>
  </r>
  <r>
    <n v="8219"/>
    <n v="15634792"/>
    <x v="2651"/>
    <n v="516"/>
    <x v="0"/>
    <x v="0"/>
    <x v="20"/>
    <n v="9"/>
    <n v="0"/>
    <n v="2"/>
    <n v="0"/>
    <n v="1"/>
    <n v="33266.29"/>
    <n v="0"/>
  </r>
  <r>
    <n v="8220"/>
    <n v="15607560"/>
    <x v="2652"/>
    <n v="572"/>
    <x v="0"/>
    <x v="0"/>
    <x v="2"/>
    <n v="2"/>
    <n v="0"/>
    <n v="2"/>
    <n v="1"/>
    <n v="1"/>
    <n v="555.28"/>
    <n v="0"/>
  </r>
  <r>
    <n v="8221"/>
    <n v="15727177"/>
    <x v="737"/>
    <n v="557"/>
    <x v="0"/>
    <x v="1"/>
    <x v="0"/>
    <n v="6"/>
    <n v="177822.03"/>
    <n v="1"/>
    <n v="1"/>
    <n v="0"/>
    <n v="150944.31"/>
    <n v="1"/>
  </r>
  <r>
    <n v="8222"/>
    <n v="15774358"/>
    <x v="282"/>
    <n v="443"/>
    <x v="2"/>
    <x v="1"/>
    <x v="49"/>
    <n v="4"/>
    <n v="110939.3"/>
    <n v="1"/>
    <n v="1"/>
    <n v="0"/>
    <n v="72846.58"/>
    <n v="1"/>
  </r>
  <r>
    <n v="8223"/>
    <n v="15791304"/>
    <x v="465"/>
    <n v="604"/>
    <x v="2"/>
    <x v="1"/>
    <x v="11"/>
    <n v="7"/>
    <n v="165413.43"/>
    <n v="1"/>
    <n v="1"/>
    <n v="1"/>
    <n v="35279.74"/>
    <n v="0"/>
  </r>
  <r>
    <n v="8224"/>
    <n v="15603328"/>
    <x v="862"/>
    <n v="483"/>
    <x v="0"/>
    <x v="1"/>
    <x v="7"/>
    <n v="1"/>
    <n v="77805.66"/>
    <n v="1"/>
    <n v="1"/>
    <n v="1"/>
    <n v="2101.89"/>
    <n v="0"/>
  </r>
  <r>
    <n v="8225"/>
    <n v="15804937"/>
    <x v="2653"/>
    <n v="702"/>
    <x v="0"/>
    <x v="1"/>
    <x v="5"/>
    <n v="3"/>
    <n v="0"/>
    <n v="2"/>
    <n v="0"/>
    <n v="0"/>
    <n v="94949.84"/>
    <n v="0"/>
  </r>
  <r>
    <n v="8226"/>
    <n v="15804142"/>
    <x v="195"/>
    <n v="670"/>
    <x v="1"/>
    <x v="0"/>
    <x v="38"/>
    <n v="3"/>
    <n v="175575.95"/>
    <n v="2"/>
    <n v="1"/>
    <n v="0"/>
    <n v="99061.75"/>
    <n v="1"/>
  </r>
  <r>
    <n v="8227"/>
    <n v="15608845"/>
    <x v="624"/>
    <n v="804"/>
    <x v="1"/>
    <x v="0"/>
    <x v="16"/>
    <n v="3"/>
    <n v="124197.22"/>
    <n v="1"/>
    <n v="1"/>
    <n v="0"/>
    <n v="74692.06"/>
    <n v="0"/>
  </r>
  <r>
    <n v="8228"/>
    <n v="15702434"/>
    <x v="295"/>
    <n v="850"/>
    <x v="0"/>
    <x v="0"/>
    <x v="33"/>
    <n v="3"/>
    <n v="0"/>
    <n v="2"/>
    <n v="1"/>
    <n v="0"/>
    <n v="116692.8"/>
    <n v="0"/>
  </r>
  <r>
    <n v="8229"/>
    <n v="15632609"/>
    <x v="2654"/>
    <n v="554"/>
    <x v="0"/>
    <x v="0"/>
    <x v="2"/>
    <n v="10"/>
    <n v="160132.75"/>
    <n v="1"/>
    <n v="1"/>
    <n v="0"/>
    <n v="32824.15"/>
    <n v="0"/>
  </r>
  <r>
    <n v="8230"/>
    <n v="15603550"/>
    <x v="831"/>
    <n v="588"/>
    <x v="2"/>
    <x v="0"/>
    <x v="24"/>
    <n v="7"/>
    <n v="70258.880000000005"/>
    <n v="2"/>
    <n v="1"/>
    <n v="0"/>
    <n v="139607.60999999999"/>
    <n v="0"/>
  </r>
  <r>
    <n v="8231"/>
    <n v="15755239"/>
    <x v="1669"/>
    <n v="758"/>
    <x v="2"/>
    <x v="1"/>
    <x v="15"/>
    <n v="4"/>
    <n v="162657.64000000001"/>
    <n v="2"/>
    <n v="1"/>
    <n v="1"/>
    <n v="115525.13"/>
    <n v="0"/>
  </r>
  <r>
    <n v="8232"/>
    <n v="15670528"/>
    <x v="2655"/>
    <n v="787"/>
    <x v="2"/>
    <x v="1"/>
    <x v="3"/>
    <n v="0"/>
    <n v="132217.45000000001"/>
    <n v="1"/>
    <n v="1"/>
    <n v="0"/>
    <n v="20955.03"/>
    <n v="1"/>
  </r>
  <r>
    <n v="8233"/>
    <n v="15732704"/>
    <x v="633"/>
    <n v="582"/>
    <x v="1"/>
    <x v="1"/>
    <x v="11"/>
    <n v="9"/>
    <n v="148042.97"/>
    <n v="2"/>
    <n v="1"/>
    <n v="0"/>
    <n v="52341.15"/>
    <n v="0"/>
  </r>
  <r>
    <n v="8234"/>
    <n v="15589019"/>
    <x v="2656"/>
    <n v="633"/>
    <x v="1"/>
    <x v="0"/>
    <x v="19"/>
    <n v="4"/>
    <n v="92855.02"/>
    <n v="1"/>
    <n v="1"/>
    <n v="1"/>
    <n v="159813.18"/>
    <n v="0"/>
  </r>
  <r>
    <n v="8235"/>
    <n v="15677796"/>
    <x v="2595"/>
    <n v="766"/>
    <x v="2"/>
    <x v="1"/>
    <x v="40"/>
    <n v="9"/>
    <n v="129289.98"/>
    <n v="1"/>
    <n v="1"/>
    <n v="0"/>
    <n v="169935.46"/>
    <n v="1"/>
  </r>
  <r>
    <n v="8236"/>
    <n v="15760177"/>
    <x v="481"/>
    <n v="564"/>
    <x v="1"/>
    <x v="1"/>
    <x v="24"/>
    <n v="9"/>
    <n v="100252.18"/>
    <n v="1"/>
    <n v="1"/>
    <n v="1"/>
    <n v="146033.51999999999"/>
    <n v="0"/>
  </r>
  <r>
    <n v="8237"/>
    <n v="15636595"/>
    <x v="2657"/>
    <n v="602"/>
    <x v="1"/>
    <x v="1"/>
    <x v="24"/>
    <n v="3"/>
    <n v="107592.89"/>
    <n v="2"/>
    <n v="0"/>
    <n v="1"/>
    <n v="153122.73000000001"/>
    <n v="0"/>
  </r>
  <r>
    <n v="8238"/>
    <n v="15737275"/>
    <x v="869"/>
    <n v="649"/>
    <x v="0"/>
    <x v="1"/>
    <x v="2"/>
    <n v="3"/>
    <n v="113096.41"/>
    <n v="1"/>
    <n v="1"/>
    <n v="1"/>
    <n v="60335.24"/>
    <n v="0"/>
  </r>
  <r>
    <n v="8239"/>
    <n v="15672905"/>
    <x v="2658"/>
    <n v="679"/>
    <x v="1"/>
    <x v="0"/>
    <x v="20"/>
    <n v="7"/>
    <n v="0"/>
    <n v="2"/>
    <n v="1"/>
    <n v="1"/>
    <n v="163757.29"/>
    <n v="0"/>
  </r>
  <r>
    <n v="8240"/>
    <n v="15753955"/>
    <x v="1492"/>
    <n v="639"/>
    <x v="1"/>
    <x v="1"/>
    <x v="10"/>
    <n v="7"/>
    <n v="149940.04"/>
    <n v="2"/>
    <n v="0"/>
    <n v="0"/>
    <n v="156648.81"/>
    <n v="0"/>
  </r>
  <r>
    <n v="8241"/>
    <n v="15708504"/>
    <x v="1206"/>
    <n v="790"/>
    <x v="2"/>
    <x v="1"/>
    <x v="5"/>
    <n v="8"/>
    <n v="121438.58"/>
    <n v="1"/>
    <n v="1"/>
    <n v="1"/>
    <n v="176471.78"/>
    <n v="1"/>
  </r>
  <r>
    <n v="8242"/>
    <n v="15592451"/>
    <x v="481"/>
    <n v="565"/>
    <x v="0"/>
    <x v="1"/>
    <x v="15"/>
    <n v="9"/>
    <n v="0"/>
    <n v="2"/>
    <n v="1"/>
    <n v="0"/>
    <n v="5388.3"/>
    <n v="0"/>
  </r>
  <r>
    <n v="8243"/>
    <n v="15790455"/>
    <x v="466"/>
    <n v="478"/>
    <x v="0"/>
    <x v="0"/>
    <x v="5"/>
    <n v="2"/>
    <n v="0"/>
    <n v="1"/>
    <n v="0"/>
    <n v="1"/>
    <n v="93332.64"/>
    <n v="1"/>
  </r>
  <r>
    <n v="8244"/>
    <n v="15572174"/>
    <x v="568"/>
    <n v="825"/>
    <x v="0"/>
    <x v="1"/>
    <x v="6"/>
    <n v="3"/>
    <n v="148874.01"/>
    <n v="2"/>
    <n v="0"/>
    <n v="1"/>
    <n v="71192.820000000007"/>
    <n v="0"/>
  </r>
  <r>
    <n v="8245"/>
    <n v="15656330"/>
    <x v="2659"/>
    <n v="528"/>
    <x v="1"/>
    <x v="0"/>
    <x v="15"/>
    <n v="0"/>
    <n v="68138.37"/>
    <n v="1"/>
    <n v="1"/>
    <n v="1"/>
    <n v="170309.19"/>
    <n v="0"/>
  </r>
  <r>
    <n v="8246"/>
    <n v="15569626"/>
    <x v="197"/>
    <n v="577"/>
    <x v="1"/>
    <x v="1"/>
    <x v="12"/>
    <n v="5"/>
    <n v="110080.3"/>
    <n v="1"/>
    <n v="1"/>
    <n v="1"/>
    <n v="109794.31"/>
    <n v="0"/>
  </r>
  <r>
    <n v="8247"/>
    <n v="15608726"/>
    <x v="2660"/>
    <n v="663"/>
    <x v="0"/>
    <x v="1"/>
    <x v="9"/>
    <n v="7"/>
    <n v="0"/>
    <n v="2"/>
    <n v="1"/>
    <n v="1"/>
    <n v="166310.82"/>
    <n v="0"/>
  </r>
  <r>
    <n v="8248"/>
    <n v="15637366"/>
    <x v="764"/>
    <n v="505"/>
    <x v="2"/>
    <x v="0"/>
    <x v="11"/>
    <n v="5"/>
    <n v="114268.85"/>
    <n v="2"/>
    <n v="1"/>
    <n v="1"/>
    <n v="126728.27"/>
    <n v="0"/>
  </r>
  <r>
    <n v="8249"/>
    <n v="15778049"/>
    <x v="1686"/>
    <n v="633"/>
    <x v="2"/>
    <x v="1"/>
    <x v="6"/>
    <n v="6"/>
    <n v="117412.35"/>
    <n v="1"/>
    <n v="0"/>
    <n v="0"/>
    <n v="30338.94"/>
    <n v="0"/>
  </r>
  <r>
    <n v="8250"/>
    <n v="15727421"/>
    <x v="1284"/>
    <n v="586"/>
    <x v="0"/>
    <x v="0"/>
    <x v="16"/>
    <n v="6"/>
    <n v="0"/>
    <n v="2"/>
    <n v="1"/>
    <n v="1"/>
    <n v="37935.83"/>
    <n v="0"/>
  </r>
  <r>
    <n v="8251"/>
    <n v="15688865"/>
    <x v="864"/>
    <n v="850"/>
    <x v="0"/>
    <x v="0"/>
    <x v="12"/>
    <n v="9"/>
    <n v="0"/>
    <n v="2"/>
    <n v="0"/>
    <n v="0"/>
    <n v="25329.48"/>
    <n v="0"/>
  </r>
  <r>
    <n v="8252"/>
    <n v="15751032"/>
    <x v="1493"/>
    <n v="629"/>
    <x v="2"/>
    <x v="0"/>
    <x v="24"/>
    <n v="1"/>
    <n v="35549.81"/>
    <n v="2"/>
    <n v="0"/>
    <n v="0"/>
    <n v="49676.33"/>
    <n v="0"/>
  </r>
  <r>
    <n v="8253"/>
    <n v="15734737"/>
    <x v="970"/>
    <n v="744"/>
    <x v="0"/>
    <x v="1"/>
    <x v="27"/>
    <n v="9"/>
    <n v="0"/>
    <n v="2"/>
    <n v="1"/>
    <n v="1"/>
    <n v="169498.61"/>
    <n v="0"/>
  </r>
  <r>
    <n v="8254"/>
    <n v="15746515"/>
    <x v="906"/>
    <n v="750"/>
    <x v="0"/>
    <x v="1"/>
    <x v="18"/>
    <n v="7"/>
    <n v="136492.92000000001"/>
    <n v="3"/>
    <n v="1"/>
    <n v="1"/>
    <n v="26500.29"/>
    <n v="1"/>
  </r>
  <r>
    <n v="8255"/>
    <n v="15664311"/>
    <x v="203"/>
    <n v="637"/>
    <x v="2"/>
    <x v="1"/>
    <x v="34"/>
    <n v="3"/>
    <n v="123675.69"/>
    <n v="1"/>
    <n v="1"/>
    <n v="1"/>
    <n v="166458.41"/>
    <n v="0"/>
  </r>
  <r>
    <n v="8256"/>
    <n v="15708139"/>
    <x v="304"/>
    <n v="575"/>
    <x v="0"/>
    <x v="0"/>
    <x v="20"/>
    <n v="1"/>
    <n v="139532.34"/>
    <n v="1"/>
    <n v="1"/>
    <n v="0"/>
    <n v="181294.39"/>
    <n v="0"/>
  </r>
  <r>
    <n v="8257"/>
    <n v="15768574"/>
    <x v="522"/>
    <n v="671"/>
    <x v="1"/>
    <x v="1"/>
    <x v="14"/>
    <n v="1"/>
    <n v="178713.98"/>
    <n v="1"/>
    <n v="1"/>
    <n v="1"/>
    <n v="21768.21"/>
    <n v="0"/>
  </r>
  <r>
    <n v="8258"/>
    <n v="15738018"/>
    <x v="220"/>
    <n v="571"/>
    <x v="0"/>
    <x v="1"/>
    <x v="20"/>
    <n v="5"/>
    <n v="0"/>
    <n v="2"/>
    <n v="0"/>
    <n v="0"/>
    <n v="72849.289999999994"/>
    <n v="0"/>
  </r>
  <r>
    <n v="8259"/>
    <n v="15699753"/>
    <x v="1211"/>
    <n v="590"/>
    <x v="0"/>
    <x v="1"/>
    <x v="1"/>
    <n v="1"/>
    <n v="89086.31"/>
    <n v="1"/>
    <n v="1"/>
    <n v="0"/>
    <n v="24499.97"/>
    <n v="0"/>
  </r>
  <r>
    <n v="8260"/>
    <n v="15703199"/>
    <x v="1058"/>
    <n v="619"/>
    <x v="1"/>
    <x v="1"/>
    <x v="16"/>
    <n v="3"/>
    <n v="96143.47"/>
    <n v="1"/>
    <n v="0"/>
    <n v="0"/>
    <n v="98994.92"/>
    <n v="0"/>
  </r>
  <r>
    <n v="8261"/>
    <n v="15627830"/>
    <x v="607"/>
    <n v="640"/>
    <x v="2"/>
    <x v="0"/>
    <x v="33"/>
    <n v="5"/>
    <n v="32197.64"/>
    <n v="1"/>
    <n v="0"/>
    <n v="1"/>
    <n v="141446.01"/>
    <n v="0"/>
  </r>
  <r>
    <n v="8262"/>
    <n v="15570855"/>
    <x v="81"/>
    <n v="670"/>
    <x v="0"/>
    <x v="1"/>
    <x v="16"/>
    <n v="7"/>
    <n v="0"/>
    <n v="2"/>
    <n v="1"/>
    <n v="1"/>
    <n v="77864.41"/>
    <n v="0"/>
  </r>
  <r>
    <n v="8263"/>
    <n v="15772503"/>
    <x v="404"/>
    <n v="737"/>
    <x v="0"/>
    <x v="0"/>
    <x v="19"/>
    <n v="4"/>
    <n v="0"/>
    <n v="2"/>
    <n v="1"/>
    <n v="0"/>
    <n v="115115.32"/>
    <n v="0"/>
  </r>
  <r>
    <n v="8264"/>
    <n v="15584453"/>
    <x v="2661"/>
    <n v="555"/>
    <x v="1"/>
    <x v="1"/>
    <x v="15"/>
    <n v="10"/>
    <n v="0"/>
    <n v="2"/>
    <n v="0"/>
    <n v="1"/>
    <n v="168605.96"/>
    <n v="0"/>
  </r>
  <r>
    <n v="8265"/>
    <n v="15710111"/>
    <x v="61"/>
    <n v="742"/>
    <x v="0"/>
    <x v="1"/>
    <x v="19"/>
    <n v="6"/>
    <n v="0"/>
    <n v="2"/>
    <n v="0"/>
    <n v="0"/>
    <n v="38550.400000000001"/>
    <n v="0"/>
  </r>
  <r>
    <n v="8266"/>
    <n v="15618562"/>
    <x v="2098"/>
    <n v="618"/>
    <x v="2"/>
    <x v="0"/>
    <x v="20"/>
    <n v="0"/>
    <n v="140306.38"/>
    <n v="1"/>
    <n v="1"/>
    <n v="0"/>
    <n v="160618.60999999999"/>
    <n v="1"/>
  </r>
  <r>
    <n v="8267"/>
    <n v="15706764"/>
    <x v="731"/>
    <n v="560"/>
    <x v="0"/>
    <x v="0"/>
    <x v="12"/>
    <n v="1"/>
    <n v="0"/>
    <n v="2"/>
    <n v="1"/>
    <n v="0"/>
    <n v="3701.63"/>
    <n v="0"/>
  </r>
  <r>
    <n v="8268"/>
    <n v="15798737"/>
    <x v="1475"/>
    <n v="654"/>
    <x v="0"/>
    <x v="1"/>
    <x v="16"/>
    <n v="8"/>
    <n v="0"/>
    <n v="2"/>
    <n v="1"/>
    <n v="0"/>
    <n v="88659.44"/>
    <n v="0"/>
  </r>
  <r>
    <n v="8269"/>
    <n v="15712608"/>
    <x v="1232"/>
    <n v="787"/>
    <x v="2"/>
    <x v="0"/>
    <x v="0"/>
    <n v="2"/>
    <n v="74483.97"/>
    <n v="2"/>
    <n v="0"/>
    <n v="1"/>
    <n v="44273.91"/>
    <n v="0"/>
  </r>
  <r>
    <n v="8270"/>
    <n v="15636736"/>
    <x v="2662"/>
    <n v="611"/>
    <x v="0"/>
    <x v="0"/>
    <x v="47"/>
    <n v="7"/>
    <n v="0"/>
    <n v="2"/>
    <n v="0"/>
    <n v="1"/>
    <n v="156495.39000000001"/>
    <n v="1"/>
  </r>
  <r>
    <n v="8271"/>
    <n v="15703544"/>
    <x v="99"/>
    <n v="559"/>
    <x v="1"/>
    <x v="1"/>
    <x v="10"/>
    <n v="0"/>
    <n v="0"/>
    <n v="1"/>
    <n v="1"/>
    <n v="0"/>
    <n v="182988.94"/>
    <n v="0"/>
  </r>
  <r>
    <n v="8272"/>
    <n v="15815645"/>
    <x v="1614"/>
    <n v="481"/>
    <x v="0"/>
    <x v="1"/>
    <x v="24"/>
    <n v="8"/>
    <n v="152303.66"/>
    <n v="2"/>
    <n v="1"/>
    <n v="1"/>
    <n v="175082.2"/>
    <n v="0"/>
  </r>
  <r>
    <n v="8273"/>
    <n v="15705739"/>
    <x v="253"/>
    <n v="753"/>
    <x v="2"/>
    <x v="1"/>
    <x v="15"/>
    <n v="5"/>
    <n v="159904.79"/>
    <n v="1"/>
    <n v="1"/>
    <n v="0"/>
    <n v="148811.14000000001"/>
    <n v="0"/>
  </r>
  <r>
    <n v="8274"/>
    <n v="15709643"/>
    <x v="467"/>
    <n v="675"/>
    <x v="0"/>
    <x v="1"/>
    <x v="15"/>
    <n v="1"/>
    <n v="0"/>
    <n v="3"/>
    <n v="1"/>
    <n v="0"/>
    <n v="85901.09"/>
    <n v="0"/>
  </r>
  <r>
    <n v="8275"/>
    <n v="15669805"/>
    <x v="1675"/>
    <n v="748"/>
    <x v="2"/>
    <x v="0"/>
    <x v="8"/>
    <n v="1"/>
    <n v="99557.94"/>
    <n v="1"/>
    <n v="1"/>
    <n v="0"/>
    <n v="199255.32"/>
    <n v="0"/>
  </r>
  <r>
    <n v="8276"/>
    <n v="15737489"/>
    <x v="1749"/>
    <n v="610"/>
    <x v="1"/>
    <x v="0"/>
    <x v="17"/>
    <n v="5"/>
    <n v="116886.59"/>
    <n v="1"/>
    <n v="0"/>
    <n v="0"/>
    <n v="107973.44"/>
    <n v="0"/>
  </r>
  <r>
    <n v="8277"/>
    <n v="15775131"/>
    <x v="6"/>
    <n v="580"/>
    <x v="1"/>
    <x v="1"/>
    <x v="15"/>
    <n v="9"/>
    <n v="142188.20000000001"/>
    <n v="2"/>
    <n v="0"/>
    <n v="1"/>
    <n v="128028.6"/>
    <n v="0"/>
  </r>
  <r>
    <n v="8278"/>
    <n v="15765283"/>
    <x v="2663"/>
    <n v="624"/>
    <x v="2"/>
    <x v="0"/>
    <x v="20"/>
    <n v="3"/>
    <n v="149961.99"/>
    <n v="2"/>
    <n v="1"/>
    <n v="0"/>
    <n v="104610.86"/>
    <n v="0"/>
  </r>
  <r>
    <n v="8279"/>
    <n v="15628715"/>
    <x v="2664"/>
    <n v="709"/>
    <x v="0"/>
    <x v="0"/>
    <x v="18"/>
    <n v="8"/>
    <n v="0"/>
    <n v="2"/>
    <n v="1"/>
    <n v="1"/>
    <n v="69676.55"/>
    <n v="0"/>
  </r>
  <r>
    <n v="8280"/>
    <n v="15813283"/>
    <x v="442"/>
    <n v="605"/>
    <x v="0"/>
    <x v="0"/>
    <x v="10"/>
    <n v="2"/>
    <n v="0"/>
    <n v="1"/>
    <n v="0"/>
    <n v="0"/>
    <n v="35982.42"/>
    <n v="0"/>
  </r>
  <r>
    <n v="8281"/>
    <n v="15745716"/>
    <x v="661"/>
    <n v="706"/>
    <x v="1"/>
    <x v="1"/>
    <x v="47"/>
    <n v="7"/>
    <n v="0"/>
    <n v="2"/>
    <n v="0"/>
    <n v="1"/>
    <n v="117939.17"/>
    <n v="0"/>
  </r>
  <r>
    <n v="8282"/>
    <n v="15598485"/>
    <x v="158"/>
    <n v="567"/>
    <x v="1"/>
    <x v="1"/>
    <x v="20"/>
    <n v="8"/>
    <n v="28649.64"/>
    <n v="1"/>
    <n v="1"/>
    <n v="1"/>
    <n v="95140.62"/>
    <n v="0"/>
  </r>
  <r>
    <n v="8283"/>
    <n v="15696552"/>
    <x v="2665"/>
    <n v="747"/>
    <x v="0"/>
    <x v="0"/>
    <x v="29"/>
    <n v="4"/>
    <n v="81025.600000000006"/>
    <n v="2"/>
    <n v="1"/>
    <n v="0"/>
    <n v="167682.57"/>
    <n v="0"/>
  </r>
  <r>
    <n v="8284"/>
    <n v="15754569"/>
    <x v="512"/>
    <n v="664"/>
    <x v="0"/>
    <x v="1"/>
    <x v="38"/>
    <n v="1"/>
    <n v="0"/>
    <n v="2"/>
    <n v="1"/>
    <n v="1"/>
    <n v="56562.57"/>
    <n v="0"/>
  </r>
  <r>
    <n v="8285"/>
    <n v="15701741"/>
    <x v="828"/>
    <n v="711"/>
    <x v="0"/>
    <x v="0"/>
    <x v="2"/>
    <n v="3"/>
    <n v="152462.79"/>
    <n v="1"/>
    <n v="1"/>
    <n v="0"/>
    <n v="90305.97"/>
    <n v="0"/>
  </r>
  <r>
    <n v="8286"/>
    <n v="15572631"/>
    <x v="2666"/>
    <n v="609"/>
    <x v="0"/>
    <x v="1"/>
    <x v="11"/>
    <n v="10"/>
    <n v="0"/>
    <n v="1"/>
    <n v="0"/>
    <n v="1"/>
    <n v="109895.16"/>
    <n v="0"/>
  </r>
  <r>
    <n v="8287"/>
    <n v="15636069"/>
    <x v="2667"/>
    <n v="632"/>
    <x v="1"/>
    <x v="1"/>
    <x v="34"/>
    <n v="7"/>
    <n v="155519.59"/>
    <n v="1"/>
    <n v="1"/>
    <n v="0"/>
    <n v="1843.24"/>
    <n v="0"/>
  </r>
  <r>
    <n v="8288"/>
    <n v="15682467"/>
    <x v="1859"/>
    <n v="725"/>
    <x v="0"/>
    <x v="0"/>
    <x v="18"/>
    <n v="1"/>
    <n v="118851.05"/>
    <n v="1"/>
    <n v="1"/>
    <n v="1"/>
    <n v="102747.02"/>
    <n v="0"/>
  </r>
  <r>
    <n v="8289"/>
    <n v="15790744"/>
    <x v="1122"/>
    <n v="850"/>
    <x v="0"/>
    <x v="0"/>
    <x v="10"/>
    <n v="9"/>
    <n v="92899.27"/>
    <n v="2"/>
    <n v="1"/>
    <n v="0"/>
    <n v="97465.89"/>
    <n v="0"/>
  </r>
  <r>
    <n v="8290"/>
    <n v="15625023"/>
    <x v="792"/>
    <n v="682"/>
    <x v="0"/>
    <x v="1"/>
    <x v="20"/>
    <n v="4"/>
    <n v="0"/>
    <n v="1"/>
    <n v="0"/>
    <n v="1"/>
    <n v="105352.55"/>
    <n v="0"/>
  </r>
  <r>
    <n v="8291"/>
    <n v="15731267"/>
    <x v="1150"/>
    <n v="797"/>
    <x v="0"/>
    <x v="1"/>
    <x v="24"/>
    <n v="4"/>
    <n v="75263.7"/>
    <n v="1"/>
    <n v="1"/>
    <n v="0"/>
    <n v="85801.77"/>
    <n v="0"/>
  </r>
  <r>
    <n v="8292"/>
    <n v="15742879"/>
    <x v="3"/>
    <n v="668"/>
    <x v="1"/>
    <x v="1"/>
    <x v="16"/>
    <n v="1"/>
    <n v="147904.31"/>
    <n v="1"/>
    <n v="1"/>
    <n v="1"/>
    <n v="69370.05"/>
    <n v="0"/>
  </r>
  <r>
    <n v="8293"/>
    <n v="15757015"/>
    <x v="1695"/>
    <n v="783"/>
    <x v="2"/>
    <x v="0"/>
    <x v="1"/>
    <n v="5"/>
    <n v="106640.5"/>
    <n v="1"/>
    <n v="1"/>
    <n v="0"/>
    <n v="176945.96"/>
    <n v="0"/>
  </r>
  <r>
    <n v="8294"/>
    <n v="15770711"/>
    <x v="438"/>
    <n v="766"/>
    <x v="2"/>
    <x v="0"/>
    <x v="34"/>
    <n v="4"/>
    <n v="90696.78"/>
    <n v="1"/>
    <n v="0"/>
    <n v="1"/>
    <n v="21597.200000000001"/>
    <n v="0"/>
  </r>
  <r>
    <n v="8295"/>
    <n v="15569430"/>
    <x v="2337"/>
    <n v="704"/>
    <x v="1"/>
    <x v="0"/>
    <x v="18"/>
    <n v="2"/>
    <n v="175509.8"/>
    <n v="2"/>
    <n v="1"/>
    <n v="0"/>
    <n v="152039.67000000001"/>
    <n v="0"/>
  </r>
  <r>
    <n v="8296"/>
    <n v="15617304"/>
    <x v="2668"/>
    <n v="722"/>
    <x v="0"/>
    <x v="1"/>
    <x v="20"/>
    <n v="6"/>
    <n v="0"/>
    <n v="2"/>
    <n v="1"/>
    <n v="1"/>
    <n v="111893.09"/>
    <n v="0"/>
  </r>
  <r>
    <n v="8297"/>
    <n v="15704466"/>
    <x v="1431"/>
    <n v="692"/>
    <x v="0"/>
    <x v="0"/>
    <x v="10"/>
    <n v="7"/>
    <n v="0"/>
    <n v="2"/>
    <n v="1"/>
    <n v="0"/>
    <n v="195074.62"/>
    <n v="0"/>
  </r>
  <r>
    <n v="8298"/>
    <n v="15664681"/>
    <x v="928"/>
    <n v="584"/>
    <x v="0"/>
    <x v="0"/>
    <x v="12"/>
    <n v="2"/>
    <n v="114321.28"/>
    <n v="2"/>
    <n v="0"/>
    <n v="0"/>
    <n v="15959.01"/>
    <n v="0"/>
  </r>
  <r>
    <n v="8299"/>
    <n v="15605534"/>
    <x v="381"/>
    <n v="644"/>
    <x v="2"/>
    <x v="0"/>
    <x v="21"/>
    <n v="4"/>
    <n v="95560.04"/>
    <n v="1"/>
    <n v="0"/>
    <n v="0"/>
    <n v="72628.84"/>
    <n v="1"/>
  </r>
  <r>
    <n v="8300"/>
    <n v="15792473"/>
    <x v="956"/>
    <n v="598"/>
    <x v="2"/>
    <x v="0"/>
    <x v="5"/>
    <n v="5"/>
    <n v="88379.81"/>
    <n v="3"/>
    <n v="0"/>
    <n v="1"/>
    <n v="64157.24"/>
    <n v="1"/>
  </r>
  <r>
    <n v="8301"/>
    <n v="15802625"/>
    <x v="811"/>
    <n v="733"/>
    <x v="2"/>
    <x v="1"/>
    <x v="36"/>
    <n v="7"/>
    <n v="85915.520000000004"/>
    <n v="1"/>
    <n v="1"/>
    <n v="1"/>
    <n v="23860.5"/>
    <n v="0"/>
  </r>
  <r>
    <n v="8302"/>
    <n v="15766017"/>
    <x v="2669"/>
    <n v="615"/>
    <x v="2"/>
    <x v="1"/>
    <x v="14"/>
    <n v="3"/>
    <n v="72309.3"/>
    <n v="1"/>
    <n v="1"/>
    <n v="1"/>
    <n v="85687.09"/>
    <n v="1"/>
  </r>
  <r>
    <n v="8303"/>
    <n v="15762172"/>
    <x v="301"/>
    <n v="850"/>
    <x v="0"/>
    <x v="0"/>
    <x v="2"/>
    <n v="2"/>
    <n v="0"/>
    <n v="2"/>
    <n v="1"/>
    <n v="0"/>
    <n v="179451.42"/>
    <n v="0"/>
  </r>
  <r>
    <n v="8304"/>
    <n v="15728333"/>
    <x v="2670"/>
    <n v="521"/>
    <x v="0"/>
    <x v="1"/>
    <x v="3"/>
    <n v="8"/>
    <n v="0"/>
    <n v="1"/>
    <n v="1"/>
    <n v="1"/>
    <n v="93180.09"/>
    <n v="0"/>
  </r>
  <r>
    <n v="8305"/>
    <n v="15792868"/>
    <x v="2671"/>
    <n v="675"/>
    <x v="0"/>
    <x v="1"/>
    <x v="58"/>
    <n v="1"/>
    <n v="0"/>
    <n v="2"/>
    <n v="1"/>
    <n v="0"/>
    <n v="157097.09"/>
    <n v="0"/>
  </r>
  <r>
    <n v="8306"/>
    <n v="15605698"/>
    <x v="1268"/>
    <n v="746"/>
    <x v="0"/>
    <x v="1"/>
    <x v="14"/>
    <n v="3"/>
    <n v="0"/>
    <n v="3"/>
    <n v="1"/>
    <n v="1"/>
    <n v="80344.960000000006"/>
    <n v="1"/>
  </r>
  <r>
    <n v="8307"/>
    <n v="15777060"/>
    <x v="2672"/>
    <n v="770"/>
    <x v="0"/>
    <x v="0"/>
    <x v="19"/>
    <n v="4"/>
    <n v="0"/>
    <n v="1"/>
    <n v="1"/>
    <n v="0"/>
    <n v="26080.54"/>
    <n v="1"/>
  </r>
  <r>
    <n v="8308"/>
    <n v="15626243"/>
    <x v="2673"/>
    <n v="618"/>
    <x v="0"/>
    <x v="1"/>
    <x v="33"/>
    <n v="3"/>
    <n v="133844.22"/>
    <n v="1"/>
    <n v="1"/>
    <n v="1"/>
    <n v="31406.93"/>
    <n v="0"/>
  </r>
  <r>
    <n v="8309"/>
    <n v="15719898"/>
    <x v="26"/>
    <n v="556"/>
    <x v="0"/>
    <x v="1"/>
    <x v="18"/>
    <n v="7"/>
    <n v="154872.07999999999"/>
    <n v="2"/>
    <n v="1"/>
    <n v="1"/>
    <n v="32044.639999999999"/>
    <n v="0"/>
  </r>
  <r>
    <n v="8310"/>
    <n v="15599976"/>
    <x v="2674"/>
    <n v="749"/>
    <x v="0"/>
    <x v="0"/>
    <x v="7"/>
    <n v="9"/>
    <n v="0"/>
    <n v="2"/>
    <n v="1"/>
    <n v="0"/>
    <n v="132734.87"/>
    <n v="0"/>
  </r>
  <r>
    <n v="8311"/>
    <n v="15752809"/>
    <x v="2675"/>
    <n v="702"/>
    <x v="1"/>
    <x v="1"/>
    <x v="3"/>
    <n v="6"/>
    <n v="116121.67"/>
    <n v="1"/>
    <n v="1"/>
    <n v="0"/>
    <n v="61602.42"/>
    <n v="0"/>
  </r>
  <r>
    <n v="8312"/>
    <n v="15589698"/>
    <x v="445"/>
    <n v="555"/>
    <x v="2"/>
    <x v="1"/>
    <x v="0"/>
    <n v="6"/>
    <n v="107104.5"/>
    <n v="1"/>
    <n v="1"/>
    <n v="1"/>
    <n v="41304.44"/>
    <n v="1"/>
  </r>
  <r>
    <n v="8313"/>
    <n v="15609977"/>
    <x v="2676"/>
    <n v="587"/>
    <x v="0"/>
    <x v="1"/>
    <x v="40"/>
    <n v="6"/>
    <n v="71026.77"/>
    <n v="1"/>
    <n v="1"/>
    <n v="0"/>
    <n v="57962.41"/>
    <n v="0"/>
  </r>
  <r>
    <n v="8314"/>
    <n v="15750121"/>
    <x v="345"/>
    <n v="639"/>
    <x v="0"/>
    <x v="1"/>
    <x v="16"/>
    <n v="3"/>
    <n v="0"/>
    <n v="1"/>
    <n v="1"/>
    <n v="0"/>
    <n v="42862.82"/>
    <n v="0"/>
  </r>
  <r>
    <n v="8315"/>
    <n v="15734177"/>
    <x v="2677"/>
    <n v="643"/>
    <x v="0"/>
    <x v="1"/>
    <x v="19"/>
    <n v="4"/>
    <n v="0"/>
    <n v="2"/>
    <n v="1"/>
    <n v="1"/>
    <n v="152992.04"/>
    <n v="0"/>
  </r>
  <r>
    <n v="8316"/>
    <n v="15781347"/>
    <x v="47"/>
    <n v="600"/>
    <x v="0"/>
    <x v="0"/>
    <x v="1"/>
    <n v="1"/>
    <n v="0"/>
    <n v="2"/>
    <n v="1"/>
    <n v="1"/>
    <n v="91193.65"/>
    <n v="0"/>
  </r>
  <r>
    <n v="8317"/>
    <n v="15592025"/>
    <x v="1913"/>
    <n v="651"/>
    <x v="0"/>
    <x v="1"/>
    <x v="47"/>
    <n v="7"/>
    <n v="0"/>
    <n v="2"/>
    <n v="1"/>
    <n v="1"/>
    <n v="130132.41"/>
    <n v="0"/>
  </r>
  <r>
    <n v="8318"/>
    <n v="15670163"/>
    <x v="2678"/>
    <n v="666"/>
    <x v="0"/>
    <x v="0"/>
    <x v="7"/>
    <n v="4"/>
    <n v="0"/>
    <n v="2"/>
    <n v="0"/>
    <n v="0"/>
    <n v="88751.45"/>
    <n v="0"/>
  </r>
  <r>
    <n v="8319"/>
    <n v="15765402"/>
    <x v="9"/>
    <n v="520"/>
    <x v="0"/>
    <x v="0"/>
    <x v="2"/>
    <n v="6"/>
    <n v="145644.04999999999"/>
    <n v="1"/>
    <n v="0"/>
    <n v="0"/>
    <n v="104118.93"/>
    <n v="0"/>
  </r>
  <r>
    <n v="8320"/>
    <n v="15624343"/>
    <x v="528"/>
    <n v="650"/>
    <x v="1"/>
    <x v="0"/>
    <x v="5"/>
    <n v="7"/>
    <n v="129667.77"/>
    <n v="1"/>
    <n v="0"/>
    <n v="0"/>
    <n v="42028.160000000003"/>
    <n v="0"/>
  </r>
  <r>
    <n v="8321"/>
    <n v="15602354"/>
    <x v="189"/>
    <n v="564"/>
    <x v="2"/>
    <x v="1"/>
    <x v="19"/>
    <n v="3"/>
    <n v="109341.87"/>
    <n v="1"/>
    <n v="1"/>
    <n v="0"/>
    <n v="75632.78"/>
    <n v="0"/>
  </r>
  <r>
    <n v="8322"/>
    <n v="15579183"/>
    <x v="2679"/>
    <n v="586"/>
    <x v="0"/>
    <x v="1"/>
    <x v="55"/>
    <n v="1"/>
    <n v="0"/>
    <n v="2"/>
    <n v="1"/>
    <n v="1"/>
    <n v="53710.23"/>
    <n v="0"/>
  </r>
  <r>
    <n v="8323"/>
    <n v="15584899"/>
    <x v="938"/>
    <n v="617"/>
    <x v="0"/>
    <x v="0"/>
    <x v="12"/>
    <n v="5"/>
    <n v="0"/>
    <n v="2"/>
    <n v="0"/>
    <n v="1"/>
    <n v="13066.3"/>
    <n v="0"/>
  </r>
  <r>
    <n v="8324"/>
    <n v="15723658"/>
    <x v="2680"/>
    <n v="712"/>
    <x v="1"/>
    <x v="0"/>
    <x v="33"/>
    <n v="6"/>
    <n v="0"/>
    <n v="2"/>
    <n v="1"/>
    <n v="0"/>
    <n v="152417.97"/>
    <n v="0"/>
  </r>
  <r>
    <n v="8325"/>
    <n v="15803965"/>
    <x v="584"/>
    <n v="654"/>
    <x v="0"/>
    <x v="1"/>
    <x v="30"/>
    <n v="3"/>
    <n v="87485.67"/>
    <n v="1"/>
    <n v="1"/>
    <n v="1"/>
    <n v="3299.01"/>
    <n v="0"/>
  </r>
  <r>
    <n v="8326"/>
    <n v="15682489"/>
    <x v="2681"/>
    <n v="605"/>
    <x v="0"/>
    <x v="1"/>
    <x v="7"/>
    <n v="9"/>
    <n v="0"/>
    <n v="2"/>
    <n v="1"/>
    <n v="0"/>
    <n v="198091.81"/>
    <n v="0"/>
  </r>
  <r>
    <n v="8327"/>
    <n v="15813645"/>
    <x v="763"/>
    <n v="491"/>
    <x v="0"/>
    <x v="0"/>
    <x v="18"/>
    <n v="0"/>
    <n v="53369.13"/>
    <n v="1"/>
    <n v="1"/>
    <n v="1"/>
    <n v="103934.12"/>
    <n v="0"/>
  </r>
  <r>
    <n v="8328"/>
    <n v="15766787"/>
    <x v="633"/>
    <n v="707"/>
    <x v="0"/>
    <x v="0"/>
    <x v="12"/>
    <n v="9"/>
    <n v="0"/>
    <n v="2"/>
    <n v="1"/>
    <n v="1"/>
    <n v="70403.649999999994"/>
    <n v="0"/>
  </r>
  <r>
    <n v="8329"/>
    <n v="15687171"/>
    <x v="2682"/>
    <n v="638"/>
    <x v="1"/>
    <x v="1"/>
    <x v="10"/>
    <n v="5"/>
    <n v="146679.76999999999"/>
    <n v="1"/>
    <n v="1"/>
    <n v="0"/>
    <n v="102179.86"/>
    <n v="0"/>
  </r>
  <r>
    <n v="8330"/>
    <n v="15690744"/>
    <x v="2683"/>
    <n v="683"/>
    <x v="0"/>
    <x v="1"/>
    <x v="3"/>
    <n v="2"/>
    <n v="112499.42"/>
    <n v="2"/>
    <n v="1"/>
    <n v="0"/>
    <n v="30375.18"/>
    <n v="0"/>
  </r>
  <r>
    <n v="8331"/>
    <n v="15707974"/>
    <x v="2115"/>
    <n v="815"/>
    <x v="1"/>
    <x v="0"/>
    <x v="16"/>
    <n v="2"/>
    <n v="48387"/>
    <n v="1"/>
    <n v="1"/>
    <n v="0"/>
    <n v="184796.84"/>
    <n v="0"/>
  </r>
  <r>
    <n v="8332"/>
    <n v="15673084"/>
    <x v="619"/>
    <n v="645"/>
    <x v="1"/>
    <x v="1"/>
    <x v="16"/>
    <n v="1"/>
    <n v="68079.8"/>
    <n v="1"/>
    <n v="0"/>
    <n v="1"/>
    <n v="166264.89000000001"/>
    <n v="0"/>
  </r>
  <r>
    <n v="8333"/>
    <n v="15814772"/>
    <x v="1659"/>
    <n v="645"/>
    <x v="2"/>
    <x v="1"/>
    <x v="23"/>
    <n v="4"/>
    <n v="160133.88"/>
    <n v="1"/>
    <n v="0"/>
    <n v="1"/>
    <n v="88391.97"/>
    <n v="0"/>
  </r>
  <r>
    <n v="8334"/>
    <n v="15743709"/>
    <x v="1902"/>
    <n v="683"/>
    <x v="0"/>
    <x v="1"/>
    <x v="33"/>
    <n v="4"/>
    <n v="66190.33"/>
    <n v="1"/>
    <n v="1"/>
    <n v="1"/>
    <n v="115186.97"/>
    <n v="0"/>
  </r>
  <r>
    <n v="8335"/>
    <n v="15610343"/>
    <x v="2684"/>
    <n v="705"/>
    <x v="0"/>
    <x v="0"/>
    <x v="24"/>
    <n v="10"/>
    <n v="0"/>
    <n v="2"/>
    <n v="1"/>
    <n v="1"/>
    <n v="13935.53"/>
    <n v="1"/>
  </r>
  <r>
    <n v="8336"/>
    <n v="15737414"/>
    <x v="609"/>
    <n v="647"/>
    <x v="0"/>
    <x v="1"/>
    <x v="12"/>
    <n v="4"/>
    <n v="123761.68"/>
    <n v="1"/>
    <n v="1"/>
    <n v="0"/>
    <n v="83910.399999999994"/>
    <n v="0"/>
  </r>
  <r>
    <n v="8337"/>
    <n v="15788480"/>
    <x v="512"/>
    <n v="786"/>
    <x v="2"/>
    <x v="0"/>
    <x v="19"/>
    <n v="0"/>
    <n v="122325.58"/>
    <n v="1"/>
    <n v="0"/>
    <n v="0"/>
    <n v="34712.339999999997"/>
    <n v="1"/>
  </r>
  <r>
    <n v="8338"/>
    <n v="15568519"/>
    <x v="159"/>
    <n v="534"/>
    <x v="0"/>
    <x v="1"/>
    <x v="1"/>
    <n v="9"/>
    <n v="0"/>
    <n v="2"/>
    <n v="1"/>
    <n v="0"/>
    <n v="13871.34"/>
    <n v="0"/>
  </r>
  <r>
    <n v="8339"/>
    <n v="15792453"/>
    <x v="2685"/>
    <n v="602"/>
    <x v="1"/>
    <x v="0"/>
    <x v="0"/>
    <n v="1"/>
    <n v="138912.17000000001"/>
    <n v="1"/>
    <n v="1"/>
    <n v="1"/>
    <n v="139494.75"/>
    <n v="0"/>
  </r>
  <r>
    <n v="8340"/>
    <n v="15658100"/>
    <x v="122"/>
    <n v="695"/>
    <x v="0"/>
    <x v="0"/>
    <x v="0"/>
    <n v="0"/>
    <n v="0"/>
    <n v="2"/>
    <n v="0"/>
    <n v="1"/>
    <n v="140724.64000000001"/>
    <n v="0"/>
  </r>
  <r>
    <n v="8341"/>
    <n v="15695197"/>
    <x v="1670"/>
    <n v="553"/>
    <x v="2"/>
    <x v="0"/>
    <x v="11"/>
    <n v="7"/>
    <n v="128524.19"/>
    <n v="2"/>
    <n v="1"/>
    <n v="0"/>
    <n v="20682.46"/>
    <n v="0"/>
  </r>
  <r>
    <n v="8342"/>
    <n v="15749807"/>
    <x v="94"/>
    <n v="516"/>
    <x v="1"/>
    <x v="0"/>
    <x v="8"/>
    <n v="3"/>
    <n v="0"/>
    <n v="2"/>
    <n v="1"/>
    <n v="0"/>
    <n v="124202.26"/>
    <n v="0"/>
  </r>
  <r>
    <n v="8343"/>
    <n v="15773876"/>
    <x v="345"/>
    <n v="655"/>
    <x v="0"/>
    <x v="0"/>
    <x v="10"/>
    <n v="3"/>
    <n v="0"/>
    <n v="2"/>
    <n v="1"/>
    <n v="0"/>
    <n v="159638.76999999999"/>
    <n v="0"/>
  </r>
  <r>
    <n v="8344"/>
    <n v="15591698"/>
    <x v="614"/>
    <n v="849"/>
    <x v="2"/>
    <x v="0"/>
    <x v="23"/>
    <n v="9"/>
    <n v="132934.89000000001"/>
    <n v="1"/>
    <n v="1"/>
    <n v="0"/>
    <n v="171056.65"/>
    <n v="1"/>
  </r>
  <r>
    <n v="8345"/>
    <n v="15712813"/>
    <x v="1705"/>
    <n v="520"/>
    <x v="2"/>
    <x v="1"/>
    <x v="3"/>
    <n v="3"/>
    <n v="150805.17000000001"/>
    <n v="3"/>
    <n v="0"/>
    <n v="1"/>
    <n v="25333.03"/>
    <n v="1"/>
  </r>
  <r>
    <n v="8346"/>
    <n v="15763898"/>
    <x v="253"/>
    <n v="568"/>
    <x v="1"/>
    <x v="0"/>
    <x v="17"/>
    <n v="3"/>
    <n v="0"/>
    <n v="2"/>
    <n v="1"/>
    <n v="1"/>
    <n v="29372.62"/>
    <n v="0"/>
  </r>
  <r>
    <n v="8347"/>
    <n v="15793324"/>
    <x v="352"/>
    <n v="695"/>
    <x v="1"/>
    <x v="1"/>
    <x v="15"/>
    <n v="9"/>
    <n v="0"/>
    <n v="3"/>
    <n v="0"/>
    <n v="1"/>
    <n v="38533.79"/>
    <n v="0"/>
  </r>
  <r>
    <n v="8348"/>
    <n v="15757759"/>
    <x v="1963"/>
    <n v="807"/>
    <x v="1"/>
    <x v="0"/>
    <x v="34"/>
    <n v="7"/>
    <n v="165969.26"/>
    <n v="3"/>
    <n v="1"/>
    <n v="0"/>
    <n v="156122.13"/>
    <n v="1"/>
  </r>
  <r>
    <n v="8349"/>
    <n v="15796230"/>
    <x v="1346"/>
    <n v="642"/>
    <x v="2"/>
    <x v="0"/>
    <x v="18"/>
    <n v="2"/>
    <n v="124495.98"/>
    <n v="3"/>
    <n v="1"/>
    <n v="1"/>
    <n v="57904.22"/>
    <n v="1"/>
  </r>
  <r>
    <n v="8350"/>
    <n v="15611729"/>
    <x v="301"/>
    <n v="703"/>
    <x v="2"/>
    <x v="1"/>
    <x v="2"/>
    <n v="1"/>
    <n v="141559.5"/>
    <n v="1"/>
    <n v="1"/>
    <n v="1"/>
    <n v="31257.1"/>
    <n v="1"/>
  </r>
  <r>
    <n v="8351"/>
    <n v="15709531"/>
    <x v="2504"/>
    <n v="556"/>
    <x v="0"/>
    <x v="1"/>
    <x v="16"/>
    <n v="2"/>
    <n v="114756.14"/>
    <n v="1"/>
    <n v="1"/>
    <n v="0"/>
    <n v="193214.05"/>
    <n v="0"/>
  </r>
  <r>
    <n v="8352"/>
    <n v="15650751"/>
    <x v="2490"/>
    <n v="585"/>
    <x v="0"/>
    <x v="0"/>
    <x v="33"/>
    <n v="6"/>
    <n v="0"/>
    <n v="2"/>
    <n v="1"/>
    <n v="1"/>
    <n v="137757.69"/>
    <n v="0"/>
  </r>
  <r>
    <n v="8353"/>
    <n v="15641413"/>
    <x v="180"/>
    <n v="587"/>
    <x v="2"/>
    <x v="0"/>
    <x v="23"/>
    <n v="7"/>
    <n v="155393.98000000001"/>
    <n v="2"/>
    <n v="1"/>
    <n v="0"/>
    <n v="13308.2"/>
    <n v="1"/>
  </r>
  <r>
    <n v="8354"/>
    <n v="15753840"/>
    <x v="304"/>
    <n v="524"/>
    <x v="1"/>
    <x v="0"/>
    <x v="15"/>
    <n v="6"/>
    <n v="0"/>
    <n v="1"/>
    <n v="1"/>
    <n v="1"/>
    <n v="132861.9"/>
    <n v="1"/>
  </r>
  <r>
    <n v="8355"/>
    <n v="15669994"/>
    <x v="906"/>
    <n v="556"/>
    <x v="2"/>
    <x v="0"/>
    <x v="8"/>
    <n v="1"/>
    <n v="128663.81"/>
    <n v="2"/>
    <n v="1"/>
    <n v="0"/>
    <n v="125083.29"/>
    <n v="0"/>
  </r>
  <r>
    <n v="8356"/>
    <n v="15695301"/>
    <x v="975"/>
    <n v="504"/>
    <x v="1"/>
    <x v="1"/>
    <x v="4"/>
    <n v="4"/>
    <n v="113522.64"/>
    <n v="1"/>
    <n v="1"/>
    <n v="1"/>
    <n v="12405.2"/>
    <n v="0"/>
  </r>
  <r>
    <n v="8357"/>
    <n v="15792004"/>
    <x v="358"/>
    <n v="731"/>
    <x v="1"/>
    <x v="0"/>
    <x v="28"/>
    <n v="3"/>
    <n v="0"/>
    <n v="2"/>
    <n v="1"/>
    <n v="0"/>
    <n v="37697.29"/>
    <n v="0"/>
  </r>
  <r>
    <n v="8358"/>
    <n v="15603035"/>
    <x v="986"/>
    <n v="651"/>
    <x v="0"/>
    <x v="1"/>
    <x v="10"/>
    <n v="3"/>
    <n v="0"/>
    <n v="2"/>
    <n v="1"/>
    <n v="1"/>
    <n v="105599.65"/>
    <n v="0"/>
  </r>
  <r>
    <n v="8359"/>
    <n v="15717286"/>
    <x v="388"/>
    <n v="675"/>
    <x v="1"/>
    <x v="0"/>
    <x v="20"/>
    <n v="8"/>
    <n v="79035.95"/>
    <n v="1"/>
    <n v="1"/>
    <n v="0"/>
    <n v="142783.98000000001"/>
    <n v="1"/>
  </r>
  <r>
    <n v="8360"/>
    <n v="15577107"/>
    <x v="147"/>
    <n v="657"/>
    <x v="1"/>
    <x v="0"/>
    <x v="32"/>
    <n v="6"/>
    <n v="0"/>
    <n v="3"/>
    <n v="0"/>
    <n v="1"/>
    <n v="168412.07"/>
    <n v="1"/>
  </r>
  <r>
    <n v="8361"/>
    <n v="15754747"/>
    <x v="2686"/>
    <n v="686"/>
    <x v="2"/>
    <x v="1"/>
    <x v="19"/>
    <n v="9"/>
    <n v="141918.09"/>
    <n v="2"/>
    <n v="0"/>
    <n v="1"/>
    <n v="184036.47"/>
    <n v="0"/>
  </r>
  <r>
    <n v="8362"/>
    <n v="15705676"/>
    <x v="2687"/>
    <n v="690"/>
    <x v="0"/>
    <x v="0"/>
    <x v="12"/>
    <n v="9"/>
    <n v="107944.33"/>
    <n v="2"/>
    <n v="0"/>
    <n v="0"/>
    <n v="48478.47"/>
    <n v="0"/>
  </r>
  <r>
    <n v="8363"/>
    <n v="15751912"/>
    <x v="2688"/>
    <n v="567"/>
    <x v="0"/>
    <x v="1"/>
    <x v="18"/>
    <n v="7"/>
    <n v="0"/>
    <n v="2"/>
    <n v="0"/>
    <n v="1"/>
    <n v="3896.08"/>
    <n v="0"/>
  </r>
  <r>
    <n v="8364"/>
    <n v="15677336"/>
    <x v="928"/>
    <n v="557"/>
    <x v="2"/>
    <x v="1"/>
    <x v="38"/>
    <n v="1"/>
    <n v="120043.13"/>
    <n v="1"/>
    <n v="1"/>
    <n v="0"/>
    <n v="132370.75"/>
    <n v="1"/>
  </r>
  <r>
    <n v="8365"/>
    <n v="15684395"/>
    <x v="1192"/>
    <n v="446"/>
    <x v="1"/>
    <x v="0"/>
    <x v="13"/>
    <n v="10"/>
    <n v="125191.69"/>
    <n v="1"/>
    <n v="1"/>
    <n v="1"/>
    <n v="128260.86"/>
    <n v="1"/>
  </r>
  <r>
    <n v="8366"/>
    <n v="15659949"/>
    <x v="273"/>
    <n v="850"/>
    <x v="0"/>
    <x v="1"/>
    <x v="8"/>
    <n v="1"/>
    <n v="96399.31"/>
    <n v="2"/>
    <n v="1"/>
    <n v="0"/>
    <n v="106534.15"/>
    <n v="0"/>
  </r>
  <r>
    <n v="8367"/>
    <n v="15812422"/>
    <x v="2346"/>
    <n v="637"/>
    <x v="0"/>
    <x v="1"/>
    <x v="1"/>
    <n v="2"/>
    <n v="0"/>
    <n v="2"/>
    <n v="0"/>
    <n v="1"/>
    <n v="102515.42"/>
    <n v="0"/>
  </r>
  <r>
    <n v="8368"/>
    <n v="15806941"/>
    <x v="88"/>
    <n v="499"/>
    <x v="0"/>
    <x v="1"/>
    <x v="52"/>
    <n v="7"/>
    <n v="76961.600000000006"/>
    <n v="2"/>
    <n v="1"/>
    <n v="1"/>
    <n v="83643.87"/>
    <n v="0"/>
  </r>
  <r>
    <n v="8369"/>
    <n v="15637690"/>
    <x v="411"/>
    <n v="622"/>
    <x v="2"/>
    <x v="0"/>
    <x v="10"/>
    <n v="7"/>
    <n v="98675.74"/>
    <n v="1"/>
    <n v="1"/>
    <n v="0"/>
    <n v="138906.85"/>
    <n v="1"/>
  </r>
  <r>
    <n v="8370"/>
    <n v="15632882"/>
    <x v="70"/>
    <n v="684"/>
    <x v="2"/>
    <x v="1"/>
    <x v="24"/>
    <n v="1"/>
    <n v="126817.13"/>
    <n v="2"/>
    <n v="1"/>
    <n v="1"/>
    <n v="29995.83"/>
    <n v="1"/>
  </r>
  <r>
    <n v="8371"/>
    <n v="15807107"/>
    <x v="2619"/>
    <n v="612"/>
    <x v="0"/>
    <x v="1"/>
    <x v="15"/>
    <n v="3"/>
    <n v="121394.42"/>
    <n v="1"/>
    <n v="1"/>
    <n v="0"/>
    <n v="164081.42000000001"/>
    <n v="0"/>
  </r>
  <r>
    <n v="8372"/>
    <n v="15661034"/>
    <x v="1287"/>
    <n v="813"/>
    <x v="2"/>
    <x v="0"/>
    <x v="6"/>
    <n v="5"/>
    <n v="106059.4"/>
    <n v="1"/>
    <n v="0"/>
    <n v="0"/>
    <n v="187976.88"/>
    <n v="1"/>
  </r>
  <r>
    <n v="8373"/>
    <n v="15811958"/>
    <x v="2689"/>
    <n v="850"/>
    <x v="2"/>
    <x v="1"/>
    <x v="4"/>
    <n v="2"/>
    <n v="112755.34"/>
    <n v="2"/>
    <n v="0"/>
    <n v="0"/>
    <n v="158171.35999999999"/>
    <n v="0"/>
  </r>
  <r>
    <n v="8374"/>
    <n v="15785167"/>
    <x v="397"/>
    <n v="795"/>
    <x v="1"/>
    <x v="1"/>
    <x v="6"/>
    <n v="4"/>
    <n v="0"/>
    <n v="2"/>
    <n v="0"/>
    <n v="0"/>
    <n v="155711.64000000001"/>
    <n v="0"/>
  </r>
  <r>
    <n v="8375"/>
    <n v="15646720"/>
    <x v="1818"/>
    <n v="628"/>
    <x v="1"/>
    <x v="0"/>
    <x v="30"/>
    <n v="7"/>
    <n v="0"/>
    <n v="3"/>
    <n v="1"/>
    <n v="0"/>
    <n v="85890.75"/>
    <n v="1"/>
  </r>
  <r>
    <n v="8376"/>
    <n v="15658614"/>
    <x v="9"/>
    <n v="565"/>
    <x v="2"/>
    <x v="0"/>
    <x v="16"/>
    <n v="7"/>
    <n v="145400.69"/>
    <n v="2"/>
    <n v="1"/>
    <n v="1"/>
    <n v="83844.789999999994"/>
    <n v="0"/>
  </r>
  <r>
    <n v="8377"/>
    <n v="15704657"/>
    <x v="2690"/>
    <n v="601"/>
    <x v="0"/>
    <x v="1"/>
    <x v="2"/>
    <n v="3"/>
    <n v="72647.64"/>
    <n v="1"/>
    <n v="1"/>
    <n v="0"/>
    <n v="41777.9"/>
    <n v="1"/>
  </r>
  <r>
    <n v="8378"/>
    <n v="15567147"/>
    <x v="2691"/>
    <n v="802"/>
    <x v="1"/>
    <x v="1"/>
    <x v="20"/>
    <n v="4"/>
    <n v="0"/>
    <n v="2"/>
    <n v="1"/>
    <n v="1"/>
    <n v="81908.09"/>
    <n v="0"/>
  </r>
  <r>
    <n v="8379"/>
    <n v="15701319"/>
    <x v="925"/>
    <n v="614"/>
    <x v="2"/>
    <x v="0"/>
    <x v="24"/>
    <n v="6"/>
    <n v="96340.81"/>
    <n v="2"/>
    <n v="1"/>
    <n v="1"/>
    <n v="139377.24"/>
    <n v="1"/>
  </r>
  <r>
    <n v="8380"/>
    <n v="15745266"/>
    <x v="907"/>
    <n v="434"/>
    <x v="1"/>
    <x v="1"/>
    <x v="30"/>
    <n v="6"/>
    <n v="0"/>
    <n v="1"/>
    <n v="0"/>
    <n v="1"/>
    <n v="73562.05"/>
    <n v="1"/>
  </r>
  <r>
    <n v="8381"/>
    <n v="15650437"/>
    <x v="609"/>
    <n v="522"/>
    <x v="2"/>
    <x v="1"/>
    <x v="15"/>
    <n v="8"/>
    <n v="124450.36"/>
    <n v="2"/>
    <n v="1"/>
    <n v="1"/>
    <n v="165786.1"/>
    <n v="0"/>
  </r>
  <r>
    <n v="8382"/>
    <n v="15764314"/>
    <x v="956"/>
    <n v="550"/>
    <x v="2"/>
    <x v="1"/>
    <x v="18"/>
    <n v="2"/>
    <n v="113877.23"/>
    <n v="2"/>
    <n v="1"/>
    <n v="0"/>
    <n v="174921.91"/>
    <n v="0"/>
  </r>
  <r>
    <n v="8383"/>
    <n v="15612594"/>
    <x v="1786"/>
    <n v="599"/>
    <x v="1"/>
    <x v="1"/>
    <x v="11"/>
    <n v="3"/>
    <n v="0"/>
    <n v="2"/>
    <n v="1"/>
    <n v="1"/>
    <n v="120790.02"/>
    <n v="0"/>
  </r>
  <r>
    <n v="8384"/>
    <n v="15593501"/>
    <x v="94"/>
    <n v="493"/>
    <x v="0"/>
    <x v="0"/>
    <x v="18"/>
    <n v="5"/>
    <n v="148667.81"/>
    <n v="2"/>
    <n v="1"/>
    <n v="0"/>
    <n v="56092.51"/>
    <n v="0"/>
  </r>
  <r>
    <n v="8385"/>
    <n v="15804150"/>
    <x v="1292"/>
    <n v="755"/>
    <x v="0"/>
    <x v="1"/>
    <x v="10"/>
    <n v="3"/>
    <n v="0"/>
    <n v="2"/>
    <n v="1"/>
    <n v="1"/>
    <n v="158816.03"/>
    <n v="0"/>
  </r>
  <r>
    <n v="8386"/>
    <n v="15649297"/>
    <x v="106"/>
    <n v="605"/>
    <x v="0"/>
    <x v="0"/>
    <x v="46"/>
    <n v="4"/>
    <n v="111065.93"/>
    <n v="2"/>
    <n v="0"/>
    <n v="1"/>
    <n v="125660.99"/>
    <n v="0"/>
  </r>
  <r>
    <n v="8387"/>
    <n v="15641110"/>
    <x v="2692"/>
    <n v="708"/>
    <x v="0"/>
    <x v="1"/>
    <x v="1"/>
    <n v="0"/>
    <n v="0"/>
    <n v="1"/>
    <n v="1"/>
    <n v="0"/>
    <n v="128400.62"/>
    <n v="0"/>
  </r>
  <r>
    <n v="8388"/>
    <n v="15660608"/>
    <x v="2447"/>
    <n v="699"/>
    <x v="0"/>
    <x v="1"/>
    <x v="4"/>
    <n v="8"/>
    <n v="158697.60999999999"/>
    <n v="1"/>
    <n v="1"/>
    <n v="0"/>
    <n v="107181.22"/>
    <n v="0"/>
  </r>
  <r>
    <n v="8389"/>
    <n v="15806570"/>
    <x v="708"/>
    <n v="763"/>
    <x v="0"/>
    <x v="0"/>
    <x v="47"/>
    <n v="4"/>
    <n v="0"/>
    <n v="1"/>
    <n v="1"/>
    <n v="0"/>
    <n v="77203.72"/>
    <n v="1"/>
  </r>
  <r>
    <n v="8390"/>
    <n v="15715345"/>
    <x v="2361"/>
    <n v="743"/>
    <x v="1"/>
    <x v="1"/>
    <x v="11"/>
    <n v="6"/>
    <n v="0"/>
    <n v="2"/>
    <n v="1"/>
    <n v="0"/>
    <n v="129740.11"/>
    <n v="0"/>
  </r>
  <r>
    <n v="8391"/>
    <n v="15755521"/>
    <x v="130"/>
    <n v="660"/>
    <x v="0"/>
    <x v="0"/>
    <x v="36"/>
    <n v="0"/>
    <n v="90044.32"/>
    <n v="2"/>
    <n v="0"/>
    <n v="1"/>
    <n v="187604.97"/>
    <n v="1"/>
  </r>
  <r>
    <n v="8392"/>
    <n v="15579074"/>
    <x v="1042"/>
    <n v="619"/>
    <x v="2"/>
    <x v="1"/>
    <x v="16"/>
    <n v="10"/>
    <n v="84651.79"/>
    <n v="1"/>
    <n v="1"/>
    <n v="1"/>
    <n v="184754.26"/>
    <n v="0"/>
  </r>
  <r>
    <n v="8393"/>
    <n v="15641158"/>
    <x v="2693"/>
    <n v="739"/>
    <x v="2"/>
    <x v="1"/>
    <x v="15"/>
    <n v="3"/>
    <n v="102128.27"/>
    <n v="1"/>
    <n v="1"/>
    <n v="0"/>
    <n v="63981.37"/>
    <n v="1"/>
  </r>
  <r>
    <n v="8394"/>
    <n v="15752507"/>
    <x v="945"/>
    <n v="769"/>
    <x v="2"/>
    <x v="1"/>
    <x v="52"/>
    <n v="9"/>
    <n v="148846.39000000001"/>
    <n v="1"/>
    <n v="1"/>
    <n v="0"/>
    <n v="192831.67"/>
    <n v="1"/>
  </r>
  <r>
    <n v="8395"/>
    <n v="15597983"/>
    <x v="304"/>
    <n v="692"/>
    <x v="0"/>
    <x v="1"/>
    <x v="58"/>
    <n v="10"/>
    <n v="154953.94"/>
    <n v="1"/>
    <n v="1"/>
    <n v="1"/>
    <n v="70849.47"/>
    <n v="0"/>
  </r>
  <r>
    <n v="8396"/>
    <n v="15586069"/>
    <x v="2694"/>
    <n v="560"/>
    <x v="0"/>
    <x v="0"/>
    <x v="33"/>
    <n v="0"/>
    <n v="108883.29"/>
    <n v="1"/>
    <n v="1"/>
    <n v="0"/>
    <n v="27914.95"/>
    <n v="0"/>
  </r>
  <r>
    <n v="8397"/>
    <n v="15655082"/>
    <x v="2695"/>
    <n v="607"/>
    <x v="0"/>
    <x v="0"/>
    <x v="36"/>
    <n v="4"/>
    <n v="112070.86"/>
    <n v="3"/>
    <n v="1"/>
    <n v="0"/>
    <n v="173568.3"/>
    <n v="1"/>
  </r>
  <r>
    <n v="8398"/>
    <n v="15720155"/>
    <x v="624"/>
    <n v="630"/>
    <x v="2"/>
    <x v="1"/>
    <x v="6"/>
    <n v="6"/>
    <n v="131354.39000000001"/>
    <n v="1"/>
    <n v="0"/>
    <n v="1"/>
    <n v="9324.31"/>
    <n v="1"/>
  </r>
  <r>
    <n v="8399"/>
    <n v="15582116"/>
    <x v="130"/>
    <n v="767"/>
    <x v="2"/>
    <x v="0"/>
    <x v="13"/>
    <n v="7"/>
    <n v="132746.20000000001"/>
    <n v="2"/>
    <n v="1"/>
    <n v="0"/>
    <n v="26628.880000000001"/>
    <n v="1"/>
  </r>
  <r>
    <n v="8400"/>
    <n v="15749365"/>
    <x v="2696"/>
    <n v="543"/>
    <x v="0"/>
    <x v="0"/>
    <x v="10"/>
    <n v="8"/>
    <n v="0"/>
    <n v="2"/>
    <n v="0"/>
    <n v="1"/>
    <n v="145601.79999999999"/>
    <n v="0"/>
  </r>
  <r>
    <n v="8401"/>
    <n v="15632069"/>
    <x v="1588"/>
    <n v="776"/>
    <x v="0"/>
    <x v="1"/>
    <x v="2"/>
    <n v="8"/>
    <n v="125211.55"/>
    <n v="2"/>
    <n v="1"/>
    <n v="0"/>
    <n v="144496.07"/>
    <n v="0"/>
  </r>
  <r>
    <n v="8402"/>
    <n v="15663134"/>
    <x v="1423"/>
    <n v="535"/>
    <x v="1"/>
    <x v="1"/>
    <x v="14"/>
    <n v="1"/>
    <n v="0"/>
    <n v="2"/>
    <n v="1"/>
    <n v="1"/>
    <n v="11779.98"/>
    <n v="1"/>
  </r>
  <r>
    <n v="8403"/>
    <n v="15766683"/>
    <x v="2697"/>
    <n v="549"/>
    <x v="2"/>
    <x v="1"/>
    <x v="18"/>
    <n v="6"/>
    <n v="139422.37"/>
    <n v="1"/>
    <n v="0"/>
    <n v="0"/>
    <n v="83983.39"/>
    <n v="1"/>
  </r>
  <r>
    <n v="8404"/>
    <n v="15707219"/>
    <x v="2698"/>
    <n v="844"/>
    <x v="0"/>
    <x v="0"/>
    <x v="34"/>
    <n v="4"/>
    <n v="0"/>
    <n v="2"/>
    <n v="0"/>
    <n v="1"/>
    <n v="123318.37"/>
    <n v="0"/>
  </r>
  <r>
    <n v="8405"/>
    <n v="15709232"/>
    <x v="471"/>
    <n v="586"/>
    <x v="2"/>
    <x v="0"/>
    <x v="40"/>
    <n v="5"/>
    <n v="157099.47"/>
    <n v="2"/>
    <n v="1"/>
    <n v="1"/>
    <n v="65481.86"/>
    <n v="0"/>
  </r>
  <r>
    <n v="8406"/>
    <n v="15801351"/>
    <x v="849"/>
    <n v="583"/>
    <x v="0"/>
    <x v="1"/>
    <x v="20"/>
    <n v="3"/>
    <n v="0"/>
    <n v="2"/>
    <n v="1"/>
    <n v="0"/>
    <n v="47728"/>
    <n v="0"/>
  </r>
  <r>
    <n v="8407"/>
    <n v="15578747"/>
    <x v="982"/>
    <n v="701"/>
    <x v="1"/>
    <x v="1"/>
    <x v="28"/>
    <n v="5"/>
    <n v="83600.240000000005"/>
    <n v="1"/>
    <n v="0"/>
    <n v="1"/>
    <n v="59195.05"/>
    <n v="0"/>
  </r>
  <r>
    <n v="8408"/>
    <n v="15675626"/>
    <x v="1324"/>
    <n v="726"/>
    <x v="0"/>
    <x v="1"/>
    <x v="34"/>
    <n v="2"/>
    <n v="0"/>
    <n v="1"/>
    <n v="0"/>
    <n v="0"/>
    <n v="98060.51"/>
    <n v="0"/>
  </r>
  <r>
    <n v="8409"/>
    <n v="15583736"/>
    <x v="201"/>
    <n v="829"/>
    <x v="2"/>
    <x v="1"/>
    <x v="18"/>
    <n v="4"/>
    <n v="81795.740000000005"/>
    <n v="2"/>
    <n v="1"/>
    <n v="0"/>
    <n v="90106.94"/>
    <n v="0"/>
  </r>
  <r>
    <n v="8410"/>
    <n v="15590011"/>
    <x v="231"/>
    <n v="749"/>
    <x v="1"/>
    <x v="1"/>
    <x v="16"/>
    <n v="9"/>
    <n v="129378.32"/>
    <n v="1"/>
    <n v="1"/>
    <n v="1"/>
    <n v="13549.34"/>
    <n v="0"/>
  </r>
  <r>
    <n v="8411"/>
    <n v="15609913"/>
    <x v="61"/>
    <n v="743"/>
    <x v="0"/>
    <x v="0"/>
    <x v="17"/>
    <n v="9"/>
    <n v="0"/>
    <n v="1"/>
    <n v="1"/>
    <n v="0"/>
    <n v="113436.08"/>
    <n v="0"/>
  </r>
  <r>
    <n v="8412"/>
    <n v="15719479"/>
    <x v="2350"/>
    <n v="619"/>
    <x v="1"/>
    <x v="0"/>
    <x v="27"/>
    <n v="7"/>
    <n v="0"/>
    <n v="2"/>
    <n v="1"/>
    <n v="1"/>
    <n v="42442.21"/>
    <n v="0"/>
  </r>
  <r>
    <n v="8413"/>
    <n v="15575147"/>
    <x v="710"/>
    <n v="699"/>
    <x v="0"/>
    <x v="1"/>
    <x v="32"/>
    <n v="9"/>
    <n v="99339"/>
    <n v="1"/>
    <n v="1"/>
    <n v="0"/>
    <n v="68297.61"/>
    <n v="1"/>
  </r>
  <r>
    <n v="8414"/>
    <n v="15597309"/>
    <x v="2540"/>
    <n v="749"/>
    <x v="1"/>
    <x v="1"/>
    <x v="18"/>
    <n v="7"/>
    <n v="0"/>
    <n v="2"/>
    <n v="0"/>
    <n v="0"/>
    <n v="80134.649999999994"/>
    <n v="0"/>
  </r>
  <r>
    <n v="8415"/>
    <n v="15648367"/>
    <x v="423"/>
    <n v="600"/>
    <x v="2"/>
    <x v="0"/>
    <x v="6"/>
    <n v="6"/>
    <n v="74430.100000000006"/>
    <n v="2"/>
    <n v="1"/>
    <n v="1"/>
    <n v="96051.1"/>
    <n v="0"/>
  </r>
  <r>
    <n v="8416"/>
    <n v="15758031"/>
    <x v="456"/>
    <n v="760"/>
    <x v="1"/>
    <x v="1"/>
    <x v="16"/>
    <n v="3"/>
    <n v="91241.85"/>
    <n v="1"/>
    <n v="0"/>
    <n v="1"/>
    <n v="80682.350000000006"/>
    <n v="0"/>
  </r>
  <r>
    <n v="8417"/>
    <n v="15751771"/>
    <x v="2326"/>
    <n v="528"/>
    <x v="2"/>
    <x v="1"/>
    <x v="15"/>
    <n v="2"/>
    <n v="99092.45"/>
    <n v="1"/>
    <n v="0"/>
    <n v="1"/>
    <n v="111149.98"/>
    <n v="0"/>
  </r>
  <r>
    <n v="8418"/>
    <n v="15689288"/>
    <x v="1561"/>
    <n v="630"/>
    <x v="0"/>
    <x v="0"/>
    <x v="28"/>
    <n v="5"/>
    <n v="0"/>
    <n v="2"/>
    <n v="1"/>
    <n v="0"/>
    <n v="182612.38"/>
    <n v="0"/>
  </r>
  <r>
    <n v="8419"/>
    <n v="15731026"/>
    <x v="450"/>
    <n v="683"/>
    <x v="2"/>
    <x v="0"/>
    <x v="2"/>
    <n v="2"/>
    <n v="100062.16"/>
    <n v="2"/>
    <n v="1"/>
    <n v="0"/>
    <n v="109201.43"/>
    <n v="0"/>
  </r>
  <r>
    <n v="8420"/>
    <n v="15775809"/>
    <x v="1385"/>
    <n v="677"/>
    <x v="2"/>
    <x v="0"/>
    <x v="28"/>
    <n v="6"/>
    <n v="98723.67"/>
    <n v="1"/>
    <n v="0"/>
    <n v="1"/>
    <n v="151146.67000000001"/>
    <n v="0"/>
  </r>
  <r>
    <n v="8421"/>
    <n v="15743076"/>
    <x v="346"/>
    <n v="669"/>
    <x v="1"/>
    <x v="1"/>
    <x v="6"/>
    <n v="9"/>
    <n v="0"/>
    <n v="1"/>
    <n v="1"/>
    <n v="1"/>
    <n v="93901.61"/>
    <n v="0"/>
  </r>
  <r>
    <n v="8422"/>
    <n v="15658258"/>
    <x v="2699"/>
    <n v="693"/>
    <x v="0"/>
    <x v="1"/>
    <x v="3"/>
    <n v="6"/>
    <n v="128760.32000000001"/>
    <n v="1"/>
    <n v="1"/>
    <n v="0"/>
    <n v="36342.79"/>
    <n v="0"/>
  </r>
  <r>
    <n v="8423"/>
    <n v="15756321"/>
    <x v="220"/>
    <n v="612"/>
    <x v="1"/>
    <x v="0"/>
    <x v="37"/>
    <n v="5"/>
    <n v="144772.69"/>
    <n v="1"/>
    <n v="0"/>
    <n v="0"/>
    <n v="98302.57"/>
    <n v="1"/>
  </r>
  <r>
    <n v="8424"/>
    <n v="15706799"/>
    <x v="2700"/>
    <n v="719"/>
    <x v="1"/>
    <x v="1"/>
    <x v="4"/>
    <n v="4"/>
    <n v="0"/>
    <n v="1"/>
    <n v="0"/>
    <n v="0"/>
    <n v="84972.9"/>
    <n v="1"/>
  </r>
  <r>
    <n v="8425"/>
    <n v="15775703"/>
    <x v="423"/>
    <n v="702"/>
    <x v="0"/>
    <x v="1"/>
    <x v="28"/>
    <n v="2"/>
    <n v="71281.289999999994"/>
    <n v="1"/>
    <n v="1"/>
    <n v="1"/>
    <n v="108747.12"/>
    <n v="1"/>
  </r>
  <r>
    <n v="8426"/>
    <n v="15642636"/>
    <x v="2701"/>
    <n v="755"/>
    <x v="0"/>
    <x v="1"/>
    <x v="6"/>
    <n v="9"/>
    <n v="117035.89"/>
    <n v="1"/>
    <n v="1"/>
    <n v="1"/>
    <n v="21862.19"/>
    <n v="0"/>
  </r>
  <r>
    <n v="8427"/>
    <n v="15704651"/>
    <x v="2031"/>
    <n v="514"/>
    <x v="0"/>
    <x v="1"/>
    <x v="28"/>
    <n v="1"/>
    <n v="0"/>
    <n v="2"/>
    <n v="0"/>
    <n v="0"/>
    <n v="121551.93"/>
    <n v="0"/>
  </r>
  <r>
    <n v="8428"/>
    <n v="15806771"/>
    <x v="1531"/>
    <n v="753"/>
    <x v="0"/>
    <x v="0"/>
    <x v="20"/>
    <n v="0"/>
    <n v="3768.69"/>
    <n v="2"/>
    <n v="1"/>
    <n v="0"/>
    <n v="177065.24"/>
    <n v="1"/>
  </r>
  <r>
    <n v="8429"/>
    <n v="15566735"/>
    <x v="466"/>
    <n v="548"/>
    <x v="2"/>
    <x v="0"/>
    <x v="18"/>
    <n v="2"/>
    <n v="108913.84"/>
    <n v="2"/>
    <n v="1"/>
    <n v="1"/>
    <n v="140460.01"/>
    <n v="0"/>
  </r>
  <r>
    <n v="8430"/>
    <n v="15681671"/>
    <x v="1366"/>
    <n v="850"/>
    <x v="2"/>
    <x v="1"/>
    <x v="34"/>
    <n v="2"/>
    <n v="101100.22"/>
    <n v="2"/>
    <n v="1"/>
    <n v="1"/>
    <n v="35337.31"/>
    <n v="0"/>
  </r>
  <r>
    <n v="8431"/>
    <n v="15775949"/>
    <x v="51"/>
    <n v="612"/>
    <x v="0"/>
    <x v="0"/>
    <x v="16"/>
    <n v="7"/>
    <n v="110615.47"/>
    <n v="1"/>
    <n v="1"/>
    <n v="1"/>
    <n v="193502.93"/>
    <n v="0"/>
  </r>
  <r>
    <n v="8432"/>
    <n v="15586752"/>
    <x v="1227"/>
    <n v="628"/>
    <x v="2"/>
    <x v="1"/>
    <x v="19"/>
    <n v="8"/>
    <n v="152143.89000000001"/>
    <n v="1"/>
    <n v="1"/>
    <n v="1"/>
    <n v="32174.03"/>
    <n v="0"/>
  </r>
  <r>
    <n v="8433"/>
    <n v="15582519"/>
    <x v="306"/>
    <n v="479"/>
    <x v="0"/>
    <x v="1"/>
    <x v="40"/>
    <n v="6"/>
    <n v="121797.09"/>
    <n v="1"/>
    <n v="0"/>
    <n v="1"/>
    <n v="5811.9"/>
    <n v="1"/>
  </r>
  <r>
    <n v="8434"/>
    <n v="15658233"/>
    <x v="752"/>
    <n v="724"/>
    <x v="0"/>
    <x v="0"/>
    <x v="1"/>
    <n v="5"/>
    <n v="109798.25"/>
    <n v="1"/>
    <n v="0"/>
    <n v="1"/>
    <n v="149593.60999999999"/>
    <n v="0"/>
  </r>
  <r>
    <n v="8435"/>
    <n v="15755330"/>
    <x v="425"/>
    <n v="512"/>
    <x v="2"/>
    <x v="1"/>
    <x v="1"/>
    <n v="7"/>
    <n v="122403.24"/>
    <n v="1"/>
    <n v="0"/>
    <n v="1"/>
    <n v="37439.9"/>
    <n v="1"/>
  </r>
  <r>
    <n v="8436"/>
    <n v="15605072"/>
    <x v="508"/>
    <n v="638"/>
    <x v="0"/>
    <x v="0"/>
    <x v="3"/>
    <n v="3"/>
    <n v="145860.98000000001"/>
    <n v="1"/>
    <n v="1"/>
    <n v="1"/>
    <n v="142763.51"/>
    <n v="1"/>
  </r>
  <r>
    <n v="8437"/>
    <n v="15617538"/>
    <x v="477"/>
    <n v="834"/>
    <x v="1"/>
    <x v="1"/>
    <x v="20"/>
    <n v="7"/>
    <n v="0"/>
    <n v="2"/>
    <n v="0"/>
    <n v="0"/>
    <n v="45038.74"/>
    <n v="0"/>
  </r>
  <r>
    <n v="8438"/>
    <n v="15591428"/>
    <x v="1390"/>
    <n v="781"/>
    <x v="0"/>
    <x v="1"/>
    <x v="6"/>
    <n v="9"/>
    <n v="0"/>
    <n v="2"/>
    <n v="0"/>
    <n v="0"/>
    <n v="172097.4"/>
    <n v="0"/>
  </r>
  <r>
    <n v="8439"/>
    <n v="15692142"/>
    <x v="2015"/>
    <n v="707"/>
    <x v="2"/>
    <x v="0"/>
    <x v="36"/>
    <n v="7"/>
    <n v="105086.74"/>
    <n v="1"/>
    <n v="1"/>
    <n v="1"/>
    <n v="180344.69"/>
    <n v="1"/>
  </r>
  <r>
    <n v="8440"/>
    <n v="15692931"/>
    <x v="734"/>
    <n v="670"/>
    <x v="0"/>
    <x v="1"/>
    <x v="32"/>
    <n v="2"/>
    <n v="114991.45"/>
    <n v="1"/>
    <n v="1"/>
    <n v="1"/>
    <n v="37392.559999999998"/>
    <n v="0"/>
  </r>
  <r>
    <n v="8441"/>
    <n v="15781127"/>
    <x v="1023"/>
    <n v="663"/>
    <x v="1"/>
    <x v="0"/>
    <x v="19"/>
    <n v="8"/>
    <n v="96769.04"/>
    <n v="1"/>
    <n v="1"/>
    <n v="1"/>
    <n v="36864.050000000003"/>
    <n v="0"/>
  </r>
  <r>
    <n v="8442"/>
    <n v="15677136"/>
    <x v="1638"/>
    <n v="624"/>
    <x v="0"/>
    <x v="0"/>
    <x v="51"/>
    <n v="5"/>
    <n v="0"/>
    <n v="2"/>
    <n v="0"/>
    <n v="0"/>
    <n v="132418.59"/>
    <n v="0"/>
  </r>
  <r>
    <n v="8443"/>
    <n v="15677828"/>
    <x v="2702"/>
    <n v="598"/>
    <x v="0"/>
    <x v="0"/>
    <x v="10"/>
    <n v="4"/>
    <n v="0"/>
    <n v="2"/>
    <n v="0"/>
    <n v="0"/>
    <n v="60894.26"/>
    <n v="0"/>
  </r>
  <r>
    <n v="8444"/>
    <n v="15567897"/>
    <x v="254"/>
    <n v="619"/>
    <x v="2"/>
    <x v="1"/>
    <x v="51"/>
    <n v="5"/>
    <n v="132725.1"/>
    <n v="1"/>
    <n v="1"/>
    <n v="1"/>
    <n v="143913.32999999999"/>
    <n v="0"/>
  </r>
  <r>
    <n v="8445"/>
    <n v="15793641"/>
    <x v="1521"/>
    <n v="792"/>
    <x v="0"/>
    <x v="0"/>
    <x v="53"/>
    <n v="3"/>
    <n v="0"/>
    <n v="2"/>
    <n v="1"/>
    <n v="1"/>
    <n v="172240.27"/>
    <n v="0"/>
  </r>
  <r>
    <n v="8446"/>
    <n v="15678333"/>
    <x v="1940"/>
    <n v="683"/>
    <x v="0"/>
    <x v="0"/>
    <x v="28"/>
    <n v="7"/>
    <n v="0"/>
    <n v="2"/>
    <n v="1"/>
    <n v="0"/>
    <n v="86619.77"/>
    <n v="0"/>
  </r>
  <r>
    <n v="8447"/>
    <n v="15630511"/>
    <x v="2703"/>
    <n v="691"/>
    <x v="0"/>
    <x v="0"/>
    <x v="19"/>
    <n v="6"/>
    <n v="0"/>
    <n v="2"/>
    <n v="1"/>
    <n v="0"/>
    <n v="164074.89000000001"/>
    <n v="0"/>
  </r>
  <r>
    <n v="8448"/>
    <n v="15792627"/>
    <x v="910"/>
    <n v="765"/>
    <x v="1"/>
    <x v="0"/>
    <x v="19"/>
    <n v="5"/>
    <n v="84557.82"/>
    <n v="1"/>
    <n v="1"/>
    <n v="1"/>
    <n v="69039.429999999993"/>
    <n v="0"/>
  </r>
  <r>
    <n v="8449"/>
    <n v="15717191"/>
    <x v="884"/>
    <n v="508"/>
    <x v="0"/>
    <x v="1"/>
    <x v="23"/>
    <n v="1"/>
    <n v="93817.41"/>
    <n v="2"/>
    <n v="1"/>
    <n v="1"/>
    <n v="132468.76"/>
    <n v="1"/>
  </r>
  <r>
    <n v="8450"/>
    <n v="15625716"/>
    <x v="1142"/>
    <n v="637"/>
    <x v="0"/>
    <x v="0"/>
    <x v="19"/>
    <n v="9"/>
    <n v="113913.53"/>
    <n v="1"/>
    <n v="0"/>
    <n v="1"/>
    <n v="65316.5"/>
    <n v="0"/>
  </r>
  <r>
    <n v="8451"/>
    <n v="15710053"/>
    <x v="2704"/>
    <n v="667"/>
    <x v="2"/>
    <x v="0"/>
    <x v="4"/>
    <n v="5"/>
    <n v="140406.68"/>
    <n v="2"/>
    <n v="0"/>
    <n v="1"/>
    <n v="57164.19"/>
    <n v="0"/>
  </r>
  <r>
    <n v="8452"/>
    <n v="15580043"/>
    <x v="835"/>
    <n v="575"/>
    <x v="1"/>
    <x v="0"/>
    <x v="32"/>
    <n v="8"/>
    <n v="105229.34"/>
    <n v="1"/>
    <n v="1"/>
    <n v="1"/>
    <n v="34397.08"/>
    <n v="0"/>
  </r>
  <r>
    <n v="8453"/>
    <n v="15601410"/>
    <x v="134"/>
    <n v="744"/>
    <x v="1"/>
    <x v="0"/>
    <x v="17"/>
    <n v="1"/>
    <n v="0"/>
    <n v="3"/>
    <n v="1"/>
    <n v="1"/>
    <n v="177431.59"/>
    <n v="1"/>
  </r>
  <r>
    <n v="8454"/>
    <n v="15684669"/>
    <x v="1227"/>
    <n v="567"/>
    <x v="0"/>
    <x v="0"/>
    <x v="1"/>
    <n v="9"/>
    <n v="137891.35"/>
    <n v="1"/>
    <n v="1"/>
    <n v="0"/>
    <n v="142009.46"/>
    <n v="1"/>
  </r>
  <r>
    <n v="8455"/>
    <n v="15619083"/>
    <x v="2705"/>
    <n v="502"/>
    <x v="0"/>
    <x v="0"/>
    <x v="12"/>
    <n v="6"/>
    <n v="0"/>
    <n v="2"/>
    <n v="1"/>
    <n v="1"/>
    <n v="80618.47"/>
    <n v="0"/>
  </r>
  <r>
    <n v="8456"/>
    <n v="15692207"/>
    <x v="2706"/>
    <n v="609"/>
    <x v="0"/>
    <x v="0"/>
    <x v="47"/>
    <n v="6"/>
    <n v="0"/>
    <n v="2"/>
    <n v="1"/>
    <n v="1"/>
    <n v="124218.27"/>
    <n v="0"/>
  </r>
  <r>
    <n v="8457"/>
    <n v="15730705"/>
    <x v="1381"/>
    <n v="715"/>
    <x v="0"/>
    <x v="1"/>
    <x v="24"/>
    <n v="9"/>
    <n v="165252.51999999999"/>
    <n v="1"/>
    <n v="1"/>
    <n v="0"/>
    <n v="85286.3"/>
    <n v="0"/>
  </r>
  <r>
    <n v="8458"/>
    <n v="15749688"/>
    <x v="438"/>
    <n v="541"/>
    <x v="0"/>
    <x v="1"/>
    <x v="15"/>
    <n v="8"/>
    <n v="0"/>
    <n v="2"/>
    <n v="0"/>
    <n v="0"/>
    <n v="40889.14"/>
    <n v="0"/>
  </r>
  <r>
    <n v="8459"/>
    <n v="15728542"/>
    <x v="934"/>
    <n v="850"/>
    <x v="0"/>
    <x v="0"/>
    <x v="60"/>
    <n v="4"/>
    <n v="0"/>
    <n v="2"/>
    <n v="1"/>
    <n v="1"/>
    <n v="107236.87"/>
    <n v="0"/>
  </r>
  <r>
    <n v="8460"/>
    <n v="15760063"/>
    <x v="1697"/>
    <n v="595"/>
    <x v="1"/>
    <x v="1"/>
    <x v="51"/>
    <n v="7"/>
    <n v="0"/>
    <n v="2"/>
    <n v="1"/>
    <n v="1"/>
    <n v="168085.97"/>
    <n v="0"/>
  </r>
  <r>
    <n v="8461"/>
    <n v="15658982"/>
    <x v="528"/>
    <n v="650"/>
    <x v="2"/>
    <x v="0"/>
    <x v="34"/>
    <n v="5"/>
    <n v="122034.4"/>
    <n v="3"/>
    <n v="0"/>
    <n v="1"/>
    <n v="146663.43"/>
    <n v="1"/>
  </r>
  <r>
    <n v="8462"/>
    <n v="15758769"/>
    <x v="2707"/>
    <n v="625"/>
    <x v="0"/>
    <x v="0"/>
    <x v="4"/>
    <n v="7"/>
    <n v="0"/>
    <n v="1"/>
    <n v="1"/>
    <n v="0"/>
    <n v="4791.8"/>
    <n v="0"/>
  </r>
  <r>
    <n v="8463"/>
    <n v="15778481"/>
    <x v="1708"/>
    <n v="817"/>
    <x v="0"/>
    <x v="1"/>
    <x v="49"/>
    <n v="1"/>
    <n v="118962.58"/>
    <n v="1"/>
    <n v="1"/>
    <n v="1"/>
    <n v="120819.58"/>
    <n v="0"/>
  </r>
  <r>
    <n v="8464"/>
    <n v="15661162"/>
    <x v="966"/>
    <n v="526"/>
    <x v="1"/>
    <x v="1"/>
    <x v="23"/>
    <n v="2"/>
    <n v="0"/>
    <n v="1"/>
    <n v="1"/>
    <n v="0"/>
    <n v="114539.67"/>
    <n v="1"/>
  </r>
  <r>
    <n v="8465"/>
    <n v="15568164"/>
    <x v="2708"/>
    <n v="850"/>
    <x v="0"/>
    <x v="0"/>
    <x v="10"/>
    <n v="4"/>
    <n v="71379.53"/>
    <n v="2"/>
    <n v="1"/>
    <n v="1"/>
    <n v="154000.99"/>
    <n v="0"/>
  </r>
  <r>
    <n v="8466"/>
    <n v="15601569"/>
    <x v="794"/>
    <n v="598"/>
    <x v="0"/>
    <x v="0"/>
    <x v="20"/>
    <n v="2"/>
    <n v="171178.25"/>
    <n v="1"/>
    <n v="1"/>
    <n v="0"/>
    <n v="137980.57999999999"/>
    <n v="1"/>
  </r>
  <r>
    <n v="8467"/>
    <n v="15772383"/>
    <x v="253"/>
    <n v="613"/>
    <x v="0"/>
    <x v="1"/>
    <x v="18"/>
    <n v="9"/>
    <n v="131307.10999999999"/>
    <n v="1"/>
    <n v="0"/>
    <n v="0"/>
    <n v="83343.73"/>
    <n v="0"/>
  </r>
  <r>
    <n v="8468"/>
    <n v="15667456"/>
    <x v="379"/>
    <n v="709"/>
    <x v="1"/>
    <x v="1"/>
    <x v="46"/>
    <n v="3"/>
    <n v="0"/>
    <n v="2"/>
    <n v="1"/>
    <n v="1"/>
    <n v="82195.149999999994"/>
    <n v="0"/>
  </r>
  <r>
    <n v="8469"/>
    <n v="15672983"/>
    <x v="2709"/>
    <n v="678"/>
    <x v="1"/>
    <x v="0"/>
    <x v="7"/>
    <n v="5"/>
    <n v="87099.85"/>
    <n v="2"/>
    <n v="1"/>
    <n v="0"/>
    <n v="149550.95000000001"/>
    <n v="0"/>
  </r>
  <r>
    <n v="8470"/>
    <n v="15799534"/>
    <x v="2710"/>
    <n v="720"/>
    <x v="0"/>
    <x v="1"/>
    <x v="60"/>
    <n v="5"/>
    <n v="183135.39"/>
    <n v="2"/>
    <n v="1"/>
    <n v="1"/>
    <n v="197688.5"/>
    <n v="0"/>
  </r>
  <r>
    <n v="8471"/>
    <n v="15582847"/>
    <x v="1947"/>
    <n v="662"/>
    <x v="0"/>
    <x v="1"/>
    <x v="28"/>
    <n v="0"/>
    <n v="0"/>
    <n v="2"/>
    <n v="0"/>
    <n v="1"/>
    <n v="72929.960000000006"/>
    <n v="0"/>
  </r>
  <r>
    <n v="8472"/>
    <n v="15612478"/>
    <x v="1347"/>
    <n v="525"/>
    <x v="0"/>
    <x v="1"/>
    <x v="21"/>
    <n v="10"/>
    <n v="0"/>
    <n v="3"/>
    <n v="1"/>
    <n v="0"/>
    <n v="171045.35"/>
    <n v="1"/>
  </r>
  <r>
    <n v="8473"/>
    <n v="15709621"/>
    <x v="655"/>
    <n v="662"/>
    <x v="0"/>
    <x v="1"/>
    <x v="8"/>
    <n v="3"/>
    <n v="0"/>
    <n v="2"/>
    <n v="0"/>
    <n v="1"/>
    <n v="27731.05"/>
    <n v="0"/>
  </r>
  <r>
    <n v="8474"/>
    <n v="15802009"/>
    <x v="568"/>
    <n v="770"/>
    <x v="0"/>
    <x v="0"/>
    <x v="19"/>
    <n v="6"/>
    <n v="0"/>
    <n v="2"/>
    <n v="1"/>
    <n v="1"/>
    <n v="126131.9"/>
    <n v="0"/>
  </r>
  <r>
    <n v="8475"/>
    <n v="15698816"/>
    <x v="924"/>
    <n v="721"/>
    <x v="1"/>
    <x v="0"/>
    <x v="19"/>
    <n v="4"/>
    <n v="72535.45"/>
    <n v="1"/>
    <n v="1"/>
    <n v="1"/>
    <n v="103931.49"/>
    <n v="0"/>
  </r>
  <r>
    <n v="8476"/>
    <n v="15574830"/>
    <x v="2711"/>
    <n v="633"/>
    <x v="2"/>
    <x v="1"/>
    <x v="14"/>
    <n v="2"/>
    <n v="128137.42"/>
    <n v="2"/>
    <n v="1"/>
    <n v="0"/>
    <n v="147635.32999999999"/>
    <n v="1"/>
  </r>
  <r>
    <n v="8477"/>
    <n v="15603082"/>
    <x v="1852"/>
    <n v="701"/>
    <x v="0"/>
    <x v="1"/>
    <x v="21"/>
    <n v="9"/>
    <n v="0"/>
    <n v="2"/>
    <n v="0"/>
    <n v="0"/>
    <n v="61961.57"/>
    <n v="0"/>
  </r>
  <r>
    <n v="8478"/>
    <n v="15685947"/>
    <x v="17"/>
    <n v="556"/>
    <x v="2"/>
    <x v="1"/>
    <x v="0"/>
    <n v="0"/>
    <n v="115915.53"/>
    <n v="2"/>
    <n v="0"/>
    <n v="1"/>
    <n v="125435.47"/>
    <n v="1"/>
  </r>
  <r>
    <n v="8479"/>
    <n v="15643048"/>
    <x v="2712"/>
    <n v="639"/>
    <x v="0"/>
    <x v="1"/>
    <x v="26"/>
    <n v="0"/>
    <n v="0"/>
    <n v="2"/>
    <n v="0"/>
    <n v="1"/>
    <n v="42240.54"/>
    <n v="0"/>
  </r>
  <r>
    <n v="8480"/>
    <n v="15807568"/>
    <x v="680"/>
    <n v="632"/>
    <x v="0"/>
    <x v="1"/>
    <x v="5"/>
    <n v="2"/>
    <n v="0"/>
    <n v="2"/>
    <n v="0"/>
    <n v="0"/>
    <n v="57942.879999999997"/>
    <n v="0"/>
  </r>
  <r>
    <n v="8481"/>
    <n v="15597591"/>
    <x v="288"/>
    <n v="456"/>
    <x v="0"/>
    <x v="1"/>
    <x v="6"/>
    <n v="5"/>
    <n v="107000.49"/>
    <n v="1"/>
    <n v="1"/>
    <n v="1"/>
    <n v="153419.62"/>
    <n v="0"/>
  </r>
  <r>
    <n v="8482"/>
    <n v="15747558"/>
    <x v="903"/>
    <n v="729"/>
    <x v="1"/>
    <x v="0"/>
    <x v="16"/>
    <n v="10"/>
    <n v="0"/>
    <n v="2"/>
    <n v="1"/>
    <n v="0"/>
    <n v="189727.12"/>
    <n v="0"/>
  </r>
  <r>
    <n v="8483"/>
    <n v="15756655"/>
    <x v="2713"/>
    <n v="632"/>
    <x v="0"/>
    <x v="0"/>
    <x v="10"/>
    <n v="2"/>
    <n v="0"/>
    <n v="2"/>
    <n v="0"/>
    <n v="0"/>
    <n v="165385.54999999999"/>
    <n v="0"/>
  </r>
  <r>
    <n v="8484"/>
    <n v="15589949"/>
    <x v="25"/>
    <n v="433"/>
    <x v="1"/>
    <x v="1"/>
    <x v="10"/>
    <n v="9"/>
    <n v="152806.74"/>
    <n v="1"/>
    <n v="1"/>
    <n v="0"/>
    <n v="19687.990000000002"/>
    <n v="0"/>
  </r>
  <r>
    <n v="8485"/>
    <n v="15601012"/>
    <x v="2714"/>
    <n v="802"/>
    <x v="0"/>
    <x v="0"/>
    <x v="52"/>
    <n v="3"/>
    <n v="92887.06"/>
    <n v="1"/>
    <n v="1"/>
    <n v="0"/>
    <n v="39473.629999999997"/>
    <n v="1"/>
  </r>
  <r>
    <n v="8486"/>
    <n v="15724269"/>
    <x v="235"/>
    <n v="670"/>
    <x v="0"/>
    <x v="1"/>
    <x v="11"/>
    <n v="7"/>
    <n v="0"/>
    <n v="2"/>
    <n v="1"/>
    <n v="1"/>
    <n v="144723.38"/>
    <n v="0"/>
  </r>
  <r>
    <n v="8487"/>
    <n v="15567506"/>
    <x v="234"/>
    <n v="738"/>
    <x v="2"/>
    <x v="0"/>
    <x v="20"/>
    <n v="6"/>
    <n v="114940.67"/>
    <n v="2"/>
    <n v="1"/>
    <n v="1"/>
    <n v="194895.57"/>
    <n v="1"/>
  </r>
  <r>
    <n v="8488"/>
    <n v="15791877"/>
    <x v="638"/>
    <n v="706"/>
    <x v="2"/>
    <x v="1"/>
    <x v="10"/>
    <n v="0"/>
    <n v="140641.26"/>
    <n v="2"/>
    <n v="1"/>
    <n v="1"/>
    <n v="77271.91"/>
    <n v="0"/>
  </r>
  <r>
    <n v="8489"/>
    <n v="15794360"/>
    <x v="19"/>
    <n v="592"/>
    <x v="2"/>
    <x v="0"/>
    <x v="53"/>
    <n v="5"/>
    <n v="71816.740000000005"/>
    <n v="2"/>
    <n v="1"/>
    <n v="0"/>
    <n v="105096.82"/>
    <n v="1"/>
  </r>
  <r>
    <n v="8490"/>
    <n v="15686538"/>
    <x v="1485"/>
    <n v="522"/>
    <x v="0"/>
    <x v="0"/>
    <x v="1"/>
    <n v="7"/>
    <n v="0"/>
    <n v="2"/>
    <n v="0"/>
    <n v="1"/>
    <n v="176780.39"/>
    <n v="0"/>
  </r>
  <r>
    <n v="8491"/>
    <n v="15585985"/>
    <x v="1090"/>
    <n v="746"/>
    <x v="0"/>
    <x v="1"/>
    <x v="36"/>
    <n v="5"/>
    <n v="165282.42000000001"/>
    <n v="1"/>
    <n v="1"/>
    <n v="0"/>
    <n v="153786.46"/>
    <n v="1"/>
  </r>
  <r>
    <n v="8492"/>
    <n v="15699257"/>
    <x v="301"/>
    <n v="651"/>
    <x v="1"/>
    <x v="1"/>
    <x v="0"/>
    <n v="2"/>
    <n v="143145.87"/>
    <n v="2"/>
    <n v="1"/>
    <n v="0"/>
    <n v="43612.06"/>
    <n v="0"/>
  </r>
  <r>
    <n v="8493"/>
    <n v="15804104"/>
    <x v="585"/>
    <n v="494"/>
    <x v="0"/>
    <x v="1"/>
    <x v="34"/>
    <n v="9"/>
    <n v="114731.76"/>
    <n v="2"/>
    <n v="0"/>
    <n v="1"/>
    <n v="79479.740000000005"/>
    <n v="0"/>
  </r>
  <r>
    <n v="8494"/>
    <n v="15727619"/>
    <x v="2351"/>
    <n v="753"/>
    <x v="2"/>
    <x v="0"/>
    <x v="17"/>
    <n v="9"/>
    <n v="113909.69"/>
    <n v="3"/>
    <n v="1"/>
    <n v="0"/>
    <n v="92320.37"/>
    <n v="1"/>
  </r>
  <r>
    <n v="8495"/>
    <n v="15740237"/>
    <x v="200"/>
    <n v="671"/>
    <x v="2"/>
    <x v="1"/>
    <x v="18"/>
    <n v="2"/>
    <n v="116695.27"/>
    <n v="1"/>
    <n v="0"/>
    <n v="0"/>
    <n v="193201.86"/>
    <n v="0"/>
  </r>
  <r>
    <n v="8496"/>
    <n v="15801436"/>
    <x v="256"/>
    <n v="696"/>
    <x v="0"/>
    <x v="1"/>
    <x v="0"/>
    <n v="4"/>
    <n v="0"/>
    <n v="1"/>
    <n v="0"/>
    <n v="0"/>
    <n v="126353.13"/>
    <n v="1"/>
  </r>
  <r>
    <n v="8497"/>
    <n v="15705735"/>
    <x v="1274"/>
    <n v="577"/>
    <x v="1"/>
    <x v="1"/>
    <x v="3"/>
    <n v="3"/>
    <n v="0"/>
    <n v="2"/>
    <n v="1"/>
    <n v="1"/>
    <n v="135008.92000000001"/>
    <n v="0"/>
  </r>
  <r>
    <n v="8498"/>
    <n v="15649359"/>
    <x v="2467"/>
    <n v="587"/>
    <x v="0"/>
    <x v="1"/>
    <x v="18"/>
    <n v="1"/>
    <n v="0"/>
    <n v="2"/>
    <n v="0"/>
    <n v="1"/>
    <n v="17135.599999999999"/>
    <n v="0"/>
  </r>
  <r>
    <n v="8499"/>
    <n v="15624892"/>
    <x v="1484"/>
    <n v="712"/>
    <x v="2"/>
    <x v="1"/>
    <x v="24"/>
    <n v="7"/>
    <n v="93978.96"/>
    <n v="2"/>
    <n v="1"/>
    <n v="0"/>
    <n v="60651.77"/>
    <n v="0"/>
  </r>
  <r>
    <n v="8500"/>
    <n v="15784918"/>
    <x v="304"/>
    <n v="498"/>
    <x v="2"/>
    <x v="1"/>
    <x v="12"/>
    <n v="2"/>
    <n v="121968.11"/>
    <n v="2"/>
    <n v="0"/>
    <n v="1"/>
    <n v="188343.05"/>
    <n v="0"/>
  </r>
  <r>
    <n v="8501"/>
    <n v="15584785"/>
    <x v="1265"/>
    <n v="660"/>
    <x v="0"/>
    <x v="1"/>
    <x v="24"/>
    <n v="2"/>
    <n v="97324.91"/>
    <n v="1"/>
    <n v="1"/>
    <n v="0"/>
    <n v="23291.83"/>
    <n v="0"/>
  </r>
  <r>
    <n v="8502"/>
    <n v="15797197"/>
    <x v="426"/>
    <n v="678"/>
    <x v="1"/>
    <x v="1"/>
    <x v="6"/>
    <n v="6"/>
    <n v="0"/>
    <n v="2"/>
    <n v="1"/>
    <n v="0"/>
    <n v="64443.75"/>
    <n v="0"/>
  </r>
  <r>
    <n v="8503"/>
    <n v="15574858"/>
    <x v="669"/>
    <n v="530"/>
    <x v="0"/>
    <x v="1"/>
    <x v="24"/>
    <n v="8"/>
    <n v="0"/>
    <n v="2"/>
    <n v="1"/>
    <n v="1"/>
    <n v="287.99"/>
    <n v="0"/>
  </r>
  <r>
    <n v="8504"/>
    <n v="15794101"/>
    <x v="1912"/>
    <n v="559"/>
    <x v="0"/>
    <x v="0"/>
    <x v="36"/>
    <n v="2"/>
    <n v="0"/>
    <n v="2"/>
    <n v="0"/>
    <n v="1"/>
    <n v="137961.41"/>
    <n v="0"/>
  </r>
  <r>
    <n v="8505"/>
    <n v="15743245"/>
    <x v="1999"/>
    <n v="624"/>
    <x v="0"/>
    <x v="1"/>
    <x v="0"/>
    <n v="3"/>
    <n v="145155.37"/>
    <n v="1"/>
    <n v="1"/>
    <n v="0"/>
    <n v="72169.95"/>
    <n v="1"/>
  </r>
  <r>
    <n v="8506"/>
    <n v="15791535"/>
    <x v="2715"/>
    <n v="592"/>
    <x v="0"/>
    <x v="1"/>
    <x v="34"/>
    <n v="5"/>
    <n v="137222.76999999999"/>
    <n v="1"/>
    <n v="0"/>
    <n v="0"/>
    <n v="39608.58"/>
    <n v="0"/>
  </r>
  <r>
    <n v="8507"/>
    <n v="15605215"/>
    <x v="205"/>
    <n v="767"/>
    <x v="0"/>
    <x v="1"/>
    <x v="36"/>
    <n v="9"/>
    <n v="0"/>
    <n v="2"/>
    <n v="0"/>
    <n v="1"/>
    <n v="175458.21"/>
    <n v="0"/>
  </r>
  <r>
    <n v="8508"/>
    <n v="15771749"/>
    <x v="113"/>
    <n v="653"/>
    <x v="2"/>
    <x v="0"/>
    <x v="16"/>
    <n v="5"/>
    <n v="114268.22"/>
    <n v="2"/>
    <n v="1"/>
    <n v="1"/>
    <n v="89524.83"/>
    <n v="0"/>
  </r>
  <r>
    <n v="8509"/>
    <n v="15616833"/>
    <x v="1090"/>
    <n v="678"/>
    <x v="1"/>
    <x v="1"/>
    <x v="7"/>
    <n v="2"/>
    <n v="0"/>
    <n v="2"/>
    <n v="1"/>
    <n v="1"/>
    <n v="13221.25"/>
    <n v="0"/>
  </r>
  <r>
    <n v="8510"/>
    <n v="15750728"/>
    <x v="2291"/>
    <n v="586"/>
    <x v="1"/>
    <x v="0"/>
    <x v="0"/>
    <n v="2"/>
    <n v="0"/>
    <n v="1"/>
    <n v="1"/>
    <n v="0"/>
    <n v="102889.34"/>
    <n v="0"/>
  </r>
  <r>
    <n v="8511"/>
    <n v="15769353"/>
    <x v="184"/>
    <n v="550"/>
    <x v="0"/>
    <x v="0"/>
    <x v="20"/>
    <n v="8"/>
    <n v="150490.32"/>
    <n v="1"/>
    <n v="0"/>
    <n v="0"/>
    <n v="166468.21"/>
    <n v="1"/>
  </r>
  <r>
    <n v="8512"/>
    <n v="15770091"/>
    <x v="2239"/>
    <n v="643"/>
    <x v="2"/>
    <x v="1"/>
    <x v="34"/>
    <n v="9"/>
    <n v="160858.13"/>
    <n v="2"/>
    <n v="1"/>
    <n v="0"/>
    <n v="27149.27"/>
    <n v="0"/>
  </r>
  <r>
    <n v="8513"/>
    <n v="15716420"/>
    <x v="955"/>
    <n v="612"/>
    <x v="1"/>
    <x v="1"/>
    <x v="2"/>
    <n v="5"/>
    <n v="170288.38"/>
    <n v="1"/>
    <n v="1"/>
    <n v="1"/>
    <n v="59601.15"/>
    <n v="0"/>
  </r>
  <r>
    <n v="8514"/>
    <n v="15740602"/>
    <x v="249"/>
    <n v="674"/>
    <x v="2"/>
    <x v="0"/>
    <x v="7"/>
    <n v="4"/>
    <n v="111568.01"/>
    <n v="1"/>
    <n v="0"/>
    <n v="1"/>
    <n v="22026.18"/>
    <n v="0"/>
  </r>
  <r>
    <n v="8515"/>
    <n v="15796071"/>
    <x v="2716"/>
    <n v="657"/>
    <x v="1"/>
    <x v="1"/>
    <x v="6"/>
    <n v="7"/>
    <n v="83889.03"/>
    <n v="1"/>
    <n v="1"/>
    <n v="0"/>
    <n v="153059.62"/>
    <n v="0"/>
  </r>
  <r>
    <n v="8516"/>
    <n v="15811389"/>
    <x v="397"/>
    <n v="724"/>
    <x v="2"/>
    <x v="0"/>
    <x v="12"/>
    <n v="0"/>
    <n v="171982.95"/>
    <n v="2"/>
    <n v="0"/>
    <n v="1"/>
    <n v="167313.07"/>
    <n v="0"/>
  </r>
  <r>
    <n v="8517"/>
    <n v="15783875"/>
    <x v="826"/>
    <n v="500"/>
    <x v="0"/>
    <x v="0"/>
    <x v="10"/>
    <n v="4"/>
    <n v="0"/>
    <n v="2"/>
    <n v="1"/>
    <n v="0"/>
    <n v="12833.96"/>
    <n v="0"/>
  </r>
  <r>
    <n v="8518"/>
    <n v="15671800"/>
    <x v="157"/>
    <n v="688"/>
    <x v="0"/>
    <x v="1"/>
    <x v="43"/>
    <n v="8"/>
    <n v="137624.4"/>
    <n v="2"/>
    <n v="1"/>
    <n v="1"/>
    <n v="197582.79"/>
    <n v="0"/>
  </r>
  <r>
    <n v="8519"/>
    <n v="15677288"/>
    <x v="2717"/>
    <n v="599"/>
    <x v="0"/>
    <x v="1"/>
    <x v="5"/>
    <n v="3"/>
    <n v="121159.65"/>
    <n v="1"/>
    <n v="0"/>
    <n v="0"/>
    <n v="4033.39"/>
    <n v="1"/>
  </r>
  <r>
    <n v="8520"/>
    <n v="15633525"/>
    <x v="985"/>
    <n v="631"/>
    <x v="0"/>
    <x v="1"/>
    <x v="6"/>
    <n v="7"/>
    <n v="0"/>
    <n v="2"/>
    <n v="0"/>
    <n v="1"/>
    <n v="125877.22"/>
    <n v="0"/>
  </r>
  <r>
    <n v="8521"/>
    <n v="15634606"/>
    <x v="2094"/>
    <n v="634"/>
    <x v="1"/>
    <x v="1"/>
    <x v="37"/>
    <n v="1"/>
    <n v="0"/>
    <n v="2"/>
    <n v="1"/>
    <n v="1"/>
    <n v="176913.42"/>
    <n v="0"/>
  </r>
  <r>
    <n v="8522"/>
    <n v="15579207"/>
    <x v="550"/>
    <n v="545"/>
    <x v="0"/>
    <x v="1"/>
    <x v="24"/>
    <n v="3"/>
    <n v="91184.01"/>
    <n v="1"/>
    <n v="1"/>
    <n v="0"/>
    <n v="105476.65"/>
    <n v="0"/>
  </r>
  <r>
    <n v="8523"/>
    <n v="15619892"/>
    <x v="669"/>
    <n v="644"/>
    <x v="1"/>
    <x v="1"/>
    <x v="56"/>
    <n v="8"/>
    <n v="0"/>
    <n v="2"/>
    <n v="1"/>
    <n v="0"/>
    <n v="59172.42"/>
    <n v="0"/>
  </r>
  <r>
    <n v="8524"/>
    <n v="15567778"/>
    <x v="375"/>
    <n v="690"/>
    <x v="2"/>
    <x v="0"/>
    <x v="41"/>
    <n v="1"/>
    <n v="144027.79999999999"/>
    <n v="1"/>
    <n v="1"/>
    <n v="1"/>
    <n v="108731.02"/>
    <n v="1"/>
  </r>
  <r>
    <n v="8525"/>
    <n v="15711750"/>
    <x v="36"/>
    <n v="711"/>
    <x v="0"/>
    <x v="0"/>
    <x v="10"/>
    <n v="6"/>
    <n v="0"/>
    <n v="2"/>
    <n v="1"/>
    <n v="1"/>
    <n v="175310.38"/>
    <n v="0"/>
  </r>
  <r>
    <n v="8526"/>
    <n v="15751084"/>
    <x v="832"/>
    <n v="712"/>
    <x v="0"/>
    <x v="0"/>
    <x v="6"/>
    <n v="8"/>
    <n v="140170.60999999999"/>
    <n v="1"/>
    <n v="1"/>
    <n v="1"/>
    <n v="38170.04"/>
    <n v="0"/>
  </r>
  <r>
    <n v="8527"/>
    <n v="15768945"/>
    <x v="1387"/>
    <n v="627"/>
    <x v="0"/>
    <x v="1"/>
    <x v="7"/>
    <n v="1"/>
    <n v="62092.9"/>
    <n v="1"/>
    <n v="1"/>
    <n v="1"/>
    <n v="105887.03999999999"/>
    <n v="0"/>
  </r>
  <r>
    <n v="8528"/>
    <n v="15586931"/>
    <x v="60"/>
    <n v="694"/>
    <x v="1"/>
    <x v="1"/>
    <x v="2"/>
    <n v="3"/>
    <n v="0"/>
    <n v="1"/>
    <n v="1"/>
    <n v="1"/>
    <n v="95625.03"/>
    <n v="0"/>
  </r>
  <r>
    <n v="8529"/>
    <n v="15636353"/>
    <x v="480"/>
    <n v="534"/>
    <x v="1"/>
    <x v="1"/>
    <x v="12"/>
    <n v="4"/>
    <n v="0"/>
    <n v="2"/>
    <n v="0"/>
    <n v="0"/>
    <n v="9541.15"/>
    <n v="0"/>
  </r>
  <r>
    <n v="8530"/>
    <n v="15623858"/>
    <x v="2718"/>
    <n v="603"/>
    <x v="0"/>
    <x v="1"/>
    <x v="13"/>
    <n v="9"/>
    <n v="0"/>
    <n v="1"/>
    <n v="0"/>
    <n v="0"/>
    <n v="148516.79"/>
    <n v="0"/>
  </r>
  <r>
    <n v="8531"/>
    <n v="15703354"/>
    <x v="1359"/>
    <n v="808"/>
    <x v="0"/>
    <x v="0"/>
    <x v="19"/>
    <n v="2"/>
    <n v="103516.87"/>
    <n v="1"/>
    <n v="1"/>
    <n v="0"/>
    <n v="113907.8"/>
    <n v="0"/>
  </r>
  <r>
    <n v="8532"/>
    <n v="15663987"/>
    <x v="680"/>
    <n v="723"/>
    <x v="1"/>
    <x v="1"/>
    <x v="33"/>
    <n v="1"/>
    <n v="0"/>
    <n v="3"/>
    <n v="1"/>
    <n v="0"/>
    <n v="164647.72"/>
    <n v="1"/>
  </r>
  <r>
    <n v="8533"/>
    <n v="15780805"/>
    <x v="438"/>
    <n v="585"/>
    <x v="0"/>
    <x v="0"/>
    <x v="12"/>
    <n v="2"/>
    <n v="0"/>
    <n v="2"/>
    <n v="1"/>
    <n v="0"/>
    <n v="98621.04"/>
    <n v="1"/>
  </r>
  <r>
    <n v="8534"/>
    <n v="15768566"/>
    <x v="945"/>
    <n v="706"/>
    <x v="0"/>
    <x v="1"/>
    <x v="10"/>
    <n v="8"/>
    <n v="0"/>
    <n v="2"/>
    <n v="1"/>
    <n v="1"/>
    <n v="37479.97"/>
    <n v="0"/>
  </r>
  <r>
    <n v="8535"/>
    <n v="15643229"/>
    <x v="618"/>
    <n v="671"/>
    <x v="0"/>
    <x v="0"/>
    <x v="8"/>
    <n v="6"/>
    <n v="0"/>
    <n v="2"/>
    <n v="1"/>
    <n v="1"/>
    <n v="15846.42"/>
    <n v="0"/>
  </r>
  <r>
    <n v="8536"/>
    <n v="15754940"/>
    <x v="2719"/>
    <n v="597"/>
    <x v="1"/>
    <x v="1"/>
    <x v="3"/>
    <n v="2"/>
    <n v="85162.26"/>
    <n v="1"/>
    <n v="0"/>
    <n v="1"/>
    <n v="5104.08"/>
    <n v="1"/>
  </r>
  <r>
    <n v="8537"/>
    <n v="15676576"/>
    <x v="795"/>
    <n v="646"/>
    <x v="0"/>
    <x v="0"/>
    <x v="3"/>
    <n v="8"/>
    <n v="143061.88"/>
    <n v="1"/>
    <n v="1"/>
    <n v="0"/>
    <n v="61937.599999999999"/>
    <n v="0"/>
  </r>
  <r>
    <n v="8538"/>
    <n v="15800068"/>
    <x v="567"/>
    <n v="801"/>
    <x v="1"/>
    <x v="0"/>
    <x v="17"/>
    <n v="6"/>
    <n v="0"/>
    <n v="2"/>
    <n v="1"/>
    <n v="1"/>
    <n v="170008.74"/>
    <n v="0"/>
  </r>
  <r>
    <n v="8539"/>
    <n v="15648030"/>
    <x v="2720"/>
    <n v="731"/>
    <x v="1"/>
    <x v="0"/>
    <x v="19"/>
    <n v="5"/>
    <n v="137388.01"/>
    <n v="2"/>
    <n v="1"/>
    <n v="0"/>
    <n v="165000.68"/>
    <n v="0"/>
  </r>
  <r>
    <n v="8540"/>
    <n v="15668594"/>
    <x v="2721"/>
    <n v="620"/>
    <x v="2"/>
    <x v="0"/>
    <x v="11"/>
    <n v="1"/>
    <n v="137712.01"/>
    <n v="1"/>
    <n v="1"/>
    <n v="1"/>
    <n v="76197.05"/>
    <n v="0"/>
  </r>
  <r>
    <n v="8541"/>
    <n v="15728709"/>
    <x v="201"/>
    <n v="484"/>
    <x v="2"/>
    <x v="1"/>
    <x v="20"/>
    <n v="7"/>
    <n v="106901.42"/>
    <n v="2"/>
    <n v="0"/>
    <n v="0"/>
    <n v="118045.98"/>
    <n v="0"/>
  </r>
  <r>
    <n v="8542"/>
    <n v="15724181"/>
    <x v="486"/>
    <n v="647"/>
    <x v="1"/>
    <x v="1"/>
    <x v="40"/>
    <n v="5"/>
    <n v="105603.21"/>
    <n v="2"/>
    <n v="1"/>
    <n v="1"/>
    <n v="157360.9"/>
    <n v="0"/>
  </r>
  <r>
    <n v="8543"/>
    <n v="15647546"/>
    <x v="2722"/>
    <n v="688"/>
    <x v="2"/>
    <x v="0"/>
    <x v="20"/>
    <n v="8"/>
    <n v="150679.71"/>
    <n v="2"/>
    <n v="0"/>
    <n v="1"/>
    <n v="196226.38"/>
    <n v="0"/>
  </r>
  <r>
    <n v="8544"/>
    <n v="15702601"/>
    <x v="1686"/>
    <n v="680"/>
    <x v="2"/>
    <x v="1"/>
    <x v="33"/>
    <n v="4"/>
    <n v="108300.27"/>
    <n v="2"/>
    <n v="0"/>
    <n v="1"/>
    <n v="44384.57"/>
    <n v="1"/>
  </r>
  <r>
    <n v="8545"/>
    <n v="15567725"/>
    <x v="447"/>
    <n v="689"/>
    <x v="0"/>
    <x v="0"/>
    <x v="17"/>
    <n v="7"/>
    <n v="52016.08"/>
    <n v="2"/>
    <n v="1"/>
    <n v="1"/>
    <n v="72993.649999999994"/>
    <n v="0"/>
  </r>
  <r>
    <n v="8546"/>
    <n v="15674179"/>
    <x v="934"/>
    <n v="513"/>
    <x v="2"/>
    <x v="1"/>
    <x v="10"/>
    <n v="7"/>
    <n v="60515.13"/>
    <n v="1"/>
    <n v="0"/>
    <n v="0"/>
    <n v="124571.09"/>
    <n v="0"/>
  </r>
  <r>
    <n v="8547"/>
    <n v="15686957"/>
    <x v="122"/>
    <n v="553"/>
    <x v="2"/>
    <x v="1"/>
    <x v="12"/>
    <n v="2"/>
    <n v="158584.28"/>
    <n v="2"/>
    <n v="1"/>
    <n v="0"/>
    <n v="43640.160000000003"/>
    <n v="0"/>
  </r>
  <r>
    <n v="8548"/>
    <n v="15607690"/>
    <x v="734"/>
    <n v="689"/>
    <x v="2"/>
    <x v="1"/>
    <x v="40"/>
    <n v="2"/>
    <n v="118812.5"/>
    <n v="2"/>
    <n v="0"/>
    <n v="0"/>
    <n v="31121.42"/>
    <n v="0"/>
  </r>
  <r>
    <n v="8549"/>
    <n v="15806546"/>
    <x v="211"/>
    <n v="517"/>
    <x v="1"/>
    <x v="1"/>
    <x v="17"/>
    <n v="4"/>
    <n v="0"/>
    <n v="1"/>
    <n v="1"/>
    <n v="0"/>
    <n v="22372.78"/>
    <n v="0"/>
  </r>
  <r>
    <n v="8550"/>
    <n v="15632850"/>
    <x v="106"/>
    <n v="731"/>
    <x v="0"/>
    <x v="1"/>
    <x v="24"/>
    <n v="8"/>
    <n v="0"/>
    <n v="2"/>
    <n v="1"/>
    <n v="1"/>
    <n v="170338.35"/>
    <n v="0"/>
  </r>
  <r>
    <n v="8551"/>
    <n v="15709016"/>
    <x v="2221"/>
    <n v="687"/>
    <x v="2"/>
    <x v="0"/>
    <x v="40"/>
    <n v="1"/>
    <n v="91219.29"/>
    <n v="1"/>
    <n v="0"/>
    <n v="0"/>
    <n v="158845.49"/>
    <n v="1"/>
  </r>
  <r>
    <n v="8552"/>
    <n v="15638068"/>
    <x v="790"/>
    <n v="507"/>
    <x v="1"/>
    <x v="1"/>
    <x v="15"/>
    <n v="7"/>
    <n v="0"/>
    <n v="2"/>
    <n v="1"/>
    <n v="0"/>
    <n v="67926.179999999993"/>
    <n v="0"/>
  </r>
  <r>
    <n v="8553"/>
    <n v="15749345"/>
    <x v="930"/>
    <n v="468"/>
    <x v="0"/>
    <x v="0"/>
    <x v="32"/>
    <n v="1"/>
    <n v="76318.64"/>
    <n v="1"/>
    <n v="1"/>
    <n v="1"/>
    <n v="194783.12"/>
    <n v="0"/>
  </r>
  <r>
    <n v="8554"/>
    <n v="15791321"/>
    <x v="1840"/>
    <n v="682"/>
    <x v="1"/>
    <x v="0"/>
    <x v="14"/>
    <n v="4"/>
    <n v="0"/>
    <n v="1"/>
    <n v="1"/>
    <n v="0"/>
    <n v="176036.01"/>
    <n v="0"/>
  </r>
  <r>
    <n v="8555"/>
    <n v="15699095"/>
    <x v="530"/>
    <n v="603"/>
    <x v="0"/>
    <x v="0"/>
    <x v="9"/>
    <n v="3"/>
    <n v="0"/>
    <n v="1"/>
    <n v="1"/>
    <n v="1"/>
    <n v="198826.03"/>
    <n v="1"/>
  </r>
  <r>
    <n v="8556"/>
    <n v="15638329"/>
    <x v="382"/>
    <n v="522"/>
    <x v="2"/>
    <x v="1"/>
    <x v="11"/>
    <n v="1"/>
    <n v="111432.13"/>
    <n v="1"/>
    <n v="1"/>
    <n v="1"/>
    <n v="168683.57"/>
    <n v="0"/>
  </r>
  <r>
    <n v="8557"/>
    <n v="15575445"/>
    <x v="1066"/>
    <n v="629"/>
    <x v="1"/>
    <x v="1"/>
    <x v="1"/>
    <n v="10"/>
    <n v="150148.51"/>
    <n v="1"/>
    <n v="0"/>
    <n v="0"/>
    <n v="6936.27"/>
    <n v="0"/>
  </r>
  <r>
    <n v="8558"/>
    <n v="15752622"/>
    <x v="301"/>
    <n v="729"/>
    <x v="0"/>
    <x v="0"/>
    <x v="15"/>
    <n v="7"/>
    <n v="38550.06"/>
    <n v="1"/>
    <n v="0"/>
    <n v="1"/>
    <n v="179230.23"/>
    <n v="0"/>
  </r>
  <r>
    <n v="8559"/>
    <n v="15774507"/>
    <x v="2723"/>
    <n v="574"/>
    <x v="0"/>
    <x v="0"/>
    <x v="2"/>
    <n v="5"/>
    <n v="119013.86"/>
    <n v="1"/>
    <n v="1"/>
    <n v="0"/>
    <n v="103421.91"/>
    <n v="0"/>
  </r>
  <r>
    <n v="8560"/>
    <n v="15570857"/>
    <x v="575"/>
    <n v="677"/>
    <x v="2"/>
    <x v="0"/>
    <x v="2"/>
    <n v="0"/>
    <n v="111213.64"/>
    <n v="2"/>
    <n v="1"/>
    <n v="1"/>
    <n v="147578.26"/>
    <n v="0"/>
  </r>
  <r>
    <n v="8561"/>
    <n v="15599386"/>
    <x v="332"/>
    <n v="627"/>
    <x v="2"/>
    <x v="1"/>
    <x v="34"/>
    <n v="5"/>
    <n v="71097.23"/>
    <n v="1"/>
    <n v="1"/>
    <n v="1"/>
    <n v="130504.49"/>
    <n v="0"/>
  </r>
  <r>
    <n v="8562"/>
    <n v="15744913"/>
    <x v="1755"/>
    <n v="788"/>
    <x v="1"/>
    <x v="1"/>
    <x v="18"/>
    <n v="10"/>
    <n v="109632.85"/>
    <n v="1"/>
    <n v="1"/>
    <n v="1"/>
    <n v="16149.13"/>
    <n v="0"/>
  </r>
  <r>
    <n v="8563"/>
    <n v="15647292"/>
    <x v="873"/>
    <n v="697"/>
    <x v="0"/>
    <x v="1"/>
    <x v="54"/>
    <n v="7"/>
    <n v="148368.01999999999"/>
    <n v="1"/>
    <n v="0"/>
    <n v="0"/>
    <n v="118862.08"/>
    <n v="1"/>
  </r>
  <r>
    <n v="8564"/>
    <n v="15728838"/>
    <x v="1383"/>
    <n v="578"/>
    <x v="0"/>
    <x v="1"/>
    <x v="13"/>
    <n v="1"/>
    <n v="148600.91"/>
    <n v="1"/>
    <n v="1"/>
    <n v="0"/>
    <n v="143397.14000000001"/>
    <n v="1"/>
  </r>
  <r>
    <n v="8565"/>
    <n v="15584704"/>
    <x v="1083"/>
    <n v="519"/>
    <x v="0"/>
    <x v="1"/>
    <x v="36"/>
    <n v="10"/>
    <n v="71083.98"/>
    <n v="1"/>
    <n v="1"/>
    <n v="0"/>
    <n v="137959"/>
    <n v="0"/>
  </r>
  <r>
    <n v="8566"/>
    <n v="15749068"/>
    <x v="2724"/>
    <n v="632"/>
    <x v="0"/>
    <x v="0"/>
    <x v="20"/>
    <n v="9"/>
    <n v="139625.34"/>
    <n v="1"/>
    <n v="1"/>
    <n v="0"/>
    <n v="93702.96"/>
    <n v="1"/>
  </r>
  <r>
    <n v="8567"/>
    <n v="15622985"/>
    <x v="468"/>
    <n v="679"/>
    <x v="0"/>
    <x v="0"/>
    <x v="2"/>
    <n v="4"/>
    <n v="0"/>
    <n v="1"/>
    <n v="0"/>
    <n v="0"/>
    <n v="172939.3"/>
    <n v="1"/>
  </r>
  <r>
    <n v="8568"/>
    <n v="15587676"/>
    <x v="1091"/>
    <n v="699"/>
    <x v="0"/>
    <x v="1"/>
    <x v="33"/>
    <n v="9"/>
    <n v="0"/>
    <n v="1"/>
    <n v="1"/>
    <n v="1"/>
    <n v="108162.13"/>
    <n v="0"/>
  </r>
  <r>
    <n v="8569"/>
    <n v="15779496"/>
    <x v="1926"/>
    <n v="615"/>
    <x v="0"/>
    <x v="1"/>
    <x v="55"/>
    <n v="0"/>
    <n v="81564.100000000006"/>
    <n v="2"/>
    <n v="0"/>
    <n v="1"/>
    <n v="35896.089999999997"/>
    <n v="0"/>
  </r>
  <r>
    <n v="8570"/>
    <n v="15733460"/>
    <x v="46"/>
    <n v="622"/>
    <x v="1"/>
    <x v="1"/>
    <x v="18"/>
    <n v="9"/>
    <n v="0"/>
    <n v="2"/>
    <n v="1"/>
    <n v="1"/>
    <n v="104852.6"/>
    <n v="0"/>
  </r>
  <r>
    <n v="8571"/>
    <n v="15711457"/>
    <x v="2316"/>
    <n v="755"/>
    <x v="0"/>
    <x v="0"/>
    <x v="34"/>
    <n v="7"/>
    <n v="124540.28"/>
    <n v="1"/>
    <n v="0"/>
    <n v="1"/>
    <n v="188850.89"/>
    <n v="0"/>
  </r>
  <r>
    <n v="8572"/>
    <n v="15795290"/>
    <x v="607"/>
    <n v="767"/>
    <x v="0"/>
    <x v="0"/>
    <x v="0"/>
    <n v="2"/>
    <n v="133616.39000000001"/>
    <n v="1"/>
    <n v="1"/>
    <n v="0"/>
    <n v="28615.8"/>
    <n v="0"/>
  </r>
  <r>
    <n v="8573"/>
    <n v="15611223"/>
    <x v="111"/>
    <n v="752"/>
    <x v="2"/>
    <x v="0"/>
    <x v="16"/>
    <n v="10"/>
    <n v="101648.5"/>
    <n v="2"/>
    <n v="1"/>
    <n v="0"/>
    <n v="172001.44"/>
    <n v="0"/>
  </r>
  <r>
    <n v="8574"/>
    <n v="15794159"/>
    <x v="2725"/>
    <n v="633"/>
    <x v="0"/>
    <x v="0"/>
    <x v="28"/>
    <n v="8"/>
    <n v="124281.84"/>
    <n v="1"/>
    <n v="1"/>
    <n v="1"/>
    <n v="60116.57"/>
    <n v="0"/>
  </r>
  <r>
    <n v="8575"/>
    <n v="15780677"/>
    <x v="64"/>
    <n v="717"/>
    <x v="0"/>
    <x v="0"/>
    <x v="49"/>
    <n v="4"/>
    <n v="0"/>
    <n v="2"/>
    <n v="1"/>
    <n v="1"/>
    <n v="170528.63"/>
    <n v="0"/>
  </r>
  <r>
    <n v="8576"/>
    <n v="15690175"/>
    <x v="622"/>
    <n v="585"/>
    <x v="1"/>
    <x v="1"/>
    <x v="13"/>
    <n v="0"/>
    <n v="0"/>
    <n v="2"/>
    <n v="0"/>
    <n v="0"/>
    <n v="189683.7"/>
    <n v="0"/>
  </r>
  <r>
    <n v="8577"/>
    <n v="15722599"/>
    <x v="1369"/>
    <n v="751"/>
    <x v="0"/>
    <x v="0"/>
    <x v="24"/>
    <n v="9"/>
    <n v="183613.66"/>
    <n v="2"/>
    <n v="0"/>
    <n v="0"/>
    <n v="49734.94"/>
    <n v="0"/>
  </r>
  <r>
    <n v="8578"/>
    <n v="15569976"/>
    <x v="1411"/>
    <n v="754"/>
    <x v="2"/>
    <x v="1"/>
    <x v="35"/>
    <n v="1"/>
    <n v="136186.44"/>
    <n v="1"/>
    <n v="1"/>
    <n v="1"/>
    <n v="121529.59"/>
    <n v="1"/>
  </r>
  <r>
    <n v="8579"/>
    <n v="15707011"/>
    <x v="232"/>
    <n v="495"/>
    <x v="0"/>
    <x v="1"/>
    <x v="40"/>
    <n v="10"/>
    <n v="137682.68"/>
    <n v="1"/>
    <n v="1"/>
    <n v="0"/>
    <n v="71071.47"/>
    <n v="0"/>
  </r>
  <r>
    <n v="8580"/>
    <n v="15702277"/>
    <x v="216"/>
    <n v="650"/>
    <x v="0"/>
    <x v="1"/>
    <x v="10"/>
    <n v="4"/>
    <n v="106005.54"/>
    <n v="1"/>
    <n v="0"/>
    <n v="1"/>
    <n v="142995.32"/>
    <n v="0"/>
  </r>
  <r>
    <n v="8581"/>
    <n v="15801915"/>
    <x v="2726"/>
    <n v="529"/>
    <x v="0"/>
    <x v="0"/>
    <x v="8"/>
    <n v="6"/>
    <n v="152310.54999999999"/>
    <n v="1"/>
    <n v="1"/>
    <n v="0"/>
    <n v="13054.25"/>
    <n v="0"/>
  </r>
  <r>
    <n v="8582"/>
    <n v="15580213"/>
    <x v="204"/>
    <n v="585"/>
    <x v="0"/>
    <x v="0"/>
    <x v="3"/>
    <n v="2"/>
    <n v="0"/>
    <n v="2"/>
    <n v="1"/>
    <n v="0"/>
    <n v="89402.54"/>
    <n v="0"/>
  </r>
  <r>
    <n v="8583"/>
    <n v="15637947"/>
    <x v="152"/>
    <n v="668"/>
    <x v="1"/>
    <x v="1"/>
    <x v="15"/>
    <n v="1"/>
    <n v="134446.04"/>
    <n v="1"/>
    <n v="0"/>
    <n v="1"/>
    <n v="111241.37"/>
    <n v="0"/>
  </r>
  <r>
    <n v="8584"/>
    <n v="15715888"/>
    <x v="2727"/>
    <n v="591"/>
    <x v="0"/>
    <x v="0"/>
    <x v="16"/>
    <n v="2"/>
    <n v="142289.28"/>
    <n v="1"/>
    <n v="0"/>
    <n v="1"/>
    <n v="119638.85"/>
    <n v="0"/>
  </r>
  <r>
    <n v="8585"/>
    <n v="15732967"/>
    <x v="851"/>
    <n v="731"/>
    <x v="0"/>
    <x v="1"/>
    <x v="25"/>
    <n v="6"/>
    <n v="0"/>
    <n v="2"/>
    <n v="1"/>
    <n v="1"/>
    <n v="151581.79"/>
    <n v="0"/>
  </r>
  <r>
    <n v="8586"/>
    <n v="15737047"/>
    <x v="2728"/>
    <n v="754"/>
    <x v="0"/>
    <x v="0"/>
    <x v="13"/>
    <n v="6"/>
    <n v="0"/>
    <n v="1"/>
    <n v="1"/>
    <n v="0"/>
    <n v="73881.679999999993"/>
    <n v="1"/>
  </r>
  <r>
    <n v="8587"/>
    <n v="15694039"/>
    <x v="578"/>
    <n v="650"/>
    <x v="2"/>
    <x v="0"/>
    <x v="17"/>
    <n v="9"/>
    <n v="149003.76"/>
    <n v="2"/>
    <n v="1"/>
    <n v="0"/>
    <n v="176902.83"/>
    <n v="0"/>
  </r>
  <r>
    <n v="8588"/>
    <n v="15649457"/>
    <x v="426"/>
    <n v="588"/>
    <x v="2"/>
    <x v="1"/>
    <x v="1"/>
    <n v="2"/>
    <n v="131341.46"/>
    <n v="2"/>
    <n v="0"/>
    <n v="1"/>
    <n v="7034.94"/>
    <n v="0"/>
  </r>
  <r>
    <n v="8589"/>
    <n v="15742809"/>
    <x v="793"/>
    <n v="712"/>
    <x v="1"/>
    <x v="0"/>
    <x v="6"/>
    <n v="7"/>
    <n v="77919.78"/>
    <n v="1"/>
    <n v="1"/>
    <n v="0"/>
    <n v="122547.58"/>
    <n v="0"/>
  </r>
  <r>
    <n v="8590"/>
    <n v="15637829"/>
    <x v="88"/>
    <n v="691"/>
    <x v="0"/>
    <x v="0"/>
    <x v="10"/>
    <n v="7"/>
    <n v="0"/>
    <n v="2"/>
    <n v="0"/>
    <n v="1"/>
    <n v="161559.12"/>
    <n v="0"/>
  </r>
  <r>
    <n v="8591"/>
    <n v="15633194"/>
    <x v="42"/>
    <n v="771"/>
    <x v="0"/>
    <x v="0"/>
    <x v="1"/>
    <n v="10"/>
    <n v="108309"/>
    <n v="4"/>
    <n v="1"/>
    <n v="1"/>
    <n v="137510.41"/>
    <n v="1"/>
  </r>
  <r>
    <n v="8592"/>
    <n v="15611635"/>
    <x v="5"/>
    <n v="678"/>
    <x v="1"/>
    <x v="0"/>
    <x v="2"/>
    <n v="6"/>
    <n v="0"/>
    <n v="1"/>
    <n v="0"/>
    <n v="1"/>
    <n v="185366.56"/>
    <n v="0"/>
  </r>
  <r>
    <n v="8593"/>
    <n v="15638774"/>
    <x v="2729"/>
    <n v="719"/>
    <x v="1"/>
    <x v="0"/>
    <x v="20"/>
    <n v="9"/>
    <n v="0"/>
    <n v="2"/>
    <n v="1"/>
    <n v="0"/>
    <n v="182224.14"/>
    <n v="0"/>
  </r>
  <r>
    <n v="8594"/>
    <n v="15722037"/>
    <x v="2730"/>
    <n v="610"/>
    <x v="2"/>
    <x v="1"/>
    <x v="18"/>
    <n v="7"/>
    <n v="115462.02"/>
    <n v="1"/>
    <n v="0"/>
    <n v="1"/>
    <n v="42581.04"/>
    <n v="0"/>
  </r>
  <r>
    <n v="8595"/>
    <n v="15672930"/>
    <x v="728"/>
    <n v="722"/>
    <x v="1"/>
    <x v="1"/>
    <x v="24"/>
    <n v="9"/>
    <n v="0"/>
    <n v="2"/>
    <n v="1"/>
    <n v="0"/>
    <n v="31921.95"/>
    <n v="0"/>
  </r>
  <r>
    <n v="8596"/>
    <n v="15668774"/>
    <x v="1513"/>
    <n v="758"/>
    <x v="2"/>
    <x v="0"/>
    <x v="51"/>
    <n v="5"/>
    <n v="122739.1"/>
    <n v="1"/>
    <n v="1"/>
    <n v="0"/>
    <n v="102460.84"/>
    <n v="1"/>
  </r>
  <r>
    <n v="8597"/>
    <n v="15780966"/>
    <x v="2731"/>
    <n v="709"/>
    <x v="0"/>
    <x v="0"/>
    <x v="15"/>
    <n v="2"/>
    <n v="0"/>
    <n v="2"/>
    <n v="0"/>
    <n v="0"/>
    <n v="109681.29"/>
    <n v="0"/>
  </r>
  <r>
    <n v="8598"/>
    <n v="15659694"/>
    <x v="245"/>
    <n v="634"/>
    <x v="2"/>
    <x v="0"/>
    <x v="47"/>
    <n v="3"/>
    <n v="113781.5"/>
    <n v="2"/>
    <n v="1"/>
    <n v="1"/>
    <n v="106345.05"/>
    <n v="1"/>
  </r>
  <r>
    <n v="8599"/>
    <n v="15624424"/>
    <x v="728"/>
    <n v="678"/>
    <x v="1"/>
    <x v="0"/>
    <x v="23"/>
    <n v="1"/>
    <n v="0"/>
    <n v="2"/>
    <n v="1"/>
    <n v="1"/>
    <n v="102472.9"/>
    <n v="0"/>
  </r>
  <r>
    <n v="8600"/>
    <n v="15708713"/>
    <x v="1"/>
    <n v="633"/>
    <x v="0"/>
    <x v="1"/>
    <x v="12"/>
    <n v="3"/>
    <n v="0"/>
    <n v="2"/>
    <n v="1"/>
    <n v="1"/>
    <n v="36249.760000000002"/>
    <n v="0"/>
  </r>
  <r>
    <n v="8601"/>
    <n v="15755405"/>
    <x v="486"/>
    <n v="710"/>
    <x v="0"/>
    <x v="1"/>
    <x v="3"/>
    <n v="9"/>
    <n v="128284.45"/>
    <n v="1"/>
    <n v="1"/>
    <n v="0"/>
    <n v="32996.89"/>
    <n v="1"/>
  </r>
  <r>
    <n v="8602"/>
    <n v="15647570"/>
    <x v="364"/>
    <n v="640"/>
    <x v="2"/>
    <x v="1"/>
    <x v="13"/>
    <n v="8"/>
    <n v="120591.19"/>
    <n v="1"/>
    <n v="0"/>
    <n v="0"/>
    <n v="195123.94"/>
    <n v="0"/>
  </r>
  <r>
    <n v="8603"/>
    <n v="15684348"/>
    <x v="1476"/>
    <n v="656"/>
    <x v="0"/>
    <x v="1"/>
    <x v="54"/>
    <n v="8"/>
    <n v="0"/>
    <n v="2"/>
    <n v="0"/>
    <n v="1"/>
    <n v="57014.43"/>
    <n v="0"/>
  </r>
  <r>
    <n v="8604"/>
    <n v="15702541"/>
    <x v="626"/>
    <n v="551"/>
    <x v="0"/>
    <x v="0"/>
    <x v="49"/>
    <n v="2"/>
    <n v="166968.28"/>
    <n v="1"/>
    <n v="1"/>
    <n v="0"/>
    <n v="159483.76"/>
    <n v="1"/>
  </r>
  <r>
    <n v="8605"/>
    <n v="15646942"/>
    <x v="1360"/>
    <n v="786"/>
    <x v="1"/>
    <x v="0"/>
    <x v="2"/>
    <n v="7"/>
    <n v="0"/>
    <n v="2"/>
    <n v="0"/>
    <n v="0"/>
    <n v="100929.59"/>
    <n v="0"/>
  </r>
  <r>
    <n v="8606"/>
    <n v="15748920"/>
    <x v="2416"/>
    <n v="561"/>
    <x v="0"/>
    <x v="0"/>
    <x v="23"/>
    <n v="8"/>
    <n v="0"/>
    <n v="2"/>
    <n v="1"/>
    <n v="1"/>
    <n v="12513.07"/>
    <n v="0"/>
  </r>
  <r>
    <n v="8607"/>
    <n v="15694581"/>
    <x v="2732"/>
    <n v="807"/>
    <x v="1"/>
    <x v="1"/>
    <x v="0"/>
    <n v="5"/>
    <n v="0"/>
    <n v="2"/>
    <n v="1"/>
    <n v="1"/>
    <n v="74900.899999999994"/>
    <n v="0"/>
  </r>
  <r>
    <n v="8608"/>
    <n v="15643215"/>
    <x v="578"/>
    <n v="602"/>
    <x v="2"/>
    <x v="1"/>
    <x v="16"/>
    <n v="2"/>
    <n v="71667.97"/>
    <n v="2"/>
    <n v="0"/>
    <n v="0"/>
    <n v="137111.89000000001"/>
    <n v="0"/>
  </r>
  <r>
    <n v="8609"/>
    <n v="15649060"/>
    <x v="760"/>
    <n v="727"/>
    <x v="2"/>
    <x v="0"/>
    <x v="8"/>
    <n v="3"/>
    <n v="82729.47"/>
    <n v="2"/>
    <n v="1"/>
    <n v="0"/>
    <n v="60212.51"/>
    <n v="0"/>
  </r>
  <r>
    <n v="8610"/>
    <n v="15774258"/>
    <x v="1188"/>
    <n v="678"/>
    <x v="0"/>
    <x v="1"/>
    <x v="20"/>
    <n v="1"/>
    <n v="0"/>
    <n v="2"/>
    <n v="1"/>
    <n v="1"/>
    <n v="187343.4"/>
    <n v="0"/>
  </r>
  <r>
    <n v="8611"/>
    <n v="15731553"/>
    <x v="211"/>
    <n v="730"/>
    <x v="0"/>
    <x v="1"/>
    <x v="51"/>
    <n v="8"/>
    <n v="0"/>
    <n v="2"/>
    <n v="1"/>
    <n v="0"/>
    <n v="183284.53"/>
    <n v="0"/>
  </r>
  <r>
    <n v="8612"/>
    <n v="15617029"/>
    <x v="26"/>
    <n v="596"/>
    <x v="1"/>
    <x v="0"/>
    <x v="33"/>
    <n v="1"/>
    <n v="0"/>
    <n v="2"/>
    <n v="1"/>
    <n v="0"/>
    <n v="8125.39"/>
    <n v="0"/>
  </r>
  <r>
    <n v="8613"/>
    <n v="15780716"/>
    <x v="1072"/>
    <n v="686"/>
    <x v="2"/>
    <x v="1"/>
    <x v="2"/>
    <n v="3"/>
    <n v="129626.19"/>
    <n v="2"/>
    <n v="1"/>
    <n v="1"/>
    <n v="103220.56"/>
    <n v="0"/>
  </r>
  <r>
    <n v="8614"/>
    <n v="15577018"/>
    <x v="56"/>
    <n v="684"/>
    <x v="2"/>
    <x v="0"/>
    <x v="28"/>
    <n v="2"/>
    <n v="114035.39"/>
    <n v="1"/>
    <n v="0"/>
    <n v="0"/>
    <n v="96885.19"/>
    <n v="0"/>
  </r>
  <r>
    <n v="8615"/>
    <n v="15809515"/>
    <x v="407"/>
    <n v="797"/>
    <x v="2"/>
    <x v="1"/>
    <x v="15"/>
    <n v="1"/>
    <n v="151922.94"/>
    <n v="1"/>
    <n v="1"/>
    <n v="0"/>
    <n v="8877.06"/>
    <n v="0"/>
  </r>
  <r>
    <n v="8616"/>
    <n v="15789924"/>
    <x v="2264"/>
    <n v="658"/>
    <x v="0"/>
    <x v="0"/>
    <x v="2"/>
    <n v="4"/>
    <n v="0"/>
    <n v="1"/>
    <n v="1"/>
    <n v="1"/>
    <n v="147530.06"/>
    <n v="0"/>
  </r>
  <r>
    <n v="8617"/>
    <n v="15725076"/>
    <x v="522"/>
    <n v="653"/>
    <x v="1"/>
    <x v="0"/>
    <x v="7"/>
    <n v="6"/>
    <n v="107751.67999999999"/>
    <n v="2"/>
    <n v="1"/>
    <n v="1"/>
    <n v="33389.42"/>
    <n v="0"/>
  </r>
  <r>
    <n v="8618"/>
    <n v="15672481"/>
    <x v="1522"/>
    <n v="641"/>
    <x v="0"/>
    <x v="1"/>
    <x v="24"/>
    <n v="6"/>
    <n v="0"/>
    <n v="2"/>
    <n v="1"/>
    <n v="0"/>
    <n v="45309.24"/>
    <n v="0"/>
  </r>
  <r>
    <n v="8619"/>
    <n v="15574115"/>
    <x v="591"/>
    <n v="656"/>
    <x v="1"/>
    <x v="0"/>
    <x v="1"/>
    <n v="6"/>
    <n v="101179.23"/>
    <n v="2"/>
    <n v="1"/>
    <n v="1"/>
    <n v="35230.61"/>
    <n v="0"/>
  </r>
  <r>
    <n v="8620"/>
    <n v="15661830"/>
    <x v="29"/>
    <n v="750"/>
    <x v="1"/>
    <x v="0"/>
    <x v="18"/>
    <n v="6"/>
    <n v="0"/>
    <n v="2"/>
    <n v="1"/>
    <n v="1"/>
    <n v="59816.41"/>
    <n v="0"/>
  </r>
  <r>
    <n v="8621"/>
    <n v="15665879"/>
    <x v="286"/>
    <n v="768"/>
    <x v="0"/>
    <x v="0"/>
    <x v="20"/>
    <n v="8"/>
    <n v="0"/>
    <n v="2"/>
    <n v="0"/>
    <n v="1"/>
    <n v="69080.460000000006"/>
    <n v="0"/>
  </r>
  <r>
    <n v="8622"/>
    <n v="15673820"/>
    <x v="2098"/>
    <n v="568"/>
    <x v="0"/>
    <x v="1"/>
    <x v="19"/>
    <n v="7"/>
    <n v="0"/>
    <n v="2"/>
    <n v="1"/>
    <n v="0"/>
    <n v="143450.60999999999"/>
    <n v="0"/>
  </r>
  <r>
    <n v="8623"/>
    <n v="15747772"/>
    <x v="338"/>
    <n v="706"/>
    <x v="2"/>
    <x v="1"/>
    <x v="18"/>
    <n v="9"/>
    <n v="58571.18"/>
    <n v="2"/>
    <n v="1"/>
    <n v="0"/>
    <n v="40774.01"/>
    <n v="0"/>
  </r>
  <r>
    <n v="8624"/>
    <n v="15666197"/>
    <x v="3"/>
    <n v="430"/>
    <x v="2"/>
    <x v="0"/>
    <x v="16"/>
    <n v="8"/>
    <n v="153058.64000000001"/>
    <n v="1"/>
    <n v="1"/>
    <n v="0"/>
    <n v="99377.27"/>
    <n v="0"/>
  </r>
  <r>
    <n v="8625"/>
    <n v="15773639"/>
    <x v="2733"/>
    <n v="745"/>
    <x v="2"/>
    <x v="1"/>
    <x v="12"/>
    <n v="4"/>
    <n v="98270.34"/>
    <n v="1"/>
    <n v="1"/>
    <n v="0"/>
    <n v="133617.43"/>
    <n v="0"/>
  </r>
  <r>
    <n v="8626"/>
    <n v="15581893"/>
    <x v="189"/>
    <n v="747"/>
    <x v="0"/>
    <x v="1"/>
    <x v="3"/>
    <n v="1"/>
    <n v="130788.71"/>
    <n v="1"/>
    <n v="0"/>
    <n v="1"/>
    <n v="101495"/>
    <n v="1"/>
  </r>
  <r>
    <n v="8627"/>
    <n v="15672447"/>
    <x v="1139"/>
    <n v="657"/>
    <x v="2"/>
    <x v="1"/>
    <x v="20"/>
    <n v="7"/>
    <n v="99165.84"/>
    <n v="1"/>
    <n v="0"/>
    <n v="1"/>
    <n v="119333.95"/>
    <n v="1"/>
  </r>
  <r>
    <n v="8628"/>
    <n v="15777830"/>
    <x v="1962"/>
    <n v="639"/>
    <x v="0"/>
    <x v="0"/>
    <x v="0"/>
    <n v="4"/>
    <n v="0"/>
    <n v="2"/>
    <n v="0"/>
    <n v="0"/>
    <n v="167682.37"/>
    <n v="0"/>
  </r>
  <r>
    <n v="8629"/>
    <n v="15713890"/>
    <x v="25"/>
    <n v="704"/>
    <x v="0"/>
    <x v="1"/>
    <x v="4"/>
    <n v="3"/>
    <n v="0"/>
    <n v="2"/>
    <n v="0"/>
    <n v="1"/>
    <n v="152884.85"/>
    <n v="0"/>
  </r>
  <r>
    <n v="8630"/>
    <n v="15577598"/>
    <x v="355"/>
    <n v="651"/>
    <x v="1"/>
    <x v="1"/>
    <x v="51"/>
    <n v="4"/>
    <n v="115636.05"/>
    <n v="2"/>
    <n v="1"/>
    <n v="0"/>
    <n v="70400.86"/>
    <n v="0"/>
  </r>
  <r>
    <n v="8631"/>
    <n v="15786042"/>
    <x v="2734"/>
    <n v="706"/>
    <x v="2"/>
    <x v="0"/>
    <x v="4"/>
    <n v="2"/>
    <n v="185932.18"/>
    <n v="2"/>
    <n v="1"/>
    <n v="0"/>
    <n v="65413.41"/>
    <n v="0"/>
  </r>
  <r>
    <n v="8632"/>
    <n v="15753462"/>
    <x v="2735"/>
    <n v="632"/>
    <x v="2"/>
    <x v="1"/>
    <x v="33"/>
    <n v="2"/>
    <n v="72549"/>
    <n v="2"/>
    <n v="0"/>
    <n v="1"/>
    <n v="182728.8"/>
    <n v="0"/>
  </r>
  <r>
    <n v="8633"/>
    <n v="15759690"/>
    <x v="216"/>
    <n v="751"/>
    <x v="0"/>
    <x v="1"/>
    <x v="0"/>
    <n v="4"/>
    <n v="0"/>
    <n v="2"/>
    <n v="1"/>
    <n v="1"/>
    <n v="81442.600000000006"/>
    <n v="0"/>
  </r>
  <r>
    <n v="8634"/>
    <n v="15801414"/>
    <x v="2736"/>
    <n v="767"/>
    <x v="0"/>
    <x v="0"/>
    <x v="12"/>
    <n v="2"/>
    <n v="0"/>
    <n v="2"/>
    <n v="0"/>
    <n v="0"/>
    <n v="144251.38"/>
    <n v="0"/>
  </r>
  <r>
    <n v="8635"/>
    <n v="15656141"/>
    <x v="464"/>
    <n v="741"/>
    <x v="0"/>
    <x v="1"/>
    <x v="2"/>
    <n v="5"/>
    <n v="0"/>
    <n v="1"/>
    <n v="0"/>
    <n v="1"/>
    <n v="40207.06"/>
    <n v="0"/>
  </r>
  <r>
    <n v="8636"/>
    <n v="15608701"/>
    <x v="2125"/>
    <n v="651"/>
    <x v="2"/>
    <x v="1"/>
    <x v="6"/>
    <n v="3"/>
    <n v="121890.06"/>
    <n v="1"/>
    <n v="1"/>
    <n v="0"/>
    <n v="54530.51"/>
    <n v="1"/>
  </r>
  <r>
    <n v="8637"/>
    <n v="15582892"/>
    <x v="14"/>
    <n v="601"/>
    <x v="0"/>
    <x v="1"/>
    <x v="17"/>
    <n v="2"/>
    <n v="99786.07"/>
    <n v="1"/>
    <n v="1"/>
    <n v="1"/>
    <n v="32683.88"/>
    <n v="1"/>
  </r>
  <r>
    <n v="8638"/>
    <n v="15632967"/>
    <x v="513"/>
    <n v="520"/>
    <x v="0"/>
    <x v="1"/>
    <x v="10"/>
    <n v="3"/>
    <n v="0"/>
    <n v="2"/>
    <n v="1"/>
    <n v="1"/>
    <n v="104703.96"/>
    <n v="0"/>
  </r>
  <r>
    <n v="8639"/>
    <n v="15587573"/>
    <x v="1194"/>
    <n v="626"/>
    <x v="2"/>
    <x v="1"/>
    <x v="7"/>
    <n v="4"/>
    <n v="115084.53"/>
    <n v="2"/>
    <n v="0"/>
    <n v="1"/>
    <n v="26907.43"/>
    <n v="0"/>
  </r>
  <r>
    <n v="8640"/>
    <n v="15654891"/>
    <x v="8"/>
    <n v="811"/>
    <x v="0"/>
    <x v="1"/>
    <x v="33"/>
    <n v="6"/>
    <n v="0"/>
    <n v="2"/>
    <n v="1"/>
    <n v="1"/>
    <n v="180591.32"/>
    <n v="0"/>
  </r>
  <r>
    <n v="8641"/>
    <n v="15611365"/>
    <x v="97"/>
    <n v="730"/>
    <x v="0"/>
    <x v="0"/>
    <x v="15"/>
    <n v="9"/>
    <n v="127661.69"/>
    <n v="1"/>
    <n v="0"/>
    <n v="0"/>
    <n v="60905.51"/>
    <n v="0"/>
  </r>
  <r>
    <n v="8642"/>
    <n v="15749103"/>
    <x v="189"/>
    <n v="604"/>
    <x v="2"/>
    <x v="0"/>
    <x v="40"/>
    <n v="4"/>
    <n v="118907.6"/>
    <n v="1"/>
    <n v="0"/>
    <n v="1"/>
    <n v="47777.15"/>
    <n v="1"/>
  </r>
  <r>
    <n v="8643"/>
    <n v="15810203"/>
    <x v="1500"/>
    <n v="499"/>
    <x v="2"/>
    <x v="0"/>
    <x v="4"/>
    <n v="6"/>
    <n v="77627.33"/>
    <n v="2"/>
    <n v="1"/>
    <n v="0"/>
    <n v="108222.68"/>
    <n v="0"/>
  </r>
  <r>
    <n v="8644"/>
    <n v="15813660"/>
    <x v="2737"/>
    <n v="754"/>
    <x v="1"/>
    <x v="1"/>
    <x v="20"/>
    <n v="2"/>
    <n v="160625.17000000001"/>
    <n v="1"/>
    <n v="0"/>
    <n v="1"/>
    <n v="3554.63"/>
    <n v="0"/>
  </r>
  <r>
    <n v="8645"/>
    <n v="15605673"/>
    <x v="521"/>
    <n v="716"/>
    <x v="1"/>
    <x v="0"/>
    <x v="6"/>
    <n v="8"/>
    <n v="0"/>
    <n v="2"/>
    <n v="0"/>
    <n v="0"/>
    <n v="78616.92"/>
    <n v="0"/>
  </r>
  <r>
    <n v="8646"/>
    <n v="15669282"/>
    <x v="385"/>
    <n v="636"/>
    <x v="0"/>
    <x v="0"/>
    <x v="43"/>
    <n v="10"/>
    <n v="124266.86"/>
    <n v="1"/>
    <n v="0"/>
    <n v="0"/>
    <n v="100566.81"/>
    <n v="0"/>
  </r>
  <r>
    <n v="8647"/>
    <n v="15792726"/>
    <x v="682"/>
    <n v="470"/>
    <x v="0"/>
    <x v="0"/>
    <x v="11"/>
    <n v="8"/>
    <n v="127974.06"/>
    <n v="2"/>
    <n v="1"/>
    <n v="1"/>
    <n v="183259.35"/>
    <n v="0"/>
  </r>
  <r>
    <n v="8648"/>
    <n v="15593241"/>
    <x v="1670"/>
    <n v="444"/>
    <x v="0"/>
    <x v="1"/>
    <x v="3"/>
    <n v="3"/>
    <n v="0"/>
    <n v="2"/>
    <n v="1"/>
    <n v="1"/>
    <n v="159131.21"/>
    <n v="0"/>
  </r>
  <r>
    <n v="8649"/>
    <n v="15683053"/>
    <x v="2738"/>
    <n v="809"/>
    <x v="1"/>
    <x v="0"/>
    <x v="36"/>
    <n v="2"/>
    <n v="0"/>
    <n v="1"/>
    <n v="1"/>
    <n v="0"/>
    <n v="160976.85"/>
    <n v="1"/>
  </r>
  <r>
    <n v="8650"/>
    <n v="15632736"/>
    <x v="521"/>
    <n v="850"/>
    <x v="2"/>
    <x v="0"/>
    <x v="33"/>
    <n v="3"/>
    <n v="104911.35"/>
    <n v="2"/>
    <n v="1"/>
    <n v="1"/>
    <n v="42933.26"/>
    <n v="0"/>
  </r>
  <r>
    <n v="8651"/>
    <n v="15731865"/>
    <x v="1339"/>
    <n v="637"/>
    <x v="0"/>
    <x v="1"/>
    <x v="7"/>
    <n v="1"/>
    <n v="0"/>
    <n v="2"/>
    <n v="1"/>
    <n v="0"/>
    <n v="91291.199999999997"/>
    <n v="0"/>
  </r>
  <r>
    <n v="8652"/>
    <n v="15760450"/>
    <x v="1305"/>
    <n v="512"/>
    <x v="0"/>
    <x v="1"/>
    <x v="3"/>
    <n v="1"/>
    <n v="0"/>
    <n v="2"/>
    <n v="1"/>
    <n v="1"/>
    <n v="52471.360000000001"/>
    <n v="0"/>
  </r>
  <r>
    <n v="8653"/>
    <n v="15787204"/>
    <x v="2141"/>
    <n v="774"/>
    <x v="1"/>
    <x v="0"/>
    <x v="3"/>
    <n v="1"/>
    <n v="110646.54"/>
    <n v="1"/>
    <n v="0"/>
    <n v="0"/>
    <n v="108804.28"/>
    <n v="0"/>
  </r>
  <r>
    <n v="8654"/>
    <n v="15650454"/>
    <x v="2739"/>
    <n v="641"/>
    <x v="0"/>
    <x v="1"/>
    <x v="38"/>
    <n v="5"/>
    <n v="0"/>
    <n v="2"/>
    <n v="1"/>
    <n v="1"/>
    <n v="122449.18"/>
    <n v="0"/>
  </r>
  <r>
    <n v="8655"/>
    <n v="15573730"/>
    <x v="790"/>
    <n v="586"/>
    <x v="2"/>
    <x v="1"/>
    <x v="0"/>
    <n v="6"/>
    <n v="126704.49"/>
    <n v="2"/>
    <n v="1"/>
    <n v="0"/>
    <n v="41682.300000000003"/>
    <n v="0"/>
  </r>
  <r>
    <n v="8656"/>
    <n v="15705050"/>
    <x v="2184"/>
    <n v="611"/>
    <x v="0"/>
    <x v="1"/>
    <x v="33"/>
    <n v="9"/>
    <n v="0"/>
    <n v="2"/>
    <n v="1"/>
    <n v="1"/>
    <n v="148887.69"/>
    <n v="0"/>
  </r>
  <r>
    <n v="8657"/>
    <n v="15791342"/>
    <x v="220"/>
    <n v="660"/>
    <x v="1"/>
    <x v="1"/>
    <x v="8"/>
    <n v="1"/>
    <n v="84560.04"/>
    <n v="1"/>
    <n v="1"/>
    <n v="1"/>
    <n v="137784.25"/>
    <n v="0"/>
  </r>
  <r>
    <n v="8658"/>
    <n v="15684316"/>
    <x v="1431"/>
    <n v="532"/>
    <x v="0"/>
    <x v="1"/>
    <x v="3"/>
    <n v="9"/>
    <n v="0"/>
    <n v="2"/>
    <n v="0"/>
    <n v="0"/>
    <n v="190573.91"/>
    <n v="1"/>
  </r>
  <r>
    <n v="8659"/>
    <n v="15700540"/>
    <x v="1290"/>
    <n v="557"/>
    <x v="2"/>
    <x v="0"/>
    <x v="16"/>
    <n v="2"/>
    <n v="129893.56"/>
    <n v="1"/>
    <n v="0"/>
    <n v="0"/>
    <n v="102076.03"/>
    <n v="0"/>
  </r>
  <r>
    <n v="8660"/>
    <n v="15770631"/>
    <x v="322"/>
    <n v="730"/>
    <x v="1"/>
    <x v="1"/>
    <x v="11"/>
    <n v="5"/>
    <n v="167385.81"/>
    <n v="1"/>
    <n v="1"/>
    <n v="1"/>
    <n v="56307.51"/>
    <n v="0"/>
  </r>
  <r>
    <n v="8661"/>
    <n v="15790594"/>
    <x v="671"/>
    <n v="535"/>
    <x v="0"/>
    <x v="0"/>
    <x v="7"/>
    <n v="6"/>
    <n v="0"/>
    <n v="2"/>
    <n v="0"/>
    <n v="1"/>
    <n v="49775.58"/>
    <n v="0"/>
  </r>
  <r>
    <n v="8662"/>
    <n v="15604020"/>
    <x v="2740"/>
    <n v="773"/>
    <x v="2"/>
    <x v="0"/>
    <x v="18"/>
    <n v="4"/>
    <n v="105858.71"/>
    <n v="1"/>
    <n v="0"/>
    <n v="1"/>
    <n v="4395.45"/>
    <n v="0"/>
  </r>
  <r>
    <n v="8663"/>
    <n v="15637599"/>
    <x v="851"/>
    <n v="510"/>
    <x v="2"/>
    <x v="0"/>
    <x v="4"/>
    <n v="4"/>
    <n v="123070.89"/>
    <n v="1"/>
    <n v="1"/>
    <n v="0"/>
    <n v="28461.29"/>
    <n v="1"/>
  </r>
  <r>
    <n v="8664"/>
    <n v="15736578"/>
    <x v="763"/>
    <n v="539"/>
    <x v="0"/>
    <x v="1"/>
    <x v="2"/>
    <n v="1"/>
    <n v="0"/>
    <n v="1"/>
    <n v="1"/>
    <n v="1"/>
    <n v="28184.7"/>
    <n v="0"/>
  </r>
  <r>
    <n v="8665"/>
    <n v="15666332"/>
    <x v="514"/>
    <n v="690"/>
    <x v="1"/>
    <x v="0"/>
    <x v="36"/>
    <n v="2"/>
    <n v="0"/>
    <n v="2"/>
    <n v="1"/>
    <n v="1"/>
    <n v="3149.1"/>
    <n v="0"/>
  </r>
  <r>
    <n v="8666"/>
    <n v="15727291"/>
    <x v="471"/>
    <n v="821"/>
    <x v="0"/>
    <x v="0"/>
    <x v="20"/>
    <n v="1"/>
    <n v="0"/>
    <n v="2"/>
    <n v="1"/>
    <n v="0"/>
    <n v="194273.12"/>
    <n v="0"/>
  </r>
  <r>
    <n v="8667"/>
    <n v="15785920"/>
    <x v="332"/>
    <n v="687"/>
    <x v="2"/>
    <x v="1"/>
    <x v="12"/>
    <n v="1"/>
    <n v="125141.24"/>
    <n v="2"/>
    <n v="1"/>
    <n v="1"/>
    <n v="148537.07"/>
    <n v="0"/>
  </r>
  <r>
    <n v="8668"/>
    <n v="15658987"/>
    <x v="2741"/>
    <n v="557"/>
    <x v="0"/>
    <x v="0"/>
    <x v="17"/>
    <n v="4"/>
    <n v="96173.17"/>
    <n v="2"/>
    <n v="1"/>
    <n v="1"/>
    <n v="116378.31"/>
    <n v="0"/>
  </r>
  <r>
    <n v="8669"/>
    <n v="15687719"/>
    <x v="672"/>
    <n v="532"/>
    <x v="1"/>
    <x v="0"/>
    <x v="24"/>
    <n v="5"/>
    <n v="0"/>
    <n v="2"/>
    <n v="0"/>
    <n v="1"/>
    <n v="6761.84"/>
    <n v="0"/>
  </r>
  <r>
    <n v="8670"/>
    <n v="15799641"/>
    <x v="970"/>
    <n v="540"/>
    <x v="1"/>
    <x v="1"/>
    <x v="2"/>
    <n v="2"/>
    <n v="0"/>
    <n v="2"/>
    <n v="1"/>
    <n v="0"/>
    <n v="81995.92"/>
    <n v="0"/>
  </r>
  <r>
    <n v="8671"/>
    <n v="15758702"/>
    <x v="36"/>
    <n v="705"/>
    <x v="0"/>
    <x v="0"/>
    <x v="30"/>
    <n v="8"/>
    <n v="0"/>
    <n v="2"/>
    <n v="1"/>
    <n v="1"/>
    <n v="14392.68"/>
    <n v="0"/>
  </r>
  <r>
    <n v="8672"/>
    <n v="15689526"/>
    <x v="201"/>
    <n v="542"/>
    <x v="2"/>
    <x v="0"/>
    <x v="12"/>
    <n v="9"/>
    <n v="127543.11"/>
    <n v="2"/>
    <n v="1"/>
    <n v="0"/>
    <n v="468.94"/>
    <n v="1"/>
  </r>
  <r>
    <n v="8673"/>
    <n v="15586848"/>
    <x v="237"/>
    <n v="706"/>
    <x v="0"/>
    <x v="1"/>
    <x v="16"/>
    <n v="1"/>
    <n v="0"/>
    <n v="2"/>
    <n v="1"/>
    <n v="0"/>
    <n v="122379.54"/>
    <n v="0"/>
  </r>
  <r>
    <n v="8674"/>
    <n v="15707637"/>
    <x v="1759"/>
    <n v="765"/>
    <x v="0"/>
    <x v="0"/>
    <x v="27"/>
    <n v="1"/>
    <n v="0"/>
    <n v="1"/>
    <n v="1"/>
    <n v="0"/>
    <n v="13228.93"/>
    <n v="1"/>
  </r>
  <r>
    <n v="8675"/>
    <n v="15719426"/>
    <x v="91"/>
    <n v="529"/>
    <x v="0"/>
    <x v="1"/>
    <x v="44"/>
    <n v="8"/>
    <n v="103101.56"/>
    <n v="2"/>
    <n v="1"/>
    <n v="1"/>
    <n v="154002.01999999999"/>
    <n v="1"/>
  </r>
  <r>
    <n v="8676"/>
    <n v="15639265"/>
    <x v="2742"/>
    <n v="714"/>
    <x v="0"/>
    <x v="1"/>
    <x v="41"/>
    <n v="7"/>
    <n v="126113.28"/>
    <n v="1"/>
    <n v="1"/>
    <n v="0"/>
    <n v="112777.38"/>
    <n v="0"/>
  </r>
  <r>
    <n v="8677"/>
    <n v="15576124"/>
    <x v="2012"/>
    <n v="582"/>
    <x v="0"/>
    <x v="1"/>
    <x v="1"/>
    <n v="1"/>
    <n v="40488.76"/>
    <n v="1"/>
    <n v="1"/>
    <n v="0"/>
    <n v="128528.83"/>
    <n v="0"/>
  </r>
  <r>
    <n v="8678"/>
    <n v="15757829"/>
    <x v="2743"/>
    <n v="609"/>
    <x v="2"/>
    <x v="0"/>
    <x v="20"/>
    <n v="10"/>
    <n v="137389.76999999999"/>
    <n v="2"/>
    <n v="1"/>
    <n v="0"/>
    <n v="170122.22"/>
    <n v="0"/>
  </r>
  <r>
    <n v="8679"/>
    <n v="15633227"/>
    <x v="2185"/>
    <n v="518"/>
    <x v="0"/>
    <x v="0"/>
    <x v="34"/>
    <n v="9"/>
    <n v="85146.36"/>
    <n v="1"/>
    <n v="0"/>
    <n v="0"/>
    <n v="2803.89"/>
    <n v="0"/>
  </r>
  <r>
    <n v="8680"/>
    <n v="15753092"/>
    <x v="8"/>
    <n v="791"/>
    <x v="2"/>
    <x v="1"/>
    <x v="12"/>
    <n v="5"/>
    <n v="129828.58"/>
    <n v="1"/>
    <n v="1"/>
    <n v="1"/>
    <n v="181918.26"/>
    <n v="1"/>
  </r>
  <r>
    <n v="8681"/>
    <n v="15782939"/>
    <x v="1688"/>
    <n v="747"/>
    <x v="0"/>
    <x v="1"/>
    <x v="0"/>
    <n v="4"/>
    <n v="80214.36"/>
    <n v="1"/>
    <n v="1"/>
    <n v="0"/>
    <n v="115241.96"/>
    <n v="1"/>
  </r>
  <r>
    <n v="8682"/>
    <n v="15746338"/>
    <x v="1015"/>
    <n v="565"/>
    <x v="0"/>
    <x v="0"/>
    <x v="20"/>
    <n v="2"/>
    <n v="0"/>
    <n v="2"/>
    <n v="1"/>
    <n v="1"/>
    <n v="129956.13"/>
    <n v="0"/>
  </r>
  <r>
    <n v="8683"/>
    <n v="15590676"/>
    <x v="2059"/>
    <n v="735"/>
    <x v="0"/>
    <x v="1"/>
    <x v="10"/>
    <n v="1"/>
    <n v="141796.43"/>
    <n v="1"/>
    <n v="1"/>
    <n v="0"/>
    <n v="45858.49"/>
    <n v="0"/>
  </r>
  <r>
    <n v="8684"/>
    <n v="15599329"/>
    <x v="2744"/>
    <n v="697"/>
    <x v="0"/>
    <x v="0"/>
    <x v="23"/>
    <n v="7"/>
    <n v="195238.29"/>
    <n v="4"/>
    <n v="0"/>
    <n v="1"/>
    <n v="131083.56"/>
    <n v="1"/>
  </r>
  <r>
    <n v="8685"/>
    <n v="15783097"/>
    <x v="35"/>
    <n v="813"/>
    <x v="2"/>
    <x v="1"/>
    <x v="7"/>
    <n v="6"/>
    <n v="111348.15"/>
    <n v="1"/>
    <n v="1"/>
    <n v="0"/>
    <n v="46422.46"/>
    <n v="0"/>
  </r>
  <r>
    <n v="8686"/>
    <n v="15597885"/>
    <x v="301"/>
    <n v="772"/>
    <x v="0"/>
    <x v="1"/>
    <x v="3"/>
    <n v="6"/>
    <n v="0"/>
    <n v="2"/>
    <n v="1"/>
    <n v="1"/>
    <n v="57675.88"/>
    <n v="0"/>
  </r>
  <r>
    <n v="8687"/>
    <n v="15597467"/>
    <x v="113"/>
    <n v="606"/>
    <x v="0"/>
    <x v="0"/>
    <x v="60"/>
    <n v="8"/>
    <n v="0"/>
    <n v="2"/>
    <n v="1"/>
    <n v="1"/>
    <n v="169741.96"/>
    <n v="0"/>
  </r>
  <r>
    <n v="8688"/>
    <n v="15724764"/>
    <x v="2745"/>
    <n v="667"/>
    <x v="2"/>
    <x v="0"/>
    <x v="0"/>
    <n v="10"/>
    <n v="64404.26"/>
    <n v="2"/>
    <n v="0"/>
    <n v="0"/>
    <n v="26022.37"/>
    <n v="0"/>
  </r>
  <r>
    <n v="8689"/>
    <n v="15778418"/>
    <x v="404"/>
    <n v="637"/>
    <x v="2"/>
    <x v="1"/>
    <x v="20"/>
    <n v="9"/>
    <n v="154309.67000000001"/>
    <n v="1"/>
    <n v="1"/>
    <n v="1"/>
    <n v="125334.16"/>
    <n v="1"/>
  </r>
  <r>
    <n v="8690"/>
    <n v="15684769"/>
    <x v="2746"/>
    <n v="542"/>
    <x v="0"/>
    <x v="1"/>
    <x v="44"/>
    <n v="10"/>
    <n v="129431.36"/>
    <n v="1"/>
    <n v="0"/>
    <n v="1"/>
    <n v="21343.74"/>
    <n v="0"/>
  </r>
  <r>
    <n v="8691"/>
    <n v="15756167"/>
    <x v="2231"/>
    <n v="762"/>
    <x v="1"/>
    <x v="0"/>
    <x v="3"/>
    <n v="5"/>
    <n v="134204.67000000001"/>
    <n v="1"/>
    <n v="1"/>
    <n v="1"/>
    <n v="139971.01"/>
    <n v="0"/>
  </r>
  <r>
    <n v="8692"/>
    <n v="15632439"/>
    <x v="158"/>
    <n v="698"/>
    <x v="0"/>
    <x v="0"/>
    <x v="2"/>
    <n v="4"/>
    <n v="0"/>
    <n v="2"/>
    <n v="0"/>
    <n v="1"/>
    <n v="47455.82"/>
    <n v="0"/>
  </r>
  <r>
    <n v="8693"/>
    <n v="15755138"/>
    <x v="13"/>
    <n v="850"/>
    <x v="0"/>
    <x v="0"/>
    <x v="15"/>
    <n v="8"/>
    <n v="0"/>
    <n v="2"/>
    <n v="1"/>
    <n v="1"/>
    <n v="55593.8"/>
    <n v="0"/>
  </r>
  <r>
    <n v="8694"/>
    <n v="15659092"/>
    <x v="446"/>
    <n v="621"/>
    <x v="0"/>
    <x v="0"/>
    <x v="5"/>
    <n v="5"/>
    <n v="0"/>
    <n v="2"/>
    <n v="1"/>
    <n v="0"/>
    <n v="191756.54"/>
    <n v="1"/>
  </r>
  <r>
    <n v="8695"/>
    <n v="15742116"/>
    <x v="1883"/>
    <n v="671"/>
    <x v="2"/>
    <x v="0"/>
    <x v="36"/>
    <n v="9"/>
    <n v="116711.06"/>
    <n v="2"/>
    <n v="0"/>
    <n v="0"/>
    <n v="76373.38"/>
    <n v="0"/>
  </r>
  <r>
    <n v="8696"/>
    <n v="15801994"/>
    <x v="49"/>
    <n v="775"/>
    <x v="0"/>
    <x v="1"/>
    <x v="8"/>
    <n v="9"/>
    <n v="0"/>
    <n v="2"/>
    <n v="1"/>
    <n v="0"/>
    <n v="169278.51"/>
    <n v="0"/>
  </r>
  <r>
    <n v="8697"/>
    <n v="15647572"/>
    <x v="906"/>
    <n v="504"/>
    <x v="1"/>
    <x v="1"/>
    <x v="10"/>
    <n v="0"/>
    <n v="54980.81"/>
    <n v="1"/>
    <n v="1"/>
    <n v="1"/>
    <n v="136909.88"/>
    <n v="0"/>
  </r>
  <r>
    <n v="8698"/>
    <n v="15644551"/>
    <x v="2747"/>
    <n v="751"/>
    <x v="1"/>
    <x v="0"/>
    <x v="24"/>
    <n v="3"/>
    <n v="99773.85"/>
    <n v="2"/>
    <n v="1"/>
    <n v="0"/>
    <n v="54865.919999999998"/>
    <n v="0"/>
  </r>
  <r>
    <n v="8699"/>
    <n v="15709135"/>
    <x v="63"/>
    <n v="691"/>
    <x v="2"/>
    <x v="1"/>
    <x v="33"/>
    <n v="7"/>
    <n v="101231.77"/>
    <n v="2"/>
    <n v="0"/>
    <n v="0"/>
    <n v="156529.44"/>
    <n v="0"/>
  </r>
  <r>
    <n v="8700"/>
    <n v="15684469"/>
    <x v="357"/>
    <n v="841"/>
    <x v="2"/>
    <x v="1"/>
    <x v="15"/>
    <n v="2"/>
    <n v="117070.21"/>
    <n v="1"/>
    <n v="1"/>
    <n v="0"/>
    <n v="113482.2"/>
    <n v="0"/>
  </r>
  <r>
    <n v="8701"/>
    <n v="15627637"/>
    <x v="2003"/>
    <n v="709"/>
    <x v="2"/>
    <x v="1"/>
    <x v="51"/>
    <n v="8"/>
    <n v="73314.039999999994"/>
    <n v="2"/>
    <n v="1"/>
    <n v="0"/>
    <n v="63446.47"/>
    <n v="0"/>
  </r>
  <r>
    <n v="8702"/>
    <n v="15667093"/>
    <x v="2"/>
    <n v="673"/>
    <x v="0"/>
    <x v="1"/>
    <x v="24"/>
    <n v="2"/>
    <n v="0"/>
    <n v="1"/>
    <n v="1"/>
    <n v="1"/>
    <n v="13624.02"/>
    <n v="0"/>
  </r>
  <r>
    <n v="8703"/>
    <n v="15690589"/>
    <x v="1059"/>
    <n v="541"/>
    <x v="0"/>
    <x v="1"/>
    <x v="24"/>
    <n v="9"/>
    <n v="212314.03"/>
    <n v="1"/>
    <n v="0"/>
    <n v="1"/>
    <n v="148814.54"/>
    <n v="0"/>
  </r>
  <r>
    <n v="8704"/>
    <n v="15595350"/>
    <x v="2748"/>
    <n v="661"/>
    <x v="0"/>
    <x v="0"/>
    <x v="8"/>
    <n v="3"/>
    <n v="136067.82"/>
    <n v="2"/>
    <n v="1"/>
    <n v="0"/>
    <n v="65567.91"/>
    <n v="0"/>
  </r>
  <r>
    <n v="8705"/>
    <n v="15777586"/>
    <x v="493"/>
    <n v="784"/>
    <x v="1"/>
    <x v="0"/>
    <x v="0"/>
    <n v="2"/>
    <n v="109052.04"/>
    <n v="2"/>
    <n v="1"/>
    <n v="0"/>
    <n v="6409.55"/>
    <n v="0"/>
  </r>
  <r>
    <n v="8706"/>
    <n v="15804064"/>
    <x v="852"/>
    <n v="742"/>
    <x v="0"/>
    <x v="0"/>
    <x v="12"/>
    <n v="2"/>
    <n v="79126.17"/>
    <n v="1"/>
    <n v="1"/>
    <n v="1"/>
    <n v="126997.53"/>
    <n v="0"/>
  </r>
  <r>
    <n v="8707"/>
    <n v="15717770"/>
    <x v="516"/>
    <n v="850"/>
    <x v="1"/>
    <x v="0"/>
    <x v="30"/>
    <n v="7"/>
    <n v="0"/>
    <n v="1"/>
    <n v="0"/>
    <n v="0"/>
    <n v="171762.87"/>
    <n v="1"/>
  </r>
  <r>
    <n v="8708"/>
    <n v="15754443"/>
    <x v="2749"/>
    <n v="443"/>
    <x v="0"/>
    <x v="0"/>
    <x v="12"/>
    <n v="9"/>
    <n v="108308"/>
    <n v="1"/>
    <n v="1"/>
    <n v="0"/>
    <n v="129031.19"/>
    <n v="1"/>
  </r>
  <r>
    <n v="8709"/>
    <n v="15776939"/>
    <x v="2750"/>
    <n v="778"/>
    <x v="2"/>
    <x v="0"/>
    <x v="36"/>
    <n v="3"/>
    <n v="102290.56"/>
    <n v="2"/>
    <n v="1"/>
    <n v="0"/>
    <n v="182691.31"/>
    <n v="0"/>
  </r>
  <r>
    <n v="8710"/>
    <n v="15713517"/>
    <x v="553"/>
    <n v="529"/>
    <x v="0"/>
    <x v="1"/>
    <x v="2"/>
    <n v="6"/>
    <n v="102025.08"/>
    <n v="2"/>
    <n v="1"/>
    <n v="0"/>
    <n v="12351.01"/>
    <n v="0"/>
  </r>
  <r>
    <n v="8711"/>
    <n v="15683522"/>
    <x v="117"/>
    <n v="678"/>
    <x v="2"/>
    <x v="0"/>
    <x v="24"/>
    <n v="2"/>
    <n v="113383.07"/>
    <n v="1"/>
    <n v="1"/>
    <n v="1"/>
    <n v="135123.96"/>
    <n v="0"/>
  </r>
  <r>
    <n v="8712"/>
    <n v="15673995"/>
    <x v="1029"/>
    <n v="516"/>
    <x v="1"/>
    <x v="0"/>
    <x v="35"/>
    <n v="9"/>
    <n v="102541.1"/>
    <n v="1"/>
    <n v="1"/>
    <n v="0"/>
    <n v="181490.42"/>
    <n v="0"/>
  </r>
  <r>
    <n v="8713"/>
    <n v="15771054"/>
    <x v="223"/>
    <n v="469"/>
    <x v="1"/>
    <x v="1"/>
    <x v="12"/>
    <n v="5"/>
    <n v="0"/>
    <n v="2"/>
    <n v="1"/>
    <n v="0"/>
    <n v="186490.37"/>
    <n v="0"/>
  </r>
  <r>
    <n v="8714"/>
    <n v="15578788"/>
    <x v="1330"/>
    <n v="786"/>
    <x v="1"/>
    <x v="1"/>
    <x v="20"/>
    <n v="6"/>
    <n v="0"/>
    <n v="2"/>
    <n v="0"/>
    <n v="0"/>
    <n v="41248.800000000003"/>
    <n v="0"/>
  </r>
  <r>
    <n v="8715"/>
    <n v="15737408"/>
    <x v="293"/>
    <n v="703"/>
    <x v="0"/>
    <x v="0"/>
    <x v="1"/>
    <n v="6"/>
    <n v="109941.51"/>
    <n v="1"/>
    <n v="1"/>
    <n v="0"/>
    <n v="116267.28"/>
    <n v="0"/>
  </r>
  <r>
    <n v="8716"/>
    <n v="15750837"/>
    <x v="2751"/>
    <n v="579"/>
    <x v="2"/>
    <x v="1"/>
    <x v="1"/>
    <n v="0"/>
    <n v="141749.68"/>
    <n v="1"/>
    <n v="0"/>
    <n v="1"/>
    <n v="9201.5300000000007"/>
    <n v="0"/>
  </r>
  <r>
    <n v="8717"/>
    <n v="15576022"/>
    <x v="366"/>
    <n v="565"/>
    <x v="0"/>
    <x v="1"/>
    <x v="16"/>
    <n v="5"/>
    <n v="0"/>
    <n v="2"/>
    <n v="0"/>
    <n v="1"/>
    <n v="80630.320000000007"/>
    <n v="0"/>
  </r>
  <r>
    <n v="8718"/>
    <n v="15635502"/>
    <x v="244"/>
    <n v="443"/>
    <x v="0"/>
    <x v="1"/>
    <x v="4"/>
    <n v="2"/>
    <n v="0"/>
    <n v="1"/>
    <n v="1"/>
    <n v="0"/>
    <n v="159165.70000000001"/>
    <n v="0"/>
  </r>
  <r>
    <n v="8719"/>
    <n v="15627298"/>
    <x v="1092"/>
    <n v="589"/>
    <x v="0"/>
    <x v="1"/>
    <x v="24"/>
    <n v="7"/>
    <n v="85146.48"/>
    <n v="2"/>
    <n v="1"/>
    <n v="0"/>
    <n v="86490.09"/>
    <n v="1"/>
  </r>
  <r>
    <n v="8720"/>
    <n v="15811415"/>
    <x v="2752"/>
    <n v="691"/>
    <x v="0"/>
    <x v="0"/>
    <x v="4"/>
    <n v="6"/>
    <n v="134066.1"/>
    <n v="2"/>
    <n v="1"/>
    <n v="1"/>
    <n v="197572.41"/>
    <n v="0"/>
  </r>
  <r>
    <n v="8721"/>
    <n v="15645059"/>
    <x v="2753"/>
    <n v="711"/>
    <x v="0"/>
    <x v="0"/>
    <x v="34"/>
    <n v="8"/>
    <n v="0"/>
    <n v="2"/>
    <n v="0"/>
    <n v="0"/>
    <n v="105159.89"/>
    <n v="0"/>
  </r>
  <r>
    <n v="8722"/>
    <n v="15689671"/>
    <x v="2754"/>
    <n v="775"/>
    <x v="1"/>
    <x v="1"/>
    <x v="7"/>
    <n v="4"/>
    <n v="0"/>
    <n v="1"/>
    <n v="1"/>
    <n v="1"/>
    <n v="40807.26"/>
    <n v="0"/>
  </r>
  <r>
    <n v="8723"/>
    <n v="15718667"/>
    <x v="58"/>
    <n v="621"/>
    <x v="0"/>
    <x v="1"/>
    <x v="12"/>
    <n v="7"/>
    <n v="87619.29"/>
    <n v="1"/>
    <n v="1"/>
    <n v="0"/>
    <n v="143.34"/>
    <n v="0"/>
  </r>
  <r>
    <n v="8724"/>
    <n v="15803202"/>
    <x v="1274"/>
    <n v="350"/>
    <x v="0"/>
    <x v="1"/>
    <x v="21"/>
    <n v="10"/>
    <n v="0"/>
    <n v="1"/>
    <n v="1"/>
    <n v="1"/>
    <n v="125823.79"/>
    <n v="1"/>
  </r>
  <r>
    <n v="8725"/>
    <n v="15593683"/>
    <x v="2163"/>
    <n v="668"/>
    <x v="1"/>
    <x v="0"/>
    <x v="33"/>
    <n v="8"/>
    <n v="0"/>
    <n v="2"/>
    <n v="1"/>
    <n v="0"/>
    <n v="138465.70000000001"/>
    <n v="0"/>
  </r>
  <r>
    <n v="8726"/>
    <n v="15703394"/>
    <x v="2309"/>
    <n v="633"/>
    <x v="1"/>
    <x v="1"/>
    <x v="7"/>
    <n v="3"/>
    <n v="0"/>
    <n v="2"/>
    <n v="1"/>
    <n v="0"/>
    <n v="44008.91"/>
    <n v="0"/>
  </r>
  <r>
    <n v="8727"/>
    <n v="15570289"/>
    <x v="722"/>
    <n v="697"/>
    <x v="2"/>
    <x v="1"/>
    <x v="3"/>
    <n v="8"/>
    <n v="103409.16"/>
    <n v="1"/>
    <n v="1"/>
    <n v="0"/>
    <n v="66893.279999999999"/>
    <n v="1"/>
  </r>
  <r>
    <n v="8728"/>
    <n v="15567437"/>
    <x v="2755"/>
    <n v="734"/>
    <x v="2"/>
    <x v="0"/>
    <x v="33"/>
    <n v="7"/>
    <n v="123040.38"/>
    <n v="1"/>
    <n v="1"/>
    <n v="1"/>
    <n v="76503.06"/>
    <n v="0"/>
  </r>
  <r>
    <n v="8729"/>
    <n v="15711687"/>
    <x v="2756"/>
    <n v="434"/>
    <x v="0"/>
    <x v="1"/>
    <x v="1"/>
    <n v="4"/>
    <n v="108128.52"/>
    <n v="1"/>
    <n v="0"/>
    <n v="1"/>
    <n v="56784.11"/>
    <n v="0"/>
  </r>
  <r>
    <n v="8730"/>
    <n v="15656592"/>
    <x v="563"/>
    <n v="646"/>
    <x v="2"/>
    <x v="1"/>
    <x v="36"/>
    <n v="8"/>
    <n v="169023.33"/>
    <n v="2"/>
    <n v="1"/>
    <n v="1"/>
    <n v="175657.55"/>
    <n v="0"/>
  </r>
  <r>
    <n v="8731"/>
    <n v="15634373"/>
    <x v="203"/>
    <n v="764"/>
    <x v="0"/>
    <x v="1"/>
    <x v="33"/>
    <n v="5"/>
    <n v="0"/>
    <n v="2"/>
    <n v="0"/>
    <n v="1"/>
    <n v="105155.66"/>
    <n v="0"/>
  </r>
  <r>
    <n v="8732"/>
    <n v="15769125"/>
    <x v="728"/>
    <n v="727"/>
    <x v="1"/>
    <x v="0"/>
    <x v="1"/>
    <n v="10"/>
    <n v="0"/>
    <n v="2"/>
    <n v="0"/>
    <n v="1"/>
    <n v="47468.56"/>
    <n v="0"/>
  </r>
  <r>
    <n v="8733"/>
    <n v="15711386"/>
    <x v="644"/>
    <n v="724"/>
    <x v="0"/>
    <x v="0"/>
    <x v="6"/>
    <n v="6"/>
    <n v="0"/>
    <n v="2"/>
    <n v="0"/>
    <n v="1"/>
    <n v="64729.51"/>
    <n v="0"/>
  </r>
  <r>
    <n v="8734"/>
    <n v="15714241"/>
    <x v="2757"/>
    <n v="749"/>
    <x v="1"/>
    <x v="1"/>
    <x v="0"/>
    <n v="9"/>
    <n v="222267.63"/>
    <n v="1"/>
    <n v="0"/>
    <n v="0"/>
    <n v="101108.85"/>
    <n v="1"/>
  </r>
  <r>
    <n v="8735"/>
    <n v="15642530"/>
    <x v="1681"/>
    <n v="706"/>
    <x v="2"/>
    <x v="0"/>
    <x v="40"/>
    <n v="10"/>
    <n v="144090.42000000001"/>
    <n v="1"/>
    <n v="1"/>
    <n v="0"/>
    <n v="140938.95000000001"/>
    <n v="1"/>
  </r>
  <r>
    <n v="8736"/>
    <n v="15713599"/>
    <x v="1194"/>
    <n v="728"/>
    <x v="0"/>
    <x v="1"/>
    <x v="33"/>
    <n v="10"/>
    <n v="114835.43"/>
    <n v="1"/>
    <n v="0"/>
    <n v="1"/>
    <n v="37662.49"/>
    <n v="0"/>
  </r>
  <r>
    <n v="8737"/>
    <n v="15744770"/>
    <x v="1112"/>
    <n v="636"/>
    <x v="0"/>
    <x v="1"/>
    <x v="4"/>
    <n v="2"/>
    <n v="0"/>
    <n v="2"/>
    <n v="0"/>
    <n v="0"/>
    <n v="86414.41"/>
    <n v="0"/>
  </r>
  <r>
    <n v="8738"/>
    <n v="15780498"/>
    <x v="1915"/>
    <n v="634"/>
    <x v="0"/>
    <x v="1"/>
    <x v="10"/>
    <n v="3"/>
    <n v="145030.92000000001"/>
    <n v="1"/>
    <n v="1"/>
    <n v="1"/>
    <n v="41820.65"/>
    <n v="0"/>
  </r>
  <r>
    <n v="8739"/>
    <n v="15624397"/>
    <x v="681"/>
    <n v="627"/>
    <x v="0"/>
    <x v="1"/>
    <x v="3"/>
    <n v="8"/>
    <n v="71240.3"/>
    <n v="1"/>
    <n v="0"/>
    <n v="1"/>
    <n v="127734.16"/>
    <n v="0"/>
  </r>
  <r>
    <n v="8740"/>
    <n v="15615219"/>
    <x v="1276"/>
    <n v="518"/>
    <x v="0"/>
    <x v="1"/>
    <x v="49"/>
    <n v="5"/>
    <n v="138772.15"/>
    <n v="1"/>
    <n v="0"/>
    <n v="1"/>
    <n v="123872"/>
    <n v="0"/>
  </r>
  <r>
    <n v="8741"/>
    <n v="15570908"/>
    <x v="2504"/>
    <n v="687"/>
    <x v="1"/>
    <x v="0"/>
    <x v="6"/>
    <n v="7"/>
    <n v="93617.07"/>
    <n v="1"/>
    <n v="0"/>
    <n v="1"/>
    <n v="113050.92"/>
    <n v="0"/>
  </r>
  <r>
    <n v="8742"/>
    <n v="15762855"/>
    <x v="1"/>
    <n v="622"/>
    <x v="1"/>
    <x v="0"/>
    <x v="51"/>
    <n v="8"/>
    <n v="0"/>
    <n v="2"/>
    <n v="1"/>
    <n v="1"/>
    <n v="131389.39000000001"/>
    <n v="0"/>
  </r>
  <r>
    <n v="8743"/>
    <n v="15661827"/>
    <x v="304"/>
    <n v="693"/>
    <x v="1"/>
    <x v="0"/>
    <x v="13"/>
    <n v="4"/>
    <n v="0"/>
    <n v="2"/>
    <n v="1"/>
    <n v="1"/>
    <n v="26589.56"/>
    <n v="0"/>
  </r>
  <r>
    <n v="8744"/>
    <n v="15746035"/>
    <x v="512"/>
    <n v="450"/>
    <x v="1"/>
    <x v="1"/>
    <x v="11"/>
    <n v="9"/>
    <n v="74237.2"/>
    <n v="2"/>
    <n v="0"/>
    <n v="1"/>
    <n v="195463.35"/>
    <n v="0"/>
  </r>
  <r>
    <n v="8745"/>
    <n v="15691906"/>
    <x v="649"/>
    <n v="664"/>
    <x v="2"/>
    <x v="0"/>
    <x v="23"/>
    <n v="5"/>
    <n v="127421.78"/>
    <n v="2"/>
    <n v="1"/>
    <n v="0"/>
    <n v="108876.75"/>
    <n v="1"/>
  </r>
  <r>
    <n v="8746"/>
    <n v="15793424"/>
    <x v="195"/>
    <n v="663"/>
    <x v="1"/>
    <x v="0"/>
    <x v="34"/>
    <n v="8"/>
    <n v="61274.7"/>
    <n v="2"/>
    <n v="1"/>
    <n v="0"/>
    <n v="136054.45000000001"/>
    <n v="0"/>
  </r>
  <r>
    <n v="8747"/>
    <n v="15577905"/>
    <x v="65"/>
    <n v="660"/>
    <x v="0"/>
    <x v="1"/>
    <x v="10"/>
    <n v="8"/>
    <n v="106486.66"/>
    <n v="2"/>
    <n v="0"/>
    <n v="1"/>
    <n v="182262.66"/>
    <n v="0"/>
  </r>
  <r>
    <n v="8748"/>
    <n v="15667216"/>
    <x v="364"/>
    <n v="579"/>
    <x v="0"/>
    <x v="0"/>
    <x v="6"/>
    <n v="10"/>
    <n v="73194.52"/>
    <n v="2"/>
    <n v="1"/>
    <n v="1"/>
    <n v="129209.09"/>
    <n v="0"/>
  </r>
  <r>
    <n v="8749"/>
    <n v="15673971"/>
    <x v="411"/>
    <n v="655"/>
    <x v="2"/>
    <x v="0"/>
    <x v="4"/>
    <n v="6"/>
    <n v="146498.76"/>
    <n v="1"/>
    <n v="1"/>
    <n v="0"/>
    <n v="64853.51"/>
    <n v="1"/>
  </r>
  <r>
    <n v="8750"/>
    <n v="15701238"/>
    <x v="131"/>
    <n v="683"/>
    <x v="0"/>
    <x v="1"/>
    <x v="40"/>
    <n v="1"/>
    <n v="0"/>
    <n v="2"/>
    <n v="1"/>
    <n v="0"/>
    <n v="148989.15"/>
    <n v="0"/>
  </r>
  <r>
    <n v="8751"/>
    <n v="15644849"/>
    <x v="686"/>
    <n v="655"/>
    <x v="0"/>
    <x v="0"/>
    <x v="15"/>
    <n v="2"/>
    <n v="0"/>
    <n v="1"/>
    <n v="1"/>
    <n v="1"/>
    <n v="71047.509999999995"/>
    <n v="0"/>
  </r>
  <r>
    <n v="8752"/>
    <n v="15635531"/>
    <x v="1247"/>
    <n v="575"/>
    <x v="1"/>
    <x v="0"/>
    <x v="33"/>
    <n v="8"/>
    <n v="0"/>
    <n v="2"/>
    <n v="1"/>
    <n v="0"/>
    <n v="185341.63"/>
    <n v="0"/>
  </r>
  <r>
    <n v="8753"/>
    <n v="15632263"/>
    <x v="512"/>
    <n v="574"/>
    <x v="1"/>
    <x v="1"/>
    <x v="33"/>
    <n v="5"/>
    <n v="120355"/>
    <n v="1"/>
    <n v="1"/>
    <n v="0"/>
    <n v="137793.35"/>
    <n v="0"/>
  </r>
  <r>
    <n v="8754"/>
    <n v="15720110"/>
    <x v="687"/>
    <n v="795"/>
    <x v="0"/>
    <x v="1"/>
    <x v="15"/>
    <n v="2"/>
    <n v="117265.21"/>
    <n v="1"/>
    <n v="1"/>
    <n v="1"/>
    <n v="198317.23"/>
    <n v="0"/>
  </r>
  <r>
    <n v="8755"/>
    <n v="15619045"/>
    <x v="925"/>
    <n v="776"/>
    <x v="0"/>
    <x v="0"/>
    <x v="3"/>
    <n v="4"/>
    <n v="0"/>
    <n v="2"/>
    <n v="0"/>
    <n v="1"/>
    <n v="162137.5"/>
    <n v="0"/>
  </r>
  <r>
    <n v="8756"/>
    <n v="15697510"/>
    <x v="134"/>
    <n v="707"/>
    <x v="1"/>
    <x v="0"/>
    <x v="37"/>
    <n v="7"/>
    <n v="0"/>
    <n v="1"/>
    <n v="1"/>
    <n v="0"/>
    <n v="109688.82"/>
    <n v="1"/>
  </r>
  <r>
    <n v="8757"/>
    <n v="15784923"/>
    <x v="1859"/>
    <n v="705"/>
    <x v="2"/>
    <x v="0"/>
    <x v="24"/>
    <n v="3"/>
    <n v="109974.22"/>
    <n v="1"/>
    <n v="1"/>
    <n v="1"/>
    <n v="36320.870000000003"/>
    <n v="1"/>
  </r>
  <r>
    <n v="8758"/>
    <n v="15567383"/>
    <x v="2758"/>
    <n v="678"/>
    <x v="2"/>
    <x v="0"/>
    <x v="4"/>
    <n v="2"/>
    <n v="98009.13"/>
    <n v="2"/>
    <n v="0"/>
    <n v="1"/>
    <n v="31384.86"/>
    <n v="0"/>
  </r>
  <r>
    <n v="8759"/>
    <n v="15732621"/>
    <x v="46"/>
    <n v="663"/>
    <x v="0"/>
    <x v="1"/>
    <x v="10"/>
    <n v="10"/>
    <n v="0"/>
    <n v="1"/>
    <n v="1"/>
    <n v="1"/>
    <n v="114083.73"/>
    <n v="0"/>
  </r>
  <r>
    <n v="8760"/>
    <n v="15757981"/>
    <x v="498"/>
    <n v="748"/>
    <x v="0"/>
    <x v="1"/>
    <x v="26"/>
    <n v="8"/>
    <n v="0"/>
    <n v="1"/>
    <n v="1"/>
    <n v="1"/>
    <n v="163331.65"/>
    <n v="0"/>
  </r>
  <r>
    <n v="8761"/>
    <n v="15727819"/>
    <x v="271"/>
    <n v="677"/>
    <x v="1"/>
    <x v="0"/>
    <x v="10"/>
    <n v="10"/>
    <n v="171671.9"/>
    <n v="1"/>
    <n v="1"/>
    <n v="1"/>
    <n v="50777.77"/>
    <n v="0"/>
  </r>
  <r>
    <n v="8762"/>
    <n v="15738088"/>
    <x v="850"/>
    <n v="634"/>
    <x v="1"/>
    <x v="1"/>
    <x v="54"/>
    <n v="10"/>
    <n v="0"/>
    <n v="2"/>
    <n v="1"/>
    <n v="0"/>
    <n v="30772.86"/>
    <n v="1"/>
  </r>
  <r>
    <n v="8763"/>
    <n v="15765173"/>
    <x v="468"/>
    <n v="350"/>
    <x v="0"/>
    <x v="0"/>
    <x v="52"/>
    <n v="3"/>
    <n v="0"/>
    <n v="1"/>
    <n v="0"/>
    <n v="0"/>
    <n v="113796.15"/>
    <n v="1"/>
  </r>
  <r>
    <n v="8764"/>
    <n v="15665159"/>
    <x v="822"/>
    <n v="727"/>
    <x v="0"/>
    <x v="1"/>
    <x v="22"/>
    <n v="0"/>
    <n v="128213.96"/>
    <n v="2"/>
    <n v="1"/>
    <n v="1"/>
    <n v="188729.08"/>
    <n v="1"/>
  </r>
  <r>
    <n v="8765"/>
    <n v="15618203"/>
    <x v="134"/>
    <n v="773"/>
    <x v="2"/>
    <x v="1"/>
    <x v="21"/>
    <n v="8"/>
    <n v="116197.65"/>
    <n v="2"/>
    <n v="1"/>
    <n v="1"/>
    <n v="86701.4"/>
    <n v="0"/>
  </r>
  <r>
    <n v="8766"/>
    <n v="15791452"/>
    <x v="2759"/>
    <n v="675"/>
    <x v="0"/>
    <x v="1"/>
    <x v="2"/>
    <n v="1"/>
    <n v="0"/>
    <n v="2"/>
    <n v="1"/>
    <n v="0"/>
    <n v="153129.22"/>
    <n v="0"/>
  </r>
  <r>
    <n v="8767"/>
    <n v="15638159"/>
    <x v="840"/>
    <n v="649"/>
    <x v="1"/>
    <x v="0"/>
    <x v="18"/>
    <n v="6"/>
    <n v="86607.39"/>
    <n v="1"/>
    <n v="0"/>
    <n v="0"/>
    <n v="19825.09"/>
    <n v="0"/>
  </r>
  <r>
    <n v="8768"/>
    <n v="15585466"/>
    <x v="280"/>
    <n v="552"/>
    <x v="0"/>
    <x v="1"/>
    <x v="6"/>
    <n v="10"/>
    <n v="0"/>
    <n v="2"/>
    <n v="1"/>
    <n v="0"/>
    <n v="12186.83"/>
    <n v="0"/>
  </r>
  <r>
    <n v="8769"/>
    <n v="15677310"/>
    <x v="1311"/>
    <n v="761"/>
    <x v="2"/>
    <x v="1"/>
    <x v="46"/>
    <n v="5"/>
    <n v="98854.34"/>
    <n v="1"/>
    <n v="0"/>
    <n v="0"/>
    <n v="86920.97"/>
    <n v="1"/>
  </r>
  <r>
    <n v="8770"/>
    <n v="15646262"/>
    <x v="379"/>
    <n v="622"/>
    <x v="0"/>
    <x v="1"/>
    <x v="8"/>
    <n v="7"/>
    <n v="0"/>
    <n v="1"/>
    <n v="1"/>
    <n v="0"/>
    <n v="35408.769999999997"/>
    <n v="0"/>
  </r>
  <r>
    <n v="8771"/>
    <n v="15656901"/>
    <x v="596"/>
    <n v="615"/>
    <x v="0"/>
    <x v="1"/>
    <x v="49"/>
    <n v="8"/>
    <n v="0"/>
    <n v="2"/>
    <n v="1"/>
    <n v="1"/>
    <n v="165576.54999999999"/>
    <n v="0"/>
  </r>
  <r>
    <n v="8772"/>
    <n v="15621093"/>
    <x v="461"/>
    <n v="681"/>
    <x v="2"/>
    <x v="1"/>
    <x v="8"/>
    <n v="4"/>
    <n v="97338.19"/>
    <n v="2"/>
    <n v="0"/>
    <n v="0"/>
    <n v="48226.76"/>
    <n v="0"/>
  </r>
  <r>
    <n v="8773"/>
    <n v="15592123"/>
    <x v="49"/>
    <n v="768"/>
    <x v="0"/>
    <x v="1"/>
    <x v="33"/>
    <n v="6"/>
    <n v="0"/>
    <n v="2"/>
    <n v="1"/>
    <n v="1"/>
    <n v="199454.37"/>
    <n v="0"/>
  </r>
  <r>
    <n v="8774"/>
    <n v="15589200"/>
    <x v="2713"/>
    <n v="617"/>
    <x v="1"/>
    <x v="1"/>
    <x v="10"/>
    <n v="9"/>
    <n v="0"/>
    <n v="2"/>
    <n v="1"/>
    <n v="0"/>
    <n v="118749.58"/>
    <n v="0"/>
  </r>
  <r>
    <n v="8775"/>
    <n v="15602934"/>
    <x v="1622"/>
    <n v="452"/>
    <x v="0"/>
    <x v="0"/>
    <x v="19"/>
    <n v="6"/>
    <n v="131698.57"/>
    <n v="2"/>
    <n v="1"/>
    <n v="0"/>
    <n v="151623.91"/>
    <n v="0"/>
  </r>
  <r>
    <n v="8776"/>
    <n v="15812720"/>
    <x v="2760"/>
    <n v="807"/>
    <x v="2"/>
    <x v="1"/>
    <x v="24"/>
    <n v="10"/>
    <n v="130110.45"/>
    <n v="2"/>
    <n v="0"/>
    <n v="1"/>
    <n v="172097.95"/>
    <n v="0"/>
  </r>
  <r>
    <n v="8777"/>
    <n v="15695383"/>
    <x v="887"/>
    <n v="567"/>
    <x v="1"/>
    <x v="1"/>
    <x v="4"/>
    <n v="9"/>
    <n v="0"/>
    <n v="2"/>
    <n v="1"/>
    <n v="0"/>
    <n v="87677.15"/>
    <n v="0"/>
  </r>
  <r>
    <n v="8778"/>
    <n v="15723064"/>
    <x v="2761"/>
    <n v="603"/>
    <x v="1"/>
    <x v="1"/>
    <x v="9"/>
    <n v="1"/>
    <n v="165149.13"/>
    <n v="2"/>
    <n v="1"/>
    <n v="0"/>
    <n v="21858.28"/>
    <n v="0"/>
  </r>
  <r>
    <n v="8779"/>
    <n v="15761606"/>
    <x v="1109"/>
    <n v="617"/>
    <x v="1"/>
    <x v="0"/>
    <x v="24"/>
    <n v="9"/>
    <n v="101707.8"/>
    <n v="1"/>
    <n v="1"/>
    <n v="0"/>
    <n v="123866.28"/>
    <n v="0"/>
  </r>
  <r>
    <n v="8780"/>
    <n v="15650322"/>
    <x v="2265"/>
    <n v="701"/>
    <x v="0"/>
    <x v="0"/>
    <x v="10"/>
    <n v="3"/>
    <n v="105588.66"/>
    <n v="1"/>
    <n v="0"/>
    <n v="1"/>
    <n v="74694.41"/>
    <n v="0"/>
  </r>
  <r>
    <n v="8781"/>
    <n v="15669782"/>
    <x v="5"/>
    <n v="820"/>
    <x v="2"/>
    <x v="1"/>
    <x v="2"/>
    <n v="9"/>
    <n v="111336.89"/>
    <n v="1"/>
    <n v="1"/>
    <n v="0"/>
    <n v="16770.310000000001"/>
    <n v="1"/>
  </r>
  <r>
    <n v="8782"/>
    <n v="15751628"/>
    <x v="1007"/>
    <n v="438"/>
    <x v="0"/>
    <x v="1"/>
    <x v="52"/>
    <n v="7"/>
    <n v="78391.17"/>
    <n v="1"/>
    <n v="0"/>
    <n v="1"/>
    <n v="49424.6"/>
    <n v="0"/>
  </r>
  <r>
    <n v="8783"/>
    <n v="15809057"/>
    <x v="438"/>
    <n v="600"/>
    <x v="1"/>
    <x v="0"/>
    <x v="7"/>
    <n v="6"/>
    <n v="0"/>
    <n v="2"/>
    <n v="1"/>
    <n v="1"/>
    <n v="172031.22"/>
    <n v="0"/>
  </r>
  <r>
    <n v="8784"/>
    <n v="15617052"/>
    <x v="36"/>
    <n v="782"/>
    <x v="0"/>
    <x v="1"/>
    <x v="10"/>
    <n v="9"/>
    <n v="0"/>
    <n v="1"/>
    <n v="1"/>
    <n v="0"/>
    <n v="183021.06"/>
    <n v="1"/>
  </r>
  <r>
    <n v="8785"/>
    <n v="15590810"/>
    <x v="485"/>
    <n v="638"/>
    <x v="2"/>
    <x v="0"/>
    <x v="1"/>
    <n v="9"/>
    <n v="144326.09"/>
    <n v="1"/>
    <n v="1"/>
    <n v="0"/>
    <n v="73979.850000000006"/>
    <n v="1"/>
  </r>
  <r>
    <n v="8786"/>
    <n v="15801293"/>
    <x v="634"/>
    <n v="850"/>
    <x v="2"/>
    <x v="1"/>
    <x v="7"/>
    <n v="1"/>
    <n v="101278.25"/>
    <n v="2"/>
    <n v="1"/>
    <n v="1"/>
    <n v="26265.18"/>
    <n v="0"/>
  </r>
  <r>
    <n v="8787"/>
    <n v="15770968"/>
    <x v="2762"/>
    <n v="741"/>
    <x v="2"/>
    <x v="0"/>
    <x v="25"/>
    <n v="8"/>
    <n v="108711.57"/>
    <n v="2"/>
    <n v="1"/>
    <n v="0"/>
    <n v="24857.25"/>
    <n v="0"/>
  </r>
  <r>
    <n v="8788"/>
    <n v="15572356"/>
    <x v="176"/>
    <n v="689"/>
    <x v="1"/>
    <x v="1"/>
    <x v="39"/>
    <n v="1"/>
    <n v="108555.07"/>
    <n v="1"/>
    <n v="0"/>
    <n v="1"/>
    <n v="167969.15"/>
    <n v="0"/>
  </r>
  <r>
    <n v="8789"/>
    <n v="15603247"/>
    <x v="2763"/>
    <n v="743"/>
    <x v="2"/>
    <x v="0"/>
    <x v="12"/>
    <n v="1"/>
    <n v="146781.24"/>
    <n v="1"/>
    <n v="1"/>
    <n v="0"/>
    <n v="189307.7"/>
    <n v="0"/>
  </r>
  <r>
    <n v="8790"/>
    <n v="15619116"/>
    <x v="74"/>
    <n v="493"/>
    <x v="0"/>
    <x v="0"/>
    <x v="18"/>
    <n v="2"/>
    <n v="0"/>
    <n v="2"/>
    <n v="0"/>
    <n v="1"/>
    <n v="99770.3"/>
    <n v="0"/>
  </r>
  <r>
    <n v="8791"/>
    <n v="15691792"/>
    <x v="26"/>
    <n v="416"/>
    <x v="1"/>
    <x v="1"/>
    <x v="12"/>
    <n v="8"/>
    <n v="0"/>
    <n v="1"/>
    <n v="0"/>
    <n v="0"/>
    <n v="119712.78"/>
    <n v="0"/>
  </r>
  <r>
    <n v="8792"/>
    <n v="15783276"/>
    <x v="425"/>
    <n v="725"/>
    <x v="0"/>
    <x v="0"/>
    <x v="11"/>
    <n v="9"/>
    <n v="0"/>
    <n v="2"/>
    <n v="1"/>
    <n v="1"/>
    <n v="168607.74"/>
    <n v="0"/>
  </r>
  <r>
    <n v="8793"/>
    <n v="15766137"/>
    <x v="399"/>
    <n v="497"/>
    <x v="0"/>
    <x v="1"/>
    <x v="10"/>
    <n v="2"/>
    <n v="0"/>
    <n v="2"/>
    <n v="1"/>
    <n v="1"/>
    <n v="83087.13"/>
    <n v="0"/>
  </r>
  <r>
    <n v="8794"/>
    <n v="15574554"/>
    <x v="2020"/>
    <n v="537"/>
    <x v="2"/>
    <x v="1"/>
    <x v="26"/>
    <n v="8"/>
    <n v="103291.25"/>
    <n v="2"/>
    <n v="1"/>
    <n v="1"/>
    <n v="130664.79"/>
    <n v="0"/>
  </r>
  <r>
    <n v="8795"/>
    <n v="15578671"/>
    <x v="1167"/>
    <n v="706"/>
    <x v="1"/>
    <x v="0"/>
    <x v="6"/>
    <n v="1"/>
    <n v="209490.21"/>
    <n v="1"/>
    <n v="1"/>
    <n v="1"/>
    <n v="133267.69"/>
    <n v="1"/>
  </r>
  <r>
    <n v="8796"/>
    <n v="15716608"/>
    <x v="560"/>
    <n v="651"/>
    <x v="1"/>
    <x v="1"/>
    <x v="16"/>
    <n v="2"/>
    <n v="0"/>
    <n v="3"/>
    <n v="1"/>
    <n v="0"/>
    <n v="67029.820000000007"/>
    <n v="1"/>
  </r>
  <r>
    <n v="8797"/>
    <n v="15690670"/>
    <x v="630"/>
    <n v="720"/>
    <x v="0"/>
    <x v="1"/>
    <x v="19"/>
    <n v="2"/>
    <n v="0"/>
    <n v="2"/>
    <n v="0"/>
    <n v="1"/>
    <n v="141031.07999999999"/>
    <n v="0"/>
  </r>
  <r>
    <n v="8798"/>
    <n v="15630466"/>
    <x v="25"/>
    <n v="797"/>
    <x v="0"/>
    <x v="1"/>
    <x v="13"/>
    <n v="8"/>
    <n v="0"/>
    <n v="1"/>
    <n v="0"/>
    <n v="0"/>
    <n v="125110.02"/>
    <n v="0"/>
  </r>
  <r>
    <n v="8799"/>
    <n v="15630349"/>
    <x v="2277"/>
    <n v="543"/>
    <x v="1"/>
    <x v="1"/>
    <x v="51"/>
    <n v="5"/>
    <n v="0"/>
    <n v="2"/>
    <n v="1"/>
    <n v="0"/>
    <n v="117832.39"/>
    <n v="0"/>
  </r>
  <r>
    <n v="8800"/>
    <n v="15803801"/>
    <x v="776"/>
    <n v="454"/>
    <x v="0"/>
    <x v="1"/>
    <x v="10"/>
    <n v="4"/>
    <n v="0"/>
    <n v="2"/>
    <n v="1"/>
    <n v="0"/>
    <n v="198817.72"/>
    <n v="0"/>
  </r>
  <r>
    <n v="8801"/>
    <n v="15647890"/>
    <x v="764"/>
    <n v="691"/>
    <x v="0"/>
    <x v="1"/>
    <x v="24"/>
    <n v="9"/>
    <n v="149405.18"/>
    <n v="1"/>
    <n v="1"/>
    <n v="1"/>
    <n v="146411.6"/>
    <n v="0"/>
  </r>
  <r>
    <n v="8802"/>
    <n v="15606115"/>
    <x v="614"/>
    <n v="510"/>
    <x v="0"/>
    <x v="0"/>
    <x v="37"/>
    <n v="6"/>
    <n v="191665.21"/>
    <n v="1"/>
    <n v="1"/>
    <n v="1"/>
    <n v="131312.56"/>
    <n v="1"/>
  </r>
  <r>
    <n v="8803"/>
    <n v="15714642"/>
    <x v="160"/>
    <n v="792"/>
    <x v="1"/>
    <x v="0"/>
    <x v="20"/>
    <n v="7"/>
    <n v="0"/>
    <n v="1"/>
    <n v="1"/>
    <n v="0"/>
    <n v="141652.20000000001"/>
    <n v="0"/>
  </r>
  <r>
    <n v="8804"/>
    <n v="15741181"/>
    <x v="2495"/>
    <n v="721"/>
    <x v="0"/>
    <x v="1"/>
    <x v="1"/>
    <n v="6"/>
    <n v="135071.12"/>
    <n v="1"/>
    <n v="1"/>
    <n v="1"/>
    <n v="64477.25"/>
    <n v="0"/>
  </r>
  <r>
    <n v="8805"/>
    <n v="15773973"/>
    <x v="1"/>
    <n v="765"/>
    <x v="0"/>
    <x v="1"/>
    <x v="1"/>
    <n v="2"/>
    <n v="0"/>
    <n v="2"/>
    <n v="0"/>
    <n v="1"/>
    <n v="191215.61"/>
    <n v="0"/>
  </r>
  <r>
    <n v="8806"/>
    <n v="15758546"/>
    <x v="1242"/>
    <n v="850"/>
    <x v="1"/>
    <x v="1"/>
    <x v="2"/>
    <n v="8"/>
    <n v="0"/>
    <n v="2"/>
    <n v="1"/>
    <n v="1"/>
    <n v="37090.44"/>
    <n v="0"/>
  </r>
  <r>
    <n v="8807"/>
    <n v="15598940"/>
    <x v="547"/>
    <n v="681"/>
    <x v="2"/>
    <x v="1"/>
    <x v="16"/>
    <n v="6"/>
    <n v="181804.34"/>
    <n v="2"/>
    <n v="1"/>
    <n v="1"/>
    <n v="57517.71"/>
    <n v="0"/>
  </r>
  <r>
    <n v="8808"/>
    <n v="15669783"/>
    <x v="930"/>
    <n v="586"/>
    <x v="0"/>
    <x v="0"/>
    <x v="52"/>
    <n v="3"/>
    <n v="47020.65"/>
    <n v="2"/>
    <n v="0"/>
    <n v="1"/>
    <n v="63241.21"/>
    <n v="1"/>
  </r>
  <r>
    <n v="8809"/>
    <n v="15624993"/>
    <x v="355"/>
    <n v="753"/>
    <x v="0"/>
    <x v="0"/>
    <x v="18"/>
    <n v="7"/>
    <n v="128518.98"/>
    <n v="1"/>
    <n v="1"/>
    <n v="1"/>
    <n v="44567.83"/>
    <n v="1"/>
  </r>
  <r>
    <n v="8810"/>
    <n v="15760568"/>
    <x v="408"/>
    <n v="593"/>
    <x v="2"/>
    <x v="0"/>
    <x v="16"/>
    <n v="5"/>
    <n v="142658.04"/>
    <n v="2"/>
    <n v="0"/>
    <n v="1"/>
    <n v="135337.10999999999"/>
    <n v="0"/>
  </r>
  <r>
    <n v="8811"/>
    <n v="15699047"/>
    <x v="374"/>
    <n v="674"/>
    <x v="0"/>
    <x v="0"/>
    <x v="29"/>
    <n v="9"/>
    <n v="120150.39"/>
    <n v="2"/>
    <n v="1"/>
    <n v="1"/>
    <n v="33964.03"/>
    <n v="0"/>
  </r>
  <r>
    <n v="8812"/>
    <n v="15616168"/>
    <x v="957"/>
    <n v="610"/>
    <x v="0"/>
    <x v="0"/>
    <x v="12"/>
    <n v="7"/>
    <n v="81905.95"/>
    <n v="1"/>
    <n v="1"/>
    <n v="1"/>
    <n v="61623.19"/>
    <n v="0"/>
  </r>
  <r>
    <n v="8813"/>
    <n v="15773146"/>
    <x v="2764"/>
    <n v="652"/>
    <x v="0"/>
    <x v="1"/>
    <x v="28"/>
    <n v="3"/>
    <n v="137998.20000000001"/>
    <n v="2"/>
    <n v="0"/>
    <n v="1"/>
    <n v="168989.77"/>
    <n v="0"/>
  </r>
  <r>
    <n v="8814"/>
    <n v="15770375"/>
    <x v="97"/>
    <n v="850"/>
    <x v="2"/>
    <x v="0"/>
    <x v="28"/>
    <n v="8"/>
    <n v="123126.29"/>
    <n v="1"/>
    <n v="1"/>
    <n v="0"/>
    <n v="74425.41"/>
    <n v="0"/>
  </r>
  <r>
    <n v="8815"/>
    <n v="15589725"/>
    <x v="2191"/>
    <n v="740"/>
    <x v="0"/>
    <x v="0"/>
    <x v="21"/>
    <n v="4"/>
    <n v="0"/>
    <n v="2"/>
    <n v="1"/>
    <n v="1"/>
    <n v="178929.84"/>
    <n v="0"/>
  </r>
  <r>
    <n v="8816"/>
    <n v="15710034"/>
    <x v="173"/>
    <n v="637"/>
    <x v="2"/>
    <x v="1"/>
    <x v="3"/>
    <n v="1"/>
    <n v="135645.29"/>
    <n v="2"/>
    <n v="0"/>
    <n v="1"/>
    <n v="101382.86"/>
    <n v="1"/>
  </r>
  <r>
    <n v="8817"/>
    <n v="15800806"/>
    <x v="346"/>
    <n v="685"/>
    <x v="1"/>
    <x v="1"/>
    <x v="8"/>
    <n v="7"/>
    <n v="122449.31"/>
    <n v="2"/>
    <n v="1"/>
    <n v="1"/>
    <n v="180769.55"/>
    <n v="0"/>
  </r>
  <r>
    <n v="8818"/>
    <n v="15570485"/>
    <x v="2075"/>
    <n v="558"/>
    <x v="1"/>
    <x v="1"/>
    <x v="20"/>
    <n v="4"/>
    <n v="161766.87"/>
    <n v="1"/>
    <n v="0"/>
    <n v="0"/>
    <n v="92378.54"/>
    <n v="0"/>
  </r>
  <r>
    <n v="8819"/>
    <n v="15575391"/>
    <x v="2765"/>
    <n v="677"/>
    <x v="0"/>
    <x v="0"/>
    <x v="24"/>
    <n v="3"/>
    <n v="0"/>
    <n v="2"/>
    <n v="1"/>
    <n v="1"/>
    <n v="38252.25"/>
    <n v="0"/>
  </r>
  <r>
    <n v="8820"/>
    <n v="15790750"/>
    <x v="737"/>
    <n v="592"/>
    <x v="2"/>
    <x v="1"/>
    <x v="18"/>
    <n v="10"/>
    <n v="123187.51"/>
    <n v="1"/>
    <n v="0"/>
    <n v="1"/>
    <n v="146111.35"/>
    <n v="0"/>
  </r>
  <r>
    <n v="8821"/>
    <n v="15714832"/>
    <x v="1766"/>
    <n v="652"/>
    <x v="2"/>
    <x v="1"/>
    <x v="18"/>
    <n v="9"/>
    <n v="150956.71"/>
    <n v="1"/>
    <n v="0"/>
    <n v="0"/>
    <n v="72350.17"/>
    <n v="0"/>
  </r>
  <r>
    <n v="8822"/>
    <n v="15619953"/>
    <x v="270"/>
    <n v="662"/>
    <x v="1"/>
    <x v="0"/>
    <x v="0"/>
    <n v="6"/>
    <n v="105021.28"/>
    <n v="1"/>
    <n v="1"/>
    <n v="0"/>
    <n v="48242.38"/>
    <n v="0"/>
  </r>
  <r>
    <n v="8823"/>
    <n v="15673929"/>
    <x v="13"/>
    <n v="543"/>
    <x v="0"/>
    <x v="1"/>
    <x v="55"/>
    <n v="4"/>
    <n v="0"/>
    <n v="2"/>
    <n v="1"/>
    <n v="1"/>
    <n v="148305.82"/>
    <n v="0"/>
  </r>
  <r>
    <n v="8824"/>
    <n v="15578835"/>
    <x v="396"/>
    <n v="675"/>
    <x v="1"/>
    <x v="0"/>
    <x v="5"/>
    <n v="1"/>
    <n v="133204.91"/>
    <n v="1"/>
    <n v="0"/>
    <n v="1"/>
    <n v="8270.06"/>
    <n v="0"/>
  </r>
  <r>
    <n v="8825"/>
    <n v="15752388"/>
    <x v="278"/>
    <n v="643"/>
    <x v="1"/>
    <x v="0"/>
    <x v="12"/>
    <n v="6"/>
    <n v="0"/>
    <n v="2"/>
    <n v="1"/>
    <n v="1"/>
    <n v="41549.64"/>
    <n v="0"/>
  </r>
  <r>
    <n v="8826"/>
    <n v="15797081"/>
    <x v="2391"/>
    <n v="611"/>
    <x v="2"/>
    <x v="0"/>
    <x v="23"/>
    <n v="9"/>
    <n v="115488.52"/>
    <n v="2"/>
    <n v="1"/>
    <n v="1"/>
    <n v="138656.81"/>
    <n v="1"/>
  </r>
  <r>
    <n v="8827"/>
    <n v="15570194"/>
    <x v="336"/>
    <n v="412"/>
    <x v="0"/>
    <x v="1"/>
    <x v="6"/>
    <n v="5"/>
    <n v="0"/>
    <n v="2"/>
    <n v="0"/>
    <n v="0"/>
    <n v="12510.53"/>
    <n v="0"/>
  </r>
  <r>
    <n v="8828"/>
    <n v="15580149"/>
    <x v="1776"/>
    <n v="638"/>
    <x v="1"/>
    <x v="1"/>
    <x v="1"/>
    <n v="7"/>
    <n v="0"/>
    <n v="2"/>
    <n v="1"/>
    <n v="0"/>
    <n v="43889.41"/>
    <n v="0"/>
  </r>
  <r>
    <n v="8829"/>
    <n v="15777708"/>
    <x v="230"/>
    <n v="824"/>
    <x v="1"/>
    <x v="0"/>
    <x v="16"/>
    <n v="3"/>
    <n v="0"/>
    <n v="2"/>
    <n v="1"/>
    <n v="0"/>
    <n v="192800.25"/>
    <n v="0"/>
  </r>
  <r>
    <n v="8830"/>
    <n v="15769955"/>
    <x v="188"/>
    <n v="683"/>
    <x v="0"/>
    <x v="0"/>
    <x v="20"/>
    <n v="1"/>
    <n v="0"/>
    <n v="2"/>
    <n v="0"/>
    <n v="0"/>
    <n v="75762"/>
    <n v="0"/>
  </r>
  <r>
    <n v="8831"/>
    <n v="15810444"/>
    <x v="1359"/>
    <n v="562"/>
    <x v="2"/>
    <x v="0"/>
    <x v="2"/>
    <n v="6"/>
    <n v="130565.02"/>
    <n v="1"/>
    <n v="1"/>
    <n v="0"/>
    <n v="9854.7199999999993"/>
    <n v="1"/>
  </r>
  <r>
    <n v="8832"/>
    <n v="15645593"/>
    <x v="51"/>
    <n v="599"/>
    <x v="0"/>
    <x v="0"/>
    <x v="1"/>
    <n v="2"/>
    <n v="91328.71"/>
    <n v="1"/>
    <n v="1"/>
    <n v="0"/>
    <n v="115724.78"/>
    <n v="0"/>
  </r>
  <r>
    <n v="8833"/>
    <n v="15765345"/>
    <x v="159"/>
    <n v="753"/>
    <x v="0"/>
    <x v="1"/>
    <x v="12"/>
    <n v="4"/>
    <n v="0"/>
    <n v="2"/>
    <n v="1"/>
    <n v="1"/>
    <n v="106303.4"/>
    <n v="0"/>
  </r>
  <r>
    <n v="8834"/>
    <n v="15760873"/>
    <x v="35"/>
    <n v="594"/>
    <x v="0"/>
    <x v="1"/>
    <x v="5"/>
    <n v="7"/>
    <n v="81310.34"/>
    <n v="1"/>
    <n v="1"/>
    <n v="1"/>
    <n v="183868.01"/>
    <n v="0"/>
  </r>
  <r>
    <n v="8835"/>
    <n v="15794178"/>
    <x v="2766"/>
    <n v="657"/>
    <x v="0"/>
    <x v="1"/>
    <x v="10"/>
    <n v="3"/>
    <n v="107136.6"/>
    <n v="1"/>
    <n v="1"/>
    <n v="0"/>
    <n v="153895.46"/>
    <n v="0"/>
  </r>
  <r>
    <n v="8836"/>
    <n v="15589361"/>
    <x v="2058"/>
    <n v="716"/>
    <x v="1"/>
    <x v="1"/>
    <x v="10"/>
    <n v="9"/>
    <n v="0"/>
    <n v="1"/>
    <n v="1"/>
    <n v="1"/>
    <n v="66695.710000000006"/>
    <n v="0"/>
  </r>
  <r>
    <n v="8837"/>
    <n v="15662483"/>
    <x v="111"/>
    <n v="850"/>
    <x v="0"/>
    <x v="1"/>
    <x v="3"/>
    <n v="7"/>
    <n v="0"/>
    <n v="2"/>
    <n v="1"/>
    <n v="1"/>
    <n v="173851.11"/>
    <n v="0"/>
  </r>
  <r>
    <n v="8838"/>
    <n v="15809736"/>
    <x v="2767"/>
    <n v="664"/>
    <x v="0"/>
    <x v="1"/>
    <x v="17"/>
    <n v="2"/>
    <n v="0"/>
    <n v="1"/>
    <n v="1"/>
    <n v="1"/>
    <n v="177423.02"/>
    <n v="1"/>
  </r>
  <r>
    <n v="8839"/>
    <n v="15731148"/>
    <x v="1898"/>
    <n v="558"/>
    <x v="0"/>
    <x v="1"/>
    <x v="19"/>
    <n v="0"/>
    <n v="108477.49"/>
    <n v="1"/>
    <n v="1"/>
    <n v="1"/>
    <n v="109096.71"/>
    <n v="1"/>
  </r>
  <r>
    <n v="8840"/>
    <n v="15774328"/>
    <x v="3"/>
    <n v="606"/>
    <x v="2"/>
    <x v="1"/>
    <x v="20"/>
    <n v="1"/>
    <n v="144757.97"/>
    <n v="2"/>
    <n v="1"/>
    <n v="1"/>
    <n v="166656.18"/>
    <n v="0"/>
  </r>
  <r>
    <n v="8841"/>
    <n v="15646969"/>
    <x v="1284"/>
    <n v="776"/>
    <x v="1"/>
    <x v="1"/>
    <x v="19"/>
    <n v="2"/>
    <n v="0"/>
    <n v="2"/>
    <n v="1"/>
    <n v="1"/>
    <n v="176921"/>
    <n v="0"/>
  </r>
  <r>
    <n v="8842"/>
    <n v="15718769"/>
    <x v="485"/>
    <n v="557"/>
    <x v="1"/>
    <x v="1"/>
    <x v="18"/>
    <n v="1"/>
    <n v="113110.26"/>
    <n v="1"/>
    <n v="1"/>
    <n v="0"/>
    <n v="98413.1"/>
    <n v="0"/>
  </r>
  <r>
    <n v="8843"/>
    <n v="15610226"/>
    <x v="1200"/>
    <n v="614"/>
    <x v="0"/>
    <x v="0"/>
    <x v="7"/>
    <n v="9"/>
    <n v="106414.57"/>
    <n v="2"/>
    <n v="0"/>
    <n v="0"/>
    <n v="77500.81"/>
    <n v="0"/>
  </r>
  <r>
    <n v="8844"/>
    <n v="15616270"/>
    <x v="1475"/>
    <n v="620"/>
    <x v="1"/>
    <x v="1"/>
    <x v="0"/>
    <n v="4"/>
    <n v="106920.91"/>
    <n v="1"/>
    <n v="0"/>
    <n v="1"/>
    <n v="119747.08"/>
    <n v="0"/>
  </r>
  <r>
    <n v="8845"/>
    <n v="15790717"/>
    <x v="857"/>
    <n v="695"/>
    <x v="1"/>
    <x v="1"/>
    <x v="12"/>
    <n v="7"/>
    <n v="0"/>
    <n v="2"/>
    <n v="1"/>
    <n v="0"/>
    <n v="160387.98000000001"/>
    <n v="0"/>
  </r>
  <r>
    <n v="8846"/>
    <n v="15635703"/>
    <x v="5"/>
    <n v="729"/>
    <x v="2"/>
    <x v="0"/>
    <x v="2"/>
    <n v="1"/>
    <n v="131513.26"/>
    <n v="1"/>
    <n v="1"/>
    <n v="1"/>
    <n v="193715"/>
    <n v="0"/>
  </r>
  <r>
    <n v="8847"/>
    <n v="15616365"/>
    <x v="405"/>
    <n v="571"/>
    <x v="0"/>
    <x v="0"/>
    <x v="47"/>
    <n v="2"/>
    <n v="0"/>
    <n v="2"/>
    <n v="1"/>
    <n v="0"/>
    <n v="28045.77"/>
    <n v="0"/>
  </r>
  <r>
    <n v="8848"/>
    <n v="15630244"/>
    <x v="5"/>
    <n v="457"/>
    <x v="0"/>
    <x v="1"/>
    <x v="20"/>
    <n v="10"/>
    <n v="134320.23000000001"/>
    <n v="2"/>
    <n v="1"/>
    <n v="0"/>
    <n v="150757.35"/>
    <n v="0"/>
  </r>
  <r>
    <n v="8849"/>
    <n v="15734714"/>
    <x v="1122"/>
    <n v="559"/>
    <x v="0"/>
    <x v="0"/>
    <x v="6"/>
    <n v="3"/>
    <n v="79715.360000000001"/>
    <n v="1"/>
    <n v="1"/>
    <n v="0"/>
    <n v="82252.28"/>
    <n v="0"/>
  </r>
  <r>
    <n v="8850"/>
    <n v="15721433"/>
    <x v="2768"/>
    <n v="664"/>
    <x v="0"/>
    <x v="0"/>
    <x v="16"/>
    <n v="4"/>
    <n v="74306.19"/>
    <n v="2"/>
    <n v="1"/>
    <n v="0"/>
    <n v="154395.56"/>
    <n v="0"/>
  </r>
  <r>
    <n v="8851"/>
    <n v="15590201"/>
    <x v="93"/>
    <n v="500"/>
    <x v="1"/>
    <x v="0"/>
    <x v="5"/>
    <n v="5"/>
    <n v="0"/>
    <n v="4"/>
    <n v="1"/>
    <n v="1"/>
    <n v="83866.350000000006"/>
    <n v="1"/>
  </r>
  <r>
    <n v="8852"/>
    <n v="15590828"/>
    <x v="1936"/>
    <n v="782"/>
    <x v="2"/>
    <x v="1"/>
    <x v="0"/>
    <n v="7"/>
    <n v="126428.38"/>
    <n v="1"/>
    <n v="1"/>
    <n v="0"/>
    <n v="39830.1"/>
    <n v="0"/>
  </r>
  <r>
    <n v="8853"/>
    <n v="15752097"/>
    <x v="254"/>
    <n v="708"/>
    <x v="1"/>
    <x v="1"/>
    <x v="16"/>
    <n v="8"/>
    <n v="99640.89"/>
    <n v="1"/>
    <n v="1"/>
    <n v="0"/>
    <n v="12429.22"/>
    <n v="0"/>
  </r>
  <r>
    <n v="8854"/>
    <n v="15800031"/>
    <x v="2769"/>
    <n v="681"/>
    <x v="0"/>
    <x v="1"/>
    <x v="3"/>
    <n v="3"/>
    <n v="66338.679999999993"/>
    <n v="1"/>
    <n v="1"/>
    <n v="1"/>
    <n v="18772.5"/>
    <n v="1"/>
  </r>
  <r>
    <n v="8855"/>
    <n v="15630857"/>
    <x v="115"/>
    <n v="674"/>
    <x v="1"/>
    <x v="0"/>
    <x v="2"/>
    <n v="6"/>
    <n v="0"/>
    <n v="2"/>
    <n v="1"/>
    <n v="1"/>
    <n v="9574.83"/>
    <n v="0"/>
  </r>
  <r>
    <n v="8856"/>
    <n v="15689953"/>
    <x v="253"/>
    <n v="697"/>
    <x v="1"/>
    <x v="1"/>
    <x v="3"/>
    <n v="10"/>
    <n v="128226.37"/>
    <n v="1"/>
    <n v="0"/>
    <n v="0"/>
    <n v="188486.94"/>
    <n v="0"/>
  </r>
  <r>
    <n v="8857"/>
    <n v="15759733"/>
    <x v="505"/>
    <n v="774"/>
    <x v="0"/>
    <x v="0"/>
    <x v="28"/>
    <n v="5"/>
    <n v="0"/>
    <n v="2"/>
    <n v="1"/>
    <n v="1"/>
    <n v="64716.08"/>
    <n v="0"/>
  </r>
  <r>
    <n v="8858"/>
    <n v="15810826"/>
    <x v="1459"/>
    <n v="624"/>
    <x v="0"/>
    <x v="1"/>
    <x v="18"/>
    <n v="6"/>
    <n v="0"/>
    <n v="2"/>
    <n v="0"/>
    <n v="0"/>
    <n v="84749.96"/>
    <n v="0"/>
  </r>
  <r>
    <n v="8859"/>
    <n v="15668009"/>
    <x v="2770"/>
    <n v="747"/>
    <x v="1"/>
    <x v="1"/>
    <x v="24"/>
    <n v="1"/>
    <n v="0"/>
    <n v="2"/>
    <n v="0"/>
    <n v="1"/>
    <n v="180551.76"/>
    <n v="0"/>
  </r>
  <r>
    <n v="8860"/>
    <n v="15743456"/>
    <x v="2771"/>
    <n v="715"/>
    <x v="0"/>
    <x v="0"/>
    <x v="15"/>
    <n v="10"/>
    <n v="0"/>
    <n v="2"/>
    <n v="1"/>
    <n v="0"/>
    <n v="60907.49"/>
    <n v="0"/>
  </r>
  <r>
    <n v="8861"/>
    <n v="15725762"/>
    <x v="1319"/>
    <n v="808"/>
    <x v="0"/>
    <x v="1"/>
    <x v="9"/>
    <n v="4"/>
    <n v="122168.65"/>
    <n v="1"/>
    <n v="1"/>
    <n v="0"/>
    <n v="174107.04"/>
    <n v="0"/>
  </r>
  <r>
    <n v="8862"/>
    <n v="15761713"/>
    <x v="606"/>
    <n v="678"/>
    <x v="0"/>
    <x v="0"/>
    <x v="3"/>
    <n v="7"/>
    <n v="178074.33"/>
    <n v="1"/>
    <n v="0"/>
    <n v="0"/>
    <n v="110405.9"/>
    <n v="0"/>
  </r>
  <r>
    <n v="8863"/>
    <n v="15769246"/>
    <x v="1208"/>
    <n v="813"/>
    <x v="2"/>
    <x v="1"/>
    <x v="49"/>
    <n v="2"/>
    <n v="135078.41"/>
    <n v="1"/>
    <n v="1"/>
    <n v="0"/>
    <n v="187636.06"/>
    <n v="1"/>
  </r>
  <r>
    <n v="8864"/>
    <n v="15781129"/>
    <x v="2772"/>
    <n v="687"/>
    <x v="1"/>
    <x v="1"/>
    <x v="16"/>
    <n v="8"/>
    <n v="69434.399999999994"/>
    <n v="2"/>
    <n v="1"/>
    <n v="1"/>
    <n v="66580.13"/>
    <n v="1"/>
  </r>
  <r>
    <n v="8865"/>
    <n v="15599124"/>
    <x v="197"/>
    <n v="832"/>
    <x v="0"/>
    <x v="0"/>
    <x v="6"/>
    <n v="5"/>
    <n v="0"/>
    <n v="2"/>
    <n v="1"/>
    <n v="0"/>
    <n v="178779.51999999999"/>
    <n v="0"/>
  </r>
  <r>
    <n v="8866"/>
    <n v="15639004"/>
    <x v="186"/>
    <n v="668"/>
    <x v="0"/>
    <x v="1"/>
    <x v="42"/>
    <n v="2"/>
    <n v="0"/>
    <n v="2"/>
    <n v="1"/>
    <n v="1"/>
    <n v="70783.61"/>
    <n v="0"/>
  </r>
  <r>
    <n v="8867"/>
    <n v="15810995"/>
    <x v="680"/>
    <n v="526"/>
    <x v="2"/>
    <x v="1"/>
    <x v="10"/>
    <n v="3"/>
    <n v="122726.56"/>
    <n v="1"/>
    <n v="1"/>
    <n v="1"/>
    <n v="46772.36"/>
    <n v="0"/>
  </r>
  <r>
    <n v="8868"/>
    <n v="15653773"/>
    <x v="591"/>
    <n v="457"/>
    <x v="0"/>
    <x v="0"/>
    <x v="16"/>
    <n v="7"/>
    <n v="164496.99"/>
    <n v="1"/>
    <n v="1"/>
    <n v="1"/>
    <n v="163327.26999999999"/>
    <n v="0"/>
  </r>
  <r>
    <n v="8869"/>
    <n v="15708357"/>
    <x v="781"/>
    <n v="649"/>
    <x v="1"/>
    <x v="0"/>
    <x v="16"/>
    <n v="8"/>
    <n v="0"/>
    <n v="1"/>
    <n v="1"/>
    <n v="0"/>
    <n v="103760.53"/>
    <n v="0"/>
  </r>
  <r>
    <n v="8870"/>
    <n v="15733597"/>
    <x v="708"/>
    <n v="669"/>
    <x v="0"/>
    <x v="0"/>
    <x v="1"/>
    <n v="0"/>
    <n v="150219.41"/>
    <n v="2"/>
    <n v="0"/>
    <n v="0"/>
    <n v="107839.03"/>
    <n v="0"/>
  </r>
  <r>
    <n v="8871"/>
    <n v="15789560"/>
    <x v="61"/>
    <n v="668"/>
    <x v="0"/>
    <x v="1"/>
    <x v="0"/>
    <n v="8"/>
    <n v="187534.79"/>
    <n v="1"/>
    <n v="1"/>
    <n v="1"/>
    <n v="32900.410000000003"/>
    <n v="1"/>
  </r>
  <r>
    <n v="8872"/>
    <n v="15699524"/>
    <x v="531"/>
    <n v="466"/>
    <x v="0"/>
    <x v="0"/>
    <x v="33"/>
    <n v="3"/>
    <n v="0"/>
    <n v="1"/>
    <n v="1"/>
    <n v="0"/>
    <n v="193984.6"/>
    <n v="0"/>
  </r>
  <r>
    <n v="8873"/>
    <n v="15626475"/>
    <x v="2773"/>
    <n v="685"/>
    <x v="0"/>
    <x v="1"/>
    <x v="33"/>
    <n v="2"/>
    <n v="0"/>
    <n v="2"/>
    <n v="1"/>
    <n v="1"/>
    <n v="140889.32"/>
    <n v="0"/>
  </r>
  <r>
    <n v="8874"/>
    <n v="15810839"/>
    <x v="926"/>
    <n v="610"/>
    <x v="0"/>
    <x v="1"/>
    <x v="10"/>
    <n v="0"/>
    <n v="103108.17"/>
    <n v="1"/>
    <n v="0"/>
    <n v="0"/>
    <n v="125646.82"/>
    <n v="0"/>
  </r>
  <r>
    <n v="8875"/>
    <n v="15684318"/>
    <x v="505"/>
    <n v="582"/>
    <x v="2"/>
    <x v="0"/>
    <x v="5"/>
    <n v="6"/>
    <n v="96486.57"/>
    <n v="2"/>
    <n v="1"/>
    <n v="1"/>
    <n v="20344.02"/>
    <n v="0"/>
  </r>
  <r>
    <n v="8876"/>
    <n v="15768120"/>
    <x v="304"/>
    <n v="702"/>
    <x v="2"/>
    <x v="1"/>
    <x v="18"/>
    <n v="9"/>
    <n v="90560.48"/>
    <n v="2"/>
    <n v="1"/>
    <n v="0"/>
    <n v="174268.87"/>
    <n v="0"/>
  </r>
  <r>
    <n v="8877"/>
    <n v="15712807"/>
    <x v="282"/>
    <n v="556"/>
    <x v="1"/>
    <x v="1"/>
    <x v="17"/>
    <n v="3"/>
    <n v="131764.96"/>
    <n v="1"/>
    <n v="1"/>
    <n v="1"/>
    <n v="108500.66"/>
    <n v="1"/>
  </r>
  <r>
    <n v="8878"/>
    <n v="15696371"/>
    <x v="838"/>
    <n v="812"/>
    <x v="1"/>
    <x v="0"/>
    <x v="9"/>
    <n v="1"/>
    <n v="92476.88"/>
    <n v="1"/>
    <n v="0"/>
    <n v="0"/>
    <n v="83247.14"/>
    <n v="0"/>
  </r>
  <r>
    <n v="8879"/>
    <n v="15675794"/>
    <x v="734"/>
    <n v="645"/>
    <x v="2"/>
    <x v="1"/>
    <x v="40"/>
    <n v="9"/>
    <n v="152076.93"/>
    <n v="1"/>
    <n v="1"/>
    <n v="0"/>
    <n v="121840.2"/>
    <n v="1"/>
  </r>
  <r>
    <n v="8880"/>
    <n v="15774277"/>
    <x v="273"/>
    <n v="809"/>
    <x v="0"/>
    <x v="1"/>
    <x v="3"/>
    <n v="2"/>
    <n v="0"/>
    <n v="2"/>
    <n v="1"/>
    <n v="1"/>
    <n v="132908.07"/>
    <n v="0"/>
  </r>
  <r>
    <n v="8881"/>
    <n v="15603764"/>
    <x v="172"/>
    <n v="560"/>
    <x v="0"/>
    <x v="1"/>
    <x v="23"/>
    <n v="4"/>
    <n v="0"/>
    <n v="1"/>
    <n v="1"/>
    <n v="1"/>
    <n v="100075.1"/>
    <n v="1"/>
  </r>
  <r>
    <n v="8882"/>
    <n v="15618647"/>
    <x v="198"/>
    <n v="744"/>
    <x v="0"/>
    <x v="1"/>
    <x v="6"/>
    <n v="1"/>
    <n v="43504.42"/>
    <n v="1"/>
    <n v="1"/>
    <n v="1"/>
    <n v="119327.75"/>
    <n v="0"/>
  </r>
  <r>
    <n v="8883"/>
    <n v="15614643"/>
    <x v="2774"/>
    <n v="731"/>
    <x v="1"/>
    <x v="0"/>
    <x v="2"/>
    <n v="2"/>
    <n v="0"/>
    <n v="2"/>
    <n v="1"/>
    <n v="0"/>
    <n v="136737.13"/>
    <n v="0"/>
  </r>
  <r>
    <n v="8884"/>
    <n v="15707696"/>
    <x v="438"/>
    <n v="471"/>
    <x v="1"/>
    <x v="0"/>
    <x v="34"/>
    <n v="5"/>
    <n v="0"/>
    <n v="2"/>
    <n v="1"/>
    <n v="1"/>
    <n v="22356.97"/>
    <n v="0"/>
  </r>
  <r>
    <n v="8885"/>
    <n v="15749583"/>
    <x v="491"/>
    <n v="686"/>
    <x v="2"/>
    <x v="0"/>
    <x v="16"/>
    <n v="2"/>
    <n v="93569.86"/>
    <n v="3"/>
    <n v="0"/>
    <n v="0"/>
    <n v="10137.34"/>
    <n v="1"/>
  </r>
  <r>
    <n v="8886"/>
    <n v="15815125"/>
    <x v="2775"/>
    <n v="668"/>
    <x v="1"/>
    <x v="1"/>
    <x v="13"/>
    <n v="4"/>
    <n v="102486.21"/>
    <n v="2"/>
    <n v="1"/>
    <n v="1"/>
    <n v="158379.25"/>
    <n v="0"/>
  </r>
  <r>
    <n v="8887"/>
    <n v="15779620"/>
    <x v="725"/>
    <n v="575"/>
    <x v="0"/>
    <x v="1"/>
    <x v="18"/>
    <n v="1"/>
    <n v="0"/>
    <n v="1"/>
    <n v="0"/>
    <n v="1"/>
    <n v="94570.559999999998"/>
    <n v="0"/>
  </r>
  <r>
    <n v="8888"/>
    <n v="15768233"/>
    <x v="766"/>
    <n v="435"/>
    <x v="2"/>
    <x v="1"/>
    <x v="24"/>
    <n v="8"/>
    <n v="114346.3"/>
    <n v="1"/>
    <n v="0"/>
    <n v="1"/>
    <n v="980.93"/>
    <n v="1"/>
  </r>
  <r>
    <n v="8889"/>
    <n v="15637788"/>
    <x v="1828"/>
    <n v="743"/>
    <x v="0"/>
    <x v="1"/>
    <x v="51"/>
    <n v="3"/>
    <n v="110203.77"/>
    <n v="1"/>
    <n v="1"/>
    <n v="0"/>
    <n v="95583.45"/>
    <n v="0"/>
  </r>
  <r>
    <n v="8890"/>
    <n v="15777046"/>
    <x v="1517"/>
    <n v="580"/>
    <x v="0"/>
    <x v="0"/>
    <x v="2"/>
    <n v="9"/>
    <n v="128362.59"/>
    <n v="1"/>
    <n v="1"/>
    <n v="0"/>
    <n v="86044.98"/>
    <n v="0"/>
  </r>
  <r>
    <n v="8891"/>
    <n v="15788723"/>
    <x v="204"/>
    <n v="599"/>
    <x v="2"/>
    <x v="0"/>
    <x v="23"/>
    <n v="10"/>
    <n v="143888.22"/>
    <n v="2"/>
    <n v="1"/>
    <n v="1"/>
    <n v="166236.38"/>
    <n v="1"/>
  </r>
  <r>
    <n v="8892"/>
    <n v="15790489"/>
    <x v="1208"/>
    <n v="534"/>
    <x v="1"/>
    <x v="1"/>
    <x v="10"/>
    <n v="5"/>
    <n v="170600.78"/>
    <n v="1"/>
    <n v="0"/>
    <n v="1"/>
    <n v="5240.53"/>
    <n v="0"/>
  </r>
  <r>
    <n v="8893"/>
    <n v="15739476"/>
    <x v="809"/>
    <n v="680"/>
    <x v="0"/>
    <x v="0"/>
    <x v="15"/>
    <n v="5"/>
    <n v="0"/>
    <n v="1"/>
    <n v="1"/>
    <n v="1"/>
    <n v="150684.23000000001"/>
    <n v="0"/>
  </r>
  <r>
    <n v="8894"/>
    <n v="15612670"/>
    <x v="1673"/>
    <n v="631"/>
    <x v="1"/>
    <x v="0"/>
    <x v="17"/>
    <n v="10"/>
    <n v="0"/>
    <n v="2"/>
    <n v="1"/>
    <n v="1"/>
    <n v="129508.96"/>
    <n v="0"/>
  </r>
  <r>
    <n v="8895"/>
    <n v="15631222"/>
    <x v="209"/>
    <n v="485"/>
    <x v="0"/>
    <x v="0"/>
    <x v="2"/>
    <n v="2"/>
    <n v="75339.64"/>
    <n v="1"/>
    <n v="1"/>
    <n v="1"/>
    <n v="70665.16"/>
    <n v="0"/>
  </r>
  <r>
    <n v="8896"/>
    <n v="15658972"/>
    <x v="2601"/>
    <n v="699"/>
    <x v="0"/>
    <x v="0"/>
    <x v="20"/>
    <n v="8"/>
    <n v="122038.34"/>
    <n v="1"/>
    <n v="1"/>
    <n v="0"/>
    <n v="102085.35"/>
    <n v="0"/>
  </r>
  <r>
    <n v="8897"/>
    <n v="15724691"/>
    <x v="286"/>
    <n v="712"/>
    <x v="0"/>
    <x v="1"/>
    <x v="10"/>
    <n v="1"/>
    <n v="0"/>
    <n v="2"/>
    <n v="1"/>
    <n v="1"/>
    <n v="195052.12"/>
    <n v="0"/>
  </r>
  <r>
    <n v="8898"/>
    <n v="15740442"/>
    <x v="673"/>
    <n v="603"/>
    <x v="0"/>
    <x v="1"/>
    <x v="21"/>
    <n v="8"/>
    <n v="186825.57"/>
    <n v="1"/>
    <n v="1"/>
    <n v="0"/>
    <n v="93739.71"/>
    <n v="1"/>
  </r>
  <r>
    <n v="8899"/>
    <n v="15760427"/>
    <x v="39"/>
    <n v="850"/>
    <x v="0"/>
    <x v="1"/>
    <x v="20"/>
    <n v="6"/>
    <n v="124788.18"/>
    <n v="1"/>
    <n v="1"/>
    <n v="0"/>
    <n v="65612.12"/>
    <n v="0"/>
  </r>
  <r>
    <n v="8900"/>
    <n v="15677939"/>
    <x v="642"/>
    <n v="584"/>
    <x v="0"/>
    <x v="0"/>
    <x v="1"/>
    <n v="3"/>
    <n v="0"/>
    <n v="2"/>
    <n v="1"/>
    <n v="1"/>
    <n v="160095.48000000001"/>
    <n v="0"/>
  </r>
  <r>
    <n v="8901"/>
    <n v="15611599"/>
    <x v="1060"/>
    <n v="604"/>
    <x v="0"/>
    <x v="0"/>
    <x v="60"/>
    <n v="2"/>
    <n v="0"/>
    <n v="2"/>
    <n v="1"/>
    <n v="1"/>
    <n v="49506.82"/>
    <n v="0"/>
  </r>
  <r>
    <n v="8902"/>
    <n v="15633474"/>
    <x v="335"/>
    <n v="586"/>
    <x v="0"/>
    <x v="1"/>
    <x v="21"/>
    <n v="2"/>
    <n v="138553.57"/>
    <n v="1"/>
    <n v="1"/>
    <n v="1"/>
    <n v="92406.22"/>
    <n v="0"/>
  </r>
  <r>
    <n v="8903"/>
    <n v="15671973"/>
    <x v="374"/>
    <n v="467"/>
    <x v="1"/>
    <x v="1"/>
    <x v="2"/>
    <n v="5"/>
    <n v="0"/>
    <n v="2"/>
    <n v="1"/>
    <n v="1"/>
    <n v="7415.96"/>
    <n v="0"/>
  </r>
  <r>
    <n v="8904"/>
    <n v="15790019"/>
    <x v="2543"/>
    <n v="520"/>
    <x v="0"/>
    <x v="1"/>
    <x v="12"/>
    <n v="9"/>
    <n v="105387.89"/>
    <n v="1"/>
    <n v="1"/>
    <n v="1"/>
    <n v="25059.06"/>
    <n v="0"/>
  </r>
  <r>
    <n v="8905"/>
    <n v="15737735"/>
    <x v="222"/>
    <n v="683"/>
    <x v="1"/>
    <x v="1"/>
    <x v="20"/>
    <n v="4"/>
    <n v="95053.1"/>
    <n v="1"/>
    <n v="1"/>
    <n v="1"/>
    <n v="116816.54"/>
    <n v="1"/>
  </r>
  <r>
    <n v="8906"/>
    <n v="15661745"/>
    <x v="1215"/>
    <n v="557"/>
    <x v="0"/>
    <x v="1"/>
    <x v="18"/>
    <n v="3"/>
    <n v="0"/>
    <n v="1"/>
    <n v="0"/>
    <n v="1"/>
    <n v="144078.01999999999"/>
    <n v="0"/>
  </r>
  <r>
    <n v="8907"/>
    <n v="15797065"/>
    <x v="2213"/>
    <n v="613"/>
    <x v="1"/>
    <x v="0"/>
    <x v="15"/>
    <n v="0"/>
    <n v="0"/>
    <n v="2"/>
    <n v="0"/>
    <n v="1"/>
    <n v="126675.62"/>
    <n v="0"/>
  </r>
  <r>
    <n v="8908"/>
    <n v="15710671"/>
    <x v="286"/>
    <n v="786"/>
    <x v="0"/>
    <x v="1"/>
    <x v="10"/>
    <n v="3"/>
    <n v="137361.96"/>
    <n v="1"/>
    <n v="0"/>
    <n v="0"/>
    <n v="183682.09"/>
    <n v="0"/>
  </r>
  <r>
    <n v="8909"/>
    <n v="15656522"/>
    <x v="322"/>
    <n v="593"/>
    <x v="1"/>
    <x v="1"/>
    <x v="15"/>
    <n v="10"/>
    <n v="158537.42000000001"/>
    <n v="1"/>
    <n v="1"/>
    <n v="0"/>
    <n v="166850.57"/>
    <n v="0"/>
  </r>
  <r>
    <n v="8910"/>
    <n v="15705085"/>
    <x v="2776"/>
    <n v="670"/>
    <x v="1"/>
    <x v="0"/>
    <x v="6"/>
    <n v="9"/>
    <n v="0"/>
    <n v="2"/>
    <n v="1"/>
    <n v="0"/>
    <n v="27359.19"/>
    <n v="0"/>
  </r>
  <r>
    <n v="8911"/>
    <n v="15744873"/>
    <x v="680"/>
    <n v="657"/>
    <x v="2"/>
    <x v="0"/>
    <x v="36"/>
    <n v="5"/>
    <n v="143595.87"/>
    <n v="1"/>
    <n v="0"/>
    <n v="0"/>
    <n v="101314.65"/>
    <n v="1"/>
  </r>
  <r>
    <n v="8912"/>
    <n v="15781914"/>
    <x v="313"/>
    <n v="718"/>
    <x v="2"/>
    <x v="1"/>
    <x v="15"/>
    <n v="9"/>
    <n v="169947.41"/>
    <n v="2"/>
    <n v="1"/>
    <n v="1"/>
    <n v="27979.16"/>
    <n v="0"/>
  </r>
  <r>
    <n v="8913"/>
    <n v="15637354"/>
    <x v="1282"/>
    <n v="623"/>
    <x v="0"/>
    <x v="0"/>
    <x v="9"/>
    <n v="7"/>
    <n v="148167.82999999999"/>
    <n v="2"/>
    <n v="1"/>
    <n v="1"/>
    <n v="109470.34"/>
    <n v="0"/>
  </r>
  <r>
    <n v="8914"/>
    <n v="15717307"/>
    <x v="77"/>
    <n v="496"/>
    <x v="0"/>
    <x v="1"/>
    <x v="8"/>
    <n v="5"/>
    <n v="0"/>
    <n v="2"/>
    <n v="1"/>
    <n v="0"/>
    <n v="93713.13"/>
    <n v="0"/>
  </r>
  <r>
    <n v="8915"/>
    <n v="15746695"/>
    <x v="2777"/>
    <n v="429"/>
    <x v="0"/>
    <x v="0"/>
    <x v="2"/>
    <n v="6"/>
    <n v="48023.83"/>
    <n v="1"/>
    <n v="1"/>
    <n v="0"/>
    <n v="74870.990000000005"/>
    <n v="0"/>
  </r>
  <r>
    <n v="8916"/>
    <n v="15804962"/>
    <x v="1225"/>
    <n v="606"/>
    <x v="0"/>
    <x v="1"/>
    <x v="18"/>
    <n v="1"/>
    <n v="155655.46"/>
    <n v="1"/>
    <n v="1"/>
    <n v="1"/>
    <n v="192387.51"/>
    <n v="1"/>
  </r>
  <r>
    <n v="8917"/>
    <n v="15665378"/>
    <x v="609"/>
    <n v="499"/>
    <x v="0"/>
    <x v="0"/>
    <x v="17"/>
    <n v="6"/>
    <n v="0"/>
    <n v="2"/>
    <n v="1"/>
    <n v="0"/>
    <n v="73457.55"/>
    <n v="0"/>
  </r>
  <r>
    <n v="8918"/>
    <n v="15757865"/>
    <x v="1424"/>
    <n v="642"/>
    <x v="0"/>
    <x v="1"/>
    <x v="46"/>
    <n v="7"/>
    <n v="0"/>
    <n v="2"/>
    <n v="1"/>
    <n v="1"/>
    <n v="61120.75"/>
    <n v="0"/>
  </r>
  <r>
    <n v="8919"/>
    <n v="15578787"/>
    <x v="1503"/>
    <n v="641"/>
    <x v="0"/>
    <x v="0"/>
    <x v="37"/>
    <n v="4"/>
    <n v="0"/>
    <n v="1"/>
    <n v="1"/>
    <n v="0"/>
    <n v="90964.54"/>
    <n v="1"/>
  </r>
  <r>
    <n v="8920"/>
    <n v="15794323"/>
    <x v="1560"/>
    <n v="673"/>
    <x v="0"/>
    <x v="1"/>
    <x v="15"/>
    <n v="8"/>
    <n v="121240.76"/>
    <n v="1"/>
    <n v="1"/>
    <n v="0"/>
    <n v="116969.73"/>
    <n v="0"/>
  </r>
  <r>
    <n v="8921"/>
    <n v="15697546"/>
    <x v="204"/>
    <n v="570"/>
    <x v="0"/>
    <x v="0"/>
    <x v="18"/>
    <n v="3"/>
    <n v="0"/>
    <n v="2"/>
    <n v="1"/>
    <n v="0"/>
    <n v="92118.75"/>
    <n v="0"/>
  </r>
  <r>
    <n v="8922"/>
    <n v="15629519"/>
    <x v="24"/>
    <n v="472"/>
    <x v="0"/>
    <x v="0"/>
    <x v="24"/>
    <n v="1"/>
    <n v="0"/>
    <n v="2"/>
    <n v="1"/>
    <n v="1"/>
    <n v="48357.9"/>
    <n v="0"/>
  </r>
  <r>
    <n v="8923"/>
    <n v="15624703"/>
    <x v="1045"/>
    <n v="550"/>
    <x v="2"/>
    <x v="1"/>
    <x v="12"/>
    <n v="9"/>
    <n v="129847.75"/>
    <n v="2"/>
    <n v="1"/>
    <n v="0"/>
    <n v="197325.4"/>
    <n v="0"/>
  </r>
  <r>
    <n v="8924"/>
    <n v="15570002"/>
    <x v="2778"/>
    <n v="625"/>
    <x v="2"/>
    <x v="0"/>
    <x v="30"/>
    <n v="8"/>
    <n v="118772.71"/>
    <n v="4"/>
    <n v="0"/>
    <n v="0"/>
    <n v="135853.62"/>
    <n v="1"/>
  </r>
  <r>
    <n v="8925"/>
    <n v="15808566"/>
    <x v="372"/>
    <n v="516"/>
    <x v="0"/>
    <x v="1"/>
    <x v="17"/>
    <n v="2"/>
    <n v="0"/>
    <n v="2"/>
    <n v="1"/>
    <n v="1"/>
    <n v="169122.54"/>
    <n v="0"/>
  </r>
  <r>
    <n v="8926"/>
    <n v="15805463"/>
    <x v="2392"/>
    <n v="682"/>
    <x v="2"/>
    <x v="1"/>
    <x v="15"/>
    <n v="2"/>
    <n v="105163.88"/>
    <n v="2"/>
    <n v="1"/>
    <n v="1"/>
    <n v="164170.46"/>
    <n v="0"/>
  </r>
  <r>
    <n v="8927"/>
    <n v="15709136"/>
    <x v="1659"/>
    <n v="620"/>
    <x v="0"/>
    <x v="1"/>
    <x v="34"/>
    <n v="8"/>
    <n v="0"/>
    <n v="2"/>
    <n v="1"/>
    <n v="1"/>
    <n v="199909.32"/>
    <n v="0"/>
  </r>
  <r>
    <n v="8928"/>
    <n v="15801605"/>
    <x v="1150"/>
    <n v="626"/>
    <x v="0"/>
    <x v="0"/>
    <x v="2"/>
    <n v="0"/>
    <n v="0"/>
    <n v="2"/>
    <n v="1"/>
    <n v="1"/>
    <n v="83295.09"/>
    <n v="0"/>
  </r>
  <r>
    <n v="8929"/>
    <n v="15567855"/>
    <x v="141"/>
    <n v="623"/>
    <x v="0"/>
    <x v="0"/>
    <x v="6"/>
    <n v="1"/>
    <n v="0"/>
    <n v="2"/>
    <n v="0"/>
    <n v="0"/>
    <n v="39382.06"/>
    <n v="0"/>
  </r>
  <r>
    <n v="8930"/>
    <n v="15675141"/>
    <x v="626"/>
    <n v="569"/>
    <x v="0"/>
    <x v="0"/>
    <x v="12"/>
    <n v="4"/>
    <n v="93934.63"/>
    <n v="1"/>
    <n v="1"/>
    <n v="0"/>
    <n v="184748.23"/>
    <n v="0"/>
  </r>
  <r>
    <n v="8931"/>
    <n v="15665759"/>
    <x v="305"/>
    <n v="724"/>
    <x v="0"/>
    <x v="0"/>
    <x v="58"/>
    <n v="5"/>
    <n v="117866.92"/>
    <n v="1"/>
    <n v="1"/>
    <n v="1"/>
    <n v="62280.91"/>
    <n v="0"/>
  </r>
  <r>
    <n v="8932"/>
    <n v="15761487"/>
    <x v="818"/>
    <n v="678"/>
    <x v="0"/>
    <x v="0"/>
    <x v="30"/>
    <n v="5"/>
    <n v="0"/>
    <n v="1"/>
    <n v="0"/>
    <n v="1"/>
    <n v="196794.11"/>
    <n v="1"/>
  </r>
  <r>
    <n v="8933"/>
    <n v="15700394"/>
    <x v="72"/>
    <n v="713"/>
    <x v="1"/>
    <x v="0"/>
    <x v="28"/>
    <n v="4"/>
    <n v="122857.46"/>
    <n v="2"/>
    <n v="1"/>
    <n v="0"/>
    <n v="144682.17000000001"/>
    <n v="1"/>
  </r>
  <r>
    <n v="8934"/>
    <n v="15631162"/>
    <x v="616"/>
    <n v="631"/>
    <x v="0"/>
    <x v="1"/>
    <x v="15"/>
    <n v="10"/>
    <n v="0"/>
    <n v="2"/>
    <n v="0"/>
    <n v="1"/>
    <n v="196342.66"/>
    <n v="0"/>
  </r>
  <r>
    <n v="8935"/>
    <n v="15630641"/>
    <x v="267"/>
    <n v="846"/>
    <x v="0"/>
    <x v="0"/>
    <x v="24"/>
    <n v="6"/>
    <n v="127103.97"/>
    <n v="1"/>
    <n v="1"/>
    <n v="1"/>
    <n v="41516.44"/>
    <n v="0"/>
  </r>
  <r>
    <n v="8936"/>
    <n v="15585066"/>
    <x v="2447"/>
    <n v="660"/>
    <x v="0"/>
    <x v="0"/>
    <x v="3"/>
    <n v="1"/>
    <n v="0"/>
    <n v="1"/>
    <n v="0"/>
    <n v="1"/>
    <n v="112026.1"/>
    <n v="1"/>
  </r>
  <r>
    <n v="8937"/>
    <n v="15722991"/>
    <x v="661"/>
    <n v="567"/>
    <x v="0"/>
    <x v="1"/>
    <x v="41"/>
    <n v="9"/>
    <n v="96402.96"/>
    <n v="1"/>
    <n v="0"/>
    <n v="0"/>
    <n v="52035.29"/>
    <n v="1"/>
  </r>
  <r>
    <n v="8938"/>
    <n v="15737404"/>
    <x v="2779"/>
    <n v="731"/>
    <x v="0"/>
    <x v="1"/>
    <x v="8"/>
    <n v="1"/>
    <n v="132512.26"/>
    <n v="1"/>
    <n v="1"/>
    <n v="1"/>
    <n v="185466.85"/>
    <n v="0"/>
  </r>
  <r>
    <n v="8939"/>
    <n v="15722409"/>
    <x v="90"/>
    <n v="693"/>
    <x v="1"/>
    <x v="1"/>
    <x v="40"/>
    <n v="8"/>
    <n v="107604.66"/>
    <n v="1"/>
    <n v="1"/>
    <n v="1"/>
    <n v="80149.27"/>
    <n v="0"/>
  </r>
  <r>
    <n v="8940"/>
    <n v="15806420"/>
    <x v="2752"/>
    <n v="772"/>
    <x v="0"/>
    <x v="1"/>
    <x v="10"/>
    <n v="9"/>
    <n v="0"/>
    <n v="2"/>
    <n v="1"/>
    <n v="0"/>
    <n v="170980.86"/>
    <n v="0"/>
  </r>
  <r>
    <n v="8941"/>
    <n v="15658148"/>
    <x v="1431"/>
    <n v="657"/>
    <x v="0"/>
    <x v="1"/>
    <x v="16"/>
    <n v="7"/>
    <n v="0"/>
    <n v="2"/>
    <n v="1"/>
    <n v="0"/>
    <n v="185827.74"/>
    <n v="0"/>
  </r>
  <r>
    <n v="8942"/>
    <n v="15810660"/>
    <x v="249"/>
    <n v="774"/>
    <x v="2"/>
    <x v="1"/>
    <x v="10"/>
    <n v="4"/>
    <n v="120875.23"/>
    <n v="2"/>
    <n v="0"/>
    <n v="1"/>
    <n v="113407.26"/>
    <n v="0"/>
  </r>
  <r>
    <n v="8943"/>
    <n v="15709780"/>
    <x v="1419"/>
    <n v="667"/>
    <x v="0"/>
    <x v="0"/>
    <x v="24"/>
    <n v="9"/>
    <n v="71786.899999999994"/>
    <n v="2"/>
    <n v="1"/>
    <n v="1"/>
    <n v="67734.789999999994"/>
    <n v="0"/>
  </r>
  <r>
    <n v="8944"/>
    <n v="15727350"/>
    <x v="346"/>
    <n v="516"/>
    <x v="0"/>
    <x v="0"/>
    <x v="24"/>
    <n v="8"/>
    <n v="113143.12"/>
    <n v="1"/>
    <n v="0"/>
    <n v="0"/>
    <n v="3363.36"/>
    <n v="0"/>
  </r>
  <r>
    <n v="8945"/>
    <n v="15752312"/>
    <x v="531"/>
    <n v="551"/>
    <x v="1"/>
    <x v="1"/>
    <x v="23"/>
    <n v="1"/>
    <n v="150777.72"/>
    <n v="2"/>
    <n v="1"/>
    <n v="1"/>
    <n v="135757.26999999999"/>
    <n v="0"/>
  </r>
  <r>
    <n v="8946"/>
    <n v="15616745"/>
    <x v="372"/>
    <n v="542"/>
    <x v="1"/>
    <x v="1"/>
    <x v="12"/>
    <n v="2"/>
    <n v="174894.53"/>
    <n v="1"/>
    <n v="1"/>
    <n v="1"/>
    <n v="22314.55"/>
    <n v="0"/>
  </r>
  <r>
    <n v="8947"/>
    <n v="15572294"/>
    <x v="955"/>
    <n v="623"/>
    <x v="0"/>
    <x v="1"/>
    <x v="34"/>
    <n v="7"/>
    <n v="0"/>
    <n v="1"/>
    <n v="0"/>
    <n v="0"/>
    <n v="129526.57"/>
    <n v="0"/>
  </r>
  <r>
    <n v="8948"/>
    <n v="15674110"/>
    <x v="440"/>
    <n v="701"/>
    <x v="0"/>
    <x v="0"/>
    <x v="3"/>
    <n v="2"/>
    <n v="160416.56"/>
    <n v="1"/>
    <n v="0"/>
    <n v="1"/>
    <n v="37266.43"/>
    <n v="0"/>
  </r>
  <r>
    <n v="8949"/>
    <n v="15662501"/>
    <x v="1471"/>
    <n v="583"/>
    <x v="0"/>
    <x v="1"/>
    <x v="36"/>
    <n v="3"/>
    <n v="91246.53"/>
    <n v="1"/>
    <n v="1"/>
    <n v="0"/>
    <n v="60017.46"/>
    <n v="1"/>
  </r>
  <r>
    <n v="8950"/>
    <n v="15649239"/>
    <x v="895"/>
    <n v="731"/>
    <x v="1"/>
    <x v="1"/>
    <x v="17"/>
    <n v="10"/>
    <n v="0"/>
    <n v="2"/>
    <n v="1"/>
    <n v="0"/>
    <n v="153015.42000000001"/>
    <n v="0"/>
  </r>
  <r>
    <n v="8951"/>
    <n v="15700424"/>
    <x v="40"/>
    <n v="461"/>
    <x v="0"/>
    <x v="0"/>
    <x v="12"/>
    <n v="5"/>
    <n v="0"/>
    <n v="1"/>
    <n v="1"/>
    <n v="1"/>
    <n v="54209.02"/>
    <n v="0"/>
  </r>
  <r>
    <n v="8952"/>
    <n v="15636388"/>
    <x v="2780"/>
    <n v="702"/>
    <x v="2"/>
    <x v="0"/>
    <x v="51"/>
    <n v="7"/>
    <n v="98775.23"/>
    <n v="1"/>
    <n v="1"/>
    <n v="0"/>
    <n v="114603.96"/>
    <n v="0"/>
  </r>
  <r>
    <n v="8953"/>
    <n v="15713975"/>
    <x v="773"/>
    <n v="565"/>
    <x v="2"/>
    <x v="0"/>
    <x v="40"/>
    <n v="10"/>
    <n v="139756.12"/>
    <n v="1"/>
    <n v="1"/>
    <n v="0"/>
    <n v="165849.49"/>
    <n v="1"/>
  </r>
  <r>
    <n v="8954"/>
    <n v="15592925"/>
    <x v="1023"/>
    <n v="711"/>
    <x v="1"/>
    <x v="1"/>
    <x v="0"/>
    <n v="3"/>
    <n v="177626.77"/>
    <n v="3"/>
    <n v="0"/>
    <n v="1"/>
    <n v="16392.72"/>
    <n v="1"/>
  </r>
  <r>
    <n v="8955"/>
    <n v="15581626"/>
    <x v="832"/>
    <n v="664"/>
    <x v="0"/>
    <x v="1"/>
    <x v="41"/>
    <n v="8"/>
    <n v="0"/>
    <n v="1"/>
    <n v="1"/>
    <n v="1"/>
    <n v="162719.69"/>
    <n v="1"/>
  </r>
  <r>
    <n v="8956"/>
    <n v="15641319"/>
    <x v="2210"/>
    <n v="518"/>
    <x v="1"/>
    <x v="1"/>
    <x v="5"/>
    <n v="4"/>
    <n v="0"/>
    <n v="1"/>
    <n v="0"/>
    <n v="0"/>
    <n v="107112.25"/>
    <n v="1"/>
  </r>
  <r>
    <n v="8957"/>
    <n v="15723481"/>
    <x v="680"/>
    <n v="728"/>
    <x v="1"/>
    <x v="1"/>
    <x v="0"/>
    <n v="8"/>
    <n v="0"/>
    <n v="2"/>
    <n v="0"/>
    <n v="1"/>
    <n v="41823.22"/>
    <n v="0"/>
  </r>
  <r>
    <n v="8958"/>
    <n v="15787825"/>
    <x v="1226"/>
    <n v="585"/>
    <x v="2"/>
    <x v="1"/>
    <x v="24"/>
    <n v="6"/>
    <n v="152496.82"/>
    <n v="1"/>
    <n v="1"/>
    <n v="1"/>
    <n v="99907.29"/>
    <n v="0"/>
  </r>
  <r>
    <n v="8959"/>
    <n v="15710726"/>
    <x v="231"/>
    <n v="573"/>
    <x v="0"/>
    <x v="1"/>
    <x v="37"/>
    <n v="8"/>
    <n v="0"/>
    <n v="2"/>
    <n v="0"/>
    <n v="1"/>
    <n v="178229.04"/>
    <n v="0"/>
  </r>
  <r>
    <n v="8960"/>
    <n v="15627195"/>
    <x v="2781"/>
    <n v="568"/>
    <x v="2"/>
    <x v="1"/>
    <x v="28"/>
    <n v="1"/>
    <n v="112930.28"/>
    <n v="2"/>
    <n v="1"/>
    <n v="0"/>
    <n v="22095.73"/>
    <n v="0"/>
  </r>
  <r>
    <n v="8961"/>
    <n v="15657957"/>
    <x v="231"/>
    <n v="602"/>
    <x v="2"/>
    <x v="0"/>
    <x v="28"/>
    <n v="8"/>
    <n v="113674.2"/>
    <n v="1"/>
    <n v="1"/>
    <n v="0"/>
    <n v="197861.16"/>
    <n v="1"/>
  </r>
  <r>
    <n v="8962"/>
    <n v="15676117"/>
    <x v="2782"/>
    <n v="603"/>
    <x v="0"/>
    <x v="1"/>
    <x v="4"/>
    <n v="9"/>
    <n v="0"/>
    <n v="1"/>
    <n v="1"/>
    <n v="0"/>
    <n v="138328.24"/>
    <n v="0"/>
  </r>
  <r>
    <n v="8963"/>
    <n v="15607874"/>
    <x v="2783"/>
    <n v="687"/>
    <x v="0"/>
    <x v="1"/>
    <x v="16"/>
    <n v="0"/>
    <n v="144450.57999999999"/>
    <n v="1"/>
    <n v="0"/>
    <n v="1"/>
    <n v="137276.82999999999"/>
    <n v="0"/>
  </r>
  <r>
    <n v="8964"/>
    <n v="15796993"/>
    <x v="2784"/>
    <n v="741"/>
    <x v="0"/>
    <x v="1"/>
    <x v="37"/>
    <n v="1"/>
    <n v="171236.3"/>
    <n v="2"/>
    <n v="0"/>
    <n v="0"/>
    <n v="21834.400000000001"/>
    <n v="1"/>
  </r>
  <r>
    <n v="8965"/>
    <n v="15649858"/>
    <x v="930"/>
    <n v="469"/>
    <x v="1"/>
    <x v="1"/>
    <x v="24"/>
    <n v="9"/>
    <n v="96776.49"/>
    <n v="1"/>
    <n v="1"/>
    <n v="1"/>
    <n v="119890.86"/>
    <n v="0"/>
  </r>
  <r>
    <n v="8966"/>
    <n v="15811032"/>
    <x v="2785"/>
    <n v="477"/>
    <x v="2"/>
    <x v="0"/>
    <x v="14"/>
    <n v="8"/>
    <n v="145984.92000000001"/>
    <n v="1"/>
    <n v="1"/>
    <n v="1"/>
    <n v="24564.7"/>
    <n v="0"/>
  </r>
  <r>
    <n v="8967"/>
    <n v="15679963"/>
    <x v="462"/>
    <n v="737"/>
    <x v="2"/>
    <x v="1"/>
    <x v="3"/>
    <n v="8"/>
    <n v="96353.8"/>
    <n v="1"/>
    <n v="0"/>
    <n v="0"/>
    <n v="10209.799999999999"/>
    <n v="0"/>
  </r>
  <r>
    <n v="8968"/>
    <n v="15579131"/>
    <x v="314"/>
    <n v="835"/>
    <x v="0"/>
    <x v="1"/>
    <x v="11"/>
    <n v="7"/>
    <n v="0"/>
    <n v="2"/>
    <n v="1"/>
    <n v="1"/>
    <n v="83449.649999999994"/>
    <n v="0"/>
  </r>
  <r>
    <n v="8969"/>
    <n v="15572428"/>
    <x v="2786"/>
    <n v="717"/>
    <x v="2"/>
    <x v="0"/>
    <x v="19"/>
    <n v="0"/>
    <n v="115777.23"/>
    <n v="1"/>
    <n v="1"/>
    <n v="1"/>
    <n v="81508.100000000006"/>
    <n v="0"/>
  </r>
  <r>
    <n v="8970"/>
    <n v="15622461"/>
    <x v="2495"/>
    <n v="562"/>
    <x v="0"/>
    <x v="0"/>
    <x v="21"/>
    <n v="7"/>
    <n v="122822"/>
    <n v="2"/>
    <n v="0"/>
    <n v="0"/>
    <n v="32626.21"/>
    <n v="0"/>
  </r>
  <r>
    <n v="8971"/>
    <n v="15636105"/>
    <x v="364"/>
    <n v="758"/>
    <x v="1"/>
    <x v="1"/>
    <x v="22"/>
    <n v="2"/>
    <n v="0"/>
    <n v="2"/>
    <n v="1"/>
    <n v="1"/>
    <n v="43982.41"/>
    <n v="0"/>
  </r>
  <r>
    <n v="8972"/>
    <n v="15583849"/>
    <x v="287"/>
    <n v="408"/>
    <x v="0"/>
    <x v="1"/>
    <x v="20"/>
    <n v="3"/>
    <n v="0"/>
    <n v="2"/>
    <n v="0"/>
    <n v="0"/>
    <n v="124874.23"/>
    <n v="0"/>
  </r>
  <r>
    <n v="8973"/>
    <n v="15718780"/>
    <x v="630"/>
    <n v="650"/>
    <x v="1"/>
    <x v="0"/>
    <x v="15"/>
    <n v="4"/>
    <n v="79450.09"/>
    <n v="1"/>
    <n v="1"/>
    <n v="1"/>
    <n v="118324.75"/>
    <n v="0"/>
  </r>
  <r>
    <n v="8974"/>
    <n v="15739271"/>
    <x v="1336"/>
    <n v="582"/>
    <x v="2"/>
    <x v="1"/>
    <x v="19"/>
    <n v="2"/>
    <n v="122394"/>
    <n v="1"/>
    <n v="1"/>
    <n v="1"/>
    <n v="22113.93"/>
    <n v="0"/>
  </r>
  <r>
    <n v="8975"/>
    <n v="15697129"/>
    <x v="964"/>
    <n v="706"/>
    <x v="1"/>
    <x v="0"/>
    <x v="3"/>
    <n v="1"/>
    <n v="0"/>
    <n v="2"/>
    <n v="1"/>
    <n v="0"/>
    <n v="31962.77"/>
    <n v="0"/>
  </r>
  <r>
    <n v="8976"/>
    <n v="15763415"/>
    <x v="467"/>
    <n v="567"/>
    <x v="2"/>
    <x v="1"/>
    <x v="1"/>
    <n v="0"/>
    <n v="134378.89000000001"/>
    <n v="1"/>
    <n v="1"/>
    <n v="1"/>
    <n v="105746.94"/>
    <n v="0"/>
  </r>
  <r>
    <n v="8977"/>
    <n v="15796617"/>
    <x v="661"/>
    <n v="720"/>
    <x v="0"/>
    <x v="1"/>
    <x v="6"/>
    <n v="2"/>
    <n v="0"/>
    <n v="2"/>
    <n v="1"/>
    <n v="0"/>
    <n v="39925.519999999997"/>
    <n v="0"/>
  </r>
  <r>
    <n v="8978"/>
    <n v="15626628"/>
    <x v="1175"/>
    <n v="631"/>
    <x v="1"/>
    <x v="0"/>
    <x v="8"/>
    <n v="2"/>
    <n v="88161.85"/>
    <n v="2"/>
    <n v="1"/>
    <n v="0"/>
    <n v="127630.88"/>
    <n v="0"/>
  </r>
  <r>
    <n v="8979"/>
    <n v="15765857"/>
    <x v="1142"/>
    <n v="623"/>
    <x v="1"/>
    <x v="1"/>
    <x v="1"/>
    <n v="2"/>
    <n v="142412.13"/>
    <n v="1"/>
    <n v="1"/>
    <n v="0"/>
    <n v="28778.98"/>
    <n v="0"/>
  </r>
  <r>
    <n v="8980"/>
    <n v="15742511"/>
    <x v="286"/>
    <n v="514"/>
    <x v="0"/>
    <x v="1"/>
    <x v="12"/>
    <n v="3"/>
    <n v="121030.9"/>
    <n v="1"/>
    <n v="1"/>
    <n v="0"/>
    <n v="10008.68"/>
    <n v="0"/>
  </r>
  <r>
    <n v="8981"/>
    <n v="15786433"/>
    <x v="928"/>
    <n v="650"/>
    <x v="2"/>
    <x v="0"/>
    <x v="12"/>
    <n v="3"/>
    <n v="165982.43"/>
    <n v="2"/>
    <n v="1"/>
    <n v="1"/>
    <n v="24482.16"/>
    <n v="0"/>
  </r>
  <r>
    <n v="8982"/>
    <n v="15685805"/>
    <x v="189"/>
    <n v="673"/>
    <x v="1"/>
    <x v="0"/>
    <x v="12"/>
    <n v="6"/>
    <n v="0"/>
    <n v="2"/>
    <n v="1"/>
    <n v="0"/>
    <n v="98618.79"/>
    <n v="0"/>
  </r>
  <r>
    <n v="8983"/>
    <n v="15627971"/>
    <x v="1681"/>
    <n v="504"/>
    <x v="0"/>
    <x v="0"/>
    <x v="15"/>
    <n v="8"/>
    <n v="206663.75"/>
    <n v="1"/>
    <n v="0"/>
    <n v="0"/>
    <n v="16281.94"/>
    <n v="0"/>
  </r>
  <r>
    <n v="8984"/>
    <n v="15783025"/>
    <x v="633"/>
    <n v="723"/>
    <x v="2"/>
    <x v="1"/>
    <x v="24"/>
    <n v="3"/>
    <n v="94661.53"/>
    <n v="2"/>
    <n v="1"/>
    <n v="0"/>
    <n v="121239.65"/>
    <n v="0"/>
  </r>
  <r>
    <n v="8985"/>
    <n v="15726289"/>
    <x v="2787"/>
    <n v="645"/>
    <x v="0"/>
    <x v="1"/>
    <x v="11"/>
    <n v="0"/>
    <n v="174400.36"/>
    <n v="1"/>
    <n v="1"/>
    <n v="0"/>
    <n v="42669.37"/>
    <n v="0"/>
  </r>
  <r>
    <n v="8986"/>
    <n v="15802118"/>
    <x v="1044"/>
    <n v="664"/>
    <x v="1"/>
    <x v="1"/>
    <x v="1"/>
    <n v="7"/>
    <n v="123428.69"/>
    <n v="1"/>
    <n v="1"/>
    <n v="1"/>
    <n v="164924.10999999999"/>
    <n v="0"/>
  </r>
  <r>
    <n v="8987"/>
    <n v="15607990"/>
    <x v="1006"/>
    <n v="760"/>
    <x v="1"/>
    <x v="1"/>
    <x v="3"/>
    <n v="6"/>
    <n v="175735.5"/>
    <n v="1"/>
    <n v="1"/>
    <n v="1"/>
    <n v="157337.29"/>
    <n v="0"/>
  </r>
  <r>
    <n v="8988"/>
    <n v="15695932"/>
    <x v="2788"/>
    <n v="766"/>
    <x v="1"/>
    <x v="1"/>
    <x v="18"/>
    <n v="5"/>
    <n v="78381.13"/>
    <n v="1"/>
    <n v="0"/>
    <n v="1"/>
    <n v="153831.6"/>
    <n v="0"/>
  </r>
  <r>
    <n v="8989"/>
    <n v="15812279"/>
    <x v="1373"/>
    <n v="634"/>
    <x v="0"/>
    <x v="1"/>
    <x v="24"/>
    <n v="5"/>
    <n v="115345.86"/>
    <n v="2"/>
    <n v="0"/>
    <n v="0"/>
    <n v="168781.8"/>
    <n v="0"/>
  </r>
  <r>
    <n v="8990"/>
    <n v="15687558"/>
    <x v="2789"/>
    <n v="640"/>
    <x v="2"/>
    <x v="0"/>
    <x v="8"/>
    <n v="10"/>
    <n v="118613.34"/>
    <n v="1"/>
    <n v="1"/>
    <n v="0"/>
    <n v="168469.65"/>
    <n v="0"/>
  </r>
  <r>
    <n v="8991"/>
    <n v="15729065"/>
    <x v="787"/>
    <n v="784"/>
    <x v="2"/>
    <x v="1"/>
    <x v="34"/>
    <n v="2"/>
    <n v="109960.06"/>
    <n v="2"/>
    <n v="1"/>
    <n v="1"/>
    <n v="170829.87"/>
    <n v="0"/>
  </r>
  <r>
    <n v="8992"/>
    <n v="15698902"/>
    <x v="204"/>
    <n v="547"/>
    <x v="2"/>
    <x v="0"/>
    <x v="0"/>
    <n v="1"/>
    <n v="142703.4"/>
    <n v="1"/>
    <n v="1"/>
    <n v="0"/>
    <n v="86207.49"/>
    <n v="1"/>
  </r>
  <r>
    <n v="8993"/>
    <n v="15570192"/>
    <x v="1132"/>
    <n v="608"/>
    <x v="2"/>
    <x v="0"/>
    <x v="20"/>
    <n v="8"/>
    <n v="121729.42"/>
    <n v="1"/>
    <n v="0"/>
    <n v="0"/>
    <n v="61164.45"/>
    <n v="0"/>
  </r>
  <r>
    <n v="8994"/>
    <n v="15809265"/>
    <x v="537"/>
    <n v="547"/>
    <x v="0"/>
    <x v="0"/>
    <x v="12"/>
    <n v="4"/>
    <n v="0"/>
    <n v="1"/>
    <n v="1"/>
    <n v="1"/>
    <n v="133287.73000000001"/>
    <n v="0"/>
  </r>
  <r>
    <n v="8995"/>
    <n v="15745201"/>
    <x v="2790"/>
    <n v="612"/>
    <x v="0"/>
    <x v="0"/>
    <x v="3"/>
    <n v="4"/>
    <n v="139496.35"/>
    <n v="2"/>
    <n v="1"/>
    <n v="1"/>
    <n v="77128.23"/>
    <n v="0"/>
  </r>
  <r>
    <n v="8996"/>
    <n v="15580623"/>
    <x v="1531"/>
    <n v="573"/>
    <x v="1"/>
    <x v="1"/>
    <x v="34"/>
    <n v="8"/>
    <n v="0"/>
    <n v="2"/>
    <n v="0"/>
    <n v="0"/>
    <n v="77660.03"/>
    <n v="0"/>
  </r>
  <r>
    <n v="8997"/>
    <n v="15578156"/>
    <x v="1239"/>
    <n v="615"/>
    <x v="1"/>
    <x v="1"/>
    <x v="15"/>
    <n v="5"/>
    <n v="138521.82999999999"/>
    <n v="1"/>
    <n v="1"/>
    <n v="1"/>
    <n v="56897.1"/>
    <n v="0"/>
  </r>
  <r>
    <n v="8998"/>
    <n v="15631063"/>
    <x v="840"/>
    <n v="710"/>
    <x v="0"/>
    <x v="0"/>
    <x v="19"/>
    <n v="2"/>
    <n v="0"/>
    <n v="2"/>
    <n v="1"/>
    <n v="0"/>
    <n v="72945.320000000007"/>
    <n v="0"/>
  </r>
  <r>
    <n v="8999"/>
    <n v="15692577"/>
    <x v="1680"/>
    <n v="674"/>
    <x v="2"/>
    <x v="0"/>
    <x v="16"/>
    <n v="10"/>
    <n v="83727.679999999993"/>
    <n v="1"/>
    <n v="1"/>
    <n v="0"/>
    <n v="45418.12"/>
    <n v="0"/>
  </r>
  <r>
    <n v="9000"/>
    <n v="15810910"/>
    <x v="2791"/>
    <n v="702"/>
    <x v="1"/>
    <x v="0"/>
    <x v="16"/>
    <n v="9"/>
    <n v="0"/>
    <n v="2"/>
    <n v="1"/>
    <n v="1"/>
    <n v="158527.45000000001"/>
    <n v="0"/>
  </r>
  <r>
    <n v="9001"/>
    <n v="15723217"/>
    <x v="851"/>
    <n v="616"/>
    <x v="0"/>
    <x v="1"/>
    <x v="24"/>
    <n v="9"/>
    <n v="0"/>
    <n v="1"/>
    <n v="1"/>
    <n v="0"/>
    <n v="111312.96000000001"/>
    <n v="0"/>
  </r>
  <r>
    <n v="9002"/>
    <n v="15733111"/>
    <x v="706"/>
    <n v="688"/>
    <x v="1"/>
    <x v="1"/>
    <x v="15"/>
    <n v="6"/>
    <n v="124179.3"/>
    <n v="1"/>
    <n v="1"/>
    <n v="1"/>
    <n v="138759.15"/>
    <n v="0"/>
  </r>
  <r>
    <n v="9003"/>
    <n v="15610727"/>
    <x v="715"/>
    <n v="605"/>
    <x v="0"/>
    <x v="1"/>
    <x v="18"/>
    <n v="7"/>
    <n v="128829.25"/>
    <n v="1"/>
    <n v="1"/>
    <n v="0"/>
    <n v="190588.59"/>
    <n v="0"/>
  </r>
  <r>
    <n v="9004"/>
    <n v="15792720"/>
    <x v="1666"/>
    <n v="676"/>
    <x v="0"/>
    <x v="1"/>
    <x v="19"/>
    <n v="6"/>
    <n v="171490.78"/>
    <n v="1"/>
    <n v="0"/>
    <n v="0"/>
    <n v="79099.64"/>
    <n v="0"/>
  </r>
  <r>
    <n v="9005"/>
    <n v="15723153"/>
    <x v="2792"/>
    <n v="708"/>
    <x v="1"/>
    <x v="1"/>
    <x v="19"/>
    <n v="3"/>
    <n v="0"/>
    <n v="2"/>
    <n v="1"/>
    <n v="0"/>
    <n v="138613.21"/>
    <n v="0"/>
  </r>
  <r>
    <n v="9006"/>
    <n v="15802823"/>
    <x v="25"/>
    <n v="745"/>
    <x v="1"/>
    <x v="0"/>
    <x v="16"/>
    <n v="7"/>
    <n v="0"/>
    <n v="2"/>
    <n v="1"/>
    <n v="1"/>
    <n v="194230.82"/>
    <n v="0"/>
  </r>
  <r>
    <n v="9007"/>
    <n v="15756118"/>
    <x v="173"/>
    <n v="661"/>
    <x v="1"/>
    <x v="1"/>
    <x v="43"/>
    <n v="8"/>
    <n v="0"/>
    <n v="1"/>
    <n v="1"/>
    <n v="0"/>
    <n v="110252.53"/>
    <n v="0"/>
  </r>
  <r>
    <n v="9008"/>
    <n v="15684934"/>
    <x v="237"/>
    <n v="726"/>
    <x v="0"/>
    <x v="1"/>
    <x v="8"/>
    <n v="9"/>
    <n v="0"/>
    <n v="2"/>
    <n v="1"/>
    <n v="1"/>
    <n v="106117.3"/>
    <n v="0"/>
  </r>
  <r>
    <n v="9009"/>
    <n v="15776936"/>
    <x v="839"/>
    <n v="475"/>
    <x v="0"/>
    <x v="1"/>
    <x v="20"/>
    <n v="7"/>
    <n v="160818.07999999999"/>
    <n v="1"/>
    <n v="0"/>
    <n v="1"/>
    <n v="169642.13"/>
    <n v="1"/>
  </r>
  <r>
    <n v="9010"/>
    <n v="15729087"/>
    <x v="2793"/>
    <n v="751"/>
    <x v="2"/>
    <x v="1"/>
    <x v="41"/>
    <n v="9"/>
    <n v="156367.6"/>
    <n v="2"/>
    <n v="0"/>
    <n v="1"/>
    <n v="116179.92"/>
    <n v="0"/>
  </r>
  <r>
    <n v="9011"/>
    <n v="15786463"/>
    <x v="734"/>
    <n v="645"/>
    <x v="2"/>
    <x v="0"/>
    <x v="49"/>
    <n v="8"/>
    <n v="121669.93"/>
    <n v="2"/>
    <n v="0"/>
    <n v="0"/>
    <n v="91.75"/>
    <n v="1"/>
  </r>
  <r>
    <n v="9012"/>
    <n v="15717498"/>
    <x v="3"/>
    <n v="775"/>
    <x v="0"/>
    <x v="1"/>
    <x v="0"/>
    <n v="6"/>
    <n v="133970.22"/>
    <n v="2"/>
    <n v="0"/>
    <n v="1"/>
    <n v="187839.9"/>
    <n v="0"/>
  </r>
  <r>
    <n v="9013"/>
    <n v="15718406"/>
    <x v="175"/>
    <n v="540"/>
    <x v="0"/>
    <x v="1"/>
    <x v="1"/>
    <n v="3"/>
    <n v="0"/>
    <n v="2"/>
    <n v="1"/>
    <n v="0"/>
    <n v="121098.65"/>
    <n v="0"/>
  </r>
  <r>
    <n v="9014"/>
    <n v="15799468"/>
    <x v="2794"/>
    <n v="591"/>
    <x v="0"/>
    <x v="0"/>
    <x v="10"/>
    <n v="3"/>
    <n v="96127.27"/>
    <n v="1"/>
    <n v="0"/>
    <n v="0"/>
    <n v="30972.06"/>
    <n v="0"/>
  </r>
  <r>
    <n v="9015"/>
    <n v="15626383"/>
    <x v="584"/>
    <n v="596"/>
    <x v="1"/>
    <x v="1"/>
    <x v="52"/>
    <n v="7"/>
    <n v="121907.97"/>
    <n v="1"/>
    <n v="0"/>
    <n v="1"/>
    <n v="30314.04"/>
    <n v="0"/>
  </r>
  <r>
    <n v="9016"/>
    <n v="15597385"/>
    <x v="2795"/>
    <n v="573"/>
    <x v="1"/>
    <x v="1"/>
    <x v="1"/>
    <n v="5"/>
    <n v="0"/>
    <n v="2"/>
    <n v="0"/>
    <n v="1"/>
    <n v="14479.29"/>
    <n v="0"/>
  </r>
  <r>
    <n v="9017"/>
    <n v="15570271"/>
    <x v="655"/>
    <n v="577"/>
    <x v="1"/>
    <x v="1"/>
    <x v="8"/>
    <n v="6"/>
    <n v="0"/>
    <n v="1"/>
    <n v="1"/>
    <n v="1"/>
    <n v="196395.25"/>
    <n v="0"/>
  </r>
  <r>
    <n v="9018"/>
    <n v="15690330"/>
    <x v="1914"/>
    <n v="830"/>
    <x v="2"/>
    <x v="0"/>
    <x v="20"/>
    <n v="8"/>
    <n v="77701.64"/>
    <n v="1"/>
    <n v="0"/>
    <n v="1"/>
    <n v="19512.38"/>
    <n v="0"/>
  </r>
  <r>
    <n v="9019"/>
    <n v="15680611"/>
    <x v="237"/>
    <n v="663"/>
    <x v="0"/>
    <x v="1"/>
    <x v="44"/>
    <n v="9"/>
    <n v="0"/>
    <n v="3"/>
    <n v="1"/>
    <n v="1"/>
    <n v="72318.77"/>
    <n v="0"/>
  </r>
  <r>
    <n v="9020"/>
    <n v="15810227"/>
    <x v="97"/>
    <n v="421"/>
    <x v="0"/>
    <x v="1"/>
    <x v="10"/>
    <n v="2"/>
    <n v="0"/>
    <n v="2"/>
    <n v="1"/>
    <n v="1"/>
    <n v="96615.23"/>
    <n v="0"/>
  </r>
  <r>
    <n v="9021"/>
    <n v="15807194"/>
    <x v="2099"/>
    <n v="718"/>
    <x v="1"/>
    <x v="1"/>
    <x v="10"/>
    <n v="5"/>
    <n v="113922.44"/>
    <n v="2"/>
    <n v="1"/>
    <n v="0"/>
    <n v="30772.22"/>
    <n v="0"/>
  </r>
  <r>
    <n v="9022"/>
    <n v="15712199"/>
    <x v="451"/>
    <n v="655"/>
    <x v="2"/>
    <x v="0"/>
    <x v="22"/>
    <n v="2"/>
    <n v="183997.7"/>
    <n v="2"/>
    <n v="1"/>
    <n v="1"/>
    <n v="161217.18"/>
    <n v="0"/>
  </r>
  <r>
    <n v="9023"/>
    <n v="15694995"/>
    <x v="210"/>
    <n v="712"/>
    <x v="0"/>
    <x v="1"/>
    <x v="51"/>
    <n v="2"/>
    <n v="0"/>
    <n v="2"/>
    <n v="0"/>
    <n v="1"/>
    <n v="66795.78"/>
    <n v="0"/>
  </r>
  <r>
    <n v="9024"/>
    <n v="15723400"/>
    <x v="1962"/>
    <n v="663"/>
    <x v="0"/>
    <x v="1"/>
    <x v="34"/>
    <n v="4"/>
    <n v="0"/>
    <n v="2"/>
    <n v="1"/>
    <n v="1"/>
    <n v="123969.64"/>
    <n v="0"/>
  </r>
  <r>
    <n v="9025"/>
    <n v="15654772"/>
    <x v="896"/>
    <n v="640"/>
    <x v="0"/>
    <x v="0"/>
    <x v="40"/>
    <n v="6"/>
    <n v="89799.46"/>
    <n v="2"/>
    <n v="0"/>
    <n v="1"/>
    <n v="13783.77"/>
    <n v="1"/>
  </r>
  <r>
    <n v="9026"/>
    <n v="15574743"/>
    <x v="273"/>
    <n v="577"/>
    <x v="1"/>
    <x v="1"/>
    <x v="6"/>
    <n v="2"/>
    <n v="0"/>
    <n v="1"/>
    <n v="1"/>
    <n v="1"/>
    <n v="168924.41"/>
    <n v="0"/>
  </r>
  <r>
    <n v="9027"/>
    <n v="15807593"/>
    <x v="1673"/>
    <n v="546"/>
    <x v="1"/>
    <x v="0"/>
    <x v="18"/>
    <n v="7"/>
    <n v="85660.96"/>
    <n v="1"/>
    <n v="0"/>
    <n v="0"/>
    <n v="134778.01"/>
    <n v="0"/>
  </r>
  <r>
    <n v="9028"/>
    <n v="15686718"/>
    <x v="99"/>
    <n v="802"/>
    <x v="2"/>
    <x v="1"/>
    <x v="24"/>
    <n v="9"/>
    <n v="115569.21"/>
    <n v="1"/>
    <n v="0"/>
    <n v="1"/>
    <n v="119782.89"/>
    <n v="0"/>
  </r>
  <r>
    <n v="9029"/>
    <n v="15695299"/>
    <x v="565"/>
    <n v="590"/>
    <x v="0"/>
    <x v="0"/>
    <x v="13"/>
    <n v="2"/>
    <n v="81828.22"/>
    <n v="1"/>
    <n v="1"/>
    <n v="0"/>
    <n v="52167.97"/>
    <n v="0"/>
  </r>
  <r>
    <n v="9030"/>
    <n v="15722701"/>
    <x v="970"/>
    <n v="594"/>
    <x v="2"/>
    <x v="1"/>
    <x v="56"/>
    <n v="1"/>
    <n v="132694.73000000001"/>
    <n v="1"/>
    <n v="1"/>
    <n v="0"/>
    <n v="167689.56"/>
    <n v="0"/>
  </r>
  <r>
    <n v="9031"/>
    <n v="15799635"/>
    <x v="2796"/>
    <n v="577"/>
    <x v="1"/>
    <x v="1"/>
    <x v="21"/>
    <n v="2"/>
    <n v="108867"/>
    <n v="1"/>
    <n v="0"/>
    <n v="0"/>
    <n v="140800.66"/>
    <n v="1"/>
  </r>
  <r>
    <n v="9032"/>
    <n v="15742323"/>
    <x v="1912"/>
    <n v="541"/>
    <x v="0"/>
    <x v="1"/>
    <x v="2"/>
    <n v="7"/>
    <n v="0"/>
    <n v="2"/>
    <n v="1"/>
    <n v="0"/>
    <n v="19823.02"/>
    <n v="0"/>
  </r>
  <r>
    <n v="9033"/>
    <n v="15658435"/>
    <x v="2797"/>
    <n v="781"/>
    <x v="0"/>
    <x v="0"/>
    <x v="7"/>
    <n v="5"/>
    <n v="0"/>
    <n v="2"/>
    <n v="0"/>
    <n v="0"/>
    <n v="72969.899999999994"/>
    <n v="0"/>
  </r>
  <r>
    <n v="9034"/>
    <n v="15586029"/>
    <x v="586"/>
    <n v="806"/>
    <x v="2"/>
    <x v="1"/>
    <x v="10"/>
    <n v="2"/>
    <n v="96152.68"/>
    <n v="2"/>
    <n v="1"/>
    <n v="0"/>
    <n v="143711.01999999999"/>
    <n v="0"/>
  </r>
  <r>
    <n v="9035"/>
    <n v="15772337"/>
    <x v="490"/>
    <n v="723"/>
    <x v="2"/>
    <x v="0"/>
    <x v="23"/>
    <n v="0"/>
    <n v="153855.51999999999"/>
    <n v="1"/>
    <n v="1"/>
    <n v="1"/>
    <n v="180862.26"/>
    <n v="1"/>
  </r>
  <r>
    <n v="9036"/>
    <n v="15807555"/>
    <x v="364"/>
    <n v="535"/>
    <x v="0"/>
    <x v="1"/>
    <x v="13"/>
    <n v="2"/>
    <n v="0"/>
    <n v="2"/>
    <n v="1"/>
    <n v="0"/>
    <n v="125658.28"/>
    <n v="0"/>
  </r>
  <r>
    <n v="9037"/>
    <n v="15603378"/>
    <x v="397"/>
    <n v="768"/>
    <x v="0"/>
    <x v="0"/>
    <x v="18"/>
    <n v="3"/>
    <n v="141334.95000000001"/>
    <n v="1"/>
    <n v="0"/>
    <n v="1"/>
    <n v="125870.5"/>
    <n v="0"/>
  </r>
  <r>
    <n v="9038"/>
    <n v="15792862"/>
    <x v="1378"/>
    <n v="653"/>
    <x v="2"/>
    <x v="1"/>
    <x v="1"/>
    <n v="1"/>
    <n v="104584.11"/>
    <n v="1"/>
    <n v="1"/>
    <n v="0"/>
    <n v="15126.32"/>
    <n v="1"/>
  </r>
  <r>
    <n v="9039"/>
    <n v="15657349"/>
    <x v="871"/>
    <n v="803"/>
    <x v="2"/>
    <x v="0"/>
    <x v="5"/>
    <n v="8"/>
    <n v="98173.02"/>
    <n v="1"/>
    <n v="0"/>
    <n v="0"/>
    <n v="22457.25"/>
    <n v="1"/>
  </r>
  <r>
    <n v="9040"/>
    <n v="15777614"/>
    <x v="1167"/>
    <n v="545"/>
    <x v="1"/>
    <x v="0"/>
    <x v="4"/>
    <n v="1"/>
    <n v="0"/>
    <n v="2"/>
    <n v="1"/>
    <n v="1"/>
    <n v="82614.89"/>
    <n v="0"/>
  </r>
  <r>
    <n v="9041"/>
    <n v="15653952"/>
    <x v="900"/>
    <n v="581"/>
    <x v="2"/>
    <x v="0"/>
    <x v="16"/>
    <n v="3"/>
    <n v="135157.04999999999"/>
    <n v="1"/>
    <n v="1"/>
    <n v="1"/>
    <n v="32919.42"/>
    <n v="0"/>
  </r>
  <r>
    <n v="9042"/>
    <n v="15724336"/>
    <x v="1496"/>
    <n v="513"/>
    <x v="2"/>
    <x v="0"/>
    <x v="23"/>
    <n v="5"/>
    <n v="171601.27"/>
    <n v="1"/>
    <n v="1"/>
    <n v="0"/>
    <n v="126223.84"/>
    <n v="0"/>
  </r>
  <r>
    <n v="9043"/>
    <n v="15689594"/>
    <x v="764"/>
    <n v="731"/>
    <x v="0"/>
    <x v="1"/>
    <x v="6"/>
    <n v="5"/>
    <n v="179539.20000000001"/>
    <n v="1"/>
    <n v="0"/>
    <n v="0"/>
    <n v="112010.02"/>
    <n v="0"/>
  </r>
  <r>
    <n v="9044"/>
    <n v="15801920"/>
    <x v="523"/>
    <n v="727"/>
    <x v="2"/>
    <x v="1"/>
    <x v="2"/>
    <n v="5"/>
    <n v="80615.460000000006"/>
    <n v="2"/>
    <n v="0"/>
    <n v="0"/>
    <n v="180962.32"/>
    <n v="0"/>
  </r>
  <r>
    <n v="9045"/>
    <n v="15653347"/>
    <x v="273"/>
    <n v="560"/>
    <x v="1"/>
    <x v="1"/>
    <x v="40"/>
    <n v="1"/>
    <n v="0"/>
    <n v="1"/>
    <n v="0"/>
    <n v="0"/>
    <n v="128882.66"/>
    <n v="1"/>
  </r>
  <r>
    <n v="9046"/>
    <n v="15749951"/>
    <x v="2798"/>
    <n v="766"/>
    <x v="2"/>
    <x v="1"/>
    <x v="7"/>
    <n v="5"/>
    <n v="126285.73"/>
    <n v="1"/>
    <n v="1"/>
    <n v="0"/>
    <n v="177614.17"/>
    <n v="1"/>
  </r>
  <r>
    <n v="9047"/>
    <n v="15648178"/>
    <x v="391"/>
    <n v="630"/>
    <x v="2"/>
    <x v="0"/>
    <x v="51"/>
    <n v="4"/>
    <n v="137964.51"/>
    <n v="1"/>
    <n v="0"/>
    <n v="1"/>
    <n v="174570.55"/>
    <n v="0"/>
  </r>
  <r>
    <n v="9048"/>
    <n v="15738662"/>
    <x v="1860"/>
    <n v="652"/>
    <x v="2"/>
    <x v="1"/>
    <x v="1"/>
    <n v="9"/>
    <n v="159434.03"/>
    <n v="1"/>
    <n v="1"/>
    <n v="0"/>
    <n v="178373.93"/>
    <n v="0"/>
  </r>
  <r>
    <n v="9049"/>
    <n v="15640855"/>
    <x v="58"/>
    <n v="729"/>
    <x v="2"/>
    <x v="1"/>
    <x v="20"/>
    <n v="5"/>
    <n v="113574.61"/>
    <n v="2"/>
    <n v="1"/>
    <n v="0"/>
    <n v="103396.08"/>
    <n v="0"/>
  </r>
  <r>
    <n v="9050"/>
    <n v="15584288"/>
    <x v="99"/>
    <n v="629"/>
    <x v="0"/>
    <x v="0"/>
    <x v="19"/>
    <n v="6"/>
    <n v="0"/>
    <n v="2"/>
    <n v="1"/>
    <n v="1"/>
    <n v="59129.72"/>
    <n v="0"/>
  </r>
  <r>
    <n v="9051"/>
    <n v="15760988"/>
    <x v="905"/>
    <n v="667"/>
    <x v="2"/>
    <x v="1"/>
    <x v="19"/>
    <n v="9"/>
    <n v="124573.33"/>
    <n v="2"/>
    <n v="0"/>
    <n v="0"/>
    <n v="683.37"/>
    <n v="0"/>
  </r>
  <r>
    <n v="9052"/>
    <n v="15569624"/>
    <x v="513"/>
    <n v="671"/>
    <x v="2"/>
    <x v="0"/>
    <x v="8"/>
    <n v="6"/>
    <n v="105864.6"/>
    <n v="2"/>
    <n v="1"/>
    <n v="0"/>
    <n v="145567.34"/>
    <n v="0"/>
  </r>
  <r>
    <n v="9053"/>
    <n v="15597949"/>
    <x v="723"/>
    <n v="768"/>
    <x v="2"/>
    <x v="0"/>
    <x v="40"/>
    <n v="5"/>
    <n v="104552.61"/>
    <n v="1"/>
    <n v="1"/>
    <n v="0"/>
    <n v="48137.08"/>
    <n v="1"/>
  </r>
  <r>
    <n v="9054"/>
    <n v="15604551"/>
    <x v="2799"/>
    <n v="732"/>
    <x v="0"/>
    <x v="0"/>
    <x v="12"/>
    <n v="3"/>
    <n v="0"/>
    <n v="2"/>
    <n v="1"/>
    <n v="0"/>
    <n v="90876.95"/>
    <n v="0"/>
  </r>
  <r>
    <n v="9055"/>
    <n v="15617476"/>
    <x v="737"/>
    <n v="546"/>
    <x v="0"/>
    <x v="0"/>
    <x v="33"/>
    <n v="5"/>
    <n v="0"/>
    <n v="2"/>
    <n v="0"/>
    <n v="1"/>
    <n v="198543.09"/>
    <n v="0"/>
  </r>
  <r>
    <n v="9056"/>
    <n v="15645323"/>
    <x v="1629"/>
    <n v="630"/>
    <x v="0"/>
    <x v="1"/>
    <x v="30"/>
    <n v="2"/>
    <n v="0"/>
    <n v="1"/>
    <n v="1"/>
    <n v="1"/>
    <n v="106202.07"/>
    <n v="1"/>
  </r>
  <r>
    <n v="9057"/>
    <n v="15793311"/>
    <x v="216"/>
    <n v="765"/>
    <x v="2"/>
    <x v="0"/>
    <x v="17"/>
    <n v="8"/>
    <n v="119492.88"/>
    <n v="2"/>
    <n v="0"/>
    <n v="1"/>
    <n v="166896.01"/>
    <n v="1"/>
  </r>
  <r>
    <n v="9058"/>
    <n v="15764153"/>
    <x v="164"/>
    <n v="704"/>
    <x v="0"/>
    <x v="0"/>
    <x v="19"/>
    <n v="0"/>
    <n v="130499.09"/>
    <n v="2"/>
    <n v="1"/>
    <n v="1"/>
    <n v="74804.36"/>
    <n v="0"/>
  </r>
  <r>
    <n v="9059"/>
    <n v="15802560"/>
    <x v="182"/>
    <n v="470"/>
    <x v="1"/>
    <x v="0"/>
    <x v="36"/>
    <n v="6"/>
    <n v="140576.10999999999"/>
    <n v="1"/>
    <n v="1"/>
    <n v="1"/>
    <n v="116971.05"/>
    <n v="0"/>
  </r>
  <r>
    <n v="9060"/>
    <n v="15728608"/>
    <x v="560"/>
    <n v="688"/>
    <x v="2"/>
    <x v="0"/>
    <x v="10"/>
    <n v="9"/>
    <n v="91025.58"/>
    <n v="2"/>
    <n v="0"/>
    <n v="1"/>
    <n v="163783"/>
    <n v="0"/>
  </r>
  <r>
    <n v="9061"/>
    <n v="15770474"/>
    <x v="1390"/>
    <n v="685"/>
    <x v="0"/>
    <x v="0"/>
    <x v="19"/>
    <n v="1"/>
    <n v="0"/>
    <n v="3"/>
    <n v="0"/>
    <n v="1"/>
    <n v="70221.13"/>
    <n v="1"/>
  </r>
  <r>
    <n v="9062"/>
    <n v="15724444"/>
    <x v="710"/>
    <n v="567"/>
    <x v="0"/>
    <x v="0"/>
    <x v="16"/>
    <n v="1"/>
    <n v="125877.65"/>
    <n v="2"/>
    <n v="1"/>
    <n v="1"/>
    <n v="107841.77"/>
    <n v="0"/>
  </r>
  <r>
    <n v="9063"/>
    <n v="15753110"/>
    <x v="471"/>
    <n v="720"/>
    <x v="1"/>
    <x v="1"/>
    <x v="55"/>
    <n v="3"/>
    <n v="45752.78"/>
    <n v="2"/>
    <n v="1"/>
    <n v="0"/>
    <n v="79623.28"/>
    <n v="1"/>
  </r>
  <r>
    <n v="9064"/>
    <n v="15711521"/>
    <x v="2113"/>
    <n v="609"/>
    <x v="0"/>
    <x v="1"/>
    <x v="2"/>
    <n v="3"/>
    <n v="121778.71"/>
    <n v="1"/>
    <n v="1"/>
    <n v="1"/>
    <n v="138399.67000000001"/>
    <n v="0"/>
  </r>
  <r>
    <n v="9065"/>
    <n v="15632816"/>
    <x v="828"/>
    <n v="521"/>
    <x v="2"/>
    <x v="0"/>
    <x v="23"/>
    <n v="2"/>
    <n v="127948.57"/>
    <n v="1"/>
    <n v="1"/>
    <n v="1"/>
    <n v="182765.14"/>
    <n v="0"/>
  </r>
  <r>
    <n v="9066"/>
    <n v="15693637"/>
    <x v="2800"/>
    <n v="556"/>
    <x v="0"/>
    <x v="0"/>
    <x v="33"/>
    <n v="7"/>
    <n v="0"/>
    <n v="2"/>
    <n v="1"/>
    <n v="1"/>
    <n v="186648.19"/>
    <n v="0"/>
  </r>
  <r>
    <n v="9067"/>
    <n v="15725509"/>
    <x v="611"/>
    <n v="662"/>
    <x v="2"/>
    <x v="1"/>
    <x v="33"/>
    <n v="5"/>
    <n v="115286.68"/>
    <n v="2"/>
    <n v="1"/>
    <n v="1"/>
    <n v="149587.92000000001"/>
    <n v="0"/>
  </r>
  <r>
    <n v="9068"/>
    <n v="15684645"/>
    <x v="2391"/>
    <n v="704"/>
    <x v="2"/>
    <x v="1"/>
    <x v="1"/>
    <n v="9"/>
    <n v="62078.21"/>
    <n v="2"/>
    <n v="1"/>
    <n v="0"/>
    <n v="129050.67"/>
    <n v="0"/>
  </r>
  <r>
    <n v="9069"/>
    <n v="15692235"/>
    <x v="491"/>
    <n v="750"/>
    <x v="0"/>
    <x v="0"/>
    <x v="16"/>
    <n v="1"/>
    <n v="0"/>
    <n v="2"/>
    <n v="1"/>
    <n v="0"/>
    <n v="47764.99"/>
    <n v="0"/>
  </r>
  <r>
    <n v="9070"/>
    <n v="15777459"/>
    <x v="286"/>
    <n v="619"/>
    <x v="1"/>
    <x v="0"/>
    <x v="15"/>
    <n v="4"/>
    <n v="175406.13"/>
    <n v="2"/>
    <n v="1"/>
    <n v="1"/>
    <n v="172792.43"/>
    <n v="1"/>
  </r>
  <r>
    <n v="9071"/>
    <n v="15656937"/>
    <x v="220"/>
    <n v="468"/>
    <x v="1"/>
    <x v="1"/>
    <x v="28"/>
    <n v="1"/>
    <n v="131643.25"/>
    <n v="1"/>
    <n v="1"/>
    <n v="0"/>
    <n v="64436.160000000003"/>
    <n v="0"/>
  </r>
  <r>
    <n v="9072"/>
    <n v="15610643"/>
    <x v="445"/>
    <n v="435"/>
    <x v="2"/>
    <x v="1"/>
    <x v="4"/>
    <n v="3"/>
    <n v="151739.65"/>
    <n v="1"/>
    <n v="1"/>
    <n v="0"/>
    <n v="167461.5"/>
    <n v="0"/>
  </r>
  <r>
    <n v="9073"/>
    <n v="15777315"/>
    <x v="1"/>
    <n v="529"/>
    <x v="0"/>
    <x v="1"/>
    <x v="3"/>
    <n v="6"/>
    <n v="93616.35"/>
    <n v="2"/>
    <n v="0"/>
    <n v="0"/>
    <n v="98348.66"/>
    <n v="0"/>
  </r>
  <r>
    <n v="9074"/>
    <n v="15611058"/>
    <x v="389"/>
    <n v="702"/>
    <x v="2"/>
    <x v="0"/>
    <x v="52"/>
    <n v="5"/>
    <n v="138597.54"/>
    <n v="2"/>
    <n v="1"/>
    <n v="1"/>
    <n v="41536.589999999997"/>
    <n v="1"/>
  </r>
  <r>
    <n v="9075"/>
    <n v="15630413"/>
    <x v="2443"/>
    <n v="608"/>
    <x v="0"/>
    <x v="0"/>
    <x v="1"/>
    <n v="5"/>
    <n v="0"/>
    <n v="2"/>
    <n v="1"/>
    <n v="1"/>
    <n v="72462.25"/>
    <n v="0"/>
  </r>
  <r>
    <n v="9076"/>
    <n v="15635942"/>
    <x v="1082"/>
    <n v="576"/>
    <x v="0"/>
    <x v="1"/>
    <x v="20"/>
    <n v="9"/>
    <n v="0"/>
    <n v="2"/>
    <n v="1"/>
    <n v="0"/>
    <n v="112465.19"/>
    <n v="1"/>
  </r>
  <r>
    <n v="9077"/>
    <n v="15648858"/>
    <x v="424"/>
    <n v="666"/>
    <x v="0"/>
    <x v="0"/>
    <x v="7"/>
    <n v="1"/>
    <n v="85225.21"/>
    <n v="1"/>
    <n v="0"/>
    <n v="1"/>
    <n v="64511.44"/>
    <n v="0"/>
  </r>
  <r>
    <n v="9078"/>
    <n v="15810732"/>
    <x v="222"/>
    <n v="730"/>
    <x v="0"/>
    <x v="0"/>
    <x v="18"/>
    <n v="8"/>
    <n v="148749.29"/>
    <n v="2"/>
    <n v="1"/>
    <n v="0"/>
    <n v="91830.75"/>
    <n v="0"/>
  </r>
  <r>
    <n v="9079"/>
    <n v="15705448"/>
    <x v="723"/>
    <n v="647"/>
    <x v="2"/>
    <x v="1"/>
    <x v="37"/>
    <n v="7"/>
    <n v="130013.12"/>
    <n v="1"/>
    <n v="1"/>
    <n v="1"/>
    <n v="190806.36"/>
    <n v="1"/>
  </r>
  <r>
    <n v="9080"/>
    <n v="15730488"/>
    <x v="2801"/>
    <n v="516"/>
    <x v="1"/>
    <x v="0"/>
    <x v="7"/>
    <n v="1"/>
    <n v="0"/>
    <n v="1"/>
    <n v="0"/>
    <n v="1"/>
    <n v="112311.15"/>
    <n v="0"/>
  </r>
  <r>
    <n v="9081"/>
    <n v="15620443"/>
    <x v="1088"/>
    <n v="711"/>
    <x v="0"/>
    <x v="0"/>
    <x v="67"/>
    <n v="6"/>
    <n v="0"/>
    <n v="2"/>
    <n v="1"/>
    <n v="1"/>
    <n v="72276.240000000005"/>
    <n v="0"/>
  </r>
  <r>
    <n v="9082"/>
    <n v="15741078"/>
    <x v="906"/>
    <n v="736"/>
    <x v="0"/>
    <x v="1"/>
    <x v="41"/>
    <n v="7"/>
    <n v="111729.47"/>
    <n v="2"/>
    <n v="0"/>
    <n v="1"/>
    <n v="84920.49"/>
    <n v="0"/>
  </r>
  <r>
    <n v="9083"/>
    <n v="15753161"/>
    <x v="812"/>
    <n v="768"/>
    <x v="0"/>
    <x v="0"/>
    <x v="18"/>
    <n v="5"/>
    <n v="180169.44"/>
    <n v="2"/>
    <n v="1"/>
    <n v="0"/>
    <n v="17348.560000000001"/>
    <n v="0"/>
  </r>
  <r>
    <n v="9084"/>
    <n v="15711396"/>
    <x v="17"/>
    <n v="427"/>
    <x v="1"/>
    <x v="1"/>
    <x v="20"/>
    <n v="8"/>
    <n v="0"/>
    <n v="2"/>
    <n v="1"/>
    <n v="1"/>
    <n v="82870.75"/>
    <n v="0"/>
  </r>
  <r>
    <n v="9085"/>
    <n v="15593499"/>
    <x v="221"/>
    <n v="686"/>
    <x v="1"/>
    <x v="0"/>
    <x v="40"/>
    <n v="6"/>
    <n v="0"/>
    <n v="1"/>
    <n v="1"/>
    <n v="0"/>
    <n v="32080.69"/>
    <n v="1"/>
  </r>
  <r>
    <n v="9086"/>
    <n v="15579189"/>
    <x v="4"/>
    <n v="690"/>
    <x v="0"/>
    <x v="0"/>
    <x v="0"/>
    <n v="5"/>
    <n v="0"/>
    <n v="2"/>
    <n v="0"/>
    <n v="1"/>
    <n v="120512.08"/>
    <n v="0"/>
  </r>
  <r>
    <n v="9087"/>
    <n v="15743545"/>
    <x v="2802"/>
    <n v="647"/>
    <x v="1"/>
    <x v="0"/>
    <x v="6"/>
    <n v="2"/>
    <n v="0"/>
    <n v="2"/>
    <n v="1"/>
    <n v="0"/>
    <n v="179032.68"/>
    <n v="0"/>
  </r>
  <r>
    <n v="9088"/>
    <n v="15791316"/>
    <x v="3"/>
    <n v="714"/>
    <x v="0"/>
    <x v="1"/>
    <x v="12"/>
    <n v="3"/>
    <n v="0"/>
    <n v="2"/>
    <n v="1"/>
    <n v="1"/>
    <n v="95623.28"/>
    <n v="0"/>
  </r>
  <r>
    <n v="9089"/>
    <n v="15608246"/>
    <x v="2803"/>
    <n v="736"/>
    <x v="2"/>
    <x v="0"/>
    <x v="18"/>
    <n v="8"/>
    <n v="103914.17"/>
    <n v="1"/>
    <n v="1"/>
    <n v="1"/>
    <n v="110035.88"/>
    <n v="1"/>
  </r>
  <r>
    <n v="9090"/>
    <n v="15676526"/>
    <x v="1130"/>
    <n v="608"/>
    <x v="0"/>
    <x v="0"/>
    <x v="10"/>
    <n v="4"/>
    <n v="88772.87"/>
    <n v="1"/>
    <n v="1"/>
    <n v="1"/>
    <n v="168822.01"/>
    <n v="0"/>
  </r>
  <r>
    <n v="9091"/>
    <n v="15813911"/>
    <x v="2804"/>
    <n v="809"/>
    <x v="0"/>
    <x v="0"/>
    <x v="2"/>
    <n v="5"/>
    <n v="0"/>
    <n v="1"/>
    <n v="1"/>
    <n v="0"/>
    <n v="77705.75"/>
    <n v="0"/>
  </r>
  <r>
    <n v="9092"/>
    <n v="15630195"/>
    <x v="606"/>
    <n v="745"/>
    <x v="0"/>
    <x v="0"/>
    <x v="20"/>
    <n v="6"/>
    <n v="131184.67000000001"/>
    <n v="1"/>
    <n v="1"/>
    <n v="1"/>
    <n v="49815.62"/>
    <n v="0"/>
  </r>
  <r>
    <n v="9093"/>
    <n v="15736250"/>
    <x v="606"/>
    <n v="781"/>
    <x v="0"/>
    <x v="1"/>
    <x v="16"/>
    <n v="2"/>
    <n v="117810.79"/>
    <n v="1"/>
    <n v="0"/>
    <n v="1"/>
    <n v="65632.33"/>
    <n v="1"/>
  </r>
  <r>
    <n v="9094"/>
    <n v="15671334"/>
    <x v="1485"/>
    <n v="527"/>
    <x v="0"/>
    <x v="1"/>
    <x v="8"/>
    <n v="4"/>
    <n v="0"/>
    <n v="1"/>
    <n v="1"/>
    <n v="0"/>
    <n v="169361.89"/>
    <n v="0"/>
  </r>
  <r>
    <n v="9095"/>
    <n v="15574169"/>
    <x v="194"/>
    <n v="595"/>
    <x v="2"/>
    <x v="0"/>
    <x v="15"/>
    <n v="0"/>
    <n v="92466.21"/>
    <n v="1"/>
    <n v="1"/>
    <n v="0"/>
    <n v="4721.3"/>
    <n v="0"/>
  </r>
  <r>
    <n v="9096"/>
    <n v="15718839"/>
    <x v="1818"/>
    <n v="850"/>
    <x v="2"/>
    <x v="0"/>
    <x v="16"/>
    <n v="2"/>
    <n v="102741.15"/>
    <n v="2"/>
    <n v="0"/>
    <n v="1"/>
    <n v="23974.85"/>
    <n v="0"/>
  </r>
  <r>
    <n v="9097"/>
    <n v="15762331"/>
    <x v="493"/>
    <n v="569"/>
    <x v="0"/>
    <x v="1"/>
    <x v="24"/>
    <n v="9"/>
    <n v="178755.84"/>
    <n v="1"/>
    <n v="1"/>
    <n v="0"/>
    <n v="199929.17"/>
    <n v="0"/>
  </r>
  <r>
    <n v="9098"/>
    <n v="15606901"/>
    <x v="94"/>
    <n v="728"/>
    <x v="0"/>
    <x v="1"/>
    <x v="3"/>
    <n v="7"/>
    <n v="0"/>
    <n v="2"/>
    <n v="1"/>
    <n v="0"/>
    <n v="40023.699999999997"/>
    <n v="0"/>
  </r>
  <r>
    <n v="9099"/>
    <n v="15713559"/>
    <x v="587"/>
    <n v="473"/>
    <x v="2"/>
    <x v="0"/>
    <x v="15"/>
    <n v="5"/>
    <n v="146602.25"/>
    <n v="2"/>
    <n v="1"/>
    <n v="1"/>
    <n v="72946.95"/>
    <n v="0"/>
  </r>
  <r>
    <n v="9100"/>
    <n v="15768881"/>
    <x v="1159"/>
    <n v="738"/>
    <x v="0"/>
    <x v="1"/>
    <x v="6"/>
    <n v="2"/>
    <n v="0"/>
    <n v="2"/>
    <n v="1"/>
    <n v="1"/>
    <n v="170421.13"/>
    <n v="0"/>
  </r>
  <r>
    <n v="9101"/>
    <n v="15743075"/>
    <x v="111"/>
    <n v="659"/>
    <x v="0"/>
    <x v="1"/>
    <x v="12"/>
    <n v="6"/>
    <n v="0"/>
    <n v="2"/>
    <n v="1"/>
    <n v="1"/>
    <n v="58879.11"/>
    <n v="0"/>
  </r>
  <r>
    <n v="9102"/>
    <n v="15660980"/>
    <x v="2805"/>
    <n v="597"/>
    <x v="1"/>
    <x v="1"/>
    <x v="16"/>
    <n v="6"/>
    <n v="115702.67"/>
    <n v="2"/>
    <n v="1"/>
    <n v="1"/>
    <n v="25059.05"/>
    <n v="0"/>
  </r>
  <r>
    <n v="9103"/>
    <n v="15810942"/>
    <x v="110"/>
    <n v="445"/>
    <x v="2"/>
    <x v="0"/>
    <x v="22"/>
    <n v="2"/>
    <n v="137655.31"/>
    <n v="1"/>
    <n v="0"/>
    <n v="1"/>
    <n v="29909.84"/>
    <n v="0"/>
  </r>
  <r>
    <n v="9104"/>
    <n v="15728362"/>
    <x v="282"/>
    <n v="671"/>
    <x v="0"/>
    <x v="0"/>
    <x v="6"/>
    <n v="3"/>
    <n v="0"/>
    <n v="2"/>
    <n v="1"/>
    <n v="0"/>
    <n v="158043.10999999999"/>
    <n v="0"/>
  </r>
  <r>
    <n v="9105"/>
    <n v="15683339"/>
    <x v="614"/>
    <n v="656"/>
    <x v="1"/>
    <x v="0"/>
    <x v="10"/>
    <n v="6"/>
    <n v="59877.33"/>
    <n v="1"/>
    <n v="1"/>
    <n v="0"/>
    <n v="14032.62"/>
    <n v="1"/>
  </r>
  <r>
    <n v="9106"/>
    <n v="15685476"/>
    <x v="1321"/>
    <n v="658"/>
    <x v="0"/>
    <x v="1"/>
    <x v="8"/>
    <n v="5"/>
    <n v="100082.14"/>
    <n v="1"/>
    <n v="0"/>
    <n v="1"/>
    <n v="49809.88"/>
    <n v="0"/>
  </r>
  <r>
    <n v="9107"/>
    <n v="15663650"/>
    <x v="305"/>
    <n v="698"/>
    <x v="2"/>
    <x v="1"/>
    <x v="37"/>
    <n v="10"/>
    <n v="107304.39"/>
    <n v="3"/>
    <n v="1"/>
    <n v="0"/>
    <n v="28806.32"/>
    <n v="1"/>
  </r>
  <r>
    <n v="9108"/>
    <n v="15617434"/>
    <x v="24"/>
    <n v="655"/>
    <x v="1"/>
    <x v="1"/>
    <x v="16"/>
    <n v="9"/>
    <n v="0"/>
    <n v="1"/>
    <n v="0"/>
    <n v="1"/>
    <n v="90490.33"/>
    <n v="0"/>
  </r>
  <r>
    <n v="9109"/>
    <n v="15622470"/>
    <x v="706"/>
    <n v="772"/>
    <x v="1"/>
    <x v="1"/>
    <x v="1"/>
    <n v="10"/>
    <n v="96032.22"/>
    <n v="1"/>
    <n v="1"/>
    <n v="1"/>
    <n v="75825.570000000007"/>
    <n v="0"/>
  </r>
  <r>
    <n v="9110"/>
    <n v="15703682"/>
    <x v="1987"/>
    <n v="681"/>
    <x v="1"/>
    <x v="1"/>
    <x v="19"/>
    <n v="10"/>
    <n v="0"/>
    <n v="1"/>
    <n v="0"/>
    <n v="0"/>
    <n v="158336.35999999999"/>
    <n v="0"/>
  </r>
  <r>
    <n v="9111"/>
    <n v="15727391"/>
    <x v="370"/>
    <n v="688"/>
    <x v="2"/>
    <x v="1"/>
    <x v="6"/>
    <n v="9"/>
    <n v="144553.5"/>
    <n v="2"/>
    <n v="1"/>
    <n v="0"/>
    <n v="143454.95000000001"/>
    <n v="0"/>
  </r>
  <r>
    <n v="9112"/>
    <n v="15711062"/>
    <x v="838"/>
    <n v="633"/>
    <x v="2"/>
    <x v="1"/>
    <x v="20"/>
    <n v="5"/>
    <n v="86172.81"/>
    <n v="2"/>
    <n v="1"/>
    <n v="1"/>
    <n v="117279.49"/>
    <n v="0"/>
  </r>
  <r>
    <n v="9113"/>
    <n v="15567339"/>
    <x v="591"/>
    <n v="735"/>
    <x v="0"/>
    <x v="1"/>
    <x v="39"/>
    <n v="9"/>
    <n v="0"/>
    <n v="1"/>
    <n v="1"/>
    <n v="1"/>
    <n v="114283.33"/>
    <n v="0"/>
  </r>
  <r>
    <n v="9114"/>
    <n v="15760662"/>
    <x v="1074"/>
    <n v="521"/>
    <x v="2"/>
    <x v="0"/>
    <x v="6"/>
    <n v="2"/>
    <n v="87212.800000000003"/>
    <n v="1"/>
    <n v="1"/>
    <n v="1"/>
    <n v="994.86"/>
    <n v="0"/>
  </r>
  <r>
    <n v="9115"/>
    <n v="15605737"/>
    <x v="406"/>
    <n v="541"/>
    <x v="0"/>
    <x v="1"/>
    <x v="18"/>
    <n v="5"/>
    <n v="0"/>
    <n v="2"/>
    <n v="1"/>
    <n v="0"/>
    <n v="124795.84"/>
    <n v="0"/>
  </r>
  <r>
    <n v="9116"/>
    <n v="15692977"/>
    <x v="631"/>
    <n v="612"/>
    <x v="2"/>
    <x v="0"/>
    <x v="18"/>
    <n v="2"/>
    <n v="130700.92"/>
    <n v="2"/>
    <n v="0"/>
    <n v="0"/>
    <n v="77592.800000000003"/>
    <n v="0"/>
  </r>
  <r>
    <n v="9117"/>
    <n v="15672082"/>
    <x v="2806"/>
    <n v="562"/>
    <x v="0"/>
    <x v="1"/>
    <x v="46"/>
    <n v="3"/>
    <n v="0"/>
    <n v="2"/>
    <n v="1"/>
    <n v="0"/>
    <n v="105986.01"/>
    <n v="0"/>
  </r>
  <r>
    <n v="9118"/>
    <n v="15600280"/>
    <x v="624"/>
    <n v="703"/>
    <x v="0"/>
    <x v="0"/>
    <x v="15"/>
    <n v="6"/>
    <n v="0"/>
    <n v="2"/>
    <n v="0"/>
    <n v="0"/>
    <n v="33606.519999999997"/>
    <n v="0"/>
  </r>
  <r>
    <n v="9119"/>
    <n v="15804052"/>
    <x v="14"/>
    <n v="710"/>
    <x v="1"/>
    <x v="1"/>
    <x v="51"/>
    <n v="6"/>
    <n v="0"/>
    <n v="2"/>
    <n v="1"/>
    <n v="1"/>
    <n v="134188.10999999999"/>
    <n v="0"/>
  </r>
  <r>
    <n v="9120"/>
    <n v="15576065"/>
    <x v="870"/>
    <n v="731"/>
    <x v="1"/>
    <x v="0"/>
    <x v="20"/>
    <n v="5"/>
    <n v="171325.98"/>
    <n v="1"/>
    <n v="1"/>
    <n v="1"/>
    <n v="159718.26999999999"/>
    <n v="1"/>
  </r>
  <r>
    <n v="9121"/>
    <n v="15796838"/>
    <x v="67"/>
    <n v="703"/>
    <x v="1"/>
    <x v="1"/>
    <x v="14"/>
    <n v="4"/>
    <n v="92930.92"/>
    <n v="1"/>
    <n v="0"/>
    <n v="1"/>
    <n v="85148.78"/>
    <n v="0"/>
  </r>
  <r>
    <n v="9122"/>
    <n v="15693526"/>
    <x v="190"/>
    <n v="618"/>
    <x v="0"/>
    <x v="0"/>
    <x v="20"/>
    <n v="0"/>
    <n v="0"/>
    <n v="1"/>
    <n v="1"/>
    <n v="0"/>
    <n v="119059.13"/>
    <n v="0"/>
  </r>
  <r>
    <n v="9123"/>
    <n v="15748595"/>
    <x v="2807"/>
    <n v="689"/>
    <x v="0"/>
    <x v="0"/>
    <x v="6"/>
    <n v="1"/>
    <n v="77556.789999999994"/>
    <n v="2"/>
    <n v="1"/>
    <n v="1"/>
    <n v="122998.26"/>
    <n v="0"/>
  </r>
  <r>
    <n v="9124"/>
    <n v="15679029"/>
    <x v="437"/>
    <n v="718"/>
    <x v="0"/>
    <x v="1"/>
    <x v="19"/>
    <n v="7"/>
    <n v="102874.28"/>
    <n v="1"/>
    <n v="0"/>
    <n v="0"/>
    <n v="117841.06"/>
    <n v="0"/>
  </r>
  <r>
    <n v="9125"/>
    <n v="15753639"/>
    <x v="773"/>
    <n v="608"/>
    <x v="0"/>
    <x v="1"/>
    <x v="24"/>
    <n v="5"/>
    <n v="146093.39000000001"/>
    <n v="2"/>
    <n v="0"/>
    <n v="0"/>
    <n v="160593.41"/>
    <n v="0"/>
  </r>
  <r>
    <n v="9126"/>
    <n v="15604138"/>
    <x v="659"/>
    <n v="749"/>
    <x v="1"/>
    <x v="1"/>
    <x v="10"/>
    <n v="2"/>
    <n v="0"/>
    <n v="1"/>
    <n v="0"/>
    <n v="0"/>
    <n v="174189.04"/>
    <n v="1"/>
  </r>
  <r>
    <n v="9127"/>
    <n v="15666095"/>
    <x v="1232"/>
    <n v="753"/>
    <x v="1"/>
    <x v="1"/>
    <x v="21"/>
    <n v="4"/>
    <n v="79811.72"/>
    <n v="2"/>
    <n v="0"/>
    <n v="1"/>
    <n v="68260.27"/>
    <n v="1"/>
  </r>
  <r>
    <n v="9128"/>
    <n v="15643487"/>
    <x v="388"/>
    <n v="630"/>
    <x v="1"/>
    <x v="1"/>
    <x v="2"/>
    <n v="10"/>
    <n v="105473.74"/>
    <n v="1"/>
    <n v="0"/>
    <n v="0"/>
    <n v="58854.879999999997"/>
    <n v="1"/>
  </r>
  <r>
    <n v="9129"/>
    <n v="15764033"/>
    <x v="468"/>
    <n v="693"/>
    <x v="2"/>
    <x v="0"/>
    <x v="3"/>
    <n v="1"/>
    <n v="121927.92"/>
    <n v="1"/>
    <n v="1"/>
    <n v="0"/>
    <n v="87994.95"/>
    <n v="1"/>
  </r>
  <r>
    <n v="9130"/>
    <n v="15747288"/>
    <x v="884"/>
    <n v="838"/>
    <x v="1"/>
    <x v="0"/>
    <x v="20"/>
    <n v="6"/>
    <n v="61671.19"/>
    <n v="1"/>
    <n v="0"/>
    <n v="1"/>
    <n v="150659.35"/>
    <n v="1"/>
  </r>
  <r>
    <n v="9131"/>
    <n v="15790599"/>
    <x v="48"/>
    <n v="756"/>
    <x v="2"/>
    <x v="0"/>
    <x v="2"/>
    <n v="5"/>
    <n v="149363.12"/>
    <n v="2"/>
    <n v="1"/>
    <n v="1"/>
    <n v="109098.39"/>
    <n v="0"/>
  </r>
  <r>
    <n v="9132"/>
    <n v="15737705"/>
    <x v="494"/>
    <n v="775"/>
    <x v="0"/>
    <x v="0"/>
    <x v="7"/>
    <n v="4"/>
    <n v="152309.37"/>
    <n v="1"/>
    <n v="1"/>
    <n v="0"/>
    <n v="104112"/>
    <n v="0"/>
  </r>
  <r>
    <n v="9133"/>
    <n v="15737194"/>
    <x v="1029"/>
    <n v="635"/>
    <x v="0"/>
    <x v="0"/>
    <x v="19"/>
    <n v="5"/>
    <n v="0"/>
    <n v="2"/>
    <n v="1"/>
    <n v="0"/>
    <n v="122949.71"/>
    <n v="0"/>
  </r>
  <r>
    <n v="9134"/>
    <n v="15726776"/>
    <x v="1928"/>
    <n v="705"/>
    <x v="1"/>
    <x v="1"/>
    <x v="18"/>
    <n v="1"/>
    <n v="111629.29"/>
    <n v="1"/>
    <n v="1"/>
    <n v="1"/>
    <n v="21807.16"/>
    <n v="0"/>
  </r>
  <r>
    <n v="9135"/>
    <n v="15804357"/>
    <x v="498"/>
    <n v="481"/>
    <x v="0"/>
    <x v="1"/>
    <x v="20"/>
    <n v="3"/>
    <n v="0"/>
    <n v="1"/>
    <n v="1"/>
    <n v="1"/>
    <n v="32319.93"/>
    <n v="0"/>
  </r>
  <r>
    <n v="9136"/>
    <n v="15664432"/>
    <x v="1475"/>
    <n v="727"/>
    <x v="1"/>
    <x v="0"/>
    <x v="23"/>
    <n v="7"/>
    <n v="96296.78"/>
    <n v="1"/>
    <n v="1"/>
    <n v="0"/>
    <n v="190457.87"/>
    <n v="1"/>
  </r>
  <r>
    <n v="9137"/>
    <n v="15688984"/>
    <x v="1765"/>
    <n v="595"/>
    <x v="0"/>
    <x v="1"/>
    <x v="43"/>
    <n v="4"/>
    <n v="95830.43"/>
    <n v="1"/>
    <n v="1"/>
    <n v="0"/>
    <n v="177738.98"/>
    <n v="0"/>
  </r>
  <r>
    <n v="9138"/>
    <n v="15583026"/>
    <x v="112"/>
    <n v="535"/>
    <x v="0"/>
    <x v="0"/>
    <x v="16"/>
    <n v="0"/>
    <n v="135919.32999999999"/>
    <n v="1"/>
    <n v="1"/>
    <n v="0"/>
    <n v="80425.649999999994"/>
    <n v="0"/>
  </r>
  <r>
    <n v="9139"/>
    <n v="15771668"/>
    <x v="17"/>
    <n v="578"/>
    <x v="0"/>
    <x v="1"/>
    <x v="49"/>
    <n v="10"/>
    <n v="185966.64"/>
    <n v="1"/>
    <n v="0"/>
    <n v="0"/>
    <n v="9445.42"/>
    <n v="1"/>
  </r>
  <r>
    <n v="9140"/>
    <n v="15779904"/>
    <x v="1170"/>
    <n v="597"/>
    <x v="0"/>
    <x v="0"/>
    <x v="6"/>
    <n v="5"/>
    <n v="0"/>
    <n v="2"/>
    <n v="1"/>
    <n v="1"/>
    <n v="174825.57"/>
    <n v="0"/>
  </r>
  <r>
    <n v="9141"/>
    <n v="15784323"/>
    <x v="1006"/>
    <n v="449"/>
    <x v="0"/>
    <x v="0"/>
    <x v="29"/>
    <n v="7"/>
    <n v="0"/>
    <n v="2"/>
    <n v="0"/>
    <n v="0"/>
    <n v="175743.92"/>
    <n v="0"/>
  </r>
  <r>
    <n v="9142"/>
    <n v="15756277"/>
    <x v="1052"/>
    <n v="850"/>
    <x v="2"/>
    <x v="0"/>
    <x v="3"/>
    <n v="8"/>
    <n v="92244.83"/>
    <n v="2"/>
    <n v="1"/>
    <n v="0"/>
    <n v="54949.73"/>
    <n v="0"/>
  </r>
  <r>
    <n v="9143"/>
    <n v="15663312"/>
    <x v="1017"/>
    <n v="494"/>
    <x v="0"/>
    <x v="0"/>
    <x v="12"/>
    <n v="9"/>
    <n v="112727.06"/>
    <n v="2"/>
    <n v="1"/>
    <n v="0"/>
    <n v="183752.91"/>
    <n v="0"/>
  </r>
  <r>
    <n v="9144"/>
    <n v="15793197"/>
    <x v="1139"/>
    <n v="676"/>
    <x v="0"/>
    <x v="0"/>
    <x v="10"/>
    <n v="8"/>
    <n v="100359.54"/>
    <n v="1"/>
    <n v="0"/>
    <n v="0"/>
    <n v="46038.28"/>
    <n v="0"/>
  </r>
  <r>
    <n v="9145"/>
    <n v="15731463"/>
    <x v="1790"/>
    <n v="818"/>
    <x v="2"/>
    <x v="1"/>
    <x v="3"/>
    <n v="10"/>
    <n v="105301.5"/>
    <n v="1"/>
    <n v="1"/>
    <n v="1"/>
    <n v="78941.59"/>
    <n v="0"/>
  </r>
  <r>
    <n v="9146"/>
    <n v="15621768"/>
    <x v="2350"/>
    <n v="712"/>
    <x v="1"/>
    <x v="1"/>
    <x v="13"/>
    <n v="6"/>
    <n v="112994.65"/>
    <n v="1"/>
    <n v="0"/>
    <n v="0"/>
    <n v="198398.68"/>
    <n v="0"/>
  </r>
  <r>
    <n v="9147"/>
    <n v="15691323"/>
    <x v="44"/>
    <n v="672"/>
    <x v="2"/>
    <x v="1"/>
    <x v="20"/>
    <n v="4"/>
    <n v="89025.88"/>
    <n v="2"/>
    <n v="1"/>
    <n v="0"/>
    <n v="188892.19"/>
    <n v="0"/>
  </r>
  <r>
    <n v="9148"/>
    <n v="15781326"/>
    <x v="174"/>
    <n v="636"/>
    <x v="0"/>
    <x v="1"/>
    <x v="12"/>
    <n v="9"/>
    <n v="95478.17"/>
    <n v="1"/>
    <n v="0"/>
    <n v="0"/>
    <n v="169286.74"/>
    <n v="0"/>
  </r>
  <r>
    <n v="9149"/>
    <n v="15595640"/>
    <x v="1150"/>
    <n v="698"/>
    <x v="0"/>
    <x v="1"/>
    <x v="24"/>
    <n v="8"/>
    <n v="0"/>
    <n v="2"/>
    <n v="0"/>
    <n v="0"/>
    <n v="145004.39000000001"/>
    <n v="0"/>
  </r>
  <r>
    <n v="9150"/>
    <n v="15814331"/>
    <x v="288"/>
    <n v="597"/>
    <x v="2"/>
    <x v="0"/>
    <x v="3"/>
    <n v="7"/>
    <n v="119127.46"/>
    <n v="2"/>
    <n v="1"/>
    <n v="0"/>
    <n v="55809.919999999998"/>
    <n v="0"/>
  </r>
  <r>
    <n v="9151"/>
    <n v="15602030"/>
    <x v="2808"/>
    <n v="717"/>
    <x v="0"/>
    <x v="1"/>
    <x v="34"/>
    <n v="4"/>
    <n v="128206.79"/>
    <n v="1"/>
    <n v="1"/>
    <n v="1"/>
    <n v="54272.12"/>
    <n v="0"/>
  </r>
  <r>
    <n v="9152"/>
    <n v="15747974"/>
    <x v="1782"/>
    <n v="614"/>
    <x v="0"/>
    <x v="1"/>
    <x v="23"/>
    <n v="1"/>
    <n v="0"/>
    <n v="2"/>
    <n v="1"/>
    <n v="0"/>
    <n v="192440.54"/>
    <n v="0"/>
  </r>
  <r>
    <n v="9153"/>
    <n v="15611315"/>
    <x v="464"/>
    <n v="708"/>
    <x v="2"/>
    <x v="0"/>
    <x v="51"/>
    <n v="4"/>
    <n v="71433.08"/>
    <n v="1"/>
    <n v="1"/>
    <n v="0"/>
    <n v="103697.57"/>
    <n v="0"/>
  </r>
  <r>
    <n v="9154"/>
    <n v="15636977"/>
    <x v="1171"/>
    <n v="507"/>
    <x v="2"/>
    <x v="1"/>
    <x v="18"/>
    <n v="9"/>
    <n v="118214.32"/>
    <n v="3"/>
    <n v="1"/>
    <n v="0"/>
    <n v="119110.03"/>
    <n v="1"/>
  </r>
  <r>
    <n v="9155"/>
    <n v="15690337"/>
    <x v="1629"/>
    <n v="581"/>
    <x v="0"/>
    <x v="0"/>
    <x v="7"/>
    <n v="5"/>
    <n v="102258.11"/>
    <n v="2"/>
    <n v="1"/>
    <n v="0"/>
    <n v="194681.60000000001"/>
    <n v="0"/>
  </r>
  <r>
    <n v="9156"/>
    <n v="15680666"/>
    <x v="1673"/>
    <n v="579"/>
    <x v="1"/>
    <x v="0"/>
    <x v="2"/>
    <n v="2"/>
    <n v="151963.26"/>
    <n v="2"/>
    <n v="1"/>
    <n v="0"/>
    <n v="158948.63"/>
    <n v="0"/>
  </r>
  <r>
    <n v="9157"/>
    <n v="15679551"/>
    <x v="1072"/>
    <n v="504"/>
    <x v="1"/>
    <x v="0"/>
    <x v="17"/>
    <n v="2"/>
    <n v="163764.84"/>
    <n v="1"/>
    <n v="1"/>
    <n v="1"/>
    <n v="165122.54999999999"/>
    <n v="1"/>
  </r>
  <r>
    <n v="9158"/>
    <n v="15778915"/>
    <x v="142"/>
    <n v="737"/>
    <x v="0"/>
    <x v="0"/>
    <x v="15"/>
    <n v="7"/>
    <n v="128551.36"/>
    <n v="2"/>
    <n v="0"/>
    <n v="1"/>
    <n v="189402.71"/>
    <n v="0"/>
  </r>
  <r>
    <n v="9159"/>
    <n v="15568849"/>
    <x v="2809"/>
    <n v="540"/>
    <x v="1"/>
    <x v="0"/>
    <x v="8"/>
    <n v="10"/>
    <n v="118158.74"/>
    <n v="1"/>
    <n v="1"/>
    <n v="1"/>
    <n v="158027.57"/>
    <n v="0"/>
  </r>
  <r>
    <n v="9160"/>
    <n v="15747762"/>
    <x v="2488"/>
    <n v="609"/>
    <x v="0"/>
    <x v="1"/>
    <x v="15"/>
    <n v="7"/>
    <n v="118520.41"/>
    <n v="1"/>
    <n v="0"/>
    <n v="0"/>
    <n v="3815.48"/>
    <n v="0"/>
  </r>
  <r>
    <n v="9161"/>
    <n v="15753679"/>
    <x v="2810"/>
    <n v="778"/>
    <x v="0"/>
    <x v="1"/>
    <x v="9"/>
    <n v="4"/>
    <n v="0"/>
    <n v="2"/>
    <n v="1"/>
    <n v="1"/>
    <n v="162809.20000000001"/>
    <n v="0"/>
  </r>
  <r>
    <n v="9162"/>
    <n v="15750049"/>
    <x v="561"/>
    <n v="621"/>
    <x v="0"/>
    <x v="1"/>
    <x v="20"/>
    <n v="10"/>
    <n v="163823.37"/>
    <n v="1"/>
    <n v="0"/>
    <n v="0"/>
    <n v="89519.47"/>
    <n v="0"/>
  </r>
  <r>
    <n v="9163"/>
    <n v="15606097"/>
    <x v="1211"/>
    <n v="665"/>
    <x v="2"/>
    <x v="1"/>
    <x v="54"/>
    <n v="7"/>
    <n v="104469.58"/>
    <n v="1"/>
    <n v="1"/>
    <n v="1"/>
    <n v="25165.360000000001"/>
    <n v="1"/>
  </r>
  <r>
    <n v="9164"/>
    <n v="15802368"/>
    <x v="642"/>
    <n v="608"/>
    <x v="0"/>
    <x v="0"/>
    <x v="40"/>
    <n v="6"/>
    <n v="0"/>
    <n v="1"/>
    <n v="1"/>
    <n v="1"/>
    <n v="126012.57"/>
    <n v="0"/>
  </r>
  <r>
    <n v="9165"/>
    <n v="15767488"/>
    <x v="1673"/>
    <n v="680"/>
    <x v="1"/>
    <x v="1"/>
    <x v="18"/>
    <n v="7"/>
    <n v="0"/>
    <n v="2"/>
    <n v="1"/>
    <n v="0"/>
    <n v="20109.21"/>
    <n v="0"/>
  </r>
  <r>
    <n v="9166"/>
    <n v="15669946"/>
    <x v="578"/>
    <n v="663"/>
    <x v="2"/>
    <x v="0"/>
    <x v="17"/>
    <n v="2"/>
    <n v="141726.88"/>
    <n v="1"/>
    <n v="1"/>
    <n v="1"/>
    <n v="58257.23"/>
    <n v="0"/>
  </r>
  <r>
    <n v="9167"/>
    <n v="15612103"/>
    <x v="1090"/>
    <n v="627"/>
    <x v="2"/>
    <x v="0"/>
    <x v="12"/>
    <n v="2"/>
    <n v="137852.96"/>
    <n v="1"/>
    <n v="1"/>
    <n v="1"/>
    <n v="172269.21"/>
    <n v="1"/>
  </r>
  <r>
    <n v="9168"/>
    <n v="15645353"/>
    <x v="2811"/>
    <n v="607"/>
    <x v="0"/>
    <x v="1"/>
    <x v="28"/>
    <n v="1"/>
    <n v="0"/>
    <n v="1"/>
    <n v="1"/>
    <n v="0"/>
    <n v="29818.2"/>
    <n v="0"/>
  </r>
  <r>
    <n v="9169"/>
    <n v="15650018"/>
    <x v="316"/>
    <n v="681"/>
    <x v="0"/>
    <x v="0"/>
    <x v="3"/>
    <n v="8"/>
    <n v="154100.29999999999"/>
    <n v="1"/>
    <n v="0"/>
    <n v="0"/>
    <n v="114659.81"/>
    <n v="0"/>
  </r>
  <r>
    <n v="9170"/>
    <n v="15659002"/>
    <x v="292"/>
    <n v="766"/>
    <x v="0"/>
    <x v="0"/>
    <x v="13"/>
    <n v="6"/>
    <n v="0"/>
    <n v="2"/>
    <n v="0"/>
    <n v="0"/>
    <n v="147184.74"/>
    <n v="0"/>
  </r>
  <r>
    <n v="9171"/>
    <n v="15616028"/>
    <x v="173"/>
    <n v="694"/>
    <x v="0"/>
    <x v="1"/>
    <x v="33"/>
    <n v="2"/>
    <n v="0"/>
    <n v="3"/>
    <n v="0"/>
    <n v="1"/>
    <n v="15039.41"/>
    <n v="0"/>
  </r>
  <r>
    <n v="9172"/>
    <n v="15660475"/>
    <x v="794"/>
    <n v="411"/>
    <x v="0"/>
    <x v="0"/>
    <x v="41"/>
    <n v="9"/>
    <n v="0"/>
    <n v="1"/>
    <n v="0"/>
    <n v="1"/>
    <n v="76621.490000000005"/>
    <n v="0"/>
  </r>
  <r>
    <n v="9173"/>
    <n v="15652615"/>
    <x v="884"/>
    <n v="742"/>
    <x v="0"/>
    <x v="1"/>
    <x v="2"/>
    <n v="8"/>
    <n v="140004.96"/>
    <n v="1"/>
    <n v="1"/>
    <n v="1"/>
    <n v="92985.78"/>
    <n v="0"/>
  </r>
  <r>
    <n v="9174"/>
    <n v="15653572"/>
    <x v="1370"/>
    <n v="673"/>
    <x v="1"/>
    <x v="1"/>
    <x v="3"/>
    <n v="8"/>
    <n v="127132.96"/>
    <n v="1"/>
    <n v="0"/>
    <n v="1"/>
    <n v="6009.27"/>
    <n v="1"/>
  </r>
  <r>
    <n v="9175"/>
    <n v="15628059"/>
    <x v="1213"/>
    <n v="529"/>
    <x v="0"/>
    <x v="1"/>
    <x v="22"/>
    <n v="1"/>
    <n v="0"/>
    <n v="2"/>
    <n v="1"/>
    <n v="1"/>
    <n v="191370.97"/>
    <n v="0"/>
  </r>
  <r>
    <n v="9176"/>
    <n v="15703413"/>
    <x v="1137"/>
    <n v="519"/>
    <x v="0"/>
    <x v="0"/>
    <x v="16"/>
    <n v="7"/>
    <n v="125328.56"/>
    <n v="1"/>
    <n v="1"/>
    <n v="0"/>
    <n v="188225.67"/>
    <n v="0"/>
  </r>
  <r>
    <n v="9177"/>
    <n v="15610433"/>
    <x v="896"/>
    <n v="573"/>
    <x v="0"/>
    <x v="1"/>
    <x v="12"/>
    <n v="9"/>
    <n v="0"/>
    <n v="2"/>
    <n v="1"/>
    <n v="0"/>
    <n v="11743.89"/>
    <n v="0"/>
  </r>
  <r>
    <n v="9178"/>
    <n v="15770548"/>
    <x v="939"/>
    <n v="453"/>
    <x v="2"/>
    <x v="0"/>
    <x v="34"/>
    <n v="3"/>
    <n v="139986.65"/>
    <n v="1"/>
    <n v="1"/>
    <n v="0"/>
    <n v="136846.75"/>
    <n v="0"/>
  </r>
  <r>
    <n v="9179"/>
    <n v="15645637"/>
    <x v="2812"/>
    <n v="798"/>
    <x v="2"/>
    <x v="0"/>
    <x v="2"/>
    <n v="6"/>
    <n v="119787.76"/>
    <n v="1"/>
    <n v="1"/>
    <n v="1"/>
    <n v="164248.32999999999"/>
    <n v="0"/>
  </r>
  <r>
    <n v="9180"/>
    <n v="15590888"/>
    <x v="864"/>
    <n v="693"/>
    <x v="1"/>
    <x v="0"/>
    <x v="10"/>
    <n v="10"/>
    <n v="107556.06"/>
    <n v="2"/>
    <n v="0"/>
    <n v="0"/>
    <n v="154631.35"/>
    <n v="0"/>
  </r>
  <r>
    <n v="9181"/>
    <n v="15568326"/>
    <x v="599"/>
    <n v="637"/>
    <x v="0"/>
    <x v="0"/>
    <x v="4"/>
    <n v="2"/>
    <n v="0"/>
    <n v="2"/>
    <n v="1"/>
    <n v="0"/>
    <n v="149665.65"/>
    <n v="0"/>
  </r>
  <r>
    <n v="9182"/>
    <n v="15655368"/>
    <x v="1310"/>
    <n v="672"/>
    <x v="0"/>
    <x v="1"/>
    <x v="40"/>
    <n v="1"/>
    <n v="0"/>
    <n v="1"/>
    <n v="0"/>
    <n v="0"/>
    <n v="91574.92"/>
    <n v="0"/>
  </r>
  <r>
    <n v="9183"/>
    <n v="15665579"/>
    <x v="605"/>
    <n v="597"/>
    <x v="0"/>
    <x v="0"/>
    <x v="34"/>
    <n v="0"/>
    <n v="142705.95000000001"/>
    <n v="1"/>
    <n v="1"/>
    <n v="0"/>
    <n v="127233.39"/>
    <n v="0"/>
  </r>
  <r>
    <n v="9184"/>
    <n v="15676091"/>
    <x v="2105"/>
    <n v="543"/>
    <x v="0"/>
    <x v="1"/>
    <x v="0"/>
    <n v="7"/>
    <n v="0"/>
    <n v="1"/>
    <n v="1"/>
    <n v="1"/>
    <n v="56650.47"/>
    <n v="0"/>
  </r>
  <r>
    <n v="9185"/>
    <n v="15716984"/>
    <x v="72"/>
    <n v="695"/>
    <x v="1"/>
    <x v="0"/>
    <x v="27"/>
    <n v="4"/>
    <n v="0"/>
    <n v="2"/>
    <n v="1"/>
    <n v="0"/>
    <n v="84644.76"/>
    <n v="0"/>
  </r>
  <r>
    <n v="9186"/>
    <n v="15715078"/>
    <x v="439"/>
    <n v="584"/>
    <x v="0"/>
    <x v="1"/>
    <x v="12"/>
    <n v="6"/>
    <n v="161613.94"/>
    <n v="2"/>
    <n v="1"/>
    <n v="1"/>
    <n v="148238.16"/>
    <n v="0"/>
  </r>
  <r>
    <n v="9187"/>
    <n v="15569452"/>
    <x v="2490"/>
    <n v="652"/>
    <x v="2"/>
    <x v="0"/>
    <x v="14"/>
    <n v="3"/>
    <n v="116353.2"/>
    <n v="2"/>
    <n v="0"/>
    <n v="1"/>
    <n v="193502.9"/>
    <n v="0"/>
  </r>
  <r>
    <n v="9188"/>
    <n v="15628863"/>
    <x v="118"/>
    <n v="601"/>
    <x v="0"/>
    <x v="1"/>
    <x v="16"/>
    <n v="4"/>
    <n v="60013.81"/>
    <n v="1"/>
    <n v="1"/>
    <n v="1"/>
    <n v="38020.050000000003"/>
    <n v="0"/>
  </r>
  <r>
    <n v="9189"/>
    <n v="15778192"/>
    <x v="1533"/>
    <n v="628"/>
    <x v="1"/>
    <x v="1"/>
    <x v="34"/>
    <n v="4"/>
    <n v="0"/>
    <n v="2"/>
    <n v="1"/>
    <n v="1"/>
    <n v="176750.81"/>
    <n v="0"/>
  </r>
  <r>
    <n v="9190"/>
    <n v="15793723"/>
    <x v="244"/>
    <n v="607"/>
    <x v="2"/>
    <x v="1"/>
    <x v="15"/>
    <n v="9"/>
    <n v="144272.07"/>
    <n v="2"/>
    <n v="1"/>
    <n v="0"/>
    <n v="176580.63"/>
    <n v="0"/>
  </r>
  <r>
    <n v="9191"/>
    <n v="15798943"/>
    <x v="632"/>
    <n v="646"/>
    <x v="0"/>
    <x v="0"/>
    <x v="17"/>
    <n v="8"/>
    <n v="0"/>
    <n v="2"/>
    <n v="1"/>
    <n v="0"/>
    <n v="133059.15"/>
    <n v="0"/>
  </r>
  <r>
    <n v="9192"/>
    <n v="15764708"/>
    <x v="636"/>
    <n v="572"/>
    <x v="0"/>
    <x v="1"/>
    <x v="33"/>
    <n v="6"/>
    <n v="117696.67"/>
    <n v="1"/>
    <n v="1"/>
    <n v="0"/>
    <n v="100843.82"/>
    <n v="0"/>
  </r>
  <r>
    <n v="9193"/>
    <n v="15791040"/>
    <x v="1623"/>
    <n v="801"/>
    <x v="1"/>
    <x v="1"/>
    <x v="14"/>
    <n v="1"/>
    <n v="79954.61"/>
    <n v="2"/>
    <n v="1"/>
    <n v="1"/>
    <n v="30484.19"/>
    <n v="0"/>
  </r>
  <r>
    <n v="9194"/>
    <n v="15631512"/>
    <x v="431"/>
    <n v="597"/>
    <x v="0"/>
    <x v="0"/>
    <x v="28"/>
    <n v="8"/>
    <n v="149989.39000000001"/>
    <n v="1"/>
    <n v="1"/>
    <n v="0"/>
    <n v="42330.58"/>
    <n v="0"/>
  </r>
  <r>
    <n v="9195"/>
    <n v="15640106"/>
    <x v="1153"/>
    <n v="613"/>
    <x v="0"/>
    <x v="1"/>
    <x v="20"/>
    <n v="7"/>
    <n v="124339.9"/>
    <n v="1"/>
    <n v="0"/>
    <n v="0"/>
    <n v="193309.58"/>
    <n v="0"/>
  </r>
  <r>
    <n v="9196"/>
    <n v="15710315"/>
    <x v="685"/>
    <n v="529"/>
    <x v="2"/>
    <x v="1"/>
    <x v="6"/>
    <n v="4"/>
    <n v="135759.4"/>
    <n v="1"/>
    <n v="0"/>
    <n v="0"/>
    <n v="112813.79"/>
    <n v="1"/>
  </r>
  <r>
    <n v="9197"/>
    <n v="15771535"/>
    <x v="1818"/>
    <n v="794"/>
    <x v="1"/>
    <x v="0"/>
    <x v="24"/>
    <n v="9"/>
    <n v="0"/>
    <n v="2"/>
    <n v="1"/>
    <n v="0"/>
    <n v="68008.850000000006"/>
    <n v="0"/>
  </r>
  <r>
    <n v="9198"/>
    <n v="15611947"/>
    <x v="1204"/>
    <n v="557"/>
    <x v="0"/>
    <x v="1"/>
    <x v="10"/>
    <n v="3"/>
    <n v="83074"/>
    <n v="1"/>
    <n v="1"/>
    <n v="0"/>
    <n v="132673.22"/>
    <n v="0"/>
  </r>
  <r>
    <n v="9199"/>
    <n v="15670266"/>
    <x v="201"/>
    <n v="499"/>
    <x v="0"/>
    <x v="0"/>
    <x v="34"/>
    <n v="4"/>
    <n v="141792.60999999999"/>
    <n v="1"/>
    <n v="1"/>
    <n v="1"/>
    <n v="22001.91"/>
    <n v="0"/>
  </r>
  <r>
    <n v="9200"/>
    <n v="15609083"/>
    <x v="1175"/>
    <n v="544"/>
    <x v="0"/>
    <x v="0"/>
    <x v="28"/>
    <n v="6"/>
    <n v="0"/>
    <n v="1"/>
    <n v="1"/>
    <n v="0"/>
    <n v="100200.4"/>
    <n v="1"/>
  </r>
  <r>
    <n v="9201"/>
    <n v="15567923"/>
    <x v="1912"/>
    <n v="739"/>
    <x v="0"/>
    <x v="0"/>
    <x v="33"/>
    <n v="6"/>
    <n v="0"/>
    <n v="1"/>
    <n v="0"/>
    <n v="0"/>
    <n v="122604.44"/>
    <n v="0"/>
  </r>
  <r>
    <n v="9202"/>
    <n v="15788183"/>
    <x v="831"/>
    <n v="458"/>
    <x v="2"/>
    <x v="0"/>
    <x v="3"/>
    <n v="1"/>
    <n v="106870.12"/>
    <n v="2"/>
    <n v="1"/>
    <n v="0"/>
    <n v="100564.37"/>
    <n v="0"/>
  </r>
  <r>
    <n v="9203"/>
    <n v="15735782"/>
    <x v="121"/>
    <n v="528"/>
    <x v="0"/>
    <x v="1"/>
    <x v="8"/>
    <n v="9"/>
    <n v="120962.59"/>
    <n v="1"/>
    <n v="1"/>
    <n v="0"/>
    <n v="5419.31"/>
    <n v="0"/>
  </r>
  <r>
    <n v="9204"/>
    <n v="15774401"/>
    <x v="515"/>
    <n v="773"/>
    <x v="1"/>
    <x v="1"/>
    <x v="21"/>
    <n v="4"/>
    <n v="0"/>
    <n v="2"/>
    <n v="0"/>
    <n v="0"/>
    <n v="123587.83"/>
    <n v="1"/>
  </r>
  <r>
    <n v="9205"/>
    <n v="15737971"/>
    <x v="2813"/>
    <n v="646"/>
    <x v="0"/>
    <x v="0"/>
    <x v="33"/>
    <n v="5"/>
    <n v="0"/>
    <n v="2"/>
    <n v="1"/>
    <n v="0"/>
    <n v="13935.32"/>
    <n v="0"/>
  </r>
  <r>
    <n v="9206"/>
    <n v="15758750"/>
    <x v="1931"/>
    <n v="564"/>
    <x v="0"/>
    <x v="1"/>
    <x v="8"/>
    <n v="0"/>
    <n v="110527.17"/>
    <n v="1"/>
    <n v="1"/>
    <n v="1"/>
    <n v="87060.77"/>
    <n v="0"/>
  </r>
  <r>
    <n v="9207"/>
    <n v="15611767"/>
    <x v="442"/>
    <n v="624"/>
    <x v="2"/>
    <x v="0"/>
    <x v="37"/>
    <n v="0"/>
    <n v="133723.43"/>
    <n v="1"/>
    <n v="0"/>
    <n v="0"/>
    <n v="4859.59"/>
    <n v="1"/>
  </r>
  <r>
    <n v="9208"/>
    <n v="15643770"/>
    <x v="1567"/>
    <n v="682"/>
    <x v="0"/>
    <x v="0"/>
    <x v="37"/>
    <n v="5"/>
    <n v="112670.48"/>
    <n v="1"/>
    <n v="1"/>
    <n v="0"/>
    <n v="21085.17"/>
    <n v="1"/>
  </r>
  <r>
    <n v="9209"/>
    <n v="15744717"/>
    <x v="1978"/>
    <n v="726"/>
    <x v="0"/>
    <x v="0"/>
    <x v="4"/>
    <n v="2"/>
    <n v="0"/>
    <n v="2"/>
    <n v="1"/>
    <n v="1"/>
    <n v="26733.86"/>
    <n v="0"/>
  </r>
  <r>
    <n v="9210"/>
    <n v="15570681"/>
    <x v="355"/>
    <n v="560"/>
    <x v="0"/>
    <x v="1"/>
    <x v="9"/>
    <n v="1"/>
    <n v="116084.32"/>
    <n v="1"/>
    <n v="1"/>
    <n v="0"/>
    <n v="89734.7"/>
    <n v="0"/>
  </r>
  <r>
    <n v="9211"/>
    <n v="15792650"/>
    <x v="434"/>
    <n v="382"/>
    <x v="1"/>
    <x v="1"/>
    <x v="18"/>
    <n v="0"/>
    <n v="0"/>
    <n v="1"/>
    <n v="1"/>
    <n v="1"/>
    <n v="179540.73"/>
    <n v="1"/>
  </r>
  <r>
    <n v="9212"/>
    <n v="15605531"/>
    <x v="2159"/>
    <n v="457"/>
    <x v="1"/>
    <x v="0"/>
    <x v="16"/>
    <n v="6"/>
    <n v="0"/>
    <n v="2"/>
    <n v="1"/>
    <n v="0"/>
    <n v="173219.09"/>
    <n v="0"/>
  </r>
  <r>
    <n v="9213"/>
    <n v="15605339"/>
    <x v="1766"/>
    <n v="673"/>
    <x v="0"/>
    <x v="0"/>
    <x v="24"/>
    <n v="10"/>
    <n v="0"/>
    <n v="2"/>
    <n v="1"/>
    <n v="1"/>
    <n v="37411.35"/>
    <n v="0"/>
  </r>
  <r>
    <n v="9214"/>
    <n v="15672216"/>
    <x v="2263"/>
    <n v="584"/>
    <x v="0"/>
    <x v="0"/>
    <x v="20"/>
    <n v="4"/>
    <n v="82441.75"/>
    <n v="1"/>
    <n v="0"/>
    <n v="0"/>
    <n v="80852.11"/>
    <n v="0"/>
  </r>
  <r>
    <n v="9215"/>
    <n v="15812893"/>
    <x v="1232"/>
    <n v="629"/>
    <x v="0"/>
    <x v="0"/>
    <x v="2"/>
    <n v="10"/>
    <n v="0"/>
    <n v="2"/>
    <n v="1"/>
    <n v="1"/>
    <n v="43174.49"/>
    <n v="1"/>
  </r>
  <r>
    <n v="9216"/>
    <n v="15624180"/>
    <x v="1142"/>
    <n v="584"/>
    <x v="2"/>
    <x v="0"/>
    <x v="24"/>
    <n v="10"/>
    <n v="134171.79999999999"/>
    <n v="4"/>
    <n v="1"/>
    <n v="1"/>
    <n v="70927.11"/>
    <n v="1"/>
  </r>
  <r>
    <n v="9217"/>
    <n v="15701364"/>
    <x v="814"/>
    <n v="724"/>
    <x v="0"/>
    <x v="1"/>
    <x v="33"/>
    <n v="10"/>
    <n v="0"/>
    <n v="2"/>
    <n v="1"/>
    <n v="1"/>
    <n v="54265.55"/>
    <n v="0"/>
  </r>
  <r>
    <n v="9218"/>
    <n v="15762588"/>
    <x v="2814"/>
    <n v="644"/>
    <x v="0"/>
    <x v="1"/>
    <x v="8"/>
    <n v="5"/>
    <n v="0"/>
    <n v="2"/>
    <n v="1"/>
    <n v="1"/>
    <n v="41872.17"/>
    <n v="0"/>
  </r>
  <r>
    <n v="9219"/>
    <n v="15806318"/>
    <x v="680"/>
    <n v="676"/>
    <x v="2"/>
    <x v="0"/>
    <x v="36"/>
    <n v="2"/>
    <n v="124442.38"/>
    <n v="1"/>
    <n v="1"/>
    <n v="0"/>
    <n v="15068.53"/>
    <n v="1"/>
  </r>
  <r>
    <n v="9220"/>
    <n v="15712596"/>
    <x v="259"/>
    <n v="499"/>
    <x v="0"/>
    <x v="1"/>
    <x v="8"/>
    <n v="4"/>
    <n v="0"/>
    <n v="1"/>
    <n v="1"/>
    <n v="0"/>
    <n v="25950.49"/>
    <n v="0"/>
  </r>
  <r>
    <n v="9221"/>
    <n v="15600399"/>
    <x v="840"/>
    <n v="598"/>
    <x v="0"/>
    <x v="1"/>
    <x v="52"/>
    <n v="4"/>
    <n v="0"/>
    <n v="1"/>
    <n v="1"/>
    <n v="0"/>
    <n v="197727.14"/>
    <n v="1"/>
  </r>
  <r>
    <n v="9222"/>
    <n v="15576216"/>
    <x v="981"/>
    <n v="655"/>
    <x v="2"/>
    <x v="0"/>
    <x v="24"/>
    <n v="4"/>
    <n v="108862.76"/>
    <n v="1"/>
    <n v="1"/>
    <n v="0"/>
    <n v="79555.08"/>
    <n v="1"/>
  </r>
  <r>
    <n v="9223"/>
    <n v="15620750"/>
    <x v="2815"/>
    <n v="559"/>
    <x v="0"/>
    <x v="1"/>
    <x v="34"/>
    <n v="3"/>
    <n v="141099.43"/>
    <n v="1"/>
    <n v="1"/>
    <n v="1"/>
    <n v="15607.27"/>
    <n v="0"/>
  </r>
  <r>
    <n v="9224"/>
    <n v="15623489"/>
    <x v="1029"/>
    <n v="543"/>
    <x v="0"/>
    <x v="0"/>
    <x v="44"/>
    <n v="0"/>
    <n v="128843.67"/>
    <n v="1"/>
    <n v="1"/>
    <n v="1"/>
    <n v="134612.48000000001"/>
    <n v="0"/>
  </r>
  <r>
    <n v="9225"/>
    <n v="15667944"/>
    <x v="1144"/>
    <n v="679"/>
    <x v="0"/>
    <x v="1"/>
    <x v="2"/>
    <n v="0"/>
    <n v="86843.61"/>
    <n v="1"/>
    <n v="0"/>
    <n v="1"/>
    <n v="159830.57999999999"/>
    <n v="0"/>
  </r>
  <r>
    <n v="9226"/>
    <n v="15584928"/>
    <x v="1270"/>
    <n v="594"/>
    <x v="2"/>
    <x v="0"/>
    <x v="15"/>
    <n v="4"/>
    <n v="120074.97"/>
    <n v="2"/>
    <n v="1"/>
    <n v="1"/>
    <n v="162961.79"/>
    <n v="0"/>
  </r>
  <r>
    <n v="9227"/>
    <n v="15779913"/>
    <x v="261"/>
    <n v="586"/>
    <x v="0"/>
    <x v="1"/>
    <x v="7"/>
    <n v="5"/>
    <n v="130231.8"/>
    <n v="2"/>
    <n v="1"/>
    <n v="1"/>
    <n v="192427.16"/>
    <n v="0"/>
  </r>
  <r>
    <n v="9228"/>
    <n v="15644977"/>
    <x v="1503"/>
    <n v="776"/>
    <x v="0"/>
    <x v="0"/>
    <x v="8"/>
    <n v="5"/>
    <n v="0"/>
    <n v="2"/>
    <n v="1"/>
    <n v="0"/>
    <n v="92647.94"/>
    <n v="0"/>
  </r>
  <r>
    <n v="9229"/>
    <n v="15749679"/>
    <x v="2816"/>
    <n v="699"/>
    <x v="0"/>
    <x v="1"/>
    <x v="2"/>
    <n v="2"/>
    <n v="109724.38"/>
    <n v="1"/>
    <n v="1"/>
    <n v="1"/>
    <n v="180022.39"/>
    <n v="0"/>
  </r>
  <r>
    <n v="9230"/>
    <n v="15629010"/>
    <x v="2817"/>
    <n v="847"/>
    <x v="2"/>
    <x v="0"/>
    <x v="12"/>
    <n v="5"/>
    <n v="111743.43"/>
    <n v="1"/>
    <n v="1"/>
    <n v="1"/>
    <n v="183584.14"/>
    <n v="0"/>
  </r>
  <r>
    <n v="9231"/>
    <n v="15768465"/>
    <x v="1634"/>
    <n v="582"/>
    <x v="2"/>
    <x v="1"/>
    <x v="12"/>
    <n v="8"/>
    <n v="121309.17"/>
    <n v="2"/>
    <n v="1"/>
    <n v="1"/>
    <n v="28750.67"/>
    <n v="0"/>
  </r>
  <r>
    <n v="9232"/>
    <n v="15767781"/>
    <x v="1069"/>
    <n v="648"/>
    <x v="0"/>
    <x v="1"/>
    <x v="16"/>
    <n v="10"/>
    <n v="82697.279999999999"/>
    <n v="1"/>
    <n v="1"/>
    <n v="0"/>
    <n v="74846.67"/>
    <n v="0"/>
  </r>
  <r>
    <n v="9233"/>
    <n v="15635364"/>
    <x v="467"/>
    <n v="618"/>
    <x v="0"/>
    <x v="0"/>
    <x v="23"/>
    <n v="9"/>
    <n v="44301.43"/>
    <n v="3"/>
    <n v="1"/>
    <n v="1"/>
    <n v="89729.3"/>
    <n v="1"/>
  </r>
  <r>
    <n v="9234"/>
    <n v="15722004"/>
    <x v="357"/>
    <n v="543"/>
    <x v="0"/>
    <x v="0"/>
    <x v="8"/>
    <n v="4"/>
    <n v="138317.94"/>
    <n v="1"/>
    <n v="0"/>
    <n v="0"/>
    <n v="61843.73"/>
    <n v="0"/>
  </r>
  <r>
    <n v="9235"/>
    <n v="15766044"/>
    <x v="39"/>
    <n v="642"/>
    <x v="2"/>
    <x v="1"/>
    <x v="23"/>
    <n v="4"/>
    <n v="120688.61"/>
    <n v="1"/>
    <n v="1"/>
    <n v="0"/>
    <n v="24770.22"/>
    <n v="1"/>
  </r>
  <r>
    <n v="9236"/>
    <n v="15586680"/>
    <x v="526"/>
    <n v="462"/>
    <x v="0"/>
    <x v="1"/>
    <x v="7"/>
    <n v="4"/>
    <n v="176913.52"/>
    <n v="1"/>
    <n v="1"/>
    <n v="0"/>
    <n v="80587.27"/>
    <n v="0"/>
  </r>
  <r>
    <n v="9237"/>
    <n v="15635388"/>
    <x v="2208"/>
    <n v="640"/>
    <x v="1"/>
    <x v="1"/>
    <x v="40"/>
    <n v="6"/>
    <n v="89047.14"/>
    <n v="1"/>
    <n v="1"/>
    <n v="0"/>
    <n v="116286.25"/>
    <n v="0"/>
  </r>
  <r>
    <n v="9238"/>
    <n v="15655175"/>
    <x v="74"/>
    <n v="740"/>
    <x v="2"/>
    <x v="1"/>
    <x v="20"/>
    <n v="4"/>
    <n v="114318.78"/>
    <n v="2"/>
    <n v="1"/>
    <n v="0"/>
    <n v="129333.69"/>
    <n v="1"/>
  </r>
  <r>
    <n v="9239"/>
    <n v="15639133"/>
    <x v="190"/>
    <n v="773"/>
    <x v="0"/>
    <x v="0"/>
    <x v="5"/>
    <n v="4"/>
    <n v="0"/>
    <n v="2"/>
    <n v="1"/>
    <n v="0"/>
    <n v="129372.94"/>
    <n v="0"/>
  </r>
  <r>
    <n v="9240"/>
    <n v="15799653"/>
    <x v="1088"/>
    <n v="583"/>
    <x v="2"/>
    <x v="0"/>
    <x v="15"/>
    <n v="7"/>
    <n v="94753.55"/>
    <n v="2"/>
    <n v="1"/>
    <n v="1"/>
    <n v="18149.03"/>
    <n v="0"/>
  </r>
  <r>
    <n v="9241"/>
    <n v="15723872"/>
    <x v="49"/>
    <n v="589"/>
    <x v="1"/>
    <x v="0"/>
    <x v="17"/>
    <n v="10"/>
    <n v="0"/>
    <n v="2"/>
    <n v="0"/>
    <n v="1"/>
    <n v="168369.37"/>
    <n v="0"/>
  </r>
  <r>
    <n v="9242"/>
    <n v="15775627"/>
    <x v="286"/>
    <n v="509"/>
    <x v="0"/>
    <x v="1"/>
    <x v="12"/>
    <n v="8"/>
    <n v="0"/>
    <n v="2"/>
    <n v="0"/>
    <n v="1"/>
    <n v="67431.28"/>
    <n v="0"/>
  </r>
  <r>
    <n v="9243"/>
    <n v="15630704"/>
    <x v="2818"/>
    <n v="612"/>
    <x v="2"/>
    <x v="1"/>
    <x v="15"/>
    <n v="9"/>
    <n v="106520.73"/>
    <n v="2"/>
    <n v="1"/>
    <n v="0"/>
    <n v="177092.16"/>
    <n v="0"/>
  </r>
  <r>
    <n v="9244"/>
    <n v="15815534"/>
    <x v="2819"/>
    <n v="505"/>
    <x v="1"/>
    <x v="1"/>
    <x v="24"/>
    <n v="0"/>
    <n v="134006.39000000001"/>
    <n v="1"/>
    <n v="1"/>
    <n v="1"/>
    <n v="93736.69"/>
    <n v="0"/>
  </r>
  <r>
    <n v="9245"/>
    <n v="15697249"/>
    <x v="391"/>
    <n v="546"/>
    <x v="2"/>
    <x v="0"/>
    <x v="11"/>
    <n v="3"/>
    <n v="132837.70000000001"/>
    <n v="1"/>
    <n v="1"/>
    <n v="0"/>
    <n v="131647.31"/>
    <n v="0"/>
  </r>
  <r>
    <n v="9246"/>
    <n v="15681316"/>
    <x v="291"/>
    <n v="681"/>
    <x v="0"/>
    <x v="0"/>
    <x v="1"/>
    <n v="0"/>
    <n v="120549.29"/>
    <n v="2"/>
    <n v="1"/>
    <n v="0"/>
    <n v="175722.31"/>
    <n v="0"/>
  </r>
  <r>
    <n v="9247"/>
    <n v="15682523"/>
    <x v="2488"/>
    <n v="762"/>
    <x v="0"/>
    <x v="1"/>
    <x v="43"/>
    <n v="1"/>
    <n v="139432.54999999999"/>
    <n v="1"/>
    <n v="1"/>
    <n v="1"/>
    <n v="85606.83"/>
    <n v="0"/>
  </r>
  <r>
    <n v="9248"/>
    <n v="15650244"/>
    <x v="2648"/>
    <n v="786"/>
    <x v="1"/>
    <x v="1"/>
    <x v="6"/>
    <n v="7"/>
    <n v="80895.44"/>
    <n v="2"/>
    <n v="1"/>
    <n v="0"/>
    <n v="64945.57"/>
    <n v="0"/>
  </r>
  <r>
    <n v="9249"/>
    <n v="15648638"/>
    <x v="131"/>
    <n v="629"/>
    <x v="1"/>
    <x v="1"/>
    <x v="10"/>
    <n v="6"/>
    <n v="0"/>
    <n v="2"/>
    <n v="1"/>
    <n v="0"/>
    <n v="190347.72"/>
    <n v="0"/>
  </r>
  <r>
    <n v="9250"/>
    <n v="15795747"/>
    <x v="1634"/>
    <n v="787"/>
    <x v="1"/>
    <x v="0"/>
    <x v="2"/>
    <n v="7"/>
    <n v="171646.76"/>
    <n v="1"/>
    <n v="0"/>
    <n v="1"/>
    <n v="100791.36"/>
    <n v="0"/>
  </r>
  <r>
    <n v="9251"/>
    <n v="15607330"/>
    <x v="1667"/>
    <n v="713"/>
    <x v="1"/>
    <x v="1"/>
    <x v="0"/>
    <n v="0"/>
    <n v="109121.71"/>
    <n v="1"/>
    <n v="0"/>
    <n v="1"/>
    <n v="167873.49"/>
    <n v="0"/>
  </r>
  <r>
    <n v="9252"/>
    <n v="15624013"/>
    <x v="2289"/>
    <n v="541"/>
    <x v="0"/>
    <x v="0"/>
    <x v="2"/>
    <n v="6"/>
    <n v="109844.81"/>
    <n v="1"/>
    <n v="1"/>
    <n v="0"/>
    <n v="25289.23"/>
    <n v="0"/>
  </r>
  <r>
    <n v="9253"/>
    <n v="15800805"/>
    <x v="2820"/>
    <n v="451"/>
    <x v="0"/>
    <x v="0"/>
    <x v="8"/>
    <n v="7"/>
    <n v="140931.82"/>
    <n v="1"/>
    <n v="0"/>
    <n v="1"/>
    <n v="20388.77"/>
    <n v="0"/>
  </r>
  <r>
    <n v="9254"/>
    <n v="15667321"/>
    <x v="125"/>
    <n v="644"/>
    <x v="1"/>
    <x v="1"/>
    <x v="23"/>
    <n v="10"/>
    <n v="0"/>
    <n v="2"/>
    <n v="1"/>
    <n v="1"/>
    <n v="145089.64000000001"/>
    <n v="0"/>
  </r>
  <r>
    <n v="9255"/>
    <n v="15601116"/>
    <x v="541"/>
    <n v="686"/>
    <x v="0"/>
    <x v="1"/>
    <x v="15"/>
    <n v="6"/>
    <n v="0"/>
    <n v="2"/>
    <n v="1"/>
    <n v="1"/>
    <n v="179093.26"/>
    <n v="0"/>
  </r>
  <r>
    <n v="9256"/>
    <n v="15622033"/>
    <x v="2821"/>
    <n v="847"/>
    <x v="2"/>
    <x v="0"/>
    <x v="1"/>
    <n v="3"/>
    <n v="101543.51"/>
    <n v="4"/>
    <n v="1"/>
    <n v="0"/>
    <n v="16025.17"/>
    <n v="1"/>
  </r>
  <r>
    <n v="9257"/>
    <n v="15758451"/>
    <x v="1419"/>
    <n v="765"/>
    <x v="2"/>
    <x v="1"/>
    <x v="24"/>
    <n v="7"/>
    <n v="102708.77"/>
    <n v="1"/>
    <n v="1"/>
    <n v="0"/>
    <n v="9087.81"/>
    <n v="0"/>
  </r>
  <r>
    <n v="9258"/>
    <n v="15688689"/>
    <x v="649"/>
    <n v="678"/>
    <x v="2"/>
    <x v="0"/>
    <x v="24"/>
    <n v="8"/>
    <n v="149000.91"/>
    <n v="2"/>
    <n v="1"/>
    <n v="1"/>
    <n v="21472.42"/>
    <n v="0"/>
  </r>
  <r>
    <n v="9259"/>
    <n v="15652674"/>
    <x v="618"/>
    <n v="539"/>
    <x v="0"/>
    <x v="1"/>
    <x v="43"/>
    <n v="0"/>
    <n v="83459.86"/>
    <n v="1"/>
    <n v="1"/>
    <n v="1"/>
    <n v="146752.67000000001"/>
    <n v="0"/>
  </r>
  <r>
    <n v="9260"/>
    <n v="15806327"/>
    <x v="2822"/>
    <n v="800"/>
    <x v="0"/>
    <x v="0"/>
    <x v="20"/>
    <n v="3"/>
    <n v="75893.11"/>
    <n v="2"/>
    <n v="1"/>
    <n v="0"/>
    <n v="132562.23000000001"/>
    <n v="0"/>
  </r>
  <r>
    <n v="9261"/>
    <n v="15649618"/>
    <x v="1680"/>
    <n v="799"/>
    <x v="2"/>
    <x v="0"/>
    <x v="2"/>
    <n v="7"/>
    <n v="167395.6"/>
    <n v="2"/>
    <n v="0"/>
    <n v="1"/>
    <n v="139537.43"/>
    <n v="0"/>
  </r>
  <r>
    <n v="9262"/>
    <n v="15677117"/>
    <x v="180"/>
    <n v="629"/>
    <x v="0"/>
    <x v="0"/>
    <x v="22"/>
    <n v="6"/>
    <n v="0"/>
    <n v="2"/>
    <n v="1"/>
    <n v="1"/>
    <n v="133672.60999999999"/>
    <n v="0"/>
  </r>
  <r>
    <n v="9263"/>
    <n v="15751445"/>
    <x v="1495"/>
    <n v="734"/>
    <x v="2"/>
    <x v="0"/>
    <x v="37"/>
    <n v="6"/>
    <n v="71283.09"/>
    <n v="2"/>
    <n v="0"/>
    <n v="1"/>
    <n v="38984.370000000003"/>
    <n v="0"/>
  </r>
  <r>
    <n v="9264"/>
    <n v="15749669"/>
    <x v="258"/>
    <n v="542"/>
    <x v="0"/>
    <x v="0"/>
    <x v="8"/>
    <n v="3"/>
    <n v="0"/>
    <n v="2"/>
    <n v="1"/>
    <n v="1"/>
    <n v="115217.59"/>
    <n v="0"/>
  </r>
  <r>
    <n v="9265"/>
    <n v="15656351"/>
    <x v="2823"/>
    <n v="414"/>
    <x v="1"/>
    <x v="1"/>
    <x v="52"/>
    <n v="3"/>
    <n v="0"/>
    <n v="2"/>
    <n v="1"/>
    <n v="1"/>
    <n v="93844.82"/>
    <n v="0"/>
  </r>
  <r>
    <n v="9266"/>
    <n v="15667438"/>
    <x v="1066"/>
    <n v="675"/>
    <x v="0"/>
    <x v="0"/>
    <x v="16"/>
    <n v="1"/>
    <n v="104016.88"/>
    <n v="1"/>
    <n v="0"/>
    <n v="0"/>
    <n v="22068.83"/>
    <n v="1"/>
  </r>
  <r>
    <n v="9267"/>
    <n v="15682273"/>
    <x v="404"/>
    <n v="683"/>
    <x v="0"/>
    <x v="0"/>
    <x v="16"/>
    <n v="5"/>
    <n v="127616.56"/>
    <n v="1"/>
    <n v="1"/>
    <n v="0"/>
    <n v="123846.07"/>
    <n v="0"/>
  </r>
  <r>
    <n v="9268"/>
    <n v="15580912"/>
    <x v="2824"/>
    <n v="748"/>
    <x v="0"/>
    <x v="1"/>
    <x v="15"/>
    <n v="5"/>
    <n v="154737.88"/>
    <n v="2"/>
    <n v="1"/>
    <n v="1"/>
    <n v="172638.13"/>
    <n v="0"/>
  </r>
  <r>
    <n v="9269"/>
    <n v="15785183"/>
    <x v="766"/>
    <n v="596"/>
    <x v="1"/>
    <x v="1"/>
    <x v="6"/>
    <n v="2"/>
    <n v="0"/>
    <n v="2"/>
    <n v="1"/>
    <n v="1"/>
    <n v="1591.19"/>
    <n v="0"/>
  </r>
  <r>
    <n v="9270"/>
    <n v="15705383"/>
    <x v="609"/>
    <n v="642"/>
    <x v="0"/>
    <x v="1"/>
    <x v="12"/>
    <n v="4"/>
    <n v="125476.31"/>
    <n v="1"/>
    <n v="1"/>
    <n v="1"/>
    <n v="91775.51"/>
    <n v="0"/>
  </r>
  <r>
    <n v="9271"/>
    <n v="15712903"/>
    <x v="2060"/>
    <n v="499"/>
    <x v="0"/>
    <x v="0"/>
    <x v="29"/>
    <n v="3"/>
    <n v="176511.08"/>
    <n v="1"/>
    <n v="1"/>
    <n v="1"/>
    <n v="153920.22"/>
    <n v="0"/>
  </r>
  <r>
    <n v="9272"/>
    <n v="15774285"/>
    <x v="2825"/>
    <n v="649"/>
    <x v="1"/>
    <x v="0"/>
    <x v="40"/>
    <n v="8"/>
    <n v="110783.28"/>
    <n v="1"/>
    <n v="1"/>
    <n v="1"/>
    <n v="71420.160000000003"/>
    <n v="0"/>
  </r>
  <r>
    <n v="9273"/>
    <n v="15583138"/>
    <x v="2826"/>
    <n v="739"/>
    <x v="0"/>
    <x v="1"/>
    <x v="0"/>
    <n v="2"/>
    <n v="141642.92000000001"/>
    <n v="2"/>
    <n v="1"/>
    <n v="0"/>
    <n v="172149.76000000001"/>
    <n v="0"/>
  </r>
  <r>
    <n v="9274"/>
    <n v="15740160"/>
    <x v="1638"/>
    <n v="616"/>
    <x v="0"/>
    <x v="1"/>
    <x v="8"/>
    <n v="1"/>
    <n v="0"/>
    <n v="2"/>
    <n v="1"/>
    <n v="1"/>
    <n v="54706.75"/>
    <n v="0"/>
  </r>
  <r>
    <n v="9275"/>
    <n v="15793425"/>
    <x v="1497"/>
    <n v="560"/>
    <x v="1"/>
    <x v="0"/>
    <x v="19"/>
    <n v="9"/>
    <n v="0"/>
    <n v="1"/>
    <n v="0"/>
    <n v="1"/>
    <n v="183358.21"/>
    <n v="0"/>
  </r>
  <r>
    <n v="9276"/>
    <n v="15749265"/>
    <x v="409"/>
    <n v="427"/>
    <x v="2"/>
    <x v="1"/>
    <x v="0"/>
    <n v="1"/>
    <n v="75681.52"/>
    <n v="1"/>
    <n v="1"/>
    <n v="1"/>
    <n v="57098"/>
    <n v="0"/>
  </r>
  <r>
    <n v="9277"/>
    <n v="15623989"/>
    <x v="887"/>
    <n v="435"/>
    <x v="0"/>
    <x v="1"/>
    <x v="41"/>
    <n v="3"/>
    <n v="0"/>
    <n v="1"/>
    <n v="1"/>
    <n v="0"/>
    <n v="156910.46"/>
    <n v="1"/>
  </r>
  <r>
    <n v="9278"/>
    <n v="15604832"/>
    <x v="170"/>
    <n v="633"/>
    <x v="0"/>
    <x v="1"/>
    <x v="6"/>
    <n v="7"/>
    <n v="0"/>
    <n v="1"/>
    <n v="1"/>
    <n v="1"/>
    <n v="130224.73"/>
    <n v="0"/>
  </r>
  <r>
    <n v="9279"/>
    <n v="15584580"/>
    <x v="1507"/>
    <n v="443"/>
    <x v="0"/>
    <x v="1"/>
    <x v="12"/>
    <n v="6"/>
    <n v="161111.45000000001"/>
    <n v="1"/>
    <n v="0"/>
    <n v="0"/>
    <n v="13946.66"/>
    <n v="0"/>
  </r>
  <r>
    <n v="9280"/>
    <n v="15573854"/>
    <x v="2827"/>
    <n v="727"/>
    <x v="0"/>
    <x v="1"/>
    <x v="46"/>
    <n v="5"/>
    <n v="0"/>
    <n v="2"/>
    <n v="0"/>
    <n v="1"/>
    <n v="38652.959999999999"/>
    <n v="0"/>
  </r>
  <r>
    <n v="9281"/>
    <n v="15614847"/>
    <x v="1079"/>
    <n v="674"/>
    <x v="0"/>
    <x v="0"/>
    <x v="13"/>
    <n v="6"/>
    <n v="72494.69"/>
    <n v="1"/>
    <n v="0"/>
    <n v="1"/>
    <n v="140041.78"/>
    <n v="0"/>
  </r>
  <r>
    <n v="9282"/>
    <n v="15679966"/>
    <x v="1558"/>
    <n v="661"/>
    <x v="0"/>
    <x v="0"/>
    <x v="8"/>
    <n v="3"/>
    <n v="133964.29999999999"/>
    <n v="1"/>
    <n v="1"/>
    <n v="1"/>
    <n v="166187.1"/>
    <n v="0"/>
  </r>
  <r>
    <n v="9283"/>
    <n v="15799435"/>
    <x v="1149"/>
    <n v="619"/>
    <x v="1"/>
    <x v="1"/>
    <x v="10"/>
    <n v="1"/>
    <n v="0"/>
    <n v="1"/>
    <n v="1"/>
    <n v="0"/>
    <n v="139919.38"/>
    <n v="0"/>
  </r>
  <r>
    <n v="9284"/>
    <n v="15752186"/>
    <x v="397"/>
    <n v="562"/>
    <x v="0"/>
    <x v="0"/>
    <x v="7"/>
    <n v="3"/>
    <n v="0"/>
    <n v="2"/>
    <n v="1"/>
    <n v="0"/>
    <n v="28137.03"/>
    <n v="0"/>
  </r>
  <r>
    <n v="9285"/>
    <n v="15705544"/>
    <x v="130"/>
    <n v="633"/>
    <x v="0"/>
    <x v="1"/>
    <x v="22"/>
    <n v="3"/>
    <n v="157201.48000000001"/>
    <n v="1"/>
    <n v="0"/>
    <n v="1"/>
    <n v="50368.63"/>
    <n v="0"/>
  </r>
  <r>
    <n v="9286"/>
    <n v="15713632"/>
    <x v="2828"/>
    <n v="551"/>
    <x v="1"/>
    <x v="0"/>
    <x v="36"/>
    <n v="5"/>
    <n v="95679.29"/>
    <n v="1"/>
    <n v="0"/>
    <n v="0"/>
    <n v="94978.1"/>
    <n v="0"/>
  </r>
  <r>
    <n v="9287"/>
    <n v="15586523"/>
    <x v="2829"/>
    <n v="720"/>
    <x v="2"/>
    <x v="0"/>
    <x v="6"/>
    <n v="7"/>
    <n v="106230.92"/>
    <n v="1"/>
    <n v="1"/>
    <n v="1"/>
    <n v="69903.929999999993"/>
    <n v="1"/>
  </r>
  <r>
    <n v="9288"/>
    <n v="15609176"/>
    <x v="1544"/>
    <n v="688"/>
    <x v="0"/>
    <x v="0"/>
    <x v="15"/>
    <n v="5"/>
    <n v="0"/>
    <n v="2"/>
    <n v="0"/>
    <n v="1"/>
    <n v="177607.77"/>
    <n v="0"/>
  </r>
  <r>
    <n v="9289"/>
    <n v="15769308"/>
    <x v="1773"/>
    <n v="635"/>
    <x v="2"/>
    <x v="0"/>
    <x v="18"/>
    <n v="9"/>
    <n v="81231.850000000006"/>
    <n v="2"/>
    <n v="1"/>
    <n v="0"/>
    <n v="196731.08"/>
    <n v="0"/>
  </r>
  <r>
    <n v="9290"/>
    <n v="15676810"/>
    <x v="578"/>
    <n v="561"/>
    <x v="0"/>
    <x v="0"/>
    <x v="8"/>
    <n v="1"/>
    <n v="81480.27"/>
    <n v="2"/>
    <n v="1"/>
    <n v="1"/>
    <n v="65234.6"/>
    <n v="0"/>
  </r>
  <r>
    <n v="9291"/>
    <n v="15634591"/>
    <x v="1159"/>
    <n v="850"/>
    <x v="0"/>
    <x v="1"/>
    <x v="19"/>
    <n v="8"/>
    <n v="73059.38"/>
    <n v="1"/>
    <n v="1"/>
    <n v="1"/>
    <n v="186281"/>
    <n v="0"/>
  </r>
  <r>
    <n v="9292"/>
    <n v="15679804"/>
    <x v="2830"/>
    <n v="636"/>
    <x v="0"/>
    <x v="1"/>
    <x v="18"/>
    <n v="5"/>
    <n v="117559.05"/>
    <n v="2"/>
    <n v="1"/>
    <n v="1"/>
    <n v="111573.3"/>
    <n v="0"/>
  </r>
  <r>
    <n v="9293"/>
    <n v="15677764"/>
    <x v="1475"/>
    <n v="461"/>
    <x v="2"/>
    <x v="0"/>
    <x v="59"/>
    <n v="1"/>
    <n v="186445.31"/>
    <n v="2"/>
    <n v="1"/>
    <n v="1"/>
    <n v="196767.83"/>
    <n v="0"/>
  </r>
  <r>
    <n v="9294"/>
    <n v="15571917"/>
    <x v="389"/>
    <n v="771"/>
    <x v="2"/>
    <x v="0"/>
    <x v="16"/>
    <n v="5"/>
    <n v="137657.71"/>
    <n v="2"/>
    <n v="1"/>
    <n v="0"/>
    <n v="72985.61"/>
    <n v="0"/>
  </r>
  <r>
    <n v="9295"/>
    <n v="15574608"/>
    <x v="2831"/>
    <n v="713"/>
    <x v="0"/>
    <x v="1"/>
    <x v="18"/>
    <n v="8"/>
    <n v="133889.35"/>
    <n v="1"/>
    <n v="1"/>
    <n v="1"/>
    <n v="143265.65"/>
    <n v="0"/>
  </r>
  <r>
    <n v="9296"/>
    <n v="15740868"/>
    <x v="935"/>
    <n v="658"/>
    <x v="2"/>
    <x v="0"/>
    <x v="13"/>
    <n v="9"/>
    <n v="134562.79999999999"/>
    <n v="1"/>
    <n v="1"/>
    <n v="1"/>
    <n v="159268.67000000001"/>
    <n v="0"/>
  </r>
  <r>
    <n v="9297"/>
    <n v="15702442"/>
    <x v="722"/>
    <n v="586"/>
    <x v="2"/>
    <x v="0"/>
    <x v="27"/>
    <n v="9"/>
    <n v="100781.75"/>
    <n v="2"/>
    <n v="1"/>
    <n v="1"/>
    <n v="54448.41"/>
    <n v="0"/>
  </r>
  <r>
    <n v="9298"/>
    <n v="15699797"/>
    <x v="2832"/>
    <n v="737"/>
    <x v="0"/>
    <x v="1"/>
    <x v="33"/>
    <n v="8"/>
    <n v="174356.13"/>
    <n v="1"/>
    <n v="0"/>
    <n v="0"/>
    <n v="31928.5"/>
    <n v="0"/>
  </r>
  <r>
    <n v="9299"/>
    <n v="15648047"/>
    <x v="601"/>
    <n v="742"/>
    <x v="2"/>
    <x v="1"/>
    <x v="7"/>
    <n v="5"/>
    <n v="190125.43"/>
    <n v="2"/>
    <n v="0"/>
    <n v="0"/>
    <n v="21793.59"/>
    <n v="0"/>
  </r>
  <r>
    <n v="9300"/>
    <n v="15766826"/>
    <x v="2221"/>
    <n v="824"/>
    <x v="0"/>
    <x v="1"/>
    <x v="28"/>
    <n v="7"/>
    <n v="146266"/>
    <n v="1"/>
    <n v="1"/>
    <n v="0"/>
    <n v="21903.62"/>
    <n v="1"/>
  </r>
  <r>
    <n v="9301"/>
    <n v="15591628"/>
    <x v="1695"/>
    <n v="701"/>
    <x v="2"/>
    <x v="1"/>
    <x v="1"/>
    <n v="9"/>
    <n v="164046.1"/>
    <n v="1"/>
    <n v="1"/>
    <n v="0"/>
    <n v="49405.93"/>
    <n v="0"/>
  </r>
  <r>
    <n v="9302"/>
    <n v="15583857"/>
    <x v="1586"/>
    <n v="623"/>
    <x v="1"/>
    <x v="0"/>
    <x v="3"/>
    <n v="4"/>
    <n v="123536.52"/>
    <n v="2"/>
    <n v="0"/>
    <n v="0"/>
    <n v="154908.51999999999"/>
    <n v="0"/>
  </r>
  <r>
    <n v="9303"/>
    <n v="15752534"/>
    <x v="2833"/>
    <n v="744"/>
    <x v="0"/>
    <x v="1"/>
    <x v="18"/>
    <n v="10"/>
    <n v="0"/>
    <n v="2"/>
    <n v="1"/>
    <n v="1"/>
    <n v="182867.84"/>
    <n v="0"/>
  </r>
  <r>
    <n v="9304"/>
    <n v="15741403"/>
    <x v="885"/>
    <n v="698"/>
    <x v="1"/>
    <x v="0"/>
    <x v="16"/>
    <n v="1"/>
    <n v="171848.38"/>
    <n v="1"/>
    <n v="0"/>
    <n v="0"/>
    <n v="16957.45"/>
    <n v="0"/>
  </r>
  <r>
    <n v="9305"/>
    <n v="15783589"/>
    <x v="563"/>
    <n v="616"/>
    <x v="0"/>
    <x v="1"/>
    <x v="20"/>
    <n v="9"/>
    <n v="0"/>
    <n v="2"/>
    <n v="0"/>
    <n v="0"/>
    <n v="93717.55"/>
    <n v="0"/>
  </r>
  <r>
    <n v="9306"/>
    <n v="15598046"/>
    <x v="764"/>
    <n v="662"/>
    <x v="0"/>
    <x v="0"/>
    <x v="2"/>
    <n v="5"/>
    <n v="139562.04999999999"/>
    <n v="2"/>
    <n v="1"/>
    <n v="0"/>
    <n v="61636.22"/>
    <n v="0"/>
  </r>
  <r>
    <n v="9307"/>
    <n v="15643330"/>
    <x v="374"/>
    <n v="594"/>
    <x v="0"/>
    <x v="1"/>
    <x v="24"/>
    <n v="2"/>
    <n v="0"/>
    <n v="2"/>
    <n v="0"/>
    <n v="1"/>
    <n v="95864.5"/>
    <n v="0"/>
  </r>
  <r>
    <n v="9308"/>
    <n v="15680405"/>
    <x v="614"/>
    <n v="685"/>
    <x v="0"/>
    <x v="1"/>
    <x v="20"/>
    <n v="2"/>
    <n v="168001.34"/>
    <n v="2"/>
    <n v="1"/>
    <n v="1"/>
    <n v="167400.29"/>
    <n v="0"/>
  </r>
  <r>
    <n v="9309"/>
    <n v="15728683"/>
    <x v="35"/>
    <n v="742"/>
    <x v="0"/>
    <x v="1"/>
    <x v="7"/>
    <n v="0"/>
    <n v="0"/>
    <n v="2"/>
    <n v="0"/>
    <n v="1"/>
    <n v="131534.96"/>
    <n v="0"/>
  </r>
  <r>
    <n v="9310"/>
    <n v="15621644"/>
    <x v="481"/>
    <n v="678"/>
    <x v="2"/>
    <x v="1"/>
    <x v="69"/>
    <n v="6"/>
    <n v="123356.63"/>
    <n v="1"/>
    <n v="0"/>
    <n v="1"/>
    <n v="92934.41"/>
    <n v="0"/>
  </r>
  <r>
    <n v="9311"/>
    <n v="15733032"/>
    <x v="2490"/>
    <n v="651"/>
    <x v="1"/>
    <x v="1"/>
    <x v="40"/>
    <n v="2"/>
    <n v="0"/>
    <n v="2"/>
    <n v="1"/>
    <n v="1"/>
    <n v="119808.64"/>
    <n v="0"/>
  </r>
  <r>
    <n v="9312"/>
    <n v="15608381"/>
    <x v="1196"/>
    <n v="585"/>
    <x v="2"/>
    <x v="1"/>
    <x v="5"/>
    <n v="2"/>
    <n v="125845.66"/>
    <n v="1"/>
    <n v="1"/>
    <n v="0"/>
    <n v="9439.31"/>
    <n v="1"/>
  </r>
  <r>
    <n v="9313"/>
    <n v="15658946"/>
    <x v="122"/>
    <n v="579"/>
    <x v="2"/>
    <x v="1"/>
    <x v="20"/>
    <n v="10"/>
    <n v="45408.85"/>
    <n v="2"/>
    <n v="1"/>
    <n v="0"/>
    <n v="18732.91"/>
    <n v="0"/>
  </r>
  <r>
    <n v="9314"/>
    <n v="15757912"/>
    <x v="100"/>
    <n v="722"/>
    <x v="2"/>
    <x v="0"/>
    <x v="24"/>
    <n v="0"/>
    <n v="125977.81"/>
    <n v="1"/>
    <n v="0"/>
    <n v="0"/>
    <n v="160162.42000000001"/>
    <n v="0"/>
  </r>
  <r>
    <n v="9315"/>
    <n v="15645371"/>
    <x v="39"/>
    <n v="613"/>
    <x v="2"/>
    <x v="0"/>
    <x v="21"/>
    <n v="7"/>
    <n v="147262.10999999999"/>
    <n v="1"/>
    <n v="1"/>
    <n v="1"/>
    <n v="53630.9"/>
    <n v="1"/>
  </r>
  <r>
    <n v="9316"/>
    <n v="15653110"/>
    <x v="479"/>
    <n v="694"/>
    <x v="0"/>
    <x v="1"/>
    <x v="0"/>
    <n v="8"/>
    <n v="133767.19"/>
    <n v="1"/>
    <n v="1"/>
    <n v="0"/>
    <n v="36405.21"/>
    <n v="0"/>
  </r>
  <r>
    <n v="9317"/>
    <n v="15766355"/>
    <x v="391"/>
    <n v="550"/>
    <x v="2"/>
    <x v="1"/>
    <x v="23"/>
    <n v="0"/>
    <n v="108806.96"/>
    <n v="3"/>
    <n v="1"/>
    <n v="0"/>
    <n v="61446.92"/>
    <n v="1"/>
  </r>
  <r>
    <n v="9318"/>
    <n v="15585249"/>
    <x v="793"/>
    <n v="741"/>
    <x v="0"/>
    <x v="1"/>
    <x v="0"/>
    <n v="6"/>
    <n v="106036.52"/>
    <n v="1"/>
    <n v="1"/>
    <n v="0"/>
    <n v="194686.78"/>
    <n v="1"/>
  </r>
  <r>
    <n v="9319"/>
    <n v="15611786"/>
    <x v="1818"/>
    <n v="668"/>
    <x v="1"/>
    <x v="0"/>
    <x v="58"/>
    <n v="9"/>
    <n v="0"/>
    <n v="1"/>
    <n v="0"/>
    <n v="1"/>
    <n v="134483.07"/>
    <n v="0"/>
  </r>
  <r>
    <n v="9320"/>
    <n v="15575486"/>
    <x v="646"/>
    <n v="529"/>
    <x v="0"/>
    <x v="0"/>
    <x v="7"/>
    <n v="1"/>
    <n v="0"/>
    <n v="2"/>
    <n v="1"/>
    <n v="1"/>
    <n v="37769.980000000003"/>
    <n v="0"/>
  </r>
  <r>
    <n v="9321"/>
    <n v="15780215"/>
    <x v="1673"/>
    <n v="636"/>
    <x v="0"/>
    <x v="1"/>
    <x v="8"/>
    <n v="6"/>
    <n v="0"/>
    <n v="2"/>
    <n v="1"/>
    <n v="1"/>
    <n v="2382.61"/>
    <n v="0"/>
  </r>
  <r>
    <n v="9322"/>
    <n v="15686099"/>
    <x v="2834"/>
    <n v="563"/>
    <x v="1"/>
    <x v="1"/>
    <x v="22"/>
    <n v="1"/>
    <n v="82182.100000000006"/>
    <n v="1"/>
    <n v="1"/>
    <n v="0"/>
    <n v="106826.92"/>
    <n v="1"/>
  </r>
  <r>
    <n v="9323"/>
    <n v="15739042"/>
    <x v="1243"/>
    <n v="767"/>
    <x v="0"/>
    <x v="0"/>
    <x v="12"/>
    <n v="9"/>
    <n v="0"/>
    <n v="2"/>
    <n v="1"/>
    <n v="0"/>
    <n v="39511.61"/>
    <n v="0"/>
  </r>
  <r>
    <n v="9324"/>
    <n v="15815316"/>
    <x v="117"/>
    <n v="644"/>
    <x v="0"/>
    <x v="1"/>
    <x v="5"/>
    <n v="9"/>
    <n v="76817"/>
    <n v="4"/>
    <n v="1"/>
    <n v="0"/>
    <n v="196371.13"/>
    <n v="1"/>
  </r>
  <r>
    <n v="9325"/>
    <n v="15778489"/>
    <x v="2294"/>
    <n v="780"/>
    <x v="2"/>
    <x v="1"/>
    <x v="60"/>
    <n v="9"/>
    <n v="142550.25"/>
    <n v="2"/>
    <n v="1"/>
    <n v="1"/>
    <n v="122506.78"/>
    <n v="0"/>
  </r>
  <r>
    <n v="9326"/>
    <n v="15786389"/>
    <x v="266"/>
    <n v="635"/>
    <x v="1"/>
    <x v="0"/>
    <x v="1"/>
    <n v="10"/>
    <n v="0"/>
    <n v="2"/>
    <n v="1"/>
    <n v="1"/>
    <n v="61994.2"/>
    <n v="0"/>
  </r>
  <r>
    <n v="9327"/>
    <n v="15601787"/>
    <x v="334"/>
    <n v="641"/>
    <x v="2"/>
    <x v="1"/>
    <x v="12"/>
    <n v="2"/>
    <n v="103711.56"/>
    <n v="1"/>
    <n v="0"/>
    <n v="1"/>
    <n v="192464.21"/>
    <n v="1"/>
  </r>
  <r>
    <n v="9328"/>
    <n v="15624715"/>
    <x v="130"/>
    <n v="593"/>
    <x v="1"/>
    <x v="0"/>
    <x v="20"/>
    <n v="2"/>
    <n v="0"/>
    <n v="1"/>
    <n v="1"/>
    <n v="1"/>
    <n v="5194.95"/>
    <n v="0"/>
  </r>
  <r>
    <n v="9329"/>
    <n v="15763093"/>
    <x v="545"/>
    <n v="540"/>
    <x v="2"/>
    <x v="0"/>
    <x v="12"/>
    <n v="7"/>
    <n v="128369.75"/>
    <n v="2"/>
    <n v="1"/>
    <n v="0"/>
    <n v="198256.15"/>
    <n v="0"/>
  </r>
  <r>
    <n v="9330"/>
    <n v="15572073"/>
    <x v="235"/>
    <n v="663"/>
    <x v="1"/>
    <x v="1"/>
    <x v="12"/>
    <n v="5"/>
    <n v="0"/>
    <n v="2"/>
    <n v="1"/>
    <n v="1"/>
    <n v="62634.94"/>
    <n v="0"/>
  </r>
  <r>
    <n v="9331"/>
    <n v="15780256"/>
    <x v="2835"/>
    <n v="630"/>
    <x v="0"/>
    <x v="1"/>
    <x v="10"/>
    <n v="9"/>
    <n v="0"/>
    <n v="2"/>
    <n v="1"/>
    <n v="1"/>
    <n v="114006.35"/>
    <n v="0"/>
  </r>
  <r>
    <n v="9332"/>
    <n v="15659305"/>
    <x v="2836"/>
    <n v="605"/>
    <x v="2"/>
    <x v="1"/>
    <x v="25"/>
    <n v="8"/>
    <n v="166133.28"/>
    <n v="1"/>
    <n v="1"/>
    <n v="1"/>
    <n v="107994.99"/>
    <n v="0"/>
  </r>
  <r>
    <n v="9333"/>
    <n v="15638882"/>
    <x v="2837"/>
    <n v="710"/>
    <x v="2"/>
    <x v="0"/>
    <x v="46"/>
    <n v="9"/>
    <n v="148214.35999999999"/>
    <n v="1"/>
    <n v="1"/>
    <n v="0"/>
    <n v="48571.14"/>
    <n v="1"/>
  </r>
  <r>
    <n v="9334"/>
    <n v="15714680"/>
    <x v="44"/>
    <n v="755"/>
    <x v="0"/>
    <x v="0"/>
    <x v="66"/>
    <n v="5"/>
    <n v="121206.96"/>
    <n v="1"/>
    <n v="1"/>
    <n v="1"/>
    <n v="76016.490000000005"/>
    <n v="0"/>
  </r>
  <r>
    <n v="9335"/>
    <n v="15777217"/>
    <x v="1347"/>
    <n v="641"/>
    <x v="1"/>
    <x v="1"/>
    <x v="11"/>
    <n v="10"/>
    <n v="0"/>
    <n v="2"/>
    <n v="1"/>
    <n v="1"/>
    <n v="180808.39"/>
    <n v="0"/>
  </r>
  <r>
    <n v="9336"/>
    <n v="15739123"/>
    <x v="1574"/>
    <n v="737"/>
    <x v="2"/>
    <x v="1"/>
    <x v="5"/>
    <n v="4"/>
    <n v="127552.85"/>
    <n v="2"/>
    <n v="1"/>
    <n v="0"/>
    <n v="4225.1099999999997"/>
    <n v="0"/>
  </r>
  <r>
    <n v="9337"/>
    <n v="15594450"/>
    <x v="1680"/>
    <n v="695"/>
    <x v="0"/>
    <x v="1"/>
    <x v="23"/>
    <n v="9"/>
    <n v="159458.53"/>
    <n v="1"/>
    <n v="1"/>
    <n v="0"/>
    <n v="135841.35"/>
    <n v="0"/>
  </r>
  <r>
    <n v="9338"/>
    <n v="15797751"/>
    <x v="346"/>
    <n v="466"/>
    <x v="2"/>
    <x v="0"/>
    <x v="40"/>
    <n v="5"/>
    <n v="102085.72"/>
    <n v="1"/>
    <n v="1"/>
    <n v="1"/>
    <n v="183536.24"/>
    <n v="1"/>
  </r>
  <r>
    <n v="9339"/>
    <n v="15691543"/>
    <x v="2838"/>
    <n v="558"/>
    <x v="2"/>
    <x v="1"/>
    <x v="14"/>
    <n v="2"/>
    <n v="142537.18"/>
    <n v="1"/>
    <n v="1"/>
    <n v="1"/>
    <n v="88791.83"/>
    <n v="0"/>
  </r>
  <r>
    <n v="9340"/>
    <n v="15722845"/>
    <x v="2839"/>
    <n v="665"/>
    <x v="1"/>
    <x v="1"/>
    <x v="6"/>
    <n v="1"/>
    <n v="182781.74"/>
    <n v="2"/>
    <n v="1"/>
    <n v="1"/>
    <n v="63732.9"/>
    <n v="0"/>
  </r>
  <r>
    <n v="9341"/>
    <n v="15605804"/>
    <x v="36"/>
    <n v="737"/>
    <x v="0"/>
    <x v="1"/>
    <x v="13"/>
    <n v="10"/>
    <n v="0"/>
    <n v="2"/>
    <n v="1"/>
    <n v="0"/>
    <n v="1364.54"/>
    <n v="0"/>
  </r>
  <r>
    <n v="9342"/>
    <n v="15702061"/>
    <x v="373"/>
    <n v="654"/>
    <x v="0"/>
    <x v="1"/>
    <x v="6"/>
    <n v="7"/>
    <n v="0"/>
    <n v="2"/>
    <n v="1"/>
    <n v="1"/>
    <n v="149184.15"/>
    <n v="0"/>
  </r>
  <r>
    <n v="9343"/>
    <n v="15694321"/>
    <x v="764"/>
    <n v="619"/>
    <x v="0"/>
    <x v="0"/>
    <x v="34"/>
    <n v="3"/>
    <n v="0"/>
    <n v="2"/>
    <n v="1"/>
    <n v="0"/>
    <n v="53394.12"/>
    <n v="0"/>
  </r>
  <r>
    <n v="9344"/>
    <n v="15798749"/>
    <x v="261"/>
    <n v="845"/>
    <x v="2"/>
    <x v="0"/>
    <x v="3"/>
    <n v="3"/>
    <n v="152063.59"/>
    <n v="2"/>
    <n v="1"/>
    <n v="0"/>
    <n v="97910.06"/>
    <n v="0"/>
  </r>
  <r>
    <n v="9345"/>
    <n v="15720050"/>
    <x v="2085"/>
    <n v="727"/>
    <x v="0"/>
    <x v="0"/>
    <x v="34"/>
    <n v="2"/>
    <n v="110997.75999999999"/>
    <n v="1"/>
    <n v="1"/>
    <n v="0"/>
    <n v="101433.76"/>
    <n v="0"/>
  </r>
  <r>
    <n v="9346"/>
    <n v="15758048"/>
    <x v="1038"/>
    <n v="582"/>
    <x v="0"/>
    <x v="1"/>
    <x v="5"/>
    <n v="2"/>
    <n v="148942"/>
    <n v="1"/>
    <n v="1"/>
    <n v="1"/>
    <n v="116944.3"/>
    <n v="0"/>
  </r>
  <r>
    <n v="9347"/>
    <n v="15805681"/>
    <x v="1402"/>
    <n v="716"/>
    <x v="0"/>
    <x v="1"/>
    <x v="1"/>
    <n v="9"/>
    <n v="0"/>
    <n v="1"/>
    <n v="1"/>
    <n v="1"/>
    <n v="113267.48"/>
    <n v="0"/>
  </r>
  <r>
    <n v="9348"/>
    <n v="15802809"/>
    <x v="2840"/>
    <n v="660"/>
    <x v="1"/>
    <x v="0"/>
    <x v="18"/>
    <n v="0"/>
    <n v="84438.57"/>
    <n v="1"/>
    <n v="1"/>
    <n v="1"/>
    <n v="181449.51"/>
    <n v="0"/>
  </r>
  <r>
    <n v="9349"/>
    <n v="15807239"/>
    <x v="288"/>
    <n v="664"/>
    <x v="0"/>
    <x v="0"/>
    <x v="10"/>
    <n v="7"/>
    <n v="93920.47"/>
    <n v="1"/>
    <n v="0"/>
    <n v="0"/>
    <n v="179913.98"/>
    <n v="0"/>
  </r>
  <r>
    <n v="9350"/>
    <n v="15749093"/>
    <x v="1231"/>
    <n v="801"/>
    <x v="0"/>
    <x v="1"/>
    <x v="3"/>
    <n v="4"/>
    <n v="158713.07999999999"/>
    <n v="2"/>
    <n v="0"/>
    <n v="0"/>
    <n v="98586.14"/>
    <n v="0"/>
  </r>
  <r>
    <n v="9351"/>
    <n v="15689344"/>
    <x v="2772"/>
    <n v="615"/>
    <x v="1"/>
    <x v="1"/>
    <x v="0"/>
    <n v="4"/>
    <n v="0"/>
    <n v="3"/>
    <n v="0"/>
    <n v="1"/>
    <n v="120321.09"/>
    <n v="0"/>
  </r>
  <r>
    <n v="9352"/>
    <n v="15606076"/>
    <x v="796"/>
    <n v="718"/>
    <x v="2"/>
    <x v="1"/>
    <x v="54"/>
    <n v="7"/>
    <n v="123204.88"/>
    <n v="1"/>
    <n v="1"/>
    <n v="1"/>
    <n v="100538.8"/>
    <n v="0"/>
  </r>
  <r>
    <n v="9353"/>
    <n v="15610090"/>
    <x v="450"/>
    <n v="667"/>
    <x v="0"/>
    <x v="1"/>
    <x v="20"/>
    <n v="8"/>
    <n v="72945.289999999994"/>
    <n v="2"/>
    <n v="1"/>
    <n v="0"/>
    <n v="98931.5"/>
    <n v="0"/>
  </r>
  <r>
    <n v="9354"/>
    <n v="15693926"/>
    <x v="729"/>
    <n v="670"/>
    <x v="1"/>
    <x v="1"/>
    <x v="24"/>
    <n v="0"/>
    <n v="178742.71"/>
    <n v="1"/>
    <n v="1"/>
    <n v="1"/>
    <n v="194493.57"/>
    <n v="0"/>
  </r>
  <r>
    <n v="9355"/>
    <n v="15791501"/>
    <x v="2463"/>
    <n v="590"/>
    <x v="0"/>
    <x v="1"/>
    <x v="3"/>
    <n v="8"/>
    <n v="0"/>
    <n v="2"/>
    <n v="1"/>
    <n v="1"/>
    <n v="143628.31"/>
    <n v="0"/>
  </r>
  <r>
    <n v="9356"/>
    <n v="15621870"/>
    <x v="160"/>
    <n v="739"/>
    <x v="1"/>
    <x v="0"/>
    <x v="20"/>
    <n v="8"/>
    <n v="0"/>
    <n v="1"/>
    <n v="1"/>
    <n v="0"/>
    <n v="167030.51"/>
    <n v="0"/>
  </r>
  <r>
    <n v="9357"/>
    <n v="15734711"/>
    <x v="498"/>
    <n v="373"/>
    <x v="0"/>
    <x v="1"/>
    <x v="0"/>
    <n v="7"/>
    <n v="0"/>
    <n v="1"/>
    <n v="1"/>
    <n v="0"/>
    <n v="77786.37"/>
    <n v="1"/>
  </r>
  <r>
    <n v="9358"/>
    <n v="15814405"/>
    <x v="436"/>
    <n v="418"/>
    <x v="0"/>
    <x v="0"/>
    <x v="17"/>
    <n v="9"/>
    <n v="0"/>
    <n v="1"/>
    <n v="1"/>
    <n v="1"/>
    <n v="81014.5"/>
    <n v="1"/>
  </r>
  <r>
    <n v="9359"/>
    <n v="15729359"/>
    <x v="515"/>
    <n v="837"/>
    <x v="0"/>
    <x v="0"/>
    <x v="6"/>
    <n v="9"/>
    <n v="0"/>
    <n v="2"/>
    <n v="1"/>
    <n v="1"/>
    <n v="41866.26"/>
    <n v="0"/>
  </r>
  <r>
    <n v="9360"/>
    <n v="15606944"/>
    <x v="526"/>
    <n v="645"/>
    <x v="2"/>
    <x v="1"/>
    <x v="3"/>
    <n v="9"/>
    <n v="140121.17000000001"/>
    <n v="1"/>
    <n v="1"/>
    <n v="0"/>
    <n v="11302.7"/>
    <n v="1"/>
  </r>
  <r>
    <n v="9361"/>
    <n v="15671934"/>
    <x v="2841"/>
    <n v="552"/>
    <x v="2"/>
    <x v="1"/>
    <x v="2"/>
    <n v="2"/>
    <n v="132906.88"/>
    <n v="1"/>
    <n v="0"/>
    <n v="1"/>
    <n v="149384.43"/>
    <n v="0"/>
  </r>
  <r>
    <n v="9362"/>
    <n v="15641773"/>
    <x v="1215"/>
    <n v="580"/>
    <x v="2"/>
    <x v="1"/>
    <x v="13"/>
    <n v="2"/>
    <n v="179334.83"/>
    <n v="2"/>
    <n v="1"/>
    <n v="1"/>
    <n v="169303.65"/>
    <n v="0"/>
  </r>
  <r>
    <n v="9363"/>
    <n v="15701972"/>
    <x v="104"/>
    <n v="684"/>
    <x v="0"/>
    <x v="1"/>
    <x v="12"/>
    <n v="3"/>
    <n v="137179.39000000001"/>
    <n v="1"/>
    <n v="1"/>
    <n v="1"/>
    <n v="37264.11"/>
    <n v="0"/>
  </r>
  <r>
    <n v="9364"/>
    <n v="15749114"/>
    <x v="1139"/>
    <n v="634"/>
    <x v="1"/>
    <x v="1"/>
    <x v="12"/>
    <n v="3"/>
    <n v="0"/>
    <n v="2"/>
    <n v="1"/>
    <n v="1"/>
    <n v="19515.48"/>
    <n v="0"/>
  </r>
  <r>
    <n v="9365"/>
    <n v="15780362"/>
    <x v="809"/>
    <n v="607"/>
    <x v="0"/>
    <x v="0"/>
    <x v="23"/>
    <n v="9"/>
    <n v="119960.29"/>
    <n v="2"/>
    <n v="1"/>
    <n v="0"/>
    <n v="103068.22"/>
    <n v="0"/>
  </r>
  <r>
    <n v="9366"/>
    <n v="15753229"/>
    <x v="375"/>
    <n v="802"/>
    <x v="0"/>
    <x v="1"/>
    <x v="6"/>
    <n v="9"/>
    <n v="127414.55"/>
    <n v="1"/>
    <n v="1"/>
    <n v="1"/>
    <n v="134459.12"/>
    <n v="0"/>
  </r>
  <r>
    <n v="9367"/>
    <n v="15656009"/>
    <x v="204"/>
    <n v="736"/>
    <x v="0"/>
    <x v="0"/>
    <x v="18"/>
    <n v="6"/>
    <n v="0"/>
    <n v="1"/>
    <n v="1"/>
    <n v="0"/>
    <n v="70496.66"/>
    <n v="0"/>
  </r>
  <r>
    <n v="9368"/>
    <n v="15785024"/>
    <x v="1011"/>
    <n v="629"/>
    <x v="0"/>
    <x v="0"/>
    <x v="20"/>
    <n v="9"/>
    <n v="137409.19"/>
    <n v="1"/>
    <n v="1"/>
    <n v="0"/>
    <n v="175877.7"/>
    <n v="1"/>
  </r>
  <r>
    <n v="9369"/>
    <n v="15670492"/>
    <x v="286"/>
    <n v="737"/>
    <x v="0"/>
    <x v="1"/>
    <x v="34"/>
    <n v="8"/>
    <n v="0"/>
    <n v="2"/>
    <n v="1"/>
    <n v="0"/>
    <n v="106390.01"/>
    <n v="0"/>
  </r>
  <r>
    <n v="9370"/>
    <n v="15795458"/>
    <x v="505"/>
    <n v="718"/>
    <x v="1"/>
    <x v="0"/>
    <x v="2"/>
    <n v="2"/>
    <n v="0"/>
    <n v="1"/>
    <n v="1"/>
    <n v="1"/>
    <n v="52138.49"/>
    <n v="0"/>
  </r>
  <r>
    <n v="9371"/>
    <n v="15732438"/>
    <x v="341"/>
    <n v="561"/>
    <x v="0"/>
    <x v="1"/>
    <x v="3"/>
    <n v="4"/>
    <n v="0"/>
    <n v="4"/>
    <n v="0"/>
    <n v="0"/>
    <n v="18522.91"/>
    <n v="1"/>
  </r>
  <r>
    <n v="9372"/>
    <n v="15781987"/>
    <x v="1614"/>
    <n v="641"/>
    <x v="0"/>
    <x v="1"/>
    <x v="8"/>
    <n v="9"/>
    <n v="112494.99"/>
    <n v="1"/>
    <n v="1"/>
    <n v="1"/>
    <n v="32231.599999999999"/>
    <n v="0"/>
  </r>
  <r>
    <n v="9373"/>
    <n v="15775826"/>
    <x v="774"/>
    <n v="677"/>
    <x v="0"/>
    <x v="1"/>
    <x v="33"/>
    <n v="1"/>
    <n v="78133.149999999994"/>
    <n v="1"/>
    <n v="0"/>
    <n v="1"/>
    <n v="174225.88"/>
    <n v="0"/>
  </r>
  <r>
    <n v="9374"/>
    <n v="15807457"/>
    <x v="2694"/>
    <n v="641"/>
    <x v="1"/>
    <x v="0"/>
    <x v="18"/>
    <n v="1"/>
    <n v="0"/>
    <n v="2"/>
    <n v="1"/>
    <n v="0"/>
    <n v="102021.39"/>
    <n v="0"/>
  </r>
  <r>
    <n v="9375"/>
    <n v="15632538"/>
    <x v="36"/>
    <n v="658"/>
    <x v="1"/>
    <x v="0"/>
    <x v="15"/>
    <n v="5"/>
    <n v="145553.07"/>
    <n v="1"/>
    <n v="1"/>
    <n v="1"/>
    <n v="31484.76"/>
    <n v="0"/>
  </r>
  <r>
    <n v="9376"/>
    <n v="15641389"/>
    <x v="609"/>
    <n v="659"/>
    <x v="2"/>
    <x v="1"/>
    <x v="36"/>
    <n v="4"/>
    <n v="123593.22"/>
    <n v="2"/>
    <n v="1"/>
    <n v="0"/>
    <n v="82469.06"/>
    <n v="1"/>
  </r>
  <r>
    <n v="9377"/>
    <n v="15657306"/>
    <x v="2842"/>
    <n v="567"/>
    <x v="0"/>
    <x v="0"/>
    <x v="40"/>
    <n v="2"/>
    <n v="0"/>
    <n v="1"/>
    <n v="0"/>
    <n v="0"/>
    <n v="110900.43"/>
    <n v="1"/>
  </r>
  <r>
    <n v="9378"/>
    <n v="15709447"/>
    <x v="312"/>
    <n v="584"/>
    <x v="0"/>
    <x v="0"/>
    <x v="28"/>
    <n v="0"/>
    <n v="146286.22"/>
    <n v="1"/>
    <n v="1"/>
    <n v="0"/>
    <n v="105105.35"/>
    <n v="0"/>
  </r>
  <r>
    <n v="9379"/>
    <n v="15762682"/>
    <x v="4"/>
    <n v="709"/>
    <x v="1"/>
    <x v="0"/>
    <x v="12"/>
    <n v="1"/>
    <n v="111827.27"/>
    <n v="2"/>
    <n v="1"/>
    <n v="0"/>
    <n v="12674.68"/>
    <n v="0"/>
  </r>
  <r>
    <n v="9380"/>
    <n v="15626042"/>
    <x v="1167"/>
    <n v="690"/>
    <x v="1"/>
    <x v="0"/>
    <x v="28"/>
    <n v="2"/>
    <n v="0"/>
    <n v="2"/>
    <n v="1"/>
    <n v="1"/>
    <n v="93255.85"/>
    <n v="0"/>
  </r>
  <r>
    <n v="9381"/>
    <n v="15597109"/>
    <x v="2843"/>
    <n v="627"/>
    <x v="0"/>
    <x v="1"/>
    <x v="53"/>
    <n v="1"/>
    <n v="94416.78"/>
    <n v="1"/>
    <n v="0"/>
    <n v="1"/>
    <n v="145299.5"/>
    <n v="0"/>
  </r>
  <r>
    <n v="9382"/>
    <n v="15756148"/>
    <x v="1635"/>
    <n v="765"/>
    <x v="1"/>
    <x v="1"/>
    <x v="13"/>
    <n v="2"/>
    <n v="91549.78"/>
    <n v="1"/>
    <n v="1"/>
    <n v="1"/>
    <n v="47139.44"/>
    <n v="0"/>
  </r>
  <r>
    <n v="9383"/>
    <n v="15665634"/>
    <x v="167"/>
    <n v="645"/>
    <x v="0"/>
    <x v="0"/>
    <x v="16"/>
    <n v="7"/>
    <n v="59568.57"/>
    <n v="1"/>
    <n v="1"/>
    <n v="1"/>
    <n v="167723.25"/>
    <n v="0"/>
  </r>
  <r>
    <n v="9384"/>
    <n v="15739997"/>
    <x v="92"/>
    <n v="716"/>
    <x v="0"/>
    <x v="0"/>
    <x v="51"/>
    <n v="2"/>
    <n v="94464.81"/>
    <n v="2"/>
    <n v="0"/>
    <n v="1"/>
    <n v="185900.88"/>
    <n v="0"/>
  </r>
  <r>
    <n v="9385"/>
    <n v="15686242"/>
    <x v="837"/>
    <n v="771"/>
    <x v="0"/>
    <x v="0"/>
    <x v="38"/>
    <n v="4"/>
    <n v="0"/>
    <n v="1"/>
    <n v="0"/>
    <n v="0"/>
    <n v="85876.67"/>
    <n v="1"/>
  </r>
  <r>
    <n v="9386"/>
    <n v="15759244"/>
    <x v="2844"/>
    <n v="687"/>
    <x v="2"/>
    <x v="1"/>
    <x v="4"/>
    <n v="8"/>
    <n v="95368.14"/>
    <n v="2"/>
    <n v="1"/>
    <n v="1"/>
    <n v="1787.85"/>
    <n v="0"/>
  </r>
  <r>
    <n v="9387"/>
    <n v="15672027"/>
    <x v="204"/>
    <n v="717"/>
    <x v="2"/>
    <x v="0"/>
    <x v="19"/>
    <n v="10"/>
    <n v="102185.42"/>
    <n v="2"/>
    <n v="1"/>
    <n v="0"/>
    <n v="23231.93"/>
    <n v="0"/>
  </r>
  <r>
    <n v="9388"/>
    <n v="15594576"/>
    <x v="2281"/>
    <n v="524"/>
    <x v="0"/>
    <x v="1"/>
    <x v="15"/>
    <n v="1"/>
    <n v="144875.71"/>
    <n v="1"/>
    <n v="0"/>
    <n v="0"/>
    <n v="187740.04"/>
    <n v="0"/>
  </r>
  <r>
    <n v="9389"/>
    <n v="15707138"/>
    <x v="2845"/>
    <n v="679"/>
    <x v="1"/>
    <x v="1"/>
    <x v="2"/>
    <n v="5"/>
    <n v="0"/>
    <n v="2"/>
    <n v="1"/>
    <n v="1"/>
    <n v="100060.54"/>
    <n v="0"/>
  </r>
  <r>
    <n v="9390"/>
    <n v="15756954"/>
    <x v="35"/>
    <n v="538"/>
    <x v="0"/>
    <x v="0"/>
    <x v="15"/>
    <n v="2"/>
    <n v="0"/>
    <n v="1"/>
    <n v="1"/>
    <n v="1"/>
    <n v="80130.539999999994"/>
    <n v="0"/>
  </r>
  <r>
    <n v="9391"/>
    <n v="15619130"/>
    <x v="930"/>
    <n v="752"/>
    <x v="2"/>
    <x v="0"/>
    <x v="24"/>
    <n v="5"/>
    <n v="113291.05"/>
    <n v="2"/>
    <n v="1"/>
    <n v="1"/>
    <n v="132467.54"/>
    <n v="0"/>
  </r>
  <r>
    <n v="9392"/>
    <n v="15639665"/>
    <x v="1773"/>
    <n v="846"/>
    <x v="1"/>
    <x v="1"/>
    <x v="22"/>
    <n v="0"/>
    <n v="0"/>
    <n v="2"/>
    <n v="1"/>
    <n v="1"/>
    <n v="96202.44"/>
    <n v="0"/>
  </r>
  <r>
    <n v="9393"/>
    <n v="15571065"/>
    <x v="2846"/>
    <n v="532"/>
    <x v="1"/>
    <x v="0"/>
    <x v="2"/>
    <n v="0"/>
    <n v="0"/>
    <n v="2"/>
    <n v="1"/>
    <n v="0"/>
    <n v="94977.3"/>
    <n v="0"/>
  </r>
  <r>
    <n v="9394"/>
    <n v="15686060"/>
    <x v="148"/>
    <n v="670"/>
    <x v="2"/>
    <x v="1"/>
    <x v="3"/>
    <n v="9"/>
    <n v="111677.88"/>
    <n v="1"/>
    <n v="1"/>
    <n v="0"/>
    <n v="178827.3"/>
    <n v="1"/>
  </r>
  <r>
    <n v="9395"/>
    <n v="15615753"/>
    <x v="2847"/>
    <n v="597"/>
    <x v="2"/>
    <x v="0"/>
    <x v="12"/>
    <n v="8"/>
    <n v="131101.04"/>
    <n v="1"/>
    <n v="1"/>
    <n v="1"/>
    <n v="192852.67"/>
    <n v="0"/>
  </r>
  <r>
    <n v="9396"/>
    <n v="15800961"/>
    <x v="2346"/>
    <n v="627"/>
    <x v="2"/>
    <x v="1"/>
    <x v="37"/>
    <n v="1"/>
    <n v="76101.81"/>
    <n v="2"/>
    <n v="0"/>
    <n v="1"/>
    <n v="177238.35"/>
    <n v="0"/>
  </r>
  <r>
    <n v="9397"/>
    <n v="15763065"/>
    <x v="728"/>
    <n v="700"/>
    <x v="1"/>
    <x v="0"/>
    <x v="20"/>
    <n v="2"/>
    <n v="0"/>
    <n v="2"/>
    <n v="1"/>
    <n v="0"/>
    <n v="199753.97"/>
    <n v="0"/>
  </r>
  <r>
    <n v="9398"/>
    <n v="15672467"/>
    <x v="721"/>
    <n v="766"/>
    <x v="0"/>
    <x v="0"/>
    <x v="37"/>
    <n v="7"/>
    <n v="92510.9"/>
    <n v="2"/>
    <n v="0"/>
    <n v="1"/>
    <n v="66193.61"/>
    <n v="0"/>
  </r>
  <r>
    <n v="9399"/>
    <n v="15752915"/>
    <x v="299"/>
    <n v="488"/>
    <x v="0"/>
    <x v="0"/>
    <x v="10"/>
    <n v="2"/>
    <n v="0"/>
    <n v="2"/>
    <n v="1"/>
    <n v="1"/>
    <n v="181270.84"/>
    <n v="0"/>
  </r>
  <r>
    <n v="9400"/>
    <n v="15744695"/>
    <x v="1029"/>
    <n v="694"/>
    <x v="0"/>
    <x v="1"/>
    <x v="2"/>
    <n v="5"/>
    <n v="77652.399999999994"/>
    <n v="1"/>
    <n v="1"/>
    <n v="1"/>
    <n v="25407.59"/>
    <n v="0"/>
  </r>
  <r>
    <n v="9401"/>
    <n v="15584897"/>
    <x v="637"/>
    <n v="639"/>
    <x v="0"/>
    <x v="0"/>
    <x v="8"/>
    <n v="3"/>
    <n v="98360.03"/>
    <n v="1"/>
    <n v="0"/>
    <n v="0"/>
    <n v="20973.8"/>
    <n v="0"/>
  </r>
  <r>
    <n v="9402"/>
    <n v="15601857"/>
    <x v="2848"/>
    <n v="705"/>
    <x v="2"/>
    <x v="0"/>
    <x v="17"/>
    <n v="4"/>
    <n v="115518.07"/>
    <n v="1"/>
    <n v="0"/>
    <n v="0"/>
    <n v="76544.899999999994"/>
    <n v="1"/>
  </r>
  <r>
    <n v="9403"/>
    <n v="15674156"/>
    <x v="1175"/>
    <n v="810"/>
    <x v="2"/>
    <x v="1"/>
    <x v="58"/>
    <n v="3"/>
    <n v="27288.43"/>
    <n v="1"/>
    <n v="1"/>
    <n v="1"/>
    <n v="110509.9"/>
    <n v="0"/>
  </r>
  <r>
    <n v="9404"/>
    <n v="15695465"/>
    <x v="773"/>
    <n v="638"/>
    <x v="0"/>
    <x v="0"/>
    <x v="18"/>
    <n v="6"/>
    <n v="0"/>
    <n v="1"/>
    <n v="1"/>
    <n v="0"/>
    <n v="164247.51"/>
    <n v="0"/>
  </r>
  <r>
    <n v="9405"/>
    <n v="15792232"/>
    <x v="493"/>
    <n v="595"/>
    <x v="1"/>
    <x v="0"/>
    <x v="3"/>
    <n v="5"/>
    <n v="0"/>
    <n v="2"/>
    <n v="0"/>
    <n v="0"/>
    <n v="105149.8"/>
    <n v="0"/>
  </r>
  <r>
    <n v="9406"/>
    <n v="15807900"/>
    <x v="982"/>
    <n v="575"/>
    <x v="0"/>
    <x v="1"/>
    <x v="18"/>
    <n v="7"/>
    <n v="0"/>
    <n v="1"/>
    <n v="1"/>
    <n v="1"/>
    <n v="55868.97"/>
    <n v="1"/>
  </r>
  <r>
    <n v="9407"/>
    <n v="15743760"/>
    <x v="261"/>
    <n v="850"/>
    <x v="0"/>
    <x v="1"/>
    <x v="8"/>
    <n v="6"/>
    <n v="131996.66"/>
    <n v="2"/>
    <n v="1"/>
    <n v="1"/>
    <n v="178747.43"/>
    <n v="0"/>
  </r>
  <r>
    <n v="9408"/>
    <n v="15652835"/>
    <x v="521"/>
    <n v="419"/>
    <x v="1"/>
    <x v="0"/>
    <x v="7"/>
    <n v="2"/>
    <n v="121580.42"/>
    <n v="1"/>
    <n v="0"/>
    <n v="1"/>
    <n v="134720.51"/>
    <n v="0"/>
  </r>
  <r>
    <n v="9409"/>
    <n v="15767818"/>
    <x v="94"/>
    <n v="640"/>
    <x v="0"/>
    <x v="1"/>
    <x v="30"/>
    <n v="10"/>
    <n v="132436.34"/>
    <n v="1"/>
    <n v="1"/>
    <n v="0"/>
    <n v="978.66"/>
    <n v="0"/>
  </r>
  <r>
    <n v="9410"/>
    <n v="15591150"/>
    <x v="1386"/>
    <n v="570"/>
    <x v="1"/>
    <x v="1"/>
    <x v="10"/>
    <n v="10"/>
    <n v="0"/>
    <n v="2"/>
    <n v="0"/>
    <n v="1"/>
    <n v="183387.12"/>
    <n v="0"/>
  </r>
  <r>
    <n v="9411"/>
    <n v="15734659"/>
    <x v="736"/>
    <n v="640"/>
    <x v="2"/>
    <x v="0"/>
    <x v="17"/>
    <n v="5"/>
    <n v="107978.4"/>
    <n v="2"/>
    <n v="1"/>
    <n v="0"/>
    <n v="155876.06"/>
    <n v="0"/>
  </r>
  <r>
    <n v="9412"/>
    <n v="15796115"/>
    <x v="425"/>
    <n v="689"/>
    <x v="2"/>
    <x v="0"/>
    <x v="20"/>
    <n v="4"/>
    <n v="78119.59"/>
    <n v="4"/>
    <n v="1"/>
    <n v="0"/>
    <n v="119259.34"/>
    <n v="1"/>
  </r>
  <r>
    <n v="9413"/>
    <n v="15724648"/>
    <x v="1294"/>
    <n v="725"/>
    <x v="0"/>
    <x v="1"/>
    <x v="28"/>
    <n v="6"/>
    <n v="98684.15"/>
    <n v="1"/>
    <n v="0"/>
    <n v="0"/>
    <n v="133720.57"/>
    <n v="0"/>
  </r>
  <r>
    <n v="9414"/>
    <n v="15737732"/>
    <x v="2397"/>
    <n v="751"/>
    <x v="0"/>
    <x v="0"/>
    <x v="4"/>
    <n v="10"/>
    <n v="0"/>
    <n v="2"/>
    <n v="1"/>
    <n v="0"/>
    <n v="170634.49"/>
    <n v="0"/>
  </r>
  <r>
    <n v="9415"/>
    <n v="15632280"/>
    <x v="2849"/>
    <n v="544"/>
    <x v="1"/>
    <x v="0"/>
    <x v="47"/>
    <n v="9"/>
    <n v="0"/>
    <n v="1"/>
    <n v="1"/>
    <n v="0"/>
    <n v="125692.07"/>
    <n v="1"/>
  </r>
  <r>
    <n v="9416"/>
    <n v="15750407"/>
    <x v="1297"/>
    <n v="768"/>
    <x v="2"/>
    <x v="0"/>
    <x v="3"/>
    <n v="2"/>
    <n v="129264.05"/>
    <n v="2"/>
    <n v="0"/>
    <n v="0"/>
    <n v="19150.14"/>
    <n v="0"/>
  </r>
  <r>
    <n v="9417"/>
    <n v="15795370"/>
    <x v="1677"/>
    <n v="648"/>
    <x v="2"/>
    <x v="1"/>
    <x v="24"/>
    <n v="6"/>
    <n v="131753.41"/>
    <n v="1"/>
    <n v="1"/>
    <n v="0"/>
    <n v="86894.67"/>
    <n v="0"/>
  </r>
  <r>
    <n v="9418"/>
    <n v="15656829"/>
    <x v="231"/>
    <n v="577"/>
    <x v="1"/>
    <x v="0"/>
    <x v="19"/>
    <n v="6"/>
    <n v="0"/>
    <n v="2"/>
    <n v="1"/>
    <n v="0"/>
    <n v="57975.8"/>
    <n v="0"/>
  </r>
  <r>
    <n v="9419"/>
    <n v="15643794"/>
    <x v="690"/>
    <n v="639"/>
    <x v="1"/>
    <x v="0"/>
    <x v="7"/>
    <n v="2"/>
    <n v="0"/>
    <n v="1"/>
    <n v="1"/>
    <n v="1"/>
    <n v="82938.990000000005"/>
    <n v="0"/>
  </r>
  <r>
    <n v="9420"/>
    <n v="15798605"/>
    <x v="134"/>
    <n v="686"/>
    <x v="2"/>
    <x v="1"/>
    <x v="28"/>
    <n v="1"/>
    <n v="57422.62"/>
    <n v="1"/>
    <n v="1"/>
    <n v="1"/>
    <n v="79189.399999999994"/>
    <n v="0"/>
  </r>
  <r>
    <n v="9421"/>
    <n v="15637324"/>
    <x v="12"/>
    <n v="657"/>
    <x v="0"/>
    <x v="0"/>
    <x v="34"/>
    <n v="7"/>
    <n v="0"/>
    <n v="2"/>
    <n v="0"/>
    <n v="1"/>
    <n v="5177.62"/>
    <n v="0"/>
  </r>
  <r>
    <n v="9422"/>
    <n v="15589589"/>
    <x v="2809"/>
    <n v="613"/>
    <x v="0"/>
    <x v="1"/>
    <x v="10"/>
    <n v="5"/>
    <n v="144094.20000000001"/>
    <n v="1"/>
    <n v="1"/>
    <n v="0"/>
    <n v="44510.26"/>
    <n v="0"/>
  </r>
  <r>
    <n v="9423"/>
    <n v="15778936"/>
    <x v="2850"/>
    <n v="701"/>
    <x v="0"/>
    <x v="1"/>
    <x v="19"/>
    <n v="9"/>
    <n v="147510.34"/>
    <n v="1"/>
    <n v="1"/>
    <n v="0"/>
    <n v="190611.92"/>
    <n v="0"/>
  </r>
  <r>
    <n v="9424"/>
    <n v="15757385"/>
    <x v="147"/>
    <n v="578"/>
    <x v="1"/>
    <x v="0"/>
    <x v="34"/>
    <n v="8"/>
    <n v="161592.76"/>
    <n v="1"/>
    <n v="1"/>
    <n v="0"/>
    <n v="177834.79"/>
    <n v="0"/>
  </r>
  <r>
    <n v="9425"/>
    <n v="15666200"/>
    <x v="35"/>
    <n v="689"/>
    <x v="0"/>
    <x v="0"/>
    <x v="20"/>
    <n v="1"/>
    <n v="0"/>
    <n v="2"/>
    <n v="1"/>
    <n v="1"/>
    <n v="119446.64"/>
    <n v="0"/>
  </r>
  <r>
    <n v="9426"/>
    <n v="15683977"/>
    <x v="613"/>
    <n v="687"/>
    <x v="1"/>
    <x v="0"/>
    <x v="42"/>
    <n v="4"/>
    <n v="0"/>
    <n v="2"/>
    <n v="1"/>
    <n v="1"/>
    <n v="50267.69"/>
    <n v="0"/>
  </r>
  <r>
    <n v="9427"/>
    <n v="15675518"/>
    <x v="1557"/>
    <n v="499"/>
    <x v="1"/>
    <x v="0"/>
    <x v="47"/>
    <n v="1"/>
    <n v="75225.53"/>
    <n v="2"/>
    <n v="0"/>
    <n v="0"/>
    <n v="144849.1"/>
    <n v="1"/>
  </r>
  <r>
    <n v="9428"/>
    <n v="15584812"/>
    <x v="2851"/>
    <n v="693"/>
    <x v="1"/>
    <x v="0"/>
    <x v="2"/>
    <n v="0"/>
    <n v="0"/>
    <n v="2"/>
    <n v="0"/>
    <n v="0"/>
    <n v="81901.600000000006"/>
    <n v="0"/>
  </r>
  <r>
    <n v="9429"/>
    <n v="15752984"/>
    <x v="2852"/>
    <n v="737"/>
    <x v="0"/>
    <x v="0"/>
    <x v="53"/>
    <n v="9"/>
    <n v="87542.89"/>
    <n v="2"/>
    <n v="1"/>
    <n v="1"/>
    <n v="42576.86"/>
    <n v="0"/>
  </r>
  <r>
    <n v="9430"/>
    <n v="15577913"/>
    <x v="333"/>
    <n v="651"/>
    <x v="0"/>
    <x v="0"/>
    <x v="15"/>
    <n v="8"/>
    <n v="144581.96"/>
    <n v="1"/>
    <n v="1"/>
    <n v="1"/>
    <n v="87609.5"/>
    <n v="0"/>
  </r>
  <r>
    <n v="9431"/>
    <n v="15591980"/>
    <x v="1"/>
    <n v="753"/>
    <x v="0"/>
    <x v="1"/>
    <x v="19"/>
    <n v="5"/>
    <n v="122568.05"/>
    <n v="2"/>
    <n v="1"/>
    <n v="1"/>
    <n v="82820.850000000006"/>
    <n v="0"/>
  </r>
  <r>
    <n v="9432"/>
    <n v="15598948"/>
    <x v="1213"/>
    <n v="523"/>
    <x v="1"/>
    <x v="0"/>
    <x v="9"/>
    <n v="5"/>
    <n v="172231.93"/>
    <n v="1"/>
    <n v="0"/>
    <n v="1"/>
    <n v="155144.12"/>
    <n v="0"/>
  </r>
  <r>
    <n v="9433"/>
    <n v="15574142"/>
    <x v="266"/>
    <n v="458"/>
    <x v="2"/>
    <x v="0"/>
    <x v="34"/>
    <n v="2"/>
    <n v="171932.26"/>
    <n v="2"/>
    <n v="1"/>
    <n v="1"/>
    <n v="9578.24"/>
    <n v="0"/>
  </r>
  <r>
    <n v="9434"/>
    <n v="15582903"/>
    <x v="2239"/>
    <n v="643"/>
    <x v="0"/>
    <x v="1"/>
    <x v="2"/>
    <n v="7"/>
    <n v="0"/>
    <n v="2"/>
    <n v="1"/>
    <n v="1"/>
    <n v="170392.59"/>
    <n v="0"/>
  </r>
  <r>
    <n v="9435"/>
    <n v="15733229"/>
    <x v="2853"/>
    <n v="638"/>
    <x v="1"/>
    <x v="0"/>
    <x v="10"/>
    <n v="7"/>
    <n v="0"/>
    <n v="2"/>
    <n v="0"/>
    <n v="0"/>
    <n v="3946.29"/>
    <n v="0"/>
  </r>
  <r>
    <n v="9436"/>
    <n v="15635752"/>
    <x v="423"/>
    <n v="685"/>
    <x v="2"/>
    <x v="1"/>
    <x v="16"/>
    <n v="4"/>
    <n v="111798.06"/>
    <n v="2"/>
    <n v="1"/>
    <n v="1"/>
    <n v="102184.66"/>
    <n v="0"/>
  </r>
  <r>
    <n v="9437"/>
    <n v="15771000"/>
    <x v="1424"/>
    <n v="684"/>
    <x v="0"/>
    <x v="1"/>
    <x v="16"/>
    <n v="4"/>
    <n v="0"/>
    <n v="3"/>
    <n v="1"/>
    <n v="0"/>
    <n v="75609.84"/>
    <n v="0"/>
  </r>
  <r>
    <n v="9438"/>
    <n v="15804864"/>
    <x v="5"/>
    <n v="670"/>
    <x v="0"/>
    <x v="0"/>
    <x v="7"/>
    <n v="5"/>
    <n v="79336.61"/>
    <n v="1"/>
    <n v="1"/>
    <n v="1"/>
    <n v="26170.080000000002"/>
    <n v="0"/>
  </r>
  <r>
    <n v="9439"/>
    <n v="15641175"/>
    <x v="621"/>
    <n v="701"/>
    <x v="2"/>
    <x v="1"/>
    <x v="54"/>
    <n v="3"/>
    <n v="120916.52"/>
    <n v="3"/>
    <n v="0"/>
    <n v="0"/>
    <n v="144727.45000000001"/>
    <n v="1"/>
  </r>
  <r>
    <n v="9440"/>
    <n v="15692226"/>
    <x v="177"/>
    <n v="705"/>
    <x v="0"/>
    <x v="0"/>
    <x v="8"/>
    <n v="3"/>
    <n v="142905.51"/>
    <n v="1"/>
    <n v="1"/>
    <n v="1"/>
    <n v="58134.97"/>
    <n v="0"/>
  </r>
  <r>
    <n v="9441"/>
    <n v="15584156"/>
    <x v="938"/>
    <n v="593"/>
    <x v="1"/>
    <x v="1"/>
    <x v="7"/>
    <n v="10"/>
    <n v="0"/>
    <n v="3"/>
    <n v="0"/>
    <n v="0"/>
    <n v="94620"/>
    <n v="1"/>
  </r>
  <r>
    <n v="9442"/>
    <n v="15702656"/>
    <x v="844"/>
    <n v="651"/>
    <x v="0"/>
    <x v="0"/>
    <x v="19"/>
    <n v="1"/>
    <n v="96834.78"/>
    <n v="1"/>
    <n v="1"/>
    <n v="0"/>
    <n v="108764.69"/>
    <n v="0"/>
  </r>
  <r>
    <n v="9443"/>
    <n v="15606552"/>
    <x v="966"/>
    <n v="741"/>
    <x v="0"/>
    <x v="1"/>
    <x v="24"/>
    <n v="9"/>
    <n v="105261.75999999999"/>
    <n v="2"/>
    <n v="1"/>
    <n v="1"/>
    <n v="149503.54"/>
    <n v="0"/>
  </r>
  <r>
    <n v="9444"/>
    <n v="15687001"/>
    <x v="1513"/>
    <n v="596"/>
    <x v="2"/>
    <x v="1"/>
    <x v="41"/>
    <n v="1"/>
    <n v="123544"/>
    <n v="1"/>
    <n v="1"/>
    <n v="1"/>
    <n v="120314.75"/>
    <n v="1"/>
  </r>
  <r>
    <n v="9445"/>
    <n v="15781903"/>
    <x v="31"/>
    <n v="581"/>
    <x v="2"/>
    <x v="1"/>
    <x v="1"/>
    <n v="2"/>
    <n v="127913.71"/>
    <n v="2"/>
    <n v="1"/>
    <n v="1"/>
    <n v="44205.95"/>
    <n v="0"/>
  </r>
  <r>
    <n v="9446"/>
    <n v="15731951"/>
    <x v="956"/>
    <n v="689"/>
    <x v="1"/>
    <x v="0"/>
    <x v="34"/>
    <n v="5"/>
    <n v="95328.6"/>
    <n v="1"/>
    <n v="1"/>
    <n v="0"/>
    <n v="6129.61"/>
    <n v="1"/>
  </r>
  <r>
    <n v="9447"/>
    <n v="15580953"/>
    <x v="425"/>
    <n v="544"/>
    <x v="0"/>
    <x v="1"/>
    <x v="33"/>
    <n v="4"/>
    <n v="73218.89"/>
    <n v="1"/>
    <n v="0"/>
    <n v="1"/>
    <n v="126796.69"/>
    <n v="0"/>
  </r>
  <r>
    <n v="9448"/>
    <n v="15810390"/>
    <x v="1964"/>
    <n v="718"/>
    <x v="0"/>
    <x v="0"/>
    <x v="1"/>
    <n v="1"/>
    <n v="0"/>
    <n v="2"/>
    <n v="0"/>
    <n v="1"/>
    <n v="27509.52"/>
    <n v="1"/>
  </r>
  <r>
    <n v="9449"/>
    <n v="15628274"/>
    <x v="884"/>
    <n v="583"/>
    <x v="2"/>
    <x v="1"/>
    <x v="12"/>
    <n v="8"/>
    <n v="149995.72"/>
    <n v="2"/>
    <n v="1"/>
    <n v="0"/>
    <n v="42143.55"/>
    <n v="0"/>
  </r>
  <r>
    <n v="9450"/>
    <n v="15615444"/>
    <x v="708"/>
    <n v="663"/>
    <x v="2"/>
    <x v="1"/>
    <x v="34"/>
    <n v="8"/>
    <n v="123674.28"/>
    <n v="2"/>
    <n v="1"/>
    <n v="1"/>
    <n v="87985.2"/>
    <n v="0"/>
  </r>
  <r>
    <n v="9451"/>
    <n v="15784010"/>
    <x v="601"/>
    <n v="666"/>
    <x v="2"/>
    <x v="1"/>
    <x v="19"/>
    <n v="2"/>
    <n v="124125.26"/>
    <n v="1"/>
    <n v="1"/>
    <n v="0"/>
    <n v="81884.800000000003"/>
    <n v="0"/>
  </r>
  <r>
    <n v="9452"/>
    <n v="15571586"/>
    <x v="323"/>
    <n v="524"/>
    <x v="1"/>
    <x v="1"/>
    <x v="6"/>
    <n v="3"/>
    <n v="159035.45000000001"/>
    <n v="1"/>
    <n v="1"/>
    <n v="0"/>
    <n v="2705.31"/>
    <n v="1"/>
  </r>
  <r>
    <n v="9453"/>
    <n v="15748616"/>
    <x v="528"/>
    <n v="599"/>
    <x v="0"/>
    <x v="1"/>
    <x v="7"/>
    <n v="5"/>
    <n v="0"/>
    <n v="2"/>
    <n v="1"/>
    <n v="0"/>
    <n v="30546.400000000001"/>
    <n v="0"/>
  </r>
  <r>
    <n v="9454"/>
    <n v="15769402"/>
    <x v="347"/>
    <n v="667"/>
    <x v="0"/>
    <x v="1"/>
    <x v="7"/>
    <n v="7"/>
    <n v="156811.74"/>
    <n v="1"/>
    <n v="1"/>
    <n v="1"/>
    <n v="149402.59"/>
    <n v="0"/>
  </r>
  <r>
    <n v="9455"/>
    <n v="15739248"/>
    <x v="468"/>
    <n v="727"/>
    <x v="0"/>
    <x v="1"/>
    <x v="37"/>
    <n v="4"/>
    <n v="0"/>
    <n v="2"/>
    <n v="1"/>
    <n v="1"/>
    <n v="118429.02"/>
    <n v="0"/>
  </r>
  <r>
    <n v="9456"/>
    <n v="15603481"/>
    <x v="157"/>
    <n v="689"/>
    <x v="1"/>
    <x v="0"/>
    <x v="30"/>
    <n v="4"/>
    <n v="0"/>
    <n v="2"/>
    <n v="1"/>
    <n v="1"/>
    <n v="58442.25"/>
    <n v="0"/>
  </r>
  <r>
    <n v="9457"/>
    <n v="15723604"/>
    <x v="191"/>
    <n v="639"/>
    <x v="0"/>
    <x v="1"/>
    <x v="2"/>
    <n v="6"/>
    <n v="150555.82999999999"/>
    <n v="1"/>
    <n v="1"/>
    <n v="0"/>
    <n v="30414.17"/>
    <n v="0"/>
  </r>
  <r>
    <n v="9458"/>
    <n v="15797822"/>
    <x v="2854"/>
    <n v="678"/>
    <x v="0"/>
    <x v="1"/>
    <x v="34"/>
    <n v="2"/>
    <n v="109137.12"/>
    <n v="1"/>
    <n v="1"/>
    <n v="1"/>
    <n v="58814.41"/>
    <n v="0"/>
  </r>
  <r>
    <n v="9459"/>
    <n v="15665064"/>
    <x v="2072"/>
    <n v="523"/>
    <x v="0"/>
    <x v="1"/>
    <x v="18"/>
    <n v="8"/>
    <n v="158351.01999999999"/>
    <n v="2"/>
    <n v="1"/>
    <n v="0"/>
    <n v="155304.53"/>
    <n v="0"/>
  </r>
  <r>
    <n v="9460"/>
    <n v="15640580"/>
    <x v="2257"/>
    <n v="650"/>
    <x v="0"/>
    <x v="0"/>
    <x v="40"/>
    <n v="9"/>
    <n v="0"/>
    <n v="1"/>
    <n v="1"/>
    <n v="0"/>
    <n v="187943.6"/>
    <n v="0"/>
  </r>
  <r>
    <n v="9461"/>
    <n v="15581089"/>
    <x v="342"/>
    <n v="744"/>
    <x v="1"/>
    <x v="1"/>
    <x v="12"/>
    <n v="7"/>
    <n v="0"/>
    <n v="2"/>
    <n v="1"/>
    <n v="1"/>
    <n v="43036.6"/>
    <n v="0"/>
  </r>
  <r>
    <n v="9462"/>
    <n v="15728605"/>
    <x v="99"/>
    <n v="697"/>
    <x v="0"/>
    <x v="1"/>
    <x v="20"/>
    <n v="4"/>
    <n v="0"/>
    <n v="2"/>
    <n v="0"/>
    <n v="1"/>
    <n v="26543.279999999999"/>
    <n v="0"/>
  </r>
  <r>
    <n v="9463"/>
    <n v="15737385"/>
    <x v="1060"/>
    <n v="800"/>
    <x v="1"/>
    <x v="0"/>
    <x v="17"/>
    <n v="6"/>
    <n v="0"/>
    <n v="2"/>
    <n v="1"/>
    <n v="0"/>
    <n v="171928.04"/>
    <n v="0"/>
  </r>
  <r>
    <n v="9464"/>
    <n v="15714789"/>
    <x v="625"/>
    <n v="664"/>
    <x v="0"/>
    <x v="1"/>
    <x v="9"/>
    <n v="7"/>
    <n v="0"/>
    <n v="1"/>
    <n v="0"/>
    <n v="1"/>
    <n v="35611.35"/>
    <n v="0"/>
  </r>
  <r>
    <n v="9465"/>
    <n v="15786035"/>
    <x v="2855"/>
    <n v="740"/>
    <x v="0"/>
    <x v="1"/>
    <x v="2"/>
    <n v="9"/>
    <n v="0"/>
    <n v="2"/>
    <n v="1"/>
    <n v="0"/>
    <n v="19047.23"/>
    <n v="0"/>
  </r>
  <r>
    <n v="9466"/>
    <n v="15815259"/>
    <x v="1085"/>
    <n v="835"/>
    <x v="0"/>
    <x v="0"/>
    <x v="27"/>
    <n v="2"/>
    <n v="0"/>
    <n v="2"/>
    <n v="1"/>
    <n v="1"/>
    <n v="39820.129999999997"/>
    <n v="0"/>
  </r>
  <r>
    <n v="9467"/>
    <n v="15592716"/>
    <x v="41"/>
    <n v="559"/>
    <x v="0"/>
    <x v="1"/>
    <x v="37"/>
    <n v="2"/>
    <n v="0"/>
    <n v="1"/>
    <n v="1"/>
    <n v="0"/>
    <n v="129013.59"/>
    <n v="1"/>
  </r>
  <r>
    <n v="9468"/>
    <n v="15734850"/>
    <x v="849"/>
    <n v="676"/>
    <x v="1"/>
    <x v="1"/>
    <x v="18"/>
    <n v="1"/>
    <n v="82729.490000000005"/>
    <n v="1"/>
    <n v="1"/>
    <n v="0"/>
    <n v="113810.12"/>
    <n v="0"/>
  </r>
  <r>
    <n v="9469"/>
    <n v="15638047"/>
    <x v="131"/>
    <n v="613"/>
    <x v="2"/>
    <x v="0"/>
    <x v="13"/>
    <n v="9"/>
    <n v="142765.24"/>
    <n v="2"/>
    <n v="1"/>
    <n v="0"/>
    <n v="34749.65"/>
    <n v="0"/>
  </r>
  <r>
    <n v="9470"/>
    <n v="15674573"/>
    <x v="2856"/>
    <n v="713"/>
    <x v="0"/>
    <x v="0"/>
    <x v="11"/>
    <n v="4"/>
    <n v="121172.97"/>
    <n v="1"/>
    <n v="1"/>
    <n v="1"/>
    <n v="56268.98"/>
    <n v="0"/>
  </r>
  <r>
    <n v="9471"/>
    <n v="15694859"/>
    <x v="789"/>
    <n v="751"/>
    <x v="2"/>
    <x v="0"/>
    <x v="34"/>
    <n v="10"/>
    <n v="132932.14000000001"/>
    <n v="2"/>
    <n v="1"/>
    <n v="1"/>
    <n v="46630.47"/>
    <n v="0"/>
  </r>
  <r>
    <n v="9472"/>
    <n v="15776404"/>
    <x v="601"/>
    <n v="523"/>
    <x v="0"/>
    <x v="1"/>
    <x v="32"/>
    <n v="8"/>
    <n v="123374.46"/>
    <n v="1"/>
    <n v="1"/>
    <n v="1"/>
    <n v="124906.59"/>
    <n v="0"/>
  </r>
  <r>
    <n v="9473"/>
    <n v="15579345"/>
    <x v="742"/>
    <n v="775"/>
    <x v="2"/>
    <x v="0"/>
    <x v="59"/>
    <n v="0"/>
    <n v="161371.5"/>
    <n v="1"/>
    <n v="1"/>
    <n v="1"/>
    <n v="134869.93"/>
    <n v="0"/>
  </r>
  <r>
    <n v="9474"/>
    <n v="15690733"/>
    <x v="325"/>
    <n v="608"/>
    <x v="1"/>
    <x v="1"/>
    <x v="13"/>
    <n v="4"/>
    <n v="0"/>
    <n v="2"/>
    <n v="0"/>
    <n v="0"/>
    <n v="36697.480000000003"/>
    <n v="1"/>
  </r>
  <r>
    <n v="9475"/>
    <n v="15631481"/>
    <x v="1082"/>
    <n v="673"/>
    <x v="0"/>
    <x v="1"/>
    <x v="21"/>
    <n v="8"/>
    <n v="79563.360000000001"/>
    <n v="2"/>
    <n v="1"/>
    <n v="1"/>
    <n v="172200.91"/>
    <n v="0"/>
  </r>
  <r>
    <n v="9476"/>
    <n v="15620988"/>
    <x v="835"/>
    <n v="616"/>
    <x v="0"/>
    <x v="1"/>
    <x v="17"/>
    <n v="2"/>
    <n v="0"/>
    <n v="2"/>
    <n v="1"/>
    <n v="0"/>
    <n v="137136.46"/>
    <n v="0"/>
  </r>
  <r>
    <n v="9477"/>
    <n v="15571529"/>
    <x v="410"/>
    <n v="650"/>
    <x v="2"/>
    <x v="0"/>
    <x v="36"/>
    <n v="7"/>
    <n v="138232.24"/>
    <n v="1"/>
    <n v="1"/>
    <n v="0"/>
    <n v="57594.78"/>
    <n v="0"/>
  </r>
  <r>
    <n v="9478"/>
    <n v="15592104"/>
    <x v="1288"/>
    <n v="655"/>
    <x v="0"/>
    <x v="0"/>
    <x v="1"/>
    <n v="5"/>
    <n v="0"/>
    <n v="1"/>
    <n v="0"/>
    <n v="0"/>
    <n v="36548"/>
    <n v="1"/>
  </r>
  <r>
    <n v="9479"/>
    <n v="15651900"/>
    <x v="616"/>
    <n v="782"/>
    <x v="2"/>
    <x v="0"/>
    <x v="47"/>
    <n v="1"/>
    <n v="81571.05"/>
    <n v="1"/>
    <n v="1"/>
    <n v="0"/>
    <n v="182960.46"/>
    <n v="1"/>
  </r>
  <r>
    <n v="9480"/>
    <n v="15596212"/>
    <x v="203"/>
    <n v="781"/>
    <x v="1"/>
    <x v="1"/>
    <x v="12"/>
    <n v="1"/>
    <n v="0"/>
    <n v="2"/>
    <n v="0"/>
    <n v="0"/>
    <n v="42117.9"/>
    <n v="0"/>
  </r>
  <r>
    <n v="9481"/>
    <n v="15710687"/>
    <x v="82"/>
    <n v="593"/>
    <x v="0"/>
    <x v="0"/>
    <x v="19"/>
    <n v="0"/>
    <n v="95927.039999999994"/>
    <n v="1"/>
    <n v="1"/>
    <n v="0"/>
    <n v="199478.05"/>
    <n v="0"/>
  </r>
  <r>
    <n v="9482"/>
    <n v="15613787"/>
    <x v="1381"/>
    <n v="505"/>
    <x v="1"/>
    <x v="1"/>
    <x v="12"/>
    <n v="8"/>
    <n v="116932.59"/>
    <n v="1"/>
    <n v="1"/>
    <n v="0"/>
    <n v="91092.84"/>
    <n v="0"/>
  </r>
  <r>
    <n v="9483"/>
    <n v="15599211"/>
    <x v="373"/>
    <n v="707"/>
    <x v="0"/>
    <x v="1"/>
    <x v="20"/>
    <n v="1"/>
    <n v="0"/>
    <n v="2"/>
    <n v="1"/>
    <n v="0"/>
    <n v="14090.4"/>
    <n v="1"/>
  </r>
  <r>
    <n v="9484"/>
    <n v="15675983"/>
    <x v="159"/>
    <n v="692"/>
    <x v="0"/>
    <x v="0"/>
    <x v="18"/>
    <n v="3"/>
    <n v="79551.12"/>
    <n v="1"/>
    <n v="0"/>
    <n v="1"/>
    <n v="178267.07"/>
    <n v="0"/>
  </r>
  <r>
    <n v="9485"/>
    <n v="15622370"/>
    <x v="249"/>
    <n v="813"/>
    <x v="2"/>
    <x v="1"/>
    <x v="33"/>
    <n v="1"/>
    <n v="116416.94"/>
    <n v="1"/>
    <n v="0"/>
    <n v="1"/>
    <n v="85808.22"/>
    <n v="0"/>
  </r>
  <r>
    <n v="9486"/>
    <n v="15656319"/>
    <x v="563"/>
    <n v="850"/>
    <x v="1"/>
    <x v="1"/>
    <x v="24"/>
    <n v="4"/>
    <n v="88141.1"/>
    <n v="1"/>
    <n v="1"/>
    <n v="0"/>
    <n v="109659.12"/>
    <n v="0"/>
  </r>
  <r>
    <n v="9487"/>
    <n v="15605130"/>
    <x v="2857"/>
    <n v="753"/>
    <x v="0"/>
    <x v="1"/>
    <x v="15"/>
    <n v="6"/>
    <n v="177729.13"/>
    <n v="1"/>
    <n v="1"/>
    <n v="1"/>
    <n v="161642.07999999999"/>
    <n v="0"/>
  </r>
  <r>
    <n v="9488"/>
    <n v="15672574"/>
    <x v="1423"/>
    <n v="850"/>
    <x v="1"/>
    <x v="0"/>
    <x v="15"/>
    <n v="5"/>
    <n v="0"/>
    <n v="1"/>
    <n v="1"/>
    <n v="1"/>
    <n v="3830.59"/>
    <n v="0"/>
  </r>
  <r>
    <n v="9489"/>
    <n v="15659355"/>
    <x v="352"/>
    <n v="671"/>
    <x v="1"/>
    <x v="1"/>
    <x v="15"/>
    <n v="6"/>
    <n v="123912.78"/>
    <n v="2"/>
    <n v="1"/>
    <n v="1"/>
    <n v="146636.44"/>
    <n v="0"/>
  </r>
  <r>
    <n v="9490"/>
    <n v="15777907"/>
    <x v="521"/>
    <n v="791"/>
    <x v="0"/>
    <x v="0"/>
    <x v="19"/>
    <n v="3"/>
    <n v="0"/>
    <n v="1"/>
    <n v="1"/>
    <n v="1"/>
    <n v="144413.92000000001"/>
    <n v="1"/>
  </r>
  <r>
    <n v="9491"/>
    <n v="15655171"/>
    <x v="1947"/>
    <n v="624"/>
    <x v="0"/>
    <x v="1"/>
    <x v="48"/>
    <n v="3"/>
    <n v="0"/>
    <n v="1"/>
    <n v="1"/>
    <n v="1"/>
    <n v="65801.440000000002"/>
    <n v="0"/>
  </r>
  <r>
    <n v="9492"/>
    <n v="15619674"/>
    <x v="303"/>
    <n v="649"/>
    <x v="0"/>
    <x v="0"/>
    <x v="12"/>
    <n v="4"/>
    <n v="108306.44"/>
    <n v="1"/>
    <n v="1"/>
    <n v="1"/>
    <n v="192486.24"/>
    <n v="0"/>
  </r>
  <r>
    <n v="9493"/>
    <n v="15775192"/>
    <x v="2858"/>
    <n v="732"/>
    <x v="2"/>
    <x v="0"/>
    <x v="36"/>
    <n v="4"/>
    <n v="102962.62"/>
    <n v="1"/>
    <n v="1"/>
    <n v="0"/>
    <n v="120852.85"/>
    <n v="1"/>
  </r>
  <r>
    <n v="9494"/>
    <n v="15617657"/>
    <x v="287"/>
    <n v="664"/>
    <x v="0"/>
    <x v="0"/>
    <x v="18"/>
    <n v="0"/>
    <n v="103502.22"/>
    <n v="1"/>
    <n v="1"/>
    <n v="1"/>
    <n v="146191.82"/>
    <n v="0"/>
  </r>
  <r>
    <n v="9495"/>
    <n v="15688951"/>
    <x v="2859"/>
    <n v="789"/>
    <x v="2"/>
    <x v="1"/>
    <x v="3"/>
    <n v="8"/>
    <n v="119654.44"/>
    <n v="2"/>
    <n v="0"/>
    <n v="1"/>
    <n v="148412.24"/>
    <n v="1"/>
  </r>
  <r>
    <n v="9496"/>
    <n v="15763460"/>
    <x v="235"/>
    <n v="680"/>
    <x v="0"/>
    <x v="1"/>
    <x v="19"/>
    <n v="10"/>
    <n v="183768.47"/>
    <n v="1"/>
    <n v="1"/>
    <n v="0"/>
    <n v="164119.35"/>
    <n v="0"/>
  </r>
  <r>
    <n v="9497"/>
    <n v="15756992"/>
    <x v="1115"/>
    <n v="701"/>
    <x v="0"/>
    <x v="1"/>
    <x v="24"/>
    <n v="1"/>
    <n v="0"/>
    <n v="2"/>
    <n v="1"/>
    <n v="0"/>
    <n v="163457.54999999999"/>
    <n v="0"/>
  </r>
  <r>
    <n v="9498"/>
    <n v="15617454"/>
    <x v="1012"/>
    <n v="684"/>
    <x v="0"/>
    <x v="0"/>
    <x v="11"/>
    <n v="1"/>
    <n v="0"/>
    <n v="2"/>
    <n v="0"/>
    <n v="1"/>
    <n v="144978.47"/>
    <n v="0"/>
  </r>
  <r>
    <n v="9499"/>
    <n v="15701932"/>
    <x v="200"/>
    <n v="586"/>
    <x v="0"/>
    <x v="0"/>
    <x v="37"/>
    <n v="6"/>
    <n v="140900.97"/>
    <n v="1"/>
    <n v="1"/>
    <n v="1"/>
    <n v="67288.89"/>
    <n v="0"/>
  </r>
  <r>
    <n v="9500"/>
    <n v="15700813"/>
    <x v="859"/>
    <n v="522"/>
    <x v="2"/>
    <x v="0"/>
    <x v="11"/>
    <n v="5"/>
    <n v="94049.919999999998"/>
    <n v="2"/>
    <n v="1"/>
    <n v="0"/>
    <n v="103269"/>
    <n v="0"/>
  </r>
  <r>
    <n v="9501"/>
    <n v="15645600"/>
    <x v="1124"/>
    <n v="739"/>
    <x v="1"/>
    <x v="0"/>
    <x v="7"/>
    <n v="8"/>
    <n v="98926.399999999994"/>
    <n v="1"/>
    <n v="1"/>
    <n v="1"/>
    <n v="106969.98"/>
    <n v="0"/>
  </r>
  <r>
    <n v="9502"/>
    <n v="15634146"/>
    <x v="618"/>
    <n v="835"/>
    <x v="2"/>
    <x v="1"/>
    <x v="56"/>
    <n v="2"/>
    <n v="142872.35999999999"/>
    <n v="1"/>
    <n v="1"/>
    <n v="1"/>
    <n v="117632.63"/>
    <n v="0"/>
  </r>
  <r>
    <n v="9503"/>
    <n v="15686743"/>
    <x v="2860"/>
    <n v="790"/>
    <x v="1"/>
    <x v="1"/>
    <x v="6"/>
    <n v="3"/>
    <n v="46057.96"/>
    <n v="2"/>
    <n v="1"/>
    <n v="1"/>
    <n v="189777.66"/>
    <n v="0"/>
  </r>
  <r>
    <n v="9504"/>
    <n v="15698792"/>
    <x v="2861"/>
    <n v="671"/>
    <x v="0"/>
    <x v="0"/>
    <x v="36"/>
    <n v="6"/>
    <n v="119769.77"/>
    <n v="1"/>
    <n v="0"/>
    <n v="1"/>
    <n v="66032.649999999994"/>
    <n v="0"/>
  </r>
  <r>
    <n v="9505"/>
    <n v="15591724"/>
    <x v="905"/>
    <n v="560"/>
    <x v="0"/>
    <x v="0"/>
    <x v="4"/>
    <n v="5"/>
    <n v="143244.97"/>
    <n v="1"/>
    <n v="1"/>
    <n v="0"/>
    <n v="98661.27"/>
    <n v="0"/>
  </r>
  <r>
    <n v="9506"/>
    <n v="15571281"/>
    <x v="464"/>
    <n v="651"/>
    <x v="0"/>
    <x v="1"/>
    <x v="34"/>
    <n v="10"/>
    <n v="79562.98"/>
    <n v="1"/>
    <n v="1"/>
    <n v="1"/>
    <n v="74687.37"/>
    <n v="0"/>
  </r>
  <r>
    <n v="9507"/>
    <n v="15661380"/>
    <x v="560"/>
    <n v="682"/>
    <x v="0"/>
    <x v="1"/>
    <x v="58"/>
    <n v="6"/>
    <n v="0"/>
    <n v="2"/>
    <n v="0"/>
    <n v="1"/>
    <n v="149604.18"/>
    <n v="0"/>
  </r>
  <r>
    <n v="9508"/>
    <n v="15728885"/>
    <x v="2862"/>
    <n v="808"/>
    <x v="0"/>
    <x v="1"/>
    <x v="1"/>
    <n v="0"/>
    <n v="0"/>
    <n v="1"/>
    <n v="1"/>
    <n v="1"/>
    <n v="79888.78"/>
    <n v="0"/>
  </r>
  <r>
    <n v="9509"/>
    <n v="15618950"/>
    <x v="1208"/>
    <n v="644"/>
    <x v="1"/>
    <x v="1"/>
    <x v="28"/>
    <n v="8"/>
    <n v="96659.64"/>
    <n v="2"/>
    <n v="1"/>
    <n v="1"/>
    <n v="138775.69"/>
    <n v="0"/>
  </r>
  <r>
    <n v="9510"/>
    <n v="15609804"/>
    <x v="1569"/>
    <n v="688"/>
    <x v="0"/>
    <x v="1"/>
    <x v="6"/>
    <n v="1"/>
    <n v="0"/>
    <n v="2"/>
    <n v="1"/>
    <n v="0"/>
    <n v="154695.57"/>
    <n v="0"/>
  </r>
  <r>
    <n v="9511"/>
    <n v="15735849"/>
    <x v="2017"/>
    <n v="617"/>
    <x v="0"/>
    <x v="0"/>
    <x v="28"/>
    <n v="2"/>
    <n v="165947.99"/>
    <n v="2"/>
    <n v="0"/>
    <n v="1"/>
    <n v="168834.38"/>
    <n v="0"/>
  </r>
  <r>
    <n v="9512"/>
    <n v="15652948"/>
    <x v="24"/>
    <n v="738"/>
    <x v="0"/>
    <x v="1"/>
    <x v="19"/>
    <n v="4"/>
    <n v="92676.3"/>
    <n v="1"/>
    <n v="1"/>
    <n v="0"/>
    <n v="105817.63"/>
    <n v="0"/>
  </r>
  <r>
    <n v="9513"/>
    <n v="15618155"/>
    <x v="598"/>
    <n v="663"/>
    <x v="0"/>
    <x v="1"/>
    <x v="13"/>
    <n v="5"/>
    <n v="83195.12"/>
    <n v="1"/>
    <n v="1"/>
    <n v="1"/>
    <n v="48682.1"/>
    <n v="0"/>
  </r>
  <r>
    <n v="9514"/>
    <n v="15566378"/>
    <x v="2863"/>
    <n v="515"/>
    <x v="0"/>
    <x v="1"/>
    <x v="36"/>
    <n v="5"/>
    <n v="129387.94"/>
    <n v="1"/>
    <n v="0"/>
    <n v="1"/>
    <n v="147955.91"/>
    <n v="1"/>
  </r>
  <r>
    <n v="9515"/>
    <n v="15565879"/>
    <x v="988"/>
    <n v="845"/>
    <x v="0"/>
    <x v="0"/>
    <x v="34"/>
    <n v="9"/>
    <n v="0"/>
    <n v="2"/>
    <n v="1"/>
    <n v="1"/>
    <n v="56185.98"/>
    <n v="0"/>
  </r>
  <r>
    <n v="9516"/>
    <n v="15792922"/>
    <x v="1029"/>
    <n v="639"/>
    <x v="1"/>
    <x v="1"/>
    <x v="16"/>
    <n v="9"/>
    <n v="130233.14"/>
    <n v="1"/>
    <n v="1"/>
    <n v="1"/>
    <n v="81861.100000000006"/>
    <n v="0"/>
  </r>
  <r>
    <n v="9517"/>
    <n v="15770567"/>
    <x v="2468"/>
    <n v="557"/>
    <x v="0"/>
    <x v="0"/>
    <x v="15"/>
    <n v="3"/>
    <n v="123502.53"/>
    <n v="1"/>
    <n v="1"/>
    <n v="1"/>
    <n v="69826.8"/>
    <n v="0"/>
  </r>
  <r>
    <n v="9518"/>
    <n v="15738042"/>
    <x v="1031"/>
    <n v="543"/>
    <x v="2"/>
    <x v="1"/>
    <x v="24"/>
    <n v="8"/>
    <n v="140894.06"/>
    <n v="2"/>
    <n v="1"/>
    <n v="1"/>
    <n v="118059.19"/>
    <n v="0"/>
  </r>
  <r>
    <n v="9519"/>
    <n v="15714920"/>
    <x v="277"/>
    <n v="585"/>
    <x v="2"/>
    <x v="1"/>
    <x v="4"/>
    <n v="7"/>
    <n v="163867.85999999999"/>
    <n v="1"/>
    <n v="1"/>
    <n v="1"/>
    <n v="112333.22"/>
    <n v="0"/>
  </r>
  <r>
    <n v="9520"/>
    <n v="15782121"/>
    <x v="81"/>
    <n v="610"/>
    <x v="0"/>
    <x v="0"/>
    <x v="7"/>
    <n v="2"/>
    <n v="0"/>
    <n v="2"/>
    <n v="1"/>
    <n v="0"/>
    <n v="14546.76"/>
    <n v="0"/>
  </r>
  <r>
    <n v="9521"/>
    <n v="15673180"/>
    <x v="1140"/>
    <n v="727"/>
    <x v="2"/>
    <x v="0"/>
    <x v="56"/>
    <n v="2"/>
    <n v="93816.7"/>
    <n v="2"/>
    <n v="1"/>
    <n v="0"/>
    <n v="126172.11"/>
    <n v="0"/>
  </r>
  <r>
    <n v="9522"/>
    <n v="15660636"/>
    <x v="347"/>
    <n v="540"/>
    <x v="1"/>
    <x v="0"/>
    <x v="20"/>
    <n v="8"/>
    <n v="0"/>
    <n v="2"/>
    <n v="1"/>
    <n v="0"/>
    <n v="3560"/>
    <n v="0"/>
  </r>
  <r>
    <n v="9523"/>
    <n v="15664504"/>
    <x v="2864"/>
    <n v="418"/>
    <x v="0"/>
    <x v="1"/>
    <x v="12"/>
    <n v="7"/>
    <n v="0"/>
    <n v="2"/>
    <n v="1"/>
    <n v="1"/>
    <n v="88878.15"/>
    <n v="0"/>
  </r>
  <r>
    <n v="9524"/>
    <n v="15790322"/>
    <x v="555"/>
    <n v="660"/>
    <x v="0"/>
    <x v="0"/>
    <x v="15"/>
    <n v="0"/>
    <n v="114668.89"/>
    <n v="1"/>
    <n v="1"/>
    <n v="0"/>
    <n v="84605"/>
    <n v="0"/>
  </r>
  <r>
    <n v="9525"/>
    <n v="15739847"/>
    <x v="2865"/>
    <n v="850"/>
    <x v="2"/>
    <x v="1"/>
    <x v="16"/>
    <n v="5"/>
    <n v="146756.68"/>
    <n v="1"/>
    <n v="1"/>
    <n v="0"/>
    <n v="78268.61"/>
    <n v="0"/>
  </r>
  <r>
    <n v="9526"/>
    <n v="15699415"/>
    <x v="407"/>
    <n v="618"/>
    <x v="0"/>
    <x v="0"/>
    <x v="17"/>
    <n v="6"/>
    <n v="150213.71"/>
    <n v="1"/>
    <n v="1"/>
    <n v="0"/>
    <n v="120668.46"/>
    <n v="1"/>
  </r>
  <r>
    <n v="9527"/>
    <n v="15665521"/>
    <x v="1083"/>
    <n v="642"/>
    <x v="2"/>
    <x v="1"/>
    <x v="56"/>
    <n v="5"/>
    <n v="111183.53"/>
    <n v="2"/>
    <n v="0"/>
    <n v="1"/>
    <n v="10063.75"/>
    <n v="0"/>
  </r>
  <r>
    <n v="9528"/>
    <n v="15682868"/>
    <x v="1639"/>
    <n v="850"/>
    <x v="0"/>
    <x v="0"/>
    <x v="20"/>
    <n v="9"/>
    <n v="99816.46"/>
    <n v="1"/>
    <n v="1"/>
    <n v="1"/>
    <n v="163989.66"/>
    <n v="1"/>
  </r>
  <r>
    <n v="9529"/>
    <n v="15584462"/>
    <x v="521"/>
    <n v="739"/>
    <x v="0"/>
    <x v="1"/>
    <x v="10"/>
    <n v="9"/>
    <n v="0"/>
    <n v="1"/>
    <n v="1"/>
    <n v="0"/>
    <n v="60584.33"/>
    <n v="0"/>
  </r>
  <r>
    <n v="9530"/>
    <n v="15661708"/>
    <x v="672"/>
    <n v="508"/>
    <x v="0"/>
    <x v="0"/>
    <x v="1"/>
    <n v="5"/>
    <n v="0"/>
    <n v="2"/>
    <n v="1"/>
    <n v="1"/>
    <n v="94170.84"/>
    <n v="0"/>
  </r>
  <r>
    <n v="9531"/>
    <n v="15584452"/>
    <x v="2866"/>
    <n v="667"/>
    <x v="0"/>
    <x v="1"/>
    <x v="1"/>
    <n v="6"/>
    <n v="0"/>
    <n v="2"/>
    <n v="0"/>
    <n v="0"/>
    <n v="167181.76999999999"/>
    <n v="0"/>
  </r>
  <r>
    <n v="9532"/>
    <n v="15717010"/>
    <x v="1567"/>
    <n v="741"/>
    <x v="0"/>
    <x v="0"/>
    <x v="52"/>
    <n v="5"/>
    <n v="0"/>
    <n v="1"/>
    <n v="1"/>
    <n v="1"/>
    <n v="38914.51"/>
    <n v="0"/>
  </r>
  <r>
    <n v="9533"/>
    <n v="15643828"/>
    <x v="461"/>
    <n v="592"/>
    <x v="0"/>
    <x v="1"/>
    <x v="6"/>
    <n v="7"/>
    <n v="0"/>
    <n v="2"/>
    <n v="1"/>
    <n v="1"/>
    <n v="91196.67"/>
    <n v="0"/>
  </r>
  <r>
    <n v="9534"/>
    <n v="15733361"/>
    <x v="446"/>
    <n v="651"/>
    <x v="2"/>
    <x v="0"/>
    <x v="13"/>
    <n v="6"/>
    <n v="86714.06"/>
    <n v="1"/>
    <n v="1"/>
    <n v="0"/>
    <n v="85869.89"/>
    <n v="1"/>
  </r>
  <r>
    <n v="9535"/>
    <n v="15795488"/>
    <x v="555"/>
    <n v="773"/>
    <x v="1"/>
    <x v="1"/>
    <x v="37"/>
    <n v="2"/>
    <n v="0"/>
    <n v="2"/>
    <n v="1"/>
    <n v="0"/>
    <n v="57337.79"/>
    <n v="0"/>
  </r>
  <r>
    <n v="9536"/>
    <n v="15581551"/>
    <x v="1282"/>
    <n v="850"/>
    <x v="1"/>
    <x v="1"/>
    <x v="1"/>
    <n v="8"/>
    <n v="132838.07"/>
    <n v="1"/>
    <n v="1"/>
    <n v="1"/>
    <n v="175347.28"/>
    <n v="0"/>
  </r>
  <r>
    <n v="9537"/>
    <n v="15632051"/>
    <x v="508"/>
    <n v="550"/>
    <x v="2"/>
    <x v="0"/>
    <x v="0"/>
    <n v="10"/>
    <n v="128707.31"/>
    <n v="1"/>
    <n v="1"/>
    <n v="0"/>
    <n v="63092.65"/>
    <n v="1"/>
  </r>
  <r>
    <n v="9538"/>
    <n v="15780409"/>
    <x v="2113"/>
    <n v="783"/>
    <x v="0"/>
    <x v="1"/>
    <x v="20"/>
    <n v="6"/>
    <n v="0"/>
    <n v="2"/>
    <n v="1"/>
    <n v="0"/>
    <n v="109742.55"/>
    <n v="0"/>
  </r>
  <r>
    <n v="9539"/>
    <n v="15572767"/>
    <x v="2867"/>
    <n v="777"/>
    <x v="0"/>
    <x v="1"/>
    <x v="6"/>
    <n v="2"/>
    <n v="0"/>
    <n v="2"/>
    <n v="1"/>
    <n v="0"/>
    <n v="124489.88"/>
    <n v="0"/>
  </r>
  <r>
    <n v="9540"/>
    <n v="15590337"/>
    <x v="573"/>
    <n v="659"/>
    <x v="0"/>
    <x v="1"/>
    <x v="6"/>
    <n v="6"/>
    <n v="123192.12"/>
    <n v="1"/>
    <n v="1"/>
    <n v="1"/>
    <n v="56971.41"/>
    <n v="1"/>
  </r>
  <r>
    <n v="9541"/>
    <n v="15634551"/>
    <x v="601"/>
    <n v="727"/>
    <x v="2"/>
    <x v="1"/>
    <x v="17"/>
    <n v="3"/>
    <n v="115248.11"/>
    <n v="4"/>
    <n v="1"/>
    <n v="0"/>
    <n v="130752.01"/>
    <n v="1"/>
  </r>
  <r>
    <n v="9542"/>
    <n v="15669290"/>
    <x v="1013"/>
    <n v="603"/>
    <x v="0"/>
    <x v="1"/>
    <x v="16"/>
    <n v="8"/>
    <n v="59360.77"/>
    <n v="1"/>
    <n v="1"/>
    <n v="1"/>
    <n v="191457.06"/>
    <n v="0"/>
  </r>
  <r>
    <n v="9543"/>
    <n v="15621140"/>
    <x v="1386"/>
    <n v="644"/>
    <x v="1"/>
    <x v="1"/>
    <x v="24"/>
    <n v="9"/>
    <n v="0"/>
    <n v="2"/>
    <n v="1"/>
    <n v="1"/>
    <n v="96442.86"/>
    <n v="0"/>
  </r>
  <r>
    <n v="9544"/>
    <n v="15613518"/>
    <x v="491"/>
    <n v="647"/>
    <x v="0"/>
    <x v="0"/>
    <x v="12"/>
    <n v="6"/>
    <n v="112668.7"/>
    <n v="1"/>
    <n v="0"/>
    <n v="1"/>
    <n v="122584.29"/>
    <n v="0"/>
  </r>
  <r>
    <n v="9545"/>
    <n v="15728043"/>
    <x v="420"/>
    <n v="648"/>
    <x v="2"/>
    <x v="0"/>
    <x v="24"/>
    <n v="7"/>
    <n v="138503.51"/>
    <n v="2"/>
    <n v="1"/>
    <n v="0"/>
    <n v="57215.85"/>
    <n v="0"/>
  </r>
  <r>
    <n v="9546"/>
    <n v="15570073"/>
    <x v="2868"/>
    <n v="721"/>
    <x v="1"/>
    <x v="1"/>
    <x v="38"/>
    <n v="1"/>
    <n v="0"/>
    <n v="1"/>
    <n v="1"/>
    <n v="1"/>
    <n v="195940.96"/>
    <n v="0"/>
  </r>
  <r>
    <n v="9547"/>
    <n v="15777033"/>
    <x v="1755"/>
    <n v="524"/>
    <x v="0"/>
    <x v="1"/>
    <x v="6"/>
    <n v="7"/>
    <n v="0"/>
    <n v="2"/>
    <n v="1"/>
    <n v="1"/>
    <n v="105448.74"/>
    <n v="0"/>
  </r>
  <r>
    <n v="9548"/>
    <n v="15682454"/>
    <x v="1053"/>
    <n v="626"/>
    <x v="0"/>
    <x v="0"/>
    <x v="10"/>
    <n v="3"/>
    <n v="0"/>
    <n v="2"/>
    <n v="1"/>
    <n v="1"/>
    <n v="37870.29"/>
    <n v="0"/>
  </r>
  <r>
    <n v="9549"/>
    <n v="15758513"/>
    <x v="20"/>
    <n v="569"/>
    <x v="0"/>
    <x v="1"/>
    <x v="3"/>
    <n v="7"/>
    <n v="0"/>
    <n v="2"/>
    <n v="1"/>
    <n v="0"/>
    <n v="52534.81"/>
    <n v="0"/>
  </r>
  <r>
    <n v="9550"/>
    <n v="15772604"/>
    <x v="186"/>
    <n v="578"/>
    <x v="1"/>
    <x v="1"/>
    <x v="18"/>
    <n v="1"/>
    <n v="157267.95000000001"/>
    <n v="2"/>
    <n v="1"/>
    <n v="0"/>
    <n v="141533.19"/>
    <n v="0"/>
  </r>
  <r>
    <n v="9551"/>
    <n v="15721715"/>
    <x v="2869"/>
    <n v="769"/>
    <x v="0"/>
    <x v="0"/>
    <x v="20"/>
    <n v="9"/>
    <n v="133871.04999999999"/>
    <n v="1"/>
    <n v="1"/>
    <n v="1"/>
    <n v="50568.02"/>
    <n v="0"/>
  </r>
  <r>
    <n v="9552"/>
    <n v="15688563"/>
    <x v="199"/>
    <n v="694"/>
    <x v="2"/>
    <x v="1"/>
    <x v="8"/>
    <n v="4"/>
    <n v="141989.26999999999"/>
    <n v="2"/>
    <n v="1"/>
    <n v="0"/>
    <n v="26116.82"/>
    <n v="0"/>
  </r>
  <r>
    <n v="9553"/>
    <n v="15772009"/>
    <x v="14"/>
    <n v="664"/>
    <x v="0"/>
    <x v="0"/>
    <x v="1"/>
    <n v="5"/>
    <n v="0"/>
    <n v="1"/>
    <n v="1"/>
    <n v="1"/>
    <n v="152054.32999999999"/>
    <n v="0"/>
  </r>
  <r>
    <n v="9554"/>
    <n v="15809585"/>
    <x v="9"/>
    <n v="646"/>
    <x v="0"/>
    <x v="1"/>
    <x v="16"/>
    <n v="7"/>
    <n v="0"/>
    <n v="2"/>
    <n v="1"/>
    <n v="0"/>
    <n v="1528.4"/>
    <n v="0"/>
  </r>
  <r>
    <n v="9555"/>
    <n v="15593778"/>
    <x v="501"/>
    <n v="779"/>
    <x v="0"/>
    <x v="0"/>
    <x v="6"/>
    <n v="3"/>
    <n v="46388.160000000003"/>
    <n v="3"/>
    <n v="1"/>
    <n v="0"/>
    <n v="127939.26"/>
    <n v="1"/>
  </r>
  <r>
    <n v="9556"/>
    <n v="15655360"/>
    <x v="1529"/>
    <n v="782"/>
    <x v="2"/>
    <x v="0"/>
    <x v="42"/>
    <n v="5"/>
    <n v="148666.99"/>
    <n v="1"/>
    <n v="1"/>
    <n v="0"/>
    <n v="2605.65"/>
    <n v="1"/>
  </r>
  <r>
    <n v="9557"/>
    <n v="15780909"/>
    <x v="2870"/>
    <n v="769"/>
    <x v="2"/>
    <x v="1"/>
    <x v="10"/>
    <n v="7"/>
    <n v="115101.5"/>
    <n v="1"/>
    <n v="0"/>
    <n v="0"/>
    <n v="57841.89"/>
    <n v="1"/>
  </r>
  <r>
    <n v="9558"/>
    <n v="15757310"/>
    <x v="1162"/>
    <n v="655"/>
    <x v="2"/>
    <x v="1"/>
    <x v="44"/>
    <n v="6"/>
    <n v="148363.38"/>
    <n v="1"/>
    <n v="1"/>
    <n v="1"/>
    <n v="186995.17"/>
    <n v="0"/>
  </r>
  <r>
    <n v="9559"/>
    <n v="15801411"/>
    <x v="1062"/>
    <n v="623"/>
    <x v="1"/>
    <x v="1"/>
    <x v="17"/>
    <n v="4"/>
    <n v="0"/>
    <n v="1"/>
    <n v="1"/>
    <n v="0"/>
    <n v="5549.11"/>
    <n v="1"/>
  </r>
  <r>
    <n v="9560"/>
    <n v="15761706"/>
    <x v="708"/>
    <n v="705"/>
    <x v="1"/>
    <x v="0"/>
    <x v="2"/>
    <n v="8"/>
    <n v="144102.32"/>
    <n v="1"/>
    <n v="1"/>
    <n v="1"/>
    <n v="11682.36"/>
    <n v="0"/>
  </r>
  <r>
    <n v="9561"/>
    <n v="15658409"/>
    <x v="524"/>
    <n v="686"/>
    <x v="0"/>
    <x v="1"/>
    <x v="1"/>
    <n v="5"/>
    <n v="128876.71"/>
    <n v="3"/>
    <n v="1"/>
    <n v="1"/>
    <n v="106939.34"/>
    <n v="1"/>
  </r>
  <r>
    <n v="9562"/>
    <n v="15810010"/>
    <x v="2871"/>
    <n v="678"/>
    <x v="2"/>
    <x v="1"/>
    <x v="18"/>
    <n v="6"/>
    <n v="118448.15"/>
    <n v="2"/>
    <n v="1"/>
    <n v="0"/>
    <n v="53172.02"/>
    <n v="0"/>
  </r>
  <r>
    <n v="9563"/>
    <n v="15627027"/>
    <x v="201"/>
    <n v="738"/>
    <x v="0"/>
    <x v="1"/>
    <x v="2"/>
    <n v="5"/>
    <n v="0"/>
    <n v="2"/>
    <n v="1"/>
    <n v="1"/>
    <n v="114388.98"/>
    <n v="0"/>
  </r>
  <r>
    <n v="9564"/>
    <n v="15624374"/>
    <x v="25"/>
    <n v="703"/>
    <x v="0"/>
    <x v="1"/>
    <x v="34"/>
    <n v="9"/>
    <n v="0"/>
    <n v="2"/>
    <n v="0"/>
    <n v="1"/>
    <n v="2151.17"/>
    <n v="0"/>
  </r>
  <r>
    <n v="9565"/>
    <n v="15720083"/>
    <x v="1088"/>
    <n v="554"/>
    <x v="1"/>
    <x v="1"/>
    <x v="0"/>
    <n v="1"/>
    <n v="0"/>
    <n v="2"/>
    <n v="0"/>
    <n v="1"/>
    <n v="183492.9"/>
    <n v="0"/>
  </r>
  <r>
    <n v="9566"/>
    <n v="15752294"/>
    <x v="1368"/>
    <n v="582"/>
    <x v="0"/>
    <x v="0"/>
    <x v="16"/>
    <n v="9"/>
    <n v="135979.01"/>
    <n v="4"/>
    <n v="1"/>
    <n v="1"/>
    <n v="76582.95"/>
    <n v="1"/>
  </r>
  <r>
    <n v="9567"/>
    <n v="15743193"/>
    <x v="2872"/>
    <n v="644"/>
    <x v="0"/>
    <x v="1"/>
    <x v="24"/>
    <n v="6"/>
    <n v="117271.8"/>
    <n v="2"/>
    <n v="1"/>
    <n v="0"/>
    <n v="104217.96"/>
    <n v="1"/>
  </r>
  <r>
    <n v="9568"/>
    <n v="15696733"/>
    <x v="352"/>
    <n v="724"/>
    <x v="0"/>
    <x v="1"/>
    <x v="6"/>
    <n v="4"/>
    <n v="0"/>
    <n v="1"/>
    <n v="1"/>
    <n v="0"/>
    <n v="8982.75"/>
    <n v="0"/>
  </r>
  <r>
    <n v="9569"/>
    <n v="15677522"/>
    <x v="241"/>
    <n v="593"/>
    <x v="0"/>
    <x v="1"/>
    <x v="19"/>
    <n v="1"/>
    <n v="0"/>
    <n v="2"/>
    <n v="0"/>
    <n v="0"/>
    <n v="9984.4"/>
    <n v="0"/>
  </r>
  <r>
    <n v="9570"/>
    <n v="15643523"/>
    <x v="310"/>
    <n v="710"/>
    <x v="1"/>
    <x v="0"/>
    <x v="33"/>
    <n v="10"/>
    <n v="0"/>
    <n v="2"/>
    <n v="1"/>
    <n v="0"/>
    <n v="19500.099999999999"/>
    <n v="0"/>
  </r>
  <r>
    <n v="9571"/>
    <n v="15624936"/>
    <x v="24"/>
    <n v="631"/>
    <x v="0"/>
    <x v="1"/>
    <x v="12"/>
    <n v="8"/>
    <n v="129205.49"/>
    <n v="1"/>
    <n v="1"/>
    <n v="1"/>
    <n v="79146.36"/>
    <n v="0"/>
  </r>
  <r>
    <n v="9572"/>
    <n v="15716085"/>
    <x v="1636"/>
    <n v="739"/>
    <x v="1"/>
    <x v="0"/>
    <x v="1"/>
    <n v="8"/>
    <n v="0"/>
    <n v="1"/>
    <n v="1"/>
    <n v="0"/>
    <n v="191694.77"/>
    <n v="1"/>
  </r>
  <r>
    <n v="9573"/>
    <n v="15641688"/>
    <x v="370"/>
    <n v="644"/>
    <x v="1"/>
    <x v="1"/>
    <x v="56"/>
    <n v="7"/>
    <n v="0"/>
    <n v="1"/>
    <n v="0"/>
    <n v="1"/>
    <n v="59645.24"/>
    <n v="1"/>
  </r>
  <r>
    <n v="9574"/>
    <n v="15796834"/>
    <x v="1486"/>
    <n v="652"/>
    <x v="2"/>
    <x v="1"/>
    <x v="12"/>
    <n v="7"/>
    <n v="104015.54"/>
    <n v="2"/>
    <n v="1"/>
    <n v="1"/>
    <n v="55207.88"/>
    <n v="0"/>
  </r>
  <r>
    <n v="9575"/>
    <n v="15720123"/>
    <x v="486"/>
    <n v="554"/>
    <x v="1"/>
    <x v="1"/>
    <x v="24"/>
    <n v="3"/>
    <n v="0"/>
    <n v="2"/>
    <n v="1"/>
    <n v="0"/>
    <n v="166177.29999999999"/>
    <n v="0"/>
  </r>
  <r>
    <n v="9576"/>
    <n v="15604732"/>
    <x v="583"/>
    <n v="483"/>
    <x v="0"/>
    <x v="0"/>
    <x v="33"/>
    <n v="9"/>
    <n v="0"/>
    <n v="2"/>
    <n v="0"/>
    <n v="0"/>
    <n v="136356.97"/>
    <n v="0"/>
  </r>
  <r>
    <n v="9577"/>
    <n v="15723484"/>
    <x v="1297"/>
    <n v="669"/>
    <x v="2"/>
    <x v="0"/>
    <x v="0"/>
    <n v="1"/>
    <n v="103873.39"/>
    <n v="1"/>
    <n v="1"/>
    <n v="0"/>
    <n v="148611.51999999999"/>
    <n v="0"/>
  </r>
  <r>
    <n v="9578"/>
    <n v="15807120"/>
    <x v="687"/>
    <n v="841"/>
    <x v="2"/>
    <x v="0"/>
    <x v="37"/>
    <n v="3"/>
    <n v="112383.03"/>
    <n v="1"/>
    <n v="1"/>
    <n v="0"/>
    <n v="85516.37"/>
    <n v="1"/>
  </r>
  <r>
    <n v="9579"/>
    <n v="15810891"/>
    <x v="37"/>
    <n v="662"/>
    <x v="0"/>
    <x v="1"/>
    <x v="10"/>
    <n v="2"/>
    <n v="117731.79"/>
    <n v="2"/>
    <n v="0"/>
    <n v="1"/>
    <n v="55120.79"/>
    <n v="0"/>
  </r>
  <r>
    <n v="9580"/>
    <n v="15640407"/>
    <x v="861"/>
    <n v="821"/>
    <x v="2"/>
    <x v="1"/>
    <x v="13"/>
    <n v="0"/>
    <n v="135827.32999999999"/>
    <n v="2"/>
    <n v="1"/>
    <n v="1"/>
    <n v="131778.57999999999"/>
    <n v="0"/>
  </r>
  <r>
    <n v="9581"/>
    <n v="15778838"/>
    <x v="1675"/>
    <n v="783"/>
    <x v="0"/>
    <x v="1"/>
    <x v="16"/>
    <n v="9"/>
    <n v="114135.17"/>
    <n v="1"/>
    <n v="1"/>
    <n v="0"/>
    <n v="153269.98000000001"/>
    <n v="0"/>
  </r>
  <r>
    <n v="9582"/>
    <n v="15709256"/>
    <x v="798"/>
    <n v="850"/>
    <x v="0"/>
    <x v="0"/>
    <x v="34"/>
    <n v="9"/>
    <n v="0"/>
    <n v="2"/>
    <n v="1"/>
    <n v="1"/>
    <n v="164864.67000000001"/>
    <n v="0"/>
  </r>
  <r>
    <n v="9583"/>
    <n v="15742285"/>
    <x v="2873"/>
    <n v="559"/>
    <x v="0"/>
    <x v="1"/>
    <x v="46"/>
    <n v="6"/>
    <n v="118756.62"/>
    <n v="1"/>
    <n v="1"/>
    <n v="1"/>
    <n v="20367.68"/>
    <n v="0"/>
  </r>
  <r>
    <n v="9584"/>
    <n v="15729019"/>
    <x v="1331"/>
    <n v="602"/>
    <x v="1"/>
    <x v="1"/>
    <x v="10"/>
    <n v="8"/>
    <n v="98382.720000000001"/>
    <n v="1"/>
    <n v="1"/>
    <n v="0"/>
    <n v="39542"/>
    <n v="0"/>
  </r>
  <r>
    <n v="9585"/>
    <n v="15608588"/>
    <x v="2874"/>
    <n v="563"/>
    <x v="2"/>
    <x v="1"/>
    <x v="1"/>
    <n v="2"/>
    <n v="100520.92"/>
    <n v="1"/>
    <n v="1"/>
    <n v="1"/>
    <n v="19412.8"/>
    <n v="1"/>
  </r>
  <r>
    <n v="9586"/>
    <n v="15610557"/>
    <x v="2042"/>
    <n v="695"/>
    <x v="1"/>
    <x v="0"/>
    <x v="12"/>
    <n v="7"/>
    <n v="79858.13"/>
    <n v="2"/>
    <n v="1"/>
    <n v="1"/>
    <n v="127977.66"/>
    <n v="0"/>
  </r>
  <r>
    <n v="9587"/>
    <n v="15786418"/>
    <x v="273"/>
    <n v="546"/>
    <x v="0"/>
    <x v="0"/>
    <x v="43"/>
    <n v="6"/>
    <n v="0"/>
    <n v="1"/>
    <n v="0"/>
    <n v="1"/>
    <n v="20508.849999999999"/>
    <n v="0"/>
  </r>
  <r>
    <n v="9588"/>
    <n v="15653050"/>
    <x v="2875"/>
    <n v="719"/>
    <x v="2"/>
    <x v="0"/>
    <x v="61"/>
    <n v="10"/>
    <n v="95052.29"/>
    <n v="1"/>
    <n v="1"/>
    <n v="0"/>
    <n v="176244.87"/>
    <n v="0"/>
  </r>
  <r>
    <n v="9589"/>
    <n v="15744914"/>
    <x v="681"/>
    <n v="539"/>
    <x v="2"/>
    <x v="1"/>
    <x v="0"/>
    <n v="1"/>
    <n v="177728.55"/>
    <n v="1"/>
    <n v="1"/>
    <n v="0"/>
    <n v="105013.63"/>
    <n v="0"/>
  </r>
  <r>
    <n v="9590"/>
    <n v="15669611"/>
    <x v="2876"/>
    <n v="632"/>
    <x v="0"/>
    <x v="1"/>
    <x v="60"/>
    <n v="3"/>
    <n v="83116.679999999993"/>
    <n v="1"/>
    <n v="1"/>
    <n v="1"/>
    <n v="27597.759999999998"/>
    <n v="0"/>
  </r>
  <r>
    <n v="9591"/>
    <n v="15594786"/>
    <x v="287"/>
    <n v="772"/>
    <x v="2"/>
    <x v="1"/>
    <x v="10"/>
    <n v="7"/>
    <n v="111565.91"/>
    <n v="1"/>
    <n v="1"/>
    <n v="1"/>
    <n v="121073.23"/>
    <n v="0"/>
  </r>
  <r>
    <n v="9592"/>
    <n v="15649211"/>
    <x v="2877"/>
    <n v="708"/>
    <x v="1"/>
    <x v="1"/>
    <x v="20"/>
    <n v="8"/>
    <n v="83015.710000000006"/>
    <n v="1"/>
    <n v="1"/>
    <n v="0"/>
    <n v="101089.76"/>
    <n v="0"/>
  </r>
  <r>
    <n v="9593"/>
    <n v="15766066"/>
    <x v="607"/>
    <n v="668"/>
    <x v="2"/>
    <x v="0"/>
    <x v="34"/>
    <n v="1"/>
    <n v="124511.01"/>
    <n v="1"/>
    <n v="0"/>
    <n v="0"/>
    <n v="114258.18"/>
    <n v="0"/>
  </r>
  <r>
    <n v="9594"/>
    <n v="15772216"/>
    <x v="1132"/>
    <n v="738"/>
    <x v="0"/>
    <x v="0"/>
    <x v="44"/>
    <n v="1"/>
    <n v="130652.52"/>
    <n v="1"/>
    <n v="0"/>
    <n v="1"/>
    <n v="22762.23"/>
    <n v="0"/>
  </r>
  <r>
    <n v="9595"/>
    <n v="15619898"/>
    <x v="1979"/>
    <n v="785"/>
    <x v="0"/>
    <x v="1"/>
    <x v="30"/>
    <n v="5"/>
    <n v="0"/>
    <n v="2"/>
    <n v="1"/>
    <n v="1"/>
    <n v="7008.65"/>
    <n v="0"/>
  </r>
  <r>
    <n v="9596"/>
    <n v="15724543"/>
    <x v="524"/>
    <n v="597"/>
    <x v="0"/>
    <x v="1"/>
    <x v="22"/>
    <n v="5"/>
    <n v="0"/>
    <n v="2"/>
    <n v="1"/>
    <n v="1"/>
    <n v="81299.17"/>
    <n v="0"/>
  </r>
  <r>
    <n v="9597"/>
    <n v="15755084"/>
    <x v="1825"/>
    <n v="531"/>
    <x v="0"/>
    <x v="1"/>
    <x v="24"/>
    <n v="7"/>
    <n v="121854.45"/>
    <n v="1"/>
    <n v="1"/>
    <n v="0"/>
    <n v="147521.35"/>
    <n v="0"/>
  </r>
  <r>
    <n v="9598"/>
    <n v="15730441"/>
    <x v="1428"/>
    <n v="509"/>
    <x v="0"/>
    <x v="1"/>
    <x v="28"/>
    <n v="10"/>
    <n v="0"/>
    <n v="2"/>
    <n v="1"/>
    <n v="1"/>
    <n v="6177.83"/>
    <n v="0"/>
  </r>
  <r>
    <n v="9599"/>
    <n v="15666767"/>
    <x v="1492"/>
    <n v="508"/>
    <x v="0"/>
    <x v="1"/>
    <x v="12"/>
    <n v="1"/>
    <n v="86893.28"/>
    <n v="1"/>
    <n v="0"/>
    <n v="0"/>
    <n v="59374.82"/>
    <n v="0"/>
  </r>
  <r>
    <n v="9600"/>
    <n v="15690456"/>
    <x v="977"/>
    <n v="749"/>
    <x v="2"/>
    <x v="0"/>
    <x v="15"/>
    <n v="7"/>
    <n v="79523.13"/>
    <n v="1"/>
    <n v="0"/>
    <n v="1"/>
    <n v="157648.12"/>
    <n v="0"/>
  </r>
  <r>
    <n v="9601"/>
    <n v="15570533"/>
    <x v="869"/>
    <n v="621"/>
    <x v="2"/>
    <x v="0"/>
    <x v="30"/>
    <n v="7"/>
    <n v="131033.76"/>
    <n v="1"/>
    <n v="0"/>
    <n v="1"/>
    <n v="75685.59"/>
    <n v="1"/>
  </r>
  <r>
    <n v="9602"/>
    <n v="15797692"/>
    <x v="758"/>
    <n v="659"/>
    <x v="0"/>
    <x v="0"/>
    <x v="19"/>
    <n v="7"/>
    <n v="89939.62"/>
    <n v="1"/>
    <n v="1"/>
    <n v="0"/>
    <n v="136540.09"/>
    <n v="0"/>
  </r>
  <r>
    <n v="9603"/>
    <n v="15603135"/>
    <x v="3"/>
    <n v="634"/>
    <x v="2"/>
    <x v="0"/>
    <x v="49"/>
    <n v="3"/>
    <n v="95727.05"/>
    <n v="1"/>
    <n v="0"/>
    <n v="0"/>
    <n v="97939.4"/>
    <n v="1"/>
  </r>
  <r>
    <n v="9604"/>
    <n v="15698927"/>
    <x v="90"/>
    <n v="675"/>
    <x v="0"/>
    <x v="1"/>
    <x v="2"/>
    <n v="7"/>
    <n v="0"/>
    <n v="2"/>
    <n v="0"/>
    <n v="1"/>
    <n v="36267.21"/>
    <n v="0"/>
  </r>
  <r>
    <n v="9605"/>
    <n v="15687363"/>
    <x v="505"/>
    <n v="770"/>
    <x v="0"/>
    <x v="1"/>
    <x v="8"/>
    <n v="3"/>
    <n v="155047.56"/>
    <n v="2"/>
    <n v="1"/>
    <n v="1"/>
    <n v="186064.34"/>
    <n v="0"/>
  </r>
  <r>
    <n v="9606"/>
    <n v="15733444"/>
    <x v="1181"/>
    <n v="736"/>
    <x v="0"/>
    <x v="0"/>
    <x v="6"/>
    <n v="9"/>
    <n v="0"/>
    <n v="2"/>
    <n v="0"/>
    <n v="0"/>
    <n v="176152.7"/>
    <n v="0"/>
  </r>
  <r>
    <n v="9607"/>
    <n v="15678057"/>
    <x v="481"/>
    <n v="524"/>
    <x v="0"/>
    <x v="1"/>
    <x v="4"/>
    <n v="10"/>
    <n v="118569.03"/>
    <n v="2"/>
    <n v="0"/>
    <n v="0"/>
    <n v="82117.2"/>
    <n v="0"/>
  </r>
  <r>
    <n v="9608"/>
    <n v="15806918"/>
    <x v="2555"/>
    <n v="674"/>
    <x v="0"/>
    <x v="1"/>
    <x v="34"/>
    <n v="5"/>
    <n v="0"/>
    <n v="1"/>
    <n v="1"/>
    <n v="1"/>
    <n v="151925.25"/>
    <n v="0"/>
  </r>
  <r>
    <n v="9609"/>
    <n v="15638247"/>
    <x v="2878"/>
    <n v="700"/>
    <x v="1"/>
    <x v="1"/>
    <x v="4"/>
    <n v="9"/>
    <n v="0"/>
    <n v="2"/>
    <n v="1"/>
    <n v="0"/>
    <n v="142287.65"/>
    <n v="0"/>
  </r>
  <r>
    <n v="9610"/>
    <n v="15674833"/>
    <x v="267"/>
    <n v="741"/>
    <x v="0"/>
    <x v="0"/>
    <x v="12"/>
    <n v="1"/>
    <n v="0"/>
    <n v="2"/>
    <n v="1"/>
    <n v="0"/>
    <n v="36557.550000000003"/>
    <n v="0"/>
  </r>
  <r>
    <n v="9611"/>
    <n v="15812534"/>
    <x v="1513"/>
    <n v="455"/>
    <x v="0"/>
    <x v="1"/>
    <x v="20"/>
    <n v="1"/>
    <n v="0"/>
    <n v="3"/>
    <n v="0"/>
    <n v="1"/>
    <n v="129975.34"/>
    <n v="0"/>
  </r>
  <r>
    <n v="9612"/>
    <n v="15586522"/>
    <x v="60"/>
    <n v="608"/>
    <x v="1"/>
    <x v="1"/>
    <x v="24"/>
    <n v="2"/>
    <n v="130461.02"/>
    <n v="1"/>
    <n v="1"/>
    <n v="0"/>
    <n v="21967.15"/>
    <n v="0"/>
  </r>
  <r>
    <n v="9613"/>
    <n v="15794297"/>
    <x v="471"/>
    <n v="776"/>
    <x v="0"/>
    <x v="1"/>
    <x v="18"/>
    <n v="1"/>
    <n v="0"/>
    <n v="2"/>
    <n v="1"/>
    <n v="0"/>
    <n v="53477.760000000002"/>
    <n v="0"/>
  </r>
  <r>
    <n v="9614"/>
    <n v="15737025"/>
    <x v="1207"/>
    <n v="635"/>
    <x v="0"/>
    <x v="1"/>
    <x v="19"/>
    <n v="1"/>
    <n v="0"/>
    <n v="3"/>
    <n v="0"/>
    <n v="0"/>
    <n v="178067.33"/>
    <n v="1"/>
  </r>
  <r>
    <n v="9615"/>
    <n v="15615931"/>
    <x v="928"/>
    <n v="746"/>
    <x v="0"/>
    <x v="0"/>
    <x v="24"/>
    <n v="4"/>
    <n v="0"/>
    <n v="2"/>
    <n v="0"/>
    <n v="1"/>
    <n v="171039.56"/>
    <n v="0"/>
  </r>
  <r>
    <n v="9616"/>
    <n v="15664860"/>
    <x v="1475"/>
    <n v="692"/>
    <x v="1"/>
    <x v="0"/>
    <x v="40"/>
    <n v="3"/>
    <n v="0"/>
    <n v="2"/>
    <n v="1"/>
    <n v="0"/>
    <n v="150802.41"/>
    <n v="1"/>
  </r>
  <r>
    <n v="9617"/>
    <n v="15664539"/>
    <x v="454"/>
    <n v="683"/>
    <x v="1"/>
    <x v="1"/>
    <x v="12"/>
    <n v="9"/>
    <n v="61172.04"/>
    <n v="1"/>
    <n v="0"/>
    <n v="0"/>
    <n v="82951.12"/>
    <n v="0"/>
  </r>
  <r>
    <n v="9618"/>
    <n v="15583692"/>
    <x v="479"/>
    <n v="591"/>
    <x v="2"/>
    <x v="0"/>
    <x v="12"/>
    <n v="2"/>
    <n v="90194.34"/>
    <n v="2"/>
    <n v="1"/>
    <n v="0"/>
    <n v="57064.57"/>
    <n v="0"/>
  </r>
  <r>
    <n v="9619"/>
    <n v="15693131"/>
    <x v="434"/>
    <n v="581"/>
    <x v="0"/>
    <x v="0"/>
    <x v="9"/>
    <n v="3"/>
    <n v="95508.2"/>
    <n v="1"/>
    <n v="1"/>
    <n v="1"/>
    <n v="45755"/>
    <n v="0"/>
  </r>
  <r>
    <n v="9620"/>
    <n v="15779973"/>
    <x v="1244"/>
    <n v="684"/>
    <x v="2"/>
    <x v="1"/>
    <x v="12"/>
    <n v="3"/>
    <n v="99967.76"/>
    <n v="1"/>
    <n v="1"/>
    <n v="1"/>
    <n v="176882.08"/>
    <n v="0"/>
  </r>
  <r>
    <n v="9621"/>
    <n v="15620557"/>
    <x v="634"/>
    <n v="561"/>
    <x v="1"/>
    <x v="1"/>
    <x v="24"/>
    <n v="4"/>
    <n v="101470.29"/>
    <n v="1"/>
    <n v="0"/>
    <n v="1"/>
    <n v="88838.14"/>
    <n v="0"/>
  </r>
  <r>
    <n v="9622"/>
    <n v="15639549"/>
    <x v="578"/>
    <n v="718"/>
    <x v="2"/>
    <x v="0"/>
    <x v="19"/>
    <n v="4"/>
    <n v="70541.06"/>
    <n v="1"/>
    <n v="0"/>
    <n v="0"/>
    <n v="88592.8"/>
    <n v="0"/>
  </r>
  <r>
    <n v="9623"/>
    <n v="15618750"/>
    <x v="1181"/>
    <n v="590"/>
    <x v="0"/>
    <x v="1"/>
    <x v="8"/>
    <n v="8"/>
    <n v="112211.61"/>
    <n v="1"/>
    <n v="1"/>
    <n v="0"/>
    <n v="26261.42"/>
    <n v="0"/>
  </r>
  <r>
    <n v="9624"/>
    <n v="15796790"/>
    <x v="1128"/>
    <n v="573"/>
    <x v="0"/>
    <x v="0"/>
    <x v="40"/>
    <n v="8"/>
    <n v="154543.98000000001"/>
    <n v="1"/>
    <n v="1"/>
    <n v="0"/>
    <n v="29586.73"/>
    <n v="0"/>
  </r>
  <r>
    <n v="9625"/>
    <n v="15668309"/>
    <x v="1004"/>
    <n v="350"/>
    <x v="0"/>
    <x v="0"/>
    <x v="20"/>
    <n v="0"/>
    <n v="111098.85"/>
    <n v="1"/>
    <n v="1"/>
    <n v="1"/>
    <n v="172321.21"/>
    <n v="1"/>
  </r>
  <r>
    <n v="9626"/>
    <n v="15732437"/>
    <x v="87"/>
    <n v="504"/>
    <x v="2"/>
    <x v="0"/>
    <x v="4"/>
    <n v="0"/>
    <n v="131873.07"/>
    <n v="2"/>
    <n v="1"/>
    <n v="1"/>
    <n v="158036.72"/>
    <n v="1"/>
  </r>
  <r>
    <n v="9627"/>
    <n v="15665158"/>
    <x v="374"/>
    <n v="813"/>
    <x v="1"/>
    <x v="1"/>
    <x v="7"/>
    <n v="1"/>
    <n v="137275.35999999999"/>
    <n v="1"/>
    <n v="0"/>
    <n v="1"/>
    <n v="115733.16"/>
    <n v="0"/>
  </r>
  <r>
    <n v="9628"/>
    <n v="15689322"/>
    <x v="854"/>
    <n v="641"/>
    <x v="1"/>
    <x v="1"/>
    <x v="8"/>
    <n v="3"/>
    <n v="153316.14000000001"/>
    <n v="1"/>
    <n v="1"/>
    <n v="0"/>
    <n v="59927.99"/>
    <n v="0"/>
  </r>
  <r>
    <n v="9629"/>
    <n v="15596624"/>
    <x v="2879"/>
    <n v="662"/>
    <x v="0"/>
    <x v="0"/>
    <x v="32"/>
    <n v="9"/>
    <n v="0"/>
    <n v="2"/>
    <n v="1"/>
    <n v="1"/>
    <n v="44377.65"/>
    <n v="0"/>
  </r>
  <r>
    <n v="9630"/>
    <n v="15601977"/>
    <x v="2880"/>
    <n v="497"/>
    <x v="1"/>
    <x v="1"/>
    <x v="4"/>
    <n v="2"/>
    <n v="121250.04"/>
    <n v="1"/>
    <n v="0"/>
    <n v="1"/>
    <n v="79691.399999999994"/>
    <n v="0"/>
  </r>
  <r>
    <n v="9631"/>
    <n v="15801462"/>
    <x v="1322"/>
    <n v="716"/>
    <x v="0"/>
    <x v="1"/>
    <x v="8"/>
    <n v="8"/>
    <n v="109578.04"/>
    <n v="2"/>
    <n v="1"/>
    <n v="1"/>
    <n v="51503.51"/>
    <n v="0"/>
  </r>
  <r>
    <n v="9632"/>
    <n v="15566139"/>
    <x v="598"/>
    <n v="526"/>
    <x v="0"/>
    <x v="0"/>
    <x v="24"/>
    <n v="5"/>
    <n v="53573.18"/>
    <n v="1"/>
    <n v="1"/>
    <n v="0"/>
    <n v="62830.97"/>
    <n v="0"/>
  </r>
  <r>
    <n v="9633"/>
    <n v="15791006"/>
    <x v="447"/>
    <n v="760"/>
    <x v="2"/>
    <x v="0"/>
    <x v="10"/>
    <n v="6"/>
    <n v="58003.41"/>
    <n v="1"/>
    <n v="1"/>
    <n v="0"/>
    <n v="90346.1"/>
    <n v="0"/>
  </r>
  <r>
    <n v="9634"/>
    <n v="15668057"/>
    <x v="945"/>
    <n v="669"/>
    <x v="0"/>
    <x v="0"/>
    <x v="8"/>
    <n v="6"/>
    <n v="113000.66"/>
    <n v="1"/>
    <n v="1"/>
    <n v="0"/>
    <n v="40467.82"/>
    <n v="0"/>
  </r>
  <r>
    <n v="9635"/>
    <n v="15580805"/>
    <x v="1017"/>
    <n v="655"/>
    <x v="0"/>
    <x v="1"/>
    <x v="7"/>
    <n v="10"/>
    <n v="0"/>
    <n v="2"/>
    <n v="1"/>
    <n v="0"/>
    <n v="51620.94"/>
    <n v="0"/>
  </r>
  <r>
    <n v="9636"/>
    <n v="15658768"/>
    <x v="211"/>
    <n v="547"/>
    <x v="0"/>
    <x v="0"/>
    <x v="23"/>
    <n v="2"/>
    <n v="0"/>
    <n v="1"/>
    <n v="0"/>
    <n v="0"/>
    <n v="65466.93"/>
    <n v="1"/>
  </r>
  <r>
    <n v="9637"/>
    <n v="15613048"/>
    <x v="522"/>
    <n v="648"/>
    <x v="2"/>
    <x v="0"/>
    <x v="20"/>
    <n v="5"/>
    <n v="139973.65"/>
    <n v="1"/>
    <n v="1"/>
    <n v="1"/>
    <n v="667.66"/>
    <n v="1"/>
  </r>
  <r>
    <n v="9638"/>
    <n v="15803654"/>
    <x v="152"/>
    <n v="790"/>
    <x v="0"/>
    <x v="0"/>
    <x v="8"/>
    <n v="2"/>
    <n v="151290.16"/>
    <n v="1"/>
    <n v="1"/>
    <n v="1"/>
    <n v="172437.12"/>
    <n v="0"/>
  </r>
  <r>
    <n v="9639"/>
    <n v="15662337"/>
    <x v="441"/>
    <n v="744"/>
    <x v="2"/>
    <x v="0"/>
    <x v="5"/>
    <n v="1"/>
    <n v="121498.11"/>
    <n v="2"/>
    <n v="0"/>
    <n v="1"/>
    <n v="106061.47"/>
    <n v="1"/>
  </r>
  <r>
    <n v="9640"/>
    <n v="15650924"/>
    <x v="2601"/>
    <n v="761"/>
    <x v="1"/>
    <x v="0"/>
    <x v="15"/>
    <n v="4"/>
    <n v="103515.39"/>
    <n v="2"/>
    <n v="1"/>
    <n v="1"/>
    <n v="177622.38"/>
    <n v="0"/>
  </r>
  <r>
    <n v="9641"/>
    <n v="15647203"/>
    <x v="2881"/>
    <n v="750"/>
    <x v="0"/>
    <x v="0"/>
    <x v="12"/>
    <n v="3"/>
    <n v="0"/>
    <n v="1"/>
    <n v="1"/>
    <n v="0"/>
    <n v="191520.5"/>
    <n v="0"/>
  </r>
  <r>
    <n v="9642"/>
    <n v="15682778"/>
    <x v="909"/>
    <n v="680"/>
    <x v="0"/>
    <x v="1"/>
    <x v="10"/>
    <n v="9"/>
    <n v="0"/>
    <n v="2"/>
    <n v="1"/>
    <n v="1"/>
    <n v="95686.6"/>
    <n v="0"/>
  </r>
  <r>
    <n v="9643"/>
    <n v="15579820"/>
    <x v="282"/>
    <n v="704"/>
    <x v="1"/>
    <x v="1"/>
    <x v="16"/>
    <n v="6"/>
    <n v="106687.76"/>
    <n v="1"/>
    <n v="1"/>
    <n v="0"/>
    <n v="173776.5"/>
    <n v="0"/>
  </r>
  <r>
    <n v="9644"/>
    <n v="15709354"/>
    <x v="2882"/>
    <n v="521"/>
    <x v="0"/>
    <x v="0"/>
    <x v="1"/>
    <n v="2"/>
    <n v="0"/>
    <n v="2"/>
    <n v="1"/>
    <n v="1"/>
    <n v="113089.43"/>
    <n v="0"/>
  </r>
  <r>
    <n v="9645"/>
    <n v="15728480"/>
    <x v="2105"/>
    <n v="452"/>
    <x v="0"/>
    <x v="0"/>
    <x v="12"/>
    <n v="8"/>
    <n v="0"/>
    <n v="2"/>
    <n v="1"/>
    <n v="1"/>
    <n v="149614.81"/>
    <n v="0"/>
  </r>
  <r>
    <n v="9646"/>
    <n v="15641091"/>
    <x v="587"/>
    <n v="695"/>
    <x v="0"/>
    <x v="0"/>
    <x v="8"/>
    <n v="5"/>
    <n v="106089.2"/>
    <n v="1"/>
    <n v="0"/>
    <n v="0"/>
    <n v="99537.68"/>
    <n v="0"/>
  </r>
  <r>
    <n v="9647"/>
    <n v="15603111"/>
    <x v="399"/>
    <n v="850"/>
    <x v="1"/>
    <x v="1"/>
    <x v="60"/>
    <n v="10"/>
    <n v="69608.14"/>
    <n v="1"/>
    <n v="1"/>
    <n v="0"/>
    <n v="97893.4"/>
    <n v="1"/>
  </r>
  <r>
    <n v="9648"/>
    <n v="15679693"/>
    <x v="560"/>
    <n v="625"/>
    <x v="0"/>
    <x v="1"/>
    <x v="8"/>
    <n v="5"/>
    <n v="0"/>
    <n v="2"/>
    <n v="0"/>
    <n v="1"/>
    <n v="90.07"/>
    <n v="0"/>
  </r>
  <r>
    <n v="9649"/>
    <n v="15797190"/>
    <x v="1557"/>
    <n v="608"/>
    <x v="2"/>
    <x v="0"/>
    <x v="20"/>
    <n v="7"/>
    <n v="96202.32"/>
    <n v="1"/>
    <n v="0"/>
    <n v="0"/>
    <n v="161154.85"/>
    <n v="0"/>
  </r>
  <r>
    <n v="9650"/>
    <n v="15788025"/>
    <x v="1321"/>
    <n v="715"/>
    <x v="0"/>
    <x v="0"/>
    <x v="16"/>
    <n v="0"/>
    <n v="0"/>
    <n v="2"/>
    <n v="1"/>
    <n v="1"/>
    <n v="332.81"/>
    <n v="0"/>
  </r>
  <r>
    <n v="9651"/>
    <n v="15646168"/>
    <x v="1012"/>
    <n v="834"/>
    <x v="1"/>
    <x v="1"/>
    <x v="19"/>
    <n v="5"/>
    <n v="0"/>
    <n v="2"/>
    <n v="1"/>
    <n v="0"/>
    <n v="66285.179999999993"/>
    <n v="0"/>
  </r>
  <r>
    <n v="9652"/>
    <n v="15580493"/>
    <x v="13"/>
    <n v="469"/>
    <x v="0"/>
    <x v="1"/>
    <x v="19"/>
    <n v="1"/>
    <n v="127818.52"/>
    <n v="1"/>
    <n v="1"/>
    <n v="0"/>
    <n v="163477.22"/>
    <n v="0"/>
  </r>
  <r>
    <n v="9653"/>
    <n v="15726720"/>
    <x v="1378"/>
    <n v="480"/>
    <x v="0"/>
    <x v="0"/>
    <x v="20"/>
    <n v="7"/>
    <n v="0"/>
    <n v="1"/>
    <n v="1"/>
    <n v="0"/>
    <n v="170332.67"/>
    <n v="1"/>
  </r>
  <r>
    <n v="9654"/>
    <n v="15735799"/>
    <x v="2883"/>
    <n v="527"/>
    <x v="2"/>
    <x v="1"/>
    <x v="14"/>
    <n v="3"/>
    <n v="137318.42000000001"/>
    <n v="1"/>
    <n v="1"/>
    <n v="1"/>
    <n v="126144.96000000001"/>
    <n v="0"/>
  </r>
  <r>
    <n v="9655"/>
    <n v="15773098"/>
    <x v="715"/>
    <n v="834"/>
    <x v="1"/>
    <x v="1"/>
    <x v="10"/>
    <n v="5"/>
    <n v="0"/>
    <n v="2"/>
    <n v="0"/>
    <n v="0"/>
    <n v="53437.1"/>
    <n v="0"/>
  </r>
  <r>
    <n v="9656"/>
    <n v="15668971"/>
    <x v="1956"/>
    <n v="583"/>
    <x v="0"/>
    <x v="0"/>
    <x v="20"/>
    <n v="4"/>
    <n v="55776.39"/>
    <n v="2"/>
    <n v="1"/>
    <n v="0"/>
    <n v="26920.43"/>
    <n v="0"/>
  </r>
  <r>
    <n v="9657"/>
    <n v="15603221"/>
    <x v="778"/>
    <n v="696"/>
    <x v="2"/>
    <x v="1"/>
    <x v="15"/>
    <n v="4"/>
    <n v="84421.62"/>
    <n v="1"/>
    <n v="0"/>
    <n v="1"/>
    <n v="52314.71"/>
    <n v="0"/>
  </r>
  <r>
    <n v="9658"/>
    <n v="15740043"/>
    <x v="26"/>
    <n v="606"/>
    <x v="0"/>
    <x v="1"/>
    <x v="15"/>
    <n v="5"/>
    <n v="83161.649999999994"/>
    <n v="1"/>
    <n v="1"/>
    <n v="1"/>
    <n v="116885.59"/>
    <n v="0"/>
  </r>
  <r>
    <n v="9659"/>
    <n v="15712264"/>
    <x v="2884"/>
    <n v="713"/>
    <x v="0"/>
    <x v="0"/>
    <x v="2"/>
    <n v="10"/>
    <n v="0"/>
    <n v="2"/>
    <n v="1"/>
    <n v="1"/>
    <n v="126263.97"/>
    <n v="0"/>
  </r>
  <r>
    <n v="9660"/>
    <n v="15751926"/>
    <x v="840"/>
    <n v="821"/>
    <x v="2"/>
    <x v="1"/>
    <x v="0"/>
    <n v="3"/>
    <n v="87807.29"/>
    <n v="2"/>
    <n v="1"/>
    <n v="1"/>
    <n v="64613.81"/>
    <n v="0"/>
  </r>
  <r>
    <n v="9661"/>
    <n v="15589401"/>
    <x v="255"/>
    <n v="550"/>
    <x v="0"/>
    <x v="0"/>
    <x v="33"/>
    <n v="4"/>
    <n v="0"/>
    <n v="2"/>
    <n v="1"/>
    <n v="0"/>
    <n v="89216.29"/>
    <n v="0"/>
  </r>
  <r>
    <n v="9662"/>
    <n v="15742019"/>
    <x v="2885"/>
    <n v="675"/>
    <x v="0"/>
    <x v="0"/>
    <x v="2"/>
    <n v="6"/>
    <n v="0"/>
    <n v="2"/>
    <n v="0"/>
    <n v="0"/>
    <n v="83419.149999999994"/>
    <n v="0"/>
  </r>
  <r>
    <n v="9663"/>
    <n v="15660611"/>
    <x v="1006"/>
    <n v="748"/>
    <x v="1"/>
    <x v="1"/>
    <x v="2"/>
    <n v="3"/>
    <n v="0"/>
    <n v="2"/>
    <n v="1"/>
    <n v="1"/>
    <n v="123998.52"/>
    <n v="0"/>
  </r>
  <r>
    <n v="9664"/>
    <n v="15607634"/>
    <x v="2886"/>
    <n v="606"/>
    <x v="2"/>
    <x v="1"/>
    <x v="20"/>
    <n v="9"/>
    <n v="95293.86"/>
    <n v="2"/>
    <n v="0"/>
    <n v="1"/>
    <n v="96985.58"/>
    <n v="0"/>
  </r>
  <r>
    <n v="9665"/>
    <n v="15595036"/>
    <x v="814"/>
    <n v="726"/>
    <x v="2"/>
    <x v="1"/>
    <x v="33"/>
    <n v="7"/>
    <n v="92847.59"/>
    <n v="1"/>
    <n v="1"/>
    <n v="0"/>
    <n v="146154.06"/>
    <n v="0"/>
  </r>
  <r>
    <n v="9666"/>
    <n v="15745794"/>
    <x v="125"/>
    <n v="547"/>
    <x v="0"/>
    <x v="1"/>
    <x v="33"/>
    <n v="6"/>
    <n v="0"/>
    <n v="2"/>
    <n v="1"/>
    <n v="1"/>
    <n v="18471.86"/>
    <n v="0"/>
  </r>
  <r>
    <n v="9667"/>
    <n v="15781689"/>
    <x v="2887"/>
    <n v="758"/>
    <x v="1"/>
    <x v="1"/>
    <x v="12"/>
    <n v="5"/>
    <n v="0"/>
    <n v="2"/>
    <n v="1"/>
    <n v="0"/>
    <n v="95009.600000000006"/>
    <n v="0"/>
  </r>
  <r>
    <n v="9668"/>
    <n v="15696054"/>
    <x v="2888"/>
    <n v="596"/>
    <x v="0"/>
    <x v="1"/>
    <x v="24"/>
    <n v="2"/>
    <n v="0"/>
    <n v="1"/>
    <n v="0"/>
    <n v="1"/>
    <n v="121175.86"/>
    <n v="0"/>
  </r>
  <r>
    <n v="9669"/>
    <n v="15752467"/>
    <x v="268"/>
    <n v="720"/>
    <x v="1"/>
    <x v="1"/>
    <x v="10"/>
    <n v="3"/>
    <n v="0"/>
    <n v="2"/>
    <n v="1"/>
    <n v="1"/>
    <n v="77047.78"/>
    <n v="0"/>
  </r>
  <r>
    <n v="9670"/>
    <n v="15597739"/>
    <x v="1029"/>
    <n v="674"/>
    <x v="0"/>
    <x v="1"/>
    <x v="24"/>
    <n v="3"/>
    <n v="0"/>
    <n v="1"/>
    <n v="1"/>
    <n v="0"/>
    <n v="158049.9"/>
    <n v="0"/>
  </r>
  <r>
    <n v="9671"/>
    <n v="15651336"/>
    <x v="1637"/>
    <n v="756"/>
    <x v="0"/>
    <x v="0"/>
    <x v="15"/>
    <n v="4"/>
    <n v="0"/>
    <n v="2"/>
    <n v="1"/>
    <n v="0"/>
    <n v="147040.25"/>
    <n v="0"/>
  </r>
  <r>
    <n v="9672"/>
    <n v="15636061"/>
    <x v="1080"/>
    <n v="649"/>
    <x v="2"/>
    <x v="1"/>
    <x v="66"/>
    <n v="4"/>
    <n v="68345.86"/>
    <n v="2"/>
    <n v="1"/>
    <n v="1"/>
    <n v="142566.75"/>
    <n v="0"/>
  </r>
  <r>
    <n v="9673"/>
    <n v="15723013"/>
    <x v="322"/>
    <n v="613"/>
    <x v="2"/>
    <x v="1"/>
    <x v="34"/>
    <n v="7"/>
    <n v="76656.399999999994"/>
    <n v="2"/>
    <n v="1"/>
    <n v="1"/>
    <n v="185483.24"/>
    <n v="0"/>
  </r>
  <r>
    <n v="9674"/>
    <n v="15784148"/>
    <x v="555"/>
    <n v="643"/>
    <x v="0"/>
    <x v="1"/>
    <x v="46"/>
    <n v="9"/>
    <n v="0"/>
    <n v="2"/>
    <n v="0"/>
    <n v="0"/>
    <n v="155870.82"/>
    <n v="0"/>
  </r>
  <r>
    <n v="9675"/>
    <n v="15578098"/>
    <x v="776"/>
    <n v="600"/>
    <x v="0"/>
    <x v="1"/>
    <x v="8"/>
    <n v="8"/>
    <n v="0"/>
    <n v="2"/>
    <n v="1"/>
    <n v="1"/>
    <n v="121555.51"/>
    <n v="0"/>
  </r>
  <r>
    <n v="9676"/>
    <n v="15638621"/>
    <x v="313"/>
    <n v="735"/>
    <x v="1"/>
    <x v="1"/>
    <x v="2"/>
    <n v="1"/>
    <n v="60374.98"/>
    <n v="1"/>
    <n v="1"/>
    <n v="0"/>
    <n v="40223.74"/>
    <n v="0"/>
  </r>
  <r>
    <n v="9677"/>
    <n v="15720924"/>
    <x v="2673"/>
    <n v="585"/>
    <x v="0"/>
    <x v="0"/>
    <x v="10"/>
    <n v="1"/>
    <n v="0"/>
    <n v="1"/>
    <n v="1"/>
    <n v="1"/>
    <n v="75503.600000000006"/>
    <n v="0"/>
  </r>
  <r>
    <n v="9678"/>
    <n v="15566531"/>
    <x v="2105"/>
    <n v="724"/>
    <x v="2"/>
    <x v="1"/>
    <x v="19"/>
    <n v="4"/>
    <n v="88046.88"/>
    <n v="1"/>
    <n v="0"/>
    <n v="1"/>
    <n v="186942.49"/>
    <n v="1"/>
  </r>
  <r>
    <n v="9679"/>
    <n v="15718064"/>
    <x v="131"/>
    <n v="635"/>
    <x v="1"/>
    <x v="1"/>
    <x v="6"/>
    <n v="2"/>
    <n v="0"/>
    <n v="2"/>
    <n v="0"/>
    <n v="0"/>
    <n v="117173.8"/>
    <n v="0"/>
  </r>
  <r>
    <n v="9680"/>
    <n v="15605067"/>
    <x v="366"/>
    <n v="472"/>
    <x v="0"/>
    <x v="1"/>
    <x v="25"/>
    <n v="9"/>
    <n v="0"/>
    <n v="2"/>
    <n v="1"/>
    <n v="0"/>
    <n v="3453.4"/>
    <n v="0"/>
  </r>
  <r>
    <n v="9681"/>
    <n v="15655335"/>
    <x v="2595"/>
    <n v="590"/>
    <x v="0"/>
    <x v="1"/>
    <x v="18"/>
    <n v="1"/>
    <n v="0"/>
    <n v="2"/>
    <n v="1"/>
    <n v="0"/>
    <n v="48876.84"/>
    <n v="0"/>
  </r>
  <r>
    <n v="9682"/>
    <n v="15607301"/>
    <x v="1030"/>
    <n v="651"/>
    <x v="1"/>
    <x v="0"/>
    <x v="54"/>
    <n v="8"/>
    <n v="129968.67"/>
    <n v="1"/>
    <n v="1"/>
    <n v="1"/>
    <n v="11830.53"/>
    <n v="0"/>
  </r>
  <r>
    <n v="9683"/>
    <n v="15694628"/>
    <x v="560"/>
    <n v="686"/>
    <x v="2"/>
    <x v="0"/>
    <x v="2"/>
    <n v="4"/>
    <n v="157731.6"/>
    <n v="2"/>
    <n v="1"/>
    <n v="0"/>
    <n v="162820.6"/>
    <n v="0"/>
  </r>
  <r>
    <n v="9684"/>
    <n v="15607112"/>
    <x v="697"/>
    <n v="606"/>
    <x v="0"/>
    <x v="1"/>
    <x v="15"/>
    <n v="6"/>
    <n v="0"/>
    <n v="2"/>
    <n v="0"/>
    <n v="1"/>
    <n v="36540.629999999997"/>
    <n v="0"/>
  </r>
  <r>
    <n v="9685"/>
    <n v="15635775"/>
    <x v="1497"/>
    <n v="781"/>
    <x v="0"/>
    <x v="1"/>
    <x v="19"/>
    <n v="3"/>
    <n v="89276.479999999996"/>
    <n v="1"/>
    <n v="1"/>
    <n v="0"/>
    <n v="6959"/>
    <n v="0"/>
  </r>
  <r>
    <n v="9686"/>
    <n v="15644280"/>
    <x v="2075"/>
    <n v="593"/>
    <x v="0"/>
    <x v="1"/>
    <x v="13"/>
    <n v="4"/>
    <n v="138825.19"/>
    <n v="1"/>
    <n v="0"/>
    <n v="0"/>
    <n v="10828.78"/>
    <n v="0"/>
  </r>
  <r>
    <n v="9687"/>
    <n v="15708362"/>
    <x v="36"/>
    <n v="793"/>
    <x v="0"/>
    <x v="1"/>
    <x v="54"/>
    <n v="4"/>
    <n v="103729.79"/>
    <n v="2"/>
    <n v="1"/>
    <n v="1"/>
    <n v="80272.06"/>
    <n v="0"/>
  </r>
  <r>
    <n v="9688"/>
    <n v="15771997"/>
    <x v="903"/>
    <n v="791"/>
    <x v="0"/>
    <x v="0"/>
    <x v="8"/>
    <n v="10"/>
    <n v="75499.240000000005"/>
    <n v="1"/>
    <n v="1"/>
    <n v="0"/>
    <n v="22184.14"/>
    <n v="0"/>
  </r>
  <r>
    <n v="9689"/>
    <n v="15730579"/>
    <x v="1219"/>
    <n v="850"/>
    <x v="0"/>
    <x v="1"/>
    <x v="50"/>
    <n v="5"/>
    <n v="169445.4"/>
    <n v="1"/>
    <n v="1"/>
    <n v="1"/>
    <n v="186335.07"/>
    <n v="0"/>
  </r>
  <r>
    <n v="9690"/>
    <n v="15728005"/>
    <x v="2889"/>
    <n v="698"/>
    <x v="0"/>
    <x v="0"/>
    <x v="38"/>
    <n v="9"/>
    <n v="111359.55"/>
    <n v="2"/>
    <n v="1"/>
    <n v="0"/>
    <n v="105715.01"/>
    <n v="0"/>
  </r>
  <r>
    <n v="9691"/>
    <n v="15791674"/>
    <x v="322"/>
    <n v="846"/>
    <x v="0"/>
    <x v="0"/>
    <x v="10"/>
    <n v="10"/>
    <n v="142388.60999999999"/>
    <n v="2"/>
    <n v="0"/>
    <n v="1"/>
    <n v="68393.64"/>
    <n v="1"/>
  </r>
  <r>
    <n v="9692"/>
    <n v="15754599"/>
    <x v="256"/>
    <n v="765"/>
    <x v="0"/>
    <x v="1"/>
    <x v="0"/>
    <n v="4"/>
    <n v="123311.39"/>
    <n v="2"/>
    <n v="1"/>
    <n v="1"/>
    <n v="82868.34"/>
    <n v="0"/>
  </r>
  <r>
    <n v="9693"/>
    <n v="15693690"/>
    <x v="1931"/>
    <n v="574"/>
    <x v="1"/>
    <x v="1"/>
    <x v="37"/>
    <n v="7"/>
    <n v="115532.52"/>
    <n v="1"/>
    <n v="1"/>
    <n v="0"/>
    <n v="196257.67"/>
    <n v="0"/>
  </r>
  <r>
    <n v="9694"/>
    <n v="15728963"/>
    <x v="152"/>
    <n v="617"/>
    <x v="2"/>
    <x v="0"/>
    <x v="21"/>
    <n v="10"/>
    <n v="167273.71"/>
    <n v="1"/>
    <n v="0"/>
    <n v="0"/>
    <n v="93439.75"/>
    <n v="1"/>
  </r>
  <r>
    <n v="9695"/>
    <n v="15659710"/>
    <x v="2890"/>
    <n v="581"/>
    <x v="0"/>
    <x v="1"/>
    <x v="11"/>
    <n v="5"/>
    <n v="77886.53"/>
    <n v="2"/>
    <n v="1"/>
    <n v="0"/>
    <n v="150319.49"/>
    <n v="0"/>
  </r>
  <r>
    <n v="9696"/>
    <n v="15658675"/>
    <x v="464"/>
    <n v="710"/>
    <x v="2"/>
    <x v="1"/>
    <x v="24"/>
    <n v="6"/>
    <n v="135795.63"/>
    <n v="1"/>
    <n v="0"/>
    <n v="1"/>
    <n v="46523.6"/>
    <n v="0"/>
  </r>
  <r>
    <n v="9697"/>
    <n v="15638788"/>
    <x v="2891"/>
    <n v="550"/>
    <x v="0"/>
    <x v="1"/>
    <x v="15"/>
    <n v="8"/>
    <n v="97514.07"/>
    <n v="1"/>
    <n v="1"/>
    <n v="1"/>
    <n v="199138.84"/>
    <n v="0"/>
  </r>
  <r>
    <n v="9698"/>
    <n v="15609735"/>
    <x v="167"/>
    <n v="533"/>
    <x v="2"/>
    <x v="1"/>
    <x v="21"/>
    <n v="6"/>
    <n v="127545.56"/>
    <n v="2"/>
    <n v="0"/>
    <n v="0"/>
    <n v="79559.02"/>
    <n v="1"/>
  </r>
  <r>
    <n v="9699"/>
    <n v="15771477"/>
    <x v="93"/>
    <n v="779"/>
    <x v="0"/>
    <x v="1"/>
    <x v="23"/>
    <n v="9"/>
    <n v="106160.37"/>
    <n v="1"/>
    <n v="0"/>
    <n v="0"/>
    <n v="116893.87"/>
    <n v="0"/>
  </r>
  <r>
    <n v="9700"/>
    <n v="15570145"/>
    <x v="1368"/>
    <n v="763"/>
    <x v="0"/>
    <x v="0"/>
    <x v="51"/>
    <n v="2"/>
    <n v="0"/>
    <n v="2"/>
    <n v="1"/>
    <n v="0"/>
    <n v="153983.99"/>
    <n v="0"/>
  </r>
  <r>
    <n v="9701"/>
    <n v="15797149"/>
    <x v="640"/>
    <n v="563"/>
    <x v="1"/>
    <x v="0"/>
    <x v="18"/>
    <n v="4"/>
    <n v="143680.47"/>
    <n v="2"/>
    <n v="1"/>
    <n v="1"/>
    <n v="63531.19"/>
    <n v="0"/>
  </r>
  <r>
    <n v="9702"/>
    <n v="15636912"/>
    <x v="2892"/>
    <n v="678"/>
    <x v="1"/>
    <x v="1"/>
    <x v="16"/>
    <n v="3"/>
    <n v="124483.53"/>
    <n v="1"/>
    <n v="1"/>
    <n v="0"/>
    <n v="126253.31"/>
    <n v="0"/>
  </r>
  <r>
    <n v="9703"/>
    <n v="15687828"/>
    <x v="2160"/>
    <n v="644"/>
    <x v="1"/>
    <x v="0"/>
    <x v="8"/>
    <n v="5"/>
    <n v="86006.3"/>
    <n v="1"/>
    <n v="1"/>
    <n v="1"/>
    <n v="73922.95"/>
    <n v="0"/>
  </r>
  <r>
    <n v="9704"/>
    <n v="15667424"/>
    <x v="425"/>
    <n v="682"/>
    <x v="2"/>
    <x v="0"/>
    <x v="3"/>
    <n v="7"/>
    <n v="111094.05"/>
    <n v="2"/>
    <n v="1"/>
    <n v="1"/>
    <n v="64679.3"/>
    <n v="0"/>
  </r>
  <r>
    <n v="9705"/>
    <n v="15759872"/>
    <x v="293"/>
    <n v="625"/>
    <x v="0"/>
    <x v="1"/>
    <x v="32"/>
    <n v="9"/>
    <n v="0"/>
    <n v="2"/>
    <n v="1"/>
    <n v="0"/>
    <n v="157072.91"/>
    <n v="0"/>
  </r>
  <r>
    <n v="9706"/>
    <n v="15572374"/>
    <x v="2893"/>
    <n v="733"/>
    <x v="1"/>
    <x v="1"/>
    <x v="18"/>
    <n v="1"/>
    <n v="0"/>
    <n v="2"/>
    <n v="0"/>
    <n v="1"/>
    <n v="108377.82"/>
    <n v="0"/>
  </r>
  <r>
    <n v="9707"/>
    <n v="15754926"/>
    <x v="862"/>
    <n v="512"/>
    <x v="0"/>
    <x v="0"/>
    <x v="33"/>
    <n v="6"/>
    <n v="0"/>
    <n v="2"/>
    <n v="1"/>
    <n v="0"/>
    <n v="88827.31"/>
    <n v="0"/>
  </r>
  <r>
    <n v="9708"/>
    <n v="15687431"/>
    <x v="2894"/>
    <n v="642"/>
    <x v="0"/>
    <x v="0"/>
    <x v="1"/>
    <n v="7"/>
    <n v="115171.71"/>
    <n v="1"/>
    <n v="1"/>
    <n v="1"/>
    <n v="37674.47"/>
    <n v="0"/>
  </r>
  <r>
    <n v="9709"/>
    <n v="15604515"/>
    <x v="2638"/>
    <n v="737"/>
    <x v="2"/>
    <x v="0"/>
    <x v="32"/>
    <n v="10"/>
    <n v="111543.26"/>
    <n v="2"/>
    <n v="0"/>
    <n v="0"/>
    <n v="106327.85"/>
    <n v="0"/>
  </r>
  <r>
    <n v="9710"/>
    <n v="15682839"/>
    <x v="1142"/>
    <n v="575"/>
    <x v="0"/>
    <x v="0"/>
    <x v="38"/>
    <n v="8"/>
    <n v="137936.94"/>
    <n v="1"/>
    <n v="1"/>
    <n v="1"/>
    <n v="84475.13"/>
    <n v="0"/>
  </r>
  <r>
    <n v="9711"/>
    <n v="15624677"/>
    <x v="2895"/>
    <n v="543"/>
    <x v="2"/>
    <x v="0"/>
    <x v="24"/>
    <n v="3"/>
    <n v="122304.65"/>
    <n v="2"/>
    <n v="0"/>
    <n v="0"/>
    <n v="33998.699999999997"/>
    <n v="0"/>
  </r>
  <r>
    <n v="9712"/>
    <n v="15646366"/>
    <x v="51"/>
    <n v="521"/>
    <x v="2"/>
    <x v="1"/>
    <x v="1"/>
    <n v="8"/>
    <n v="120586.54"/>
    <n v="1"/>
    <n v="0"/>
    <n v="1"/>
    <n v="20491.150000000001"/>
    <n v="0"/>
  </r>
  <r>
    <n v="9713"/>
    <n v="15701768"/>
    <x v="345"/>
    <n v="637"/>
    <x v="0"/>
    <x v="1"/>
    <x v="15"/>
    <n v="3"/>
    <n v="0"/>
    <n v="2"/>
    <n v="1"/>
    <n v="1"/>
    <n v="197827.06"/>
    <n v="0"/>
  </r>
  <r>
    <n v="9714"/>
    <n v="15623566"/>
    <x v="2896"/>
    <n v="714"/>
    <x v="0"/>
    <x v="1"/>
    <x v="20"/>
    <n v="9"/>
    <n v="46520.69"/>
    <n v="1"/>
    <n v="1"/>
    <n v="1"/>
    <n v="96687.25"/>
    <n v="0"/>
  </r>
  <r>
    <n v="9715"/>
    <n v="15681274"/>
    <x v="175"/>
    <n v="726"/>
    <x v="1"/>
    <x v="0"/>
    <x v="27"/>
    <n v="2"/>
    <n v="105473.74"/>
    <n v="1"/>
    <n v="1"/>
    <n v="1"/>
    <n v="46044.7"/>
    <n v="0"/>
  </r>
  <r>
    <n v="9716"/>
    <n v="15762573"/>
    <x v="671"/>
    <n v="680"/>
    <x v="1"/>
    <x v="0"/>
    <x v="10"/>
    <n v="7"/>
    <n v="0"/>
    <n v="2"/>
    <n v="1"/>
    <n v="0"/>
    <n v="98949.85"/>
    <n v="0"/>
  </r>
  <r>
    <n v="9717"/>
    <n v="15706458"/>
    <x v="729"/>
    <n v="812"/>
    <x v="2"/>
    <x v="1"/>
    <x v="2"/>
    <n v="5"/>
    <n v="115730.71"/>
    <n v="3"/>
    <n v="1"/>
    <n v="1"/>
    <n v="185599.34"/>
    <n v="1"/>
  </r>
  <r>
    <n v="9718"/>
    <n v="15654222"/>
    <x v="2897"/>
    <n v="757"/>
    <x v="1"/>
    <x v="1"/>
    <x v="33"/>
    <n v="3"/>
    <n v="145396.49"/>
    <n v="1"/>
    <n v="0"/>
    <n v="1"/>
    <n v="198341.15"/>
    <n v="0"/>
  </r>
  <r>
    <n v="9719"/>
    <n v="15704053"/>
    <x v="106"/>
    <n v="710"/>
    <x v="1"/>
    <x v="1"/>
    <x v="46"/>
    <n v="3"/>
    <n v="131078.42000000001"/>
    <n v="2"/>
    <n v="1"/>
    <n v="0"/>
    <n v="119348.76"/>
    <n v="1"/>
  </r>
  <r>
    <n v="9720"/>
    <n v="15724321"/>
    <x v="657"/>
    <n v="516"/>
    <x v="2"/>
    <x v="0"/>
    <x v="40"/>
    <n v="9"/>
    <n v="128298.74"/>
    <n v="1"/>
    <n v="0"/>
    <n v="0"/>
    <n v="149614.17000000001"/>
    <n v="1"/>
  </r>
  <r>
    <n v="9721"/>
    <n v="15621815"/>
    <x v="1042"/>
    <n v="803"/>
    <x v="0"/>
    <x v="0"/>
    <x v="20"/>
    <n v="6"/>
    <n v="165526.71"/>
    <n v="1"/>
    <n v="1"/>
    <n v="0"/>
    <n v="12328.08"/>
    <n v="0"/>
  </r>
  <r>
    <n v="9722"/>
    <n v="15724876"/>
    <x v="661"/>
    <n v="560"/>
    <x v="0"/>
    <x v="0"/>
    <x v="16"/>
    <n v="5"/>
    <n v="83714.41"/>
    <n v="1"/>
    <n v="1"/>
    <n v="1"/>
    <n v="33245.97"/>
    <n v="0"/>
  </r>
  <r>
    <n v="9723"/>
    <n v="15696588"/>
    <x v="288"/>
    <n v="679"/>
    <x v="0"/>
    <x v="0"/>
    <x v="18"/>
    <n v="3"/>
    <n v="0"/>
    <n v="2"/>
    <n v="1"/>
    <n v="1"/>
    <n v="2243.41"/>
    <n v="0"/>
  </r>
  <r>
    <n v="9724"/>
    <n v="15612832"/>
    <x v="776"/>
    <n v="526"/>
    <x v="0"/>
    <x v="1"/>
    <x v="15"/>
    <n v="7"/>
    <n v="125540.05"/>
    <n v="1"/>
    <n v="0"/>
    <n v="0"/>
    <n v="86786.41"/>
    <n v="0"/>
  </r>
  <r>
    <n v="9725"/>
    <n v="15804295"/>
    <x v="158"/>
    <n v="485"/>
    <x v="0"/>
    <x v="1"/>
    <x v="1"/>
    <n v="2"/>
    <n v="100254.76"/>
    <n v="2"/>
    <n v="1"/>
    <n v="1"/>
    <n v="12706.67"/>
    <n v="0"/>
  </r>
  <r>
    <n v="9726"/>
    <n v="15712536"/>
    <x v="485"/>
    <n v="625"/>
    <x v="0"/>
    <x v="0"/>
    <x v="18"/>
    <n v="3"/>
    <n v="0"/>
    <n v="2"/>
    <n v="1"/>
    <n v="0"/>
    <n v="41295.1"/>
    <n v="1"/>
  </r>
  <r>
    <n v="9727"/>
    <n v="15662494"/>
    <x v="1031"/>
    <n v="773"/>
    <x v="1"/>
    <x v="1"/>
    <x v="3"/>
    <n v="7"/>
    <n v="138150.57"/>
    <n v="1"/>
    <n v="1"/>
    <n v="1"/>
    <n v="177357.16"/>
    <n v="0"/>
  </r>
  <r>
    <n v="9728"/>
    <n v="15807728"/>
    <x v="884"/>
    <n v="530"/>
    <x v="0"/>
    <x v="0"/>
    <x v="13"/>
    <n v="1"/>
    <n v="0"/>
    <n v="1"/>
    <n v="0"/>
    <n v="1"/>
    <n v="190663.89"/>
    <n v="1"/>
  </r>
  <r>
    <n v="9729"/>
    <n v="15764916"/>
    <x v="87"/>
    <n v="616"/>
    <x v="2"/>
    <x v="0"/>
    <x v="3"/>
    <n v="7"/>
    <n v="95984.21"/>
    <n v="1"/>
    <n v="0"/>
    <n v="1"/>
    <n v="115262.54"/>
    <n v="1"/>
  </r>
  <r>
    <n v="9730"/>
    <n v="15615330"/>
    <x v="1175"/>
    <n v="651"/>
    <x v="0"/>
    <x v="1"/>
    <x v="51"/>
    <n v="10"/>
    <n v="0"/>
    <n v="2"/>
    <n v="1"/>
    <n v="1"/>
    <n v="170099.23"/>
    <n v="0"/>
  </r>
  <r>
    <n v="9731"/>
    <n v="15638487"/>
    <x v="672"/>
    <n v="586"/>
    <x v="2"/>
    <x v="1"/>
    <x v="16"/>
    <n v="2"/>
    <n v="136858.42000000001"/>
    <n v="1"/>
    <n v="0"/>
    <n v="1"/>
    <n v="189143.94"/>
    <n v="0"/>
  </r>
  <r>
    <n v="9732"/>
    <n v="15627859"/>
    <x v="1494"/>
    <n v="607"/>
    <x v="2"/>
    <x v="1"/>
    <x v="6"/>
    <n v="7"/>
    <n v="102609"/>
    <n v="1"/>
    <n v="1"/>
    <n v="0"/>
    <n v="163257.44"/>
    <n v="0"/>
  </r>
  <r>
    <n v="9733"/>
    <n v="15622192"/>
    <x v="26"/>
    <n v="724"/>
    <x v="1"/>
    <x v="1"/>
    <x v="2"/>
    <n v="3"/>
    <n v="0"/>
    <n v="2"/>
    <n v="0"/>
    <n v="1"/>
    <n v="95562.81"/>
    <n v="0"/>
  </r>
  <r>
    <n v="9734"/>
    <n v="15789413"/>
    <x v="2187"/>
    <n v="733"/>
    <x v="0"/>
    <x v="1"/>
    <x v="55"/>
    <n v="3"/>
    <n v="0"/>
    <n v="2"/>
    <n v="1"/>
    <n v="1"/>
    <n v="75272.63"/>
    <n v="0"/>
  </r>
  <r>
    <n v="9735"/>
    <n v="15583221"/>
    <x v="1474"/>
    <n v="667"/>
    <x v="2"/>
    <x v="1"/>
    <x v="53"/>
    <n v="3"/>
    <n v="77356.92"/>
    <n v="2"/>
    <n v="1"/>
    <n v="1"/>
    <n v="20881.96"/>
    <n v="0"/>
  </r>
  <r>
    <n v="9736"/>
    <n v="15768495"/>
    <x v="1936"/>
    <n v="700"/>
    <x v="0"/>
    <x v="0"/>
    <x v="15"/>
    <n v="8"/>
    <n v="110923.15"/>
    <n v="2"/>
    <n v="1"/>
    <n v="1"/>
    <n v="161845.81"/>
    <n v="1"/>
  </r>
  <r>
    <n v="9737"/>
    <n v="15644103"/>
    <x v="2898"/>
    <n v="659"/>
    <x v="1"/>
    <x v="1"/>
    <x v="66"/>
    <n v="2"/>
    <n v="151675.65"/>
    <n v="1"/>
    <n v="0"/>
    <n v="1"/>
    <n v="49978.67"/>
    <n v="0"/>
  </r>
  <r>
    <n v="9738"/>
    <n v="15741197"/>
    <x v="2899"/>
    <n v="710"/>
    <x v="1"/>
    <x v="1"/>
    <x v="32"/>
    <n v="8"/>
    <n v="0"/>
    <n v="3"/>
    <n v="1"/>
    <n v="0"/>
    <n v="107292.91"/>
    <n v="0"/>
  </r>
  <r>
    <n v="9739"/>
    <n v="15664547"/>
    <x v="332"/>
    <n v="760"/>
    <x v="0"/>
    <x v="1"/>
    <x v="24"/>
    <n v="7"/>
    <n v="0"/>
    <n v="1"/>
    <n v="0"/>
    <n v="0"/>
    <n v="32863.24"/>
    <n v="1"/>
  </r>
  <r>
    <n v="9740"/>
    <n v="15797293"/>
    <x v="415"/>
    <n v="677"/>
    <x v="0"/>
    <x v="0"/>
    <x v="11"/>
    <n v="3"/>
    <n v="0"/>
    <n v="2"/>
    <n v="1"/>
    <n v="0"/>
    <n v="179608.95999999999"/>
    <n v="0"/>
  </r>
  <r>
    <n v="9741"/>
    <n v="15572021"/>
    <x v="464"/>
    <n v="798"/>
    <x v="2"/>
    <x v="0"/>
    <x v="6"/>
    <n v="8"/>
    <n v="80204.11"/>
    <n v="2"/>
    <n v="1"/>
    <n v="0"/>
    <n v="70223.22"/>
    <n v="0"/>
  </r>
  <r>
    <n v="9742"/>
    <n v="15637461"/>
    <x v="444"/>
    <n v="758"/>
    <x v="0"/>
    <x v="1"/>
    <x v="12"/>
    <n v="7"/>
    <n v="0"/>
    <n v="2"/>
    <n v="1"/>
    <n v="0"/>
    <n v="77951.839999999997"/>
    <n v="0"/>
  </r>
  <r>
    <n v="9743"/>
    <n v="15620577"/>
    <x v="159"/>
    <n v="715"/>
    <x v="0"/>
    <x v="1"/>
    <x v="13"/>
    <n v="4"/>
    <n v="0"/>
    <n v="2"/>
    <n v="1"/>
    <n v="1"/>
    <n v="55043.93"/>
    <n v="0"/>
  </r>
  <r>
    <n v="9744"/>
    <n v="15609643"/>
    <x v="2723"/>
    <n v="752"/>
    <x v="2"/>
    <x v="1"/>
    <x v="15"/>
    <n v="9"/>
    <n v="115587.49"/>
    <n v="2"/>
    <n v="0"/>
    <n v="1"/>
    <n v="101677.46"/>
    <n v="0"/>
  </r>
  <r>
    <n v="9745"/>
    <n v="15785358"/>
    <x v="2900"/>
    <n v="586"/>
    <x v="2"/>
    <x v="1"/>
    <x v="17"/>
    <n v="8"/>
    <n v="106968.96000000001"/>
    <n v="1"/>
    <n v="1"/>
    <n v="1"/>
    <n v="79366.98"/>
    <n v="1"/>
  </r>
  <r>
    <n v="9746"/>
    <n v="15603883"/>
    <x v="715"/>
    <n v="818"/>
    <x v="0"/>
    <x v="1"/>
    <x v="18"/>
    <n v="4"/>
    <n v="0"/>
    <n v="2"/>
    <n v="1"/>
    <n v="1"/>
    <n v="8037.03"/>
    <n v="0"/>
  </r>
  <r>
    <n v="9747"/>
    <n v="15782550"/>
    <x v="130"/>
    <n v="490"/>
    <x v="2"/>
    <x v="0"/>
    <x v="1"/>
    <n v="0"/>
    <n v="139659.04"/>
    <n v="1"/>
    <n v="1"/>
    <n v="1"/>
    <n v="176254.12"/>
    <n v="0"/>
  </r>
  <r>
    <n v="9748"/>
    <n v="15775761"/>
    <x v="1931"/>
    <n v="610"/>
    <x v="2"/>
    <x v="0"/>
    <x v="58"/>
    <n v="5"/>
    <n v="86038.21"/>
    <n v="3"/>
    <n v="0"/>
    <n v="0"/>
    <n v="192743.06"/>
    <n v="1"/>
  </r>
  <r>
    <n v="9749"/>
    <n v="15680201"/>
    <x v="516"/>
    <n v="627"/>
    <x v="2"/>
    <x v="1"/>
    <x v="9"/>
    <n v="5"/>
    <n v="102773.2"/>
    <n v="2"/>
    <n v="1"/>
    <n v="0"/>
    <n v="56793.02"/>
    <n v="1"/>
  </r>
  <r>
    <n v="9750"/>
    <n v="15767594"/>
    <x v="595"/>
    <n v="533"/>
    <x v="0"/>
    <x v="0"/>
    <x v="12"/>
    <n v="8"/>
    <n v="0"/>
    <n v="2"/>
    <n v="1"/>
    <n v="1"/>
    <n v="187900.12"/>
    <n v="0"/>
  </r>
  <r>
    <n v="9751"/>
    <n v="15591985"/>
    <x v="834"/>
    <n v="708"/>
    <x v="0"/>
    <x v="0"/>
    <x v="21"/>
    <n v="8"/>
    <n v="70754.179999999993"/>
    <n v="1"/>
    <n v="1"/>
    <n v="1"/>
    <n v="92920.04"/>
    <n v="1"/>
  </r>
  <r>
    <n v="9752"/>
    <n v="15789339"/>
    <x v="24"/>
    <n v="681"/>
    <x v="0"/>
    <x v="1"/>
    <x v="49"/>
    <n v="4"/>
    <n v="122781.51"/>
    <n v="1"/>
    <n v="0"/>
    <n v="1"/>
    <n v="140166.95000000001"/>
    <n v="0"/>
  </r>
  <r>
    <n v="9753"/>
    <n v="15781530"/>
    <x v="295"/>
    <n v="690"/>
    <x v="0"/>
    <x v="1"/>
    <x v="29"/>
    <n v="8"/>
    <n v="0"/>
    <n v="2"/>
    <n v="1"/>
    <n v="1"/>
    <n v="155782.89000000001"/>
    <n v="0"/>
  </r>
  <r>
    <n v="9754"/>
    <n v="15705174"/>
    <x v="1697"/>
    <n v="656"/>
    <x v="2"/>
    <x v="1"/>
    <x v="50"/>
    <n v="7"/>
    <n v="153545.10999999999"/>
    <n v="1"/>
    <n v="1"/>
    <n v="1"/>
    <n v="186574.68"/>
    <n v="0"/>
  </r>
  <r>
    <n v="9755"/>
    <n v="15572114"/>
    <x v="201"/>
    <n v="673"/>
    <x v="1"/>
    <x v="1"/>
    <x v="20"/>
    <n v="1"/>
    <n v="121629.22"/>
    <n v="1"/>
    <n v="1"/>
    <n v="1"/>
    <n v="3258.6"/>
    <n v="0"/>
  </r>
  <r>
    <n v="9756"/>
    <n v="15804009"/>
    <x v="885"/>
    <n v="806"/>
    <x v="2"/>
    <x v="1"/>
    <x v="18"/>
    <n v="8"/>
    <n v="167983.17"/>
    <n v="2"/>
    <n v="1"/>
    <n v="1"/>
    <n v="106714.28"/>
    <n v="0"/>
  </r>
  <r>
    <n v="9757"/>
    <n v="15662698"/>
    <x v="111"/>
    <n v="648"/>
    <x v="1"/>
    <x v="0"/>
    <x v="3"/>
    <n v="7"/>
    <n v="81153.820000000007"/>
    <n v="1"/>
    <n v="1"/>
    <n v="1"/>
    <n v="144532.85"/>
    <n v="1"/>
  </r>
  <r>
    <n v="9758"/>
    <n v="15696047"/>
    <x v="1859"/>
    <n v="501"/>
    <x v="0"/>
    <x v="1"/>
    <x v="12"/>
    <n v="6"/>
    <n v="99760.84"/>
    <n v="1"/>
    <n v="1"/>
    <n v="1"/>
    <n v="13591.52"/>
    <n v="0"/>
  </r>
  <r>
    <n v="9759"/>
    <n v="15701160"/>
    <x v="595"/>
    <n v="556"/>
    <x v="2"/>
    <x v="0"/>
    <x v="3"/>
    <n v="4"/>
    <n v="125890.72"/>
    <n v="1"/>
    <n v="1"/>
    <n v="1"/>
    <n v="74854.97"/>
    <n v="0"/>
  </r>
  <r>
    <n v="9760"/>
    <n v="15790093"/>
    <x v="2901"/>
    <n v="627"/>
    <x v="0"/>
    <x v="0"/>
    <x v="7"/>
    <n v="2"/>
    <n v="0"/>
    <n v="2"/>
    <n v="1"/>
    <n v="0"/>
    <n v="125451.01"/>
    <n v="0"/>
  </r>
  <r>
    <n v="9761"/>
    <n v="15632143"/>
    <x v="288"/>
    <n v="652"/>
    <x v="0"/>
    <x v="1"/>
    <x v="8"/>
    <n v="2"/>
    <n v="119148.55"/>
    <n v="1"/>
    <n v="0"/>
    <n v="0"/>
    <n v="149740.22"/>
    <n v="0"/>
  </r>
  <r>
    <n v="9762"/>
    <n v="15736778"/>
    <x v="1659"/>
    <n v="807"/>
    <x v="2"/>
    <x v="0"/>
    <x v="52"/>
    <n v="1"/>
    <n v="72948.58"/>
    <n v="2"/>
    <n v="1"/>
    <n v="1"/>
    <n v="17355.36"/>
    <n v="0"/>
  </r>
  <r>
    <n v="9763"/>
    <n v="15734917"/>
    <x v="1194"/>
    <n v="708"/>
    <x v="2"/>
    <x v="1"/>
    <x v="29"/>
    <n v="8"/>
    <n v="133974.35999999999"/>
    <n v="2"/>
    <n v="1"/>
    <n v="0"/>
    <n v="50294.09"/>
    <n v="0"/>
  </r>
  <r>
    <n v="9764"/>
    <n v="15643903"/>
    <x v="235"/>
    <n v="619"/>
    <x v="0"/>
    <x v="1"/>
    <x v="7"/>
    <n v="1"/>
    <n v="154483.98000000001"/>
    <n v="1"/>
    <n v="1"/>
    <n v="0"/>
    <n v="156394.74"/>
    <n v="0"/>
  </r>
  <r>
    <n v="9765"/>
    <n v="15569526"/>
    <x v="2902"/>
    <n v="601"/>
    <x v="0"/>
    <x v="1"/>
    <x v="20"/>
    <n v="10"/>
    <n v="98627.13"/>
    <n v="2"/>
    <n v="0"/>
    <n v="0"/>
    <n v="77977.69"/>
    <n v="0"/>
  </r>
  <r>
    <n v="9766"/>
    <n v="15777067"/>
    <x v="838"/>
    <n v="445"/>
    <x v="0"/>
    <x v="1"/>
    <x v="55"/>
    <n v="2"/>
    <n v="136770.67000000001"/>
    <n v="1"/>
    <n v="0"/>
    <n v="1"/>
    <n v="43678.06"/>
    <n v="0"/>
  </r>
  <r>
    <n v="9767"/>
    <n v="15795511"/>
    <x v="1197"/>
    <n v="800"/>
    <x v="2"/>
    <x v="1"/>
    <x v="2"/>
    <n v="4"/>
    <n v="95252.72"/>
    <n v="1"/>
    <n v="1"/>
    <n v="0"/>
    <n v="13906.34"/>
    <n v="0"/>
  </r>
  <r>
    <n v="9768"/>
    <n v="15610419"/>
    <x v="1654"/>
    <n v="554"/>
    <x v="0"/>
    <x v="1"/>
    <x v="19"/>
    <n v="3"/>
    <n v="117413.95"/>
    <n v="1"/>
    <n v="1"/>
    <n v="1"/>
    <n v="12766.74"/>
    <n v="0"/>
  </r>
  <r>
    <n v="9769"/>
    <n v="15644994"/>
    <x v="111"/>
    <n v="714"/>
    <x v="2"/>
    <x v="1"/>
    <x v="41"/>
    <n v="4"/>
    <n v="137986.57999999999"/>
    <n v="2"/>
    <n v="0"/>
    <n v="1"/>
    <n v="51308.54"/>
    <n v="1"/>
  </r>
  <r>
    <n v="9770"/>
    <n v="15703707"/>
    <x v="403"/>
    <n v="656"/>
    <x v="0"/>
    <x v="1"/>
    <x v="4"/>
    <n v="10"/>
    <n v="143571.51999999999"/>
    <n v="1"/>
    <n v="0"/>
    <n v="0"/>
    <n v="127444.14"/>
    <n v="0"/>
  </r>
  <r>
    <n v="9771"/>
    <n v="15659327"/>
    <x v="2903"/>
    <n v="520"/>
    <x v="0"/>
    <x v="1"/>
    <x v="23"/>
    <n v="5"/>
    <n v="121197.64"/>
    <n v="1"/>
    <n v="1"/>
    <n v="0"/>
    <n v="72577.33"/>
    <n v="1"/>
  </r>
  <r>
    <n v="9772"/>
    <n v="15771323"/>
    <x v="937"/>
    <n v="480"/>
    <x v="1"/>
    <x v="1"/>
    <x v="2"/>
    <n v="5"/>
    <n v="121626.9"/>
    <n v="1"/>
    <n v="1"/>
    <n v="1"/>
    <n v="82438.13"/>
    <n v="0"/>
  </r>
  <r>
    <n v="9773"/>
    <n v="15750549"/>
    <x v="765"/>
    <n v="660"/>
    <x v="2"/>
    <x v="1"/>
    <x v="33"/>
    <n v="1"/>
    <n v="84440.1"/>
    <n v="2"/>
    <n v="1"/>
    <n v="1"/>
    <n v="60485.98"/>
    <n v="0"/>
  </r>
  <r>
    <n v="9774"/>
    <n v="15698462"/>
    <x v="273"/>
    <n v="532"/>
    <x v="0"/>
    <x v="1"/>
    <x v="18"/>
    <n v="4"/>
    <n v="0"/>
    <n v="2"/>
    <n v="1"/>
    <n v="1"/>
    <n v="132798.78"/>
    <n v="0"/>
  </r>
  <r>
    <n v="9775"/>
    <n v="15739692"/>
    <x v="1818"/>
    <n v="679"/>
    <x v="0"/>
    <x v="1"/>
    <x v="0"/>
    <n v="1"/>
    <n v="0"/>
    <n v="2"/>
    <n v="0"/>
    <n v="0"/>
    <n v="71823.149999999994"/>
    <n v="0"/>
  </r>
  <r>
    <n v="9776"/>
    <n v="15744041"/>
    <x v="1170"/>
    <n v="780"/>
    <x v="0"/>
    <x v="0"/>
    <x v="28"/>
    <n v="3"/>
    <n v="140356.70000000001"/>
    <n v="1"/>
    <n v="1"/>
    <n v="0"/>
    <n v="117144.15"/>
    <n v="0"/>
  </r>
  <r>
    <n v="9777"/>
    <n v="15700714"/>
    <x v="2277"/>
    <n v="747"/>
    <x v="0"/>
    <x v="1"/>
    <x v="6"/>
    <n v="7"/>
    <n v="0"/>
    <n v="2"/>
    <n v="1"/>
    <n v="1"/>
    <n v="141706.43"/>
    <n v="0"/>
  </r>
  <r>
    <n v="9778"/>
    <n v="15777743"/>
    <x v="209"/>
    <n v="705"/>
    <x v="0"/>
    <x v="0"/>
    <x v="2"/>
    <n v="3"/>
    <n v="92224.56"/>
    <n v="1"/>
    <n v="1"/>
    <n v="1"/>
    <n v="54517.25"/>
    <n v="0"/>
  </r>
  <r>
    <n v="9779"/>
    <n v="15623143"/>
    <x v="288"/>
    <n v="732"/>
    <x v="0"/>
    <x v="0"/>
    <x v="3"/>
    <n v="9"/>
    <n v="0"/>
    <n v="2"/>
    <n v="1"/>
    <n v="0"/>
    <n v="183147.17"/>
    <n v="0"/>
  </r>
  <r>
    <n v="9780"/>
    <n v="15712568"/>
    <x v="325"/>
    <n v="515"/>
    <x v="1"/>
    <x v="1"/>
    <x v="20"/>
    <n v="10"/>
    <n v="121355.99"/>
    <n v="1"/>
    <n v="1"/>
    <n v="0"/>
    <n v="138360.29"/>
    <n v="0"/>
  </r>
  <r>
    <n v="9781"/>
    <n v="15617432"/>
    <x v="1561"/>
    <n v="816"/>
    <x v="2"/>
    <x v="0"/>
    <x v="20"/>
    <n v="9"/>
    <n v="109003.26"/>
    <n v="1"/>
    <n v="1"/>
    <n v="1"/>
    <n v="79580.56"/>
    <n v="0"/>
  </r>
  <r>
    <n v="9782"/>
    <n v="15650424"/>
    <x v="903"/>
    <n v="641"/>
    <x v="0"/>
    <x v="0"/>
    <x v="36"/>
    <n v="3"/>
    <n v="147341.43"/>
    <n v="1"/>
    <n v="1"/>
    <n v="1"/>
    <n v="157458.60999999999"/>
    <n v="1"/>
  </r>
  <r>
    <n v="9783"/>
    <n v="15728829"/>
    <x v="2904"/>
    <n v="509"/>
    <x v="0"/>
    <x v="1"/>
    <x v="56"/>
    <n v="7"/>
    <n v="102983.91"/>
    <n v="1"/>
    <n v="1"/>
    <n v="0"/>
    <n v="171770.58"/>
    <n v="0"/>
  </r>
  <r>
    <n v="9784"/>
    <n v="15680430"/>
    <x v="2391"/>
    <n v="601"/>
    <x v="2"/>
    <x v="0"/>
    <x v="23"/>
    <n v="4"/>
    <n v="96252.98"/>
    <n v="2"/>
    <n v="1"/>
    <n v="0"/>
    <n v="104263.82"/>
    <n v="0"/>
  </r>
  <r>
    <n v="9785"/>
    <n v="15687626"/>
    <x v="639"/>
    <n v="527"/>
    <x v="0"/>
    <x v="1"/>
    <x v="2"/>
    <n v="4"/>
    <n v="0"/>
    <n v="2"/>
    <n v="1"/>
    <n v="0"/>
    <n v="167183.07"/>
    <n v="1"/>
  </r>
  <r>
    <n v="9786"/>
    <n v="15609187"/>
    <x v="630"/>
    <n v="455"/>
    <x v="0"/>
    <x v="0"/>
    <x v="7"/>
    <n v="5"/>
    <n v="155879.09"/>
    <n v="2"/>
    <n v="0"/>
    <n v="0"/>
    <n v="70774.97"/>
    <n v="0"/>
  </r>
  <r>
    <n v="9787"/>
    <n v="15609521"/>
    <x v="2447"/>
    <n v="803"/>
    <x v="2"/>
    <x v="1"/>
    <x v="10"/>
    <n v="4"/>
    <n v="142929.16"/>
    <n v="2"/>
    <n v="1"/>
    <n v="1"/>
    <n v="114869.56"/>
    <n v="0"/>
  </r>
  <r>
    <n v="9788"/>
    <n v="15752626"/>
    <x v="375"/>
    <n v="553"/>
    <x v="0"/>
    <x v="1"/>
    <x v="15"/>
    <n v="7"/>
    <n v="64082.09"/>
    <n v="1"/>
    <n v="0"/>
    <n v="1"/>
    <n v="109159.58"/>
    <n v="0"/>
  </r>
  <r>
    <n v="9789"/>
    <n v="15571756"/>
    <x v="2905"/>
    <n v="724"/>
    <x v="0"/>
    <x v="0"/>
    <x v="34"/>
    <n v="5"/>
    <n v="0"/>
    <n v="1"/>
    <n v="1"/>
    <n v="0"/>
    <n v="59351.68"/>
    <n v="0"/>
  </r>
  <r>
    <n v="9790"/>
    <n v="15814040"/>
    <x v="2906"/>
    <n v="610"/>
    <x v="0"/>
    <x v="0"/>
    <x v="13"/>
    <n v="1"/>
    <n v="0"/>
    <n v="2"/>
    <n v="1"/>
    <n v="1"/>
    <n v="199657.46"/>
    <n v="0"/>
  </r>
  <r>
    <n v="9791"/>
    <n v="15658211"/>
    <x v="232"/>
    <n v="559"/>
    <x v="1"/>
    <x v="0"/>
    <x v="2"/>
    <n v="2"/>
    <n v="0"/>
    <n v="2"/>
    <n v="1"/>
    <n v="1"/>
    <n v="121151.1"/>
    <n v="0"/>
  </r>
  <r>
    <n v="9792"/>
    <n v="15742091"/>
    <x v="53"/>
    <n v="825"/>
    <x v="2"/>
    <x v="0"/>
    <x v="12"/>
    <n v="6"/>
    <n v="118336.95"/>
    <n v="1"/>
    <n v="1"/>
    <n v="0"/>
    <n v="26342.33"/>
    <n v="1"/>
  </r>
  <r>
    <n v="9793"/>
    <n v="15787168"/>
    <x v="1076"/>
    <n v="819"/>
    <x v="1"/>
    <x v="0"/>
    <x v="34"/>
    <n v="8"/>
    <n v="168253.21"/>
    <n v="1"/>
    <n v="1"/>
    <n v="1"/>
    <n v="102799.14"/>
    <n v="0"/>
  </r>
  <r>
    <n v="9794"/>
    <n v="15772363"/>
    <x v="387"/>
    <n v="772"/>
    <x v="2"/>
    <x v="0"/>
    <x v="0"/>
    <n v="0"/>
    <n v="101979.16"/>
    <n v="1"/>
    <n v="1"/>
    <n v="0"/>
    <n v="90928.48"/>
    <n v="0"/>
  </r>
  <r>
    <n v="9795"/>
    <n v="15659364"/>
    <x v="790"/>
    <n v="685"/>
    <x v="1"/>
    <x v="1"/>
    <x v="51"/>
    <n v="5"/>
    <n v="164902.43"/>
    <n v="1"/>
    <n v="0"/>
    <n v="0"/>
    <n v="141152.28"/>
    <n v="0"/>
  </r>
  <r>
    <n v="9796"/>
    <n v="15738980"/>
    <x v="1170"/>
    <n v="506"/>
    <x v="0"/>
    <x v="1"/>
    <x v="3"/>
    <n v="2"/>
    <n v="0"/>
    <n v="2"/>
    <n v="1"/>
    <n v="0"/>
    <n v="105568.6"/>
    <n v="0"/>
  </r>
  <r>
    <n v="9797"/>
    <n v="15794236"/>
    <x v="109"/>
    <n v="642"/>
    <x v="2"/>
    <x v="1"/>
    <x v="32"/>
    <n v="10"/>
    <n v="111812.52"/>
    <n v="2"/>
    <n v="1"/>
    <n v="1"/>
    <n v="183045.46"/>
    <n v="0"/>
  </r>
  <r>
    <n v="9798"/>
    <n v="15721383"/>
    <x v="2072"/>
    <n v="627"/>
    <x v="1"/>
    <x v="1"/>
    <x v="20"/>
    <n v="10"/>
    <n v="0"/>
    <n v="2"/>
    <n v="1"/>
    <n v="1"/>
    <n v="194792.42"/>
    <n v="0"/>
  </r>
  <r>
    <n v="9799"/>
    <n v="15652981"/>
    <x v="157"/>
    <n v="600"/>
    <x v="2"/>
    <x v="1"/>
    <x v="33"/>
    <n v="2"/>
    <n v="119755"/>
    <n v="1"/>
    <n v="1"/>
    <n v="1"/>
    <n v="21852.91"/>
    <n v="0"/>
  </r>
  <r>
    <n v="9800"/>
    <n v="15722731"/>
    <x v="369"/>
    <n v="653"/>
    <x v="0"/>
    <x v="1"/>
    <x v="17"/>
    <n v="0"/>
    <n v="119556.1"/>
    <n v="1"/>
    <n v="1"/>
    <n v="0"/>
    <n v="78250.13"/>
    <n v="1"/>
  </r>
  <r>
    <n v="9801"/>
    <n v="15640507"/>
    <x v="129"/>
    <n v="762"/>
    <x v="1"/>
    <x v="0"/>
    <x v="12"/>
    <n v="3"/>
    <n v="119349.69"/>
    <n v="3"/>
    <n v="1"/>
    <n v="1"/>
    <n v="47114.18"/>
    <n v="1"/>
  </r>
  <r>
    <n v="9802"/>
    <n v="15578878"/>
    <x v="829"/>
    <n v="569"/>
    <x v="1"/>
    <x v="0"/>
    <x v="33"/>
    <n v="3"/>
    <n v="139528.23000000001"/>
    <n v="1"/>
    <n v="1"/>
    <n v="1"/>
    <n v="33230.370000000003"/>
    <n v="0"/>
  </r>
  <r>
    <n v="9803"/>
    <n v="15744295"/>
    <x v="19"/>
    <n v="756"/>
    <x v="0"/>
    <x v="1"/>
    <x v="20"/>
    <n v="1"/>
    <n v="94773.11"/>
    <n v="1"/>
    <n v="1"/>
    <n v="0"/>
    <n v="114279.63"/>
    <n v="0"/>
  </r>
  <r>
    <n v="9804"/>
    <n v="15776558"/>
    <x v="572"/>
    <n v="673"/>
    <x v="0"/>
    <x v="1"/>
    <x v="8"/>
    <n v="1"/>
    <n v="108345.22"/>
    <n v="1"/>
    <n v="0"/>
    <n v="1"/>
    <n v="38802.03"/>
    <n v="0"/>
  </r>
  <r>
    <n v="9805"/>
    <n v="15596136"/>
    <x v="1561"/>
    <n v="637"/>
    <x v="0"/>
    <x v="0"/>
    <x v="18"/>
    <n v="9"/>
    <n v="166939.88"/>
    <n v="1"/>
    <n v="1"/>
    <n v="1"/>
    <n v="72504.759999999995"/>
    <n v="0"/>
  </r>
  <r>
    <n v="9806"/>
    <n v="15704597"/>
    <x v="2907"/>
    <n v="644"/>
    <x v="0"/>
    <x v="1"/>
    <x v="19"/>
    <n v="7"/>
    <n v="174571.36"/>
    <n v="1"/>
    <n v="0"/>
    <n v="1"/>
    <n v="43943.09"/>
    <n v="0"/>
  </r>
  <r>
    <n v="9807"/>
    <n v="15648272"/>
    <x v="807"/>
    <n v="658"/>
    <x v="1"/>
    <x v="1"/>
    <x v="12"/>
    <n v="9"/>
    <n v="71829.34"/>
    <n v="1"/>
    <n v="1"/>
    <n v="1"/>
    <n v="68141.919999999998"/>
    <n v="0"/>
  </r>
  <r>
    <n v="9808"/>
    <n v="15594915"/>
    <x v="2908"/>
    <n v="649"/>
    <x v="0"/>
    <x v="0"/>
    <x v="18"/>
    <n v="8"/>
    <n v="0"/>
    <n v="2"/>
    <n v="0"/>
    <n v="1"/>
    <n v="109179.89"/>
    <n v="0"/>
  </r>
  <r>
    <n v="9809"/>
    <n v="15581115"/>
    <x v="1904"/>
    <n v="603"/>
    <x v="0"/>
    <x v="0"/>
    <x v="2"/>
    <n v="9"/>
    <n v="76769.679999999993"/>
    <n v="1"/>
    <n v="0"/>
    <n v="0"/>
    <n v="48224.72"/>
    <n v="0"/>
  </r>
  <r>
    <n v="9810"/>
    <n v="15763907"/>
    <x v="434"/>
    <n v="820"/>
    <x v="0"/>
    <x v="0"/>
    <x v="2"/>
    <n v="1"/>
    <n v="104614.29"/>
    <n v="1"/>
    <n v="1"/>
    <n v="0"/>
    <n v="61538.43"/>
    <n v="1"/>
  </r>
  <r>
    <n v="9811"/>
    <n v="15705994"/>
    <x v="420"/>
    <n v="712"/>
    <x v="1"/>
    <x v="1"/>
    <x v="7"/>
    <n v="10"/>
    <n v="0"/>
    <n v="1"/>
    <n v="1"/>
    <n v="0"/>
    <n v="94544.88"/>
    <n v="0"/>
  </r>
  <r>
    <n v="9812"/>
    <n v="15772421"/>
    <x v="875"/>
    <n v="645"/>
    <x v="2"/>
    <x v="0"/>
    <x v="8"/>
    <n v="1"/>
    <n v="128927.93"/>
    <n v="1"/>
    <n v="1"/>
    <n v="1"/>
    <n v="2850.01"/>
    <n v="0"/>
  </r>
  <r>
    <n v="9813"/>
    <n v="15711572"/>
    <x v="2909"/>
    <n v="705"/>
    <x v="2"/>
    <x v="0"/>
    <x v="8"/>
    <n v="9"/>
    <n v="110941.93"/>
    <n v="2"/>
    <n v="1"/>
    <n v="0"/>
    <n v="163484.79999999999"/>
    <n v="0"/>
  </r>
  <r>
    <n v="9814"/>
    <n v="15691170"/>
    <x v="1623"/>
    <n v="590"/>
    <x v="1"/>
    <x v="0"/>
    <x v="6"/>
    <n v="10"/>
    <n v="99250.08"/>
    <n v="1"/>
    <n v="1"/>
    <n v="1"/>
    <n v="129629.41"/>
    <n v="0"/>
  </r>
  <r>
    <n v="9815"/>
    <n v="15600106"/>
    <x v="152"/>
    <n v="631"/>
    <x v="0"/>
    <x v="1"/>
    <x v="18"/>
    <n v="1"/>
    <n v="0"/>
    <n v="2"/>
    <n v="0"/>
    <n v="0"/>
    <n v="133141.34"/>
    <n v="0"/>
  </r>
  <r>
    <n v="9816"/>
    <n v="15745431"/>
    <x v="2094"/>
    <n v="604"/>
    <x v="0"/>
    <x v="1"/>
    <x v="10"/>
    <n v="7"/>
    <n v="0"/>
    <n v="2"/>
    <n v="1"/>
    <n v="1"/>
    <n v="188078.55"/>
    <n v="0"/>
  </r>
  <r>
    <n v="9817"/>
    <n v="15649508"/>
    <x v="13"/>
    <n v="643"/>
    <x v="1"/>
    <x v="1"/>
    <x v="36"/>
    <n v="8"/>
    <n v="0"/>
    <n v="2"/>
    <n v="1"/>
    <n v="0"/>
    <n v="174729.3"/>
    <n v="0"/>
  </r>
  <r>
    <n v="9818"/>
    <n v="15812611"/>
    <x v="2910"/>
    <n v="690"/>
    <x v="1"/>
    <x v="0"/>
    <x v="33"/>
    <n v="5"/>
    <n v="0"/>
    <n v="2"/>
    <n v="0"/>
    <n v="1"/>
    <n v="78700.03"/>
    <n v="0"/>
  </r>
  <r>
    <n v="9819"/>
    <n v="15619699"/>
    <x v="706"/>
    <n v="558"/>
    <x v="0"/>
    <x v="1"/>
    <x v="8"/>
    <n v="7"/>
    <n v="0"/>
    <n v="1"/>
    <n v="1"/>
    <n v="0"/>
    <n v="198269.08"/>
    <n v="0"/>
  </r>
  <r>
    <n v="9820"/>
    <n v="15813946"/>
    <x v="1978"/>
    <n v="637"/>
    <x v="2"/>
    <x v="1"/>
    <x v="21"/>
    <n v="1"/>
    <n v="104682.83"/>
    <n v="1"/>
    <n v="1"/>
    <n v="0"/>
    <n v="55266.96"/>
    <n v="1"/>
  </r>
  <r>
    <n v="9821"/>
    <n v="15762762"/>
    <x v="1015"/>
    <n v="648"/>
    <x v="2"/>
    <x v="0"/>
    <x v="13"/>
    <n v="5"/>
    <n v="118886.55"/>
    <n v="1"/>
    <n v="0"/>
    <n v="0"/>
    <n v="51636.7"/>
    <n v="0"/>
  </r>
  <r>
    <n v="9822"/>
    <n v="15629793"/>
    <x v="1204"/>
    <n v="652"/>
    <x v="1"/>
    <x v="1"/>
    <x v="34"/>
    <n v="8"/>
    <n v="156823.70000000001"/>
    <n v="2"/>
    <n v="1"/>
    <n v="0"/>
    <n v="198251.51999999999"/>
    <n v="0"/>
  </r>
  <r>
    <n v="9823"/>
    <n v="15781298"/>
    <x v="231"/>
    <n v="808"/>
    <x v="2"/>
    <x v="1"/>
    <x v="2"/>
    <n v="3"/>
    <n v="124216.93"/>
    <n v="1"/>
    <n v="0"/>
    <n v="1"/>
    <n v="171442.36"/>
    <n v="0"/>
  </r>
  <r>
    <n v="9824"/>
    <n v="15622658"/>
    <x v="876"/>
    <n v="551"/>
    <x v="0"/>
    <x v="0"/>
    <x v="28"/>
    <n v="2"/>
    <n v="144258.51999999999"/>
    <n v="1"/>
    <n v="1"/>
    <n v="0"/>
    <n v="49778.79"/>
    <n v="0"/>
  </r>
  <r>
    <n v="9825"/>
    <n v="15658980"/>
    <x v="975"/>
    <n v="711"/>
    <x v="2"/>
    <x v="1"/>
    <x v="28"/>
    <n v="9"/>
    <n v="128793.63"/>
    <n v="1"/>
    <n v="1"/>
    <n v="0"/>
    <n v="19262.05"/>
    <n v="0"/>
  </r>
  <r>
    <n v="9826"/>
    <n v="15701936"/>
    <x v="510"/>
    <n v="467"/>
    <x v="2"/>
    <x v="1"/>
    <x v="34"/>
    <n v="10"/>
    <n v="126315.26"/>
    <n v="1"/>
    <n v="1"/>
    <n v="0"/>
    <n v="32349.29"/>
    <n v="1"/>
  </r>
  <r>
    <n v="9827"/>
    <n v="15686917"/>
    <x v="1029"/>
    <n v="789"/>
    <x v="1"/>
    <x v="0"/>
    <x v="20"/>
    <n v="4"/>
    <n v="0"/>
    <n v="2"/>
    <n v="1"/>
    <n v="0"/>
    <n v="137402.26999999999"/>
    <n v="0"/>
  </r>
  <r>
    <n v="9828"/>
    <n v="15807312"/>
    <x v="170"/>
    <n v="602"/>
    <x v="1"/>
    <x v="1"/>
    <x v="19"/>
    <n v="5"/>
    <n v="0"/>
    <n v="2"/>
    <n v="0"/>
    <n v="1"/>
    <n v="64038.34"/>
    <n v="0"/>
  </r>
  <r>
    <n v="9829"/>
    <n v="15574523"/>
    <x v="341"/>
    <n v="576"/>
    <x v="0"/>
    <x v="1"/>
    <x v="2"/>
    <n v="1"/>
    <n v="0"/>
    <n v="2"/>
    <n v="1"/>
    <n v="1"/>
    <n v="68814.23"/>
    <n v="0"/>
  </r>
  <r>
    <n v="9830"/>
    <n v="15724200"/>
    <x v="341"/>
    <n v="584"/>
    <x v="0"/>
    <x v="1"/>
    <x v="16"/>
    <n v="1"/>
    <n v="115341.55"/>
    <n v="1"/>
    <n v="0"/>
    <n v="1"/>
    <n v="173632.92"/>
    <n v="0"/>
  </r>
  <r>
    <n v="9831"/>
    <n v="15738224"/>
    <x v="468"/>
    <n v="593"/>
    <x v="0"/>
    <x v="1"/>
    <x v="15"/>
    <n v="6"/>
    <n v="99162.29"/>
    <n v="1"/>
    <n v="1"/>
    <n v="0"/>
    <n v="128384.11"/>
    <n v="0"/>
  </r>
  <r>
    <n v="9832"/>
    <n v="15593283"/>
    <x v="2154"/>
    <n v="705"/>
    <x v="2"/>
    <x v="0"/>
    <x v="36"/>
    <n v="1"/>
    <n v="156848.13"/>
    <n v="2"/>
    <n v="1"/>
    <n v="1"/>
    <n v="99475.95"/>
    <n v="1"/>
  </r>
  <r>
    <n v="9833"/>
    <n v="15814690"/>
    <x v="2827"/>
    <n v="595"/>
    <x v="2"/>
    <x v="0"/>
    <x v="55"/>
    <n v="2"/>
    <n v="105736.32000000001"/>
    <n v="1"/>
    <n v="1"/>
    <n v="1"/>
    <n v="89935.73"/>
    <n v="1"/>
  </r>
  <r>
    <n v="9834"/>
    <n v="15807245"/>
    <x v="471"/>
    <n v="699"/>
    <x v="2"/>
    <x v="0"/>
    <x v="1"/>
    <n v="1"/>
    <n v="200117.76000000001"/>
    <n v="2"/>
    <n v="1"/>
    <n v="0"/>
    <n v="94142.35"/>
    <n v="0"/>
  </r>
  <r>
    <n v="9835"/>
    <n v="15799358"/>
    <x v="986"/>
    <n v="516"/>
    <x v="0"/>
    <x v="0"/>
    <x v="17"/>
    <n v="6"/>
    <n v="62212.29"/>
    <n v="1"/>
    <n v="0"/>
    <n v="1"/>
    <n v="171681.86"/>
    <n v="1"/>
  </r>
  <r>
    <n v="9836"/>
    <n v="15616172"/>
    <x v="881"/>
    <n v="838"/>
    <x v="0"/>
    <x v="1"/>
    <x v="8"/>
    <n v="2"/>
    <n v="0"/>
    <n v="2"/>
    <n v="1"/>
    <n v="0"/>
    <n v="8222.9599999999991"/>
    <n v="0"/>
  </r>
  <r>
    <n v="9837"/>
    <n v="15777958"/>
    <x v="208"/>
    <n v="587"/>
    <x v="0"/>
    <x v="1"/>
    <x v="2"/>
    <n v="10"/>
    <n v="0"/>
    <n v="2"/>
    <n v="1"/>
    <n v="1"/>
    <n v="170409.45"/>
    <n v="0"/>
  </r>
  <r>
    <n v="9838"/>
    <n v="15809124"/>
    <x v="58"/>
    <n v="750"/>
    <x v="0"/>
    <x v="1"/>
    <x v="16"/>
    <n v="5"/>
    <n v="151532.4"/>
    <n v="1"/>
    <n v="1"/>
    <n v="1"/>
    <n v="46555.15"/>
    <n v="0"/>
  </r>
  <r>
    <n v="9839"/>
    <n v="15616367"/>
    <x v="314"/>
    <n v="581"/>
    <x v="2"/>
    <x v="1"/>
    <x v="2"/>
    <n v="1"/>
    <n v="121523.51"/>
    <n v="1"/>
    <n v="0"/>
    <n v="0"/>
    <n v="161655.54999999999"/>
    <n v="1"/>
  </r>
  <r>
    <n v="9840"/>
    <n v="15687385"/>
    <x v="2911"/>
    <n v="484"/>
    <x v="0"/>
    <x v="1"/>
    <x v="1"/>
    <n v="5"/>
    <n v="0"/>
    <n v="1"/>
    <n v="1"/>
    <n v="1"/>
    <n v="74267.350000000006"/>
    <n v="0"/>
  </r>
  <r>
    <n v="9841"/>
    <n v="15607877"/>
    <x v="25"/>
    <n v="576"/>
    <x v="1"/>
    <x v="1"/>
    <x v="28"/>
    <n v="8"/>
    <n v="0"/>
    <n v="2"/>
    <n v="0"/>
    <n v="1"/>
    <n v="34101.06"/>
    <n v="0"/>
  </r>
  <r>
    <n v="9842"/>
    <n v="15736327"/>
    <x v="369"/>
    <n v="567"/>
    <x v="2"/>
    <x v="0"/>
    <x v="17"/>
    <n v="1"/>
    <n v="68238.509999999995"/>
    <n v="2"/>
    <n v="1"/>
    <n v="1"/>
    <n v="109572.58"/>
    <n v="0"/>
  </r>
  <r>
    <n v="9843"/>
    <n v="15746704"/>
    <x v="717"/>
    <n v="638"/>
    <x v="1"/>
    <x v="1"/>
    <x v="33"/>
    <n v="9"/>
    <n v="136808.53"/>
    <n v="2"/>
    <n v="1"/>
    <n v="1"/>
    <n v="106642.97"/>
    <n v="0"/>
  </r>
  <r>
    <n v="9844"/>
    <n v="15778304"/>
    <x v="1013"/>
    <n v="646"/>
    <x v="2"/>
    <x v="1"/>
    <x v="9"/>
    <n v="0"/>
    <n v="92398.080000000002"/>
    <n v="1"/>
    <n v="1"/>
    <n v="1"/>
    <n v="18897.29"/>
    <n v="0"/>
  </r>
  <r>
    <n v="9845"/>
    <n v="15588456"/>
    <x v="295"/>
    <n v="658"/>
    <x v="0"/>
    <x v="0"/>
    <x v="20"/>
    <n v="5"/>
    <n v="143566.12"/>
    <n v="1"/>
    <n v="1"/>
    <n v="1"/>
    <n v="189607.71"/>
    <n v="0"/>
  </r>
  <r>
    <n v="9846"/>
    <n v="15664035"/>
    <x v="104"/>
    <n v="590"/>
    <x v="1"/>
    <x v="0"/>
    <x v="16"/>
    <n v="9"/>
    <n v="0"/>
    <n v="2"/>
    <n v="1"/>
    <n v="1"/>
    <n v="148750.16"/>
    <n v="0"/>
  </r>
  <r>
    <n v="9847"/>
    <n v="15596405"/>
    <x v="420"/>
    <n v="546"/>
    <x v="1"/>
    <x v="1"/>
    <x v="11"/>
    <n v="7"/>
    <n v="127728.24"/>
    <n v="2"/>
    <n v="1"/>
    <n v="1"/>
    <n v="105279.74"/>
    <n v="0"/>
  </r>
  <r>
    <n v="9848"/>
    <n v="15815097"/>
    <x v="2912"/>
    <n v="603"/>
    <x v="0"/>
    <x v="0"/>
    <x v="10"/>
    <n v="9"/>
    <n v="0"/>
    <n v="2"/>
    <n v="1"/>
    <n v="0"/>
    <n v="167916.35"/>
    <n v="0"/>
  </r>
  <r>
    <n v="9849"/>
    <n v="15762708"/>
    <x v="186"/>
    <n v="619"/>
    <x v="1"/>
    <x v="0"/>
    <x v="16"/>
    <n v="10"/>
    <n v="119658.49"/>
    <n v="1"/>
    <n v="1"/>
    <n v="1"/>
    <n v="8646.58"/>
    <n v="0"/>
  </r>
  <r>
    <n v="9850"/>
    <n v="15776211"/>
    <x v="253"/>
    <n v="678"/>
    <x v="0"/>
    <x v="0"/>
    <x v="10"/>
    <n v="6"/>
    <n v="0"/>
    <n v="2"/>
    <n v="1"/>
    <n v="1"/>
    <n v="124592.84"/>
    <n v="0"/>
  </r>
  <r>
    <n v="9851"/>
    <n v="15626012"/>
    <x v="1124"/>
    <n v="459"/>
    <x v="0"/>
    <x v="1"/>
    <x v="28"/>
    <n v="4"/>
    <n v="149879.66"/>
    <n v="1"/>
    <n v="0"/>
    <n v="0"/>
    <n v="50016.17"/>
    <n v="0"/>
  </r>
  <r>
    <n v="9852"/>
    <n v="15792077"/>
    <x v="1543"/>
    <n v="671"/>
    <x v="2"/>
    <x v="1"/>
    <x v="34"/>
    <n v="8"/>
    <n v="119859.52"/>
    <n v="2"/>
    <n v="1"/>
    <n v="0"/>
    <n v="125422.66"/>
    <n v="0"/>
  </r>
  <r>
    <n v="9853"/>
    <n v="15718765"/>
    <x v="25"/>
    <n v="501"/>
    <x v="1"/>
    <x v="1"/>
    <x v="3"/>
    <n v="6"/>
    <n v="104533.24"/>
    <n v="1"/>
    <n v="0"/>
    <n v="0"/>
    <n v="81123.59"/>
    <n v="1"/>
  </r>
  <r>
    <n v="9854"/>
    <n v="15576615"/>
    <x v="1023"/>
    <n v="719"/>
    <x v="1"/>
    <x v="1"/>
    <x v="24"/>
    <n v="10"/>
    <n v="145382.60999999999"/>
    <n v="1"/>
    <n v="1"/>
    <n v="0"/>
    <n v="80408.59"/>
    <n v="0"/>
  </r>
  <r>
    <n v="9855"/>
    <n v="15752650"/>
    <x v="2913"/>
    <n v="681"/>
    <x v="1"/>
    <x v="0"/>
    <x v="24"/>
    <n v="6"/>
    <n v="121231.39"/>
    <n v="1"/>
    <n v="1"/>
    <n v="1"/>
    <n v="146366.07999999999"/>
    <n v="0"/>
  </r>
  <r>
    <n v="9856"/>
    <n v="15797502"/>
    <x v="1422"/>
    <n v="706"/>
    <x v="1"/>
    <x v="1"/>
    <x v="9"/>
    <n v="2"/>
    <n v="141078.57"/>
    <n v="1"/>
    <n v="1"/>
    <n v="1"/>
    <n v="24402.87"/>
    <n v="0"/>
  </r>
  <r>
    <n v="9857"/>
    <n v="15687329"/>
    <x v="1721"/>
    <n v="763"/>
    <x v="2"/>
    <x v="0"/>
    <x v="15"/>
    <n v="1"/>
    <n v="108465.65"/>
    <n v="2"/>
    <n v="1"/>
    <n v="0"/>
    <n v="60552.44"/>
    <n v="1"/>
  </r>
  <r>
    <n v="9858"/>
    <n v="15779423"/>
    <x v="945"/>
    <n v="716"/>
    <x v="0"/>
    <x v="1"/>
    <x v="2"/>
    <n v="1"/>
    <n v="70657.61"/>
    <n v="2"/>
    <n v="1"/>
    <n v="1"/>
    <n v="76476.05"/>
    <n v="0"/>
  </r>
  <r>
    <n v="9859"/>
    <n v="15619514"/>
    <x v="1700"/>
    <n v="507"/>
    <x v="2"/>
    <x v="1"/>
    <x v="20"/>
    <n v="3"/>
    <n v="120105.43"/>
    <n v="1"/>
    <n v="1"/>
    <n v="0"/>
    <n v="92075.01"/>
    <n v="1"/>
  </r>
  <r>
    <n v="9860"/>
    <n v="15615430"/>
    <x v="1659"/>
    <n v="678"/>
    <x v="2"/>
    <x v="1"/>
    <x v="30"/>
    <n v="4"/>
    <n v="129646.91"/>
    <n v="1"/>
    <n v="1"/>
    <n v="1"/>
    <n v="184125.1"/>
    <n v="1"/>
  </r>
  <r>
    <n v="9861"/>
    <n v="15716431"/>
    <x v="396"/>
    <n v="775"/>
    <x v="0"/>
    <x v="0"/>
    <x v="33"/>
    <n v="10"/>
    <n v="191091.74"/>
    <n v="2"/>
    <n v="1"/>
    <n v="1"/>
    <n v="96170.38"/>
    <n v="0"/>
  </r>
  <r>
    <n v="9862"/>
    <n v="15798341"/>
    <x v="1919"/>
    <n v="544"/>
    <x v="0"/>
    <x v="1"/>
    <x v="16"/>
    <n v="8"/>
    <n v="0"/>
    <n v="1"/>
    <n v="1"/>
    <n v="1"/>
    <n v="98208.62"/>
    <n v="0"/>
  </r>
  <r>
    <n v="9863"/>
    <n v="15651958"/>
    <x v="1102"/>
    <n v="756"/>
    <x v="0"/>
    <x v="1"/>
    <x v="7"/>
    <n v="8"/>
    <n v="0"/>
    <n v="2"/>
    <n v="1"/>
    <n v="1"/>
    <n v="157932.75"/>
    <n v="0"/>
  </r>
  <r>
    <n v="9864"/>
    <n v="15726179"/>
    <x v="809"/>
    <n v="757"/>
    <x v="2"/>
    <x v="0"/>
    <x v="3"/>
    <n v="5"/>
    <n v="131433.32999999999"/>
    <n v="2"/>
    <n v="1"/>
    <n v="1"/>
    <n v="3497.43"/>
    <n v="1"/>
  </r>
  <r>
    <n v="9865"/>
    <n v="15652999"/>
    <x v="147"/>
    <n v="742"/>
    <x v="2"/>
    <x v="1"/>
    <x v="19"/>
    <n v="1"/>
    <n v="137937.95000000001"/>
    <n v="1"/>
    <n v="1"/>
    <n v="1"/>
    <n v="51387.1"/>
    <n v="0"/>
  </r>
  <r>
    <n v="9866"/>
    <n v="15691950"/>
    <x v="1517"/>
    <n v="591"/>
    <x v="0"/>
    <x v="1"/>
    <x v="23"/>
    <n v="3"/>
    <n v="0"/>
    <n v="2"/>
    <n v="1"/>
    <n v="0"/>
    <n v="50123.44"/>
    <n v="0"/>
  </r>
  <r>
    <n v="9867"/>
    <n v="15632446"/>
    <x v="1530"/>
    <n v="667"/>
    <x v="0"/>
    <x v="1"/>
    <x v="9"/>
    <n v="4"/>
    <n v="0"/>
    <n v="2"/>
    <n v="0"/>
    <n v="0"/>
    <n v="180329.83"/>
    <n v="0"/>
  </r>
  <r>
    <n v="9868"/>
    <n v="15620936"/>
    <x v="1675"/>
    <n v="787"/>
    <x v="0"/>
    <x v="1"/>
    <x v="15"/>
    <n v="4"/>
    <n v="0"/>
    <n v="2"/>
    <n v="1"/>
    <n v="1"/>
    <n v="13238.93"/>
    <n v="0"/>
  </r>
  <r>
    <n v="9869"/>
    <n v="15587640"/>
    <x v="108"/>
    <n v="718"/>
    <x v="0"/>
    <x v="0"/>
    <x v="3"/>
    <n v="0"/>
    <n v="93143.39"/>
    <n v="1"/>
    <n v="1"/>
    <n v="0"/>
    <n v="167554.85999999999"/>
    <n v="0"/>
  </r>
  <r>
    <n v="9870"/>
    <n v="15782231"/>
    <x v="782"/>
    <n v="521"/>
    <x v="0"/>
    <x v="1"/>
    <x v="16"/>
    <n v="6"/>
    <n v="0"/>
    <n v="2"/>
    <n v="1"/>
    <n v="0"/>
    <n v="51454.06"/>
    <n v="0"/>
  </r>
  <r>
    <n v="9871"/>
    <n v="15580462"/>
    <x v="2914"/>
    <n v="607"/>
    <x v="1"/>
    <x v="1"/>
    <x v="20"/>
    <n v="1"/>
    <n v="112544.45"/>
    <n v="1"/>
    <n v="1"/>
    <n v="1"/>
    <n v="19842.22"/>
    <n v="0"/>
  </r>
  <r>
    <n v="9872"/>
    <n v="15736371"/>
    <x v="117"/>
    <n v="633"/>
    <x v="0"/>
    <x v="0"/>
    <x v="10"/>
    <n v="3"/>
    <n v="123034.43"/>
    <n v="2"/>
    <n v="1"/>
    <n v="1"/>
    <n v="38315.040000000001"/>
    <n v="0"/>
  </r>
  <r>
    <n v="9873"/>
    <n v="15648032"/>
    <x v="26"/>
    <n v="588"/>
    <x v="1"/>
    <x v="1"/>
    <x v="24"/>
    <n v="2"/>
    <n v="0"/>
    <n v="2"/>
    <n v="0"/>
    <n v="1"/>
    <n v="187816.59"/>
    <n v="0"/>
  </r>
  <r>
    <n v="9874"/>
    <n v="15610454"/>
    <x v="206"/>
    <n v="724"/>
    <x v="2"/>
    <x v="0"/>
    <x v="19"/>
    <n v="9"/>
    <n v="119278.44"/>
    <n v="1"/>
    <n v="1"/>
    <n v="1"/>
    <n v="197148.24"/>
    <n v="0"/>
  </r>
  <r>
    <n v="9875"/>
    <n v="15671358"/>
    <x v="1993"/>
    <n v="720"/>
    <x v="0"/>
    <x v="1"/>
    <x v="4"/>
    <n v="4"/>
    <n v="0"/>
    <n v="2"/>
    <n v="1"/>
    <n v="0"/>
    <n v="163471.01"/>
    <n v="0"/>
  </r>
  <r>
    <n v="9876"/>
    <n v="15747130"/>
    <x v="56"/>
    <n v="521"/>
    <x v="0"/>
    <x v="1"/>
    <x v="2"/>
    <n v="7"/>
    <n v="0"/>
    <n v="2"/>
    <n v="0"/>
    <n v="1"/>
    <n v="653.58000000000004"/>
    <n v="0"/>
  </r>
  <r>
    <n v="9877"/>
    <n v="15578374"/>
    <x v="1970"/>
    <n v="620"/>
    <x v="1"/>
    <x v="1"/>
    <x v="18"/>
    <n v="7"/>
    <n v="169312.72"/>
    <n v="1"/>
    <n v="1"/>
    <n v="0"/>
    <n v="45414.09"/>
    <n v="0"/>
  </r>
  <r>
    <n v="9878"/>
    <n v="15572182"/>
    <x v="999"/>
    <n v="505"/>
    <x v="2"/>
    <x v="0"/>
    <x v="19"/>
    <n v="3"/>
    <n v="106506.77"/>
    <n v="3"/>
    <n v="1"/>
    <n v="0"/>
    <n v="45445.78"/>
    <n v="1"/>
  </r>
  <r>
    <n v="9879"/>
    <n v="15770041"/>
    <x v="369"/>
    <n v="728"/>
    <x v="1"/>
    <x v="0"/>
    <x v="3"/>
    <n v="8"/>
    <n v="128412.61"/>
    <n v="1"/>
    <n v="0"/>
    <n v="1"/>
    <n v="139024.31"/>
    <n v="0"/>
  </r>
  <r>
    <n v="9880"/>
    <n v="15669414"/>
    <x v="69"/>
    <n v="486"/>
    <x v="2"/>
    <x v="1"/>
    <x v="46"/>
    <n v="9"/>
    <n v="118356.89"/>
    <n v="2"/>
    <n v="1"/>
    <n v="0"/>
    <n v="168034.83"/>
    <n v="1"/>
  </r>
  <r>
    <n v="9881"/>
    <n v="15777054"/>
    <x v="109"/>
    <n v="584"/>
    <x v="2"/>
    <x v="1"/>
    <x v="0"/>
    <n v="3"/>
    <n v="137479.13"/>
    <n v="1"/>
    <n v="1"/>
    <n v="0"/>
    <n v="25669.1"/>
    <n v="0"/>
  </r>
  <r>
    <n v="9882"/>
    <n v="15621021"/>
    <x v="2915"/>
    <n v="687"/>
    <x v="1"/>
    <x v="0"/>
    <x v="20"/>
    <n v="1"/>
    <n v="0"/>
    <n v="2"/>
    <n v="1"/>
    <n v="0"/>
    <n v="8207.36"/>
    <n v="0"/>
  </r>
  <r>
    <n v="9883"/>
    <n v="15785490"/>
    <x v="949"/>
    <n v="771"/>
    <x v="0"/>
    <x v="1"/>
    <x v="5"/>
    <n v="3"/>
    <n v="105229.72"/>
    <n v="1"/>
    <n v="1"/>
    <n v="1"/>
    <n v="16281.68"/>
    <n v="1"/>
  </r>
  <r>
    <n v="9884"/>
    <n v="15577695"/>
    <x v="1932"/>
    <n v="678"/>
    <x v="0"/>
    <x v="1"/>
    <x v="1"/>
    <n v="2"/>
    <n v="148088.10999999999"/>
    <n v="1"/>
    <n v="1"/>
    <n v="0"/>
    <n v="14083.12"/>
    <n v="0"/>
  </r>
  <r>
    <n v="9885"/>
    <n v="15686974"/>
    <x v="2361"/>
    <n v="751"/>
    <x v="0"/>
    <x v="0"/>
    <x v="36"/>
    <n v="4"/>
    <n v="0"/>
    <n v="1"/>
    <n v="0"/>
    <n v="1"/>
    <n v="30165.06"/>
    <n v="1"/>
  </r>
  <r>
    <n v="9886"/>
    <n v="15574584"/>
    <x v="1085"/>
    <n v="670"/>
    <x v="0"/>
    <x v="1"/>
    <x v="19"/>
    <n v="8"/>
    <n v="126679.69"/>
    <n v="1"/>
    <n v="1"/>
    <n v="1"/>
    <n v="39451.089999999997"/>
    <n v="0"/>
  </r>
  <r>
    <n v="9887"/>
    <n v="15719541"/>
    <x v="2916"/>
    <n v="675"/>
    <x v="1"/>
    <x v="1"/>
    <x v="8"/>
    <n v="2"/>
    <n v="90826.27"/>
    <n v="2"/>
    <n v="1"/>
    <n v="0"/>
    <n v="60270.87"/>
    <n v="0"/>
  </r>
  <r>
    <n v="9888"/>
    <n v="15646310"/>
    <x v="524"/>
    <n v="684"/>
    <x v="1"/>
    <x v="1"/>
    <x v="9"/>
    <n v="8"/>
    <n v="143582.89000000001"/>
    <n v="1"/>
    <n v="1"/>
    <n v="1"/>
    <n v="22527.27"/>
    <n v="0"/>
  </r>
  <r>
    <n v="9889"/>
    <n v="15697606"/>
    <x v="2917"/>
    <n v="637"/>
    <x v="0"/>
    <x v="0"/>
    <x v="29"/>
    <n v="10"/>
    <n v="125712.2"/>
    <n v="1"/>
    <n v="0"/>
    <n v="0"/>
    <n v="175072.47"/>
    <n v="0"/>
  </r>
  <r>
    <n v="9890"/>
    <n v="15711489"/>
    <x v="30"/>
    <n v="760"/>
    <x v="1"/>
    <x v="0"/>
    <x v="15"/>
    <n v="2"/>
    <n v="0"/>
    <n v="1"/>
    <n v="1"/>
    <n v="1"/>
    <n v="114565.35"/>
    <n v="0"/>
  </r>
  <r>
    <n v="9891"/>
    <n v="15670427"/>
    <x v="2288"/>
    <n v="662"/>
    <x v="1"/>
    <x v="1"/>
    <x v="24"/>
    <n v="4"/>
    <n v="155187.29999999999"/>
    <n v="1"/>
    <n v="1"/>
    <n v="0"/>
    <n v="48930.8"/>
    <n v="0"/>
  </r>
  <r>
    <n v="9892"/>
    <n v="15731755"/>
    <x v="2918"/>
    <n v="680"/>
    <x v="0"/>
    <x v="1"/>
    <x v="23"/>
    <n v="10"/>
    <n v="0"/>
    <n v="2"/>
    <n v="1"/>
    <n v="0"/>
    <n v="187008.45"/>
    <n v="0"/>
  </r>
  <r>
    <n v="9893"/>
    <n v="15796370"/>
    <x v="2635"/>
    <n v="604"/>
    <x v="1"/>
    <x v="1"/>
    <x v="20"/>
    <n v="5"/>
    <n v="155455.43"/>
    <n v="1"/>
    <n v="0"/>
    <n v="1"/>
    <n v="113581.85"/>
    <n v="0"/>
  </r>
  <r>
    <n v="9894"/>
    <n v="15598331"/>
    <x v="143"/>
    <n v="764"/>
    <x v="0"/>
    <x v="0"/>
    <x v="20"/>
    <n v="9"/>
    <n v="100480.53"/>
    <n v="1"/>
    <n v="1"/>
    <n v="0"/>
    <n v="124095.69"/>
    <n v="0"/>
  </r>
  <r>
    <n v="9895"/>
    <n v="15704795"/>
    <x v="2919"/>
    <n v="521"/>
    <x v="0"/>
    <x v="0"/>
    <x v="62"/>
    <n v="6"/>
    <n v="0"/>
    <n v="2"/>
    <n v="1"/>
    <n v="1"/>
    <n v="49054.1"/>
    <n v="0"/>
  </r>
  <r>
    <n v="9896"/>
    <n v="15796764"/>
    <x v="970"/>
    <n v="684"/>
    <x v="2"/>
    <x v="0"/>
    <x v="27"/>
    <n v="3"/>
    <n v="127585.98"/>
    <n v="3"/>
    <n v="1"/>
    <n v="1"/>
    <n v="80593.490000000005"/>
    <n v="1"/>
  </r>
  <r>
    <n v="9897"/>
    <n v="15589420"/>
    <x v="857"/>
    <n v="795"/>
    <x v="0"/>
    <x v="0"/>
    <x v="20"/>
    <n v="2"/>
    <n v="101891.1"/>
    <n v="1"/>
    <n v="1"/>
    <n v="1"/>
    <n v="183044.86"/>
    <n v="0"/>
  </r>
  <r>
    <n v="9898"/>
    <n v="15810563"/>
    <x v="165"/>
    <n v="678"/>
    <x v="1"/>
    <x v="0"/>
    <x v="22"/>
    <n v="8"/>
    <n v="0"/>
    <n v="2"/>
    <n v="1"/>
    <n v="1"/>
    <n v="159938.82"/>
    <n v="0"/>
  </r>
  <r>
    <n v="9899"/>
    <n v="15746569"/>
    <x v="1818"/>
    <n v="589"/>
    <x v="0"/>
    <x v="1"/>
    <x v="16"/>
    <n v="4"/>
    <n v="0"/>
    <n v="1"/>
    <n v="1"/>
    <n v="0"/>
    <n v="95483.48"/>
    <n v="1"/>
  </r>
  <r>
    <n v="9900"/>
    <n v="15811594"/>
    <x v="286"/>
    <n v="660"/>
    <x v="1"/>
    <x v="0"/>
    <x v="34"/>
    <n v="3"/>
    <n v="128929.88"/>
    <n v="1"/>
    <n v="1"/>
    <n v="1"/>
    <n v="198069.71"/>
    <n v="0"/>
  </r>
  <r>
    <n v="9901"/>
    <n v="15645896"/>
    <x v="113"/>
    <n v="646"/>
    <x v="2"/>
    <x v="1"/>
    <x v="2"/>
    <n v="6"/>
    <n v="121681.91"/>
    <n v="2"/>
    <n v="0"/>
    <n v="1"/>
    <n v="61793.47"/>
    <n v="0"/>
  </r>
  <r>
    <n v="9902"/>
    <n v="15802909"/>
    <x v="76"/>
    <n v="706"/>
    <x v="2"/>
    <x v="0"/>
    <x v="27"/>
    <n v="3"/>
    <n v="139603.22"/>
    <n v="1"/>
    <n v="1"/>
    <n v="1"/>
    <n v="86383.61"/>
    <n v="0"/>
  </r>
  <r>
    <n v="9903"/>
    <n v="15797665"/>
    <x v="852"/>
    <n v="730"/>
    <x v="0"/>
    <x v="0"/>
    <x v="7"/>
    <n v="7"/>
    <n v="0"/>
    <n v="2"/>
    <n v="1"/>
    <n v="0"/>
    <n v="144099.48000000001"/>
    <n v="0"/>
  </r>
  <r>
    <n v="9904"/>
    <n v="15778959"/>
    <x v="396"/>
    <n v="606"/>
    <x v="0"/>
    <x v="0"/>
    <x v="18"/>
    <n v="10"/>
    <n v="0"/>
    <n v="2"/>
    <n v="0"/>
    <n v="1"/>
    <n v="155641.46"/>
    <n v="0"/>
  </r>
  <r>
    <n v="9905"/>
    <n v="15722532"/>
    <x v="325"/>
    <n v="690"/>
    <x v="1"/>
    <x v="0"/>
    <x v="18"/>
    <n v="10"/>
    <n v="91760.11"/>
    <n v="1"/>
    <n v="1"/>
    <n v="1"/>
    <n v="135784.94"/>
    <n v="0"/>
  </r>
  <r>
    <n v="9906"/>
    <n v="15784124"/>
    <x v="2755"/>
    <n v="645"/>
    <x v="2"/>
    <x v="1"/>
    <x v="1"/>
    <n v="2"/>
    <n v="93925.3"/>
    <n v="1"/>
    <n v="1"/>
    <n v="0"/>
    <n v="123982.14"/>
    <n v="1"/>
  </r>
  <r>
    <n v="9907"/>
    <n v="15776518"/>
    <x v="2020"/>
    <n v="579"/>
    <x v="0"/>
    <x v="0"/>
    <x v="16"/>
    <n v="4"/>
    <n v="175739.36"/>
    <n v="1"/>
    <n v="1"/>
    <n v="1"/>
    <n v="193130.55"/>
    <n v="0"/>
  </r>
  <r>
    <n v="9908"/>
    <n v="15611247"/>
    <x v="352"/>
    <n v="481"/>
    <x v="0"/>
    <x v="0"/>
    <x v="34"/>
    <n v="10"/>
    <n v="0"/>
    <n v="2"/>
    <n v="1"/>
    <n v="0"/>
    <n v="145215.96"/>
    <n v="0"/>
  </r>
  <r>
    <n v="9909"/>
    <n v="15721469"/>
    <x v="2920"/>
    <n v="492"/>
    <x v="2"/>
    <x v="1"/>
    <x v="13"/>
    <n v="9"/>
    <n v="170295.04000000001"/>
    <n v="2"/>
    <n v="0"/>
    <n v="0"/>
    <n v="164741.81"/>
    <n v="0"/>
  </r>
  <r>
    <n v="9910"/>
    <n v="15773338"/>
    <x v="57"/>
    <n v="739"/>
    <x v="0"/>
    <x v="1"/>
    <x v="14"/>
    <n v="2"/>
    <n v="101579.28"/>
    <n v="1"/>
    <n v="1"/>
    <n v="1"/>
    <n v="72168.53"/>
    <n v="0"/>
  </r>
  <r>
    <n v="9911"/>
    <n v="15784042"/>
    <x v="293"/>
    <n v="624"/>
    <x v="0"/>
    <x v="1"/>
    <x v="30"/>
    <n v="7"/>
    <n v="118793.60000000001"/>
    <n v="1"/>
    <n v="1"/>
    <n v="1"/>
    <n v="95022.02"/>
    <n v="1"/>
  </r>
  <r>
    <n v="9912"/>
    <n v="15776229"/>
    <x v="2921"/>
    <n v="682"/>
    <x v="0"/>
    <x v="1"/>
    <x v="4"/>
    <n v="3"/>
    <n v="115282.3"/>
    <n v="1"/>
    <n v="0"/>
    <n v="0"/>
    <n v="23766.400000000001"/>
    <n v="0"/>
  </r>
  <r>
    <n v="9913"/>
    <n v="15655903"/>
    <x v="2775"/>
    <n v="701"/>
    <x v="1"/>
    <x v="0"/>
    <x v="10"/>
    <n v="6"/>
    <n v="107980.37"/>
    <n v="1"/>
    <n v="1"/>
    <n v="1"/>
    <n v="119374.74"/>
    <n v="0"/>
  </r>
  <r>
    <n v="9914"/>
    <n v="15590177"/>
    <x v="1697"/>
    <n v="718"/>
    <x v="0"/>
    <x v="0"/>
    <x v="4"/>
    <n v="1"/>
    <n v="133866.22"/>
    <n v="1"/>
    <n v="0"/>
    <n v="1"/>
    <n v="139049.24"/>
    <n v="0"/>
  </r>
  <r>
    <n v="9915"/>
    <n v="15568876"/>
    <x v="231"/>
    <n v="496"/>
    <x v="0"/>
    <x v="0"/>
    <x v="10"/>
    <n v="1"/>
    <n v="102723.35"/>
    <n v="2"/>
    <n v="1"/>
    <n v="0"/>
    <n v="180844.81"/>
    <n v="0"/>
  </r>
  <r>
    <n v="9916"/>
    <n v="15813140"/>
    <x v="137"/>
    <n v="543"/>
    <x v="1"/>
    <x v="1"/>
    <x v="1"/>
    <n v="5"/>
    <n v="0"/>
    <n v="2"/>
    <n v="0"/>
    <n v="1"/>
    <n v="143980.29"/>
    <n v="0"/>
  </r>
  <r>
    <n v="9917"/>
    <n v="15770516"/>
    <x v="1794"/>
    <n v="616"/>
    <x v="1"/>
    <x v="0"/>
    <x v="4"/>
    <n v="7"/>
    <n v="193213.02"/>
    <n v="2"/>
    <n v="1"/>
    <n v="1"/>
    <n v="137392.76999999999"/>
    <n v="0"/>
  </r>
  <r>
    <n v="9918"/>
    <n v="15755731"/>
    <x v="586"/>
    <n v="635"/>
    <x v="2"/>
    <x v="1"/>
    <x v="47"/>
    <n v="8"/>
    <n v="117005.55"/>
    <n v="1"/>
    <n v="0"/>
    <n v="1"/>
    <n v="123646.57"/>
    <n v="1"/>
  </r>
  <r>
    <n v="9919"/>
    <n v="15574480"/>
    <x v="881"/>
    <n v="652"/>
    <x v="1"/>
    <x v="1"/>
    <x v="8"/>
    <n v="1"/>
    <n v="132862.59"/>
    <n v="1"/>
    <n v="0"/>
    <n v="0"/>
    <n v="158054.49"/>
    <n v="0"/>
  </r>
  <r>
    <n v="9920"/>
    <n v="15798084"/>
    <x v="835"/>
    <n v="688"/>
    <x v="0"/>
    <x v="1"/>
    <x v="28"/>
    <n v="0"/>
    <n v="0"/>
    <n v="2"/>
    <n v="1"/>
    <n v="0"/>
    <n v="105784.85"/>
    <n v="0"/>
  </r>
  <r>
    <n v="9921"/>
    <n v="15673020"/>
    <x v="216"/>
    <n v="678"/>
    <x v="0"/>
    <x v="0"/>
    <x v="23"/>
    <n v="3"/>
    <n v="204510.94"/>
    <n v="1"/>
    <n v="0"/>
    <n v="1"/>
    <n v="738.88"/>
    <n v="1"/>
  </r>
  <r>
    <n v="9922"/>
    <n v="15643575"/>
    <x v="1802"/>
    <n v="757"/>
    <x v="2"/>
    <x v="1"/>
    <x v="18"/>
    <n v="1"/>
    <n v="65349.71"/>
    <n v="1"/>
    <n v="0"/>
    <n v="0"/>
    <n v="64539.64"/>
    <n v="0"/>
  </r>
  <r>
    <n v="9923"/>
    <n v="15596811"/>
    <x v="4"/>
    <n v="667"/>
    <x v="0"/>
    <x v="1"/>
    <x v="18"/>
    <n v="8"/>
    <n v="139753.35"/>
    <n v="1"/>
    <n v="1"/>
    <n v="0"/>
    <n v="79871.16"/>
    <n v="0"/>
  </r>
  <r>
    <n v="9924"/>
    <n v="15786789"/>
    <x v="634"/>
    <n v="725"/>
    <x v="0"/>
    <x v="0"/>
    <x v="6"/>
    <n v="6"/>
    <n v="0"/>
    <n v="2"/>
    <n v="1"/>
    <n v="1"/>
    <n v="190776.83"/>
    <n v="0"/>
  </r>
  <r>
    <n v="9925"/>
    <n v="15578865"/>
    <x v="728"/>
    <n v="632"/>
    <x v="2"/>
    <x v="0"/>
    <x v="5"/>
    <n v="5"/>
    <n v="107959.39"/>
    <n v="1"/>
    <n v="1"/>
    <n v="1"/>
    <n v="6985.34"/>
    <n v="1"/>
  </r>
  <r>
    <n v="9926"/>
    <n v="15605672"/>
    <x v="289"/>
    <n v="694"/>
    <x v="0"/>
    <x v="0"/>
    <x v="16"/>
    <n v="5"/>
    <n v="195926.39"/>
    <n v="1"/>
    <n v="1"/>
    <n v="1"/>
    <n v="85522.84"/>
    <n v="0"/>
  </r>
  <r>
    <n v="9927"/>
    <n v="15603674"/>
    <x v="342"/>
    <n v="803"/>
    <x v="0"/>
    <x v="1"/>
    <x v="18"/>
    <n v="1"/>
    <n v="0"/>
    <n v="2"/>
    <n v="1"/>
    <n v="1"/>
    <n v="149370.93"/>
    <n v="0"/>
  </r>
  <r>
    <n v="9928"/>
    <n v="15759915"/>
    <x v="1724"/>
    <n v="814"/>
    <x v="0"/>
    <x v="0"/>
    <x v="8"/>
    <n v="6"/>
    <n v="87772.52"/>
    <n v="1"/>
    <n v="1"/>
    <n v="0"/>
    <n v="188516.45"/>
    <n v="0"/>
  </r>
  <r>
    <n v="9929"/>
    <n v="15686219"/>
    <x v="655"/>
    <n v="611"/>
    <x v="0"/>
    <x v="1"/>
    <x v="16"/>
    <n v="4"/>
    <n v="71018.600000000006"/>
    <n v="2"/>
    <n v="1"/>
    <n v="0"/>
    <n v="2444.29"/>
    <n v="0"/>
  </r>
  <r>
    <n v="9930"/>
    <n v="15696388"/>
    <x v="738"/>
    <n v="755"/>
    <x v="2"/>
    <x v="1"/>
    <x v="16"/>
    <n v="4"/>
    <n v="111096.91"/>
    <n v="1"/>
    <n v="1"/>
    <n v="1"/>
    <n v="19762.88"/>
    <n v="0"/>
  </r>
  <r>
    <n v="9931"/>
    <n v="15713604"/>
    <x v="241"/>
    <n v="425"/>
    <x v="2"/>
    <x v="1"/>
    <x v="20"/>
    <n v="9"/>
    <n v="166776.6"/>
    <n v="2"/>
    <n v="0"/>
    <n v="1"/>
    <n v="172646.88"/>
    <n v="0"/>
  </r>
  <r>
    <n v="9932"/>
    <n v="15647800"/>
    <x v="334"/>
    <n v="850"/>
    <x v="0"/>
    <x v="0"/>
    <x v="10"/>
    <n v="6"/>
    <n v="101266.51"/>
    <n v="1"/>
    <n v="1"/>
    <n v="0"/>
    <n v="33501.980000000003"/>
    <n v="0"/>
  </r>
  <r>
    <n v="9933"/>
    <n v="15813451"/>
    <x v="2093"/>
    <n v="677"/>
    <x v="1"/>
    <x v="1"/>
    <x v="56"/>
    <n v="8"/>
    <n v="134796.87"/>
    <n v="2"/>
    <n v="1"/>
    <n v="1"/>
    <n v="114858.9"/>
    <n v="0"/>
  </r>
  <r>
    <n v="9934"/>
    <n v="15765375"/>
    <x v="1089"/>
    <n v="797"/>
    <x v="0"/>
    <x v="0"/>
    <x v="17"/>
    <n v="8"/>
    <n v="0"/>
    <n v="1"/>
    <n v="0"/>
    <n v="0"/>
    <n v="162668.32999999999"/>
    <n v="0"/>
  </r>
  <r>
    <n v="9935"/>
    <n v="15774586"/>
    <x v="315"/>
    <n v="692"/>
    <x v="2"/>
    <x v="0"/>
    <x v="3"/>
    <n v="10"/>
    <n v="118588.83"/>
    <n v="1"/>
    <n v="1"/>
    <n v="1"/>
    <n v="161241.65"/>
    <n v="1"/>
  </r>
  <r>
    <n v="9936"/>
    <n v="15603454"/>
    <x v="745"/>
    <n v="735"/>
    <x v="2"/>
    <x v="1"/>
    <x v="34"/>
    <n v="5"/>
    <n v="160454.15"/>
    <n v="2"/>
    <n v="0"/>
    <n v="1"/>
    <n v="114957.22"/>
    <n v="0"/>
  </r>
  <r>
    <n v="9937"/>
    <n v="15653037"/>
    <x v="2922"/>
    <n v="609"/>
    <x v="0"/>
    <x v="1"/>
    <x v="62"/>
    <n v="1"/>
    <n v="0"/>
    <n v="1"/>
    <n v="0"/>
    <n v="1"/>
    <n v="18708.759999999998"/>
    <n v="0"/>
  </r>
  <r>
    <n v="9938"/>
    <n v="15782475"/>
    <x v="2923"/>
    <n v="700"/>
    <x v="0"/>
    <x v="0"/>
    <x v="0"/>
    <n v="8"/>
    <n v="0"/>
    <n v="2"/>
    <n v="1"/>
    <n v="1"/>
    <n v="105305.72"/>
    <n v="0"/>
  </r>
  <r>
    <n v="9939"/>
    <n v="15593496"/>
    <x v="1217"/>
    <n v="526"/>
    <x v="1"/>
    <x v="0"/>
    <x v="18"/>
    <n v="5"/>
    <n v="91132.18"/>
    <n v="1"/>
    <n v="0"/>
    <n v="0"/>
    <n v="58111.71"/>
    <n v="0"/>
  </r>
  <r>
    <n v="9940"/>
    <n v="15808971"/>
    <x v="2924"/>
    <n v="693"/>
    <x v="1"/>
    <x v="0"/>
    <x v="38"/>
    <n v="9"/>
    <n v="0"/>
    <n v="2"/>
    <n v="1"/>
    <n v="1"/>
    <n v="135502.76999999999"/>
    <n v="0"/>
  </r>
  <r>
    <n v="9941"/>
    <n v="15791972"/>
    <x v="616"/>
    <n v="748"/>
    <x v="0"/>
    <x v="0"/>
    <x v="43"/>
    <n v="7"/>
    <n v="0"/>
    <n v="2"/>
    <n v="0"/>
    <n v="0"/>
    <n v="10792.42"/>
    <n v="0"/>
  </r>
  <r>
    <n v="9942"/>
    <n v="15676869"/>
    <x v="58"/>
    <n v="657"/>
    <x v="1"/>
    <x v="1"/>
    <x v="18"/>
    <n v="8"/>
    <n v="0"/>
    <n v="2"/>
    <n v="0"/>
    <n v="1"/>
    <n v="123866.43"/>
    <n v="0"/>
  </r>
  <r>
    <n v="9943"/>
    <n v="15683007"/>
    <x v="2925"/>
    <n v="739"/>
    <x v="2"/>
    <x v="0"/>
    <x v="11"/>
    <n v="5"/>
    <n v="113113.12"/>
    <n v="1"/>
    <n v="1"/>
    <n v="0"/>
    <n v="129181.27"/>
    <n v="0"/>
  </r>
  <r>
    <n v="9944"/>
    <n v="15659495"/>
    <x v="98"/>
    <n v="784"/>
    <x v="1"/>
    <x v="1"/>
    <x v="51"/>
    <n v="2"/>
    <n v="0"/>
    <n v="1"/>
    <n v="1"/>
    <n v="1"/>
    <n v="6847.73"/>
    <n v="0"/>
  </r>
  <r>
    <n v="9945"/>
    <n v="15703923"/>
    <x v="39"/>
    <n v="744"/>
    <x v="2"/>
    <x v="1"/>
    <x v="1"/>
    <n v="7"/>
    <n v="190409.34"/>
    <n v="2"/>
    <n v="1"/>
    <n v="1"/>
    <n v="138361.48000000001"/>
    <n v="0"/>
  </r>
  <r>
    <n v="9946"/>
    <n v="15674000"/>
    <x v="209"/>
    <n v="645"/>
    <x v="0"/>
    <x v="1"/>
    <x v="4"/>
    <n v="10"/>
    <n v="0"/>
    <n v="2"/>
    <n v="0"/>
    <n v="1"/>
    <n v="166707.22"/>
    <n v="0"/>
  </r>
  <r>
    <n v="9947"/>
    <n v="15618171"/>
    <x v="694"/>
    <n v="669"/>
    <x v="0"/>
    <x v="0"/>
    <x v="19"/>
    <n v="9"/>
    <n v="0"/>
    <n v="2"/>
    <n v="0"/>
    <n v="1"/>
    <n v="107221.03"/>
    <n v="0"/>
  </r>
  <r>
    <n v="9948"/>
    <n v="15732202"/>
    <x v="759"/>
    <n v="615"/>
    <x v="0"/>
    <x v="1"/>
    <x v="10"/>
    <n v="1"/>
    <n v="83503.11"/>
    <n v="2"/>
    <n v="1"/>
    <n v="1"/>
    <n v="73124.53"/>
    <n v="1"/>
  </r>
  <r>
    <n v="9949"/>
    <n v="15735078"/>
    <x v="2543"/>
    <n v="724"/>
    <x v="2"/>
    <x v="0"/>
    <x v="47"/>
    <n v="1"/>
    <n v="139687.66"/>
    <n v="2"/>
    <n v="1"/>
    <n v="1"/>
    <n v="12913.92"/>
    <n v="0"/>
  </r>
  <r>
    <n v="9950"/>
    <n v="15798615"/>
    <x v="655"/>
    <n v="850"/>
    <x v="0"/>
    <x v="0"/>
    <x v="40"/>
    <n v="9"/>
    <n v="137301.87"/>
    <n v="1"/>
    <n v="1"/>
    <n v="0"/>
    <n v="44351.77"/>
    <n v="0"/>
  </r>
  <r>
    <n v="9951"/>
    <n v="15638494"/>
    <x v="2926"/>
    <n v="625"/>
    <x v="2"/>
    <x v="0"/>
    <x v="2"/>
    <n v="10"/>
    <n v="129845.26"/>
    <n v="1"/>
    <n v="1"/>
    <n v="1"/>
    <n v="96444.88"/>
    <n v="0"/>
  </r>
  <r>
    <n v="9952"/>
    <n v="15763874"/>
    <x v="165"/>
    <n v="635"/>
    <x v="1"/>
    <x v="1"/>
    <x v="17"/>
    <n v="8"/>
    <n v="0"/>
    <n v="2"/>
    <n v="1"/>
    <n v="1"/>
    <n v="60739.16"/>
    <n v="0"/>
  </r>
  <r>
    <n v="9953"/>
    <n v="15696355"/>
    <x v="2927"/>
    <n v="724"/>
    <x v="2"/>
    <x v="1"/>
    <x v="24"/>
    <n v="6"/>
    <n v="125489.4"/>
    <n v="1"/>
    <n v="1"/>
    <n v="0"/>
    <n v="118570.53"/>
    <n v="0"/>
  </r>
  <r>
    <n v="9954"/>
    <n v="15655952"/>
    <x v="488"/>
    <n v="550"/>
    <x v="0"/>
    <x v="1"/>
    <x v="40"/>
    <n v="2"/>
    <n v="0"/>
    <n v="2"/>
    <n v="1"/>
    <n v="1"/>
    <n v="97057.279999999999"/>
    <n v="0"/>
  </r>
  <r>
    <n v="9955"/>
    <n v="15739850"/>
    <x v="840"/>
    <n v="645"/>
    <x v="0"/>
    <x v="1"/>
    <x v="13"/>
    <n v="6"/>
    <n v="155417.60999999999"/>
    <n v="1"/>
    <n v="0"/>
    <n v="1"/>
    <n v="3449.22"/>
    <n v="0"/>
  </r>
  <r>
    <n v="9956"/>
    <n v="15611338"/>
    <x v="2928"/>
    <n v="714"/>
    <x v="1"/>
    <x v="1"/>
    <x v="6"/>
    <n v="4"/>
    <n v="0"/>
    <n v="2"/>
    <n v="1"/>
    <n v="1"/>
    <n v="37605.9"/>
    <n v="0"/>
  </r>
  <r>
    <n v="9957"/>
    <n v="15707861"/>
    <x v="545"/>
    <n v="520"/>
    <x v="0"/>
    <x v="0"/>
    <x v="17"/>
    <n v="10"/>
    <n v="85216.61"/>
    <n v="1"/>
    <n v="1"/>
    <n v="0"/>
    <n v="117369.52"/>
    <n v="1"/>
  </r>
  <r>
    <n v="9958"/>
    <n v="15672237"/>
    <x v="1222"/>
    <n v="633"/>
    <x v="0"/>
    <x v="1"/>
    <x v="11"/>
    <n v="1"/>
    <n v="0"/>
    <n v="1"/>
    <n v="1"/>
    <n v="0"/>
    <n v="100598.98"/>
    <n v="0"/>
  </r>
  <r>
    <n v="9959"/>
    <n v="15657771"/>
    <x v="598"/>
    <n v="537"/>
    <x v="0"/>
    <x v="1"/>
    <x v="24"/>
    <n v="6"/>
    <n v="0"/>
    <n v="1"/>
    <n v="1"/>
    <n v="1"/>
    <n v="17802.419999999998"/>
    <n v="0"/>
  </r>
  <r>
    <n v="9960"/>
    <n v="15677783"/>
    <x v="94"/>
    <n v="764"/>
    <x v="1"/>
    <x v="1"/>
    <x v="16"/>
    <n v="4"/>
    <n v="113607.47"/>
    <n v="1"/>
    <n v="1"/>
    <n v="0"/>
    <n v="91094.46"/>
    <n v="0"/>
  </r>
  <r>
    <n v="9961"/>
    <n v="15681026"/>
    <x v="29"/>
    <n v="795"/>
    <x v="2"/>
    <x v="0"/>
    <x v="19"/>
    <n v="9"/>
    <n v="104552.72"/>
    <n v="1"/>
    <n v="1"/>
    <n v="1"/>
    <n v="120853.83"/>
    <n v="1"/>
  </r>
  <r>
    <n v="9962"/>
    <n v="15566543"/>
    <x v="2929"/>
    <n v="573"/>
    <x v="1"/>
    <x v="1"/>
    <x v="4"/>
    <n v="9"/>
    <n v="0"/>
    <n v="2"/>
    <n v="1"/>
    <n v="0"/>
    <n v="107124.17"/>
    <n v="0"/>
  </r>
  <r>
    <n v="9963"/>
    <n v="15594612"/>
    <x v="2330"/>
    <n v="702"/>
    <x v="1"/>
    <x v="1"/>
    <x v="4"/>
    <n v="9"/>
    <n v="0"/>
    <n v="1"/>
    <n v="0"/>
    <n v="0"/>
    <n v="59207.41"/>
    <n v="1"/>
  </r>
  <r>
    <n v="9964"/>
    <n v="15814664"/>
    <x v="14"/>
    <n v="740"/>
    <x v="2"/>
    <x v="1"/>
    <x v="19"/>
    <n v="2"/>
    <n v="126524.11"/>
    <n v="1"/>
    <n v="1"/>
    <n v="0"/>
    <n v="136869.31"/>
    <n v="0"/>
  </r>
  <r>
    <n v="9965"/>
    <n v="15642785"/>
    <x v="508"/>
    <n v="479"/>
    <x v="0"/>
    <x v="1"/>
    <x v="10"/>
    <n v="5"/>
    <n v="117593.48"/>
    <n v="2"/>
    <n v="0"/>
    <n v="0"/>
    <n v="113308.29"/>
    <n v="0"/>
  </r>
  <r>
    <n v="9966"/>
    <n v="15690164"/>
    <x v="267"/>
    <n v="627"/>
    <x v="2"/>
    <x v="0"/>
    <x v="19"/>
    <n v="4"/>
    <n v="83199.05"/>
    <n v="1"/>
    <n v="0"/>
    <n v="0"/>
    <n v="159334.93"/>
    <n v="0"/>
  </r>
  <r>
    <n v="9967"/>
    <n v="15590213"/>
    <x v="386"/>
    <n v="479"/>
    <x v="1"/>
    <x v="1"/>
    <x v="12"/>
    <n v="4"/>
    <n v="125920.98"/>
    <n v="1"/>
    <n v="1"/>
    <n v="1"/>
    <n v="20393.439999999999"/>
    <n v="0"/>
  </r>
  <r>
    <n v="9968"/>
    <n v="15603794"/>
    <x v="543"/>
    <n v="623"/>
    <x v="0"/>
    <x v="1"/>
    <x v="36"/>
    <n v="5"/>
    <n v="118469.38"/>
    <n v="1"/>
    <n v="1"/>
    <n v="1"/>
    <n v="158590.25"/>
    <n v="0"/>
  </r>
  <r>
    <n v="9969"/>
    <n v="15733491"/>
    <x v="661"/>
    <n v="512"/>
    <x v="2"/>
    <x v="0"/>
    <x v="20"/>
    <n v="8"/>
    <n v="153537.57"/>
    <n v="2"/>
    <n v="0"/>
    <n v="0"/>
    <n v="23101.13"/>
    <n v="0"/>
  </r>
  <r>
    <n v="9970"/>
    <n v="15806360"/>
    <x v="618"/>
    <n v="609"/>
    <x v="0"/>
    <x v="1"/>
    <x v="1"/>
    <n v="6"/>
    <n v="0"/>
    <n v="1"/>
    <n v="0"/>
    <n v="1"/>
    <n v="112585.19"/>
    <n v="0"/>
  </r>
  <r>
    <n v="9971"/>
    <n v="15587133"/>
    <x v="790"/>
    <n v="518"/>
    <x v="0"/>
    <x v="1"/>
    <x v="0"/>
    <n v="7"/>
    <n v="151027.04999999999"/>
    <n v="2"/>
    <n v="1"/>
    <n v="0"/>
    <n v="119377.36"/>
    <n v="0"/>
  </r>
  <r>
    <n v="9972"/>
    <n v="15721377"/>
    <x v="148"/>
    <n v="833"/>
    <x v="0"/>
    <x v="0"/>
    <x v="10"/>
    <n v="3"/>
    <n v="144751.81"/>
    <n v="1"/>
    <n v="0"/>
    <n v="0"/>
    <n v="166472.81"/>
    <n v="0"/>
  </r>
  <r>
    <n v="9973"/>
    <n v="15747927"/>
    <x v="715"/>
    <n v="758"/>
    <x v="0"/>
    <x v="1"/>
    <x v="28"/>
    <n v="4"/>
    <n v="155739.76"/>
    <n v="1"/>
    <n v="1"/>
    <n v="0"/>
    <n v="171552.02"/>
    <n v="0"/>
  </r>
  <r>
    <n v="9974"/>
    <n v="15806455"/>
    <x v="197"/>
    <n v="611"/>
    <x v="0"/>
    <x v="1"/>
    <x v="7"/>
    <n v="7"/>
    <n v="0"/>
    <n v="2"/>
    <n v="1"/>
    <n v="1"/>
    <n v="157474.1"/>
    <n v="0"/>
  </r>
  <r>
    <n v="9975"/>
    <n v="15695474"/>
    <x v="2132"/>
    <n v="583"/>
    <x v="0"/>
    <x v="1"/>
    <x v="19"/>
    <n v="7"/>
    <n v="122531.86"/>
    <n v="1"/>
    <n v="1"/>
    <n v="0"/>
    <n v="13549.24"/>
    <n v="0"/>
  </r>
  <r>
    <n v="9976"/>
    <n v="15666295"/>
    <x v="216"/>
    <n v="610"/>
    <x v="2"/>
    <x v="1"/>
    <x v="5"/>
    <n v="1"/>
    <n v="113957.01"/>
    <n v="2"/>
    <n v="1"/>
    <n v="0"/>
    <n v="196526.55"/>
    <n v="1"/>
  </r>
  <r>
    <n v="9977"/>
    <n v="15656062"/>
    <x v="30"/>
    <n v="637"/>
    <x v="0"/>
    <x v="0"/>
    <x v="19"/>
    <n v="7"/>
    <n v="103377.81"/>
    <n v="1"/>
    <n v="1"/>
    <n v="0"/>
    <n v="84419.78"/>
    <n v="0"/>
  </r>
  <r>
    <n v="9978"/>
    <n v="15579969"/>
    <x v="832"/>
    <n v="683"/>
    <x v="0"/>
    <x v="0"/>
    <x v="15"/>
    <n v="9"/>
    <n v="0"/>
    <n v="2"/>
    <n v="1"/>
    <n v="1"/>
    <n v="24991.919999999998"/>
    <n v="0"/>
  </r>
  <r>
    <n v="9979"/>
    <n v="15703563"/>
    <x v="614"/>
    <n v="774"/>
    <x v="0"/>
    <x v="1"/>
    <x v="20"/>
    <n v="9"/>
    <n v="93017.47"/>
    <n v="2"/>
    <n v="1"/>
    <n v="0"/>
    <n v="191608.97"/>
    <n v="0"/>
  </r>
  <r>
    <n v="9980"/>
    <n v="15692664"/>
    <x v="952"/>
    <n v="677"/>
    <x v="0"/>
    <x v="0"/>
    <x v="14"/>
    <n v="1"/>
    <n v="90022.85"/>
    <n v="1"/>
    <n v="0"/>
    <n v="1"/>
    <n v="2988.28"/>
    <n v="0"/>
  </r>
  <r>
    <n v="9981"/>
    <n v="15719276"/>
    <x v="173"/>
    <n v="741"/>
    <x v="1"/>
    <x v="1"/>
    <x v="12"/>
    <n v="6"/>
    <n v="74371.490000000005"/>
    <n v="1"/>
    <n v="0"/>
    <n v="0"/>
    <n v="99595.67"/>
    <n v="0"/>
  </r>
  <r>
    <n v="9982"/>
    <n v="15672754"/>
    <x v="2930"/>
    <n v="498"/>
    <x v="2"/>
    <x v="1"/>
    <x v="0"/>
    <n v="3"/>
    <n v="152039.70000000001"/>
    <n v="1"/>
    <n v="1"/>
    <n v="1"/>
    <n v="53445.17"/>
    <n v="1"/>
  </r>
  <r>
    <n v="9983"/>
    <n v="15768163"/>
    <x v="887"/>
    <n v="655"/>
    <x v="2"/>
    <x v="0"/>
    <x v="17"/>
    <n v="7"/>
    <n v="137145.12"/>
    <n v="1"/>
    <n v="1"/>
    <n v="0"/>
    <n v="115146.4"/>
    <n v="1"/>
  </r>
  <r>
    <n v="9984"/>
    <n v="15656710"/>
    <x v="125"/>
    <n v="613"/>
    <x v="0"/>
    <x v="1"/>
    <x v="20"/>
    <n v="4"/>
    <n v="0"/>
    <n v="1"/>
    <n v="0"/>
    <n v="0"/>
    <n v="151325.24"/>
    <n v="0"/>
  </r>
  <r>
    <n v="9985"/>
    <n v="15696175"/>
    <x v="620"/>
    <n v="602"/>
    <x v="2"/>
    <x v="1"/>
    <x v="12"/>
    <n v="7"/>
    <n v="90602.42"/>
    <n v="2"/>
    <n v="1"/>
    <n v="1"/>
    <n v="51695.41"/>
    <n v="0"/>
  </r>
  <r>
    <n v="9986"/>
    <n v="15586914"/>
    <x v="719"/>
    <n v="659"/>
    <x v="0"/>
    <x v="1"/>
    <x v="18"/>
    <n v="6"/>
    <n v="123841.49"/>
    <n v="2"/>
    <n v="1"/>
    <n v="0"/>
    <n v="96833"/>
    <n v="0"/>
  </r>
  <r>
    <n v="9987"/>
    <n v="15581736"/>
    <x v="6"/>
    <n v="673"/>
    <x v="2"/>
    <x v="1"/>
    <x v="40"/>
    <n v="1"/>
    <n v="183579.54"/>
    <n v="2"/>
    <n v="0"/>
    <n v="1"/>
    <n v="34047.54"/>
    <n v="0"/>
  </r>
  <r>
    <n v="9988"/>
    <n v="15588839"/>
    <x v="832"/>
    <n v="606"/>
    <x v="1"/>
    <x v="1"/>
    <x v="33"/>
    <n v="8"/>
    <n v="180307.73"/>
    <n v="2"/>
    <n v="1"/>
    <n v="1"/>
    <n v="1914.41"/>
    <n v="0"/>
  </r>
  <r>
    <n v="9989"/>
    <n v="15589329"/>
    <x v="63"/>
    <n v="775"/>
    <x v="0"/>
    <x v="1"/>
    <x v="33"/>
    <n v="4"/>
    <n v="0"/>
    <n v="2"/>
    <n v="1"/>
    <n v="0"/>
    <n v="49337.84"/>
    <n v="0"/>
  </r>
  <r>
    <n v="9990"/>
    <n v="15605622"/>
    <x v="505"/>
    <n v="841"/>
    <x v="1"/>
    <x v="1"/>
    <x v="34"/>
    <n v="4"/>
    <n v="0"/>
    <n v="2"/>
    <n v="1"/>
    <n v="1"/>
    <n v="179436.6"/>
    <n v="0"/>
  </r>
  <r>
    <n v="9991"/>
    <n v="15798964"/>
    <x v="1814"/>
    <n v="714"/>
    <x v="2"/>
    <x v="1"/>
    <x v="19"/>
    <n v="3"/>
    <n v="35016.6"/>
    <n v="1"/>
    <n v="1"/>
    <n v="0"/>
    <n v="53667.08"/>
    <n v="0"/>
  </r>
  <r>
    <n v="9992"/>
    <n v="15769959"/>
    <x v="2391"/>
    <n v="597"/>
    <x v="0"/>
    <x v="0"/>
    <x v="47"/>
    <n v="4"/>
    <n v="88381.21"/>
    <n v="1"/>
    <n v="1"/>
    <n v="0"/>
    <n v="69384.710000000006"/>
    <n v="1"/>
  </r>
  <r>
    <n v="9993"/>
    <n v="15657105"/>
    <x v="947"/>
    <n v="726"/>
    <x v="1"/>
    <x v="1"/>
    <x v="18"/>
    <n v="2"/>
    <n v="0"/>
    <n v="1"/>
    <n v="1"/>
    <n v="0"/>
    <n v="195192.4"/>
    <n v="0"/>
  </r>
  <r>
    <n v="9994"/>
    <n v="15569266"/>
    <x v="504"/>
    <n v="644"/>
    <x v="0"/>
    <x v="1"/>
    <x v="34"/>
    <n v="7"/>
    <n v="155060.41"/>
    <n v="1"/>
    <n v="1"/>
    <n v="0"/>
    <n v="29179.52"/>
    <n v="0"/>
  </r>
  <r>
    <n v="9995"/>
    <n v="15719294"/>
    <x v="159"/>
    <n v="800"/>
    <x v="0"/>
    <x v="0"/>
    <x v="6"/>
    <n v="2"/>
    <n v="0"/>
    <n v="2"/>
    <n v="0"/>
    <n v="0"/>
    <n v="167773.55"/>
    <n v="0"/>
  </r>
  <r>
    <n v="9996"/>
    <n v="15606229"/>
    <x v="2538"/>
    <n v="771"/>
    <x v="0"/>
    <x v="1"/>
    <x v="2"/>
    <n v="5"/>
    <n v="0"/>
    <n v="2"/>
    <n v="1"/>
    <n v="0"/>
    <n v="96270.64"/>
    <n v="0"/>
  </r>
  <r>
    <n v="9997"/>
    <n v="15569892"/>
    <x v="606"/>
    <n v="516"/>
    <x v="0"/>
    <x v="1"/>
    <x v="12"/>
    <n v="10"/>
    <n v="57369.61"/>
    <n v="1"/>
    <n v="1"/>
    <n v="1"/>
    <n v="101699.77"/>
    <n v="0"/>
  </r>
  <r>
    <n v="9998"/>
    <n v="15584532"/>
    <x v="905"/>
    <n v="709"/>
    <x v="0"/>
    <x v="0"/>
    <x v="18"/>
    <n v="7"/>
    <n v="0"/>
    <n v="1"/>
    <n v="0"/>
    <n v="1"/>
    <n v="42085.58"/>
    <n v="1"/>
  </r>
  <r>
    <n v="9999"/>
    <n v="15682355"/>
    <x v="1782"/>
    <n v="772"/>
    <x v="2"/>
    <x v="1"/>
    <x v="0"/>
    <n v="3"/>
    <n v="75075.31"/>
    <n v="2"/>
    <n v="1"/>
    <n v="0"/>
    <n v="92888.52"/>
    <n v="1"/>
  </r>
  <r>
    <n v="10000"/>
    <n v="15628319"/>
    <x v="560"/>
    <n v="792"/>
    <x v="0"/>
    <x v="0"/>
    <x v="34"/>
    <n v="4"/>
    <n v="130142.79"/>
    <n v="1"/>
    <n v="1"/>
    <n v="0"/>
    <n v="38190.7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11B7C7-5B89-4EF2-8209-2DA24628BF7B}" name="PivotTable7"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8:V22" firstHeaderRow="1" firstDataRow="2" firstDataCol="1"/>
  <pivotFields count="4">
    <pivotField axis="axisRow" showAll="0" measure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dataField="1" showAll="0"/>
    <pivotField axis="axisCol" showAll="0">
      <items count="3">
        <item x="0"/>
        <item x="1"/>
        <item t="default"/>
      </items>
    </pivotField>
  </pivotFields>
  <rowFields count="1">
    <field x="0"/>
  </rowFields>
  <rowItems count="3">
    <i>
      <x/>
    </i>
    <i>
      <x v="1"/>
    </i>
    <i t="grand">
      <x/>
    </i>
  </rowItems>
  <colFields count="1">
    <field x="3"/>
  </colFields>
  <colItems count="3">
    <i>
      <x/>
    </i>
    <i>
      <x v="1"/>
    </i>
    <i t="grand">
      <x/>
    </i>
  </colItems>
  <dataFields count="1">
    <dataField name="Sum of Salary" fld="2" baseField="0" baseItem="0"/>
  </dataFields>
  <pivotTableStyleInfo name="PivotStyleLight16" showRowHeaders="1" showColHeaders="1" showRowStripes="0" showColStripes="0" showLastColumn="1"/>
  <filters count="1">
    <filter fld="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F5197E-1E8E-4423-9D08-C8DF687C1848}" name="Pivo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B19" firstHeaderRow="1" firstDataRow="1" firstDataCol="1"/>
  <pivotFields count="4">
    <pivotField axis="axisRow" showAll="0">
      <items count="4">
        <item sd="0" x="0"/>
        <item sd="0" x="2"/>
        <item sd="0" x="1"/>
        <item t="default"/>
      </items>
    </pivotField>
    <pivotField showAll="0"/>
    <pivotField dataField="1" showAll="0"/>
    <pivotField axis="axisRow" showAll="0">
      <items count="3">
        <item x="0"/>
        <item x="1"/>
        <item t="default"/>
      </items>
    </pivotField>
  </pivotFields>
  <rowFields count="2">
    <field x="0"/>
    <field x="3"/>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988199-FF8C-4747-B5CD-B863D5F3F26C}"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2:X3" firstHeaderRow="0" firstDataRow="1" firstDataCol="0"/>
  <pivotFields count="7">
    <pivotField showAll="0"/>
    <pivotField dataField="1" showAll="0"/>
    <pivotField dataField="1" showAll="0"/>
    <pivotField dataField="1" showAll="0"/>
    <pivotField showAll="0"/>
    <pivotField showAll="0"/>
    <pivotField showAll="0"/>
  </pivotFields>
  <rowItems count="1">
    <i/>
  </rowItems>
  <colFields count="1">
    <field x="-2"/>
  </colFields>
  <colItems count="3">
    <i>
      <x/>
    </i>
    <i i="1">
      <x v="1"/>
    </i>
    <i i="2">
      <x v="2"/>
    </i>
  </colItems>
  <dataFields count="3">
    <dataField name="Sum of Class" fld="1" baseField="0" baseItem="0"/>
    <dataField name="Sum of Study hrs" fld="2" baseField="0" baseItem="0"/>
    <dataField name="Sum of Sleeping h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EBD8E7-08A5-4EB2-9E17-D95198E66E9B}"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5" firstHeaderRow="1" firstDataRow="1" firstDataCol="1"/>
  <pivotFields count="4">
    <pivotField axis="axisRow" showAll="0">
      <items count="4">
        <item x="0"/>
        <item x="2"/>
        <item x="1"/>
        <item t="default"/>
      </items>
    </pivotField>
    <pivotField showAll="0"/>
    <pivotField dataField="1" showAll="0"/>
    <pivotField showAll="0"/>
  </pivotFields>
  <rowFields count="1">
    <field x="0"/>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5123D0-0722-4CE6-84E1-2E63543E8E30}" name="PivotTable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9:G32" firstHeaderRow="1" firstDataRow="1" firstDataCol="1"/>
  <pivotFields count="3">
    <pivotField showAll="0"/>
    <pivotField dataField="1" showAll="0"/>
    <pivotField axis="axisRow"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2"/>
  </rowFields>
  <rowItems count="3">
    <i>
      <x v="2"/>
    </i>
    <i>
      <x/>
    </i>
    <i t="grand">
      <x/>
    </i>
  </rowItems>
  <colItems count="1">
    <i/>
  </colItems>
  <dataFields count="1">
    <dataField name="Average of Sepal Width" fld="1" subtotal="average" baseField="0" baseItem="0"/>
  </dataFields>
  <pivotTableStyleInfo name="PivotStyleLight16" showRowHeaders="1" showColHeaders="1" showRowStripes="0" showColStripes="0" showLastColumn="1"/>
  <filters count="1">
    <filter fld="2"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A889D8-F309-474F-9FD5-A405EFC0849B}" name="PivotTable4"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2:B25" firstHeaderRow="1" firstDataRow="1" firstDataCol="1"/>
  <pivotFields count="4">
    <pivotField axis="axisRow" showAll="0">
      <items count="4">
        <item x="0"/>
        <item h="1" x="2"/>
        <item h="1" x="1"/>
        <item t="default"/>
      </items>
    </pivotField>
    <pivotField showAll="0"/>
    <pivotField dataField="1" showAll="0"/>
    <pivotField axis="axisRow" showAll="0">
      <items count="3">
        <item h="1" x="0"/>
        <item x="1"/>
        <item t="default"/>
      </items>
    </pivotField>
  </pivotFields>
  <rowFields count="2">
    <field x="0"/>
    <field x="3"/>
  </rowFields>
  <rowItems count="3">
    <i>
      <x/>
    </i>
    <i r="1">
      <x v="1"/>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BE469F-C447-4DD3-B49D-B12B142A7A79}" name="PivotTable7"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K7:AN11" firstHeaderRow="1" firstDataRow="2" firstDataCol="1"/>
  <pivotFields count="14">
    <pivotField showAll="0"/>
    <pivotField showAll="0"/>
    <pivotField showAll="0"/>
    <pivotField showAll="0"/>
    <pivotField axis="axisRow" showAll="0" measureFilter="1" sortType="descending">
      <items count="4">
        <item x="0"/>
        <item x="2"/>
        <item x="1"/>
        <item t="default"/>
      </items>
      <autoSortScope>
        <pivotArea dataOnly="0" outline="0" fieldPosition="0">
          <references count="2">
            <reference field="4294967294" count="1" selected="0">
              <x v="0"/>
            </reference>
            <reference field="5" count="1" selected="0">
              <x v="0"/>
            </reference>
          </references>
        </pivotArea>
      </autoSortScope>
    </pivotField>
    <pivotField axis="axisCol"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dataField="1" showAll="0"/>
    <pivotField showAll="0"/>
  </pivotFields>
  <rowFields count="1">
    <field x="4"/>
  </rowFields>
  <rowItems count="3">
    <i>
      <x/>
    </i>
    <i>
      <x v="1"/>
    </i>
    <i t="grand">
      <x/>
    </i>
  </rowItems>
  <colFields count="1">
    <field x="5"/>
  </colFields>
  <colItems count="3">
    <i>
      <x/>
    </i>
    <i>
      <x v="1"/>
    </i>
    <i t="grand">
      <x/>
    </i>
  </colItems>
  <dataFields count="1">
    <dataField name="Sum of EstimatedSalary" fld="12" baseField="0" baseItem="0"/>
  </dataFields>
  <chartFormats count="2">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1E8254-19AD-4400-AE79-28478F6EC993}"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L5:R11" firstHeaderRow="1" firstDataRow="2" firstDataCol="1"/>
  <pivotFields count="8">
    <pivotField axis="axisRow" numFmtId="14" showAll="0">
      <items count="15">
        <item x="0"/>
        <item x="1"/>
        <item x="2"/>
        <item x="3"/>
        <item x="4"/>
        <item x="5"/>
        <item x="6"/>
        <item x="7"/>
        <item x="8"/>
        <item x="9"/>
        <item x="10"/>
        <item x="11"/>
        <item x="12"/>
        <item x="13"/>
        <item t="default"/>
      </items>
    </pivotField>
    <pivotField showAll="0"/>
    <pivotField showAll="0">
      <items count="1220">
        <item x="112"/>
        <item x="111"/>
        <item x="120"/>
        <item x="118"/>
        <item x="110"/>
        <item x="117"/>
        <item x="109"/>
        <item x="116"/>
        <item x="129"/>
        <item x="102"/>
        <item x="119"/>
        <item x="113"/>
        <item x="16"/>
        <item x="128"/>
        <item x="104"/>
        <item x="15"/>
        <item x="130"/>
        <item x="131"/>
        <item x="115"/>
        <item x="18"/>
        <item x="121"/>
        <item x="17"/>
        <item x="103"/>
        <item x="132"/>
        <item x="107"/>
        <item x="105"/>
        <item x="122"/>
        <item x="133"/>
        <item x="19"/>
        <item x="114"/>
        <item x="108"/>
        <item x="20"/>
        <item x="21"/>
        <item x="14"/>
        <item x="106"/>
        <item x="123"/>
        <item x="126"/>
        <item x="13"/>
        <item x="101"/>
        <item x="12"/>
        <item x="100"/>
        <item x="127"/>
        <item x="125"/>
        <item x="22"/>
        <item x="75"/>
        <item x="134"/>
        <item x="99"/>
        <item x="124"/>
        <item x="98"/>
        <item x="76"/>
        <item x="46"/>
        <item x="32"/>
        <item x="83"/>
        <item x="35"/>
        <item x="81"/>
        <item x="27"/>
        <item x="89"/>
        <item x="31"/>
        <item x="74"/>
        <item x="24"/>
        <item x="96"/>
        <item x="84"/>
        <item x="23"/>
        <item x="43"/>
        <item x="25"/>
        <item x="44"/>
        <item x="80"/>
        <item x="36"/>
        <item x="45"/>
        <item x="97"/>
        <item x="29"/>
        <item x="37"/>
        <item x="72"/>
        <item x="30"/>
        <item x="135"/>
        <item x="138"/>
        <item x="95"/>
        <item x="28"/>
        <item x="26"/>
        <item x="88"/>
        <item x="82"/>
        <item x="90"/>
        <item x="94"/>
        <item x="79"/>
        <item x="87"/>
        <item x="73"/>
        <item x="86"/>
        <item x="78"/>
        <item x="34"/>
        <item x="139"/>
        <item x="85"/>
        <item x="71"/>
        <item x="47"/>
        <item x="33"/>
        <item x="137"/>
        <item x="77"/>
        <item x="136"/>
        <item x="38"/>
        <item x="42"/>
        <item x="48"/>
        <item x="49"/>
        <item x="70"/>
        <item x="41"/>
        <item x="39"/>
        <item x="40"/>
        <item x="50"/>
        <item x="8"/>
        <item x="6"/>
        <item x="91"/>
        <item x="9"/>
        <item x="93"/>
        <item x="7"/>
        <item x="5"/>
        <item x="10"/>
        <item x="66"/>
        <item x="140"/>
        <item x="65"/>
        <item x="67"/>
        <item x="52"/>
        <item x="64"/>
        <item x="142"/>
        <item x="51"/>
        <item x="92"/>
        <item x="144"/>
        <item x="63"/>
        <item x="143"/>
        <item x="11"/>
        <item x="150"/>
        <item x="141"/>
        <item x="145"/>
        <item x="147"/>
        <item x="148"/>
        <item x="149"/>
        <item x="4"/>
        <item x="53"/>
        <item x="61"/>
        <item x="62"/>
        <item x="55"/>
        <item x="54"/>
        <item x="69"/>
        <item x="146"/>
        <item x="56"/>
        <item x="215"/>
        <item x="68"/>
        <item x="60"/>
        <item x="57"/>
        <item x="59"/>
        <item x="58"/>
        <item x="3"/>
        <item x="151"/>
        <item x="214"/>
        <item x="2"/>
        <item x="218"/>
        <item x="213"/>
        <item x="0"/>
        <item x="211"/>
        <item x="216"/>
        <item x="212"/>
        <item x="217"/>
        <item x="1"/>
        <item x="210"/>
        <item x="161"/>
        <item x="152"/>
        <item x="153"/>
        <item x="154"/>
        <item x="219"/>
        <item x="155"/>
        <item x="162"/>
        <item x="157"/>
        <item x="209"/>
        <item x="156"/>
        <item x="160"/>
        <item x="159"/>
        <item x="158"/>
        <item x="205"/>
        <item x="203"/>
        <item x="204"/>
        <item x="200"/>
        <item x="220"/>
        <item x="166"/>
        <item x="167"/>
        <item x="208"/>
        <item x="202"/>
        <item x="201"/>
        <item x="164"/>
        <item x="165"/>
        <item x="163"/>
        <item x="206"/>
        <item x="228"/>
        <item x="221"/>
        <item x="225"/>
        <item x="172"/>
        <item x="224"/>
        <item x="207"/>
        <item x="226"/>
        <item x="227"/>
        <item x="222"/>
        <item x="168"/>
        <item x="171"/>
        <item x="229"/>
        <item x="230"/>
        <item x="255"/>
        <item x="223"/>
        <item x="199"/>
        <item x="240"/>
        <item x="232"/>
        <item x="239"/>
        <item x="173"/>
        <item x="241"/>
        <item x="169"/>
        <item x="254"/>
        <item x="170"/>
        <item x="175"/>
        <item x="174"/>
        <item x="238"/>
        <item x="231"/>
        <item x="176"/>
        <item x="237"/>
        <item x="253"/>
        <item x="233"/>
        <item x="235"/>
        <item x="252"/>
        <item x="236"/>
        <item x="242"/>
        <item x="177"/>
        <item x="234"/>
        <item x="178"/>
        <item x="243"/>
        <item x="179"/>
        <item x="251"/>
        <item x="246"/>
        <item x="247"/>
        <item x="245"/>
        <item x="244"/>
        <item x="250"/>
        <item x="249"/>
        <item x="195"/>
        <item x="248"/>
        <item x="196"/>
        <item x="192"/>
        <item x="256"/>
        <item x="180"/>
        <item x="194"/>
        <item x="259"/>
        <item x="197"/>
        <item x="257"/>
        <item x="260"/>
        <item x="262"/>
        <item x="258"/>
        <item x="193"/>
        <item x="184"/>
        <item x="198"/>
        <item x="261"/>
        <item x="182"/>
        <item x="191"/>
        <item x="183"/>
        <item x="190"/>
        <item x="187"/>
        <item x="181"/>
        <item x="185"/>
        <item x="186"/>
        <item x="188"/>
        <item x="264"/>
        <item x="265"/>
        <item x="266"/>
        <item x="189"/>
        <item x="263"/>
        <item x="267"/>
        <item x="305"/>
        <item x="269"/>
        <item x="306"/>
        <item x="271"/>
        <item x="313"/>
        <item x="268"/>
        <item x="304"/>
        <item x="270"/>
        <item x="272"/>
        <item x="312"/>
        <item x="309"/>
        <item x="307"/>
        <item x="308"/>
        <item x="273"/>
        <item x="279"/>
        <item x="311"/>
        <item x="310"/>
        <item x="277"/>
        <item x="300"/>
        <item x="314"/>
        <item x="315"/>
        <item x="280"/>
        <item x="299"/>
        <item x="276"/>
        <item x="303"/>
        <item x="274"/>
        <item x="281"/>
        <item x="319"/>
        <item x="278"/>
        <item x="275"/>
        <item x="292"/>
        <item x="298"/>
        <item x="302"/>
        <item x="301"/>
        <item x="296"/>
        <item x="316"/>
        <item x="318"/>
        <item x="295"/>
        <item x="294"/>
        <item x="317"/>
        <item x="297"/>
        <item x="293"/>
        <item x="291"/>
        <item x="320"/>
        <item x="282"/>
        <item x="322"/>
        <item x="290"/>
        <item x="321"/>
        <item x="289"/>
        <item x="288"/>
        <item x="323"/>
        <item x="286"/>
        <item x="285"/>
        <item x="287"/>
        <item x="283"/>
        <item x="284"/>
        <item x="324"/>
        <item x="399"/>
        <item x="401"/>
        <item x="400"/>
        <item x="325"/>
        <item x="392"/>
        <item x="427"/>
        <item x="398"/>
        <item x="326"/>
        <item x="391"/>
        <item x="426"/>
        <item x="402"/>
        <item x="347"/>
        <item x="428"/>
        <item x="346"/>
        <item x="345"/>
        <item x="393"/>
        <item x="394"/>
        <item x="429"/>
        <item x="403"/>
        <item x="327"/>
        <item x="344"/>
        <item x="425"/>
        <item x="396"/>
        <item x="397"/>
        <item x="430"/>
        <item x="357"/>
        <item x="395"/>
        <item x="343"/>
        <item x="420"/>
        <item x="341"/>
        <item x="339"/>
        <item x="342"/>
        <item x="328"/>
        <item x="358"/>
        <item x="404"/>
        <item x="348"/>
        <item x="390"/>
        <item x="329"/>
        <item x="421"/>
        <item x="360"/>
        <item x="330"/>
        <item x="419"/>
        <item x="405"/>
        <item x="359"/>
        <item x="352"/>
        <item x="431"/>
        <item x="351"/>
        <item x="418"/>
        <item x="350"/>
        <item x="422"/>
        <item x="412"/>
        <item x="389"/>
        <item x="331"/>
        <item x="362"/>
        <item x="423"/>
        <item x="353"/>
        <item x="406"/>
        <item x="356"/>
        <item x="338"/>
        <item x="378"/>
        <item x="417"/>
        <item x="349"/>
        <item x="407"/>
        <item x="361"/>
        <item x="340"/>
        <item x="424"/>
        <item x="379"/>
        <item x="363"/>
        <item x="388"/>
        <item x="380"/>
        <item x="410"/>
        <item x="387"/>
        <item x="381"/>
        <item x="377"/>
        <item x="433"/>
        <item x="408"/>
        <item x="411"/>
        <item x="409"/>
        <item x="432"/>
        <item x="386"/>
        <item x="354"/>
        <item x="416"/>
        <item x="373"/>
        <item x="413"/>
        <item x="415"/>
        <item x="382"/>
        <item x="384"/>
        <item x="414"/>
        <item x="364"/>
        <item x="383"/>
        <item x="337"/>
        <item x="385"/>
        <item x="376"/>
        <item x="355"/>
        <item x="366"/>
        <item x="336"/>
        <item x="374"/>
        <item x="365"/>
        <item x="375"/>
        <item x="334"/>
        <item x="332"/>
        <item x="333"/>
        <item x="372"/>
        <item x="335"/>
        <item x="367"/>
        <item x="368"/>
        <item x="371"/>
        <item x="370"/>
        <item x="369"/>
        <item x="737"/>
        <item x="738"/>
        <item x="739"/>
        <item x="735"/>
        <item x="736"/>
        <item x="740"/>
        <item x="436"/>
        <item x="721"/>
        <item x="434"/>
        <item x="734"/>
        <item x="450"/>
        <item x="741"/>
        <item x="451"/>
        <item x="449"/>
        <item x="435"/>
        <item x="748"/>
        <item x="440"/>
        <item x="448"/>
        <item x="742"/>
        <item x="447"/>
        <item x="720"/>
        <item x="722"/>
        <item x="439"/>
        <item x="446"/>
        <item x="445"/>
        <item x="452"/>
        <item x="456"/>
        <item x="733"/>
        <item x="569"/>
        <item x="437"/>
        <item x="570"/>
        <item x="444"/>
        <item x="458"/>
        <item x="723"/>
        <item x="441"/>
        <item x="442"/>
        <item x="454"/>
        <item x="562"/>
        <item x="457"/>
        <item x="743"/>
        <item x="453"/>
        <item x="438"/>
        <item x="571"/>
        <item x="443"/>
        <item x="680"/>
        <item x="576"/>
        <item x="747"/>
        <item x="719"/>
        <item x="455"/>
        <item x="850"/>
        <item x="732"/>
        <item x="561"/>
        <item x="851"/>
        <item x="575"/>
        <item x="459"/>
        <item x="847"/>
        <item x="724"/>
        <item x="848"/>
        <item x="681"/>
        <item x="568"/>
        <item x="846"/>
        <item x="849"/>
        <item x="845"/>
        <item x="564"/>
        <item x="718"/>
        <item x="567"/>
        <item x="466"/>
        <item x="678"/>
        <item x="563"/>
        <item x="834"/>
        <item x="577"/>
        <item x="799"/>
        <item x="844"/>
        <item x="572"/>
        <item x="460"/>
        <item x="831"/>
        <item x="746"/>
        <item x="679"/>
        <item x="714"/>
        <item x="835"/>
        <item x="729"/>
        <item x="464"/>
        <item x="731"/>
        <item x="465"/>
        <item x="560"/>
        <item x="726"/>
        <item x="753"/>
        <item x="836"/>
        <item x="730"/>
        <item x="463"/>
        <item x="751"/>
        <item x="462"/>
        <item x="677"/>
        <item x="713"/>
        <item x="565"/>
        <item x="574"/>
        <item x="750"/>
        <item x="461"/>
        <item x="812"/>
        <item x="559"/>
        <item x="717"/>
        <item x="566"/>
        <item x="852"/>
        <item x="715"/>
        <item x="727"/>
        <item x="467"/>
        <item x="725"/>
        <item x="833"/>
        <item x="816"/>
        <item x="797"/>
        <item x="813"/>
        <item x="703"/>
        <item x="728"/>
        <item x="710"/>
        <item x="798"/>
        <item x="817"/>
        <item x="711"/>
        <item x="573"/>
        <item x="800"/>
        <item x="578"/>
        <item x="820"/>
        <item x="716"/>
        <item x="761"/>
        <item x="557"/>
        <item x="762"/>
        <item x="473"/>
        <item x="752"/>
        <item x="558"/>
        <item x="712"/>
        <item x="796"/>
        <item x="472"/>
        <item x="754"/>
        <item x="702"/>
        <item x="826"/>
        <item x="790"/>
        <item x="554"/>
        <item x="830"/>
        <item x="745"/>
        <item x="579"/>
        <item x="843"/>
        <item x="801"/>
        <item x="837"/>
        <item x="838"/>
        <item x="682"/>
        <item x="474"/>
        <item x="749"/>
        <item x="552"/>
        <item x="825"/>
        <item x="832"/>
        <item x="818"/>
        <item x="468"/>
        <item x="819"/>
        <item x="789"/>
        <item x="471"/>
        <item x="809"/>
        <item x="802"/>
        <item x="811"/>
        <item x="709"/>
        <item x="841"/>
        <item x="707"/>
        <item x="475"/>
        <item x="701"/>
        <item x="793"/>
        <item x="708"/>
        <item x="823"/>
        <item x="829"/>
        <item x="824"/>
        <item x="704"/>
        <item x="744"/>
        <item x="794"/>
        <item x="842"/>
        <item x="814"/>
        <item x="791"/>
        <item x="705"/>
        <item x="840"/>
        <item x="759"/>
        <item x="815"/>
        <item x="760"/>
        <item x="700"/>
        <item x="792"/>
        <item x="706"/>
        <item x="795"/>
        <item x="553"/>
        <item x="685"/>
        <item x="827"/>
        <item x="755"/>
        <item x="684"/>
        <item x="828"/>
        <item x="470"/>
        <item x="839"/>
        <item x="597"/>
        <item x="821"/>
        <item x="476"/>
        <item x="758"/>
        <item x="810"/>
        <item x="469"/>
        <item x="822"/>
        <item x="694"/>
        <item x="763"/>
        <item x="699"/>
        <item x="693"/>
        <item x="676"/>
        <item x="683"/>
        <item x="580"/>
        <item x="548"/>
        <item x="588"/>
        <item x="686"/>
        <item x="556"/>
        <item x="695"/>
        <item x="596"/>
        <item x="698"/>
        <item x="756"/>
        <item x="757"/>
        <item x="477"/>
        <item x="808"/>
        <item x="697"/>
        <item x="803"/>
        <item x="788"/>
        <item x="696"/>
        <item x="595"/>
        <item x="587"/>
        <item x="688"/>
        <item x="786"/>
        <item x="598"/>
        <item x="581"/>
        <item x="777"/>
        <item x="687"/>
        <item x="787"/>
        <item x="589"/>
        <item x="549"/>
        <item x="807"/>
        <item x="785"/>
        <item x="691"/>
        <item x="764"/>
        <item x="774"/>
        <item x="692"/>
        <item x="776"/>
        <item x="555"/>
        <item x="479"/>
        <item x="478"/>
        <item x="806"/>
        <item x="599"/>
        <item x="690"/>
        <item x="485"/>
        <item x="594"/>
        <item x="590"/>
        <item x="773"/>
        <item x="484"/>
        <item x="775"/>
        <item x="486"/>
        <item x="784"/>
        <item x="480"/>
        <item x="689"/>
        <item x="481"/>
        <item x="482"/>
        <item x="778"/>
        <item x="593"/>
        <item x="483"/>
        <item x="502"/>
        <item x="779"/>
        <item x="586"/>
        <item x="585"/>
        <item x="780"/>
        <item x="501"/>
        <item x="781"/>
        <item x="500"/>
        <item x="591"/>
        <item x="592"/>
        <item x="584"/>
        <item x="765"/>
        <item x="772"/>
        <item x="551"/>
        <item x="675"/>
        <item x="550"/>
        <item x="633"/>
        <item x="582"/>
        <item x="542"/>
        <item x="543"/>
        <item x="853"/>
        <item x="805"/>
        <item x="583"/>
        <item x="541"/>
        <item x="854"/>
        <item x="544"/>
        <item x="490"/>
        <item x="487"/>
        <item x="630"/>
        <item x="631"/>
        <item x="771"/>
        <item x="632"/>
        <item x="629"/>
        <item x="804"/>
        <item x="674"/>
        <item x="489"/>
        <item x="669"/>
        <item x="628"/>
        <item x="646"/>
        <item x="766"/>
        <item x="783"/>
        <item x="600"/>
        <item x="491"/>
        <item x="488"/>
        <item x="645"/>
        <item x="673"/>
        <item x="782"/>
        <item x="506"/>
        <item x="492"/>
        <item x="656"/>
        <item x="634"/>
        <item x="672"/>
        <item x="627"/>
        <item x="767"/>
        <item x="503"/>
        <item x="626"/>
        <item x="499"/>
        <item x="611"/>
        <item x="770"/>
        <item x="610"/>
        <item x="493"/>
        <item x="768"/>
        <item x="670"/>
        <item x="668"/>
        <item x="547"/>
        <item x="647"/>
        <item x="635"/>
        <item x="769"/>
        <item x="666"/>
        <item x="494"/>
        <item x="644"/>
        <item x="665"/>
        <item x="636"/>
        <item x="507"/>
        <item x="609"/>
        <item x="604"/>
        <item x="495"/>
        <item x="667"/>
        <item x="603"/>
        <item x="601"/>
        <item x="498"/>
        <item x="612"/>
        <item x="616"/>
        <item x="671"/>
        <item x="496"/>
        <item x="657"/>
        <item x="655"/>
        <item x="643"/>
        <item x="654"/>
        <item x="855"/>
        <item x="602"/>
        <item x="648"/>
        <item x="497"/>
        <item x="653"/>
        <item x="625"/>
        <item x="539"/>
        <item x="605"/>
        <item x="640"/>
        <item x="637"/>
        <item x="642"/>
        <item x="607"/>
        <item x="540"/>
        <item x="613"/>
        <item x="641"/>
        <item x="606"/>
        <item x="614"/>
        <item x="649"/>
        <item x="608"/>
        <item x="650"/>
        <item x="639"/>
        <item x="662"/>
        <item x="546"/>
        <item x="638"/>
        <item x="658"/>
        <item x="664"/>
        <item x="508"/>
        <item x="615"/>
        <item x="652"/>
        <item x="624"/>
        <item x="659"/>
        <item x="663"/>
        <item x="623"/>
        <item x="505"/>
        <item x="509"/>
        <item x="651"/>
        <item x="538"/>
        <item x="622"/>
        <item x="504"/>
        <item x="661"/>
        <item x="618"/>
        <item x="511"/>
        <item x="532"/>
        <item x="510"/>
        <item x="660"/>
        <item x="617"/>
        <item x="620"/>
        <item x="533"/>
        <item x="512"/>
        <item x="621"/>
        <item x="619"/>
        <item x="882"/>
        <item x="513"/>
        <item x="516"/>
        <item x="523"/>
        <item x="530"/>
        <item x="515"/>
        <item x="536"/>
        <item x="537"/>
        <item x="517"/>
        <item x="531"/>
        <item x="545"/>
        <item x="891"/>
        <item x="534"/>
        <item x="535"/>
        <item x="514"/>
        <item x="529"/>
        <item x="907"/>
        <item x="524"/>
        <item x="528"/>
        <item x="518"/>
        <item x="908"/>
        <item x="525"/>
        <item x="522"/>
        <item x="521"/>
        <item x="519"/>
        <item x="526"/>
        <item x="527"/>
        <item x="909"/>
        <item x="520"/>
        <item x="888"/>
        <item x="889"/>
        <item x="906"/>
        <item x="892"/>
        <item x="883"/>
        <item x="890"/>
        <item x="894"/>
        <item x="895"/>
        <item x="896"/>
        <item x="893"/>
        <item x="904"/>
        <item x="910"/>
        <item x="902"/>
        <item x="903"/>
        <item x="905"/>
        <item x="884"/>
        <item x="863"/>
        <item x="866"/>
        <item x="867"/>
        <item x="864"/>
        <item x="862"/>
        <item x="868"/>
        <item x="865"/>
        <item x="887"/>
        <item x="901"/>
        <item x="886"/>
        <item x="898"/>
        <item x="897"/>
        <item x="900"/>
        <item x="881"/>
        <item x="871"/>
        <item x="911"/>
        <item x="872"/>
        <item x="885"/>
        <item x="914"/>
        <item x="870"/>
        <item x="915"/>
        <item x="869"/>
        <item x="861"/>
        <item x="916"/>
        <item x="912"/>
        <item x="913"/>
        <item x="899"/>
        <item x="923"/>
        <item x="924"/>
        <item x="917"/>
        <item x="918"/>
        <item x="876"/>
        <item x="877"/>
        <item x="880"/>
        <item x="919"/>
        <item x="860"/>
        <item x="878"/>
        <item x="875"/>
        <item x="922"/>
        <item x="920"/>
        <item x="874"/>
        <item x="921"/>
        <item x="879"/>
        <item x="857"/>
        <item x="1090"/>
        <item x="858"/>
        <item x="856"/>
        <item x="873"/>
        <item x="859"/>
        <item x="1091"/>
        <item x="996"/>
        <item x="1092"/>
        <item x="999"/>
        <item x="1089"/>
        <item x="1093"/>
        <item x="1000"/>
        <item x="1095"/>
        <item x="1051"/>
        <item x="1053"/>
        <item x="1001"/>
        <item x="1097"/>
        <item x="1054"/>
        <item x="997"/>
        <item x="1007"/>
        <item x="1052"/>
        <item x="1094"/>
        <item x="1087"/>
        <item x="998"/>
        <item x="1096"/>
        <item x="1088"/>
        <item x="1055"/>
        <item x="1085"/>
        <item x="1086"/>
        <item x="1004"/>
        <item x="1016"/>
        <item x="995"/>
        <item x="1017"/>
        <item x="1098"/>
        <item x="1008"/>
        <item x="1065"/>
        <item x="981"/>
        <item x="983"/>
        <item x="1015"/>
        <item x="1006"/>
        <item x="1084"/>
        <item x="1049"/>
        <item x="1002"/>
        <item x="982"/>
        <item x="1010"/>
        <item x="1067"/>
        <item x="1064"/>
        <item x="1056"/>
        <item x="1003"/>
        <item x="928"/>
        <item x="1005"/>
        <item x="1009"/>
        <item x="927"/>
        <item x="1050"/>
        <item x="1066"/>
        <item x="1018"/>
        <item x="1014"/>
        <item x="1099"/>
        <item x="1083"/>
        <item x="1061"/>
        <item x="930"/>
        <item x="988"/>
        <item x="929"/>
        <item x="987"/>
        <item x="1062"/>
        <item x="1057"/>
        <item x="1011"/>
        <item x="977"/>
        <item x="926"/>
        <item x="984"/>
        <item x="1060"/>
        <item x="1013"/>
        <item x="1012"/>
        <item x="1068"/>
        <item x="1063"/>
        <item x="931"/>
        <item x="980"/>
        <item x="1076"/>
        <item x="1102"/>
        <item x="1081"/>
        <item x="1100"/>
        <item x="1082"/>
        <item x="1058"/>
        <item x="1047"/>
        <item x="1101"/>
        <item x="1059"/>
        <item x="932"/>
        <item x="1075"/>
        <item x="1080"/>
        <item x="1103"/>
        <item x="1048"/>
        <item x="1079"/>
        <item x="1019"/>
        <item x="994"/>
        <item x="1069"/>
        <item x="985"/>
        <item x="1070"/>
        <item x="1077"/>
        <item x="978"/>
        <item x="941"/>
        <item x="1078"/>
        <item x="986"/>
        <item x="925"/>
        <item x="937"/>
        <item x="940"/>
        <item x="942"/>
        <item x="1021"/>
        <item x="1074"/>
        <item x="933"/>
        <item x="976"/>
        <item x="989"/>
        <item x="1071"/>
        <item x="936"/>
        <item x="979"/>
        <item x="935"/>
        <item x="1020"/>
        <item x="1046"/>
        <item x="1104"/>
        <item x="1105"/>
        <item x="1073"/>
        <item x="1022"/>
        <item x="1027"/>
        <item x="939"/>
        <item x="975"/>
        <item x="1028"/>
        <item x="934"/>
        <item x="1072"/>
        <item x="938"/>
        <item x="943"/>
        <item x="1107"/>
        <item x="944"/>
        <item x="1106"/>
        <item x="1024"/>
        <item x="1109"/>
        <item x="1034"/>
        <item x="1023"/>
        <item x="1108"/>
        <item x="1038"/>
        <item x="973"/>
        <item x="1110"/>
        <item x="990"/>
        <item x="1025"/>
        <item x="1037"/>
        <item x="959"/>
        <item x="1026"/>
        <item x="1035"/>
        <item x="1036"/>
        <item x="974"/>
        <item x="1029"/>
        <item x="1111"/>
        <item x="960"/>
        <item x="965"/>
        <item x="1032"/>
        <item x="1031"/>
        <item x="968"/>
        <item x="948"/>
        <item x="1033"/>
        <item x="949"/>
        <item x="1199"/>
        <item x="964"/>
        <item x="967"/>
        <item x="1039"/>
        <item x="966"/>
        <item x="950"/>
        <item x="947"/>
        <item x="958"/>
        <item x="1040"/>
        <item x="1186"/>
        <item x="991"/>
        <item x="1030"/>
        <item x="945"/>
        <item x="961"/>
        <item x="1044"/>
        <item x="1198"/>
        <item x="1045"/>
        <item x="962"/>
        <item x="1185"/>
        <item x="1041"/>
        <item x="963"/>
        <item x="946"/>
        <item x="969"/>
        <item x="1200"/>
        <item x="957"/>
        <item x="1187"/>
        <item x="956"/>
        <item x="1194"/>
        <item x="1142"/>
        <item x="1188"/>
        <item x="1143"/>
        <item x="1042"/>
        <item x="1193"/>
        <item x="954"/>
        <item x="955"/>
        <item x="1201"/>
        <item x="951"/>
        <item x="953"/>
        <item x="1134"/>
        <item x="972"/>
        <item x="1191"/>
        <item x="1145"/>
        <item x="1043"/>
        <item x="1179"/>
        <item x="1141"/>
        <item x="1180"/>
        <item x="1135"/>
        <item x="1202"/>
        <item x="1130"/>
        <item x="1189"/>
        <item x="1197"/>
        <item x="1115"/>
        <item x="1140"/>
        <item x="1147"/>
        <item x="1144"/>
        <item x="1136"/>
        <item x="1146"/>
        <item x="1116"/>
        <item x="1133"/>
        <item x="993"/>
        <item x="1128"/>
        <item x="1132"/>
        <item x="1190"/>
        <item x="1114"/>
        <item x="952"/>
        <item x="1156"/>
        <item x="1131"/>
        <item x="1129"/>
        <item x="1192"/>
        <item x="1127"/>
        <item x="1148"/>
        <item x="971"/>
        <item x="1203"/>
        <item x="1196"/>
        <item x="1112"/>
        <item x="1157"/>
        <item x="1195"/>
        <item x="1160"/>
        <item x="970"/>
        <item x="1139"/>
        <item x="1113"/>
        <item x="1159"/>
        <item x="1125"/>
        <item x="1155"/>
        <item x="1124"/>
        <item x="1164"/>
        <item x="1178"/>
        <item x="1153"/>
        <item x="1137"/>
        <item x="1158"/>
        <item x="1118"/>
        <item x="1138"/>
        <item x="1151"/>
        <item x="1218"/>
        <item x="1126"/>
        <item x="1117"/>
        <item x="1122"/>
        <item x="1165"/>
        <item x="1181"/>
        <item x="1154"/>
        <item x="1166"/>
        <item x="1217"/>
        <item x="1152"/>
        <item x="1120"/>
        <item x="1123"/>
        <item x="1163"/>
        <item x="1150"/>
        <item x="1119"/>
        <item x="1161"/>
        <item x="1204"/>
        <item x="1177"/>
        <item x="1121"/>
        <item x="1149"/>
        <item x="992"/>
        <item x="1184"/>
        <item x="1183"/>
        <item x="1205"/>
        <item x="1162"/>
        <item x="1214"/>
        <item x="1213"/>
        <item x="1216"/>
        <item x="1182"/>
        <item x="1212"/>
        <item x="1176"/>
        <item x="1210"/>
        <item x="1215"/>
        <item x="1211"/>
        <item x="1170"/>
        <item x="1209"/>
        <item x="1167"/>
        <item x="1208"/>
        <item x="1174"/>
        <item x="1169"/>
        <item x="1207"/>
        <item x="1206"/>
        <item x="1168"/>
        <item x="1173"/>
        <item x="1171"/>
        <item x="1175"/>
        <item x="1172"/>
        <item t="default"/>
      </items>
    </pivotField>
    <pivotField dataField="1" showAll="0"/>
    <pivotField showAll="0">
      <items count="1134">
        <item x="648"/>
        <item x="631"/>
        <item x="647"/>
        <item x="649"/>
        <item x="650"/>
        <item x="645"/>
        <item x="651"/>
        <item x="644"/>
        <item x="646"/>
        <item x="632"/>
        <item x="653"/>
        <item x="652"/>
        <item x="479"/>
        <item x="659"/>
        <item x="660"/>
        <item x="480"/>
        <item x="633"/>
        <item x="590"/>
        <item x="630"/>
        <item x="643"/>
        <item x="478"/>
        <item x="471"/>
        <item x="634"/>
        <item x="472"/>
        <item x="654"/>
        <item x="767"/>
        <item x="658"/>
        <item x="629"/>
        <item x="481"/>
        <item x="485"/>
        <item x="486"/>
        <item x="591"/>
        <item x="762"/>
        <item x="768"/>
        <item x="664"/>
        <item x="761"/>
        <item x="763"/>
        <item x="713"/>
        <item x="765"/>
        <item x="589"/>
        <item x="642"/>
        <item x="764"/>
        <item x="635"/>
        <item x="470"/>
        <item x="624"/>
        <item x="726"/>
        <item x="627"/>
        <item x="641"/>
        <item x="766"/>
        <item x="592"/>
        <item x="484"/>
        <item x="474"/>
        <item x="469"/>
        <item x="625"/>
        <item x="665"/>
        <item x="473"/>
        <item x="477"/>
        <item x="667"/>
        <item x="476"/>
        <item x="748"/>
        <item x="747"/>
        <item x="628"/>
        <item x="662"/>
        <item x="467"/>
        <item x="752"/>
        <item x="637"/>
        <item x="487"/>
        <item x="663"/>
        <item x="753"/>
        <item x="488"/>
        <item x="482"/>
        <item x="588"/>
        <item x="639"/>
        <item x="711"/>
        <item x="640"/>
        <item x="729"/>
        <item x="636"/>
        <item x="462"/>
        <item x="754"/>
        <item x="666"/>
        <item x="730"/>
        <item x="622"/>
        <item x="475"/>
        <item x="769"/>
        <item x="676"/>
        <item x="727"/>
        <item x="725"/>
        <item x="463"/>
        <item x="712"/>
        <item x="593"/>
        <item x="483"/>
        <item x="760"/>
        <item x="586"/>
        <item x="626"/>
        <item x="741"/>
        <item x="621"/>
        <item x="733"/>
        <item x="738"/>
        <item x="751"/>
        <item x="620"/>
        <item x="715"/>
        <item x="638"/>
        <item x="655"/>
        <item x="661"/>
        <item x="746"/>
        <item x="468"/>
        <item x="614"/>
        <item x="612"/>
        <item x="657"/>
        <item x="732"/>
        <item x="714"/>
        <item x="742"/>
        <item x="704"/>
        <item x="669"/>
        <item x="750"/>
        <item x="677"/>
        <item x="466"/>
        <item x="464"/>
        <item x="611"/>
        <item x="759"/>
        <item x="705"/>
        <item x="668"/>
        <item x="613"/>
        <item x="706"/>
        <item x="728"/>
        <item x="623"/>
        <item x="615"/>
        <item x="587"/>
        <item x="458"/>
        <item x="749"/>
        <item x="745"/>
        <item x="755"/>
        <item x="722"/>
        <item x="734"/>
        <item x="489"/>
        <item x="675"/>
        <item x="710"/>
        <item x="616"/>
        <item x="758"/>
        <item x="716"/>
        <item x="723"/>
        <item x="756"/>
        <item x="673"/>
        <item x="595"/>
        <item x="731"/>
        <item x="656"/>
        <item x="709"/>
        <item x="618"/>
        <item x="743"/>
        <item x="735"/>
        <item x="596"/>
        <item x="708"/>
        <item x="461"/>
        <item x="605"/>
        <item x="617"/>
        <item x="740"/>
        <item x="739"/>
        <item x="737"/>
        <item x="707"/>
        <item x="744"/>
        <item x="619"/>
        <item x="757"/>
        <item x="604"/>
        <item x="724"/>
        <item x="703"/>
        <item x="672"/>
        <item x="674"/>
        <item x="670"/>
        <item x="507"/>
        <item x="457"/>
        <item x="678"/>
        <item x="594"/>
        <item x="736"/>
        <item x="506"/>
        <item x="610"/>
        <item x="585"/>
        <item x="498"/>
        <item x="497"/>
        <item x="490"/>
        <item x="609"/>
        <item x="603"/>
        <item x="717"/>
        <item x="608"/>
        <item x="690"/>
        <item x="606"/>
        <item x="702"/>
        <item x="770"/>
        <item x="700"/>
        <item x="597"/>
        <item x="671"/>
        <item x="598"/>
        <item x="607"/>
        <item x="599"/>
        <item x="721"/>
        <item x="692"/>
        <item x="688"/>
        <item x="504"/>
        <item x="505"/>
        <item x="701"/>
        <item x="491"/>
        <item x="508"/>
        <item x="499"/>
        <item x="496"/>
        <item x="602"/>
        <item x="691"/>
        <item x="459"/>
        <item x="687"/>
        <item x="699"/>
        <item x="720"/>
        <item x="601"/>
        <item x="679"/>
        <item x="689"/>
        <item x="500"/>
        <item x="509"/>
        <item x="465"/>
        <item x="719"/>
        <item x="453"/>
        <item x="694"/>
        <item x="680"/>
        <item x="451"/>
        <item x="698"/>
        <item x="696"/>
        <item x="503"/>
        <item x="113"/>
        <item x="600"/>
        <item x="693"/>
        <item x="495"/>
        <item x="452"/>
        <item x="494"/>
        <item x="695"/>
        <item x="502"/>
        <item x="120"/>
        <item x="584"/>
        <item x="112"/>
        <item x="493"/>
        <item x="772"/>
        <item x="501"/>
        <item x="771"/>
        <item x="545"/>
        <item x="542"/>
        <item x="582"/>
        <item x="460"/>
        <item x="123"/>
        <item x="114"/>
        <item x="511"/>
        <item x="121"/>
        <item x="510"/>
        <item x="718"/>
        <item x="540"/>
        <item x="111"/>
        <item x="118"/>
        <item x="492"/>
        <item x="538"/>
        <item x="541"/>
        <item x="455"/>
        <item x="454"/>
        <item x="685"/>
        <item x="544"/>
        <item x="16"/>
        <item x="579"/>
        <item x="110"/>
        <item x="543"/>
        <item x="686"/>
        <item x="557"/>
        <item x="122"/>
        <item x="15"/>
        <item x="456"/>
        <item x="580"/>
        <item x="697"/>
        <item x="106"/>
        <item x="132"/>
        <item x="115"/>
        <item x="104"/>
        <item x="556"/>
        <item x="520"/>
        <item x="522"/>
        <item x="131"/>
        <item x="681"/>
        <item x="119"/>
        <item x="537"/>
        <item x="583"/>
        <item x="567"/>
        <item x="539"/>
        <item x="683"/>
        <item x="548"/>
        <item x="682"/>
        <item x="527"/>
        <item x="547"/>
        <item x="546"/>
        <item x="134"/>
        <item x="575"/>
        <item x="515"/>
        <item x="684"/>
        <item x="566"/>
        <item x="513"/>
        <item x="521"/>
        <item x="577"/>
        <item x="133"/>
        <item x="135"/>
        <item x="576"/>
        <item x="514"/>
        <item x="558"/>
        <item x="581"/>
        <item x="578"/>
        <item x="117"/>
        <item x="18"/>
        <item x="555"/>
        <item x="559"/>
        <item x="108"/>
        <item x="105"/>
        <item x="512"/>
        <item x="523"/>
        <item x="568"/>
        <item x="17"/>
        <item x="124"/>
        <item x="19"/>
        <item x="554"/>
        <item x="109"/>
        <item x="125"/>
        <item x="107"/>
        <item x="136"/>
        <item x="20"/>
        <item x="103"/>
        <item x="14"/>
        <item x="563"/>
        <item x="573"/>
        <item x="565"/>
        <item x="773"/>
        <item x="116"/>
        <item x="130"/>
        <item x="560"/>
        <item x="549"/>
        <item x="519"/>
        <item x="517"/>
        <item x="553"/>
        <item x="526"/>
        <item x="516"/>
        <item x="564"/>
        <item x="552"/>
        <item x="800"/>
        <item x="551"/>
        <item x="518"/>
        <item x="569"/>
        <item x="525"/>
        <item x="524"/>
        <item x="21"/>
        <item x="13"/>
        <item x="535"/>
        <item x="128"/>
        <item x="12"/>
        <item x="129"/>
        <item x="561"/>
        <item x="550"/>
        <item x="572"/>
        <item x="536"/>
        <item x="126"/>
        <item x="574"/>
        <item x="102"/>
        <item x="533"/>
        <item x="570"/>
        <item x="529"/>
        <item x="562"/>
        <item x="534"/>
        <item x="799"/>
        <item x="100"/>
        <item x="137"/>
        <item x="532"/>
        <item x="101"/>
        <item x="530"/>
        <item x="528"/>
        <item x="127"/>
        <item x="531"/>
        <item x="75"/>
        <item x="571"/>
        <item x="22"/>
        <item x="822"/>
        <item x="823"/>
        <item x="85"/>
        <item x="76"/>
        <item x="74"/>
        <item x="805"/>
        <item x="46"/>
        <item x="95"/>
        <item x="97"/>
        <item x="77"/>
        <item x="808"/>
        <item x="99"/>
        <item x="91"/>
        <item x="82"/>
        <item x="32"/>
        <item x="81"/>
        <item x="43"/>
        <item x="47"/>
        <item x="90"/>
        <item x="30"/>
        <item x="27"/>
        <item x="71"/>
        <item x="35"/>
        <item x="31"/>
        <item x="24"/>
        <item x="44"/>
        <item x="45"/>
        <item x="83"/>
        <item x="73"/>
        <item x="86"/>
        <item x="140"/>
        <item x="807"/>
        <item x="34"/>
        <item x="141"/>
        <item x="23"/>
        <item x="88"/>
        <item x="37"/>
        <item x="98"/>
        <item x="72"/>
        <item x="78"/>
        <item x="29"/>
        <item x="25"/>
        <item x="36"/>
        <item x="824"/>
        <item x="138"/>
        <item x="84"/>
        <item x="92"/>
        <item x="26"/>
        <item x="28"/>
        <item x="87"/>
        <item x="825"/>
        <item x="142"/>
        <item x="821"/>
        <item x="89"/>
        <item x="33"/>
        <item x="96"/>
        <item x="798"/>
        <item x="42"/>
        <item x="810"/>
        <item x="80"/>
        <item x="79"/>
        <item x="139"/>
        <item x="49"/>
        <item x="806"/>
        <item x="809"/>
        <item x="48"/>
        <item x="39"/>
        <item x="38"/>
        <item x="804"/>
        <item x="50"/>
        <item x="41"/>
        <item x="40"/>
        <item x="4"/>
        <item x="94"/>
        <item x="811"/>
        <item x="5"/>
        <item x="819"/>
        <item x="818"/>
        <item x="70"/>
        <item x="813"/>
        <item x="8"/>
        <item x="51"/>
        <item x="778"/>
        <item x="6"/>
        <item x="67"/>
        <item x="783"/>
        <item x="812"/>
        <item x="820"/>
        <item x="9"/>
        <item x="826"/>
        <item x="147"/>
        <item x="93"/>
        <item x="779"/>
        <item x="7"/>
        <item x="780"/>
        <item x="801"/>
        <item x="66"/>
        <item x="785"/>
        <item x="803"/>
        <item x="144"/>
        <item x="65"/>
        <item x="146"/>
        <item x="10"/>
        <item x="784"/>
        <item x="145"/>
        <item x="53"/>
        <item x="781"/>
        <item x="52"/>
        <item x="782"/>
        <item x="143"/>
        <item x="64"/>
        <item x="789"/>
        <item x="68"/>
        <item x="814"/>
        <item x="788"/>
        <item x="817"/>
        <item x="815"/>
        <item x="802"/>
        <item x="11"/>
        <item x="54"/>
        <item x="150"/>
        <item x="830"/>
        <item x="61"/>
        <item x="148"/>
        <item x="153"/>
        <item x="151"/>
        <item x="152"/>
        <item x="56"/>
        <item x="63"/>
        <item x="149"/>
        <item x="827"/>
        <item x="829"/>
        <item x="839"/>
        <item x="787"/>
        <item x="816"/>
        <item x="831"/>
        <item x="786"/>
        <item x="55"/>
        <item x="62"/>
        <item x="58"/>
        <item x="220"/>
        <item x="828"/>
        <item x="219"/>
        <item x="60"/>
        <item x="832"/>
        <item x="797"/>
        <item x="57"/>
        <item x="3"/>
        <item x="69"/>
        <item x="838"/>
        <item x="214"/>
        <item x="218"/>
        <item x="834"/>
        <item x="840"/>
        <item x="833"/>
        <item x="59"/>
        <item x="795"/>
        <item x="792"/>
        <item x="793"/>
        <item x="2"/>
        <item x="217"/>
        <item x="154"/>
        <item x="225"/>
        <item x="791"/>
        <item x="790"/>
        <item x="794"/>
        <item x="796"/>
        <item x="215"/>
        <item x="835"/>
        <item x="777"/>
        <item x="836"/>
        <item x="776"/>
        <item x="775"/>
        <item x="0"/>
        <item x="223"/>
        <item x="216"/>
        <item x="213"/>
        <item x="156"/>
        <item x="837"/>
        <item x="224"/>
        <item x="221"/>
        <item x="1"/>
        <item x="155"/>
        <item x="164"/>
        <item x="160"/>
        <item x="222"/>
        <item x="1006"/>
        <item x="226"/>
        <item x="157"/>
        <item x="774"/>
        <item x="207"/>
        <item x="159"/>
        <item x="162"/>
        <item x="1005"/>
        <item x="158"/>
        <item x="161"/>
        <item x="165"/>
        <item x="205"/>
        <item x="206"/>
        <item x="163"/>
        <item x="203"/>
        <item x="912"/>
        <item x="208"/>
        <item x="204"/>
        <item x="170"/>
        <item x="169"/>
        <item x="167"/>
        <item x="212"/>
        <item x="202"/>
        <item x="1007"/>
        <item x="211"/>
        <item x="227"/>
        <item x="234"/>
        <item x="915"/>
        <item x="911"/>
        <item x="914"/>
        <item x="168"/>
        <item x="235"/>
        <item x="910"/>
        <item x="1008"/>
        <item x="913"/>
        <item x="209"/>
        <item x="232"/>
        <item x="210"/>
        <item x="166"/>
        <item x="175"/>
        <item x="231"/>
        <item x="233"/>
        <item x="228"/>
        <item x="174"/>
        <item x="916"/>
        <item x="965"/>
        <item x="1000"/>
        <item x="1009"/>
        <item x="968"/>
        <item x="966"/>
        <item x="201"/>
        <item x="230"/>
        <item x="1001"/>
        <item x="930"/>
        <item x="896"/>
        <item x="1011"/>
        <item x="236"/>
        <item x="929"/>
        <item x="1012"/>
        <item x="237"/>
        <item x="969"/>
        <item x="921"/>
        <item x="1002"/>
        <item x="229"/>
        <item x="918"/>
        <item x="1003"/>
        <item x="171"/>
        <item x="925"/>
        <item x="248"/>
        <item x="967"/>
        <item x="898"/>
        <item x="173"/>
        <item x="1010"/>
        <item x="922"/>
        <item x="903"/>
        <item x="239"/>
        <item x="980"/>
        <item x="894"/>
        <item x="238"/>
        <item x="919"/>
        <item x="262"/>
        <item x="970"/>
        <item x="897"/>
        <item x="1004"/>
        <item x="841"/>
        <item x="261"/>
        <item x="176"/>
        <item x="172"/>
        <item x="982"/>
        <item x="247"/>
        <item x="924"/>
        <item x="931"/>
        <item x="249"/>
        <item x="1013"/>
        <item x="923"/>
        <item x="964"/>
        <item x="978"/>
        <item x="920"/>
        <item x="899"/>
        <item x="979"/>
        <item x="246"/>
        <item x="245"/>
        <item x="177"/>
        <item x="909"/>
        <item x="178"/>
        <item x="963"/>
        <item x="917"/>
        <item x="843"/>
        <item x="260"/>
        <item x="981"/>
        <item x="999"/>
        <item x="846"/>
        <item x="976"/>
        <item x="928"/>
        <item x="971"/>
        <item x="901"/>
        <item x="927"/>
        <item x="842"/>
        <item x="932"/>
        <item x="972"/>
        <item x="844"/>
        <item x="902"/>
        <item x="259"/>
        <item x="975"/>
        <item x="244"/>
        <item x="891"/>
        <item x="895"/>
        <item x="1014"/>
        <item x="974"/>
        <item x="892"/>
        <item x="179"/>
        <item x="977"/>
        <item x="991"/>
        <item x="992"/>
        <item x="845"/>
        <item x="1016"/>
        <item x="856"/>
        <item x="242"/>
        <item x="997"/>
        <item x="996"/>
        <item x="961"/>
        <item x="240"/>
        <item x="926"/>
        <item x="998"/>
        <item x="241"/>
        <item x="995"/>
        <item x="1018"/>
        <item x="983"/>
        <item x="243"/>
        <item x="1015"/>
        <item x="1017"/>
        <item x="847"/>
        <item x="250"/>
        <item x="251"/>
        <item x="848"/>
        <item x="990"/>
        <item x="258"/>
        <item x="962"/>
        <item x="973"/>
        <item x="985"/>
        <item x="852"/>
        <item x="900"/>
        <item x="984"/>
        <item x="858"/>
        <item x="180"/>
        <item x="893"/>
        <item x="181"/>
        <item x="890"/>
        <item x="933"/>
        <item x="908"/>
        <item x="849"/>
        <item x="993"/>
        <item x="853"/>
        <item x="935"/>
        <item x="994"/>
        <item x="857"/>
        <item x="989"/>
        <item x="934"/>
        <item x="904"/>
        <item x="855"/>
        <item x="850"/>
        <item x="254"/>
        <item x="182"/>
        <item x="986"/>
        <item x="253"/>
        <item x="943"/>
        <item x="851"/>
        <item x="1019"/>
        <item x="988"/>
        <item x="942"/>
        <item x="854"/>
        <item x="987"/>
        <item x="252"/>
        <item x="1100"/>
        <item x="936"/>
        <item x="255"/>
        <item x="1020"/>
        <item x="938"/>
        <item x="937"/>
        <item x="949"/>
        <item x="257"/>
        <item x="941"/>
        <item x="860"/>
        <item x="1025"/>
        <item x="1022"/>
        <item x="874"/>
        <item x="198"/>
        <item x="952"/>
        <item x="879"/>
        <item x="256"/>
        <item x="263"/>
        <item x="1024"/>
        <item x="859"/>
        <item x="951"/>
        <item x="940"/>
        <item x="1021"/>
        <item x="1026"/>
        <item x="887"/>
        <item x="194"/>
        <item x="939"/>
        <item x="195"/>
        <item x="888"/>
        <item x="866"/>
        <item x="199"/>
        <item x="197"/>
        <item x="1023"/>
        <item x="905"/>
        <item x="953"/>
        <item x="876"/>
        <item x="889"/>
        <item x="944"/>
        <item x="946"/>
        <item x="948"/>
        <item x="950"/>
        <item x="1027"/>
        <item x="184"/>
        <item x="183"/>
        <item x="875"/>
        <item x="1112"/>
        <item x="864"/>
        <item x="863"/>
        <item x="882"/>
        <item x="266"/>
        <item x="196"/>
        <item x="878"/>
        <item x="873"/>
        <item x="947"/>
        <item x="880"/>
        <item x="865"/>
        <item x="881"/>
        <item x="1113"/>
        <item x="945"/>
        <item x="185"/>
        <item x="265"/>
        <item x="267"/>
        <item x="954"/>
        <item x="268"/>
        <item x="906"/>
        <item x="264"/>
        <item x="187"/>
        <item x="869"/>
        <item x="959"/>
        <item x="955"/>
        <item x="200"/>
        <item x="269"/>
        <item x="958"/>
        <item x="1099"/>
        <item x="186"/>
        <item x="189"/>
        <item x="193"/>
        <item x="862"/>
        <item x="861"/>
        <item x="271"/>
        <item x="1111"/>
        <item x="877"/>
        <item x="1101"/>
        <item x="886"/>
        <item x="956"/>
        <item x="1115"/>
        <item x="960"/>
        <item x="1055"/>
        <item x="188"/>
        <item x="190"/>
        <item x="1104"/>
        <item x="1107"/>
        <item x="1108"/>
        <item x="1094"/>
        <item x="1093"/>
        <item x="872"/>
        <item x="868"/>
        <item x="1057"/>
        <item x="883"/>
        <item x="1114"/>
        <item x="1098"/>
        <item x="871"/>
        <item x="272"/>
        <item x="322"/>
        <item x="1102"/>
        <item x="907"/>
        <item x="192"/>
        <item x="1060"/>
        <item x="191"/>
        <item x="957"/>
        <item x="870"/>
        <item x="867"/>
        <item x="1049"/>
        <item x="273"/>
        <item x="1109"/>
        <item x="1106"/>
        <item x="1092"/>
        <item x="1050"/>
        <item x="1028"/>
        <item x="1059"/>
        <item x="1056"/>
        <item x="1048"/>
        <item x="1105"/>
        <item x="1046"/>
        <item x="1047"/>
        <item x="1045"/>
        <item x="1110"/>
        <item x="885"/>
        <item x="1030"/>
        <item x="1116"/>
        <item x="1103"/>
        <item x="1061"/>
        <item x="1051"/>
        <item x="1032"/>
        <item x="1058"/>
        <item x="1132"/>
        <item x="274"/>
        <item x="1044"/>
        <item x="1043"/>
        <item x="1070"/>
        <item x="314"/>
        <item x="1029"/>
        <item x="1031"/>
        <item x="270"/>
        <item x="1065"/>
        <item x="1068"/>
        <item x="1074"/>
        <item x="1054"/>
        <item x="1042"/>
        <item x="315"/>
        <item x="1062"/>
        <item x="1117"/>
        <item x="1071"/>
        <item x="1072"/>
        <item x="884"/>
        <item x="1073"/>
        <item x="1039"/>
        <item x="1069"/>
        <item x="1041"/>
        <item x="1078"/>
        <item x="1079"/>
        <item x="277"/>
        <item x="319"/>
        <item x="1040"/>
        <item x="1080"/>
        <item x="1052"/>
        <item x="276"/>
        <item x="1053"/>
        <item x="321"/>
        <item x="278"/>
        <item x="313"/>
        <item x="1067"/>
        <item x="1034"/>
        <item x="1033"/>
        <item x="1038"/>
        <item x="1095"/>
        <item x="1131"/>
        <item x="1066"/>
        <item x="1076"/>
        <item x="275"/>
        <item x="1091"/>
        <item x="1035"/>
        <item x="1090"/>
        <item x="1036"/>
        <item x="1037"/>
        <item x="1130"/>
        <item x="1097"/>
        <item x="279"/>
        <item x="1075"/>
        <item x="1077"/>
        <item x="1064"/>
        <item x="1063"/>
        <item x="318"/>
        <item x="286"/>
        <item x="316"/>
        <item x="317"/>
        <item x="285"/>
        <item x="1119"/>
        <item x="1118"/>
        <item x="1128"/>
        <item x="282"/>
        <item x="1096"/>
        <item x="280"/>
        <item x="1123"/>
        <item x="320"/>
        <item x="1127"/>
        <item x="1129"/>
        <item x="308"/>
        <item x="312"/>
        <item x="283"/>
        <item x="1124"/>
        <item x="1126"/>
        <item x="1081"/>
        <item x="1088"/>
        <item x="1089"/>
        <item x="1120"/>
        <item x="1125"/>
        <item x="1083"/>
        <item x="1121"/>
        <item x="284"/>
        <item x="287"/>
        <item x="323"/>
        <item x="1122"/>
        <item x="324"/>
        <item x="309"/>
        <item x="288"/>
        <item x="1087"/>
        <item x="328"/>
        <item x="1084"/>
        <item x="307"/>
        <item x="1082"/>
        <item x="289"/>
        <item x="311"/>
        <item x="281"/>
        <item x="300"/>
        <item x="325"/>
        <item x="327"/>
        <item x="305"/>
        <item x="1086"/>
        <item x="304"/>
        <item x="303"/>
        <item x="301"/>
        <item x="306"/>
        <item x="310"/>
        <item x="326"/>
        <item x="299"/>
        <item x="302"/>
        <item x="1085"/>
        <item x="329"/>
        <item x="331"/>
        <item x="290"/>
        <item x="298"/>
        <item x="330"/>
        <item x="297"/>
        <item x="296"/>
        <item x="332"/>
        <item x="292"/>
        <item x="294"/>
        <item x="293"/>
        <item x="295"/>
        <item x="291"/>
        <item x="333"/>
        <item x="416"/>
        <item x="414"/>
        <item x="413"/>
        <item x="442"/>
        <item x="415"/>
        <item x="443"/>
        <item x="406"/>
        <item x="335"/>
        <item x="354"/>
        <item x="405"/>
        <item x="355"/>
        <item x="417"/>
        <item x="334"/>
        <item x="356"/>
        <item x="408"/>
        <item x="407"/>
        <item x="441"/>
        <item x="369"/>
        <item x="412"/>
        <item x="353"/>
        <item x="444"/>
        <item x="350"/>
        <item x="409"/>
        <item x="368"/>
        <item x="404"/>
        <item x="411"/>
        <item x="351"/>
        <item x="352"/>
        <item x="337"/>
        <item x="418"/>
        <item x="360"/>
        <item x="445"/>
        <item x="440"/>
        <item x="348"/>
        <item x="336"/>
        <item x="370"/>
        <item x="410"/>
        <item x="362"/>
        <item x="436"/>
        <item x="439"/>
        <item x="446"/>
        <item x="435"/>
        <item x="361"/>
        <item x="371"/>
        <item x="433"/>
        <item x="339"/>
        <item x="434"/>
        <item x="419"/>
        <item x="420"/>
        <item x="357"/>
        <item x="359"/>
        <item x="338"/>
        <item x="372"/>
        <item x="367"/>
        <item x="403"/>
        <item x="349"/>
        <item x="447"/>
        <item x="392"/>
        <item x="374"/>
        <item x="347"/>
        <item x="366"/>
        <item x="391"/>
        <item x="402"/>
        <item x="427"/>
        <item x="363"/>
        <item x="375"/>
        <item x="431"/>
        <item x="432"/>
        <item x="437"/>
        <item x="340"/>
        <item x="390"/>
        <item x="394"/>
        <item x="426"/>
        <item x="373"/>
        <item x="438"/>
        <item x="421"/>
        <item x="422"/>
        <item x="449"/>
        <item x="425"/>
        <item x="346"/>
        <item x="358"/>
        <item x="401"/>
        <item x="399"/>
        <item x="393"/>
        <item x="400"/>
        <item x="424"/>
        <item x="376"/>
        <item x="423"/>
        <item x="398"/>
        <item x="386"/>
        <item x="448"/>
        <item x="429"/>
        <item x="364"/>
        <item x="365"/>
        <item x="389"/>
        <item x="430"/>
        <item x="428"/>
        <item x="388"/>
        <item x="342"/>
        <item x="395"/>
        <item x="397"/>
        <item x="377"/>
        <item x="378"/>
        <item x="379"/>
        <item x="396"/>
        <item x="345"/>
        <item x="344"/>
        <item x="343"/>
        <item x="385"/>
        <item x="387"/>
        <item x="341"/>
        <item x="384"/>
        <item x="383"/>
        <item x="380"/>
        <item x="381"/>
        <item x="382"/>
        <item x="450"/>
        <item t="default"/>
      </items>
    </pivotField>
    <pivotField showAll="0">
      <items count="169">
        <item x="15"/>
        <item x="9"/>
        <item x="3"/>
        <item x="7"/>
        <item x="126"/>
        <item x="16"/>
        <item x="128"/>
        <item x="11"/>
        <item x="10"/>
        <item x="8"/>
        <item x="14"/>
        <item x="13"/>
        <item x="6"/>
        <item x="5"/>
        <item x="127"/>
        <item x="1"/>
        <item x="144"/>
        <item x="164"/>
        <item x="2"/>
        <item x="166"/>
        <item x="0"/>
        <item x="138"/>
        <item x="129"/>
        <item x="153"/>
        <item x="150"/>
        <item x="167"/>
        <item x="148"/>
        <item x="135"/>
        <item x="4"/>
        <item x="143"/>
        <item x="158"/>
        <item x="163"/>
        <item x="154"/>
        <item x="139"/>
        <item x="160"/>
        <item x="12"/>
        <item x="141"/>
        <item x="134"/>
        <item x="152"/>
        <item x="159"/>
        <item x="157"/>
        <item x="156"/>
        <item x="130"/>
        <item x="161"/>
        <item x="146"/>
        <item x="162"/>
        <item x="151"/>
        <item x="147"/>
        <item x="155"/>
        <item x="142"/>
        <item x="137"/>
        <item x="165"/>
        <item x="149"/>
        <item x="136"/>
        <item x="133"/>
        <item x="132"/>
        <item x="131"/>
        <item x="145"/>
        <item x="140"/>
        <item x="18"/>
        <item x="19"/>
        <item x="31"/>
        <item x="33"/>
        <item x="17"/>
        <item x="34"/>
        <item x="23"/>
        <item x="22"/>
        <item x="32"/>
        <item x="29"/>
        <item x="40"/>
        <item x="30"/>
        <item x="39"/>
        <item x="21"/>
        <item x="28"/>
        <item x="27"/>
        <item x="25"/>
        <item x="26"/>
        <item x="20"/>
        <item x="38"/>
        <item x="42"/>
        <item x="35"/>
        <item x="37"/>
        <item x="41"/>
        <item x="36"/>
        <item x="24"/>
        <item x="43"/>
        <item x="48"/>
        <item x="47"/>
        <item x="50"/>
        <item x="49"/>
        <item x="44"/>
        <item x="46"/>
        <item x="56"/>
        <item x="45"/>
        <item x="58"/>
        <item x="51"/>
        <item x="55"/>
        <item x="57"/>
        <item x="54"/>
        <item x="52"/>
        <item x="53"/>
        <item x="59"/>
        <item x="60"/>
        <item x="61"/>
        <item x="84"/>
        <item x="69"/>
        <item x="86"/>
        <item x="66"/>
        <item x="63"/>
        <item x="68"/>
        <item x="62"/>
        <item x="70"/>
        <item x="64"/>
        <item x="65"/>
        <item x="67"/>
        <item x="75"/>
        <item x="85"/>
        <item x="83"/>
        <item x="74"/>
        <item x="73"/>
        <item x="125"/>
        <item x="89"/>
        <item x="87"/>
        <item x="90"/>
        <item x="71"/>
        <item x="72"/>
        <item x="91"/>
        <item x="77"/>
        <item x="76"/>
        <item x="79"/>
        <item x="78"/>
        <item x="123"/>
        <item x="124"/>
        <item x="92"/>
        <item x="82"/>
        <item x="80"/>
        <item x="81"/>
        <item x="117"/>
        <item x="94"/>
        <item x="93"/>
        <item x="88"/>
        <item x="122"/>
        <item x="96"/>
        <item x="116"/>
        <item x="95"/>
        <item x="118"/>
        <item x="121"/>
        <item x="120"/>
        <item x="97"/>
        <item x="114"/>
        <item x="100"/>
        <item x="108"/>
        <item x="98"/>
        <item x="102"/>
        <item x="101"/>
        <item x="115"/>
        <item x="99"/>
        <item x="119"/>
        <item x="113"/>
        <item x="103"/>
        <item x="112"/>
        <item x="109"/>
        <item x="107"/>
        <item x="110"/>
        <item x="106"/>
        <item x="111"/>
        <item x="104"/>
        <item x="105"/>
        <item t="default"/>
      </items>
    </pivotField>
    <pivotField axis="axisRow" showAll="0" sortType="ascending">
      <items count="7">
        <item sd="0" x="0"/>
        <item sd="0" x="5"/>
        <item sd="0" x="1"/>
        <item sd="0" x="2"/>
        <item sd="0" x="3"/>
        <item sd="0" x="4"/>
        <item t="default"/>
      </items>
    </pivotField>
    <pivotField axis="axisCol" showAll="0">
      <items count="8">
        <item sd="0" x="0"/>
        <item sd="0" x="1"/>
        <item sd="0" x="2"/>
        <item sd="0" x="3"/>
        <item sd="0" x="4"/>
        <item sd="0" x="5"/>
        <item sd="0" x="6"/>
        <item t="default"/>
      </items>
    </pivotField>
  </pivotFields>
  <rowFields count="2">
    <field x="6"/>
    <field x="0"/>
  </rowFields>
  <rowItems count="5">
    <i>
      <x v="2"/>
    </i>
    <i>
      <x v="3"/>
    </i>
    <i>
      <x v="4"/>
    </i>
    <i>
      <x v="5"/>
    </i>
    <i t="grand">
      <x/>
    </i>
  </rowItems>
  <colFields count="1">
    <field x="7"/>
  </colFields>
  <colItems count="6">
    <i>
      <x v="1"/>
    </i>
    <i>
      <x v="2"/>
    </i>
    <i>
      <x v="3"/>
    </i>
    <i>
      <x v="4"/>
    </i>
    <i>
      <x v="5"/>
    </i>
    <i t="grand">
      <x/>
    </i>
  </colItems>
  <dataFields count="1">
    <dataField name="Sum of Low" fld="3" baseField="0" baseItem="0"/>
  </dataFields>
  <chartFormats count="5">
    <chartFormat chart="4" format="0" series="1">
      <pivotArea type="data" outline="0" fieldPosition="0">
        <references count="2">
          <reference field="4294967294" count="1" selected="0">
            <x v="0"/>
          </reference>
          <reference field="7" count="1" selected="0">
            <x v="1"/>
          </reference>
        </references>
      </pivotArea>
    </chartFormat>
    <chartFormat chart="4" format="1" series="1">
      <pivotArea type="data" outline="0" fieldPosition="0">
        <references count="2">
          <reference field="4294967294" count="1" selected="0">
            <x v="0"/>
          </reference>
          <reference field="7" count="1" selected="0">
            <x v="2"/>
          </reference>
        </references>
      </pivotArea>
    </chartFormat>
    <chartFormat chart="4" format="2" series="1">
      <pivotArea type="data" outline="0" fieldPosition="0">
        <references count="2">
          <reference field="4294967294" count="1" selected="0">
            <x v="0"/>
          </reference>
          <reference field="7" count="1" selected="0">
            <x v="3"/>
          </reference>
        </references>
      </pivotArea>
    </chartFormat>
    <chartFormat chart="4" format="3" series="1">
      <pivotArea type="data" outline="0" fieldPosition="0">
        <references count="2">
          <reference field="4294967294" count="1" selected="0">
            <x v="0"/>
          </reference>
          <reference field="7" count="1" selected="0">
            <x v="4"/>
          </reference>
        </references>
      </pivotArea>
    </chartFormat>
    <chartFormat chart="4" format="4" series="1">
      <pivotArea type="data" outline="0" fieldPosition="0">
        <references count="2">
          <reference field="4294967294" count="1" selected="0">
            <x v="0"/>
          </reference>
          <reference field="7" count="1" selected="0">
            <x v="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53DC5601-9B03-49C4-9DAB-BECE0611A4F7}" autoFormatId="16" applyNumberFormats="0" applyBorderFormats="0" applyFontFormats="0" applyPatternFormats="0" applyAlignmentFormats="0" applyWidthHeightFormats="0">
  <queryTableRefresh nextId="5">
    <queryTableFields count="4">
      <queryTableField id="1" name="Country" tableColumnId="1"/>
      <queryTableField id="2" name="Age" tableColumnId="2"/>
      <queryTableField id="3" name="Salary" tableColumnId="3"/>
      <queryTableField id="4" name="Purchase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a" connectionId="3" xr16:uid="{298604BD-DB92-48DE-B1D0-5CC6E28FF5E1}"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a_2" connectionId="5" xr16:uid="{217EBE99-5AF9-4C7F-9266-AFBDACE9A979}"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a" connectionId="4" xr16:uid="{6B38EC18-3BE4-4A84-BF75-EF4B00151D47}"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a" connectionId="6" xr16:uid="{B6C274F6-21B3-49E8-BC78-8781FBBB90FF}"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a_3" connectionId="8" xr16:uid="{B06E262D-763B-4E62-AC63-7F1B9079CFAB}"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a_2" connectionId="7" xr16:uid="{8AA9CFC6-0FF7-458E-8C08-CE788ED29D20}" autoFormatId="16" applyNumberFormats="0" applyBorderFormats="0" applyFontFormats="0" applyPatternFormats="0"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tudent_results" connectionId="14" xr16:uid="{8A19A09E-E426-49FC-A12A-6A4133CB3532}" autoFormatId="16" applyNumberFormats="0" applyBorderFormats="0" applyFontFormats="0" applyPatternFormats="0"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tudent_results_2" connectionId="16" xr16:uid="{62D6B4E8-49B3-4D81-BA8B-9735BC736526}" autoFormatId="16" applyNumberFormats="0" applyBorderFormats="0" applyFontFormats="0" applyPatternFormats="0"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tudent_results_1" connectionId="15" xr16:uid="{6E246898-58C6-48E1-AA67-FBA53C8522B7}" autoFormatId="16" applyNumberFormats="0" applyBorderFormats="0" applyFontFormats="0" applyPatternFormats="0"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iris" connectionId="12" xr16:uid="{FC605A80-09C7-4D6C-AF12-8901D0769FF0}" autoFormatId="16" applyNumberFormats="0" applyBorderFormats="0" applyFontFormats="0" applyPatternFormats="0"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tudent_results" connectionId="18" xr16:uid="{E3702E82-1F44-4055-BAD3-BD4BFDE8DA04}" autoFormatId="16" applyNumberFormats="0" applyBorderFormats="0" applyFontFormats="0" applyPatternFormats="0"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ata" connectionId="9" xr16:uid="{84A52C67-A240-4396-BB1C-986F8C89F8A3}" autoFormatId="16" applyNumberFormats="0" applyBorderFormats="0" applyFontFormats="0" applyPatternFormats="0"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Churn_Modelling" connectionId="1" xr16:uid="{CED3585E-B241-4D21-9DAA-712AB491E7D8}" autoFormatId="16" applyNumberFormats="0" applyBorderFormats="0" applyFontFormats="0" applyPatternFormats="0"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Google_Stock_Price_Train" connectionId="11" xr16:uid="{C8F0EA5C-9AC4-4899-81EF-32A3605114EF}" autoFormatId="16" applyNumberFormats="0" applyBorderFormats="0" applyFontFormats="0" applyPatternFormats="0"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ata_2" connectionId="10" xr16:uid="{AA4DFC04-40FC-403B-A51E-F619A542A982}" autoFormatId="16" applyNumberFormats="0" applyBorderFormats="0" applyFontFormats="0" applyPatternFormats="0"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student_results" connectionId="17" xr16:uid="{66D58201-ECBE-4806-AF3B-8D785FED816B}" autoFormatId="16" applyNumberFormats="0" applyBorderFormats="0" applyFontFormats="0" applyPatternFormats="0"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Churn_Modelling" connectionId="2" xr16:uid="{3642D9DB-3CA9-4C0E-B9E6-8D5E1F226FC3}" autoFormatId="16" applyNumberFormats="0" applyBorderFormats="0" applyFontFormats="0" applyPatternFormats="0" applyAlignmentFormats="0" applyWidthHeightFormats="0"/>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Sort" displayName="Sort" ref="C31:F37">
  <autoFilter ref="C31:F37" xr:uid="{00000000-0009-0000-0100-00000C000000}"/>
  <sortState xmlns:xlrd2="http://schemas.microsoft.com/office/spreadsheetml/2017/richdata2" ref="C32:F37">
    <sortCondition sortBy="cellColor" ref="F31:F37" dxfId="13"/>
  </sortState>
  <tableColumns count="4">
    <tableColumn id="1" xr3:uid="{00000000-0010-0000-0000-000001000000}" name="Expense date" totalsRowLabel="Total" dataCellStyle="Date"/>
    <tableColumn id="2" xr3:uid="{00000000-0010-0000-0000-000002000000}" name="Employee"/>
    <tableColumn id="4" xr3:uid="{00000000-0010-0000-0000-000004000000}" name="Food"/>
    <tableColumn id="5" xr3:uid="{00000000-0010-0000-0000-000005000000}" name="Hotel" totalsRowFunction="sum"/>
  </tableColumns>
  <tableStyleInfo name="CustomTableStyle" showFirstColumn="0" showLastColumn="0" showRowStripes="1" showColumnStripes="0"/>
  <extLst>
    <ext xmlns:x14="http://schemas.microsoft.com/office/spreadsheetml/2009/9/main" uri="{504A1905-F514-4f6f-8877-14C23A59335A}">
      <x14:table altTextSummary="Sort by date, or by color sample table with four columns: Expense date, Employee, Food, and Hotel"/>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1000000}" name="Filter" displayName="Filter" ref="C49:F55">
  <autoFilter ref="C49:F55" xr:uid="{00000000-0009-0000-0100-00000D000000}">
    <filterColumn colId="2">
      <customFilters>
        <customFilter operator="greaterThan" val="25"/>
      </customFilters>
    </filterColumn>
    <filterColumn colId="3">
      <dynamicFilter type="aboveAverage" val="2701"/>
    </filterColumn>
  </autoFilter>
  <tableColumns count="4">
    <tableColumn id="1" xr3:uid="{00000000-0010-0000-0100-000001000000}" name="Expense date" totalsRowLabel="Total" dataCellStyle="Date"/>
    <tableColumn id="2" xr3:uid="{00000000-0010-0000-0100-000002000000}" name="Employee"/>
    <tableColumn id="4" xr3:uid="{00000000-0010-0000-0100-000004000000}" name="Food"/>
    <tableColumn id="5" xr3:uid="{00000000-0010-0000-0100-000005000000}" name="Hotel" totalsRowFunction="sum"/>
  </tableColumns>
  <tableStyleInfo name="CustomTableStyle" showFirstColumn="0" showLastColumn="0" showRowStripes="1" showColumnStripes="0"/>
  <extLst>
    <ext xmlns:x14="http://schemas.microsoft.com/office/spreadsheetml/2009/9/main" uri="{504A1905-F514-4f6f-8877-14C23A59335A}">
      <x14:table altTextSummary="More ways to filter data sample table with four columns: Expense date, Employee, Food, and Hotel"/>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CalculatedColumns" displayName="CalculatedColumns" ref="C33:H42" totalsRowShown="0" headerRowCellStyle="Heading 3">
  <autoFilter ref="C33:H42" xr:uid="{00000000-0009-0000-0100-000002000000}"/>
  <tableColumns count="6">
    <tableColumn id="1" xr3:uid="{00000000-0010-0000-0200-000001000000}" name="Department"/>
    <tableColumn id="2" xr3:uid="{00000000-0010-0000-0200-000002000000}" name="Category"/>
    <tableColumn id="3" xr3:uid="{00000000-0010-0000-0200-000003000000}" name="Oct" dataCellStyle="Currency"/>
    <tableColumn id="4" xr3:uid="{00000000-0010-0000-0200-000004000000}" name="Nov" dataCellStyle="Currency"/>
    <tableColumn id="5" xr3:uid="{00000000-0010-0000-0200-000005000000}" name="Dec" dataCellStyle="Currency"/>
    <tableColumn id="6" xr3:uid="{00000000-0010-0000-0200-000006000000}" name="Total" dataDxfId="12" dataCellStyle="Currency">
      <calculatedColumnFormula>SUBTOTAL(109,H26:H33)</calculatedColumnFormula>
    </tableColumn>
  </tableColumns>
  <tableStyleInfo name="CustomTableStyle" showFirstColumn="0" showLastColumn="0" showRowStripes="1" showColumnStripes="0"/>
  <extLst>
    <ext xmlns:x14="http://schemas.microsoft.com/office/spreadsheetml/2009/9/main" uri="{504A1905-F514-4f6f-8877-14C23A59335A}">
      <x14:table altTextSummary="Sample table for illustrating calculated columns in tabl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otalRows" displayName="TotalRows" ref="C53:E62" totalsRowCount="1" headerRowCellStyle="Heading 3">
  <autoFilter ref="C53:E61" xr:uid="{00000000-0009-0000-0100-000003000000}"/>
  <tableColumns count="3">
    <tableColumn id="1" xr3:uid="{00000000-0010-0000-0300-000001000000}" name="Department" totalsRowLabel="Total"/>
    <tableColumn id="2" xr3:uid="{00000000-0010-0000-0300-000002000000}" name="Category"/>
    <tableColumn id="6" xr3:uid="{00000000-0010-0000-0300-000006000000}" name="Sales" totalsRowFunction="average" totalsRowDxfId="11"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total rows in tabl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0E0F17-2661-4091-842D-00BA28AF3DF5}" name="Table1" displayName="Table1" ref="C5:H16" totalsRowShown="0">
  <tableColumns count="6">
    <tableColumn id="1" xr3:uid="{A98F3BBE-EF4B-44CE-AC4D-A2F64FB2BAE9}" name="Department"/>
    <tableColumn id="2" xr3:uid="{238BD1F2-6A0E-404F-9FFD-D78F353E3B34}" name="Category"/>
    <tableColumn id="3" xr3:uid="{4FA2D252-078B-48D5-8F46-B28A3C763DE0}" name="Oct"/>
    <tableColumn id="4" xr3:uid="{738622D4-E357-4D0F-B682-2DB87BA7F51A}" name="Nov"/>
    <tableColumn id="5" xr3:uid="{A31E495C-9BE9-40AC-8DC0-3BA624980419}" name="Dec"/>
    <tableColumn id="6" xr3:uid="{50C6EE9A-09B0-4A7D-97A3-D6E354058795}" name="Jan" dataDxfId="10"/>
  </tableColumns>
  <tableStyleInfo name="CustomTable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435677-9359-4381-9F49-B715795EAE59}" name="Table4" displayName="Table4" ref="F31:F34" totalsRowShown="0" headerRowDxfId="9" headerRowCellStyle="Heading 3">
  <tableColumns count="1">
    <tableColumn id="1" xr3:uid="{B0DD6272-EADC-4B52-88FF-AD1F6C1141B7}" name="Department"/>
  </tableColumns>
  <tableStyleInfo name="CustomTable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4000000}" name="AnalyzeData" displayName="AnalyzeData" ref="C5:G13" totalsRowShown="0">
  <autoFilter ref="C5:G13" xr:uid="{00000000-0009-0000-0100-000010000000}"/>
  <tableColumns count="5">
    <tableColumn id="1" xr3:uid="{00000000-0010-0000-0400-000001000000}" name="Department"/>
    <tableColumn id="2" xr3:uid="{00000000-0010-0000-0400-000002000000}" name="Category"/>
    <tableColumn id="3" xr3:uid="{00000000-0010-0000-0400-000003000000}" name="Oct" dataCellStyle="Currency"/>
    <tableColumn id="4" xr3:uid="{00000000-0010-0000-0400-000004000000}" name="Nov" dataCellStyle="Currency"/>
    <tableColumn id="5" xr3:uid="{00000000-0010-0000-0400-000005000000}" name="Dec" dataCellStyle="Currency"/>
  </tableColumns>
  <tableStyleInfo name="CustomTableStyle" showFirstColumn="0" showLastColumn="0" showRowStripes="1" showColumnStripes="0"/>
  <extLst>
    <ext xmlns:x14="http://schemas.microsoft.com/office/spreadsheetml/2009/9/main" uri="{504A1905-F514-4f6f-8877-14C23A59335A}">
      <x14:table altTextSummary="Quick Analysis table for filtering data. This sample data has Department, Category, Oct, Nov, and Dec amounts with sample data"/>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5000000}" name="ChartData" displayName="ChartData" ref="C34:G42">
  <autoFilter ref="C34:G42" xr:uid="{00000000-0009-0000-0100-000011000000}"/>
  <tableColumns count="5">
    <tableColumn id="1" xr3:uid="{00000000-0010-0000-0500-000001000000}" name="Department" totalsRowLabel="Total"/>
    <tableColumn id="2" xr3:uid="{00000000-0010-0000-0500-000002000000}" name="Category"/>
    <tableColumn id="3" xr3:uid="{00000000-0010-0000-0500-000003000000}" name="Oct" dataCellStyle="Currency"/>
    <tableColumn id="4" xr3:uid="{00000000-0010-0000-0500-000004000000}" name="Nov" dataCellStyle="Currency"/>
    <tableColumn id="5" xr3:uid="{00000000-0010-0000-0500-000005000000}"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a chart sample table with five columns: Department, Category, Oct, Nov, and Dec"/>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6000000}" name="SparklineData" displayName="SparklineData" ref="C54:G62">
  <autoFilter ref="C54:G62" xr:uid="{00000000-0009-0000-0100-000013000000}"/>
  <tableColumns count="5">
    <tableColumn id="1" xr3:uid="{00000000-0010-0000-0600-000001000000}" name="Department" totalsRowLabel="Total"/>
    <tableColumn id="2" xr3:uid="{00000000-0010-0000-0600-000002000000}" name="Category"/>
    <tableColumn id="3" xr3:uid="{00000000-0010-0000-0600-000003000000}" name="Oct" dataCellStyle="Currency"/>
    <tableColumn id="4" xr3:uid="{00000000-0010-0000-0600-000004000000}" name="Nov" dataCellStyle="Currency"/>
    <tableColumn id="5" xr3:uid="{00000000-0010-0000-0600-000005000000}"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sparklines sample table with five columns: Department, Category, Oct, Nov, and Dec."/>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7000000}" name="RecommendedChartData" displayName="RecommendedChartData" ref="C5:D11" totalsRowShown="0">
  <autoFilter ref="C5:D11" xr:uid="{00000000-0009-0000-0100-000018000000}"/>
  <tableColumns count="2">
    <tableColumn id="1" xr3:uid="{00000000-0010-0000-0700-000001000000}" name="Year"/>
    <tableColumn id="2" xr3:uid="{00000000-0010-0000-0700-000002000000}" name="Conference attendance"/>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8000000}" name="RecommendedChartData2" displayName="RecommendedChartData2" ref="D67:F73" totalsRowShown="0">
  <autoFilter ref="D67:F73" xr:uid="{00000000-0009-0000-0100-00001A000000}"/>
  <tableColumns count="3">
    <tableColumn id="1" xr3:uid="{00000000-0010-0000-0800-000001000000}" name="Date" dataCellStyle="Year"/>
    <tableColumn id="2" xr3:uid="{00000000-0010-0000-0800-000002000000}" name="Conference attendance"/>
    <tableColumn id="3" xr3:uid="{00000000-0010-0000-0800-000003000000}" name="Food sales" dataDxfId="0"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44EF177-D0F3-428B-AEA8-701C7BC4E58C}" name="Data" displayName="Data_1" ref="A1:D11" tableType="queryTable" totalsRowShown="0">
  <autoFilter ref="A1:D11" xr:uid="{544EF177-D0F3-428B-AEA8-701C7BC4E58C}"/>
  <tableColumns count="4">
    <tableColumn id="1" xr3:uid="{05A96781-7974-445D-BC3A-0A141343648A}" uniqueName="1" name="Country" queryTableFieldId="1" dataDxfId="8"/>
    <tableColumn id="2" xr3:uid="{D4DBEF81-36A1-47F5-82C3-E8E9A35363A9}" uniqueName="2" name="Age" queryTableFieldId="2"/>
    <tableColumn id="3" xr3:uid="{C65EF5AC-D3C3-4E86-9F49-AF5C88DD6693}" uniqueName="3" name="Salary" queryTableFieldId="3"/>
    <tableColumn id="4" xr3:uid="{A532EC13-57F5-4F49-BF2A-02E70A9894FF}" uniqueName="4" name="Purchased" queryTableFieldId="4" dataDxfId="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5B23316-CFBA-401D-8996-4B3C5B620C3C}" name="Table7" displayName="Table7" ref="A1:E10" totalsRowShown="0">
  <autoFilter ref="A1:E10" xr:uid="{35B23316-CFBA-401D-8996-4B3C5B620C3C}"/>
  <tableColumns count="5">
    <tableColumn id="1" xr3:uid="{CC27F1B2-5957-409F-B417-E1035F26A004}" name="Name"/>
    <tableColumn id="2" xr3:uid="{88DB5643-E6C7-422E-BCFF-22E6335B28BE}" name="DOB"/>
    <tableColumn id="3" xr3:uid="{04F20B54-16C3-4150-B5B3-739E1305F114}" name="Email"/>
    <tableColumn id="4" xr3:uid="{645268CB-ED4D-4EFC-ABCF-05523827FA52}" name="Salary"/>
    <tableColumn id="5" xr3:uid="{295B5900-4799-400B-A5A7-BB7A935B6ABB}" name="Rank"/>
  </tableColumns>
  <tableStyleInfo name="CustomTableSty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C5A9C20-87A0-489F-8CD5-B0D85177787C}" name="Table8" displayName="Table8" ref="I1:J8" totalsRowShown="0">
  <autoFilter ref="I1:J8" xr:uid="{CC5A9C20-87A0-489F-8CD5-B0D85177787C}"/>
  <tableColumns count="2">
    <tableColumn id="1" xr3:uid="{1C45BF68-55D0-4F36-9E64-9D2744209B05}" name="City"/>
    <tableColumn id="2" xr3:uid="{3DCCE037-FE32-4A52-BECE-F59D8983874A}" name="Places"/>
  </tableColumns>
  <tableStyleInfo name="CustomTableSty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D46A9FF-9E0B-4B79-B034-86B1D9A3451E}" name="Table9" displayName="Table9" ref="I11:J13" totalsRowShown="0">
  <autoFilter ref="I11:J13" xr:uid="{6D46A9FF-9E0B-4B79-B034-86B1D9A3451E}"/>
  <tableColumns count="2">
    <tableColumn id="1" xr3:uid="{3D56C201-7335-4555-8980-FE3EA959E054}" name="City"/>
    <tableColumn id="2" xr3:uid="{933E6FB9-F943-4E4F-8860-5B41C488302D}" name="Place"/>
  </tableColumns>
  <tableStyleInfo name="CustomTableSty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3604876-9DE7-40B6-ABB2-1CF81A52ED40}" name="Table11" displayName="Table11" ref="A22:B25" totalsRowShown="0">
  <autoFilter ref="A22:B25" xr:uid="{D3604876-9DE7-40B6-ABB2-1CF81A52ED40}"/>
  <tableColumns count="2">
    <tableColumn id="1" xr3:uid="{A463B52C-0601-4BD5-A21D-8C9EB8E70456}" name="City" dataDxfId="1"/>
    <tableColumn id="2" xr3:uid="{AB7B2C02-5B6C-44C8-97B0-882745DDD1D3}" name="Column2"/>
  </tableColumns>
  <tableStyleInfo name="CustomTable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6E747A"/>
      </a:dk2>
      <a:lt2>
        <a:srgbClr val="E7E6E6"/>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993366"/>
      </a:folHlink>
    </a:clrScheme>
    <a:fontScheme name="Take a tour">
      <a:majorFont>
        <a:latin typeface="Segoe UI"/>
        <a:ea typeface=""/>
        <a:cs typeface=""/>
      </a:majorFont>
      <a:minorFont>
        <a:latin typeface="Calibri"/>
        <a:ea typeface=""/>
        <a:cs typeface=""/>
      </a:minorFont>
    </a:fontScheme>
    <a:fmtScheme name="Office">
      <a:fillStyleLst>
        <a:solidFill>
          <a:schemeClr val="phClr"/>
        </a:solidFill>
        <a:gradFill rotWithShape="1">
          <a:gsLst>
            <a:gs pos="0">
              <a:schemeClr val="phClr">
                <a:lumMod val="157000"/>
                <a:satMod val="101000"/>
              </a:schemeClr>
            </a:gs>
            <a:gs pos="50000">
              <a:schemeClr val="phClr">
                <a:lumMod val="137000"/>
                <a:satMod val="103000"/>
              </a:schemeClr>
            </a:gs>
            <a:gs pos="100000">
              <a:schemeClr val="phClr">
                <a:lumMod val="115000"/>
                <a:satMod val="109000"/>
              </a:schemeClr>
            </a:gs>
          </a:gsLst>
          <a:lin ang="5400000" scaled="0"/>
        </a:gradFill>
        <a:gradFill rotWithShape="1">
          <a:gsLst>
            <a:gs pos="0">
              <a:schemeClr val="phClr">
                <a:satMod val="103000"/>
                <a:lumMod val="118000"/>
              </a:schemeClr>
            </a:gs>
            <a:gs pos="50000">
              <a:schemeClr val="phClr">
                <a:satMod val="89000"/>
                <a:lumMod val="91000"/>
              </a:schemeClr>
            </a:gs>
            <a:gs pos="100000">
              <a:schemeClr val="phClr">
                <a:lumMod val="6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100000"/>
                <a:satMod val="100000"/>
                <a:shade val="0"/>
              </a:schemeClr>
            </a:gs>
            <a:gs pos="0">
              <a:scrgbClr r="0" g="0" b="0"/>
            </a:gs>
            <a:gs pos="100000">
              <a:schemeClr val="phClr">
                <a:shade val="100000"/>
                <a:satMod val="100000"/>
              </a:schemeClr>
            </a:gs>
          </a:gsLst>
          <a:lin ang="54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o.microsoft.com/fwlink/?linkid=844732" TargetMode="External"/><Relationship Id="rId2" Type="http://schemas.openxmlformats.org/officeDocument/2006/relationships/hyperlink" Target="https://go.microsoft.com/fwlink/?linkid=844727" TargetMode="External"/><Relationship Id="rId1" Type="http://schemas.openxmlformats.org/officeDocument/2006/relationships/hyperlink" Target="https://go.microsoft.com/fwlink/?linkid=844719"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go.microsoft.com/fwlink/?linkid=844737"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go.microsoft.com/fwlink/?linkid=844745" TargetMode="External"/><Relationship Id="rId1" Type="http://schemas.openxmlformats.org/officeDocument/2006/relationships/hyperlink" Target="https://go.microsoft.com/fwlink/?linkid=844741"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go.microsoft.com/fwlink/?linkid=844729" TargetMode="External"/><Relationship Id="rId7" Type="http://schemas.openxmlformats.org/officeDocument/2006/relationships/printerSettings" Target="../printerSettings/printerSettings4.bin"/><Relationship Id="rId2" Type="http://schemas.openxmlformats.org/officeDocument/2006/relationships/hyperlink" Target="https://go.microsoft.com/fwlink/?linkid=844751" TargetMode="External"/><Relationship Id="rId1" Type="http://schemas.openxmlformats.org/officeDocument/2006/relationships/hyperlink" Target="https://go.microsoft.com/fwlink/?linkid=844748" TargetMode="External"/><Relationship Id="rId6" Type="http://schemas.openxmlformats.org/officeDocument/2006/relationships/hyperlink" Target="https://go.microsoft.com/fwlink/?linkid=844740" TargetMode="External"/><Relationship Id="rId5" Type="http://schemas.openxmlformats.org/officeDocument/2006/relationships/hyperlink" Target="https://go.microsoft.com/fwlink/?linkid=844736" TargetMode="External"/><Relationship Id="rId4" Type="http://schemas.openxmlformats.org/officeDocument/2006/relationships/hyperlink" Target="https://go.microsoft.com/fwlink/?linkid=844733"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go.microsoft.com/fwlink/?linkid=844743" TargetMode="External"/><Relationship Id="rId2" Type="http://schemas.openxmlformats.org/officeDocument/2006/relationships/hyperlink" Target="https://go.microsoft.com/fwlink/?linkid=844747" TargetMode="External"/><Relationship Id="rId1" Type="http://schemas.openxmlformats.org/officeDocument/2006/relationships/hyperlink" Target="https://go.microsoft.com/fwlink/?linkid=844752"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o.microsoft.com/fwlink/?linkid=844746" TargetMode="External"/><Relationship Id="rId1" Type="http://schemas.openxmlformats.org/officeDocument/2006/relationships/hyperlink" Target="https://go.microsoft.com/fwlink/?linkid=844750"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o.microsoft.com/fwlink/?linkid=844726" TargetMode="External"/><Relationship Id="rId7" Type="http://schemas.openxmlformats.org/officeDocument/2006/relationships/table" Target="../tables/table4.xml"/><Relationship Id="rId2" Type="http://schemas.openxmlformats.org/officeDocument/2006/relationships/hyperlink" Target="https://go.microsoft.com/fwlink/?linkid=844728" TargetMode="External"/><Relationship Id="rId1" Type="http://schemas.openxmlformats.org/officeDocument/2006/relationships/hyperlink" Target="https://go.microsoft.com/fwlink/?linkid=844731" TargetMode="External"/><Relationship Id="rId6" Type="http://schemas.openxmlformats.org/officeDocument/2006/relationships/table" Target="../tables/table3.x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o.microsoft.com/fwlink/?linkid=844735" TargetMode="External"/><Relationship Id="rId1" Type="http://schemas.openxmlformats.org/officeDocument/2006/relationships/hyperlink" Target="https://go.microsoft.com/fwlink/?linkid=844742" TargetMode="External"/><Relationship Id="rId5" Type="http://schemas.openxmlformats.org/officeDocument/2006/relationships/table" Target="../tables/table6.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openxmlformats.org/officeDocument/2006/relationships/table" Target="../tables/table9.xml"/><Relationship Id="rId2" Type="http://schemas.openxmlformats.org/officeDocument/2006/relationships/hyperlink" Target="https://go.microsoft.com/fwlink/?linkid=844730" TargetMode="External"/><Relationship Id="rId1" Type="http://schemas.openxmlformats.org/officeDocument/2006/relationships/hyperlink" Target="https://go.microsoft.com/fwlink/?linkid=844725" TargetMode="Externa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hyperlink" Target="https://go.microsoft.com/fwlink/?linkid=844734" TargetMode="External"/><Relationship Id="rId7" Type="http://schemas.openxmlformats.org/officeDocument/2006/relationships/table" Target="../tables/table11.xml"/><Relationship Id="rId2" Type="http://schemas.openxmlformats.org/officeDocument/2006/relationships/hyperlink" Target="https://go.microsoft.com/fwlink/?linkid=844738" TargetMode="External"/><Relationship Id="rId1" Type="http://schemas.openxmlformats.org/officeDocument/2006/relationships/hyperlink" Target="https://go.microsoft.com/fwlink/?linkid=844739" TargetMode="External"/><Relationship Id="rId6" Type="http://schemas.openxmlformats.org/officeDocument/2006/relationships/table" Target="../tables/table10.xml"/><Relationship Id="rId5" Type="http://schemas.openxmlformats.org/officeDocument/2006/relationships/drawing" Target="../drawings/drawing10.xm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queryTable" Target="../queryTables/queryTable4.xml"/><Relationship Id="rId2" Type="http://schemas.openxmlformats.org/officeDocument/2006/relationships/queryTable" Target="../queryTables/queryTable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queryTable" Target="../queryTables/queryTable6.xml"/><Relationship Id="rId2" Type="http://schemas.openxmlformats.org/officeDocument/2006/relationships/queryTable" Target="../queryTables/queryTable5.xml"/><Relationship Id="rId1" Type="http://schemas.openxmlformats.org/officeDocument/2006/relationships/printerSettings" Target="../printerSettings/printerSettings12.bin"/><Relationship Id="rId4" Type="http://schemas.openxmlformats.org/officeDocument/2006/relationships/queryTable" Target="../queryTables/queryTable7.xml"/></Relationships>
</file>

<file path=xl/worksheets/_rels/sheet14.xml.rels><?xml version="1.0" encoding="UTF-8" standalone="yes"?>
<Relationships xmlns="http://schemas.openxmlformats.org/package/2006/relationships"><Relationship Id="rId3" Type="http://schemas.openxmlformats.org/officeDocument/2006/relationships/queryTable" Target="../queryTables/queryTable10.xml"/><Relationship Id="rId2" Type="http://schemas.openxmlformats.org/officeDocument/2006/relationships/queryTable" Target="../queryTables/queryTable9.xml"/><Relationship Id="rId1" Type="http://schemas.openxmlformats.org/officeDocument/2006/relationships/queryTable" Target="../queryTables/queryTable8.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 Id="rId4"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8" Type="http://schemas.openxmlformats.org/officeDocument/2006/relationships/queryTable" Target="../queryTables/queryTable11.xml"/><Relationship Id="rId3" Type="http://schemas.openxmlformats.org/officeDocument/2006/relationships/pivotTable" Target="../pivotTables/pivotTable3.xml"/><Relationship Id="rId7" Type="http://schemas.openxmlformats.org/officeDocument/2006/relationships/printerSettings" Target="../printerSettings/printerSettings1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queryTable" Target="../queryTables/queryTable13.xml"/><Relationship Id="rId4" Type="http://schemas.openxmlformats.org/officeDocument/2006/relationships/pivotTable" Target="../pivotTables/pivotTable4.xml"/><Relationship Id="rId9" Type="http://schemas.openxmlformats.org/officeDocument/2006/relationships/queryTable" Target="../queryTables/queryTable12.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queryTable" Target="../queryTables/queryTable15.xml"/><Relationship Id="rId4" Type="http://schemas.openxmlformats.org/officeDocument/2006/relationships/queryTable" Target="../queryTables/queryTable14.xml"/></Relationships>
</file>

<file path=xl/worksheets/_rels/sheet18.xml.rels><?xml version="1.0" encoding="UTF-8" standalone="yes"?>
<Relationships xmlns="http://schemas.openxmlformats.org/package/2006/relationships"><Relationship Id="rId3" Type="http://schemas.openxmlformats.org/officeDocument/2006/relationships/queryTable" Target="../queryTables/queryTable17.xml"/><Relationship Id="rId2" Type="http://schemas.openxmlformats.org/officeDocument/2006/relationships/queryTable" Target="../queryTables/queryTable16.xml"/><Relationship Id="rId1" Type="http://schemas.openxmlformats.org/officeDocument/2006/relationships/printerSettings" Target="../printerSettings/printerSettings14.bin"/><Relationship Id="rId4" Type="http://schemas.openxmlformats.org/officeDocument/2006/relationships/queryTable" Target="../queryTables/queryTable18.xml"/></Relationships>
</file>

<file path=xl/worksheets/_rels/sheet19.xml.rels><?xml version="1.0" encoding="UTF-8" standalone="yes"?>
<Relationships xmlns="http://schemas.openxmlformats.org/package/2006/relationships"><Relationship Id="rId3" Type="http://schemas.openxmlformats.org/officeDocument/2006/relationships/hyperlink" Target="http://go.microsoft.com/fwlink/?LinkId=846286" TargetMode="External"/><Relationship Id="rId2" Type="http://schemas.openxmlformats.org/officeDocument/2006/relationships/hyperlink" Target="http://go.microsoft.com/fwlink/?LinkId=844969" TargetMode="External"/><Relationship Id="rId1" Type="http://schemas.openxmlformats.org/officeDocument/2006/relationships/hyperlink" Target="http://go.microsoft.com/fwlink/?LinkId=846285" TargetMode="Externa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autoPageBreaks="0"/>
  </sheetPr>
  <dimension ref="A1:A5"/>
  <sheetViews>
    <sheetView showGridLines="0" workbookViewId="0"/>
  </sheetViews>
  <sheetFormatPr defaultColWidth="11.140625" defaultRowHeight="20.25" customHeight="1" x14ac:dyDescent="0.25"/>
  <cols>
    <col min="1" max="1" width="129.7109375" style="17" customWidth="1"/>
    <col min="2" max="2" width="3.5703125" style="17" customWidth="1"/>
    <col min="3" max="16384" width="11.140625" style="17"/>
  </cols>
  <sheetData>
    <row r="1" spans="1:1" ht="15" customHeight="1" x14ac:dyDescent="0.25">
      <c r="A1" s="25" t="s">
        <v>311</v>
      </c>
    </row>
    <row r="2" spans="1:1" ht="102" x14ac:dyDescent="1.65">
      <c r="A2" s="37" t="s">
        <v>63</v>
      </c>
    </row>
    <row r="3" spans="1:1" ht="45" x14ac:dyDescent="0.35">
      <c r="A3" s="38" t="s">
        <v>94</v>
      </c>
    </row>
    <row r="4" spans="1:1" ht="264" customHeight="1" x14ac:dyDescent="0.25">
      <c r="A4" s="63" t="s">
        <v>328</v>
      </c>
    </row>
    <row r="5" spans="1:1" ht="20.25" customHeight="1" x14ac:dyDescent="0.35">
      <c r="A5" s="38"/>
    </row>
  </sheetData>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J91"/>
  <sheetViews>
    <sheetView showGridLines="0" zoomScaleNormal="100" zoomScalePageLayoutView="125" workbookViewId="0">
      <selection activeCell="D79" sqref="D79"/>
    </sheetView>
  </sheetViews>
  <sheetFormatPr defaultColWidth="8.85546875" defaultRowHeight="15" customHeight="1" x14ac:dyDescent="0.25"/>
  <cols>
    <col min="1" max="1" width="12.7109375" style="24" customWidth="1"/>
    <col min="2" max="2" width="82.85546875" style="26" customWidth="1"/>
    <col min="3" max="16384" width="8.85546875" style="26"/>
  </cols>
  <sheetData>
    <row r="1" spans="1:10" ht="60" customHeight="1" x14ac:dyDescent="0.5">
      <c r="A1" s="24" t="s">
        <v>95</v>
      </c>
      <c r="B1" s="33"/>
    </row>
    <row r="2" spans="1:10" ht="15" customHeight="1" x14ac:dyDescent="0.25">
      <c r="A2" s="24" t="s">
        <v>96</v>
      </c>
    </row>
    <row r="3" spans="1:10" ht="15" customHeight="1" x14ac:dyDescent="0.25">
      <c r="A3" s="24" t="s">
        <v>97</v>
      </c>
      <c r="B3" s="34"/>
      <c r="C3" s="40" t="s">
        <v>0</v>
      </c>
      <c r="D3" s="40" t="s">
        <v>1</v>
      </c>
      <c r="F3" s="40" t="s">
        <v>6</v>
      </c>
      <c r="G3" s="40" t="s">
        <v>1</v>
      </c>
    </row>
    <row r="4" spans="1:10" ht="15" customHeight="1" x14ac:dyDescent="0.25">
      <c r="A4" s="24" t="s">
        <v>108</v>
      </c>
      <c r="C4" s="7" t="s">
        <v>2</v>
      </c>
      <c r="D4" s="7">
        <v>50</v>
      </c>
      <c r="F4" s="7" t="s">
        <v>7</v>
      </c>
      <c r="G4" s="7">
        <v>50</v>
      </c>
    </row>
    <row r="5" spans="1:10" s="27" customFormat="1" ht="15" customHeight="1" x14ac:dyDescent="0.25">
      <c r="A5" s="24" t="s">
        <v>247</v>
      </c>
      <c r="C5" s="7" t="s">
        <v>3</v>
      </c>
      <c r="D5" s="7">
        <v>20</v>
      </c>
      <c r="F5" s="7" t="s">
        <v>8</v>
      </c>
      <c r="G5" s="7">
        <v>30</v>
      </c>
    </row>
    <row r="6" spans="1:10" s="27" customFormat="1" ht="15" customHeight="1" x14ac:dyDescent="0.25">
      <c r="A6" s="24" t="s">
        <v>128</v>
      </c>
      <c r="B6" s="35"/>
      <c r="C6" s="7" t="s">
        <v>4</v>
      </c>
      <c r="D6" s="7">
        <v>60</v>
      </c>
      <c r="F6" s="7" t="s">
        <v>9</v>
      </c>
      <c r="G6" s="7">
        <v>10</v>
      </c>
      <c r="J6" s="27">
        <f>SUM(F5,D4,F6,D14,D13,D15)</f>
        <v>160</v>
      </c>
    </row>
    <row r="7" spans="1:10" s="27" customFormat="1" ht="15" customHeight="1" x14ac:dyDescent="0.25">
      <c r="A7" s="24" t="s">
        <v>321</v>
      </c>
      <c r="C7" s="7" t="s">
        <v>5</v>
      </c>
      <c r="D7" s="7">
        <v>40</v>
      </c>
      <c r="F7" s="7" t="s">
        <v>10</v>
      </c>
      <c r="G7" s="7">
        <v>50</v>
      </c>
    </row>
    <row r="8" spans="1:10" s="27" customFormat="1" ht="15" customHeight="1" x14ac:dyDescent="0.25">
      <c r="A8" s="24" t="s">
        <v>258</v>
      </c>
      <c r="D8" s="28">
        <f>SUM(D4:D7)</f>
        <v>170</v>
      </c>
      <c r="G8" s="28"/>
    </row>
    <row r="9" spans="1:10" s="27" customFormat="1" ht="15" customHeight="1" x14ac:dyDescent="0.25">
      <c r="A9" s="24" t="s">
        <v>248</v>
      </c>
    </row>
    <row r="10" spans="1:10" s="27" customFormat="1" ht="15" customHeight="1" x14ac:dyDescent="0.25">
      <c r="A10" s="24" t="s">
        <v>259</v>
      </c>
      <c r="C10" s="40" t="s">
        <v>11</v>
      </c>
      <c r="D10" s="40" t="s">
        <v>1</v>
      </c>
      <c r="F10" s="40" t="s">
        <v>11</v>
      </c>
      <c r="G10" s="40" t="s">
        <v>1</v>
      </c>
    </row>
    <row r="11" spans="1:10" s="27" customFormat="1" ht="15" customHeight="1" x14ac:dyDescent="0.25">
      <c r="A11" s="24" t="s">
        <v>341</v>
      </c>
      <c r="C11" s="7" t="s">
        <v>12</v>
      </c>
      <c r="D11" s="7">
        <v>50</v>
      </c>
      <c r="F11" s="7" t="s">
        <v>12</v>
      </c>
      <c r="G11" s="7">
        <v>50</v>
      </c>
    </row>
    <row r="12" spans="1:10" s="27" customFormat="1" ht="15" customHeight="1" x14ac:dyDescent="0.25">
      <c r="A12" s="24" t="s">
        <v>260</v>
      </c>
      <c r="C12" s="7" t="s">
        <v>13</v>
      </c>
      <c r="D12" s="7">
        <v>100</v>
      </c>
      <c r="F12" s="7" t="s">
        <v>13</v>
      </c>
      <c r="G12" s="7">
        <v>100</v>
      </c>
    </row>
    <row r="13" spans="1:10" s="27" customFormat="1" ht="15" customHeight="1" x14ac:dyDescent="0.25">
      <c r="A13" s="24" t="s">
        <v>109</v>
      </c>
      <c r="C13" s="7" t="s">
        <v>14</v>
      </c>
      <c r="D13" s="7">
        <v>40</v>
      </c>
      <c r="F13" s="7" t="s">
        <v>14</v>
      </c>
      <c r="G13" s="7">
        <v>40</v>
      </c>
    </row>
    <row r="14" spans="1:10" s="27" customFormat="1" ht="15" customHeight="1" x14ac:dyDescent="0.25">
      <c r="A14" s="24"/>
      <c r="C14" s="7" t="s">
        <v>15</v>
      </c>
      <c r="D14" s="7">
        <v>50</v>
      </c>
      <c r="F14" s="7" t="s">
        <v>15</v>
      </c>
      <c r="G14" s="7">
        <v>50</v>
      </c>
    </row>
    <row r="15" spans="1:10" s="27" customFormat="1" ht="15" customHeight="1" thickBot="1" x14ac:dyDescent="0.3">
      <c r="A15" s="24"/>
      <c r="C15" s="7" t="s">
        <v>16</v>
      </c>
      <c r="D15" s="7">
        <v>20</v>
      </c>
      <c r="F15" s="7" t="s">
        <v>16</v>
      </c>
      <c r="G15" s="7">
        <v>20</v>
      </c>
    </row>
    <row r="16" spans="1:10" s="27" customFormat="1" ht="15" customHeight="1" thickTop="1" thickBot="1" x14ac:dyDescent="0.3">
      <c r="A16" s="24"/>
      <c r="D16" s="28">
        <f>SUMIF(D11:D15,"&gt;50")</f>
        <v>100</v>
      </c>
      <c r="G16" s="39">
        <f>SUMIF(G11:G15,"&lt;100")</f>
        <v>160</v>
      </c>
    </row>
    <row r="17" spans="1:1" s="27" customFormat="1" ht="15" customHeight="1" thickTop="1" x14ac:dyDescent="0.25">
      <c r="A17" s="24"/>
    </row>
    <row r="18" spans="1:1" s="27" customFormat="1" ht="15" customHeight="1" x14ac:dyDescent="0.25">
      <c r="A18" s="24"/>
    </row>
    <row r="19" spans="1:1" s="27" customFormat="1" ht="15" customHeight="1" x14ac:dyDescent="0.25">
      <c r="A19" s="24"/>
    </row>
    <row r="20" spans="1:1" s="27" customFormat="1" ht="15" customHeight="1" x14ac:dyDescent="0.25">
      <c r="A20" s="24"/>
    </row>
    <row r="21" spans="1:1" s="27" customFormat="1" ht="15" customHeight="1" x14ac:dyDescent="0.25">
      <c r="A21" s="24"/>
    </row>
    <row r="22" spans="1:1" s="27" customFormat="1" ht="15" customHeight="1" x14ac:dyDescent="0.25">
      <c r="A22" s="24"/>
    </row>
    <row r="23" spans="1:1" s="27" customFormat="1" ht="15" customHeight="1" x14ac:dyDescent="0.25">
      <c r="A23" s="24"/>
    </row>
    <row r="24" spans="1:1" s="27" customFormat="1" ht="15" customHeight="1" x14ac:dyDescent="0.25">
      <c r="A24" s="24"/>
    </row>
    <row r="27" spans="1:1" ht="15" customHeight="1" x14ac:dyDescent="0.25">
      <c r="A27" s="24" t="s">
        <v>98</v>
      </c>
    </row>
    <row r="28" spans="1:1" ht="15" customHeight="1" x14ac:dyDescent="0.25">
      <c r="A28" s="24" t="s">
        <v>99</v>
      </c>
    </row>
    <row r="29" spans="1:1" ht="15" customHeight="1" x14ac:dyDescent="0.25">
      <c r="A29" s="24" t="s">
        <v>249</v>
      </c>
    </row>
    <row r="30" spans="1:1" ht="15" customHeight="1" x14ac:dyDescent="0.25">
      <c r="A30" s="24" t="s">
        <v>250</v>
      </c>
    </row>
    <row r="31" spans="1:1" ht="15" customHeight="1" x14ac:dyDescent="0.25">
      <c r="A31" s="24" t="s">
        <v>251</v>
      </c>
    </row>
    <row r="32" spans="1:1" ht="15" customHeight="1" x14ac:dyDescent="0.25">
      <c r="A32" s="24" t="s">
        <v>100</v>
      </c>
    </row>
    <row r="33" spans="1:7" ht="15" customHeight="1" x14ac:dyDescent="0.25">
      <c r="A33" s="24" t="s">
        <v>313</v>
      </c>
    </row>
    <row r="34" spans="1:7" ht="15" customHeight="1" x14ac:dyDescent="0.25">
      <c r="A34" s="24" t="s">
        <v>252</v>
      </c>
    </row>
    <row r="35" spans="1:7" ht="15" customHeight="1" x14ac:dyDescent="0.25">
      <c r="A35" s="24" t="s">
        <v>253</v>
      </c>
    </row>
    <row r="36" spans="1:7" ht="15" customHeight="1" x14ac:dyDescent="0.25">
      <c r="A36" s="24" t="s">
        <v>342</v>
      </c>
      <c r="F36" s="31"/>
      <c r="G36" s="31"/>
    </row>
    <row r="37" spans="1:7" ht="15" customHeight="1" x14ac:dyDescent="0.25">
      <c r="A37" s="24" t="s">
        <v>254</v>
      </c>
      <c r="C37" s="40" t="s">
        <v>0</v>
      </c>
      <c r="D37" s="40" t="s">
        <v>1</v>
      </c>
      <c r="F37" s="31"/>
      <c r="G37" s="31"/>
    </row>
    <row r="38" spans="1:7" ht="15" customHeight="1" x14ac:dyDescent="0.25">
      <c r="A38" s="24" t="s">
        <v>255</v>
      </c>
      <c r="C38" s="7" t="s">
        <v>2</v>
      </c>
      <c r="D38" s="7">
        <v>50</v>
      </c>
      <c r="E38" s="27"/>
      <c r="F38" s="31"/>
      <c r="G38" s="31"/>
    </row>
    <row r="39" spans="1:7" ht="15" customHeight="1" x14ac:dyDescent="0.25">
      <c r="A39" s="24" t="s">
        <v>101</v>
      </c>
      <c r="C39" s="7" t="s">
        <v>3</v>
      </c>
      <c r="D39" s="7">
        <v>20</v>
      </c>
      <c r="E39" s="27"/>
      <c r="F39" s="31"/>
      <c r="G39" s="31"/>
    </row>
    <row r="40" spans="1:7" ht="15" customHeight="1" x14ac:dyDescent="0.25">
      <c r="A40" s="24" t="s">
        <v>256</v>
      </c>
      <c r="C40" s="7" t="s">
        <v>4</v>
      </c>
      <c r="D40" s="7">
        <v>60</v>
      </c>
      <c r="E40" s="27"/>
      <c r="F40" s="31"/>
      <c r="G40" s="31"/>
    </row>
    <row r="41" spans="1:7" ht="15" customHeight="1" x14ac:dyDescent="0.25">
      <c r="A41" s="24" t="s">
        <v>257</v>
      </c>
      <c r="C41" s="7" t="s">
        <v>5</v>
      </c>
      <c r="D41" s="7">
        <v>40</v>
      </c>
      <c r="E41" s="27"/>
      <c r="F41" s="31"/>
      <c r="G41" s="31"/>
    </row>
    <row r="42" spans="1:7" ht="15" customHeight="1" x14ac:dyDescent="0.25">
      <c r="A42" s="24" t="s">
        <v>126</v>
      </c>
      <c r="C42" s="27"/>
      <c r="D42" s="28">
        <f>SUM(D38:D41)</f>
        <v>170</v>
      </c>
      <c r="E42" s="27"/>
      <c r="F42" s="27"/>
      <c r="G42" s="27"/>
    </row>
    <row r="43" spans="1:7" ht="15" customHeight="1" x14ac:dyDescent="0.25">
      <c r="A43" s="24" t="s">
        <v>110</v>
      </c>
    </row>
    <row r="47" spans="1:7" ht="15" customHeight="1" x14ac:dyDescent="0.25">
      <c r="C47" s="40" t="s">
        <v>11</v>
      </c>
      <c r="D47" s="40" t="s">
        <v>1</v>
      </c>
      <c r="E47" s="27"/>
      <c r="F47" s="40" t="s">
        <v>11</v>
      </c>
      <c r="G47" s="40" t="s">
        <v>1</v>
      </c>
    </row>
    <row r="48" spans="1:7" ht="15" customHeight="1" x14ac:dyDescent="0.25">
      <c r="C48" s="7" t="s">
        <v>17</v>
      </c>
      <c r="D48" s="7">
        <v>20</v>
      </c>
      <c r="E48" s="27"/>
      <c r="F48" s="7" t="s">
        <v>18</v>
      </c>
      <c r="G48" s="7">
        <v>20</v>
      </c>
    </row>
    <row r="49" spans="3:7" ht="15" customHeight="1" x14ac:dyDescent="0.25">
      <c r="C49" s="7"/>
      <c r="D49" s="7"/>
      <c r="E49" s="27"/>
      <c r="F49" s="7" t="s">
        <v>19</v>
      </c>
      <c r="G49" s="7">
        <v>10</v>
      </c>
    </row>
    <row r="50" spans="3:7" ht="15" customHeight="1" x14ac:dyDescent="0.25">
      <c r="C50" s="7"/>
      <c r="D50" s="7"/>
      <c r="E50" s="27"/>
      <c r="F50" s="7" t="s">
        <v>20</v>
      </c>
      <c r="G50" s="7">
        <v>10</v>
      </c>
    </row>
    <row r="51" spans="3:7" ht="15" customHeight="1" x14ac:dyDescent="0.25">
      <c r="C51" s="7"/>
      <c r="D51" s="7"/>
      <c r="E51" s="27"/>
      <c r="F51" s="7" t="s">
        <v>21</v>
      </c>
      <c r="G51" s="7">
        <v>40</v>
      </c>
    </row>
    <row r="53" spans="3:7" ht="15" customHeight="1" x14ac:dyDescent="0.25">
      <c r="E53" s="40" t="s">
        <v>22</v>
      </c>
    </row>
    <row r="54" spans="3:7" ht="15" customHeight="1" x14ac:dyDescent="0.25">
      <c r="E54" s="28">
        <f>SUM(D48,G48:G51,100)</f>
        <v>200</v>
      </c>
    </row>
    <row r="66" spans="1:7" ht="15" customHeight="1" x14ac:dyDescent="0.25">
      <c r="A66" s="24" t="s">
        <v>102</v>
      </c>
    </row>
    <row r="67" spans="1:7" ht="15" customHeight="1" x14ac:dyDescent="0.25">
      <c r="A67" s="24" t="s">
        <v>261</v>
      </c>
    </row>
    <row r="68" spans="1:7" ht="15" customHeight="1" x14ac:dyDescent="0.25">
      <c r="A68" s="24" t="s">
        <v>262</v>
      </c>
    </row>
    <row r="69" spans="1:7" ht="15" customHeight="1" x14ac:dyDescent="0.25">
      <c r="A69" s="24" t="s">
        <v>343</v>
      </c>
    </row>
    <row r="70" spans="1:7" ht="15" customHeight="1" x14ac:dyDescent="0.25">
      <c r="A70" s="24" t="s">
        <v>263</v>
      </c>
    </row>
    <row r="71" spans="1:7" ht="15" customHeight="1" x14ac:dyDescent="0.25">
      <c r="A71" s="24" t="s">
        <v>127</v>
      </c>
    </row>
    <row r="72" spans="1:7" ht="15" customHeight="1" x14ac:dyDescent="0.25">
      <c r="A72" s="24" t="s">
        <v>264</v>
      </c>
      <c r="C72" s="40" t="s">
        <v>11</v>
      </c>
      <c r="D72" s="40" t="s">
        <v>1</v>
      </c>
      <c r="F72" s="40" t="s">
        <v>11</v>
      </c>
      <c r="G72" s="40" t="s">
        <v>1</v>
      </c>
    </row>
    <row r="73" spans="1:7" ht="15" customHeight="1" x14ac:dyDescent="0.25">
      <c r="A73" s="62" t="s">
        <v>344</v>
      </c>
      <c r="C73" s="7" t="s">
        <v>12</v>
      </c>
      <c r="D73" s="7">
        <v>50</v>
      </c>
      <c r="F73" s="7" t="s">
        <v>12</v>
      </c>
      <c r="G73" s="7">
        <v>50</v>
      </c>
    </row>
    <row r="74" spans="1:7" ht="15" customHeight="1" x14ac:dyDescent="0.25">
      <c r="A74" s="24" t="s">
        <v>111</v>
      </c>
      <c r="C74" s="7" t="s">
        <v>13</v>
      </c>
      <c r="D74" s="7">
        <v>100</v>
      </c>
      <c r="F74" s="7" t="s">
        <v>13</v>
      </c>
      <c r="G74" s="7">
        <v>100</v>
      </c>
    </row>
    <row r="75" spans="1:7" ht="15" customHeight="1" x14ac:dyDescent="0.25">
      <c r="C75" s="7" t="s">
        <v>14</v>
      </c>
      <c r="D75" s="7">
        <v>40</v>
      </c>
      <c r="F75" s="7" t="s">
        <v>14</v>
      </c>
      <c r="G75" s="7">
        <v>40</v>
      </c>
    </row>
    <row r="76" spans="1:7" ht="15" customHeight="1" x14ac:dyDescent="0.25">
      <c r="C76" s="7" t="s">
        <v>15</v>
      </c>
      <c r="D76" s="7">
        <v>50</v>
      </c>
      <c r="F76" s="7" t="s">
        <v>15</v>
      </c>
      <c r="G76" s="7">
        <v>50</v>
      </c>
    </row>
    <row r="77" spans="1:7" ht="15" customHeight="1" thickBot="1" x14ac:dyDescent="0.3">
      <c r="C77" s="7" t="s">
        <v>16</v>
      </c>
      <c r="D77" s="7">
        <v>20</v>
      </c>
      <c r="F77" s="7" t="s">
        <v>16</v>
      </c>
      <c r="G77" s="7">
        <v>20</v>
      </c>
    </row>
    <row r="78" spans="1:7" ht="15" customHeight="1" thickTop="1" thickBot="1" x14ac:dyDescent="0.3">
      <c r="D78" s="28">
        <f>SUMIF(D73:D77,"&gt;50")</f>
        <v>100</v>
      </c>
      <c r="F78" s="32"/>
      <c r="G78" s="30">
        <f>SUMIF(G73:G77,"&gt;=50")</f>
        <v>200</v>
      </c>
    </row>
    <row r="79" spans="1:7" ht="15" customHeight="1" thickTop="1" x14ac:dyDescent="0.25"/>
    <row r="82" spans="1:7" ht="15" customHeight="1" x14ac:dyDescent="0.25">
      <c r="C82" s="31"/>
      <c r="D82" s="31"/>
      <c r="E82" s="31"/>
      <c r="F82" s="31"/>
      <c r="G82" s="31"/>
    </row>
    <row r="83" spans="1:7" ht="15" customHeight="1" x14ac:dyDescent="0.25">
      <c r="C83" s="31"/>
      <c r="D83" s="31"/>
      <c r="E83" s="31"/>
      <c r="F83" s="31"/>
      <c r="G83" s="31"/>
    </row>
    <row r="84" spans="1:7" ht="15" customHeight="1" x14ac:dyDescent="0.25">
      <c r="C84" s="31"/>
      <c r="D84" s="31"/>
      <c r="E84" s="31"/>
      <c r="F84" s="31"/>
      <c r="G84" s="31"/>
    </row>
    <row r="85" spans="1:7" ht="15" customHeight="1" x14ac:dyDescent="0.25">
      <c r="C85" s="31"/>
      <c r="D85" s="31"/>
      <c r="E85" s="31"/>
      <c r="F85" s="31"/>
      <c r="G85" s="31"/>
    </row>
    <row r="86" spans="1:7" ht="15" customHeight="1" x14ac:dyDescent="0.25">
      <c r="A86" s="24" t="s">
        <v>104</v>
      </c>
      <c r="C86" s="31"/>
      <c r="D86" s="31"/>
      <c r="E86" s="31"/>
      <c r="F86" s="31"/>
      <c r="G86" s="31"/>
    </row>
    <row r="87" spans="1:7" ht="15" customHeight="1" x14ac:dyDescent="0.25">
      <c r="A87" s="24" t="s">
        <v>105</v>
      </c>
      <c r="C87" s="31"/>
      <c r="D87" s="31"/>
      <c r="E87" s="31"/>
      <c r="F87" s="31"/>
      <c r="G87" s="31"/>
    </row>
    <row r="88" spans="1:7" ht="15" customHeight="1" x14ac:dyDescent="0.25">
      <c r="A88" s="24" t="s">
        <v>106</v>
      </c>
      <c r="C88" s="31"/>
      <c r="D88" s="31"/>
      <c r="E88" s="31"/>
      <c r="F88" s="31"/>
      <c r="G88" s="31"/>
    </row>
    <row r="89" spans="1:7" ht="15" customHeight="1" x14ac:dyDescent="0.25">
      <c r="A89" s="24" t="s">
        <v>107</v>
      </c>
      <c r="C89" s="31"/>
      <c r="D89" s="31"/>
      <c r="E89" s="31"/>
      <c r="F89" s="31"/>
      <c r="G89" s="31"/>
    </row>
    <row r="90" spans="1:7" ht="15" customHeight="1" x14ac:dyDescent="0.25">
      <c r="A90" s="24" t="s">
        <v>337</v>
      </c>
      <c r="C90" s="31"/>
      <c r="D90" s="31"/>
      <c r="E90" s="31"/>
      <c r="F90" s="31"/>
      <c r="G90" s="31"/>
    </row>
    <row r="91" spans="1:7" ht="15" customHeight="1" x14ac:dyDescent="0.25">
      <c r="A91" s="24" t="s">
        <v>103</v>
      </c>
    </row>
  </sheetData>
  <hyperlinks>
    <hyperlink ref="A87" r:id="rId1" tooltip="Select to learn all about the SUM function from the web" xr:uid="{00000000-0004-0000-0100-000000000000}"/>
    <hyperlink ref="A88" r:id="rId2" tooltip="Select to learn all about the SUMIF function from the web" xr:uid="{00000000-0004-0000-0100-000001000000}"/>
    <hyperlink ref="A89" r:id="rId3" tooltip="Select to learn how to use Excel as a calculator from the web" xr:uid="{00000000-0004-0000-0100-000002000000}"/>
    <hyperlink ref="A90" r:id="rId4" tooltip="Select to learn an overview of Free Excel training online from the web" xr:uid="{00000000-0004-0000-0100-000003000000}"/>
    <hyperlink ref="A71" location="'10. PivotTables'!A1" tooltip="Select to go to PivotTable worksheet" display="NOTE: If you find you are making a lot of SUMIF formulas, you might find that a PivotTable is a better solution. See the PivotTable worksheet for more information." xr:uid="{00000000-0004-0000-0100-000004000000}"/>
  </hyperlinks>
  <pageMargins left="0.7" right="0.7" top="0.75" bottom="0.75" header="0.3" footer="0.3"/>
  <pageSetup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67"/>
  <sheetViews>
    <sheetView showGridLines="0" zoomScaleNormal="100" zoomScalePageLayoutView="125" workbookViewId="0">
      <selection activeCell="J15" sqref="J15"/>
    </sheetView>
  </sheetViews>
  <sheetFormatPr defaultColWidth="8.85546875" defaultRowHeight="15" customHeight="1" x14ac:dyDescent="0.25"/>
  <cols>
    <col min="1" max="1" width="12.7109375" style="36" customWidth="1"/>
    <col min="2" max="2" width="82.85546875" style="17" customWidth="1"/>
    <col min="3" max="16384" width="8.85546875" style="26"/>
  </cols>
  <sheetData>
    <row r="1" spans="1:9" ht="60" customHeight="1" x14ac:dyDescent="0.25">
      <c r="A1" s="36" t="s">
        <v>113</v>
      </c>
      <c r="C1" s="31"/>
      <c r="D1" s="31"/>
      <c r="E1" s="31"/>
      <c r="F1" s="31"/>
      <c r="G1" s="31"/>
      <c r="H1" s="31"/>
      <c r="I1" s="31"/>
    </row>
    <row r="2" spans="1:9" ht="15" customHeight="1" x14ac:dyDescent="0.25">
      <c r="A2" s="36" t="s">
        <v>129</v>
      </c>
      <c r="C2" s="31"/>
      <c r="D2" s="31"/>
      <c r="E2" s="31"/>
      <c r="F2" s="31"/>
      <c r="G2" s="31"/>
      <c r="H2" s="31"/>
      <c r="I2" s="31"/>
    </row>
    <row r="3" spans="1:9" ht="15" customHeight="1" x14ac:dyDescent="0.25">
      <c r="A3" s="36" t="s">
        <v>265</v>
      </c>
      <c r="C3" s="40" t="s">
        <v>23</v>
      </c>
      <c r="D3" s="40" t="s">
        <v>24</v>
      </c>
      <c r="E3" s="40" t="s">
        <v>25</v>
      </c>
      <c r="F3" s="40" t="s">
        <v>24</v>
      </c>
      <c r="G3" s="40" t="s">
        <v>25</v>
      </c>
      <c r="H3" s="31"/>
      <c r="I3" s="31"/>
    </row>
    <row r="4" spans="1:9" ht="15" customHeight="1" x14ac:dyDescent="0.25">
      <c r="A4" s="36" t="s">
        <v>114</v>
      </c>
      <c r="C4" s="29">
        <v>50</v>
      </c>
      <c r="D4" s="29">
        <v>50</v>
      </c>
      <c r="E4" s="28">
        <f>SUM(C4:D4)</f>
        <v>100</v>
      </c>
      <c r="F4" s="29">
        <v>75</v>
      </c>
      <c r="G4" s="29">
        <f>SUM(E4:F4)</f>
        <v>175</v>
      </c>
      <c r="H4" s="31"/>
      <c r="I4" s="31"/>
    </row>
    <row r="5" spans="1:9" s="27" customFormat="1" ht="15" customHeight="1" x14ac:dyDescent="0.25">
      <c r="A5" s="36" t="s">
        <v>266</v>
      </c>
      <c r="B5" s="17"/>
      <c r="C5" s="29">
        <v>50</v>
      </c>
      <c r="D5" s="29">
        <v>60</v>
      </c>
      <c r="E5" s="28">
        <f t="shared" ref="E5:E7" si="0">SUM(C5:D5)</f>
        <v>110</v>
      </c>
      <c r="F5" s="29">
        <v>75</v>
      </c>
      <c r="G5" s="29">
        <f t="shared" ref="G5:G7" si="1">SUM(E5:F5)</f>
        <v>185</v>
      </c>
      <c r="H5" s="31"/>
      <c r="I5" s="31"/>
    </row>
    <row r="6" spans="1:9" s="27" customFormat="1" ht="15" customHeight="1" x14ac:dyDescent="0.25">
      <c r="A6" s="36" t="s">
        <v>267</v>
      </c>
      <c r="B6" s="17"/>
      <c r="C6" s="29">
        <v>50</v>
      </c>
      <c r="D6" s="29">
        <v>70</v>
      </c>
      <c r="E6" s="28">
        <f t="shared" si="0"/>
        <v>120</v>
      </c>
      <c r="F6" s="29">
        <v>75</v>
      </c>
      <c r="G6" s="29">
        <f t="shared" si="1"/>
        <v>195</v>
      </c>
      <c r="H6" s="31"/>
      <c r="I6" s="31"/>
    </row>
    <row r="7" spans="1:9" s="27" customFormat="1" ht="15" customHeight="1" x14ac:dyDescent="0.25">
      <c r="A7" s="36" t="s">
        <v>268</v>
      </c>
      <c r="B7" s="17"/>
      <c r="C7" s="29">
        <v>50</v>
      </c>
      <c r="D7" s="29">
        <v>80</v>
      </c>
      <c r="E7" s="28">
        <f t="shared" si="0"/>
        <v>130</v>
      </c>
      <c r="F7" s="29">
        <v>75</v>
      </c>
      <c r="G7" s="29">
        <f t="shared" si="1"/>
        <v>205</v>
      </c>
      <c r="H7" s="31"/>
      <c r="I7" s="31"/>
    </row>
    <row r="8" spans="1:9" s="27" customFormat="1" ht="15" customHeight="1" x14ac:dyDescent="0.25">
      <c r="A8" s="36" t="s">
        <v>115</v>
      </c>
      <c r="B8" s="17"/>
      <c r="C8" s="31"/>
      <c r="D8" s="31"/>
      <c r="E8" s="31"/>
      <c r="F8" s="31"/>
      <c r="G8" s="31"/>
      <c r="H8" s="31"/>
      <c r="I8" s="31"/>
    </row>
    <row r="9" spans="1:9" s="27" customFormat="1" ht="15" customHeight="1" x14ac:dyDescent="0.25">
      <c r="A9" s="36" t="s">
        <v>116</v>
      </c>
      <c r="B9" s="17"/>
      <c r="C9" s="31"/>
      <c r="D9" s="31"/>
      <c r="E9" s="31"/>
      <c r="F9" s="31"/>
      <c r="G9" s="31"/>
      <c r="H9" s="31"/>
      <c r="I9" s="31"/>
    </row>
    <row r="10" spans="1:9" s="27" customFormat="1" ht="15" customHeight="1" x14ac:dyDescent="0.25">
      <c r="A10" s="36"/>
      <c r="B10" s="17"/>
      <c r="C10" s="40" t="s">
        <v>23</v>
      </c>
      <c r="D10" s="40" t="s">
        <v>24</v>
      </c>
      <c r="E10" s="40" t="s">
        <v>25</v>
      </c>
      <c r="F10" s="40" t="s">
        <v>24</v>
      </c>
      <c r="G10" s="40" t="s">
        <v>25</v>
      </c>
      <c r="H10" s="31"/>
      <c r="I10" s="31"/>
    </row>
    <row r="11" spans="1:9" s="27" customFormat="1" ht="15" customHeight="1" x14ac:dyDescent="0.25">
      <c r="A11" s="36"/>
      <c r="B11" s="17"/>
      <c r="C11" s="29">
        <v>50</v>
      </c>
      <c r="D11" s="29">
        <v>50</v>
      </c>
      <c r="E11" s="29">
        <f>SUM(C11:D11)</f>
        <v>100</v>
      </c>
      <c r="F11" s="29">
        <v>75</v>
      </c>
      <c r="G11" s="29">
        <f>SUM(E11:F11)</f>
        <v>175</v>
      </c>
      <c r="H11" s="31"/>
      <c r="I11" s="31"/>
    </row>
    <row r="12" spans="1:9" s="27" customFormat="1" ht="15" customHeight="1" x14ac:dyDescent="0.25">
      <c r="A12" s="36"/>
      <c r="B12" s="17"/>
      <c r="C12" s="29">
        <v>50</v>
      </c>
      <c r="D12" s="29">
        <v>60</v>
      </c>
      <c r="E12" s="29">
        <f t="shared" ref="E12:E14" si="2">SUM(C12:D12)</f>
        <v>110</v>
      </c>
      <c r="F12" s="29">
        <v>75</v>
      </c>
      <c r="G12" s="29">
        <f t="shared" ref="G12:G14" si="3">SUM(E12:F12)</f>
        <v>185</v>
      </c>
      <c r="H12" s="31"/>
      <c r="I12" s="31"/>
    </row>
    <row r="13" spans="1:9" s="27" customFormat="1" ht="15" customHeight="1" x14ac:dyDescent="0.25">
      <c r="A13" s="36"/>
      <c r="B13" s="17"/>
      <c r="C13" s="29">
        <v>50</v>
      </c>
      <c r="D13" s="29">
        <v>70</v>
      </c>
      <c r="E13" s="29">
        <f t="shared" si="2"/>
        <v>120</v>
      </c>
      <c r="F13" s="29">
        <v>75</v>
      </c>
      <c r="G13" s="29">
        <f t="shared" si="3"/>
        <v>195</v>
      </c>
      <c r="H13" s="31"/>
      <c r="I13" s="31"/>
    </row>
    <row r="14" spans="1:9" s="27" customFormat="1" ht="15" customHeight="1" x14ac:dyDescent="0.25">
      <c r="A14" s="36"/>
      <c r="B14" s="17"/>
      <c r="C14" s="55">
        <v>50</v>
      </c>
      <c r="D14" s="55">
        <v>80</v>
      </c>
      <c r="E14" s="55">
        <f t="shared" si="2"/>
        <v>130</v>
      </c>
      <c r="F14" s="55">
        <v>75</v>
      </c>
      <c r="G14" s="55">
        <f t="shared" si="3"/>
        <v>205</v>
      </c>
      <c r="H14" s="31"/>
      <c r="I14" s="31"/>
    </row>
    <row r="15" spans="1:9" s="27" customFormat="1" ht="15" customHeight="1" x14ac:dyDescent="0.25">
      <c r="A15" s="36"/>
      <c r="B15" s="17"/>
      <c r="C15" s="28">
        <f>SUM(C11:C14)</f>
        <v>200</v>
      </c>
      <c r="D15" s="28">
        <f t="shared" ref="D15:G15" si="4">SUM(D11:D14)</f>
        <v>260</v>
      </c>
      <c r="E15" s="28">
        <f t="shared" si="4"/>
        <v>460</v>
      </c>
      <c r="F15" s="28">
        <f t="shared" si="4"/>
        <v>300</v>
      </c>
      <c r="G15" s="28">
        <f t="shared" si="4"/>
        <v>760</v>
      </c>
      <c r="H15" s="31"/>
      <c r="I15" s="31"/>
    </row>
    <row r="16" spans="1:9" s="27" customFormat="1" ht="15" customHeight="1" x14ac:dyDescent="0.25">
      <c r="A16" s="36"/>
      <c r="B16" s="17"/>
      <c r="H16" s="31"/>
      <c r="I16" s="31"/>
    </row>
    <row r="17" spans="1:9" s="27" customFormat="1" ht="15" customHeight="1" x14ac:dyDescent="0.25">
      <c r="A17" s="36"/>
      <c r="B17" s="17"/>
      <c r="H17" s="31"/>
      <c r="I17" s="31"/>
    </row>
    <row r="18" spans="1:9" s="27" customFormat="1" ht="15" customHeight="1" x14ac:dyDescent="0.25">
      <c r="A18" s="36"/>
      <c r="B18" s="17"/>
      <c r="C18" s="31"/>
      <c r="D18" s="31"/>
      <c r="E18" s="31"/>
      <c r="F18" s="31"/>
      <c r="G18" s="31"/>
      <c r="H18" s="31"/>
      <c r="I18" s="31"/>
    </row>
    <row r="19" spans="1:9" s="27" customFormat="1" ht="15" customHeight="1" x14ac:dyDescent="0.25">
      <c r="A19" s="36"/>
      <c r="B19" s="17"/>
      <c r="C19" s="31"/>
      <c r="D19" s="31"/>
      <c r="E19" s="31"/>
      <c r="F19" s="31"/>
      <c r="G19" s="31"/>
      <c r="H19" s="31"/>
      <c r="I19" s="31"/>
    </row>
    <row r="20" spans="1:9" s="27" customFormat="1" ht="15" customHeight="1" x14ac:dyDescent="0.25">
      <c r="A20" s="36"/>
      <c r="B20" s="17"/>
      <c r="C20" s="31"/>
      <c r="D20" s="31"/>
      <c r="E20" s="31"/>
      <c r="F20" s="31"/>
      <c r="G20" s="31"/>
      <c r="H20" s="31"/>
      <c r="I20" s="31"/>
    </row>
    <row r="21" spans="1:9" s="27" customFormat="1" ht="15" customHeight="1" x14ac:dyDescent="0.25">
      <c r="A21" s="36"/>
      <c r="B21" s="17"/>
      <c r="C21" s="31"/>
      <c r="D21" s="31"/>
      <c r="E21" s="31"/>
      <c r="F21" s="31"/>
      <c r="G21" s="31"/>
      <c r="H21" s="31"/>
      <c r="I21" s="31"/>
    </row>
    <row r="22" spans="1:9" s="27" customFormat="1" ht="15" customHeight="1" x14ac:dyDescent="0.25">
      <c r="A22" s="36"/>
      <c r="B22" s="17"/>
    </row>
    <row r="23" spans="1:9" s="27" customFormat="1" ht="15" customHeight="1" x14ac:dyDescent="0.25">
      <c r="A23" s="36"/>
      <c r="B23" s="17"/>
    </row>
    <row r="24" spans="1:9" s="27" customFormat="1" ht="15" customHeight="1" x14ac:dyDescent="0.25">
      <c r="A24" s="36"/>
      <c r="B24" s="17"/>
    </row>
    <row r="27" spans="1:9" ht="15" customHeight="1" x14ac:dyDescent="0.25">
      <c r="A27" s="36" t="s">
        <v>117</v>
      </c>
    </row>
    <row r="28" spans="1:9" ht="15" customHeight="1" x14ac:dyDescent="0.25">
      <c r="A28" s="36" t="s">
        <v>118</v>
      </c>
    </row>
    <row r="29" spans="1:9" ht="15" customHeight="1" x14ac:dyDescent="0.25">
      <c r="A29" s="36" t="s">
        <v>269</v>
      </c>
    </row>
    <row r="30" spans="1:9" ht="15" customHeight="1" x14ac:dyDescent="0.25">
      <c r="A30" s="36" t="s">
        <v>270</v>
      </c>
    </row>
    <row r="31" spans="1:9" ht="15" customHeight="1" x14ac:dyDescent="0.25">
      <c r="A31" s="36" t="s">
        <v>130</v>
      </c>
    </row>
    <row r="33" spans="3:9" ht="15" customHeight="1" x14ac:dyDescent="0.25">
      <c r="C33" s="40" t="s">
        <v>34</v>
      </c>
      <c r="D33" s="40" t="s">
        <v>26</v>
      </c>
      <c r="E33" s="40" t="s">
        <v>27</v>
      </c>
      <c r="F33" s="40" t="s">
        <v>33</v>
      </c>
      <c r="G33" s="31"/>
      <c r="H33" s="31"/>
      <c r="I33" s="31"/>
    </row>
    <row r="34" spans="3:9" ht="15" customHeight="1" x14ac:dyDescent="0.25">
      <c r="C34" s="56" t="s">
        <v>28</v>
      </c>
      <c r="D34" s="56" t="s">
        <v>0</v>
      </c>
      <c r="E34" s="29" t="s">
        <v>29</v>
      </c>
      <c r="F34" s="29">
        <v>100</v>
      </c>
      <c r="G34" s="31"/>
      <c r="H34" s="31"/>
      <c r="I34" s="31"/>
    </row>
    <row r="35" spans="3:9" ht="15" customHeight="1" x14ac:dyDescent="0.25">
      <c r="C35" s="56" t="s">
        <v>28</v>
      </c>
      <c r="D35" s="56" t="s">
        <v>0</v>
      </c>
      <c r="E35" s="29" t="s">
        <v>30</v>
      </c>
      <c r="F35" s="29">
        <v>200</v>
      </c>
      <c r="G35" s="31"/>
      <c r="H35" s="31"/>
      <c r="I35" s="31"/>
    </row>
    <row r="36" spans="3:9" ht="15" customHeight="1" x14ac:dyDescent="0.25">
      <c r="C36" s="56" t="s">
        <v>28</v>
      </c>
      <c r="D36" s="56" t="s">
        <v>0</v>
      </c>
      <c r="E36" s="29" t="s">
        <v>31</v>
      </c>
      <c r="F36" s="29">
        <v>50</v>
      </c>
      <c r="G36" s="31"/>
      <c r="H36" s="31"/>
      <c r="I36" s="31"/>
    </row>
    <row r="37" spans="3:9" ht="15" customHeight="1" x14ac:dyDescent="0.25">
      <c r="C37" s="56" t="s">
        <v>28</v>
      </c>
      <c r="D37" s="56" t="s">
        <v>0</v>
      </c>
      <c r="E37" s="29" t="s">
        <v>32</v>
      </c>
      <c r="F37" s="29">
        <v>100</v>
      </c>
      <c r="G37" s="31"/>
      <c r="H37" s="31"/>
      <c r="I37" s="31"/>
    </row>
    <row r="38" spans="3:9" ht="15" customHeight="1" x14ac:dyDescent="0.25">
      <c r="C38" s="31"/>
      <c r="D38" s="31"/>
      <c r="E38" s="31"/>
      <c r="F38" s="31"/>
      <c r="G38" s="31"/>
      <c r="H38" s="31"/>
      <c r="I38" s="31"/>
    </row>
    <row r="39" spans="3:9" ht="15" customHeight="1" x14ac:dyDescent="0.25">
      <c r="C39" s="31"/>
      <c r="D39" s="31"/>
      <c r="E39" s="31"/>
      <c r="F39" s="31"/>
      <c r="G39" s="31"/>
      <c r="H39" s="31"/>
      <c r="I39" s="31"/>
    </row>
    <row r="40" spans="3:9" ht="15" customHeight="1" x14ac:dyDescent="0.25">
      <c r="C40" s="31"/>
      <c r="D40" s="31"/>
      <c r="E40" s="31"/>
      <c r="F40" s="31"/>
      <c r="G40" s="31"/>
      <c r="H40" s="31"/>
      <c r="I40" s="31"/>
    </row>
    <row r="41" spans="3:9" ht="15" customHeight="1" x14ac:dyDescent="0.25">
      <c r="C41" s="31"/>
      <c r="D41" s="31"/>
      <c r="E41" s="31"/>
      <c r="F41" s="31"/>
      <c r="G41" s="31"/>
      <c r="H41" s="31"/>
      <c r="I41" s="31"/>
    </row>
    <row r="42" spans="3:9" ht="15" customHeight="1" x14ac:dyDescent="0.25">
      <c r="C42" s="31"/>
      <c r="D42" s="31"/>
      <c r="E42" s="31"/>
      <c r="F42" s="31"/>
      <c r="G42" s="31"/>
      <c r="H42" s="31"/>
      <c r="I42" s="31"/>
    </row>
    <row r="43" spans="3:9" ht="15" customHeight="1" x14ac:dyDescent="0.25">
      <c r="C43" s="31"/>
      <c r="D43" s="31"/>
      <c r="E43" s="31"/>
      <c r="F43" s="31"/>
      <c r="G43" s="31"/>
      <c r="H43" s="31"/>
      <c r="I43" s="31"/>
    </row>
    <row r="44" spans="3:9" ht="15" customHeight="1" x14ac:dyDescent="0.25">
      <c r="C44" s="31"/>
      <c r="D44" s="31"/>
      <c r="E44" s="31"/>
      <c r="F44" s="31"/>
      <c r="G44" s="31"/>
      <c r="H44" s="31"/>
      <c r="I44" s="31"/>
    </row>
    <row r="45" spans="3:9" ht="15" customHeight="1" x14ac:dyDescent="0.25">
      <c r="C45" s="31"/>
      <c r="D45" s="31"/>
      <c r="E45" s="31"/>
      <c r="F45" s="31"/>
      <c r="G45" s="31"/>
      <c r="H45" s="31"/>
      <c r="I45" s="31"/>
    </row>
    <row r="46" spans="3:9" ht="15" customHeight="1" thickBot="1" x14ac:dyDescent="0.3">
      <c r="C46" s="40"/>
      <c r="D46" s="40" t="s">
        <v>35</v>
      </c>
      <c r="E46" s="40" t="s">
        <v>350</v>
      </c>
      <c r="F46" s="40" t="s">
        <v>351</v>
      </c>
      <c r="G46" s="31"/>
      <c r="H46" s="31"/>
      <c r="I46" s="31"/>
    </row>
    <row r="47" spans="3:9" ht="15" customHeight="1" thickTop="1" thickBot="1" x14ac:dyDescent="0.3">
      <c r="C47" s="56" t="s">
        <v>36</v>
      </c>
      <c r="D47" s="29">
        <v>35</v>
      </c>
      <c r="E47" s="29">
        <v>44</v>
      </c>
      <c r="F47" s="29">
        <v>79</v>
      </c>
      <c r="G47" s="31"/>
      <c r="H47" s="39" t="s">
        <v>61</v>
      </c>
      <c r="I47" s="31"/>
    </row>
    <row r="48" spans="3:9" ht="15" customHeight="1" thickTop="1" thickBot="1" x14ac:dyDescent="0.3">
      <c r="C48" s="56" t="s">
        <v>352</v>
      </c>
      <c r="D48" s="29">
        <v>74</v>
      </c>
      <c r="E48" s="29">
        <v>64</v>
      </c>
      <c r="F48" s="29">
        <v>56</v>
      </c>
      <c r="G48" s="31"/>
      <c r="H48" s="39" t="s">
        <v>355</v>
      </c>
      <c r="I48" s="31"/>
    </row>
    <row r="49" spans="1:9" ht="15" customHeight="1" thickTop="1" thickBot="1" x14ac:dyDescent="0.3">
      <c r="C49" s="56" t="s">
        <v>353</v>
      </c>
      <c r="D49" s="29">
        <v>82</v>
      </c>
      <c r="E49" s="29">
        <v>50</v>
      </c>
      <c r="F49" s="29">
        <v>83</v>
      </c>
      <c r="G49" s="31"/>
      <c r="H49" s="39" t="s">
        <v>356</v>
      </c>
      <c r="I49" s="31"/>
    </row>
    <row r="50" spans="1:9" ht="15" customHeight="1" thickTop="1" thickBot="1" x14ac:dyDescent="0.3">
      <c r="C50" s="56" t="s">
        <v>354</v>
      </c>
      <c r="D50" s="29">
        <v>90</v>
      </c>
      <c r="E50" s="29">
        <v>22</v>
      </c>
      <c r="F50" s="29">
        <v>89</v>
      </c>
      <c r="G50" s="31"/>
      <c r="H50" s="39" t="s">
        <v>357</v>
      </c>
      <c r="I50" s="31"/>
    </row>
    <row r="51" spans="1:9" ht="15" customHeight="1" thickTop="1" x14ac:dyDescent="0.25">
      <c r="C51" s="31"/>
      <c r="D51" s="31"/>
      <c r="E51" s="31"/>
      <c r="F51" s="31"/>
      <c r="G51" s="31"/>
      <c r="H51" s="31"/>
      <c r="I51" s="31"/>
    </row>
    <row r="52" spans="1:9" ht="15" customHeight="1" x14ac:dyDescent="0.25">
      <c r="C52" s="31"/>
      <c r="D52" s="31"/>
      <c r="E52" s="31"/>
      <c r="F52" s="31"/>
      <c r="G52" s="31"/>
      <c r="H52" s="31"/>
      <c r="I52" s="31"/>
    </row>
    <row r="53" spans="1:9" ht="15" customHeight="1" x14ac:dyDescent="0.25">
      <c r="C53" s="31"/>
      <c r="D53" s="31"/>
      <c r="E53" s="31"/>
      <c r="F53" s="31"/>
      <c r="G53" s="31"/>
      <c r="H53" s="31"/>
      <c r="I53" s="31"/>
    </row>
    <row r="54" spans="1:9" ht="15" customHeight="1" x14ac:dyDescent="0.25">
      <c r="C54" s="31"/>
      <c r="D54" s="31"/>
      <c r="E54" s="31"/>
      <c r="F54" s="31"/>
      <c r="G54" s="31"/>
      <c r="H54" s="31"/>
      <c r="I54" s="31"/>
    </row>
    <row r="55" spans="1:9" ht="15" customHeight="1" x14ac:dyDescent="0.25">
      <c r="C55" s="31"/>
      <c r="D55" s="31"/>
      <c r="E55" s="31"/>
      <c r="F55" s="31"/>
      <c r="G55" s="31"/>
      <c r="H55" s="31"/>
      <c r="I55" s="31"/>
    </row>
    <row r="56" spans="1:9" ht="15" customHeight="1" x14ac:dyDescent="0.25">
      <c r="C56" s="31"/>
      <c r="D56" s="31"/>
      <c r="E56" s="31"/>
      <c r="F56" s="31"/>
      <c r="G56" s="31"/>
      <c r="H56" s="31"/>
      <c r="I56" s="31"/>
    </row>
    <row r="57" spans="1:9" ht="15" customHeight="1" x14ac:dyDescent="0.25">
      <c r="C57" s="31"/>
      <c r="D57" s="31"/>
      <c r="E57" s="31"/>
      <c r="F57" s="31"/>
      <c r="G57" s="31"/>
      <c r="H57" s="31"/>
      <c r="I57" s="31"/>
    </row>
    <row r="60" spans="1:9" ht="15" customHeight="1" x14ac:dyDescent="0.25">
      <c r="C60" s="40" t="s">
        <v>37</v>
      </c>
      <c r="D60" s="40"/>
      <c r="E60" s="40"/>
      <c r="F60" s="40"/>
      <c r="G60" s="40"/>
      <c r="H60" s="40"/>
    </row>
    <row r="61" spans="1:9" ht="15" customHeight="1" x14ac:dyDescent="0.25">
      <c r="C61" s="56">
        <v>15</v>
      </c>
      <c r="D61" s="56">
        <v>30</v>
      </c>
      <c r="E61" s="56">
        <v>45</v>
      </c>
      <c r="F61" s="56">
        <v>60</v>
      </c>
      <c r="G61" s="56">
        <v>75</v>
      </c>
      <c r="H61" s="56">
        <v>90</v>
      </c>
    </row>
    <row r="64" spans="1:9" ht="15" customHeight="1" x14ac:dyDescent="0.25">
      <c r="A64" s="36" t="s">
        <v>104</v>
      </c>
    </row>
    <row r="65" spans="1:1" ht="15" customHeight="1" x14ac:dyDescent="0.25">
      <c r="A65" s="24" t="s">
        <v>131</v>
      </c>
    </row>
    <row r="66" spans="1:1" ht="15" customHeight="1" x14ac:dyDescent="0.25">
      <c r="A66" s="24" t="s">
        <v>132</v>
      </c>
    </row>
    <row r="67" spans="1:1" ht="15" customHeight="1" x14ac:dyDescent="0.25">
      <c r="A67" s="36" t="s">
        <v>103</v>
      </c>
    </row>
  </sheetData>
  <phoneticPr fontId="16" type="noConversion"/>
  <hyperlinks>
    <hyperlink ref="A65" r:id="rId1" tooltip="Select to learn about filling data automatically in worksheet cells from the web" xr:uid="{00000000-0004-0000-0200-000000000000}"/>
    <hyperlink ref="A66" r:id="rId2" tooltip="Select to learn about filling a formula down into adjacent cells from the web" xr:uid="{00000000-0004-0000-0200-000001000000}"/>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86"/>
  <sheetViews>
    <sheetView showGridLines="0" topLeftCell="A31" zoomScaleNormal="100" zoomScalePageLayoutView="125" workbookViewId="0">
      <selection activeCell="H37" sqref="H37"/>
    </sheetView>
  </sheetViews>
  <sheetFormatPr defaultColWidth="8.85546875" defaultRowHeight="15" customHeight="1" x14ac:dyDescent="0.25"/>
  <cols>
    <col min="1" max="1" width="12.7109375" style="24" customWidth="1"/>
    <col min="2" max="2" width="82.85546875" style="17" customWidth="1"/>
    <col min="3" max="3" width="33.85546875" style="1" customWidth="1"/>
    <col min="4" max="4" width="10.28515625" style="1" customWidth="1"/>
    <col min="5" max="5" width="9.85546875" style="1" customWidth="1"/>
    <col min="6" max="7" width="15.5703125" style="15" customWidth="1"/>
    <col min="8" max="8" width="9.85546875" style="1" customWidth="1"/>
    <col min="9" max="16384" width="8.85546875" style="1"/>
  </cols>
  <sheetData>
    <row r="1" spans="1:8" ht="60" customHeight="1" x14ac:dyDescent="0.25">
      <c r="A1" s="24" t="s">
        <v>119</v>
      </c>
      <c r="C1"/>
      <c r="D1"/>
      <c r="E1"/>
      <c r="F1" s="13"/>
      <c r="G1" s="13"/>
      <c r="H1"/>
    </row>
    <row r="2" spans="1:8" ht="15" customHeight="1" x14ac:dyDescent="0.25">
      <c r="A2" s="24" t="s">
        <v>322</v>
      </c>
      <c r="C2"/>
      <c r="D2"/>
      <c r="E2"/>
      <c r="F2" s="13"/>
      <c r="G2" s="13"/>
      <c r="H2"/>
    </row>
    <row r="3" spans="1:8" ht="15" customHeight="1" x14ac:dyDescent="0.25">
      <c r="A3" s="24" t="s">
        <v>323</v>
      </c>
      <c r="C3"/>
      <c r="D3"/>
      <c r="E3"/>
      <c r="F3" s="13"/>
      <c r="G3" s="13"/>
      <c r="H3"/>
    </row>
    <row r="4" spans="1:8" ht="15" customHeight="1" x14ac:dyDescent="0.25">
      <c r="A4" s="24" t="s">
        <v>133</v>
      </c>
      <c r="C4" s="40" t="s">
        <v>38</v>
      </c>
      <c r="D4" s="40" t="s">
        <v>39</v>
      </c>
      <c r="E4" s="40" t="s">
        <v>40</v>
      </c>
      <c r="F4" s="13"/>
      <c r="G4" s="13"/>
      <c r="H4"/>
    </row>
    <row r="5" spans="1:8" s="4" customFormat="1" ht="15" customHeight="1" x14ac:dyDescent="0.25">
      <c r="A5" s="24" t="s">
        <v>134</v>
      </c>
      <c r="B5" s="17"/>
      <c r="C5" s="44" t="s">
        <v>82</v>
      </c>
      <c r="D5" s="11" t="s">
        <v>358</v>
      </c>
      <c r="E5" s="45" t="s">
        <v>41</v>
      </c>
      <c r="F5" s="13"/>
      <c r="G5" s="13"/>
      <c r="H5"/>
    </row>
    <row r="6" spans="1:8" s="4" customFormat="1" ht="15" customHeight="1" x14ac:dyDescent="0.25">
      <c r="A6" s="24" t="s">
        <v>271</v>
      </c>
      <c r="B6" s="17"/>
      <c r="C6" s="44" t="s">
        <v>87</v>
      </c>
      <c r="D6" s="12" t="s">
        <v>359</v>
      </c>
      <c r="E6" s="45" t="s">
        <v>361</v>
      </c>
      <c r="F6" s="13"/>
      <c r="G6" s="13"/>
      <c r="H6"/>
    </row>
    <row r="7" spans="1:8" s="4" customFormat="1" ht="15" customHeight="1" x14ac:dyDescent="0.25">
      <c r="A7" s="24" t="s">
        <v>116</v>
      </c>
      <c r="B7" s="17"/>
      <c r="C7" s="44" t="s">
        <v>84</v>
      </c>
      <c r="D7" s="12" t="s">
        <v>35</v>
      </c>
      <c r="E7" s="45" t="s">
        <v>362</v>
      </c>
      <c r="F7" s="13"/>
      <c r="G7" s="13"/>
      <c r="H7"/>
    </row>
    <row r="8" spans="1:8" s="4" customFormat="1" ht="15" customHeight="1" x14ac:dyDescent="0.25">
      <c r="A8" s="24"/>
      <c r="B8" s="17"/>
      <c r="C8" s="44" t="s">
        <v>83</v>
      </c>
      <c r="D8" s="12" t="s">
        <v>66</v>
      </c>
      <c r="E8" s="45" t="s">
        <v>363</v>
      </c>
      <c r="F8" s="13"/>
      <c r="G8" s="13"/>
      <c r="H8"/>
    </row>
    <row r="9" spans="1:8" s="4" customFormat="1" ht="15" customHeight="1" x14ac:dyDescent="0.25">
      <c r="A9" s="24"/>
      <c r="B9" s="17"/>
      <c r="C9" s="46" t="s">
        <v>92</v>
      </c>
      <c r="D9" s="58" t="s">
        <v>360</v>
      </c>
      <c r="E9" s="59" t="s">
        <v>364</v>
      </c>
      <c r="F9" s="13"/>
      <c r="G9" s="13"/>
      <c r="H9"/>
    </row>
    <row r="10" spans="1:8" s="4" customFormat="1" ht="15" customHeight="1" x14ac:dyDescent="0.25">
      <c r="A10" s="24"/>
      <c r="B10" s="17"/>
      <c r="C10"/>
      <c r="D10"/>
      <c r="E10"/>
      <c r="F10" s="13"/>
      <c r="G10" s="13"/>
      <c r="H10"/>
    </row>
    <row r="11" spans="1:8" s="4" customFormat="1" ht="15" customHeight="1" x14ac:dyDescent="0.25">
      <c r="A11" s="24"/>
      <c r="B11" s="17"/>
      <c r="C11"/>
      <c r="D11"/>
      <c r="E11"/>
      <c r="F11" s="13"/>
      <c r="G11" s="13"/>
      <c r="H11"/>
    </row>
    <row r="12" spans="1:8" s="4" customFormat="1" ht="15" customHeight="1" x14ac:dyDescent="0.25">
      <c r="A12" s="24"/>
      <c r="B12" s="17"/>
      <c r="C12"/>
      <c r="D12"/>
      <c r="E12"/>
      <c r="F12" s="13"/>
      <c r="G12" s="13"/>
      <c r="H12"/>
    </row>
    <row r="13" spans="1:8" s="4" customFormat="1" ht="15" customHeight="1" x14ac:dyDescent="0.25">
      <c r="A13" s="24"/>
      <c r="B13" s="17"/>
      <c r="C13"/>
      <c r="D13"/>
      <c r="E13"/>
      <c r="F13" s="13"/>
      <c r="G13" s="13"/>
      <c r="H13"/>
    </row>
    <row r="14" spans="1:8" s="4" customFormat="1" ht="15" customHeight="1" x14ac:dyDescent="0.25">
      <c r="A14" s="24"/>
      <c r="B14" s="17"/>
      <c r="C14"/>
      <c r="D14"/>
      <c r="E14"/>
      <c r="F14" s="13"/>
      <c r="G14" s="13"/>
      <c r="H14"/>
    </row>
    <row r="15" spans="1:8" s="4" customFormat="1" ht="15" customHeight="1" x14ac:dyDescent="0.25">
      <c r="A15" s="24"/>
      <c r="B15" s="17"/>
      <c r="C15"/>
      <c r="D15"/>
      <c r="E15"/>
      <c r="F15" s="13"/>
      <c r="G15" s="13"/>
      <c r="H15"/>
    </row>
    <row r="16" spans="1:8" s="4" customFormat="1" ht="15" customHeight="1" x14ac:dyDescent="0.25">
      <c r="A16" s="24"/>
      <c r="B16" s="17"/>
      <c r="C16"/>
      <c r="D16"/>
      <c r="E16"/>
      <c r="F16" s="13"/>
      <c r="G16" s="13"/>
      <c r="H16"/>
    </row>
    <row r="17" spans="1:8" s="4" customFormat="1" ht="15" customHeight="1" x14ac:dyDescent="0.25">
      <c r="A17" s="24"/>
      <c r="B17" s="17"/>
      <c r="C17"/>
      <c r="D17"/>
      <c r="E17"/>
      <c r="F17" s="13"/>
      <c r="G17" s="13"/>
      <c r="H17"/>
    </row>
    <row r="18" spans="1:8" s="4" customFormat="1" ht="15" customHeight="1" x14ac:dyDescent="0.25">
      <c r="A18" s="24"/>
      <c r="B18" s="17"/>
      <c r="C18"/>
      <c r="D18"/>
      <c r="E18"/>
      <c r="F18" s="13"/>
      <c r="G18" s="13"/>
      <c r="H18"/>
    </row>
    <row r="19" spans="1:8" s="4" customFormat="1" ht="15" customHeight="1" x14ac:dyDescent="0.25">
      <c r="A19" s="24"/>
      <c r="B19" s="17"/>
      <c r="C19"/>
      <c r="D19"/>
      <c r="E19"/>
      <c r="F19" s="13"/>
      <c r="G19" s="13"/>
      <c r="H19"/>
    </row>
    <row r="20" spans="1:8" s="4" customFormat="1" ht="15" customHeight="1" x14ac:dyDescent="0.25">
      <c r="A20" s="24"/>
      <c r="B20" s="17"/>
      <c r="C20"/>
      <c r="D20"/>
      <c r="E20"/>
      <c r="F20" s="13"/>
      <c r="G20" s="13"/>
      <c r="H20"/>
    </row>
    <row r="21" spans="1:8" s="4" customFormat="1" ht="15" customHeight="1" x14ac:dyDescent="0.25">
      <c r="A21" s="24"/>
      <c r="B21" s="17"/>
      <c r="C21"/>
      <c r="D21"/>
      <c r="E21"/>
      <c r="F21" s="13"/>
      <c r="G21" s="13"/>
      <c r="H21"/>
    </row>
    <row r="22" spans="1:8" s="4" customFormat="1" ht="15" customHeight="1" x14ac:dyDescent="0.25">
      <c r="A22" s="24"/>
      <c r="B22" s="17"/>
      <c r="F22" s="14"/>
      <c r="G22" s="14"/>
    </row>
    <row r="23" spans="1:8" s="4" customFormat="1" ht="15" customHeight="1" x14ac:dyDescent="0.25">
      <c r="A23" s="24"/>
      <c r="B23" s="17"/>
      <c r="F23" s="14"/>
      <c r="G23" s="14"/>
    </row>
    <row r="24" spans="1:8" s="4" customFormat="1" ht="15" customHeight="1" x14ac:dyDescent="0.25">
      <c r="A24" s="24"/>
      <c r="B24" s="17"/>
      <c r="F24" s="14"/>
      <c r="G24" s="14"/>
    </row>
    <row r="27" spans="1:8" ht="15" customHeight="1" x14ac:dyDescent="0.25">
      <c r="A27" s="24" t="s">
        <v>135</v>
      </c>
    </row>
    <row r="28" spans="1:8" ht="15" customHeight="1" x14ac:dyDescent="0.25">
      <c r="A28" s="24" t="s">
        <v>136</v>
      </c>
    </row>
    <row r="29" spans="1:8" ht="15" customHeight="1" x14ac:dyDescent="0.25">
      <c r="A29" s="24" t="s">
        <v>272</v>
      </c>
    </row>
    <row r="30" spans="1:8" ht="15" customHeight="1" x14ac:dyDescent="0.25">
      <c r="A30" s="24" t="s">
        <v>273</v>
      </c>
      <c r="C30"/>
      <c r="D30"/>
      <c r="E30"/>
      <c r="F30" s="13"/>
    </row>
    <row r="31" spans="1:8" ht="15" customHeight="1" x14ac:dyDescent="0.25">
      <c r="A31" s="24" t="s">
        <v>274</v>
      </c>
      <c r="C31" s="40" t="s">
        <v>42</v>
      </c>
      <c r="D31" s="40" t="s">
        <v>39</v>
      </c>
      <c r="E31" s="40" t="s">
        <v>40</v>
      </c>
      <c r="F31" s="60" t="s">
        <v>91</v>
      </c>
    </row>
    <row r="32" spans="1:8" ht="15" customHeight="1" x14ac:dyDescent="0.25">
      <c r="A32" s="24" t="s">
        <v>275</v>
      </c>
      <c r="C32" s="9" t="s">
        <v>85</v>
      </c>
      <c r="D32" t="s">
        <v>358</v>
      </c>
      <c r="E32" t="s">
        <v>41</v>
      </c>
      <c r="F32" t="s">
        <v>366</v>
      </c>
      <c r="G32"/>
    </row>
    <row r="33" spans="1:8" ht="15" customHeight="1" x14ac:dyDescent="0.25">
      <c r="A33" s="24" t="s">
        <v>276</v>
      </c>
      <c r="C33" s="9" t="s">
        <v>359</v>
      </c>
      <c r="D33" t="s">
        <v>361</v>
      </c>
      <c r="E33" t="s">
        <v>367</v>
      </c>
      <c r="F33"/>
      <c r="G33"/>
      <c r="H33"/>
    </row>
    <row r="34" spans="1:8" ht="15" customHeight="1" x14ac:dyDescent="0.25">
      <c r="A34" s="24" t="s">
        <v>277</v>
      </c>
      <c r="C34" s="9" t="s">
        <v>35</v>
      </c>
      <c r="D34" t="s">
        <v>362</v>
      </c>
      <c r="E34" t="s">
        <v>365</v>
      </c>
      <c r="F34"/>
      <c r="G34"/>
      <c r="H34"/>
    </row>
    <row r="35" spans="1:8" ht="15" customHeight="1" x14ac:dyDescent="0.25">
      <c r="A35" s="24" t="s">
        <v>137</v>
      </c>
      <c r="C35" s="9" t="s">
        <v>86</v>
      </c>
      <c r="D35"/>
      <c r="E35"/>
      <c r="F35"/>
      <c r="G35"/>
      <c r="H35"/>
    </row>
    <row r="36" spans="1:8" ht="15" customHeight="1" x14ac:dyDescent="0.25">
      <c r="C36" s="9" t="s">
        <v>88</v>
      </c>
      <c r="D36"/>
      <c r="E36"/>
      <c r="F36"/>
      <c r="G36"/>
      <c r="H36"/>
    </row>
    <row r="37" spans="1:8" ht="15" customHeight="1" x14ac:dyDescent="0.25">
      <c r="C37" s="9" t="s">
        <v>89</v>
      </c>
      <c r="D37" t="s">
        <v>3414</v>
      </c>
      <c r="E37" t="s">
        <v>3576</v>
      </c>
      <c r="F37" t="s">
        <v>367</v>
      </c>
      <c r="G37"/>
      <c r="H37"/>
    </row>
    <row r="38" spans="1:8" ht="15" customHeight="1" x14ac:dyDescent="0.25">
      <c r="C38" s="9" t="s">
        <v>90</v>
      </c>
      <c r="D38"/>
      <c r="E38"/>
      <c r="F38"/>
      <c r="G38"/>
      <c r="H38"/>
    </row>
    <row r="39" spans="1:8" ht="15" customHeight="1" x14ac:dyDescent="0.25">
      <c r="C39" s="42" t="s">
        <v>360</v>
      </c>
      <c r="D39" s="43" t="s">
        <v>364</v>
      </c>
      <c r="E39" s="43" t="s">
        <v>3574</v>
      </c>
      <c r="F39" s="43" t="s">
        <v>3575</v>
      </c>
      <c r="G39"/>
      <c r="H39"/>
    </row>
    <row r="40" spans="1:8" ht="15" customHeight="1" x14ac:dyDescent="0.25">
      <c r="C40" s="16"/>
      <c r="D40" s="16"/>
      <c r="E40" s="16"/>
      <c r="F40" s="16"/>
      <c r="G40" s="13"/>
      <c r="H40"/>
    </row>
    <row r="41" spans="1:8" ht="15" customHeight="1" x14ac:dyDescent="0.25">
      <c r="C41"/>
      <c r="D41"/>
      <c r="E41"/>
      <c r="F41" s="13"/>
      <c r="G41" s="13"/>
      <c r="H41"/>
    </row>
    <row r="42" spans="1:8" ht="15" customHeight="1" x14ac:dyDescent="0.25">
      <c r="C42"/>
      <c r="D42"/>
      <c r="E42"/>
      <c r="F42" s="13"/>
      <c r="G42" s="13"/>
      <c r="H42"/>
    </row>
    <row r="43" spans="1:8" ht="15" customHeight="1" x14ac:dyDescent="0.25">
      <c r="C43"/>
      <c r="D43"/>
      <c r="E43"/>
      <c r="F43" s="13"/>
      <c r="G43"/>
      <c r="H43"/>
    </row>
    <row r="44" spans="1:8" ht="15" customHeight="1" x14ac:dyDescent="0.25">
      <c r="C44"/>
      <c r="D44"/>
      <c r="E44"/>
      <c r="F44" s="13"/>
      <c r="G44"/>
      <c r="H44"/>
    </row>
    <row r="45" spans="1:8" ht="15" customHeight="1" x14ac:dyDescent="0.25">
      <c r="C45"/>
      <c r="D45"/>
      <c r="E45"/>
      <c r="F45" s="13"/>
      <c r="G45"/>
      <c r="H45"/>
    </row>
    <row r="46" spans="1:8" ht="15" customHeight="1" x14ac:dyDescent="0.25">
      <c r="C46"/>
      <c r="D46"/>
      <c r="E46"/>
      <c r="F46" s="13"/>
      <c r="G46"/>
      <c r="H46"/>
    </row>
    <row r="47" spans="1:8" ht="15" customHeight="1" x14ac:dyDescent="0.25">
      <c r="C47"/>
      <c r="D47"/>
      <c r="E47"/>
      <c r="F47" s="13"/>
      <c r="G47"/>
      <c r="H47"/>
    </row>
    <row r="48" spans="1:8" ht="15" customHeight="1" x14ac:dyDescent="0.25">
      <c r="C48"/>
      <c r="D48"/>
      <c r="E48"/>
      <c r="F48" s="13"/>
      <c r="G48"/>
      <c r="H48"/>
    </row>
    <row r="49" spans="1:8" ht="15" customHeight="1" x14ac:dyDescent="0.25">
      <c r="A49" s="24" t="s">
        <v>138</v>
      </c>
      <c r="C49"/>
      <c r="D49"/>
      <c r="E49"/>
      <c r="F49" s="13"/>
      <c r="G49"/>
      <c r="H49"/>
    </row>
    <row r="50" spans="1:8" ht="15" customHeight="1" x14ac:dyDescent="0.25">
      <c r="A50" s="24" t="s">
        <v>139</v>
      </c>
      <c r="C50"/>
      <c r="D50"/>
      <c r="E50"/>
      <c r="F50" s="13"/>
      <c r="G50"/>
      <c r="H50"/>
    </row>
    <row r="51" spans="1:8" ht="15" customHeight="1" x14ac:dyDescent="0.25">
      <c r="A51" s="24" t="s">
        <v>345</v>
      </c>
      <c r="C51"/>
      <c r="D51"/>
      <c r="E51"/>
      <c r="F51" s="13"/>
      <c r="G51"/>
      <c r="H51"/>
    </row>
    <row r="52" spans="1:8" ht="15" customHeight="1" x14ac:dyDescent="0.25">
      <c r="A52" s="24" t="s">
        <v>145</v>
      </c>
      <c r="C52"/>
      <c r="D52"/>
      <c r="E52"/>
      <c r="F52" s="13"/>
      <c r="G52"/>
      <c r="H52"/>
    </row>
    <row r="53" spans="1:8" ht="15" customHeight="1" x14ac:dyDescent="0.25">
      <c r="A53" s="24" t="s">
        <v>140</v>
      </c>
      <c r="C53"/>
      <c r="D53"/>
      <c r="E53"/>
      <c r="F53" s="13"/>
      <c r="G53"/>
      <c r="H53"/>
    </row>
    <row r="54" spans="1:8" ht="15" customHeight="1" x14ac:dyDescent="0.25">
      <c r="A54" s="24" t="s">
        <v>141</v>
      </c>
      <c r="C54"/>
      <c r="D54"/>
      <c r="E54"/>
      <c r="F54" s="13"/>
      <c r="G54"/>
      <c r="H54"/>
    </row>
    <row r="55" spans="1:8" ht="15" customHeight="1" x14ac:dyDescent="0.25">
      <c r="A55" s="24" t="s">
        <v>142</v>
      </c>
      <c r="C55" s="40" t="s">
        <v>62</v>
      </c>
      <c r="E55" s="40" t="s">
        <v>39</v>
      </c>
      <c r="F55" s="60" t="s">
        <v>43</v>
      </c>
      <c r="G55" s="40" t="s">
        <v>93</v>
      </c>
      <c r="H55" s="40" t="s">
        <v>40</v>
      </c>
    </row>
    <row r="56" spans="1:8" ht="15" customHeight="1" x14ac:dyDescent="0.25">
      <c r="A56" s="24" t="s">
        <v>143</v>
      </c>
      <c r="C56" s="7" t="s">
        <v>44</v>
      </c>
      <c r="E56" s="8" t="str">
        <f>LEFT(C56,FIND(" ",C56)-1)</f>
        <v>Yvonne</v>
      </c>
      <c r="F56" s="8" t="str">
        <f>RIGHT(C56,LEN(C56)-FIND(" ",C56))</f>
        <v>Francis McKay</v>
      </c>
      <c r="G56" s="8" t="str">
        <f>LEFT(F56,FIND(" ",F56)-1)</f>
        <v>Francis</v>
      </c>
      <c r="H56" s="8" t="str">
        <f>RIGHT(F56,LEN(F56)-FIND(" ",F56))</f>
        <v>McKay</v>
      </c>
    </row>
    <row r="57" spans="1:8" ht="15" customHeight="1" x14ac:dyDescent="0.25">
      <c r="A57" s="24" t="s">
        <v>346</v>
      </c>
      <c r="C57"/>
      <c r="D57"/>
      <c r="E57"/>
      <c r="F57" s="13"/>
      <c r="G57"/>
      <c r="H57"/>
    </row>
    <row r="58" spans="1:8" ht="15" customHeight="1" x14ac:dyDescent="0.25">
      <c r="A58" s="24" t="s">
        <v>144</v>
      </c>
      <c r="C58"/>
      <c r="D58"/>
      <c r="E58"/>
      <c r="F58" s="13"/>
      <c r="G58"/>
      <c r="H58"/>
    </row>
    <row r="59" spans="1:8" ht="15" customHeight="1" x14ac:dyDescent="0.25">
      <c r="A59" s="24" t="s">
        <v>146</v>
      </c>
      <c r="D59"/>
      <c r="E59"/>
      <c r="F59" s="13"/>
      <c r="G59"/>
      <c r="H59"/>
    </row>
    <row r="60" spans="1:8" ht="15" customHeight="1" x14ac:dyDescent="0.25">
      <c r="A60" s="24" t="s">
        <v>147</v>
      </c>
      <c r="D60"/>
      <c r="E60"/>
      <c r="F60" s="13"/>
      <c r="G60"/>
      <c r="H60"/>
    </row>
    <row r="61" spans="1:8" ht="15" customHeight="1" x14ac:dyDescent="0.25">
      <c r="A61" s="61" t="s">
        <v>278</v>
      </c>
      <c r="C61"/>
      <c r="D61"/>
      <c r="E61"/>
      <c r="F61" s="13"/>
      <c r="G61"/>
      <c r="H61"/>
    </row>
    <row r="62" spans="1:8" ht="15" customHeight="1" x14ac:dyDescent="0.25">
      <c r="A62" s="24" t="s">
        <v>347</v>
      </c>
      <c r="D62"/>
      <c r="E62"/>
      <c r="F62" s="13"/>
      <c r="G62"/>
      <c r="H62"/>
    </row>
    <row r="63" spans="1:8" ht="15" customHeight="1" x14ac:dyDescent="0.25">
      <c r="A63" s="24" t="s">
        <v>167</v>
      </c>
      <c r="D63"/>
      <c r="E63"/>
      <c r="F63" s="13"/>
      <c r="G63"/>
      <c r="H63"/>
    </row>
    <row r="64" spans="1:8" ht="15" customHeight="1" x14ac:dyDescent="0.25">
      <c r="C64"/>
      <c r="D64"/>
      <c r="E64"/>
      <c r="F64" s="13"/>
      <c r="G64"/>
      <c r="H64"/>
    </row>
    <row r="65" spans="1:8" ht="15" customHeight="1" x14ac:dyDescent="0.25">
      <c r="D65"/>
      <c r="E65"/>
      <c r="F65" s="13"/>
      <c r="G65"/>
      <c r="H65"/>
    </row>
    <row r="66" spans="1:8" ht="15" customHeight="1" x14ac:dyDescent="0.25">
      <c r="D66"/>
      <c r="E66"/>
      <c r="F66" s="13"/>
      <c r="G66"/>
      <c r="H66"/>
    </row>
    <row r="67" spans="1:8" ht="15" customHeight="1" x14ac:dyDescent="0.25">
      <c r="C67"/>
      <c r="D67"/>
      <c r="E67"/>
      <c r="F67" s="13"/>
      <c r="G67"/>
      <c r="H67"/>
    </row>
    <row r="68" spans="1:8" ht="15" customHeight="1" x14ac:dyDescent="0.25">
      <c r="D68"/>
      <c r="E68"/>
      <c r="F68" s="13"/>
      <c r="G68"/>
      <c r="H68"/>
    </row>
    <row r="69" spans="1:8" ht="15" customHeight="1" x14ac:dyDescent="0.25">
      <c r="D69"/>
      <c r="E69"/>
      <c r="F69" s="13"/>
      <c r="G69" s="13"/>
      <c r="H69"/>
    </row>
    <row r="70" spans="1:8" ht="15" customHeight="1" x14ac:dyDescent="0.25">
      <c r="C70"/>
      <c r="D70"/>
      <c r="E70"/>
      <c r="F70" s="13"/>
      <c r="G70" s="13"/>
      <c r="H70"/>
    </row>
    <row r="71" spans="1:8" ht="15" customHeight="1" x14ac:dyDescent="0.25">
      <c r="C71"/>
      <c r="D71"/>
      <c r="E71"/>
      <c r="F71" s="13"/>
      <c r="G71" s="13"/>
      <c r="H71"/>
    </row>
    <row r="72" spans="1:8" ht="15" customHeight="1" x14ac:dyDescent="0.25">
      <c r="C72"/>
      <c r="D72"/>
      <c r="E72"/>
      <c r="F72" s="13"/>
      <c r="G72" s="13"/>
      <c r="H72"/>
    </row>
    <row r="73" spans="1:8" ht="15" customHeight="1" x14ac:dyDescent="0.25">
      <c r="C73"/>
      <c r="D73"/>
      <c r="E73"/>
      <c r="F73" s="13"/>
      <c r="G73" s="13"/>
      <c r="H73"/>
    </row>
    <row r="74" spans="1:8" ht="15" customHeight="1" x14ac:dyDescent="0.25">
      <c r="C74"/>
      <c r="D74"/>
      <c r="E74"/>
      <c r="F74" s="13"/>
      <c r="G74" s="13"/>
      <c r="H74"/>
    </row>
    <row r="75" spans="1:8" ht="15" customHeight="1" x14ac:dyDescent="0.25">
      <c r="C75"/>
      <c r="D75"/>
      <c r="E75"/>
      <c r="F75" s="13"/>
      <c r="G75" s="13"/>
      <c r="H75"/>
    </row>
    <row r="76" spans="1:8" ht="15" customHeight="1" x14ac:dyDescent="0.25">
      <c r="C76"/>
      <c r="D76"/>
      <c r="E76"/>
      <c r="F76" s="13"/>
      <c r="G76" s="13"/>
      <c r="H76"/>
    </row>
    <row r="77" spans="1:8" ht="15" customHeight="1" x14ac:dyDescent="0.25">
      <c r="C77"/>
      <c r="D77"/>
      <c r="E77"/>
      <c r="F77" s="13"/>
      <c r="G77" s="13"/>
      <c r="H77"/>
    </row>
    <row r="78" spans="1:8" ht="15" customHeight="1" x14ac:dyDescent="0.25">
      <c r="C78"/>
      <c r="D78"/>
      <c r="E78"/>
      <c r="F78" s="13"/>
      <c r="G78" s="13"/>
      <c r="H78"/>
    </row>
    <row r="79" spans="1:8" ht="15" customHeight="1" x14ac:dyDescent="0.25">
      <c r="A79" s="24" t="s">
        <v>104</v>
      </c>
      <c r="C79"/>
      <c r="D79"/>
      <c r="E79"/>
      <c r="F79" s="13"/>
      <c r="G79" s="13"/>
      <c r="H79"/>
    </row>
    <row r="80" spans="1:8" ht="15" customHeight="1" x14ac:dyDescent="0.25">
      <c r="A80" s="24" t="s">
        <v>148</v>
      </c>
      <c r="C80"/>
      <c r="D80"/>
      <c r="E80"/>
      <c r="F80" s="13"/>
      <c r="G80" s="13"/>
      <c r="H80"/>
    </row>
    <row r="81" spans="1:8" ht="15" customHeight="1" x14ac:dyDescent="0.25">
      <c r="A81" s="24" t="s">
        <v>149</v>
      </c>
      <c r="C81"/>
      <c r="D81"/>
      <c r="E81"/>
      <c r="F81" s="13"/>
      <c r="G81" s="13"/>
      <c r="H81"/>
    </row>
    <row r="82" spans="1:8" ht="15" customHeight="1" x14ac:dyDescent="0.25">
      <c r="A82" s="24" t="s">
        <v>150</v>
      </c>
      <c r="C82"/>
      <c r="D82"/>
      <c r="E82"/>
      <c r="F82" s="13"/>
      <c r="G82" s="13"/>
      <c r="H82"/>
    </row>
    <row r="83" spans="1:8" ht="15" customHeight="1" x14ac:dyDescent="0.25">
      <c r="A83" s="24" t="s">
        <v>151</v>
      </c>
      <c r="C83"/>
      <c r="D83"/>
      <c r="E83"/>
      <c r="F83" s="13"/>
      <c r="G83" s="13"/>
      <c r="H83"/>
    </row>
    <row r="84" spans="1:8" ht="15" customHeight="1" x14ac:dyDescent="0.25">
      <c r="A84" s="24" t="s">
        <v>152</v>
      </c>
      <c r="C84"/>
      <c r="D84"/>
      <c r="E84"/>
      <c r="F84" s="13"/>
      <c r="G84" s="13"/>
      <c r="H84"/>
    </row>
    <row r="85" spans="1:8" ht="15" customHeight="1" x14ac:dyDescent="0.25">
      <c r="A85" s="24" t="s">
        <v>153</v>
      </c>
      <c r="C85"/>
      <c r="D85"/>
      <c r="E85"/>
      <c r="F85" s="13"/>
      <c r="G85" s="13"/>
      <c r="H85"/>
    </row>
    <row r="86" spans="1:8" ht="15" customHeight="1" x14ac:dyDescent="0.25">
      <c r="A86" s="24" t="s">
        <v>103</v>
      </c>
      <c r="C86"/>
      <c r="D86"/>
      <c r="E86"/>
      <c r="F86" s="13"/>
      <c r="G86" s="13"/>
      <c r="H86"/>
    </row>
  </sheetData>
  <hyperlinks>
    <hyperlink ref="A80" r:id="rId1" tooltip="Select to learn about splitting text into different columns from the web" xr:uid="{00000000-0004-0000-0300-000000000000}"/>
    <hyperlink ref="A81" r:id="rId2" tooltip="Select to learn all about Get &amp; Transform from the web" xr:uid="{00000000-0004-0000-0300-000001000000}"/>
    <hyperlink ref="A82" r:id="rId3" tooltip="Select to learn all about the LEFT function from the web" xr:uid="{00000000-0004-0000-0300-000002000000}"/>
    <hyperlink ref="A83" r:id="rId4" tooltip="Select to learn all about the RIGHT function from the web" xr:uid="{00000000-0004-0000-0300-000003000000}"/>
    <hyperlink ref="A84" r:id="rId5" tooltip="Select to learn all about the FIND function from the web" xr:uid="{00000000-0004-0000-0300-000004000000}"/>
    <hyperlink ref="A85" r:id="rId6" tooltip="Select to learn all about the LEN function from the web" xr:uid="{00000000-0004-0000-0300-000005000000}"/>
  </hyperlinks>
  <pageMargins left="0.7" right="0.7" top="0.75" bottom="0.75" header="0.3" footer="0.3"/>
  <pageSetup orientation="portrait" r:id="rId7"/>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M76"/>
  <sheetViews>
    <sheetView showGridLines="0" topLeftCell="A10" zoomScaleNormal="100" zoomScalePageLayoutView="125" workbookViewId="0">
      <selection activeCell="H18" sqref="H18:M19"/>
    </sheetView>
  </sheetViews>
  <sheetFormatPr defaultColWidth="8.85546875" defaultRowHeight="15" customHeight="1" x14ac:dyDescent="0.25"/>
  <cols>
    <col min="1" max="1" width="12.7109375" style="24" customWidth="1"/>
    <col min="2" max="2" width="82.85546875" style="17" customWidth="1"/>
    <col min="3" max="16384" width="8.85546875" style="1"/>
  </cols>
  <sheetData>
    <row r="1" spans="1:13" ht="60" customHeight="1" x14ac:dyDescent="0.25">
      <c r="A1" s="24" t="s">
        <v>120</v>
      </c>
      <c r="C1"/>
      <c r="D1"/>
      <c r="E1"/>
      <c r="F1"/>
      <c r="G1"/>
      <c r="H1"/>
    </row>
    <row r="2" spans="1:13" ht="15" customHeight="1" x14ac:dyDescent="0.25">
      <c r="A2" s="24" t="s">
        <v>154</v>
      </c>
      <c r="C2"/>
      <c r="D2"/>
      <c r="E2"/>
      <c r="F2"/>
      <c r="G2"/>
      <c r="H2"/>
    </row>
    <row r="3" spans="1:13" ht="15" customHeight="1" x14ac:dyDescent="0.25">
      <c r="A3" s="24" t="s">
        <v>155</v>
      </c>
      <c r="C3"/>
      <c r="D3"/>
      <c r="E3"/>
      <c r="F3"/>
      <c r="G3"/>
      <c r="H3"/>
    </row>
    <row r="4" spans="1:13" ht="15" customHeight="1" x14ac:dyDescent="0.25">
      <c r="A4" s="24" t="s">
        <v>156</v>
      </c>
      <c r="C4"/>
      <c r="D4"/>
      <c r="E4"/>
      <c r="F4"/>
      <c r="G4"/>
      <c r="H4"/>
    </row>
    <row r="5" spans="1:13" s="4" customFormat="1" ht="15" customHeight="1" x14ac:dyDescent="0.25">
      <c r="A5" s="24" t="s">
        <v>157</v>
      </c>
      <c r="B5" s="17"/>
      <c r="C5" s="40" t="s">
        <v>11</v>
      </c>
      <c r="D5" s="7" t="s">
        <v>12</v>
      </c>
      <c r="E5" s="7" t="s">
        <v>13</v>
      </c>
      <c r="F5" s="7" t="s">
        <v>14</v>
      </c>
      <c r="G5" s="7" t="s">
        <v>15</v>
      </c>
      <c r="H5" s="7" t="s">
        <v>16</v>
      </c>
    </row>
    <row r="6" spans="1:13" s="4" customFormat="1" ht="15" customHeight="1" x14ac:dyDescent="0.25">
      <c r="A6" s="24" t="s">
        <v>279</v>
      </c>
      <c r="B6" s="17"/>
      <c r="C6" s="40" t="s">
        <v>1</v>
      </c>
      <c r="D6" s="7">
        <v>50</v>
      </c>
      <c r="E6" s="7">
        <v>100</v>
      </c>
      <c r="F6" s="7">
        <v>40</v>
      </c>
      <c r="G6" s="7">
        <v>50</v>
      </c>
      <c r="H6" s="7">
        <v>20</v>
      </c>
    </row>
    <row r="7" spans="1:13" s="4" customFormat="1" ht="15" customHeight="1" x14ac:dyDescent="0.25">
      <c r="A7" s="24" t="s">
        <v>280</v>
      </c>
      <c r="B7" s="17"/>
      <c r="C7"/>
      <c r="D7"/>
      <c r="E7"/>
      <c r="F7"/>
      <c r="G7"/>
      <c r="H7"/>
      <c r="L7" s="40" t="s">
        <v>11</v>
      </c>
      <c r="M7" s="40" t="s">
        <v>1</v>
      </c>
    </row>
    <row r="8" spans="1:13" s="4" customFormat="1" ht="15" customHeight="1" x14ac:dyDescent="0.25">
      <c r="A8" s="24" t="s">
        <v>158</v>
      </c>
      <c r="B8" s="17"/>
      <c r="C8"/>
      <c r="D8"/>
      <c r="E8"/>
      <c r="F8"/>
      <c r="G8"/>
      <c r="H8"/>
      <c r="L8" s="7" t="s">
        <v>12</v>
      </c>
      <c r="M8" s="7">
        <v>50</v>
      </c>
    </row>
    <row r="9" spans="1:13" s="4" customFormat="1" ht="15" customHeight="1" x14ac:dyDescent="0.25">
      <c r="A9" s="24" t="s">
        <v>109</v>
      </c>
      <c r="B9" s="17" t="s">
        <v>159</v>
      </c>
      <c r="C9" s="40" t="s">
        <v>11</v>
      </c>
      <c r="D9" s="40" t="s">
        <v>1</v>
      </c>
      <c r="E9"/>
      <c r="F9"/>
      <c r="G9"/>
      <c r="H9"/>
      <c r="L9" s="7" t="s">
        <v>13</v>
      </c>
      <c r="M9" s="7">
        <v>100</v>
      </c>
    </row>
    <row r="10" spans="1:13" s="4" customFormat="1" ht="15" customHeight="1" x14ac:dyDescent="0.25">
      <c r="A10" s="24"/>
      <c r="B10" s="17"/>
      <c r="C10" s="7" t="s">
        <v>12</v>
      </c>
      <c r="D10" s="7">
        <v>50</v>
      </c>
      <c r="E10"/>
      <c r="F10"/>
      <c r="G10"/>
      <c r="H10"/>
      <c r="L10" s="7" t="s">
        <v>14</v>
      </c>
      <c r="M10" s="7">
        <v>40</v>
      </c>
    </row>
    <row r="11" spans="1:13" s="4" customFormat="1" ht="15" customHeight="1" x14ac:dyDescent="0.25">
      <c r="A11" s="24"/>
      <c r="B11" s="17"/>
      <c r="C11" s="7" t="s">
        <v>13</v>
      </c>
      <c r="D11" s="7">
        <v>100</v>
      </c>
      <c r="E11"/>
      <c r="F11"/>
      <c r="G11"/>
      <c r="H11"/>
      <c r="L11" s="7" t="s">
        <v>15</v>
      </c>
      <c r="M11" s="7">
        <v>50</v>
      </c>
    </row>
    <row r="12" spans="1:13" s="4" customFormat="1" ht="15" customHeight="1" x14ac:dyDescent="0.25">
      <c r="A12" s="24"/>
      <c r="B12" s="17"/>
      <c r="C12" s="7" t="s">
        <v>14</v>
      </c>
      <c r="D12" s="7">
        <v>40</v>
      </c>
      <c r="E12"/>
      <c r="F12"/>
      <c r="G12"/>
      <c r="H12"/>
      <c r="L12" s="7" t="s">
        <v>16</v>
      </c>
      <c r="M12" s="7">
        <v>20</v>
      </c>
    </row>
    <row r="13" spans="1:13" s="4" customFormat="1" ht="15" customHeight="1" x14ac:dyDescent="0.25">
      <c r="A13" s="24"/>
      <c r="B13" s="17"/>
      <c r="C13" s="7" t="s">
        <v>15</v>
      </c>
      <c r="D13" s="7">
        <v>50</v>
      </c>
      <c r="E13"/>
      <c r="F13"/>
      <c r="G13"/>
      <c r="H13"/>
    </row>
    <row r="14" spans="1:13" s="4" customFormat="1" ht="15" customHeight="1" x14ac:dyDescent="0.25">
      <c r="A14" s="24"/>
      <c r="B14" s="17"/>
      <c r="C14" s="7" t="s">
        <v>16</v>
      </c>
      <c r="D14" s="7">
        <v>20</v>
      </c>
      <c r="E14"/>
      <c r="F14"/>
      <c r="G14"/>
      <c r="H14"/>
    </row>
    <row r="15" spans="1:13" s="4" customFormat="1" ht="15" customHeight="1" x14ac:dyDescent="0.25">
      <c r="A15" s="24"/>
      <c r="B15" s="17"/>
      <c r="C15"/>
      <c r="D15"/>
      <c r="E15"/>
      <c r="F15"/>
      <c r="G15"/>
      <c r="H15"/>
    </row>
    <row r="16" spans="1:13" s="4" customFormat="1" ht="15" customHeight="1" x14ac:dyDescent="0.25">
      <c r="A16" s="24"/>
      <c r="B16" s="17"/>
      <c r="C16"/>
      <c r="D16"/>
      <c r="E16"/>
      <c r="F16"/>
      <c r="G16"/>
      <c r="H16"/>
    </row>
    <row r="17" spans="1:13" s="4" customFormat="1" ht="15" customHeight="1" x14ac:dyDescent="0.25">
      <c r="A17" s="24"/>
      <c r="B17" s="17"/>
      <c r="C17"/>
      <c r="D17"/>
      <c r="E17"/>
      <c r="F17"/>
      <c r="G17"/>
      <c r="H17"/>
    </row>
    <row r="18" spans="1:13" s="4" customFormat="1" ht="15" customHeight="1" x14ac:dyDescent="0.25">
      <c r="A18" s="24"/>
      <c r="B18" s="17"/>
      <c r="C18"/>
      <c r="D18"/>
      <c r="E18"/>
      <c r="F18"/>
      <c r="G18"/>
      <c r="H18"/>
    </row>
    <row r="19" spans="1:13" s="4" customFormat="1" ht="15" customHeight="1" x14ac:dyDescent="0.25">
      <c r="A19" s="24"/>
      <c r="B19" s="17"/>
      <c r="C19"/>
      <c r="D19"/>
      <c r="E19"/>
      <c r="F19"/>
      <c r="G19"/>
      <c r="H19"/>
      <c r="L19" s="40"/>
      <c r="M19" s="40"/>
    </row>
    <row r="20" spans="1:13" s="4" customFormat="1" ht="15" customHeight="1" x14ac:dyDescent="0.25">
      <c r="A20" s="24"/>
      <c r="B20" s="17"/>
      <c r="C20"/>
      <c r="D20"/>
      <c r="E20"/>
      <c r="F20"/>
      <c r="G20"/>
      <c r="H20"/>
      <c r="L20" s="7"/>
      <c r="M20" s="7"/>
    </row>
    <row r="21" spans="1:13" s="4" customFormat="1" ht="15" customHeight="1" x14ac:dyDescent="0.25">
      <c r="A21" s="24"/>
      <c r="B21" s="17"/>
      <c r="C21"/>
      <c r="D21"/>
      <c r="E21"/>
      <c r="F21"/>
      <c r="G21"/>
      <c r="H21"/>
      <c r="L21" s="7"/>
      <c r="M21" s="7"/>
    </row>
    <row r="22" spans="1:13" s="4" customFormat="1" ht="15" customHeight="1" x14ac:dyDescent="0.25">
      <c r="A22" s="24"/>
      <c r="B22" s="17"/>
      <c r="L22" s="7"/>
      <c r="M22" s="7"/>
    </row>
    <row r="23" spans="1:13" s="4" customFormat="1" ht="15" customHeight="1" x14ac:dyDescent="0.25">
      <c r="A23" s="24"/>
      <c r="B23" s="17"/>
      <c r="L23" s="7"/>
      <c r="M23" s="7"/>
    </row>
    <row r="24" spans="1:13" s="4" customFormat="1" ht="15" customHeight="1" x14ac:dyDescent="0.25">
      <c r="A24" s="24"/>
      <c r="B24" s="17"/>
      <c r="L24" s="7"/>
      <c r="M24" s="7"/>
    </row>
    <row r="27" spans="1:13" ht="15" customHeight="1" x14ac:dyDescent="0.25">
      <c r="A27" s="24" t="s">
        <v>161</v>
      </c>
    </row>
    <row r="28" spans="1:13" ht="15" customHeight="1" x14ac:dyDescent="0.25">
      <c r="A28" s="24" t="s">
        <v>162</v>
      </c>
    </row>
    <row r="29" spans="1:13" ht="15" customHeight="1" x14ac:dyDescent="0.25">
      <c r="A29" s="24" t="s">
        <v>324</v>
      </c>
      <c r="C29"/>
      <c r="D29"/>
      <c r="E29"/>
      <c r="F29"/>
      <c r="G29"/>
    </row>
    <row r="30" spans="1:13" ht="15" customHeight="1" x14ac:dyDescent="0.25">
      <c r="A30" s="62" t="s">
        <v>333</v>
      </c>
      <c r="C30"/>
      <c r="D30"/>
      <c r="E30"/>
      <c r="F30"/>
      <c r="G30"/>
    </row>
    <row r="31" spans="1:13" ht="15" customHeight="1" x14ac:dyDescent="0.25">
      <c r="A31" s="24" t="s">
        <v>163</v>
      </c>
      <c r="C31"/>
      <c r="D31"/>
      <c r="E31"/>
      <c r="F31"/>
      <c r="G31"/>
    </row>
    <row r="32" spans="1:13" ht="15" customHeight="1" x14ac:dyDescent="0.25">
      <c r="A32" s="24" t="s">
        <v>164</v>
      </c>
      <c r="C32"/>
      <c r="D32"/>
      <c r="E32"/>
      <c r="F32"/>
      <c r="G32"/>
      <c r="L32" s="1" t="str" cm="1">
        <f t="array" ref="L32:M37">TRANSPOSE(C33:H34)</f>
        <v>Item</v>
      </c>
      <c r="M32" s="1" t="str">
        <v>Amount</v>
      </c>
    </row>
    <row r="33" spans="1:13" ht="15" customHeight="1" x14ac:dyDescent="0.25">
      <c r="A33" s="24" t="s">
        <v>168</v>
      </c>
      <c r="C33" s="40" t="s">
        <v>11</v>
      </c>
      <c r="D33" s="7" t="s">
        <v>12</v>
      </c>
      <c r="E33" s="7" t="s">
        <v>13</v>
      </c>
      <c r="F33" s="7" t="s">
        <v>14</v>
      </c>
      <c r="G33" s="7" t="s">
        <v>15</v>
      </c>
      <c r="H33" s="7" t="s">
        <v>16</v>
      </c>
      <c r="L33" s="1" t="str">
        <v>Bread</v>
      </c>
      <c r="M33" s="1">
        <v>50</v>
      </c>
    </row>
    <row r="34" spans="1:13" ht="15" customHeight="1" x14ac:dyDescent="0.25">
      <c r="C34" s="40" t="s">
        <v>1</v>
      </c>
      <c r="D34" s="7">
        <v>50</v>
      </c>
      <c r="E34" s="7">
        <v>100</v>
      </c>
      <c r="F34" s="7">
        <v>40</v>
      </c>
      <c r="G34" s="7">
        <v>50</v>
      </c>
      <c r="H34" s="7">
        <v>20</v>
      </c>
      <c r="L34" s="1" t="str">
        <v>Donuts</v>
      </c>
      <c r="M34" s="1">
        <v>100</v>
      </c>
    </row>
    <row r="35" spans="1:13" ht="15" customHeight="1" x14ac:dyDescent="0.25">
      <c r="C35"/>
      <c r="D35"/>
      <c r="E35"/>
      <c r="F35"/>
      <c r="G35"/>
      <c r="H35"/>
      <c r="L35" s="1" t="str">
        <v>Cookies</v>
      </c>
      <c r="M35" s="1">
        <v>40</v>
      </c>
    </row>
    <row r="36" spans="1:13" ht="15" customHeight="1" x14ac:dyDescent="0.25">
      <c r="C36"/>
      <c r="D36"/>
      <c r="E36"/>
      <c r="F36"/>
      <c r="G36"/>
      <c r="H36"/>
      <c r="L36" s="1" t="str">
        <v>Cakes</v>
      </c>
      <c r="M36" s="1">
        <v>50</v>
      </c>
    </row>
    <row r="37" spans="1:13" ht="15" customHeight="1" x14ac:dyDescent="0.25">
      <c r="C37"/>
      <c r="D37"/>
      <c r="E37"/>
      <c r="F37"/>
      <c r="G37"/>
      <c r="H37"/>
      <c r="L37" s="1" t="str">
        <v>Pies</v>
      </c>
      <c r="M37" s="1">
        <v>20</v>
      </c>
    </row>
    <row r="38" spans="1:13" ht="15" customHeight="1" x14ac:dyDescent="0.25">
      <c r="E38"/>
      <c r="F38"/>
      <c r="G38"/>
      <c r="H38"/>
    </row>
    <row r="39" spans="1:13" ht="15" customHeight="1" x14ac:dyDescent="0.25">
      <c r="E39"/>
      <c r="F39"/>
      <c r="G39"/>
      <c r="H39"/>
    </row>
    <row r="40" spans="1:13" ht="15" customHeight="1" x14ac:dyDescent="0.25">
      <c r="C40" s="8" t="str" cm="1">
        <f t="array" ref="C40:D45">TRANSPOSE(C33:H34)</f>
        <v>Item</v>
      </c>
      <c r="D40" s="8" t="str">
        <v>Amount</v>
      </c>
      <c r="E40"/>
      <c r="F40"/>
      <c r="G40"/>
      <c r="H40"/>
    </row>
    <row r="41" spans="1:13" ht="15" customHeight="1" x14ac:dyDescent="0.25">
      <c r="C41" s="8" t="str">
        <v>Bread</v>
      </c>
      <c r="D41" s="8">
        <v>50</v>
      </c>
      <c r="E41"/>
      <c r="F41"/>
      <c r="G41"/>
      <c r="H41"/>
    </row>
    <row r="42" spans="1:13" ht="15" customHeight="1" x14ac:dyDescent="0.25">
      <c r="C42" s="8" t="str">
        <v>Donuts</v>
      </c>
      <c r="D42" s="8">
        <v>100</v>
      </c>
      <c r="E42"/>
      <c r="F42"/>
      <c r="G42"/>
      <c r="H42"/>
    </row>
    <row r="43" spans="1:13" ht="15" customHeight="1" x14ac:dyDescent="0.25">
      <c r="C43" s="8" t="str">
        <v>Cookies</v>
      </c>
      <c r="D43" s="8">
        <v>40</v>
      </c>
      <c r="E43"/>
      <c r="F43"/>
      <c r="G43"/>
      <c r="H43"/>
    </row>
    <row r="44" spans="1:13" ht="15" customHeight="1" x14ac:dyDescent="0.25">
      <c r="C44" s="8" t="str">
        <v>Cakes</v>
      </c>
      <c r="D44" s="8">
        <v>50</v>
      </c>
      <c r="E44"/>
      <c r="F44"/>
      <c r="G44"/>
      <c r="H44"/>
    </row>
    <row r="45" spans="1:13" ht="15" customHeight="1" x14ac:dyDescent="0.25">
      <c r="C45" s="8" t="str">
        <v>Pies</v>
      </c>
      <c r="D45" s="8">
        <v>20</v>
      </c>
      <c r="E45"/>
      <c r="F45"/>
      <c r="G45"/>
      <c r="H45"/>
    </row>
    <row r="46" spans="1:13" ht="15" customHeight="1" x14ac:dyDescent="0.25">
      <c r="C46"/>
      <c r="D46"/>
      <c r="E46"/>
      <c r="F46"/>
      <c r="G46"/>
      <c r="H46"/>
    </row>
    <row r="47" spans="1:13" ht="15" customHeight="1" x14ac:dyDescent="0.25">
      <c r="C47"/>
      <c r="D47"/>
      <c r="E47"/>
      <c r="F47"/>
      <c r="G47"/>
      <c r="H47"/>
    </row>
    <row r="48" spans="1:13" ht="15" customHeight="1" x14ac:dyDescent="0.25">
      <c r="C48"/>
      <c r="D48"/>
      <c r="E48"/>
      <c r="F48"/>
      <c r="G48"/>
      <c r="H48"/>
    </row>
    <row r="49" spans="1:8" ht="15" customHeight="1" x14ac:dyDescent="0.25">
      <c r="C49"/>
      <c r="D49"/>
      <c r="E49"/>
      <c r="F49"/>
      <c r="G49"/>
      <c r="H49"/>
    </row>
    <row r="50" spans="1:8" ht="15" customHeight="1" x14ac:dyDescent="0.25">
      <c r="C50"/>
      <c r="D50"/>
      <c r="E50"/>
      <c r="F50"/>
      <c r="G50"/>
      <c r="H50"/>
    </row>
    <row r="51" spans="1:8" ht="15" customHeight="1" x14ac:dyDescent="0.25">
      <c r="C51"/>
      <c r="D51"/>
      <c r="E51"/>
      <c r="F51"/>
      <c r="G51"/>
      <c r="H51"/>
    </row>
    <row r="52" spans="1:8" ht="15" customHeight="1" x14ac:dyDescent="0.25">
      <c r="C52"/>
      <c r="D52"/>
      <c r="E52"/>
      <c r="F52"/>
      <c r="G52"/>
      <c r="H52"/>
    </row>
    <row r="53" spans="1:8" ht="15" customHeight="1" x14ac:dyDescent="0.25">
      <c r="C53"/>
      <c r="D53"/>
      <c r="E53"/>
      <c r="F53"/>
      <c r="G53"/>
      <c r="H53"/>
    </row>
    <row r="54" spans="1:8" ht="15" customHeight="1" x14ac:dyDescent="0.25">
      <c r="A54" s="24" t="s">
        <v>169</v>
      </c>
      <c r="C54"/>
      <c r="D54"/>
      <c r="E54"/>
      <c r="F54"/>
      <c r="G54"/>
      <c r="H54"/>
    </row>
    <row r="55" spans="1:8" ht="15" customHeight="1" x14ac:dyDescent="0.25">
      <c r="A55" s="24" t="s">
        <v>170</v>
      </c>
      <c r="C55"/>
      <c r="D55"/>
      <c r="E55"/>
      <c r="F55"/>
      <c r="G55"/>
      <c r="H55"/>
    </row>
    <row r="56" spans="1:8" ht="15" customHeight="1" x14ac:dyDescent="0.25">
      <c r="A56" s="24" t="s">
        <v>171</v>
      </c>
      <c r="C56"/>
      <c r="D56"/>
      <c r="E56"/>
      <c r="F56"/>
      <c r="G56"/>
      <c r="H56"/>
    </row>
    <row r="57" spans="1:8" ht="15" customHeight="1" x14ac:dyDescent="0.25">
      <c r="A57" s="24" t="s">
        <v>165</v>
      </c>
      <c r="C57"/>
      <c r="D57"/>
      <c r="E57"/>
      <c r="F57"/>
      <c r="G57"/>
      <c r="H57"/>
    </row>
    <row r="58" spans="1:8" ht="15" customHeight="1" x14ac:dyDescent="0.25">
      <c r="A58" s="24" t="s">
        <v>166</v>
      </c>
      <c r="C58"/>
      <c r="D58"/>
      <c r="E58"/>
      <c r="F58"/>
      <c r="G58"/>
      <c r="H58"/>
    </row>
    <row r="59" spans="1:8" ht="15" customHeight="1" x14ac:dyDescent="0.25">
      <c r="A59" s="24" t="s">
        <v>172</v>
      </c>
      <c r="C59"/>
      <c r="D59"/>
      <c r="E59"/>
      <c r="F59"/>
      <c r="G59"/>
      <c r="H59"/>
    </row>
    <row r="60" spans="1:8" ht="15" customHeight="1" x14ac:dyDescent="0.25">
      <c r="C60"/>
      <c r="D60"/>
      <c r="E60"/>
      <c r="F60"/>
      <c r="G60"/>
      <c r="H60"/>
    </row>
    <row r="61" spans="1:8" ht="15" customHeight="1" x14ac:dyDescent="0.25">
      <c r="C61"/>
      <c r="D61"/>
      <c r="E61"/>
      <c r="F61"/>
      <c r="G61"/>
      <c r="H61"/>
    </row>
    <row r="69" spans="1:8" ht="15" customHeight="1" x14ac:dyDescent="0.25">
      <c r="C69"/>
      <c r="D69"/>
      <c r="E69"/>
      <c r="F69"/>
      <c r="G69"/>
      <c r="H69"/>
    </row>
    <row r="70" spans="1:8" ht="15" customHeight="1" x14ac:dyDescent="0.25">
      <c r="C70"/>
      <c r="D70"/>
      <c r="E70"/>
      <c r="F70"/>
      <c r="G70"/>
      <c r="H70"/>
    </row>
    <row r="71" spans="1:8" ht="15" customHeight="1" x14ac:dyDescent="0.25">
      <c r="C71"/>
      <c r="D71"/>
      <c r="E71"/>
      <c r="F71"/>
      <c r="G71"/>
      <c r="H71"/>
    </row>
    <row r="72" spans="1:8" ht="15" customHeight="1" x14ac:dyDescent="0.25">
      <c r="A72" s="24" t="s">
        <v>104</v>
      </c>
      <c r="C72"/>
      <c r="D72"/>
      <c r="E72"/>
      <c r="F72"/>
      <c r="G72"/>
      <c r="H72"/>
    </row>
    <row r="73" spans="1:8" ht="15" customHeight="1" x14ac:dyDescent="0.25">
      <c r="A73" s="24" t="s">
        <v>173</v>
      </c>
      <c r="C73"/>
      <c r="D73"/>
      <c r="E73"/>
      <c r="F73"/>
      <c r="G73"/>
      <c r="H73"/>
    </row>
    <row r="74" spans="1:8" ht="15" customHeight="1" x14ac:dyDescent="0.25">
      <c r="A74" s="24" t="s">
        <v>174</v>
      </c>
      <c r="C74"/>
      <c r="D74"/>
      <c r="E74"/>
      <c r="F74"/>
      <c r="G74"/>
      <c r="H74"/>
    </row>
    <row r="75" spans="1:8" ht="15" customHeight="1" x14ac:dyDescent="0.25">
      <c r="A75" s="24" t="s">
        <v>175</v>
      </c>
      <c r="C75"/>
      <c r="D75"/>
      <c r="E75"/>
      <c r="F75"/>
      <c r="G75"/>
      <c r="H75"/>
    </row>
    <row r="76" spans="1:8" ht="15" customHeight="1" x14ac:dyDescent="0.25">
      <c r="A76" s="24" t="s">
        <v>103</v>
      </c>
      <c r="C76"/>
      <c r="D76"/>
      <c r="E76"/>
      <c r="F76"/>
      <c r="G76"/>
      <c r="H76"/>
    </row>
  </sheetData>
  <hyperlinks>
    <hyperlink ref="A75" r:id="rId1" tooltip="Select to learn about creating an array formula from the web" xr:uid="{00000000-0004-0000-0400-000000000000}"/>
    <hyperlink ref="A74" r:id="rId2" tooltip="Select to learn all about the TRANSPOSE function from the web" xr:uid="{00000000-0004-0000-0400-000001000000}"/>
    <hyperlink ref="A73" r:id="rId3" tooltip="Select to learn about Transpose (rotate) data from rows to columns or vice versa from the web" xr:uid="{00000000-0004-0000-0400-000002000000}"/>
  </hyperlink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63"/>
  <sheetViews>
    <sheetView showGridLines="0" topLeftCell="A25" zoomScaleNormal="100" zoomScalePageLayoutView="125" workbookViewId="0">
      <selection activeCell="C33" sqref="C33"/>
    </sheetView>
  </sheetViews>
  <sheetFormatPr defaultColWidth="8.85546875" defaultRowHeight="15" customHeight="1" x14ac:dyDescent="0.25"/>
  <cols>
    <col min="1" max="1" width="12.7109375" style="24" customWidth="1"/>
    <col min="2" max="2" width="82.85546875" style="17" customWidth="1"/>
    <col min="3" max="3" width="15.140625" style="1" customWidth="1"/>
    <col min="4" max="4" width="12.5703125" style="1" customWidth="1"/>
    <col min="5" max="5" width="8.28515625" style="1" customWidth="1"/>
    <col min="6" max="6" width="9.28515625" style="1" customWidth="1"/>
    <col min="7" max="7" width="10.85546875" style="1" customWidth="1"/>
    <col min="8" max="16384" width="8.85546875" style="1"/>
  </cols>
  <sheetData>
    <row r="1" spans="1:7" ht="60" customHeight="1" x14ac:dyDescent="0.25">
      <c r="A1" s="24" t="s">
        <v>121</v>
      </c>
      <c r="C1"/>
      <c r="D1"/>
      <c r="E1"/>
      <c r="F1"/>
      <c r="G1"/>
    </row>
    <row r="2" spans="1:7" ht="15" customHeight="1" x14ac:dyDescent="0.25">
      <c r="A2" s="24" t="s">
        <v>287</v>
      </c>
    </row>
    <row r="3" spans="1:7" ht="15" customHeight="1" x14ac:dyDescent="0.25">
      <c r="A3" s="24" t="s">
        <v>281</v>
      </c>
      <c r="C3"/>
      <c r="D3"/>
      <c r="E3"/>
      <c r="F3"/>
      <c r="G3"/>
    </row>
    <row r="4" spans="1:7" ht="15" customHeight="1" x14ac:dyDescent="0.25">
      <c r="A4" s="24" t="s">
        <v>282</v>
      </c>
      <c r="C4"/>
      <c r="D4"/>
      <c r="E4"/>
      <c r="F4"/>
      <c r="G4"/>
    </row>
    <row r="5" spans="1:7" s="4" customFormat="1" ht="15" customHeight="1" x14ac:dyDescent="0.25">
      <c r="A5" s="24" t="s">
        <v>283</v>
      </c>
      <c r="B5" s="17"/>
      <c r="C5" s="40" t="s">
        <v>46</v>
      </c>
      <c r="D5" s="40" t="s">
        <v>26</v>
      </c>
      <c r="E5" s="40" t="s">
        <v>47</v>
      </c>
      <c r="F5" s="40" t="s">
        <v>48</v>
      </c>
      <c r="G5" s="40" t="s">
        <v>49</v>
      </c>
    </row>
    <row r="6" spans="1:7" s="4" customFormat="1" ht="15" customHeight="1" x14ac:dyDescent="0.25">
      <c r="A6" s="24" t="s">
        <v>284</v>
      </c>
      <c r="B6" s="17"/>
      <c r="C6" s="17" t="s">
        <v>6</v>
      </c>
      <c r="D6" s="17" t="s">
        <v>8</v>
      </c>
      <c r="E6" s="50">
        <v>75000</v>
      </c>
      <c r="F6" s="50">
        <v>82000</v>
      </c>
      <c r="G6" s="50">
        <v>2000000</v>
      </c>
    </row>
    <row r="7" spans="1:7" s="4" customFormat="1" ht="15" customHeight="1" x14ac:dyDescent="0.25">
      <c r="A7" s="24" t="s">
        <v>285</v>
      </c>
      <c r="B7" s="17"/>
      <c r="C7" s="17" t="s">
        <v>45</v>
      </c>
      <c r="D7" s="17" t="s">
        <v>52</v>
      </c>
      <c r="E7" s="50">
        <v>25000</v>
      </c>
      <c r="F7" s="50">
        <v>80000</v>
      </c>
      <c r="G7" s="50">
        <v>120000</v>
      </c>
    </row>
    <row r="8" spans="1:7" s="4" customFormat="1" ht="15" customHeight="1" x14ac:dyDescent="0.25">
      <c r="A8" s="24" t="s">
        <v>109</v>
      </c>
      <c r="B8" s="17"/>
      <c r="C8" s="7" t="s">
        <v>6</v>
      </c>
      <c r="D8" s="7" t="s">
        <v>7</v>
      </c>
      <c r="E8" s="64">
        <v>90000</v>
      </c>
      <c r="F8" s="64">
        <v>110000</v>
      </c>
      <c r="G8" s="64">
        <v>120000</v>
      </c>
    </row>
    <row r="9" spans="1:7" s="4" customFormat="1" ht="15" customHeight="1" x14ac:dyDescent="0.25">
      <c r="A9" s="24"/>
      <c r="B9" s="17"/>
      <c r="C9" s="7" t="s">
        <v>28</v>
      </c>
      <c r="D9" s="7" t="s">
        <v>0</v>
      </c>
      <c r="E9" s="64">
        <v>10000</v>
      </c>
      <c r="F9" s="64">
        <v>30000</v>
      </c>
      <c r="G9" s="64">
        <v>40000</v>
      </c>
    </row>
    <row r="10" spans="1:7" s="4" customFormat="1" ht="15" customHeight="1" x14ac:dyDescent="0.25">
      <c r="A10" s="24"/>
      <c r="B10" s="17"/>
      <c r="C10" s="17" t="s">
        <v>28</v>
      </c>
      <c r="D10" s="17" t="s">
        <v>50</v>
      </c>
      <c r="E10" s="50">
        <v>30000</v>
      </c>
      <c r="F10" s="50">
        <v>80000</v>
      </c>
      <c r="G10" s="50">
        <v>30000</v>
      </c>
    </row>
    <row r="11" spans="1:7" s="4" customFormat="1" ht="15" customHeight="1" x14ac:dyDescent="0.25">
      <c r="A11" s="24"/>
      <c r="B11" s="17"/>
      <c r="C11" s="7" t="s">
        <v>53</v>
      </c>
      <c r="D11" s="7" t="s">
        <v>54</v>
      </c>
      <c r="E11" s="64">
        <v>90000</v>
      </c>
      <c r="F11" s="64">
        <v>35000</v>
      </c>
      <c r="G11" s="64">
        <v>25000</v>
      </c>
    </row>
    <row r="12" spans="1:7" s="4" customFormat="1" ht="15" customHeight="1" x14ac:dyDescent="0.25">
      <c r="A12" s="24"/>
      <c r="B12" s="17"/>
      <c r="C12" s="6" t="s">
        <v>45</v>
      </c>
      <c r="D12" s="6" t="s">
        <v>51</v>
      </c>
      <c r="E12" s="41">
        <v>30000</v>
      </c>
      <c r="F12" s="41">
        <v>15000</v>
      </c>
      <c r="G12" s="41">
        <v>20000</v>
      </c>
    </row>
    <row r="13" spans="1:7" s="4" customFormat="1" ht="15" customHeight="1" x14ac:dyDescent="0.25">
      <c r="A13" s="24"/>
      <c r="B13" s="17"/>
      <c r="C13" s="17" t="s">
        <v>53</v>
      </c>
      <c r="D13" s="17" t="s">
        <v>64</v>
      </c>
      <c r="E13" s="50">
        <v>80000</v>
      </c>
      <c r="F13" s="50">
        <v>40000</v>
      </c>
      <c r="G13" s="50">
        <v>20000</v>
      </c>
    </row>
    <row r="14" spans="1:7" s="4" customFormat="1" ht="15" customHeight="1" x14ac:dyDescent="0.25">
      <c r="A14" s="24"/>
      <c r="B14" s="17"/>
      <c r="C14"/>
      <c r="D14"/>
      <c r="E14"/>
      <c r="F14"/>
      <c r="G14"/>
    </row>
    <row r="15" spans="1:7" s="4" customFormat="1" ht="15" customHeight="1" x14ac:dyDescent="0.25">
      <c r="A15" s="24"/>
      <c r="B15" s="17"/>
      <c r="C15"/>
      <c r="D15"/>
      <c r="E15"/>
      <c r="F15"/>
      <c r="G15"/>
    </row>
    <row r="16" spans="1:7" s="4" customFormat="1" ht="15" customHeight="1" x14ac:dyDescent="0.25">
      <c r="A16" s="24"/>
      <c r="B16" s="17"/>
      <c r="C16"/>
      <c r="D16"/>
      <c r="E16"/>
      <c r="F16"/>
      <c r="G16"/>
    </row>
    <row r="17" spans="1:7" s="4" customFormat="1" ht="15" customHeight="1" x14ac:dyDescent="0.25">
      <c r="A17" s="24"/>
      <c r="B17" s="17"/>
      <c r="C17"/>
      <c r="D17"/>
      <c r="E17"/>
      <c r="F17"/>
      <c r="G17"/>
    </row>
    <row r="18" spans="1:7" s="4" customFormat="1" ht="15" customHeight="1" x14ac:dyDescent="0.25">
      <c r="A18" s="24"/>
      <c r="B18" s="17"/>
      <c r="C18"/>
      <c r="D18"/>
      <c r="E18"/>
      <c r="F18"/>
      <c r="G18"/>
    </row>
    <row r="19" spans="1:7" s="4" customFormat="1" ht="15" customHeight="1" x14ac:dyDescent="0.25">
      <c r="A19" s="24"/>
      <c r="B19" s="17"/>
      <c r="C19"/>
      <c r="D19"/>
      <c r="E19"/>
      <c r="F19"/>
      <c r="G19"/>
    </row>
    <row r="20" spans="1:7" s="4" customFormat="1" ht="15" customHeight="1" x14ac:dyDescent="0.25">
      <c r="A20" s="24"/>
      <c r="B20" s="17"/>
      <c r="C20"/>
      <c r="D20"/>
      <c r="E20"/>
      <c r="F20"/>
      <c r="G20"/>
    </row>
    <row r="21" spans="1:7" s="4" customFormat="1" ht="15" customHeight="1" x14ac:dyDescent="0.25">
      <c r="A21" s="24"/>
      <c r="B21" s="17"/>
      <c r="C21"/>
      <c r="D21"/>
      <c r="E21"/>
      <c r="F21"/>
      <c r="G21"/>
    </row>
    <row r="22" spans="1:7" s="4" customFormat="1" ht="15" customHeight="1" x14ac:dyDescent="0.25">
      <c r="A22" s="24"/>
      <c r="B22" s="17"/>
    </row>
    <row r="23" spans="1:7" s="4" customFormat="1" ht="15" customHeight="1" x14ac:dyDescent="0.25">
      <c r="A23" s="24"/>
      <c r="B23" s="17"/>
    </row>
    <row r="24" spans="1:7" s="4" customFormat="1" ht="15" customHeight="1" x14ac:dyDescent="0.25">
      <c r="A24" s="24"/>
      <c r="B24" s="17"/>
    </row>
    <row r="27" spans="1:7" ht="15" customHeight="1" x14ac:dyDescent="0.25">
      <c r="A27" s="24" t="s">
        <v>176</v>
      </c>
      <c r="C27"/>
      <c r="D27"/>
      <c r="E27"/>
      <c r="F27"/>
      <c r="G27"/>
    </row>
    <row r="28" spans="1:7" ht="15" customHeight="1" x14ac:dyDescent="0.25">
      <c r="A28" s="24" t="s">
        <v>288</v>
      </c>
      <c r="C28"/>
      <c r="D28"/>
      <c r="E28"/>
      <c r="F28"/>
      <c r="G28"/>
    </row>
    <row r="29" spans="1:7" ht="15" customHeight="1" x14ac:dyDescent="0.25">
      <c r="A29" s="24" t="s">
        <v>286</v>
      </c>
      <c r="C29"/>
      <c r="D29"/>
      <c r="E29"/>
      <c r="F29"/>
      <c r="G29"/>
    </row>
    <row r="30" spans="1:7" ht="15" customHeight="1" x14ac:dyDescent="0.25">
      <c r="A30" s="24" t="s">
        <v>289</v>
      </c>
      <c r="C30"/>
      <c r="D30"/>
      <c r="E30"/>
      <c r="F30"/>
      <c r="G30"/>
    </row>
    <row r="31" spans="1:7" ht="15" customHeight="1" x14ac:dyDescent="0.25">
      <c r="A31" s="24" t="s">
        <v>340</v>
      </c>
      <c r="C31" t="s">
        <v>67</v>
      </c>
      <c r="D31" t="s">
        <v>68</v>
      </c>
      <c r="E31" t="s">
        <v>57</v>
      </c>
      <c r="F31" t="s">
        <v>69</v>
      </c>
      <c r="G31"/>
    </row>
    <row r="32" spans="1:7" ht="15" customHeight="1" x14ac:dyDescent="0.25">
      <c r="A32" s="24" t="s">
        <v>178</v>
      </c>
      <c r="C32" s="54">
        <f ca="1">TODAY()</f>
        <v>44570</v>
      </c>
      <c r="D32" s="47" t="s">
        <v>72</v>
      </c>
      <c r="E32" s="48">
        <v>30</v>
      </c>
      <c r="F32" s="49">
        <v>3085</v>
      </c>
      <c r="G32"/>
    </row>
    <row r="33" spans="1:7" ht="15" customHeight="1" x14ac:dyDescent="0.25">
      <c r="A33" s="24" t="s">
        <v>179</v>
      </c>
      <c r="C33" s="54">
        <f ca="1">TODAY()-2</f>
        <v>44568</v>
      </c>
      <c r="D33" s="47" t="s">
        <v>70</v>
      </c>
      <c r="E33" s="48">
        <v>21</v>
      </c>
      <c r="F33" s="49">
        <v>3820</v>
      </c>
      <c r="G33"/>
    </row>
    <row r="34" spans="1:7" ht="15" customHeight="1" x14ac:dyDescent="0.25">
      <c r="C34" s="54">
        <f ca="1">TODAY()-5</f>
        <v>44565</v>
      </c>
      <c r="D34" s="47" t="s">
        <v>74</v>
      </c>
      <c r="E34" s="48">
        <v>45</v>
      </c>
      <c r="F34" s="49">
        <v>5050</v>
      </c>
      <c r="G34"/>
    </row>
    <row r="35" spans="1:7" ht="15" customHeight="1" x14ac:dyDescent="0.25">
      <c r="C35" s="54">
        <f ca="1">TODAY()-3</f>
        <v>44567</v>
      </c>
      <c r="D35" s="47" t="s">
        <v>71</v>
      </c>
      <c r="E35" s="48">
        <v>62</v>
      </c>
      <c r="F35" s="48">
        <v>2112</v>
      </c>
      <c r="G35"/>
    </row>
    <row r="36" spans="1:7" ht="15" customHeight="1" x14ac:dyDescent="0.25">
      <c r="C36" s="54">
        <f ca="1">TODAY()-4</f>
        <v>44566</v>
      </c>
      <c r="D36" s="47" t="s">
        <v>75</v>
      </c>
      <c r="E36" s="48">
        <v>69</v>
      </c>
      <c r="F36" s="48">
        <v>528</v>
      </c>
      <c r="G36"/>
    </row>
    <row r="37" spans="1:7" ht="15" customHeight="1" x14ac:dyDescent="0.25">
      <c r="C37" s="54">
        <f ca="1">TODAY()-6</f>
        <v>44564</v>
      </c>
      <c r="D37" s="47" t="s">
        <v>73</v>
      </c>
      <c r="E37" s="48">
        <v>25</v>
      </c>
      <c r="F37" s="48">
        <v>1611</v>
      </c>
      <c r="G37"/>
    </row>
    <row r="38" spans="1:7" ht="15" customHeight="1" x14ac:dyDescent="0.25">
      <c r="C38"/>
      <c r="D38"/>
      <c r="E38"/>
      <c r="F38"/>
      <c r="G38"/>
    </row>
    <row r="39" spans="1:7" ht="15" customHeight="1" x14ac:dyDescent="0.25">
      <c r="C39"/>
      <c r="D39"/>
      <c r="E39"/>
      <c r="F39"/>
      <c r="G39"/>
    </row>
    <row r="40" spans="1:7" ht="15" customHeight="1" x14ac:dyDescent="0.25">
      <c r="C40"/>
      <c r="D40"/>
      <c r="E40"/>
      <c r="F40"/>
      <c r="G40"/>
    </row>
    <row r="41" spans="1:7" ht="15" customHeight="1" x14ac:dyDescent="0.25">
      <c r="C41"/>
      <c r="D41"/>
      <c r="E41"/>
      <c r="F41"/>
      <c r="G41"/>
    </row>
    <row r="42" spans="1:7" ht="15" customHeight="1" x14ac:dyDescent="0.25">
      <c r="C42"/>
      <c r="D42"/>
      <c r="E42"/>
      <c r="F42"/>
      <c r="G42"/>
    </row>
    <row r="43" spans="1:7" ht="15" customHeight="1" x14ac:dyDescent="0.25">
      <c r="A43" s="24" t="s">
        <v>177</v>
      </c>
      <c r="C43"/>
      <c r="D43"/>
      <c r="E43"/>
      <c r="F43"/>
      <c r="G43"/>
    </row>
    <row r="44" spans="1:7" ht="15" customHeight="1" x14ac:dyDescent="0.25">
      <c r="A44" s="24" t="s">
        <v>290</v>
      </c>
      <c r="C44"/>
      <c r="D44"/>
      <c r="E44"/>
      <c r="F44"/>
      <c r="G44"/>
    </row>
    <row r="45" spans="1:7" ht="15" customHeight="1" x14ac:dyDescent="0.25">
      <c r="A45" s="24" t="s">
        <v>314</v>
      </c>
      <c r="C45"/>
      <c r="D45"/>
      <c r="E45"/>
      <c r="F45"/>
      <c r="G45"/>
    </row>
    <row r="46" spans="1:7" ht="15" customHeight="1" x14ac:dyDescent="0.25">
      <c r="A46" s="24" t="s">
        <v>315</v>
      </c>
      <c r="C46"/>
      <c r="D46"/>
      <c r="E46"/>
      <c r="F46"/>
      <c r="G46"/>
    </row>
    <row r="47" spans="1:7" ht="15" customHeight="1" x14ac:dyDescent="0.25">
      <c r="A47" s="24" t="s">
        <v>196</v>
      </c>
      <c r="C47"/>
      <c r="D47"/>
      <c r="E47"/>
      <c r="F47"/>
      <c r="G47"/>
    </row>
    <row r="48" spans="1:7" ht="15" customHeight="1" x14ac:dyDescent="0.25">
      <c r="C48"/>
      <c r="D48"/>
      <c r="E48"/>
      <c r="F48"/>
      <c r="G48"/>
    </row>
    <row r="49" spans="1:7" ht="15" customHeight="1" x14ac:dyDescent="0.25">
      <c r="C49" t="s">
        <v>67</v>
      </c>
      <c r="D49" t="s">
        <v>68</v>
      </c>
      <c r="E49" t="s">
        <v>57</v>
      </c>
      <c r="F49" t="s">
        <v>69</v>
      </c>
      <c r="G49"/>
    </row>
    <row r="50" spans="1:7" ht="15" hidden="1" customHeight="1" x14ac:dyDescent="0.25">
      <c r="C50" s="54">
        <f ca="1">TODAY()-2</f>
        <v>44568</v>
      </c>
      <c r="D50" s="47" t="s">
        <v>70</v>
      </c>
      <c r="E50" s="48">
        <v>21</v>
      </c>
      <c r="F50" s="48">
        <v>3820</v>
      </c>
      <c r="G50"/>
    </row>
    <row r="51" spans="1:7" ht="15" hidden="1" customHeight="1" x14ac:dyDescent="0.25">
      <c r="C51" s="54">
        <f ca="1">TODAY()-3</f>
        <v>44567</v>
      </c>
      <c r="D51" s="47" t="s">
        <v>71</v>
      </c>
      <c r="E51" s="48">
        <v>62</v>
      </c>
      <c r="F51" s="48">
        <v>2112</v>
      </c>
      <c r="G51"/>
    </row>
    <row r="52" spans="1:7" ht="15" customHeight="1" x14ac:dyDescent="0.25">
      <c r="C52" s="54">
        <f ca="1">TODAY()</f>
        <v>44570</v>
      </c>
      <c r="D52" s="47" t="s">
        <v>72</v>
      </c>
      <c r="E52" s="48">
        <v>30</v>
      </c>
      <c r="F52" s="48">
        <v>3085</v>
      </c>
      <c r="G52"/>
    </row>
    <row r="53" spans="1:7" ht="15" hidden="1" customHeight="1" x14ac:dyDescent="0.25">
      <c r="C53" s="54">
        <f ca="1">TODAY()-6</f>
        <v>44564</v>
      </c>
      <c r="D53" s="47" t="s">
        <v>73</v>
      </c>
      <c r="E53" s="48">
        <v>25</v>
      </c>
      <c r="F53" s="48">
        <v>1611</v>
      </c>
      <c r="G53"/>
    </row>
    <row r="54" spans="1:7" ht="15" customHeight="1" x14ac:dyDescent="0.25">
      <c r="C54" s="54">
        <f ca="1">TODAY()-5</f>
        <v>44565</v>
      </c>
      <c r="D54" s="47" t="s">
        <v>74</v>
      </c>
      <c r="E54" s="48">
        <v>45</v>
      </c>
      <c r="F54" s="48">
        <v>5050</v>
      </c>
      <c r="G54"/>
    </row>
    <row r="55" spans="1:7" ht="15" hidden="1" customHeight="1" x14ac:dyDescent="0.25">
      <c r="C55" s="54">
        <f ca="1">TODAY()-4</f>
        <v>44566</v>
      </c>
      <c r="D55" s="47" t="s">
        <v>75</v>
      </c>
      <c r="E55" s="48">
        <v>69</v>
      </c>
      <c r="F55" s="48">
        <v>528</v>
      </c>
      <c r="G55"/>
    </row>
    <row r="56" spans="1:7" ht="15" customHeight="1" x14ac:dyDescent="0.25">
      <c r="G56"/>
    </row>
    <row r="57" spans="1:7" ht="15" customHeight="1" x14ac:dyDescent="0.25">
      <c r="G57"/>
    </row>
    <row r="58" spans="1:7" ht="15" customHeight="1" x14ac:dyDescent="0.25">
      <c r="G58"/>
    </row>
    <row r="59" spans="1:7" ht="15" customHeight="1" x14ac:dyDescent="0.25">
      <c r="G59"/>
    </row>
    <row r="60" spans="1:7" ht="15" customHeight="1" x14ac:dyDescent="0.25">
      <c r="A60" s="24" t="s">
        <v>104</v>
      </c>
      <c r="C60"/>
      <c r="D60"/>
      <c r="E60"/>
      <c r="F60"/>
      <c r="G60"/>
    </row>
    <row r="61" spans="1:7" ht="15" customHeight="1" x14ac:dyDescent="0.25">
      <c r="A61" s="24" t="s">
        <v>180</v>
      </c>
      <c r="C61"/>
      <c r="D61"/>
      <c r="E61"/>
      <c r="F61"/>
      <c r="G61"/>
    </row>
    <row r="62" spans="1:7" ht="15" customHeight="1" x14ac:dyDescent="0.25">
      <c r="A62" s="24" t="s">
        <v>181</v>
      </c>
      <c r="C62"/>
      <c r="D62"/>
      <c r="E62"/>
      <c r="F62"/>
      <c r="G62"/>
    </row>
    <row r="63" spans="1:7" ht="15" customHeight="1" x14ac:dyDescent="0.25">
      <c r="A63" s="24" t="s">
        <v>103</v>
      </c>
      <c r="C63"/>
      <c r="D63"/>
      <c r="E63"/>
      <c r="F63"/>
      <c r="G63"/>
    </row>
  </sheetData>
  <autoFilter ref="C5:G5" xr:uid="{00000000-0001-0000-0500-000000000000}"/>
  <sortState xmlns:xlrd2="http://schemas.microsoft.com/office/spreadsheetml/2017/richdata2" ref="C6:G13">
    <sortCondition descending="1" ref="G6:G13"/>
  </sortState>
  <hyperlinks>
    <hyperlink ref="A62" r:id="rId1" tooltip="Select to learn about filtering data in a range or table from the web" xr:uid="{00000000-0004-0000-0500-000000000000}"/>
    <hyperlink ref="A61" r:id="rId2" tooltip="Select to learn about sorting data in a range or table from the web" xr:uid="{00000000-0004-0000-0500-000001000000}"/>
  </hyperlinks>
  <pageMargins left="0.7" right="0.7" top="0.75" bottom="0.75" header="0.3" footer="0.3"/>
  <pageSetup orientation="portrait" r:id="rId3"/>
  <drawing r:id="rId4"/>
  <tableParts count="2">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H77"/>
  <sheetViews>
    <sheetView showGridLines="0" topLeftCell="A4" zoomScaleNormal="100" zoomScalePageLayoutView="125" workbookViewId="0">
      <selection activeCell="J40" sqref="J40"/>
    </sheetView>
  </sheetViews>
  <sheetFormatPr defaultColWidth="8.85546875" defaultRowHeight="15" customHeight="1" x14ac:dyDescent="0.25"/>
  <cols>
    <col min="1" max="1" width="12.7109375" style="24" customWidth="1"/>
    <col min="2" max="2" width="82.85546875" style="1" customWidth="1"/>
    <col min="3" max="3" width="13.85546875" style="1" customWidth="1"/>
    <col min="4" max="4" width="11" style="1" customWidth="1"/>
    <col min="5" max="8" width="9.28515625" style="1" customWidth="1"/>
    <col min="9" max="16384" width="8.85546875" style="1"/>
  </cols>
  <sheetData>
    <row r="1" spans="1:8" ht="60" customHeight="1" x14ac:dyDescent="0.65">
      <c r="A1" s="24" t="s">
        <v>122</v>
      </c>
      <c r="B1" s="2"/>
      <c r="C1"/>
      <c r="D1"/>
      <c r="E1"/>
      <c r="F1"/>
      <c r="G1"/>
      <c r="H1"/>
    </row>
    <row r="2" spans="1:8" ht="15" customHeight="1" x14ac:dyDescent="0.25">
      <c r="A2" s="24" t="s">
        <v>182</v>
      </c>
      <c r="C2"/>
      <c r="D2"/>
      <c r="E2"/>
      <c r="F2"/>
      <c r="G2"/>
      <c r="H2"/>
    </row>
    <row r="3" spans="1:8" ht="15" customHeight="1" x14ac:dyDescent="0.3">
      <c r="A3" s="24" t="s">
        <v>218</v>
      </c>
      <c r="B3" s="3"/>
      <c r="C3"/>
      <c r="D3"/>
      <c r="E3"/>
      <c r="F3"/>
      <c r="G3"/>
      <c r="H3"/>
    </row>
    <row r="4" spans="1:8" ht="15" customHeight="1" x14ac:dyDescent="0.25">
      <c r="A4" s="24" t="s">
        <v>291</v>
      </c>
      <c r="C4"/>
      <c r="D4"/>
      <c r="E4"/>
      <c r="F4"/>
      <c r="G4"/>
      <c r="H4"/>
    </row>
    <row r="5" spans="1:8" s="4" customFormat="1" ht="15" customHeight="1" x14ac:dyDescent="0.25">
      <c r="A5" s="24" t="s">
        <v>183</v>
      </c>
      <c r="C5" t="s">
        <v>46</v>
      </c>
      <c r="D5" t="s">
        <v>26</v>
      </c>
      <c r="E5" t="s">
        <v>47</v>
      </c>
      <c r="F5" t="s">
        <v>48</v>
      </c>
      <c r="G5" t="s">
        <v>49</v>
      </c>
      <c r="H5" s="17" t="s">
        <v>35</v>
      </c>
    </row>
    <row r="6" spans="1:8" s="4" customFormat="1" ht="15" customHeight="1" x14ac:dyDescent="0.3">
      <c r="A6" s="24" t="s">
        <v>292</v>
      </c>
      <c r="B6" s="5"/>
      <c r="C6" t="s">
        <v>28</v>
      </c>
      <c r="D6" t="s">
        <v>50</v>
      </c>
      <c r="E6">
        <v>30000</v>
      </c>
      <c r="F6">
        <v>80000</v>
      </c>
      <c r="G6">
        <v>30000</v>
      </c>
    </row>
    <row r="7" spans="1:8" s="4" customFormat="1" ht="15" customHeight="1" x14ac:dyDescent="0.25">
      <c r="A7" s="24" t="s">
        <v>316</v>
      </c>
      <c r="C7" t="s">
        <v>28</v>
      </c>
      <c r="D7" t="s">
        <v>0</v>
      </c>
      <c r="E7">
        <v>10000</v>
      </c>
      <c r="F7">
        <v>30000</v>
      </c>
      <c r="G7">
        <v>40000</v>
      </c>
    </row>
    <row r="8" spans="1:8" s="4" customFormat="1" ht="15" customHeight="1" x14ac:dyDescent="0.25">
      <c r="A8" s="24" t="s">
        <v>219</v>
      </c>
      <c r="C8" t="s">
        <v>45</v>
      </c>
      <c r="D8" t="s">
        <v>51</v>
      </c>
      <c r="E8">
        <v>30000</v>
      </c>
      <c r="F8">
        <v>15000</v>
      </c>
      <c r="G8">
        <v>20000</v>
      </c>
    </row>
    <row r="9" spans="1:8" s="4" customFormat="1" ht="15" customHeight="1" x14ac:dyDescent="0.25">
      <c r="A9" s="62" t="s">
        <v>317</v>
      </c>
      <c r="C9" t="s">
        <v>45</v>
      </c>
      <c r="D9" t="s">
        <v>52</v>
      </c>
      <c r="E9">
        <v>25000</v>
      </c>
      <c r="F9">
        <v>80000</v>
      </c>
      <c r="G9">
        <v>120000</v>
      </c>
    </row>
    <row r="10" spans="1:8" s="4" customFormat="1" ht="15" customHeight="1" x14ac:dyDescent="0.25">
      <c r="A10" s="24" t="s">
        <v>109</v>
      </c>
      <c r="C10" t="s">
        <v>53</v>
      </c>
      <c r="D10" t="s">
        <v>65</v>
      </c>
      <c r="E10">
        <v>80000</v>
      </c>
      <c r="F10">
        <v>40000</v>
      </c>
      <c r="G10">
        <v>20000</v>
      </c>
    </row>
    <row r="11" spans="1:8" s="4" customFormat="1" ht="15" customHeight="1" x14ac:dyDescent="0.25">
      <c r="A11" s="24"/>
      <c r="C11" t="s">
        <v>53</v>
      </c>
      <c r="D11" t="s">
        <v>54</v>
      </c>
      <c r="E11">
        <v>90000</v>
      </c>
      <c r="F11">
        <v>35000</v>
      </c>
      <c r="G11">
        <v>25000</v>
      </c>
    </row>
    <row r="12" spans="1:8" s="4" customFormat="1" ht="15" customHeight="1" x14ac:dyDescent="0.25">
      <c r="A12" s="24"/>
      <c r="C12" t="s">
        <v>6</v>
      </c>
      <c r="D12" t="s">
        <v>7</v>
      </c>
      <c r="E12">
        <v>90000</v>
      </c>
      <c r="F12">
        <v>110000</v>
      </c>
      <c r="G12">
        <v>200000</v>
      </c>
    </row>
    <row r="13" spans="1:8" s="4" customFormat="1" ht="15" customHeight="1" x14ac:dyDescent="0.25">
      <c r="A13" s="24"/>
      <c r="C13" t="s">
        <v>6</v>
      </c>
      <c r="D13" t="s">
        <v>8</v>
      </c>
      <c r="E13">
        <v>75000</v>
      </c>
      <c r="F13">
        <v>82000</v>
      </c>
      <c r="G13">
        <v>150000</v>
      </c>
    </row>
    <row r="14" spans="1:8" s="4" customFormat="1" ht="15" customHeight="1" x14ac:dyDescent="0.25">
      <c r="A14" s="24"/>
      <c r="C14" t="s">
        <v>368</v>
      </c>
      <c r="D14" t="s">
        <v>369</v>
      </c>
      <c r="E14">
        <v>10</v>
      </c>
      <c r="F14">
        <v>12</v>
      </c>
      <c r="G14">
        <v>14</v>
      </c>
    </row>
    <row r="15" spans="1:8" s="4" customFormat="1" ht="15" customHeight="1" x14ac:dyDescent="0.25">
      <c r="A15" s="24"/>
      <c r="C15" t="s">
        <v>3577</v>
      </c>
      <c r="D15" t="s">
        <v>3577</v>
      </c>
      <c r="E15" t="s">
        <v>3578</v>
      </c>
      <c r="F15" t="s">
        <v>3578</v>
      </c>
      <c r="G15" t="s">
        <v>3579</v>
      </c>
      <c r="H15"/>
    </row>
    <row r="16" spans="1:8" s="4" customFormat="1" ht="15" customHeight="1" x14ac:dyDescent="0.25">
      <c r="A16" s="24"/>
      <c r="C16" t="s">
        <v>3580</v>
      </c>
      <c r="D16" t="s">
        <v>3580</v>
      </c>
      <c r="E16" t="s">
        <v>3580</v>
      </c>
      <c r="F16" t="s">
        <v>3580</v>
      </c>
      <c r="G16" t="s">
        <v>3581</v>
      </c>
      <c r="H16"/>
    </row>
    <row r="17" spans="1:8" s="4" customFormat="1" ht="15" customHeight="1" x14ac:dyDescent="0.25">
      <c r="A17" s="24"/>
      <c r="C17"/>
      <c r="D17"/>
      <c r="E17"/>
      <c r="F17"/>
      <c r="G17"/>
      <c r="H17"/>
    </row>
    <row r="18" spans="1:8" s="4" customFormat="1" ht="15" customHeight="1" x14ac:dyDescent="0.25">
      <c r="A18" s="24"/>
      <c r="C18"/>
      <c r="D18"/>
      <c r="E18"/>
      <c r="F18"/>
      <c r="G18"/>
      <c r="H18"/>
    </row>
    <row r="19" spans="1:8" s="4" customFormat="1" ht="15" customHeight="1" x14ac:dyDescent="0.25">
      <c r="A19" s="24"/>
      <c r="C19"/>
      <c r="D19"/>
      <c r="E19"/>
      <c r="F19"/>
      <c r="G19"/>
      <c r="H19"/>
    </row>
    <row r="20" spans="1:8" s="4" customFormat="1" ht="15" customHeight="1" x14ac:dyDescent="0.25">
      <c r="A20" s="24"/>
      <c r="C20"/>
      <c r="D20"/>
      <c r="E20"/>
      <c r="F20"/>
      <c r="G20"/>
      <c r="H20"/>
    </row>
    <row r="21" spans="1:8" s="4" customFormat="1" ht="15" customHeight="1" x14ac:dyDescent="0.25">
      <c r="A21" s="24"/>
      <c r="C21"/>
      <c r="D21"/>
      <c r="E21"/>
      <c r="F21"/>
      <c r="G21"/>
      <c r="H21"/>
    </row>
    <row r="22" spans="1:8" s="4" customFormat="1" ht="15" customHeight="1" x14ac:dyDescent="0.25">
      <c r="A22" s="24"/>
    </row>
    <row r="23" spans="1:8" s="4" customFormat="1" ht="15" customHeight="1" x14ac:dyDescent="0.25">
      <c r="A23" s="24"/>
    </row>
    <row r="24" spans="1:8" s="4" customFormat="1" ht="15" customHeight="1" x14ac:dyDescent="0.25">
      <c r="A24" s="24"/>
    </row>
    <row r="27" spans="1:8" ht="15" customHeight="1" x14ac:dyDescent="0.25">
      <c r="A27" s="24" t="s">
        <v>184</v>
      </c>
      <c r="C27"/>
      <c r="D27"/>
      <c r="E27"/>
      <c r="F27"/>
      <c r="G27"/>
      <c r="H27"/>
    </row>
    <row r="28" spans="1:8" ht="15" customHeight="1" x14ac:dyDescent="0.25">
      <c r="A28" s="24" t="s">
        <v>185</v>
      </c>
      <c r="C28"/>
      <c r="D28"/>
      <c r="E28"/>
      <c r="F28"/>
      <c r="G28"/>
      <c r="H28"/>
    </row>
    <row r="29" spans="1:8" ht="15" customHeight="1" x14ac:dyDescent="0.25">
      <c r="A29" s="24" t="s">
        <v>293</v>
      </c>
      <c r="C29"/>
      <c r="D29"/>
      <c r="E29"/>
      <c r="F29"/>
      <c r="G29"/>
      <c r="H29"/>
    </row>
    <row r="30" spans="1:8" ht="15" customHeight="1" x14ac:dyDescent="0.25">
      <c r="A30" s="24" t="s">
        <v>220</v>
      </c>
      <c r="C30"/>
      <c r="D30"/>
      <c r="E30"/>
      <c r="F30"/>
      <c r="G30"/>
      <c r="H30"/>
    </row>
    <row r="31" spans="1:8" ht="15" customHeight="1" x14ac:dyDescent="0.25">
      <c r="A31" s="24" t="s">
        <v>294</v>
      </c>
      <c r="H31"/>
    </row>
    <row r="32" spans="1:8" ht="15" customHeight="1" x14ac:dyDescent="0.25">
      <c r="A32" s="24" t="s">
        <v>221</v>
      </c>
      <c r="H32"/>
    </row>
    <row r="33" spans="1:8" ht="15" customHeight="1" x14ac:dyDescent="0.25">
      <c r="A33" s="24" t="s">
        <v>186</v>
      </c>
      <c r="C33" s="40" t="s">
        <v>46</v>
      </c>
      <c r="D33" s="40" t="s">
        <v>26</v>
      </c>
      <c r="E33" s="40" t="s">
        <v>47</v>
      </c>
      <c r="F33" s="40" t="s">
        <v>48</v>
      </c>
      <c r="G33" s="40" t="s">
        <v>49</v>
      </c>
      <c r="H33" s="40" t="s">
        <v>55</v>
      </c>
    </row>
    <row r="34" spans="1:8" ht="15" customHeight="1" x14ac:dyDescent="0.25">
      <c r="C34" s="6" t="s">
        <v>28</v>
      </c>
      <c r="D34" s="6" t="s">
        <v>50</v>
      </c>
      <c r="E34" s="41">
        <v>30000</v>
      </c>
      <c r="F34" s="41">
        <v>80000</v>
      </c>
      <c r="G34" s="41">
        <v>30000</v>
      </c>
      <c r="H34" s="50">
        <f t="shared" ref="H34:H42" si="0">SUBTOTAL(109,H26:H33)</f>
        <v>0</v>
      </c>
    </row>
    <row r="35" spans="1:8" ht="15" customHeight="1" x14ac:dyDescent="0.25">
      <c r="C35" t="s">
        <v>28</v>
      </c>
      <c r="D35" t="s">
        <v>0</v>
      </c>
      <c r="E35" s="50">
        <v>10000</v>
      </c>
      <c r="F35" s="50">
        <v>30000</v>
      </c>
      <c r="G35" s="50">
        <v>40000</v>
      </c>
      <c r="H35" s="50">
        <f t="shared" si="0"/>
        <v>0</v>
      </c>
    </row>
    <row r="36" spans="1:8" ht="15" customHeight="1" x14ac:dyDescent="0.25">
      <c r="C36" s="6" t="s">
        <v>45</v>
      </c>
      <c r="D36" s="6" t="s">
        <v>51</v>
      </c>
      <c r="E36" s="41">
        <v>30000</v>
      </c>
      <c r="F36" s="41">
        <v>15000</v>
      </c>
      <c r="G36" s="41">
        <v>20000</v>
      </c>
      <c r="H36" s="50">
        <f t="shared" si="0"/>
        <v>0</v>
      </c>
    </row>
    <row r="37" spans="1:8" ht="15" customHeight="1" x14ac:dyDescent="0.25">
      <c r="C37" t="s">
        <v>45</v>
      </c>
      <c r="D37" t="s">
        <v>52</v>
      </c>
      <c r="E37" s="50">
        <v>25000</v>
      </c>
      <c r="F37" s="50">
        <v>80000</v>
      </c>
      <c r="G37" s="50">
        <v>120000</v>
      </c>
      <c r="H37" s="50">
        <f t="shared" si="0"/>
        <v>0</v>
      </c>
    </row>
    <row r="38" spans="1:8" ht="15" customHeight="1" x14ac:dyDescent="0.25">
      <c r="C38" s="6" t="s">
        <v>53</v>
      </c>
      <c r="D38" s="6" t="s">
        <v>64</v>
      </c>
      <c r="E38" s="41">
        <v>80000</v>
      </c>
      <c r="F38" s="41">
        <v>40000</v>
      </c>
      <c r="G38" s="41">
        <v>20000</v>
      </c>
      <c r="H38" s="50">
        <f t="shared" si="0"/>
        <v>0</v>
      </c>
    </row>
    <row r="39" spans="1:8" ht="15" customHeight="1" x14ac:dyDescent="0.25">
      <c r="C39" t="s">
        <v>53</v>
      </c>
      <c r="D39" t="s">
        <v>54</v>
      </c>
      <c r="E39" s="50">
        <v>90000</v>
      </c>
      <c r="F39" s="50">
        <v>35000</v>
      </c>
      <c r="G39" s="50">
        <v>25000</v>
      </c>
      <c r="H39" s="50">
        <f t="shared" si="0"/>
        <v>0</v>
      </c>
    </row>
    <row r="40" spans="1:8" ht="15" customHeight="1" x14ac:dyDescent="0.25">
      <c r="C40" s="6" t="s">
        <v>6</v>
      </c>
      <c r="D40" s="6" t="s">
        <v>7</v>
      </c>
      <c r="E40" s="41">
        <v>90000</v>
      </c>
      <c r="F40" s="41">
        <v>110000</v>
      </c>
      <c r="G40" s="41">
        <v>200000</v>
      </c>
      <c r="H40" s="50">
        <f t="shared" si="0"/>
        <v>0</v>
      </c>
    </row>
    <row r="41" spans="1:8" ht="15" customHeight="1" x14ac:dyDescent="0.25">
      <c r="C41" t="s">
        <v>6</v>
      </c>
      <c r="D41" t="s">
        <v>8</v>
      </c>
      <c r="E41" s="50">
        <v>75000</v>
      </c>
      <c r="F41" s="50">
        <v>82000</v>
      </c>
      <c r="G41" s="50">
        <v>150000</v>
      </c>
      <c r="H41" s="50">
        <f t="shared" si="0"/>
        <v>0</v>
      </c>
    </row>
    <row r="42" spans="1:8" ht="15" customHeight="1" x14ac:dyDescent="0.25">
      <c r="C42">
        <f t="shared" ref="C42:G42" si="1">SUBTOTAL(109,C34:C41)</f>
        <v>0</v>
      </c>
      <c r="D42">
        <f t="shared" si="1"/>
        <v>0</v>
      </c>
      <c r="E42" s="50">
        <f t="shared" si="1"/>
        <v>430000</v>
      </c>
      <c r="F42" s="50">
        <f t="shared" si="1"/>
        <v>472000</v>
      </c>
      <c r="G42" s="50">
        <f t="shared" si="1"/>
        <v>605000</v>
      </c>
      <c r="H42" s="78">
        <f t="shared" si="0"/>
        <v>0</v>
      </c>
    </row>
    <row r="43" spans="1:8" ht="15" customHeight="1" x14ac:dyDescent="0.25">
      <c r="C43"/>
      <c r="D43"/>
      <c r="E43"/>
      <c r="F43"/>
      <c r="G43"/>
      <c r="H43"/>
    </row>
    <row r="44" spans="1:8" ht="15" customHeight="1" x14ac:dyDescent="0.25">
      <c r="C44"/>
      <c r="D44"/>
      <c r="E44"/>
      <c r="F44"/>
      <c r="G44"/>
      <c r="H44"/>
    </row>
    <row r="45" spans="1:8" ht="15" customHeight="1" x14ac:dyDescent="0.25">
      <c r="C45"/>
      <c r="D45"/>
      <c r="E45"/>
      <c r="F45"/>
      <c r="G45"/>
      <c r="H45"/>
    </row>
    <row r="46" spans="1:8" ht="15" customHeight="1" x14ac:dyDescent="0.25">
      <c r="C46"/>
      <c r="D46"/>
      <c r="E46"/>
      <c r="F46"/>
      <c r="G46"/>
      <c r="H46"/>
    </row>
    <row r="47" spans="1:8" ht="15" customHeight="1" x14ac:dyDescent="0.25">
      <c r="A47" s="24" t="s">
        <v>187</v>
      </c>
      <c r="C47"/>
      <c r="D47"/>
      <c r="E47"/>
      <c r="F47"/>
      <c r="G47"/>
      <c r="H47"/>
    </row>
    <row r="48" spans="1:8" ht="15" customHeight="1" x14ac:dyDescent="0.25">
      <c r="A48" s="24" t="s">
        <v>188</v>
      </c>
      <c r="C48"/>
      <c r="D48"/>
      <c r="E48"/>
      <c r="F48"/>
      <c r="G48"/>
      <c r="H48"/>
    </row>
    <row r="49" spans="1:8" ht="15" customHeight="1" x14ac:dyDescent="0.25">
      <c r="A49" s="24" t="s">
        <v>295</v>
      </c>
      <c r="C49"/>
      <c r="D49"/>
      <c r="E49"/>
      <c r="F49"/>
      <c r="G49"/>
      <c r="H49"/>
    </row>
    <row r="50" spans="1:8" ht="15" customHeight="1" x14ac:dyDescent="0.25">
      <c r="A50" s="24" t="s">
        <v>222</v>
      </c>
      <c r="C50"/>
      <c r="D50"/>
      <c r="E50"/>
      <c r="F50"/>
      <c r="G50"/>
      <c r="H50"/>
    </row>
    <row r="51" spans="1:8" ht="15" customHeight="1" x14ac:dyDescent="0.25">
      <c r="A51" s="24" t="s">
        <v>296</v>
      </c>
      <c r="C51"/>
      <c r="D51"/>
      <c r="E51"/>
      <c r="F51"/>
      <c r="G51"/>
      <c r="H51"/>
    </row>
    <row r="52" spans="1:8" ht="15" customHeight="1" x14ac:dyDescent="0.25">
      <c r="A52" s="24" t="s">
        <v>297</v>
      </c>
      <c r="C52"/>
      <c r="D52"/>
      <c r="E52"/>
      <c r="F52"/>
      <c r="G52"/>
      <c r="H52"/>
    </row>
    <row r="53" spans="1:8" ht="15" customHeight="1" x14ac:dyDescent="0.25">
      <c r="A53" s="24" t="s">
        <v>298</v>
      </c>
      <c r="C53" s="40" t="s">
        <v>46</v>
      </c>
      <c r="D53" s="40" t="s">
        <v>26</v>
      </c>
      <c r="E53" s="40" t="s">
        <v>56</v>
      </c>
      <c r="F53"/>
      <c r="G53"/>
      <c r="H53"/>
    </row>
    <row r="54" spans="1:8" ht="15" customHeight="1" x14ac:dyDescent="0.25">
      <c r="A54" s="24" t="s">
        <v>223</v>
      </c>
      <c r="C54" s="6" t="s">
        <v>28</v>
      </c>
      <c r="D54" s="6" t="s">
        <v>50</v>
      </c>
      <c r="E54" s="50">
        <v>1000</v>
      </c>
      <c r="F54"/>
      <c r="G54"/>
      <c r="H54"/>
    </row>
    <row r="55" spans="1:8" ht="15" customHeight="1" x14ac:dyDescent="0.25">
      <c r="A55" s="24" t="s">
        <v>299</v>
      </c>
      <c r="C55" t="s">
        <v>28</v>
      </c>
      <c r="D55" t="s">
        <v>0</v>
      </c>
      <c r="E55" s="50">
        <v>2000</v>
      </c>
      <c r="F55"/>
      <c r="G55"/>
      <c r="H55"/>
    </row>
    <row r="56" spans="1:8" ht="15" customHeight="1" x14ac:dyDescent="0.25">
      <c r="A56" s="24" t="s">
        <v>224</v>
      </c>
      <c r="C56" s="6" t="s">
        <v>45</v>
      </c>
      <c r="D56" s="6" t="s">
        <v>51</v>
      </c>
      <c r="E56" s="50">
        <v>3000</v>
      </c>
      <c r="F56"/>
      <c r="G56"/>
      <c r="H56"/>
    </row>
    <row r="57" spans="1:8" ht="15" customHeight="1" x14ac:dyDescent="0.25">
      <c r="A57" s="24" t="s">
        <v>172</v>
      </c>
      <c r="C57" t="s">
        <v>45</v>
      </c>
      <c r="D57" t="s">
        <v>52</v>
      </c>
      <c r="E57" s="50">
        <v>1000</v>
      </c>
      <c r="F57"/>
      <c r="G57"/>
      <c r="H57"/>
    </row>
    <row r="58" spans="1:8" ht="15" customHeight="1" x14ac:dyDescent="0.25">
      <c r="C58" s="6" t="s">
        <v>53</v>
      </c>
      <c r="D58" s="6" t="s">
        <v>64</v>
      </c>
      <c r="E58" s="50">
        <v>2000</v>
      </c>
      <c r="F58"/>
      <c r="G58"/>
      <c r="H58"/>
    </row>
    <row r="59" spans="1:8" ht="15" customHeight="1" x14ac:dyDescent="0.25">
      <c r="C59" t="s">
        <v>53</v>
      </c>
      <c r="D59" t="s">
        <v>54</v>
      </c>
      <c r="E59" s="50">
        <v>3000</v>
      </c>
    </row>
    <row r="60" spans="1:8" ht="15" customHeight="1" x14ac:dyDescent="0.25">
      <c r="C60" s="6" t="s">
        <v>6</v>
      </c>
      <c r="D60" s="6" t="s">
        <v>7</v>
      </c>
      <c r="E60" s="50">
        <v>4000</v>
      </c>
    </row>
    <row r="61" spans="1:8" ht="15" customHeight="1" x14ac:dyDescent="0.25">
      <c r="C61" t="s">
        <v>6</v>
      </c>
      <c r="D61" t="s">
        <v>8</v>
      </c>
      <c r="E61" s="50">
        <v>8000</v>
      </c>
    </row>
    <row r="62" spans="1:8" ht="15" customHeight="1" x14ac:dyDescent="0.25">
      <c r="C62" s="17" t="s">
        <v>55</v>
      </c>
      <c r="D62" s="17"/>
      <c r="E62" s="53">
        <f>SUBTOTAL(101,TotalRows[Sales])</f>
        <v>3000</v>
      </c>
    </row>
    <row r="69" spans="1:8" ht="15" customHeight="1" x14ac:dyDescent="0.25">
      <c r="B69"/>
      <c r="F69"/>
      <c r="G69"/>
      <c r="H69"/>
    </row>
    <row r="70" spans="1:8" ht="15" customHeight="1" x14ac:dyDescent="0.25">
      <c r="B70"/>
      <c r="C70"/>
      <c r="D70"/>
      <c r="E70"/>
      <c r="F70"/>
      <c r="G70"/>
      <c r="H70"/>
    </row>
    <row r="71" spans="1:8" ht="15" customHeight="1" x14ac:dyDescent="0.25">
      <c r="B71"/>
      <c r="C71"/>
      <c r="D71"/>
      <c r="E71"/>
      <c r="F71"/>
      <c r="G71"/>
      <c r="H71"/>
    </row>
    <row r="72" spans="1:8" ht="15" customHeight="1" x14ac:dyDescent="0.25">
      <c r="A72" s="24" t="s">
        <v>104</v>
      </c>
      <c r="B72"/>
      <c r="C72"/>
      <c r="D72"/>
      <c r="E72"/>
      <c r="F72"/>
      <c r="G72"/>
      <c r="H72"/>
    </row>
    <row r="73" spans="1:8" ht="15" customHeight="1" x14ac:dyDescent="0.25">
      <c r="A73" s="24" t="s">
        <v>189</v>
      </c>
      <c r="B73"/>
      <c r="C73"/>
      <c r="D73"/>
      <c r="E73"/>
      <c r="F73"/>
      <c r="G73"/>
      <c r="H73"/>
    </row>
    <row r="74" spans="1:8" ht="15" customHeight="1" x14ac:dyDescent="0.25">
      <c r="A74" s="24" t="s">
        <v>190</v>
      </c>
      <c r="B74"/>
      <c r="C74"/>
      <c r="D74"/>
      <c r="E74"/>
      <c r="F74"/>
      <c r="G74"/>
      <c r="H74"/>
    </row>
    <row r="75" spans="1:8" ht="15" customHeight="1" x14ac:dyDescent="0.25">
      <c r="A75" s="24" t="s">
        <v>191</v>
      </c>
      <c r="B75"/>
      <c r="C75"/>
      <c r="D75"/>
      <c r="E75"/>
      <c r="F75"/>
      <c r="G75"/>
      <c r="H75"/>
    </row>
    <row r="76" spans="1:8" ht="15" customHeight="1" x14ac:dyDescent="0.25">
      <c r="A76" s="24" t="s">
        <v>103</v>
      </c>
      <c r="B76" t="s">
        <v>160</v>
      </c>
      <c r="C76"/>
      <c r="D76"/>
      <c r="E76"/>
      <c r="F76"/>
      <c r="G76"/>
      <c r="H76"/>
    </row>
    <row r="77" spans="1:8" ht="15" customHeight="1" x14ac:dyDescent="0.25">
      <c r="C77"/>
      <c r="D77"/>
      <c r="E77"/>
    </row>
  </sheetData>
  <phoneticPr fontId="16" type="noConversion"/>
  <hyperlinks>
    <hyperlink ref="A75" r:id="rId1" tooltip="Select to learn about using calculated columns in an Excel table from the web" xr:uid="{00000000-0004-0000-0600-000000000000}"/>
    <hyperlink ref="A74" r:id="rId2" tooltip="Select to learn about Total the data in an Excel table from the web" xr:uid="{00000000-0004-0000-0600-000001000000}"/>
    <hyperlink ref="A73" r:id="rId3" tooltip="Select to learn an overview of Excel tables from the web" xr:uid="{00000000-0004-0000-0600-000002000000}"/>
  </hyperlinks>
  <pageMargins left="0.7" right="0.7" top="0.75" bottom="0.75" header="0.3" footer="0.3"/>
  <pageSetup orientation="portrait" r:id="rId4"/>
  <drawing r:id="rId5"/>
  <tableParts count="3">
    <tablePart r:id="rId6"/>
    <tablePart r:id="rId7"/>
    <tablePart r:id="rId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F63"/>
  <sheetViews>
    <sheetView showGridLines="0" zoomScaleNormal="100" zoomScalePageLayoutView="125" workbookViewId="0">
      <selection activeCell="F33" sqref="F33"/>
    </sheetView>
  </sheetViews>
  <sheetFormatPr defaultColWidth="8.85546875" defaultRowHeight="15" customHeight="1" x14ac:dyDescent="0.25"/>
  <cols>
    <col min="1" max="1" width="12.7109375" style="24" customWidth="1"/>
    <col min="2" max="2" width="82.85546875" style="17" customWidth="1"/>
    <col min="3" max="4" width="11.7109375" style="1" customWidth="1"/>
    <col min="5" max="6" width="13.85546875" style="1" customWidth="1"/>
    <col min="7" max="16384" width="8.85546875" style="1"/>
  </cols>
  <sheetData>
    <row r="1" spans="1:6" ht="60" customHeight="1" x14ac:dyDescent="0.25">
      <c r="A1" s="24" t="s">
        <v>123</v>
      </c>
      <c r="C1"/>
      <c r="D1"/>
      <c r="E1"/>
      <c r="F1"/>
    </row>
    <row r="2" spans="1:6" ht="15" customHeight="1" x14ac:dyDescent="0.25">
      <c r="A2" s="24" t="s">
        <v>192</v>
      </c>
      <c r="C2"/>
      <c r="D2"/>
      <c r="E2"/>
      <c r="F2"/>
    </row>
    <row r="3" spans="1:6" ht="15" customHeight="1" x14ac:dyDescent="0.25">
      <c r="A3" s="24" t="s">
        <v>300</v>
      </c>
      <c r="C3" s="40" t="s">
        <v>57</v>
      </c>
      <c r="D3" s="40" t="s">
        <v>46</v>
      </c>
      <c r="E3"/>
      <c r="F3"/>
    </row>
    <row r="4" spans="1:6" ht="15" customHeight="1" x14ac:dyDescent="0.25">
      <c r="A4" s="24" t="s">
        <v>193</v>
      </c>
      <c r="C4" s="7" t="s">
        <v>2</v>
      </c>
      <c r="D4" s="8" t="s">
        <v>45</v>
      </c>
      <c r="E4"/>
      <c r="F4"/>
    </row>
    <row r="5" spans="1:6" s="4" customFormat="1" ht="15" customHeight="1" x14ac:dyDescent="0.25">
      <c r="A5" s="24" t="s">
        <v>301</v>
      </c>
      <c r="B5" s="17"/>
      <c r="C5" s="7" t="s">
        <v>7</v>
      </c>
      <c r="D5" s="8" t="s">
        <v>45</v>
      </c>
      <c r="F5"/>
    </row>
    <row r="6" spans="1:6" s="4" customFormat="1" ht="15" customHeight="1" x14ac:dyDescent="0.25">
      <c r="A6" s="24" t="s">
        <v>348</v>
      </c>
      <c r="B6" s="17"/>
      <c r="C6" s="7" t="s">
        <v>4</v>
      </c>
      <c r="D6" s="8"/>
      <c r="F6"/>
    </row>
    <row r="7" spans="1:6" s="4" customFormat="1" ht="15" customHeight="1" x14ac:dyDescent="0.25">
      <c r="A7" s="24" t="s">
        <v>302</v>
      </c>
      <c r="B7" s="17"/>
      <c r="C7" s="7" t="s">
        <v>5</v>
      </c>
      <c r="D7" s="8"/>
      <c r="F7"/>
    </row>
    <row r="8" spans="1:6" s="4" customFormat="1" ht="15" customHeight="1" x14ac:dyDescent="0.25">
      <c r="A8" s="24" t="s">
        <v>318</v>
      </c>
      <c r="B8" s="17"/>
      <c r="C8" s="7" t="s">
        <v>58</v>
      </c>
      <c r="D8" s="8"/>
      <c r="F8"/>
    </row>
    <row r="9" spans="1:6" s="4" customFormat="1" ht="15" customHeight="1" x14ac:dyDescent="0.25">
      <c r="A9" s="24" t="s">
        <v>225</v>
      </c>
      <c r="B9" s="17"/>
      <c r="C9" s="7" t="s">
        <v>59</v>
      </c>
      <c r="D9" s="8"/>
      <c r="F9"/>
    </row>
    <row r="10" spans="1:6" s="4" customFormat="1" ht="15" customHeight="1" x14ac:dyDescent="0.25">
      <c r="A10" s="24" t="s">
        <v>109</v>
      </c>
      <c r="B10" s="17"/>
      <c r="C10" s="7" t="s">
        <v>60</v>
      </c>
      <c r="D10" s="8"/>
      <c r="F10"/>
    </row>
    <row r="11" spans="1:6" s="4" customFormat="1" ht="15" customHeight="1" x14ac:dyDescent="0.25">
      <c r="A11" s="24"/>
      <c r="B11" s="17"/>
      <c r="C11" s="7" t="s">
        <v>12</v>
      </c>
      <c r="D11" s="8"/>
      <c r="F11"/>
    </row>
    <row r="12" spans="1:6" s="4" customFormat="1" ht="15" customHeight="1" x14ac:dyDescent="0.25">
      <c r="A12" s="24"/>
      <c r="B12" s="17"/>
      <c r="C12" s="7" t="s">
        <v>8</v>
      </c>
      <c r="D12" s="8"/>
      <c r="F12"/>
    </row>
    <row r="13" spans="1:6" s="4" customFormat="1" ht="15" customHeight="1" x14ac:dyDescent="0.25">
      <c r="A13" s="24"/>
      <c r="B13" s="17"/>
      <c r="C13" s="7" t="s">
        <v>14</v>
      </c>
      <c r="D13" s="8"/>
      <c r="F13"/>
    </row>
    <row r="14" spans="1:6" s="4" customFormat="1" ht="15" customHeight="1" x14ac:dyDescent="0.25">
      <c r="A14" s="24"/>
      <c r="B14" s="17"/>
      <c r="C14" s="7" t="s">
        <v>15</v>
      </c>
      <c r="D14" s="8"/>
      <c r="F14"/>
    </row>
    <row r="15" spans="1:6" s="4" customFormat="1" ht="15" customHeight="1" x14ac:dyDescent="0.25">
      <c r="A15" s="24"/>
      <c r="B15" s="17"/>
      <c r="C15" s="7" t="s">
        <v>16</v>
      </c>
      <c r="D15" s="8"/>
      <c r="F15"/>
    </row>
    <row r="16" spans="1:6" s="4" customFormat="1" ht="15" customHeight="1" x14ac:dyDescent="0.25">
      <c r="A16" s="24"/>
      <c r="B16" s="17"/>
    </row>
    <row r="17" spans="1:6" s="4" customFormat="1" ht="15" customHeight="1" x14ac:dyDescent="0.25">
      <c r="A17" s="24"/>
      <c r="B17" s="17"/>
    </row>
    <row r="18" spans="1:6" s="4" customFormat="1" ht="15" customHeight="1" x14ac:dyDescent="0.25">
      <c r="A18" s="24"/>
      <c r="B18" s="17"/>
      <c r="C18"/>
      <c r="D18"/>
      <c r="E18"/>
      <c r="F18"/>
    </row>
    <row r="19" spans="1:6" s="4" customFormat="1" ht="15" customHeight="1" x14ac:dyDescent="0.25">
      <c r="A19" s="24"/>
      <c r="B19" s="17"/>
      <c r="C19"/>
      <c r="D19"/>
      <c r="E19"/>
      <c r="F19"/>
    </row>
    <row r="20" spans="1:6" s="4" customFormat="1" ht="15" customHeight="1" x14ac:dyDescent="0.25">
      <c r="A20" s="24"/>
      <c r="B20" s="17"/>
      <c r="C20"/>
      <c r="D20"/>
      <c r="E20"/>
      <c r="F20"/>
    </row>
    <row r="21" spans="1:6" s="4" customFormat="1" ht="15" customHeight="1" x14ac:dyDescent="0.25">
      <c r="A21" s="24"/>
      <c r="B21" s="17"/>
      <c r="C21"/>
      <c r="D21"/>
      <c r="E21"/>
      <c r="F21"/>
    </row>
    <row r="22" spans="1:6" s="4" customFormat="1" ht="15" customHeight="1" x14ac:dyDescent="0.25">
      <c r="A22" s="24"/>
      <c r="B22" s="17"/>
    </row>
    <row r="23" spans="1:6" s="4" customFormat="1" ht="15" customHeight="1" x14ac:dyDescent="0.25">
      <c r="A23" s="24"/>
      <c r="B23" s="17"/>
    </row>
    <row r="24" spans="1:6" s="4" customFormat="1" ht="15" customHeight="1" x14ac:dyDescent="0.25">
      <c r="A24" s="24"/>
      <c r="B24" s="17"/>
    </row>
    <row r="27" spans="1:6" ht="15" customHeight="1" x14ac:dyDescent="0.25">
      <c r="A27" s="24" t="s">
        <v>194</v>
      </c>
    </row>
    <row r="28" spans="1:6" ht="15" customHeight="1" x14ac:dyDescent="0.25">
      <c r="A28" s="24" t="s">
        <v>195</v>
      </c>
    </row>
    <row r="29" spans="1:6" ht="15" customHeight="1" x14ac:dyDescent="0.25">
      <c r="A29" s="24" t="s">
        <v>303</v>
      </c>
      <c r="C29"/>
      <c r="D29"/>
      <c r="E29"/>
      <c r="F29"/>
    </row>
    <row r="30" spans="1:6" ht="15" customHeight="1" x14ac:dyDescent="0.25">
      <c r="A30" s="24" t="s">
        <v>226</v>
      </c>
      <c r="C30"/>
      <c r="D30"/>
      <c r="F30"/>
    </row>
    <row r="31" spans="1:6" ht="15" customHeight="1" x14ac:dyDescent="0.25">
      <c r="A31" s="24" t="s">
        <v>228</v>
      </c>
      <c r="C31" s="40" t="s">
        <v>57</v>
      </c>
      <c r="D31" s="40" t="s">
        <v>46</v>
      </c>
      <c r="F31" s="57" t="s">
        <v>46</v>
      </c>
    </row>
    <row r="32" spans="1:6" ht="15" customHeight="1" x14ac:dyDescent="0.25">
      <c r="A32" s="24" t="s">
        <v>227</v>
      </c>
      <c r="C32" s="7" t="s">
        <v>2</v>
      </c>
      <c r="D32" s="7" t="s">
        <v>6</v>
      </c>
      <c r="F32" s="18" t="s">
        <v>28</v>
      </c>
    </row>
    <row r="33" spans="1:6" ht="15" customHeight="1" x14ac:dyDescent="0.25">
      <c r="A33" s="24" t="s">
        <v>349</v>
      </c>
      <c r="C33" s="7" t="s">
        <v>7</v>
      </c>
      <c r="D33" s="7" t="s">
        <v>45</v>
      </c>
      <c r="F33" s="7" t="s">
        <v>6</v>
      </c>
    </row>
    <row r="34" spans="1:6" ht="15" customHeight="1" x14ac:dyDescent="0.25">
      <c r="A34" s="24" t="s">
        <v>304</v>
      </c>
      <c r="C34" s="7" t="s">
        <v>4</v>
      </c>
      <c r="D34" s="7" t="s">
        <v>6</v>
      </c>
      <c r="F34" s="18" t="s">
        <v>45</v>
      </c>
    </row>
    <row r="35" spans="1:6" ht="15" customHeight="1" x14ac:dyDescent="0.25">
      <c r="A35" s="24" t="s">
        <v>229</v>
      </c>
      <c r="C35" s="7" t="s">
        <v>5</v>
      </c>
      <c r="D35" s="7" t="s">
        <v>45</v>
      </c>
      <c r="F35"/>
    </row>
    <row r="36" spans="1:6" ht="15" customHeight="1" x14ac:dyDescent="0.25">
      <c r="A36" s="24" t="s">
        <v>230</v>
      </c>
      <c r="C36" s="7" t="s">
        <v>58</v>
      </c>
      <c r="D36" s="7" t="s">
        <v>45</v>
      </c>
      <c r="E36"/>
      <c r="F36"/>
    </row>
    <row r="37" spans="1:6" ht="15" customHeight="1" x14ac:dyDescent="0.25">
      <c r="A37" s="24" t="s">
        <v>231</v>
      </c>
      <c r="C37" s="7" t="s">
        <v>59</v>
      </c>
      <c r="D37" s="7" t="s">
        <v>45</v>
      </c>
      <c r="E37"/>
      <c r="F37"/>
    </row>
    <row r="38" spans="1:6" ht="15" customHeight="1" x14ac:dyDescent="0.25">
      <c r="A38" s="24" t="s">
        <v>196</v>
      </c>
      <c r="C38" s="7" t="s">
        <v>60</v>
      </c>
      <c r="D38" s="7" t="s">
        <v>6</v>
      </c>
      <c r="E38"/>
      <c r="F38"/>
    </row>
    <row r="39" spans="1:6" ht="15" customHeight="1" x14ac:dyDescent="0.25">
      <c r="C39" s="7" t="s">
        <v>12</v>
      </c>
      <c r="D39" s="7" t="s">
        <v>6</v>
      </c>
      <c r="E39"/>
      <c r="F39"/>
    </row>
    <row r="40" spans="1:6" ht="15" customHeight="1" x14ac:dyDescent="0.25">
      <c r="C40" s="7" t="s">
        <v>8</v>
      </c>
      <c r="D40" s="7" t="s">
        <v>6</v>
      </c>
      <c r="E40"/>
      <c r="F40"/>
    </row>
    <row r="41" spans="1:6" ht="15" customHeight="1" x14ac:dyDescent="0.25">
      <c r="C41" s="7" t="s">
        <v>14</v>
      </c>
      <c r="D41" s="7" t="s">
        <v>6</v>
      </c>
      <c r="E41"/>
      <c r="F41"/>
    </row>
    <row r="42" spans="1:6" ht="15" customHeight="1" x14ac:dyDescent="0.25">
      <c r="C42" s="7" t="s">
        <v>15</v>
      </c>
      <c r="D42" s="7" t="s">
        <v>6</v>
      </c>
      <c r="E42"/>
      <c r="F42"/>
    </row>
    <row r="43" spans="1:6" ht="15" customHeight="1" x14ac:dyDescent="0.25">
      <c r="C43" s="7" t="s">
        <v>16</v>
      </c>
      <c r="D43" s="7" t="s">
        <v>6</v>
      </c>
      <c r="E43"/>
      <c r="F43"/>
    </row>
    <row r="44" spans="1:6" ht="15" customHeight="1" x14ac:dyDescent="0.25">
      <c r="D44"/>
      <c r="E44"/>
      <c r="F44"/>
    </row>
    <row r="45" spans="1:6" ht="15" customHeight="1" x14ac:dyDescent="0.25">
      <c r="C45"/>
      <c r="D45"/>
      <c r="E45"/>
      <c r="F45"/>
    </row>
    <row r="46" spans="1:6" ht="15" customHeight="1" x14ac:dyDescent="0.25">
      <c r="C46"/>
      <c r="D46"/>
      <c r="E46"/>
      <c r="F46"/>
    </row>
    <row r="47" spans="1:6" ht="15" customHeight="1" x14ac:dyDescent="0.25">
      <c r="C47"/>
      <c r="D47"/>
      <c r="E47"/>
      <c r="F47"/>
    </row>
    <row r="48" spans="1:6" ht="15" customHeight="1" x14ac:dyDescent="0.25">
      <c r="C48"/>
      <c r="D48"/>
      <c r="E48"/>
      <c r="F48"/>
    </row>
    <row r="49" spans="1:6" ht="15" customHeight="1" x14ac:dyDescent="0.25">
      <c r="C49"/>
      <c r="D49"/>
      <c r="E49"/>
      <c r="F49"/>
    </row>
    <row r="50" spans="1:6" ht="15" customHeight="1" x14ac:dyDescent="0.25">
      <c r="C50"/>
      <c r="D50"/>
      <c r="E50"/>
      <c r="F50"/>
    </row>
    <row r="51" spans="1:6" ht="15" customHeight="1" x14ac:dyDescent="0.25">
      <c r="C51"/>
      <c r="D51"/>
      <c r="E51"/>
      <c r="F51"/>
    </row>
    <row r="52" spans="1:6" ht="15" customHeight="1" x14ac:dyDescent="0.25">
      <c r="C52"/>
      <c r="D52"/>
      <c r="E52"/>
      <c r="F52"/>
    </row>
    <row r="53" spans="1:6" ht="15" customHeight="1" x14ac:dyDescent="0.25">
      <c r="C53"/>
      <c r="D53"/>
      <c r="E53"/>
      <c r="F53"/>
    </row>
    <row r="54" spans="1:6" ht="15" customHeight="1" x14ac:dyDescent="0.25">
      <c r="C54"/>
      <c r="D54"/>
      <c r="E54"/>
      <c r="F54"/>
    </row>
    <row r="55" spans="1:6" ht="15" customHeight="1" x14ac:dyDescent="0.25">
      <c r="C55"/>
      <c r="D55"/>
      <c r="E55"/>
      <c r="F55"/>
    </row>
    <row r="56" spans="1:6" ht="15" customHeight="1" x14ac:dyDescent="0.25">
      <c r="C56"/>
      <c r="D56"/>
      <c r="E56"/>
      <c r="F56"/>
    </row>
    <row r="57" spans="1:6" ht="15" customHeight="1" x14ac:dyDescent="0.25">
      <c r="C57"/>
      <c r="D57"/>
      <c r="E57"/>
      <c r="F57"/>
    </row>
    <row r="60" spans="1:6" ht="15" customHeight="1" x14ac:dyDescent="0.25">
      <c r="A60" s="24" t="s">
        <v>104</v>
      </c>
      <c r="C60"/>
      <c r="D60"/>
      <c r="E60"/>
      <c r="F60"/>
    </row>
    <row r="61" spans="1:6" ht="15" customHeight="1" x14ac:dyDescent="0.25">
      <c r="A61" s="24" t="s">
        <v>197</v>
      </c>
      <c r="C61"/>
      <c r="D61"/>
      <c r="E61"/>
      <c r="F61"/>
    </row>
    <row r="62" spans="1:6" ht="15" customHeight="1" x14ac:dyDescent="0.25">
      <c r="A62" s="24" t="s">
        <v>198</v>
      </c>
      <c r="C62"/>
      <c r="D62"/>
      <c r="E62"/>
      <c r="F62"/>
    </row>
    <row r="63" spans="1:6" ht="15" customHeight="1" x14ac:dyDescent="0.25">
      <c r="A63" s="24" t="s">
        <v>103</v>
      </c>
      <c r="C63"/>
      <c r="D63"/>
      <c r="E63"/>
      <c r="F63"/>
    </row>
  </sheetData>
  <dataValidations count="1">
    <dataValidation type="list" allowBlank="1" showInputMessage="1" showErrorMessage="1" sqref="D4 D32:D43 D5" xr:uid="{A2E82B7C-9EA8-4E3E-A9B4-C5C5EE8CA45C}">
      <formula1>"Produce, Meat, Bakery"</formula1>
    </dataValidation>
  </dataValidations>
  <hyperlinks>
    <hyperlink ref="A62" r:id="rId1" tooltip="Select to learn about creating a drop-down list from the web" xr:uid="{00000000-0004-0000-0700-000000000000}"/>
    <hyperlink ref="A61" r:id="rId2" tooltip="Select to learn about applying data validation to cells from the web" xr:uid="{00000000-0004-0000-0700-000001000000}"/>
  </hyperlinks>
  <pageMargins left="0.7" right="0.7" top="0.75" bottom="0.75" header="0.3" footer="0.3"/>
  <pageSetup orientation="portrait" r:id="rId3"/>
  <drawing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G71"/>
  <sheetViews>
    <sheetView showGridLines="0" topLeftCell="A40" zoomScaleNormal="100" zoomScalePageLayoutView="125" workbookViewId="0">
      <selection activeCell="F72" sqref="F72"/>
    </sheetView>
  </sheetViews>
  <sheetFormatPr defaultColWidth="8.85546875" defaultRowHeight="15" customHeight="1" x14ac:dyDescent="0.25"/>
  <cols>
    <col min="1" max="1" width="12.7109375" style="24" customWidth="1"/>
    <col min="2" max="2" width="82.85546875" style="17" customWidth="1"/>
    <col min="3" max="3" width="13.85546875" style="1" customWidth="1"/>
    <col min="4" max="4" width="11" style="1" customWidth="1"/>
    <col min="5" max="5" width="10.85546875" style="1" customWidth="1"/>
    <col min="6" max="7" width="11.85546875" style="1" customWidth="1"/>
    <col min="8" max="16384" width="8.85546875" style="1"/>
  </cols>
  <sheetData>
    <row r="1" spans="1:7" ht="60" customHeight="1" x14ac:dyDescent="0.25">
      <c r="A1" s="24" t="s">
        <v>124</v>
      </c>
      <c r="C1"/>
      <c r="D1"/>
      <c r="E1"/>
      <c r="F1"/>
      <c r="G1"/>
    </row>
    <row r="2" spans="1:7" ht="15" customHeight="1" x14ac:dyDescent="0.25">
      <c r="A2" s="24" t="s">
        <v>199</v>
      </c>
      <c r="C2"/>
      <c r="D2"/>
      <c r="E2"/>
      <c r="F2"/>
      <c r="G2"/>
    </row>
    <row r="3" spans="1:7" ht="15" customHeight="1" x14ac:dyDescent="0.25">
      <c r="A3" s="24" t="s">
        <v>305</v>
      </c>
      <c r="C3"/>
      <c r="D3"/>
      <c r="E3"/>
      <c r="F3"/>
      <c r="G3"/>
    </row>
    <row r="4" spans="1:7" ht="15" customHeight="1" x14ac:dyDescent="0.25">
      <c r="A4" s="24" t="s">
        <v>236</v>
      </c>
      <c r="C4"/>
      <c r="D4"/>
      <c r="E4"/>
      <c r="F4"/>
      <c r="G4"/>
    </row>
    <row r="5" spans="1:7" s="4" customFormat="1" ht="15" customHeight="1" x14ac:dyDescent="0.25">
      <c r="A5" s="24" t="s">
        <v>334</v>
      </c>
      <c r="B5" s="17"/>
      <c r="C5" t="s">
        <v>46</v>
      </c>
      <c r="D5" t="s">
        <v>26</v>
      </c>
      <c r="E5" t="s">
        <v>47</v>
      </c>
      <c r="F5" t="s">
        <v>48</v>
      </c>
      <c r="G5" t="s">
        <v>49</v>
      </c>
    </row>
    <row r="6" spans="1:7" s="4" customFormat="1" ht="15" customHeight="1" x14ac:dyDescent="0.25">
      <c r="A6" s="24" t="s">
        <v>232</v>
      </c>
      <c r="B6" s="17"/>
      <c r="C6" t="s">
        <v>28</v>
      </c>
      <c r="D6" t="s">
        <v>50</v>
      </c>
      <c r="E6" s="50">
        <v>30000</v>
      </c>
      <c r="F6" s="50">
        <v>80000</v>
      </c>
      <c r="G6" s="50">
        <v>30000</v>
      </c>
    </row>
    <row r="7" spans="1:7" s="4" customFormat="1" ht="15" customHeight="1" x14ac:dyDescent="0.25">
      <c r="A7" s="24" t="s">
        <v>233</v>
      </c>
      <c r="B7" s="17"/>
      <c r="C7" t="s">
        <v>28</v>
      </c>
      <c r="D7" t="s">
        <v>0</v>
      </c>
      <c r="E7" s="50">
        <v>10000</v>
      </c>
      <c r="F7" s="50">
        <v>30000</v>
      </c>
      <c r="G7" s="50">
        <v>40000</v>
      </c>
    </row>
    <row r="8" spans="1:7" s="4" customFormat="1" ht="15" customHeight="1" x14ac:dyDescent="0.25">
      <c r="A8" s="24" t="s">
        <v>335</v>
      </c>
      <c r="B8" s="17"/>
      <c r="C8" t="s">
        <v>45</v>
      </c>
      <c r="D8" t="s">
        <v>51</v>
      </c>
      <c r="E8" s="50">
        <v>30000</v>
      </c>
      <c r="F8" s="50">
        <v>15000</v>
      </c>
      <c r="G8" s="50">
        <v>20000</v>
      </c>
    </row>
    <row r="9" spans="1:7" s="4" customFormat="1" ht="15" customHeight="1" x14ac:dyDescent="0.25">
      <c r="A9" s="24" t="s">
        <v>234</v>
      </c>
      <c r="B9" s="17"/>
      <c r="C9" t="s">
        <v>45</v>
      </c>
      <c r="D9" t="s">
        <v>52</v>
      </c>
      <c r="E9" s="50">
        <v>25000</v>
      </c>
      <c r="F9" s="50">
        <v>80000</v>
      </c>
      <c r="G9" s="50">
        <v>120000</v>
      </c>
    </row>
    <row r="10" spans="1:7" s="4" customFormat="1" ht="15" customHeight="1" x14ac:dyDescent="0.25">
      <c r="A10" s="24" t="s">
        <v>109</v>
      </c>
      <c r="B10" s="17"/>
      <c r="C10" t="s">
        <v>53</v>
      </c>
      <c r="D10" t="s">
        <v>65</v>
      </c>
      <c r="E10" s="50">
        <v>80000</v>
      </c>
      <c r="F10" s="50">
        <v>40000</v>
      </c>
      <c r="G10" s="50">
        <v>20000</v>
      </c>
    </row>
    <row r="11" spans="1:7" s="4" customFormat="1" ht="15" customHeight="1" x14ac:dyDescent="0.25">
      <c r="A11" s="24"/>
      <c r="B11" s="17"/>
      <c r="C11" t="s">
        <v>53</v>
      </c>
      <c r="D11" t="s">
        <v>54</v>
      </c>
      <c r="E11" s="50">
        <v>90000</v>
      </c>
      <c r="F11" s="50">
        <v>35000</v>
      </c>
      <c r="G11" s="50">
        <v>25000</v>
      </c>
    </row>
    <row r="12" spans="1:7" s="4" customFormat="1" ht="15" customHeight="1" x14ac:dyDescent="0.25">
      <c r="A12" s="24"/>
      <c r="B12" s="17"/>
      <c r="C12" t="s">
        <v>6</v>
      </c>
      <c r="D12" t="s">
        <v>7</v>
      </c>
      <c r="E12" s="50">
        <v>90000</v>
      </c>
      <c r="F12" s="50">
        <v>110000</v>
      </c>
      <c r="G12" s="50">
        <v>200000</v>
      </c>
    </row>
    <row r="13" spans="1:7" s="4" customFormat="1" ht="15" customHeight="1" x14ac:dyDescent="0.25">
      <c r="A13" s="24"/>
      <c r="B13" s="17"/>
      <c r="C13" t="s">
        <v>6</v>
      </c>
      <c r="D13" t="s">
        <v>8</v>
      </c>
      <c r="E13" s="50">
        <v>75000</v>
      </c>
      <c r="F13" s="50">
        <v>82000</v>
      </c>
      <c r="G13" s="50">
        <v>150000</v>
      </c>
    </row>
    <row r="14" spans="1:7" s="4" customFormat="1" ht="15" customHeight="1" x14ac:dyDescent="0.25">
      <c r="A14" s="24"/>
      <c r="B14" s="17"/>
      <c r="C14"/>
      <c r="D14"/>
      <c r="E14"/>
      <c r="F14"/>
      <c r="G14"/>
    </row>
    <row r="15" spans="1:7" s="4" customFormat="1" ht="15" customHeight="1" x14ac:dyDescent="0.25">
      <c r="A15" s="24"/>
      <c r="B15" s="17"/>
      <c r="C15"/>
      <c r="D15"/>
      <c r="E15"/>
      <c r="F15"/>
      <c r="G15"/>
    </row>
    <row r="16" spans="1:7" s="4" customFormat="1" ht="15" customHeight="1" x14ac:dyDescent="0.25">
      <c r="A16" s="24"/>
      <c r="B16" s="17"/>
      <c r="C16"/>
      <c r="D16"/>
      <c r="E16"/>
      <c r="F16"/>
      <c r="G16"/>
    </row>
    <row r="17" spans="1:7" s="4" customFormat="1" ht="15" customHeight="1" x14ac:dyDescent="0.25">
      <c r="A17" s="24"/>
      <c r="B17" s="17"/>
      <c r="C17"/>
      <c r="D17"/>
      <c r="E17"/>
      <c r="F17"/>
      <c r="G17"/>
    </row>
    <row r="18" spans="1:7" s="4" customFormat="1" ht="15" customHeight="1" x14ac:dyDescent="0.25">
      <c r="A18" s="24"/>
      <c r="B18" s="17"/>
      <c r="C18"/>
      <c r="D18"/>
      <c r="E18"/>
      <c r="F18"/>
      <c r="G18"/>
    </row>
    <row r="19" spans="1:7" s="4" customFormat="1" ht="15" customHeight="1" x14ac:dyDescent="0.25">
      <c r="A19" s="24"/>
      <c r="B19" s="17"/>
      <c r="C19"/>
      <c r="D19"/>
      <c r="E19"/>
      <c r="F19"/>
      <c r="G19"/>
    </row>
    <row r="20" spans="1:7" s="4" customFormat="1" ht="15" customHeight="1" x14ac:dyDescent="0.25">
      <c r="A20" s="24"/>
      <c r="B20" s="17"/>
      <c r="C20"/>
      <c r="D20"/>
      <c r="E20"/>
      <c r="F20"/>
      <c r="G20"/>
    </row>
    <row r="21" spans="1:7" s="4" customFormat="1" ht="15" customHeight="1" x14ac:dyDescent="0.25">
      <c r="A21" s="24"/>
      <c r="B21" s="17"/>
      <c r="C21"/>
      <c r="D21"/>
      <c r="E21"/>
      <c r="F21"/>
      <c r="G21"/>
    </row>
    <row r="22" spans="1:7" s="4" customFormat="1" ht="15" customHeight="1" x14ac:dyDescent="0.25">
      <c r="A22" s="24"/>
      <c r="B22" s="17"/>
    </row>
    <row r="23" spans="1:7" s="4" customFormat="1" ht="15" customHeight="1" x14ac:dyDescent="0.25">
      <c r="A23" s="24"/>
      <c r="B23" s="17"/>
    </row>
    <row r="24" spans="1:7" s="4" customFormat="1" ht="15" customHeight="1" x14ac:dyDescent="0.25">
      <c r="A24" s="24"/>
      <c r="B24" s="17"/>
    </row>
    <row r="27" spans="1:7" ht="15" customHeight="1" x14ac:dyDescent="0.25">
      <c r="A27" s="24" t="s">
        <v>200</v>
      </c>
      <c r="C27"/>
      <c r="D27"/>
      <c r="E27"/>
      <c r="F27"/>
      <c r="G27"/>
    </row>
    <row r="28" spans="1:7" ht="15" customHeight="1" x14ac:dyDescent="0.25">
      <c r="A28" s="24" t="s">
        <v>235</v>
      </c>
      <c r="C28"/>
      <c r="D28"/>
      <c r="E28"/>
      <c r="F28"/>
      <c r="G28"/>
    </row>
    <row r="29" spans="1:7" ht="15" customHeight="1" x14ac:dyDescent="0.25">
      <c r="A29" s="24" t="s">
        <v>306</v>
      </c>
      <c r="C29"/>
      <c r="D29"/>
      <c r="E29"/>
      <c r="F29"/>
      <c r="G29"/>
    </row>
    <row r="30" spans="1:7" ht="15" customHeight="1" x14ac:dyDescent="0.25">
      <c r="A30" s="24" t="s">
        <v>237</v>
      </c>
      <c r="C30"/>
      <c r="D30"/>
      <c r="E30"/>
      <c r="F30"/>
      <c r="G30"/>
    </row>
    <row r="31" spans="1:7" ht="15" customHeight="1" x14ac:dyDescent="0.25">
      <c r="A31" s="24" t="s">
        <v>238</v>
      </c>
    </row>
    <row r="32" spans="1:7" ht="15" customHeight="1" x14ac:dyDescent="0.25">
      <c r="A32" s="24" t="s">
        <v>239</v>
      </c>
      <c r="C32"/>
      <c r="D32"/>
      <c r="E32"/>
      <c r="F32"/>
      <c r="G32"/>
    </row>
    <row r="33" spans="1:7" ht="15" customHeight="1" x14ac:dyDescent="0.25">
      <c r="A33" s="24" t="s">
        <v>319</v>
      </c>
    </row>
    <row r="34" spans="1:7" ht="15" customHeight="1" x14ac:dyDescent="0.25">
      <c r="A34" s="24" t="s">
        <v>186</v>
      </c>
      <c r="C34" t="s">
        <v>46</v>
      </c>
      <c r="D34" t="s">
        <v>26</v>
      </c>
      <c r="E34" t="s">
        <v>47</v>
      </c>
      <c r="F34" t="s">
        <v>48</v>
      </c>
      <c r="G34" t="s">
        <v>49</v>
      </c>
    </row>
    <row r="35" spans="1:7" ht="15" customHeight="1" x14ac:dyDescent="0.25">
      <c r="C35" t="s">
        <v>45</v>
      </c>
      <c r="D35" t="s">
        <v>51</v>
      </c>
      <c r="E35" s="50">
        <v>30000</v>
      </c>
      <c r="F35" s="50">
        <v>15000</v>
      </c>
      <c r="G35" s="50">
        <v>20000</v>
      </c>
    </row>
    <row r="36" spans="1:7" ht="15" customHeight="1" x14ac:dyDescent="0.25">
      <c r="C36" t="s">
        <v>45</v>
      </c>
      <c r="D36" t="s">
        <v>52</v>
      </c>
      <c r="E36" s="50">
        <v>25000</v>
      </c>
      <c r="F36" s="50">
        <v>80000</v>
      </c>
      <c r="G36" s="50">
        <v>120000</v>
      </c>
    </row>
    <row r="37" spans="1:7" ht="15" customHeight="1" x14ac:dyDescent="0.25">
      <c r="C37" t="s">
        <v>53</v>
      </c>
      <c r="D37" t="s">
        <v>64</v>
      </c>
      <c r="E37" s="50">
        <v>80000</v>
      </c>
      <c r="F37" s="50">
        <v>40000</v>
      </c>
      <c r="G37" s="50">
        <v>20000</v>
      </c>
    </row>
    <row r="38" spans="1:7" ht="15" customHeight="1" x14ac:dyDescent="0.25">
      <c r="C38" t="s">
        <v>53</v>
      </c>
      <c r="D38" t="s">
        <v>54</v>
      </c>
      <c r="E38" s="50">
        <v>90000</v>
      </c>
      <c r="F38" s="50">
        <v>35000</v>
      </c>
      <c r="G38" s="50">
        <v>25000</v>
      </c>
    </row>
    <row r="39" spans="1:7" ht="15" customHeight="1" x14ac:dyDescent="0.25">
      <c r="C39" t="s">
        <v>6</v>
      </c>
      <c r="D39" t="s">
        <v>7</v>
      </c>
      <c r="E39" s="50">
        <v>90000</v>
      </c>
      <c r="F39" s="50">
        <v>110000</v>
      </c>
      <c r="G39" s="50">
        <v>200000</v>
      </c>
    </row>
    <row r="40" spans="1:7" ht="15" customHeight="1" x14ac:dyDescent="0.25">
      <c r="C40" t="s">
        <v>6</v>
      </c>
      <c r="D40" t="s">
        <v>8</v>
      </c>
      <c r="E40" s="50">
        <v>75000</v>
      </c>
      <c r="F40" s="50">
        <v>82000</v>
      </c>
      <c r="G40" s="50">
        <v>150000</v>
      </c>
    </row>
    <row r="41" spans="1:7" ht="15" customHeight="1" x14ac:dyDescent="0.25">
      <c r="C41" t="s">
        <v>28</v>
      </c>
      <c r="D41" t="s">
        <v>50</v>
      </c>
      <c r="E41" s="50">
        <v>30000</v>
      </c>
      <c r="F41" s="50">
        <v>80000</v>
      </c>
      <c r="G41" s="50">
        <v>30000</v>
      </c>
    </row>
    <row r="42" spans="1:7" ht="15" customHeight="1" x14ac:dyDescent="0.25">
      <c r="C42" t="s">
        <v>28</v>
      </c>
      <c r="D42" t="s">
        <v>0</v>
      </c>
      <c r="E42" s="50">
        <v>10000</v>
      </c>
      <c r="F42" s="50">
        <v>30000</v>
      </c>
      <c r="G42" s="50">
        <v>40000</v>
      </c>
    </row>
    <row r="43" spans="1:7" ht="15" customHeight="1" x14ac:dyDescent="0.25">
      <c r="C43"/>
      <c r="D43"/>
      <c r="E43"/>
      <c r="F43"/>
      <c r="G43"/>
    </row>
    <row r="44" spans="1:7" ht="15" customHeight="1" x14ac:dyDescent="0.25">
      <c r="C44"/>
      <c r="D44"/>
      <c r="E44"/>
      <c r="F44"/>
      <c r="G44"/>
    </row>
    <row r="45" spans="1:7" ht="15" customHeight="1" x14ac:dyDescent="0.25">
      <c r="C45"/>
      <c r="D45"/>
      <c r="E45"/>
      <c r="F45"/>
      <c r="G45"/>
    </row>
    <row r="46" spans="1:7" ht="15" customHeight="1" x14ac:dyDescent="0.25">
      <c r="C46"/>
      <c r="D46"/>
      <c r="E46"/>
      <c r="F46"/>
      <c r="G46"/>
    </row>
    <row r="47" spans="1:7" ht="15" customHeight="1" x14ac:dyDescent="0.25">
      <c r="A47" s="24" t="s">
        <v>201</v>
      </c>
      <c r="C47"/>
      <c r="D47"/>
      <c r="E47"/>
      <c r="F47"/>
      <c r="G47"/>
    </row>
    <row r="48" spans="1:7" ht="15" customHeight="1" x14ac:dyDescent="0.25">
      <c r="A48" s="24" t="s">
        <v>202</v>
      </c>
      <c r="C48"/>
      <c r="D48"/>
      <c r="E48"/>
      <c r="F48"/>
      <c r="G48"/>
    </row>
    <row r="49" spans="1:7" ht="15" customHeight="1" x14ac:dyDescent="0.25">
      <c r="A49" s="24" t="s">
        <v>307</v>
      </c>
      <c r="C49"/>
      <c r="D49"/>
      <c r="E49"/>
      <c r="F49"/>
      <c r="G49"/>
    </row>
    <row r="50" spans="1:7" ht="15" customHeight="1" x14ac:dyDescent="0.25">
      <c r="A50" s="24" t="s">
        <v>240</v>
      </c>
      <c r="C50"/>
      <c r="D50"/>
      <c r="E50"/>
      <c r="F50"/>
      <c r="G50"/>
    </row>
    <row r="51" spans="1:7" ht="15" customHeight="1" x14ac:dyDescent="0.25">
      <c r="A51" s="24" t="s">
        <v>241</v>
      </c>
      <c r="C51"/>
      <c r="D51"/>
      <c r="E51"/>
      <c r="F51"/>
      <c r="G51"/>
    </row>
    <row r="52" spans="1:7" ht="15" customHeight="1" x14ac:dyDescent="0.25">
      <c r="A52" s="24" t="s">
        <v>242</v>
      </c>
      <c r="C52"/>
      <c r="D52"/>
      <c r="E52"/>
      <c r="F52"/>
      <c r="G52"/>
    </row>
    <row r="53" spans="1:7" ht="15" customHeight="1" x14ac:dyDescent="0.25">
      <c r="A53" s="24" t="s">
        <v>308</v>
      </c>
      <c r="C53"/>
      <c r="D53"/>
      <c r="E53"/>
      <c r="F53"/>
      <c r="G53"/>
    </row>
    <row r="54" spans="1:7" ht="15" customHeight="1" x14ac:dyDescent="0.25">
      <c r="A54" s="24" t="s">
        <v>205</v>
      </c>
      <c r="C54" t="s">
        <v>46</v>
      </c>
      <c r="D54" t="s">
        <v>26</v>
      </c>
      <c r="E54" t="s">
        <v>47</v>
      </c>
      <c r="F54" t="s">
        <v>48</v>
      </c>
      <c r="G54" t="s">
        <v>49</v>
      </c>
    </row>
    <row r="55" spans="1:7" ht="15" customHeight="1" x14ac:dyDescent="0.25">
      <c r="C55" t="s">
        <v>45</v>
      </c>
      <c r="D55" t="s">
        <v>51</v>
      </c>
      <c r="E55" s="50">
        <v>30000</v>
      </c>
      <c r="F55" s="50">
        <v>15000</v>
      </c>
      <c r="G55" s="50">
        <v>20000</v>
      </c>
    </row>
    <row r="56" spans="1:7" ht="15" customHeight="1" x14ac:dyDescent="0.25">
      <c r="C56" t="s">
        <v>45</v>
      </c>
      <c r="D56" t="s">
        <v>52</v>
      </c>
      <c r="E56" s="50">
        <v>25000</v>
      </c>
      <c r="F56" s="50">
        <v>80000</v>
      </c>
      <c r="G56" s="50">
        <v>120000</v>
      </c>
    </row>
    <row r="57" spans="1:7" ht="15" customHeight="1" x14ac:dyDescent="0.25">
      <c r="C57" t="s">
        <v>53</v>
      </c>
      <c r="D57" t="s">
        <v>64</v>
      </c>
      <c r="E57" s="50">
        <v>80000</v>
      </c>
      <c r="F57" s="50">
        <v>40000</v>
      </c>
      <c r="G57" s="50">
        <v>20000</v>
      </c>
    </row>
    <row r="58" spans="1:7" ht="15" customHeight="1" x14ac:dyDescent="0.25">
      <c r="C58" t="s">
        <v>53</v>
      </c>
      <c r="D58" t="s">
        <v>54</v>
      </c>
      <c r="E58" s="50">
        <v>90000</v>
      </c>
      <c r="F58" s="50">
        <v>35000</v>
      </c>
      <c r="G58" s="50">
        <v>25000</v>
      </c>
    </row>
    <row r="59" spans="1:7" ht="15" customHeight="1" x14ac:dyDescent="0.25">
      <c r="C59" t="s">
        <v>6</v>
      </c>
      <c r="D59" t="s">
        <v>7</v>
      </c>
      <c r="E59" s="50">
        <v>90000</v>
      </c>
      <c r="F59" s="50">
        <v>110000</v>
      </c>
      <c r="G59" s="50">
        <v>200000</v>
      </c>
    </row>
    <row r="60" spans="1:7" ht="15" customHeight="1" x14ac:dyDescent="0.25">
      <c r="C60" t="s">
        <v>6</v>
      </c>
      <c r="D60" t="s">
        <v>8</v>
      </c>
      <c r="E60" s="50">
        <v>75000</v>
      </c>
      <c r="F60" s="50">
        <v>82000</v>
      </c>
      <c r="G60" s="50">
        <v>150000</v>
      </c>
    </row>
    <row r="61" spans="1:7" ht="15" customHeight="1" x14ac:dyDescent="0.25">
      <c r="C61" t="s">
        <v>28</v>
      </c>
      <c r="D61" t="s">
        <v>50</v>
      </c>
      <c r="E61" s="50">
        <v>30000</v>
      </c>
      <c r="F61" s="50">
        <v>80000</v>
      </c>
      <c r="G61" s="50">
        <v>30000</v>
      </c>
    </row>
    <row r="62" spans="1:7" ht="15" customHeight="1" x14ac:dyDescent="0.25">
      <c r="C62" t="s">
        <v>28</v>
      </c>
      <c r="D62" t="s">
        <v>0</v>
      </c>
      <c r="E62" s="50">
        <v>10000</v>
      </c>
      <c r="F62" s="50">
        <v>30000</v>
      </c>
      <c r="G62" s="50">
        <v>40000</v>
      </c>
    </row>
    <row r="68" spans="1:7" ht="15" customHeight="1" x14ac:dyDescent="0.25">
      <c r="A68" s="24" t="s">
        <v>104</v>
      </c>
    </row>
    <row r="69" spans="1:7" ht="15" customHeight="1" x14ac:dyDescent="0.25">
      <c r="A69" s="24" t="s">
        <v>203</v>
      </c>
      <c r="C69"/>
      <c r="D69"/>
      <c r="E69"/>
      <c r="F69"/>
      <c r="G69"/>
    </row>
    <row r="70" spans="1:7" ht="15" customHeight="1" x14ac:dyDescent="0.25">
      <c r="A70" s="24" t="s">
        <v>204</v>
      </c>
      <c r="C70"/>
      <c r="D70"/>
      <c r="E70"/>
      <c r="F70"/>
      <c r="G70"/>
    </row>
    <row r="71" spans="1:7" ht="15" customHeight="1" x14ac:dyDescent="0.25">
      <c r="A71" s="24" t="s">
        <v>103</v>
      </c>
      <c r="C71"/>
      <c r="D71"/>
      <c r="E71"/>
      <c r="F71"/>
      <c r="G71"/>
    </row>
  </sheetData>
  <conditionalFormatting sqref="E6:G13">
    <cfRule type="dataBar" priority="1">
      <dataBar>
        <cfvo type="min"/>
        <cfvo type="max"/>
        <color rgb="FF638EC6"/>
      </dataBar>
      <extLst>
        <ext xmlns:x14="http://schemas.microsoft.com/office/spreadsheetml/2009/9/main" uri="{B025F937-C7B1-47D3-B67F-A62EFF666E3E}">
          <x14:id>{A13498F7-72A7-4E0C-91FC-2EDAB983B64E}</x14:id>
        </ext>
      </extLst>
    </cfRule>
  </conditionalFormatting>
  <hyperlinks>
    <hyperlink ref="A69" r:id="rId1" tooltip="Select to learn about analyzing your data instantly from the web" xr:uid="{00000000-0004-0000-0800-000000000000}"/>
    <hyperlink ref="A70" r:id="rId2" tooltip="Select to learn about analyzing trends in data using sparklines from the web" xr:uid="{00000000-0004-0000-0800-000001000000}"/>
  </hyperlinks>
  <pageMargins left="0.7" right="0.7" top="0.75" bottom="0.75" header="0.3" footer="0.3"/>
  <pageSetup orientation="portrait" r:id="rId3"/>
  <drawing r:id="rId4"/>
  <tableParts count="3">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A13498F7-72A7-4E0C-91FC-2EDAB983B64E}">
            <x14:dataBar minLength="0" maxLength="100" gradient="0">
              <x14:cfvo type="autoMin"/>
              <x14:cfvo type="autoMax"/>
              <x14:negativeFillColor rgb="FFFF0000"/>
              <x14:axisColor rgb="FF000000"/>
            </x14:dataBar>
          </x14:cfRule>
          <xm:sqref>E6:G13</xm:sqref>
        </x14:conditionalFormatting>
      </x14:conditionalFormattings>
    </ext>
    <ext xmlns:x14="http://schemas.microsoft.com/office/spreadsheetml/2009/9/main" uri="{05C60535-1F16-4fd2-B633-F4F36F0B64E0}">
      <x14:sparklineGroups xmlns:xm="http://schemas.microsoft.com/office/excel/2006/main">
        <x14:sparklineGroup displayEmptyCellsAs="span" xr2:uid="{5BF94187-5AB5-4231-B17B-FC9DAFD79445}">
          <x14:colorSeries rgb="FF376092"/>
          <x14:colorNegative rgb="FFD00000"/>
          <x14:colorAxis rgb="FF000000"/>
          <x14:colorMarkers rgb="FFD00000"/>
          <x14:colorFirst rgb="FFD00000"/>
          <x14:colorLast rgb="FFD00000"/>
          <x14:colorHigh rgb="FFD00000"/>
          <x14:colorLow rgb="FFD00000"/>
          <x14:sparklines>
            <x14:sparkline>
              <xm:f>'8. Analyze'!E55:G55</xm:f>
              <xm:sqref>H55</xm:sqref>
            </x14:sparkline>
            <x14:sparkline>
              <xm:f>'8. Analyze'!E56:G56</xm:f>
              <xm:sqref>H56</xm:sqref>
            </x14:sparkline>
            <x14:sparkline>
              <xm:f>'8. Analyze'!E57:G57</xm:f>
              <xm:sqref>H57</xm:sqref>
            </x14:sparkline>
            <x14:sparkline>
              <xm:f>'8. Analyze'!E58:G58</xm:f>
              <xm:sqref>H58</xm:sqref>
            </x14:sparkline>
            <x14:sparkline>
              <xm:f>'8. Analyze'!E59:G59</xm:f>
              <xm:sqref>H59</xm:sqref>
            </x14:sparkline>
            <x14:sparkline>
              <xm:f>'8. Analyze'!E60:G60</xm:f>
              <xm:sqref>H60</xm:sqref>
            </x14:sparkline>
            <x14:sparkline>
              <xm:f>'8. Analyze'!E61:G61</xm:f>
              <xm:sqref>H61</xm:sqref>
            </x14:sparkline>
            <x14:sparkline>
              <xm:f>'8. Analyze'!E62:G62</xm:f>
              <xm:sqref>H62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74"/>
  <sheetViews>
    <sheetView showGridLines="0" zoomScaleNormal="100" zoomScalePageLayoutView="125" workbookViewId="0">
      <selection activeCell="D1" sqref="D1"/>
    </sheetView>
  </sheetViews>
  <sheetFormatPr defaultColWidth="8.85546875" defaultRowHeight="15" customHeight="1" x14ac:dyDescent="0.25"/>
  <cols>
    <col min="1" max="1" width="12.7109375" style="24" customWidth="1"/>
    <col min="2" max="2" width="82.85546875" style="17" customWidth="1"/>
    <col min="3" max="3" width="13.85546875" style="1" customWidth="1"/>
    <col min="4" max="4" width="24.42578125" style="1" customWidth="1"/>
    <col min="5" max="5" width="23.85546875" style="1" customWidth="1"/>
    <col min="6" max="6" width="15.5703125" style="1" customWidth="1"/>
    <col min="7" max="16384" width="8.85546875" style="1"/>
  </cols>
  <sheetData>
    <row r="1" spans="1:6" ht="60" customHeight="1" x14ac:dyDescent="0.25">
      <c r="A1" s="24" t="s">
        <v>125</v>
      </c>
      <c r="C1"/>
      <c r="D1"/>
      <c r="E1"/>
      <c r="F1"/>
    </row>
    <row r="2" spans="1:6" ht="15" customHeight="1" x14ac:dyDescent="0.25">
      <c r="A2" s="24" t="s">
        <v>325</v>
      </c>
      <c r="C2"/>
      <c r="D2"/>
      <c r="E2"/>
      <c r="F2"/>
    </row>
    <row r="3" spans="1:6" ht="15" customHeight="1" x14ac:dyDescent="0.25">
      <c r="A3" s="24" t="s">
        <v>243</v>
      </c>
      <c r="C3"/>
      <c r="D3"/>
      <c r="E3"/>
      <c r="F3"/>
    </row>
    <row r="4" spans="1:6" ht="15" customHeight="1" x14ac:dyDescent="0.25">
      <c r="A4" s="24" t="s">
        <v>326</v>
      </c>
      <c r="C4"/>
      <c r="D4"/>
      <c r="E4"/>
      <c r="F4"/>
    </row>
    <row r="5" spans="1:6" s="4" customFormat="1" ht="15" customHeight="1" x14ac:dyDescent="0.25">
      <c r="A5" s="24" t="s">
        <v>309</v>
      </c>
      <c r="B5" s="17"/>
      <c r="C5" t="s">
        <v>79</v>
      </c>
      <c r="D5" t="s">
        <v>80</v>
      </c>
      <c r="E5"/>
      <c r="F5"/>
    </row>
    <row r="6" spans="1:6" s="4" customFormat="1" ht="15" customHeight="1" x14ac:dyDescent="0.25">
      <c r="A6" s="24" t="s">
        <v>338</v>
      </c>
      <c r="B6" s="17"/>
      <c r="C6">
        <f ca="1">YEAR(TODAY())-5</f>
        <v>2017</v>
      </c>
      <c r="D6">
        <v>500</v>
      </c>
      <c r="E6"/>
      <c r="F6"/>
    </row>
    <row r="7" spans="1:6" s="4" customFormat="1" ht="15" customHeight="1" x14ac:dyDescent="0.25">
      <c r="A7" s="24" t="s">
        <v>327</v>
      </c>
      <c r="B7" s="17"/>
      <c r="C7">
        <f ca="1">YEAR(TODAY())-4</f>
        <v>2018</v>
      </c>
      <c r="D7">
        <v>800</v>
      </c>
      <c r="E7"/>
      <c r="F7"/>
    </row>
    <row r="8" spans="1:6" s="4" customFormat="1" ht="15" customHeight="1" x14ac:dyDescent="0.25">
      <c r="A8" s="24" t="s">
        <v>244</v>
      </c>
      <c r="B8" s="17"/>
      <c r="C8">
        <f ca="1">YEAR(TODAY())-3</f>
        <v>2019</v>
      </c>
      <c r="D8">
        <v>1000</v>
      </c>
      <c r="E8"/>
      <c r="F8"/>
    </row>
    <row r="9" spans="1:6" s="4" customFormat="1" ht="15" customHeight="1" x14ac:dyDescent="0.25">
      <c r="A9" s="62" t="s">
        <v>320</v>
      </c>
      <c r="B9" s="17"/>
      <c r="C9">
        <f ca="1">YEAR(TODAY())-2</f>
        <v>2020</v>
      </c>
      <c r="D9">
        <v>900</v>
      </c>
      <c r="E9"/>
      <c r="F9"/>
    </row>
    <row r="10" spans="1:6" s="4" customFormat="1" ht="15" customHeight="1" x14ac:dyDescent="0.25">
      <c r="A10" s="24" t="s">
        <v>109</v>
      </c>
      <c r="B10" s="17"/>
      <c r="C10">
        <f ca="1">YEAR(TODAY())-1</f>
        <v>2021</v>
      </c>
      <c r="D10">
        <v>1000</v>
      </c>
      <c r="E10"/>
      <c r="F10"/>
    </row>
    <row r="11" spans="1:6" s="4" customFormat="1" ht="15" customHeight="1" x14ac:dyDescent="0.25">
      <c r="A11" s="24"/>
      <c r="B11" s="17"/>
      <c r="C11">
        <f ca="1">YEAR(TODAY())</f>
        <v>2022</v>
      </c>
      <c r="D11">
        <v>1200</v>
      </c>
      <c r="E11"/>
      <c r="F11"/>
    </row>
    <row r="12" spans="1:6" s="4" customFormat="1" ht="15" customHeight="1" x14ac:dyDescent="0.25">
      <c r="A12" s="24"/>
      <c r="B12" s="17"/>
      <c r="C12"/>
      <c r="D12"/>
      <c r="E12"/>
      <c r="F12"/>
    </row>
    <row r="13" spans="1:6" s="4" customFormat="1" ht="15" customHeight="1" x14ac:dyDescent="0.25">
      <c r="A13" s="24"/>
      <c r="B13" s="17"/>
      <c r="C13"/>
      <c r="D13"/>
      <c r="E13"/>
      <c r="F13"/>
    </row>
    <row r="14" spans="1:6" s="4" customFormat="1" ht="15" customHeight="1" x14ac:dyDescent="0.25">
      <c r="A14" s="24"/>
      <c r="B14" s="17"/>
      <c r="C14"/>
      <c r="D14"/>
      <c r="E14"/>
      <c r="F14"/>
    </row>
    <row r="15" spans="1:6" s="4" customFormat="1" ht="15" customHeight="1" x14ac:dyDescent="0.25">
      <c r="A15" s="24"/>
      <c r="B15" s="17"/>
      <c r="C15"/>
      <c r="D15"/>
      <c r="E15"/>
      <c r="F15"/>
    </row>
    <row r="16" spans="1:6" s="4" customFormat="1" ht="15" customHeight="1" x14ac:dyDescent="0.25">
      <c r="A16" s="24"/>
      <c r="B16" s="17"/>
      <c r="C16"/>
      <c r="D16"/>
      <c r="E16"/>
      <c r="F16"/>
    </row>
    <row r="17" spans="1:6" s="4" customFormat="1" ht="15" customHeight="1" x14ac:dyDescent="0.25">
      <c r="A17" s="24"/>
      <c r="B17" s="17"/>
      <c r="C17"/>
      <c r="D17"/>
      <c r="E17"/>
      <c r="F17"/>
    </row>
    <row r="18" spans="1:6" s="4" customFormat="1" ht="15" customHeight="1" x14ac:dyDescent="0.25">
      <c r="A18" s="24"/>
      <c r="B18" s="17"/>
      <c r="C18"/>
      <c r="D18"/>
      <c r="E18"/>
      <c r="F18"/>
    </row>
    <row r="19" spans="1:6" s="4" customFormat="1" ht="15" customHeight="1" x14ac:dyDescent="0.25">
      <c r="A19" s="24"/>
      <c r="B19" s="17"/>
      <c r="C19"/>
      <c r="D19"/>
      <c r="E19"/>
      <c r="F19"/>
    </row>
    <row r="20" spans="1:6" s="4" customFormat="1" ht="15" customHeight="1" x14ac:dyDescent="0.25">
      <c r="A20" s="24"/>
      <c r="B20" s="17"/>
      <c r="C20"/>
      <c r="D20"/>
      <c r="E20"/>
      <c r="F20"/>
    </row>
    <row r="21" spans="1:6" s="4" customFormat="1" ht="15" customHeight="1" x14ac:dyDescent="0.25">
      <c r="A21" s="24"/>
      <c r="B21" s="17"/>
      <c r="C21"/>
      <c r="D21"/>
      <c r="E21"/>
      <c r="F21"/>
    </row>
    <row r="22" spans="1:6" s="4" customFormat="1" ht="15" customHeight="1" x14ac:dyDescent="0.25">
      <c r="A22" s="24"/>
      <c r="B22" s="17"/>
    </row>
    <row r="23" spans="1:6" s="4" customFormat="1" ht="15" customHeight="1" x14ac:dyDescent="0.25">
      <c r="A23" s="24"/>
      <c r="B23" s="17"/>
    </row>
    <row r="24" spans="1:6" s="4" customFormat="1" ht="15" customHeight="1" x14ac:dyDescent="0.25">
      <c r="A24" s="24"/>
      <c r="B24" s="17"/>
    </row>
    <row r="27" spans="1:6" ht="15" customHeight="1" x14ac:dyDescent="0.25">
      <c r="A27" s="24" t="s">
        <v>206</v>
      </c>
      <c r="C27"/>
      <c r="D27"/>
      <c r="E27"/>
      <c r="F27"/>
    </row>
    <row r="28" spans="1:6" ht="15" customHeight="1" x14ac:dyDescent="0.25">
      <c r="A28" s="24" t="s">
        <v>207</v>
      </c>
      <c r="C28"/>
      <c r="D28"/>
      <c r="E28"/>
      <c r="F28"/>
    </row>
    <row r="29" spans="1:6" ht="15" customHeight="1" x14ac:dyDescent="0.25">
      <c r="A29" s="24" t="s">
        <v>208</v>
      </c>
      <c r="C29"/>
      <c r="D29"/>
      <c r="E29"/>
      <c r="F29"/>
    </row>
    <row r="30" spans="1:6" ht="15" customHeight="1" x14ac:dyDescent="0.25">
      <c r="A30" s="24" t="s">
        <v>216</v>
      </c>
      <c r="C30"/>
      <c r="D30"/>
      <c r="E30"/>
      <c r="F30"/>
    </row>
    <row r="31" spans="1:6" ht="15" customHeight="1" x14ac:dyDescent="0.25">
      <c r="A31" s="24" t="s">
        <v>217</v>
      </c>
      <c r="C31"/>
      <c r="D31"/>
      <c r="E31"/>
      <c r="F31"/>
    </row>
    <row r="32" spans="1:6" ht="15" customHeight="1" x14ac:dyDescent="0.25">
      <c r="A32" s="24" t="s">
        <v>209</v>
      </c>
      <c r="C32"/>
      <c r="D32"/>
      <c r="E32"/>
      <c r="F32"/>
    </row>
    <row r="33" spans="1:6" ht="15" customHeight="1" x14ac:dyDescent="0.25">
      <c r="A33" s="24" t="s">
        <v>331</v>
      </c>
      <c r="C33"/>
      <c r="D33"/>
      <c r="E33"/>
      <c r="F33"/>
    </row>
    <row r="34" spans="1:6" ht="15" customHeight="1" x14ac:dyDescent="0.25">
      <c r="A34" s="24" t="s">
        <v>339</v>
      </c>
      <c r="C34"/>
      <c r="D34"/>
      <c r="E34"/>
      <c r="F34"/>
    </row>
    <row r="35" spans="1:6" ht="15" customHeight="1" x14ac:dyDescent="0.25">
      <c r="A35" s="24" t="s">
        <v>210</v>
      </c>
      <c r="C35"/>
      <c r="D35"/>
      <c r="E35"/>
      <c r="F35"/>
    </row>
    <row r="36" spans="1:6" ht="15" customHeight="1" x14ac:dyDescent="0.25">
      <c r="C36"/>
      <c r="D36"/>
      <c r="E36"/>
      <c r="F36"/>
    </row>
    <row r="37" spans="1:6" ht="15" customHeight="1" x14ac:dyDescent="0.25">
      <c r="C37"/>
      <c r="D37"/>
      <c r="E37"/>
      <c r="F37"/>
    </row>
    <row r="38" spans="1:6" ht="15" customHeight="1" x14ac:dyDescent="0.25">
      <c r="C38"/>
      <c r="D38"/>
      <c r="E38"/>
      <c r="F38"/>
    </row>
    <row r="39" spans="1:6" ht="15" customHeight="1" x14ac:dyDescent="0.25">
      <c r="C39"/>
      <c r="D39"/>
      <c r="E39"/>
      <c r="F39"/>
    </row>
    <row r="40" spans="1:6" ht="15" customHeight="1" x14ac:dyDescent="0.25">
      <c r="C40"/>
      <c r="D40"/>
      <c r="E40"/>
      <c r="F40"/>
    </row>
    <row r="41" spans="1:6" ht="15" customHeight="1" x14ac:dyDescent="0.25">
      <c r="C41"/>
      <c r="D41"/>
      <c r="E41"/>
      <c r="F41"/>
    </row>
    <row r="42" spans="1:6" ht="15" customHeight="1" x14ac:dyDescent="0.25">
      <c r="C42"/>
      <c r="D42"/>
      <c r="E42"/>
      <c r="F42"/>
    </row>
    <row r="43" spans="1:6" ht="15" customHeight="1" x14ac:dyDescent="0.25">
      <c r="C43"/>
      <c r="D43"/>
      <c r="E43"/>
      <c r="F43"/>
    </row>
    <row r="44" spans="1:6" ht="15" customHeight="1" x14ac:dyDescent="0.25">
      <c r="C44"/>
      <c r="D44"/>
      <c r="E44"/>
      <c r="F44"/>
    </row>
    <row r="45" spans="1:6" ht="15" customHeight="1" x14ac:dyDescent="0.25">
      <c r="C45"/>
      <c r="D45"/>
      <c r="E45"/>
      <c r="F45"/>
    </row>
    <row r="46" spans="1:6" ht="15" customHeight="1" x14ac:dyDescent="0.25">
      <c r="C46"/>
      <c r="D46"/>
      <c r="E46"/>
      <c r="F46"/>
    </row>
    <row r="47" spans="1:6" ht="15" customHeight="1" x14ac:dyDescent="0.25">
      <c r="C47"/>
      <c r="D47"/>
      <c r="E47"/>
      <c r="F47"/>
    </row>
    <row r="48" spans="1:6" ht="15" customHeight="1" x14ac:dyDescent="0.25">
      <c r="C48"/>
      <c r="D48"/>
      <c r="E48"/>
      <c r="F48"/>
    </row>
    <row r="49" spans="1:6" ht="15" customHeight="1" x14ac:dyDescent="0.25">
      <c r="C49"/>
      <c r="D49"/>
      <c r="E49"/>
      <c r="F49"/>
    </row>
    <row r="50" spans="1:6" ht="15" customHeight="1" x14ac:dyDescent="0.25">
      <c r="C50"/>
      <c r="D50"/>
      <c r="E50"/>
      <c r="F50"/>
    </row>
    <row r="51" spans="1:6" ht="15" customHeight="1" x14ac:dyDescent="0.25">
      <c r="C51"/>
      <c r="D51"/>
      <c r="E51"/>
      <c r="F51"/>
    </row>
    <row r="52" spans="1:6" ht="15" customHeight="1" x14ac:dyDescent="0.25">
      <c r="A52" s="24" t="s">
        <v>211</v>
      </c>
      <c r="C52"/>
      <c r="D52"/>
      <c r="E52"/>
      <c r="F52"/>
    </row>
    <row r="53" spans="1:6" ht="15" customHeight="1" x14ac:dyDescent="0.25">
      <c r="A53" s="24" t="s">
        <v>215</v>
      </c>
      <c r="C53"/>
      <c r="D53"/>
      <c r="E53"/>
      <c r="F53"/>
    </row>
    <row r="54" spans="1:6" ht="15" customHeight="1" x14ac:dyDescent="0.25">
      <c r="A54" s="24" t="s">
        <v>245</v>
      </c>
      <c r="C54"/>
      <c r="D54"/>
      <c r="E54"/>
      <c r="F54"/>
    </row>
    <row r="55" spans="1:6" ht="15" customHeight="1" x14ac:dyDescent="0.25">
      <c r="A55" s="24" t="s">
        <v>310</v>
      </c>
    </row>
    <row r="56" spans="1:6" ht="15" customHeight="1" x14ac:dyDescent="0.25">
      <c r="A56" s="62" t="s">
        <v>336</v>
      </c>
    </row>
    <row r="57" spans="1:6" ht="15" customHeight="1" x14ac:dyDescent="0.25">
      <c r="A57" s="24" t="s">
        <v>205</v>
      </c>
    </row>
    <row r="62" spans="1:6" ht="15" customHeight="1" x14ac:dyDescent="0.25">
      <c r="F62"/>
    </row>
    <row r="63" spans="1:6" ht="15" customHeight="1" x14ac:dyDescent="0.25">
      <c r="C63"/>
      <c r="D63"/>
      <c r="E63"/>
      <c r="F63"/>
    </row>
    <row r="64" spans="1:6" ht="15" customHeight="1" x14ac:dyDescent="0.25">
      <c r="C64"/>
      <c r="D64"/>
      <c r="E64"/>
      <c r="F64"/>
    </row>
    <row r="67" spans="1:6" ht="15" customHeight="1" x14ac:dyDescent="0.25">
      <c r="D67" s="10" t="s">
        <v>78</v>
      </c>
      <c r="E67" s="10" t="s">
        <v>80</v>
      </c>
      <c r="F67" s="19" t="s">
        <v>81</v>
      </c>
    </row>
    <row r="68" spans="1:6" ht="15" customHeight="1" x14ac:dyDescent="0.25">
      <c r="A68" s="24" t="s">
        <v>104</v>
      </c>
      <c r="D68" s="17">
        <f ca="1">YEAR(TODAY())-5</f>
        <v>2017</v>
      </c>
      <c r="E68" s="6">
        <v>500</v>
      </c>
      <c r="F68" s="52">
        <v>5000</v>
      </c>
    </row>
    <row r="69" spans="1:6" ht="15" customHeight="1" x14ac:dyDescent="0.25">
      <c r="A69" s="24" t="s">
        <v>212</v>
      </c>
      <c r="C69"/>
      <c r="D69" s="17">
        <f ca="1">YEAR(TODAY())-4</f>
        <v>2018</v>
      </c>
      <c r="E69">
        <v>800</v>
      </c>
      <c r="F69" s="51">
        <v>11200</v>
      </c>
    </row>
    <row r="70" spans="1:6" ht="15" customHeight="1" x14ac:dyDescent="0.25">
      <c r="A70" s="24" t="s">
        <v>213</v>
      </c>
      <c r="C70"/>
      <c r="D70" s="17">
        <f ca="1">YEAR(TODAY())-3</f>
        <v>2019</v>
      </c>
      <c r="E70" s="6">
        <v>1000</v>
      </c>
      <c r="F70" s="52">
        <v>30000</v>
      </c>
    </row>
    <row r="71" spans="1:6" ht="15" customHeight="1" x14ac:dyDescent="0.25">
      <c r="A71" s="24" t="s">
        <v>214</v>
      </c>
      <c r="C71"/>
      <c r="D71" s="17">
        <f ca="1">YEAR(TODAY())-2</f>
        <v>2020</v>
      </c>
      <c r="E71">
        <v>900</v>
      </c>
      <c r="F71" s="51">
        <v>25000</v>
      </c>
    </row>
    <row r="72" spans="1:6" ht="15" customHeight="1" x14ac:dyDescent="0.25">
      <c r="A72" s="24" t="s">
        <v>103</v>
      </c>
      <c r="C72"/>
      <c r="D72" s="17">
        <f ca="1">YEAR(TODAY())-1</f>
        <v>2021</v>
      </c>
      <c r="E72" s="6">
        <v>1000</v>
      </c>
      <c r="F72" s="52">
        <v>5000</v>
      </c>
    </row>
    <row r="73" spans="1:6" ht="15" customHeight="1" x14ac:dyDescent="0.25">
      <c r="C73"/>
      <c r="D73" s="17">
        <f ca="1">YEAR(TODAY())</f>
        <v>2022</v>
      </c>
      <c r="E73">
        <v>1200</v>
      </c>
      <c r="F73" s="51">
        <v>8000</v>
      </c>
    </row>
    <row r="74" spans="1:6" ht="15" customHeight="1" x14ac:dyDescent="0.25">
      <c r="C74"/>
      <c r="D74"/>
      <c r="E74"/>
      <c r="F74"/>
    </row>
  </sheetData>
  <hyperlinks>
    <hyperlink ref="A71" r:id="rId1" tooltip="Select to learn about Available chart types in Office from the web" xr:uid="{00000000-0004-0000-0900-000000000000}"/>
    <hyperlink ref="A70" r:id="rId2" tooltip="Select to learn about creating a combo chart with a secondary axis from the web" xr:uid="{00000000-0004-0000-0900-000001000000}"/>
    <hyperlink ref="A69" r:id="rId3" tooltip="Select to learn about creating a chart from start to finish from the web" xr:uid="{00000000-0004-0000-0900-000002000000}"/>
  </hyperlinks>
  <pageMargins left="0.7" right="0.7" top="0.75" bottom="0.75" header="0.3" footer="0.3"/>
  <pageSetup orientation="portrait" r:id="rId4"/>
  <drawing r:id="rId5"/>
  <tableParts count="2">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2B0B9-37B6-4FA5-A508-D22E3AABC499}">
  <dimension ref="A1:J11"/>
  <sheetViews>
    <sheetView workbookViewId="0">
      <selection activeCell="N35" sqref="N35"/>
    </sheetView>
  </sheetViews>
  <sheetFormatPr defaultRowHeight="15" x14ac:dyDescent="0.25"/>
  <cols>
    <col min="1" max="1" width="10.28515625" bestFit="1" customWidth="1"/>
    <col min="2" max="2" width="6.7109375" bestFit="1" customWidth="1"/>
    <col min="3" max="3" width="8.5703125" bestFit="1" customWidth="1"/>
    <col min="4" max="4" width="12.42578125" bestFit="1" customWidth="1"/>
  </cols>
  <sheetData>
    <row r="1" spans="1:10" x14ac:dyDescent="0.25">
      <c r="A1" t="s">
        <v>370</v>
      </c>
      <c r="B1" t="s">
        <v>371</v>
      </c>
      <c r="C1" t="s">
        <v>372</v>
      </c>
      <c r="D1" t="s">
        <v>373</v>
      </c>
      <c r="G1" t="s">
        <v>370</v>
      </c>
      <c r="H1" t="s">
        <v>371</v>
      </c>
      <c r="I1" t="s">
        <v>372</v>
      </c>
      <c r="J1" t="s">
        <v>373</v>
      </c>
    </row>
    <row r="2" spans="1:10" x14ac:dyDescent="0.25">
      <c r="A2" s="66" t="s">
        <v>374</v>
      </c>
      <c r="B2" s="17">
        <v>44</v>
      </c>
      <c r="C2" s="17">
        <v>72000</v>
      </c>
      <c r="D2" s="66" t="s">
        <v>375</v>
      </c>
      <c r="G2" t="s">
        <v>374</v>
      </c>
      <c r="H2">
        <v>44</v>
      </c>
      <c r="I2">
        <v>72000</v>
      </c>
      <c r="J2" t="s">
        <v>375</v>
      </c>
    </row>
    <row r="3" spans="1:10" x14ac:dyDescent="0.25">
      <c r="A3" s="66" t="s">
        <v>376</v>
      </c>
      <c r="B3" s="17">
        <v>27</v>
      </c>
      <c r="C3" s="17">
        <v>48000</v>
      </c>
      <c r="D3" s="66" t="s">
        <v>377</v>
      </c>
      <c r="G3" t="s">
        <v>376</v>
      </c>
      <c r="H3">
        <v>27</v>
      </c>
      <c r="I3">
        <v>48000</v>
      </c>
      <c r="J3" t="s">
        <v>377</v>
      </c>
    </row>
    <row r="4" spans="1:10" x14ac:dyDescent="0.25">
      <c r="A4" s="66" t="s">
        <v>378</v>
      </c>
      <c r="B4" s="17">
        <v>30</v>
      </c>
      <c r="C4" s="17">
        <v>54000</v>
      </c>
      <c r="D4" s="66" t="s">
        <v>375</v>
      </c>
      <c r="G4" t="s">
        <v>378</v>
      </c>
      <c r="H4">
        <v>30</v>
      </c>
      <c r="I4">
        <v>54000</v>
      </c>
      <c r="J4" t="s">
        <v>375</v>
      </c>
    </row>
    <row r="5" spans="1:10" x14ac:dyDescent="0.25">
      <c r="A5" s="66" t="s">
        <v>376</v>
      </c>
      <c r="B5" s="17">
        <v>38</v>
      </c>
      <c r="C5" s="17">
        <v>61000</v>
      </c>
      <c r="D5" s="66" t="s">
        <v>375</v>
      </c>
      <c r="G5" t="s">
        <v>376</v>
      </c>
      <c r="H5">
        <v>38</v>
      </c>
      <c r="I5">
        <v>61000</v>
      </c>
      <c r="J5" t="s">
        <v>375</v>
      </c>
    </row>
    <row r="6" spans="1:10" x14ac:dyDescent="0.25">
      <c r="A6" s="66" t="s">
        <v>378</v>
      </c>
      <c r="B6" s="17">
        <v>40</v>
      </c>
      <c r="C6" s="17"/>
      <c r="D6" s="66" t="s">
        <v>377</v>
      </c>
      <c r="G6" t="s">
        <v>378</v>
      </c>
      <c r="H6">
        <v>40</v>
      </c>
      <c r="J6" t="s">
        <v>377</v>
      </c>
    </row>
    <row r="7" spans="1:10" x14ac:dyDescent="0.25">
      <c r="A7" s="66" t="s">
        <v>374</v>
      </c>
      <c r="B7" s="17">
        <v>35</v>
      </c>
      <c r="C7" s="17">
        <v>58000</v>
      </c>
      <c r="D7" s="66" t="s">
        <v>377</v>
      </c>
      <c r="G7" t="s">
        <v>374</v>
      </c>
      <c r="H7">
        <v>35</v>
      </c>
      <c r="I7">
        <v>58000</v>
      </c>
      <c r="J7" t="s">
        <v>377</v>
      </c>
    </row>
    <row r="8" spans="1:10" x14ac:dyDescent="0.25">
      <c r="A8" s="66" t="s">
        <v>376</v>
      </c>
      <c r="B8" s="17"/>
      <c r="C8" s="17">
        <v>52000</v>
      </c>
      <c r="D8" s="66" t="s">
        <v>375</v>
      </c>
      <c r="G8" t="s">
        <v>376</v>
      </c>
      <c r="I8">
        <v>52000</v>
      </c>
      <c r="J8" t="s">
        <v>375</v>
      </c>
    </row>
    <row r="9" spans="1:10" x14ac:dyDescent="0.25">
      <c r="A9" s="66" t="s">
        <v>374</v>
      </c>
      <c r="B9" s="17">
        <v>48</v>
      </c>
      <c r="C9" s="17">
        <v>79000</v>
      </c>
      <c r="D9" s="66" t="s">
        <v>377</v>
      </c>
      <c r="G9" t="s">
        <v>374</v>
      </c>
      <c r="H9">
        <v>48</v>
      </c>
      <c r="I9">
        <v>79000</v>
      </c>
      <c r="J9" t="s">
        <v>377</v>
      </c>
    </row>
    <row r="10" spans="1:10" x14ac:dyDescent="0.25">
      <c r="A10" s="66" t="s">
        <v>378</v>
      </c>
      <c r="B10" s="17">
        <v>50</v>
      </c>
      <c r="C10" s="17">
        <v>83000</v>
      </c>
      <c r="D10" s="66" t="s">
        <v>375</v>
      </c>
      <c r="G10" t="s">
        <v>378</v>
      </c>
      <c r="H10">
        <v>50</v>
      </c>
      <c r="I10">
        <v>83000</v>
      </c>
      <c r="J10" t="s">
        <v>375</v>
      </c>
    </row>
    <row r="11" spans="1:10" x14ac:dyDescent="0.25">
      <c r="A11" s="66" t="s">
        <v>374</v>
      </c>
      <c r="B11" s="17">
        <v>37</v>
      </c>
      <c r="C11" s="17">
        <v>67000</v>
      </c>
      <c r="D11" s="66" t="s">
        <v>377</v>
      </c>
      <c r="G11" t="s">
        <v>374</v>
      </c>
      <c r="H11">
        <v>37</v>
      </c>
      <c r="I11">
        <v>67000</v>
      </c>
      <c r="J11" t="s">
        <v>377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A38D-3592-4210-9FD7-C61AE995691C}">
  <sheetPr filterMode="1"/>
  <dimension ref="A1:N31"/>
  <sheetViews>
    <sheetView workbookViewId="0">
      <selection activeCell="N41" sqref="N41"/>
    </sheetView>
  </sheetViews>
  <sheetFormatPr defaultRowHeight="15" x14ac:dyDescent="0.25"/>
  <cols>
    <col min="1" max="1" width="9" bestFit="1" customWidth="1"/>
    <col min="2" max="2" width="4.42578125" bestFit="1" customWidth="1"/>
    <col min="3" max="3" width="6.28515625" bestFit="1" customWidth="1"/>
    <col min="4" max="4" width="10.140625" bestFit="1" customWidth="1"/>
  </cols>
  <sheetData>
    <row r="1" spans="1:14" x14ac:dyDescent="0.25">
      <c r="A1" s="67" t="s">
        <v>370</v>
      </c>
      <c r="B1" s="67" t="s">
        <v>371</v>
      </c>
      <c r="C1" s="67" t="s">
        <v>372</v>
      </c>
      <c r="D1" s="67" t="s">
        <v>373</v>
      </c>
    </row>
    <row r="2" spans="1:14" x14ac:dyDescent="0.25">
      <c r="A2" t="s">
        <v>374</v>
      </c>
      <c r="B2">
        <v>48</v>
      </c>
      <c r="C2">
        <v>79000</v>
      </c>
      <c r="D2" t="s">
        <v>377</v>
      </c>
      <c r="K2" s="67" t="s">
        <v>370</v>
      </c>
      <c r="L2" s="67" t="s">
        <v>371</v>
      </c>
      <c r="M2" s="67" t="s">
        <v>372</v>
      </c>
      <c r="N2" s="67" t="s">
        <v>373</v>
      </c>
    </row>
    <row r="3" spans="1:14" hidden="1" x14ac:dyDescent="0.25">
      <c r="A3" t="s">
        <v>374</v>
      </c>
      <c r="B3">
        <v>37</v>
      </c>
      <c r="C3">
        <v>67000</v>
      </c>
      <c r="D3" t="s">
        <v>377</v>
      </c>
      <c r="K3" s="17" t="s">
        <v>374</v>
      </c>
      <c r="L3" s="17">
        <v>48</v>
      </c>
      <c r="M3" s="17">
        <v>79000</v>
      </c>
      <c r="N3" s="17" t="s">
        <v>377</v>
      </c>
    </row>
    <row r="4" spans="1:14" hidden="1" x14ac:dyDescent="0.25">
      <c r="A4" t="s">
        <v>374</v>
      </c>
      <c r="B4">
        <v>35</v>
      </c>
      <c r="C4">
        <v>58000</v>
      </c>
      <c r="D4" t="s">
        <v>377</v>
      </c>
      <c r="K4" s="17" t="s">
        <v>374</v>
      </c>
      <c r="L4" s="17">
        <v>37</v>
      </c>
      <c r="M4" s="17">
        <v>67000</v>
      </c>
      <c r="N4" s="17" t="s">
        <v>377</v>
      </c>
    </row>
    <row r="5" spans="1:14" hidden="1" x14ac:dyDescent="0.25">
      <c r="A5" t="s">
        <v>374</v>
      </c>
      <c r="B5">
        <v>44</v>
      </c>
      <c r="C5">
        <v>72000</v>
      </c>
      <c r="D5" t="s">
        <v>375</v>
      </c>
      <c r="K5" s="17" t="s">
        <v>374</v>
      </c>
      <c r="L5" s="17">
        <v>35</v>
      </c>
      <c r="M5" s="17">
        <v>58000</v>
      </c>
      <c r="N5" s="17" t="s">
        <v>377</v>
      </c>
    </row>
    <row r="6" spans="1:14" hidden="1" x14ac:dyDescent="0.25">
      <c r="A6" t="s">
        <v>378</v>
      </c>
      <c r="B6">
        <v>40</v>
      </c>
      <c r="C6">
        <f>C5</f>
        <v>72000</v>
      </c>
      <c r="D6" t="s">
        <v>377</v>
      </c>
      <c r="K6" s="17" t="s">
        <v>374</v>
      </c>
      <c r="L6" s="17">
        <v>44</v>
      </c>
      <c r="M6" s="17">
        <v>72000</v>
      </c>
      <c r="N6" s="17" t="s">
        <v>375</v>
      </c>
    </row>
    <row r="7" spans="1:14" x14ac:dyDescent="0.25">
      <c r="A7" t="s">
        <v>378</v>
      </c>
      <c r="B7">
        <v>50</v>
      </c>
      <c r="C7">
        <v>83000</v>
      </c>
      <c r="D7" t="s">
        <v>375</v>
      </c>
      <c r="K7" s="17" t="s">
        <v>378</v>
      </c>
      <c r="L7" s="17">
        <v>40</v>
      </c>
      <c r="M7" s="17">
        <f>M6</f>
        <v>72000</v>
      </c>
      <c r="N7" s="17" t="s">
        <v>377</v>
      </c>
    </row>
    <row r="8" spans="1:14" x14ac:dyDescent="0.25">
      <c r="A8" t="s">
        <v>378</v>
      </c>
      <c r="B8">
        <v>30</v>
      </c>
      <c r="C8">
        <v>54000</v>
      </c>
      <c r="D8" t="s">
        <v>375</v>
      </c>
      <c r="K8" s="17" t="s">
        <v>378</v>
      </c>
      <c r="L8" s="17">
        <v>50</v>
      </c>
      <c r="M8" s="17">
        <v>83000</v>
      </c>
      <c r="N8" s="17" t="s">
        <v>375</v>
      </c>
    </row>
    <row r="9" spans="1:14" hidden="1" x14ac:dyDescent="0.25">
      <c r="A9" t="s">
        <v>376</v>
      </c>
      <c r="B9">
        <v>27</v>
      </c>
      <c r="C9">
        <v>48000</v>
      </c>
      <c r="D9" t="s">
        <v>377</v>
      </c>
      <c r="K9" s="17" t="s">
        <v>378</v>
      </c>
      <c r="L9" s="17">
        <v>30</v>
      </c>
      <c r="M9" s="17">
        <v>54000</v>
      </c>
      <c r="N9" s="17" t="s">
        <v>375</v>
      </c>
    </row>
    <row r="10" spans="1:14" hidden="1" x14ac:dyDescent="0.25">
      <c r="A10" t="s">
        <v>376</v>
      </c>
      <c r="B10">
        <v>38</v>
      </c>
      <c r="C10">
        <v>61000</v>
      </c>
      <c r="D10" t="s">
        <v>375</v>
      </c>
      <c r="K10" s="17" t="s">
        <v>376</v>
      </c>
      <c r="L10" s="17">
        <v>27</v>
      </c>
      <c r="M10" s="17">
        <v>48000</v>
      </c>
      <c r="N10" s="17" t="s">
        <v>377</v>
      </c>
    </row>
    <row r="11" spans="1:14" hidden="1" x14ac:dyDescent="0.25">
      <c r="A11" t="s">
        <v>376</v>
      </c>
      <c r="B11">
        <v>23</v>
      </c>
      <c r="C11">
        <v>52000</v>
      </c>
      <c r="D11" t="s">
        <v>375</v>
      </c>
      <c r="K11" s="17" t="s">
        <v>376</v>
      </c>
      <c r="L11" s="17">
        <v>38</v>
      </c>
      <c r="M11" s="17">
        <v>61000</v>
      </c>
      <c r="N11" s="17" t="s">
        <v>375</v>
      </c>
    </row>
    <row r="12" spans="1:14" hidden="1" x14ac:dyDescent="0.25">
      <c r="K12" s="17" t="s">
        <v>376</v>
      </c>
      <c r="L12" s="17">
        <v>23</v>
      </c>
      <c r="M12" s="17">
        <v>52000</v>
      </c>
      <c r="N12" s="17" t="s">
        <v>375</v>
      </c>
    </row>
    <row r="17" spans="1:7" x14ac:dyDescent="0.25">
      <c r="A17" s="67" t="s">
        <v>370</v>
      </c>
      <c r="B17" s="67" t="s">
        <v>371</v>
      </c>
      <c r="C17" s="67" t="s">
        <v>372</v>
      </c>
      <c r="D17" s="67" t="s">
        <v>373</v>
      </c>
    </row>
    <row r="18" spans="1:7" x14ac:dyDescent="0.25">
      <c r="A18" t="str">
        <f>A2</f>
        <v>France</v>
      </c>
      <c r="D18" t="s">
        <v>377</v>
      </c>
    </row>
    <row r="19" spans="1:7" x14ac:dyDescent="0.25">
      <c r="A19" t="str">
        <f>A6</f>
        <v>Germany</v>
      </c>
      <c r="D19" t="s">
        <v>375</v>
      </c>
    </row>
    <row r="21" spans="1:7" x14ac:dyDescent="0.25">
      <c r="A21" s="68" t="s">
        <v>379</v>
      </c>
      <c r="D21" s="67"/>
      <c r="E21" s="67"/>
      <c r="F21" s="67"/>
      <c r="G21" s="67"/>
    </row>
    <row r="22" spans="1:7" x14ac:dyDescent="0.25">
      <c r="A22" s="67" t="s">
        <v>370</v>
      </c>
      <c r="B22" s="67" t="s">
        <v>371</v>
      </c>
      <c r="C22" s="67" t="s">
        <v>372</v>
      </c>
      <c r="D22" s="67" t="s">
        <v>373</v>
      </c>
      <c r="E22" s="17"/>
      <c r="F22" s="17"/>
      <c r="G22" s="17"/>
    </row>
    <row r="23" spans="1:7" x14ac:dyDescent="0.25">
      <c r="A23" s="17" t="s">
        <v>374</v>
      </c>
      <c r="B23" s="17">
        <v>48</v>
      </c>
      <c r="C23" s="17">
        <v>79000</v>
      </c>
      <c r="D23" s="17" t="s">
        <v>377</v>
      </c>
      <c r="E23" s="17"/>
      <c r="F23" s="17"/>
      <c r="G23" s="17"/>
    </row>
    <row r="24" spans="1:7" x14ac:dyDescent="0.25">
      <c r="A24" s="17" t="s">
        <v>374</v>
      </c>
      <c r="B24" s="17">
        <v>37</v>
      </c>
      <c r="C24" s="17">
        <v>67000</v>
      </c>
      <c r="D24" s="17" t="s">
        <v>377</v>
      </c>
      <c r="E24" s="17"/>
      <c r="F24" s="17"/>
      <c r="G24" s="17"/>
    </row>
    <row r="25" spans="1:7" x14ac:dyDescent="0.25">
      <c r="A25" s="17" t="s">
        <v>374</v>
      </c>
      <c r="B25" s="17">
        <v>35</v>
      </c>
      <c r="C25" s="17">
        <v>58000</v>
      </c>
      <c r="D25" s="17" t="s">
        <v>377</v>
      </c>
      <c r="E25" s="17"/>
      <c r="F25" s="17"/>
      <c r="G25" s="17"/>
    </row>
    <row r="26" spans="1:7" x14ac:dyDescent="0.25">
      <c r="A26" s="17" t="s">
        <v>378</v>
      </c>
      <c r="B26" s="17">
        <v>50</v>
      </c>
      <c r="C26" s="17">
        <v>83000</v>
      </c>
      <c r="D26" s="17" t="s">
        <v>375</v>
      </c>
      <c r="E26" s="17"/>
      <c r="F26" s="17"/>
      <c r="G26" s="17"/>
    </row>
    <row r="27" spans="1:7" x14ac:dyDescent="0.25">
      <c r="A27" s="17" t="s">
        <v>378</v>
      </c>
      <c r="B27" s="17">
        <v>30</v>
      </c>
      <c r="C27" s="17">
        <v>54000</v>
      </c>
      <c r="D27" s="17" t="s">
        <v>375</v>
      </c>
      <c r="E27" s="17"/>
      <c r="F27" s="17"/>
      <c r="G27" s="17"/>
    </row>
    <row r="28" spans="1:7" x14ac:dyDescent="0.25">
      <c r="D28" s="17"/>
      <c r="E28" s="17"/>
      <c r="F28" s="17"/>
      <c r="G28" s="17"/>
    </row>
    <row r="29" spans="1:7" x14ac:dyDescent="0.25">
      <c r="D29" s="17"/>
      <c r="E29" s="17"/>
      <c r="F29" s="17"/>
      <c r="G29" s="17"/>
    </row>
    <row r="30" spans="1:7" x14ac:dyDescent="0.25">
      <c r="D30" s="17"/>
      <c r="E30" s="17"/>
      <c r="F30" s="17"/>
      <c r="G30" s="17"/>
    </row>
    <row r="31" spans="1:7" x14ac:dyDescent="0.25">
      <c r="D31" s="17"/>
      <c r="E31" s="17"/>
      <c r="F31" s="17"/>
      <c r="G31" s="17"/>
    </row>
  </sheetData>
  <autoFilter ref="K2:N12" xr:uid="{157DA38D-3592-4210-9FD7-C61AE995691C}">
    <filterColumn colId="0">
      <filters>
        <filter val="Germany"/>
      </filters>
    </filterColumn>
    <filterColumn colId="1">
      <customFilters and="1">
        <customFilter operator="greaterThanOrEqual" val="40"/>
        <customFilter operator="lessThanOrEqual" val="50"/>
      </customFilters>
    </filterColumn>
  </autoFilter>
  <sortState xmlns:xlrd2="http://schemas.microsoft.com/office/spreadsheetml/2017/richdata2" ref="A2:D11">
    <sortCondition ref="A2:A1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4B786-6F23-41F4-A09F-2265EDA49346}">
  <sheetPr filterMode="1"/>
  <dimension ref="B1:N54"/>
  <sheetViews>
    <sheetView tabSelected="1" workbookViewId="0">
      <selection activeCell="O34" sqref="O34"/>
    </sheetView>
  </sheetViews>
  <sheetFormatPr defaultRowHeight="15" x14ac:dyDescent="0.25"/>
  <cols>
    <col min="2" max="2" width="13.85546875" bestFit="1" customWidth="1"/>
    <col min="5" max="5" width="9" bestFit="1" customWidth="1"/>
    <col min="6" max="6" width="4.42578125" bestFit="1" customWidth="1"/>
    <col min="7" max="7" width="7" bestFit="1" customWidth="1"/>
    <col min="8" max="8" width="10.140625" bestFit="1" customWidth="1"/>
  </cols>
  <sheetData>
    <row r="1" spans="2:14" x14ac:dyDescent="0.25">
      <c r="E1" t="s">
        <v>370</v>
      </c>
      <c r="F1" t="s">
        <v>371</v>
      </c>
      <c r="G1" t="s">
        <v>372</v>
      </c>
      <c r="H1" t="s">
        <v>373</v>
      </c>
    </row>
    <row r="2" spans="2:14" x14ac:dyDescent="0.25">
      <c r="E2" t="s">
        <v>374</v>
      </c>
      <c r="F2">
        <v>44</v>
      </c>
      <c r="G2">
        <v>72000</v>
      </c>
      <c r="H2" t="s">
        <v>375</v>
      </c>
      <c r="K2" t="s">
        <v>387</v>
      </c>
    </row>
    <row r="3" spans="2:14" x14ac:dyDescent="0.25">
      <c r="E3" t="s">
        <v>376</v>
      </c>
      <c r="F3">
        <v>27</v>
      </c>
      <c r="G3">
        <v>48000</v>
      </c>
      <c r="H3" t="s">
        <v>377</v>
      </c>
      <c r="K3">
        <f>COUNTIF(H2:H11, H3)</f>
        <v>5</v>
      </c>
      <c r="L3" s="71" t="s">
        <v>388</v>
      </c>
    </row>
    <row r="4" spans="2:14" x14ac:dyDescent="0.25">
      <c r="B4" s="69">
        <f ca="1">NOW()</f>
        <v>44570.621132638888</v>
      </c>
      <c r="E4" t="s">
        <v>378</v>
      </c>
      <c r="F4">
        <v>30</v>
      </c>
      <c r="G4">
        <v>54000</v>
      </c>
      <c r="H4" t="s">
        <v>375</v>
      </c>
    </row>
    <row r="5" spans="2:14" x14ac:dyDescent="0.25">
      <c r="E5" t="s">
        <v>376</v>
      </c>
      <c r="F5">
        <v>38</v>
      </c>
      <c r="G5">
        <v>61000</v>
      </c>
      <c r="H5" t="s">
        <v>375</v>
      </c>
    </row>
    <row r="6" spans="2:14" x14ac:dyDescent="0.25">
      <c r="E6" t="s">
        <v>378</v>
      </c>
      <c r="F6">
        <v>40</v>
      </c>
      <c r="G6" s="17">
        <v>61000</v>
      </c>
      <c r="H6" t="s">
        <v>377</v>
      </c>
      <c r="K6" s="68" t="s">
        <v>389</v>
      </c>
    </row>
    <row r="7" spans="2:14" x14ac:dyDescent="0.25">
      <c r="B7" s="70">
        <f>TIME(12,23,34)</f>
        <v>0.51636574074074071</v>
      </c>
      <c r="E7" t="s">
        <v>374</v>
      </c>
      <c r="F7">
        <v>35</v>
      </c>
      <c r="G7">
        <v>58000</v>
      </c>
      <c r="H7" t="s">
        <v>377</v>
      </c>
      <c r="K7">
        <f>COUNTIFS(E2:E11,"France",H2:H11,H2)</f>
        <v>1</v>
      </c>
      <c r="L7" s="71" t="s">
        <v>390</v>
      </c>
    </row>
    <row r="8" spans="2:14" x14ac:dyDescent="0.25">
      <c r="E8" t="s">
        <v>376</v>
      </c>
      <c r="F8" s="17">
        <v>35</v>
      </c>
      <c r="G8">
        <v>52000</v>
      </c>
      <c r="H8" t="s">
        <v>375</v>
      </c>
    </row>
    <row r="9" spans="2:14" x14ac:dyDescent="0.25">
      <c r="E9" t="s">
        <v>374</v>
      </c>
      <c r="F9">
        <v>48</v>
      </c>
      <c r="G9">
        <v>79000</v>
      </c>
      <c r="H9" t="s">
        <v>377</v>
      </c>
    </row>
    <row r="10" spans="2:14" x14ac:dyDescent="0.25">
      <c r="E10" t="s">
        <v>378</v>
      </c>
      <c r="F10">
        <v>50</v>
      </c>
      <c r="G10">
        <v>83000</v>
      </c>
      <c r="H10" t="s">
        <v>375</v>
      </c>
      <c r="K10" s="72" t="s">
        <v>391</v>
      </c>
    </row>
    <row r="11" spans="2:14" x14ac:dyDescent="0.25">
      <c r="E11" t="s">
        <v>374</v>
      </c>
      <c r="F11">
        <v>37</v>
      </c>
      <c r="G11">
        <v>67000</v>
      </c>
      <c r="H11" t="s">
        <v>377</v>
      </c>
    </row>
    <row r="13" spans="2:14" x14ac:dyDescent="0.25">
      <c r="E13" s="68" t="s">
        <v>381</v>
      </c>
      <c r="M13" s="17"/>
      <c r="N13" s="17"/>
    </row>
    <row r="14" spans="2:14" x14ac:dyDescent="0.25">
      <c r="E14" s="17" t="s">
        <v>370</v>
      </c>
      <c r="F14" s="17" t="s">
        <v>371</v>
      </c>
      <c r="G14" s="17" t="s">
        <v>372</v>
      </c>
      <c r="H14" s="17" t="s">
        <v>373</v>
      </c>
      <c r="M14" s="17"/>
      <c r="N14" s="17"/>
    </row>
    <row r="15" spans="2:14" x14ac:dyDescent="0.25">
      <c r="E15" s="17" t="s">
        <v>374</v>
      </c>
      <c r="F15" s="17">
        <v>44</v>
      </c>
      <c r="G15" s="17">
        <v>72000</v>
      </c>
      <c r="H15" s="17" t="s">
        <v>375</v>
      </c>
      <c r="M15" s="17"/>
      <c r="N15" s="17"/>
    </row>
    <row r="16" spans="2:14" x14ac:dyDescent="0.25">
      <c r="E16" s="17" t="s">
        <v>376</v>
      </c>
      <c r="F16" s="17">
        <v>27</v>
      </c>
      <c r="G16" s="17">
        <v>48000</v>
      </c>
      <c r="H16" s="17" t="s">
        <v>377</v>
      </c>
      <c r="M16" s="17"/>
      <c r="N16" s="17"/>
    </row>
    <row r="17" spans="5:14" x14ac:dyDescent="0.25">
      <c r="E17" s="17" t="s">
        <v>378</v>
      </c>
      <c r="F17" s="17">
        <v>30</v>
      </c>
      <c r="G17" s="17">
        <v>54000</v>
      </c>
      <c r="H17" s="17" t="s">
        <v>375</v>
      </c>
      <c r="M17" s="17"/>
      <c r="N17" s="17"/>
    </row>
    <row r="18" spans="5:14" x14ac:dyDescent="0.25">
      <c r="E18" s="17" t="s">
        <v>376</v>
      </c>
      <c r="F18" s="17">
        <v>38</v>
      </c>
      <c r="G18" s="17">
        <v>61000</v>
      </c>
      <c r="H18" s="17" t="s">
        <v>375</v>
      </c>
      <c r="M18" s="17"/>
      <c r="N18" s="17"/>
    </row>
    <row r="19" spans="5:14" x14ac:dyDescent="0.25">
      <c r="E19" s="17" t="s">
        <v>378</v>
      </c>
      <c r="F19" s="17">
        <v>40</v>
      </c>
      <c r="G19" s="17">
        <v>61000</v>
      </c>
      <c r="H19" s="17" t="s">
        <v>377</v>
      </c>
      <c r="M19" s="17"/>
      <c r="N19" s="17"/>
    </row>
    <row r="20" spans="5:14" x14ac:dyDescent="0.25">
      <c r="E20" s="17" t="s">
        <v>374</v>
      </c>
      <c r="F20" s="17">
        <v>35</v>
      </c>
      <c r="G20" s="17">
        <v>58000</v>
      </c>
      <c r="H20" s="17" t="s">
        <v>377</v>
      </c>
      <c r="M20" s="17"/>
      <c r="N20" s="17"/>
    </row>
    <row r="21" spans="5:14" x14ac:dyDescent="0.25">
      <c r="E21" s="17" t="s">
        <v>376</v>
      </c>
      <c r="F21" s="17">
        <v>35</v>
      </c>
      <c r="G21" s="17">
        <v>52000</v>
      </c>
      <c r="H21" s="17" t="s">
        <v>375</v>
      </c>
      <c r="M21" s="17"/>
      <c r="N21" s="17"/>
    </row>
    <row r="22" spans="5:14" x14ac:dyDescent="0.25">
      <c r="E22" s="17" t="s">
        <v>374</v>
      </c>
      <c r="F22" s="17">
        <v>48</v>
      </c>
      <c r="G22" s="17">
        <v>79000</v>
      </c>
      <c r="H22" s="17" t="s">
        <v>377</v>
      </c>
      <c r="M22" s="17"/>
      <c r="N22" s="17"/>
    </row>
    <row r="23" spans="5:14" x14ac:dyDescent="0.25">
      <c r="E23" s="17" t="s">
        <v>378</v>
      </c>
      <c r="F23" s="17">
        <v>50</v>
      </c>
      <c r="G23" s="17">
        <v>83000</v>
      </c>
      <c r="H23" s="17" t="s">
        <v>375</v>
      </c>
      <c r="M23" s="17"/>
      <c r="N23" s="17"/>
    </row>
    <row r="24" spans="5:14" x14ac:dyDescent="0.25">
      <c r="E24" s="17" t="s">
        <v>374</v>
      </c>
      <c r="F24" s="17">
        <v>37</v>
      </c>
      <c r="G24" s="17">
        <v>67000</v>
      </c>
      <c r="H24" s="17" t="s">
        <v>377</v>
      </c>
    </row>
    <row r="25" spans="5:14" x14ac:dyDescent="0.25">
      <c r="G25">
        <f>SUBTOTAL(9,G15:G24)</f>
        <v>635000</v>
      </c>
    </row>
    <row r="26" spans="5:14" x14ac:dyDescent="0.25">
      <c r="E26" s="68"/>
    </row>
    <row r="27" spans="5:14" x14ac:dyDescent="0.25">
      <c r="E27" s="68" t="s">
        <v>380</v>
      </c>
      <c r="F27" s="68"/>
      <c r="G27" s="68"/>
      <c r="H27" s="68"/>
    </row>
    <row r="28" spans="5:14" x14ac:dyDescent="0.25">
      <c r="E28">
        <f>SUMIF(E2:E11,E2,G2:G11)</f>
        <v>276000</v>
      </c>
    </row>
    <row r="29" spans="5:14" x14ac:dyDescent="0.25">
      <c r="E29">
        <f>SUMIF(E2:E11,"France",G2:G11)</f>
        <v>276000</v>
      </c>
    </row>
    <row r="31" spans="5:14" x14ac:dyDescent="0.25">
      <c r="E31" t="s">
        <v>382</v>
      </c>
    </row>
    <row r="32" spans="5:14" x14ac:dyDescent="0.25">
      <c r="E32">
        <f ca="1">SUMIF(E2:H11,E4,G2:G11)</f>
        <v>198000</v>
      </c>
    </row>
    <row r="33" spans="5:8" x14ac:dyDescent="0.25">
      <c r="E33">
        <f ca="1">SUMIF(E2:H11,"Germany",G2:G11)</f>
        <v>198000</v>
      </c>
    </row>
    <row r="34" spans="5:8" x14ac:dyDescent="0.25">
      <c r="E34" s="68" t="s">
        <v>383</v>
      </c>
    </row>
    <row r="35" spans="5:8" x14ac:dyDescent="0.25">
      <c r="E35" t="s">
        <v>384</v>
      </c>
    </row>
    <row r="36" spans="5:8" x14ac:dyDescent="0.25">
      <c r="E36" s="17" t="s">
        <v>370</v>
      </c>
      <c r="F36" s="17" t="s">
        <v>371</v>
      </c>
      <c r="G36" s="17" t="s">
        <v>372</v>
      </c>
      <c r="H36" s="17" t="s">
        <v>373</v>
      </c>
    </row>
    <row r="37" spans="5:8" hidden="1" x14ac:dyDescent="0.25">
      <c r="E37" s="17" t="s">
        <v>374</v>
      </c>
      <c r="F37" s="17">
        <v>44</v>
      </c>
      <c r="G37" s="17">
        <v>72000</v>
      </c>
      <c r="H37" s="17" t="s">
        <v>375</v>
      </c>
    </row>
    <row r="38" spans="5:8" hidden="1" x14ac:dyDescent="0.25">
      <c r="E38" s="17" t="s">
        <v>376</v>
      </c>
      <c r="F38" s="17">
        <v>27</v>
      </c>
      <c r="G38" s="17">
        <v>48000</v>
      </c>
      <c r="H38" s="17" t="s">
        <v>377</v>
      </c>
    </row>
    <row r="39" spans="5:8" hidden="1" x14ac:dyDescent="0.25">
      <c r="E39" s="17" t="s">
        <v>378</v>
      </c>
      <c r="F39" s="17">
        <v>30</v>
      </c>
      <c r="G39" s="17">
        <v>54000</v>
      </c>
      <c r="H39" s="17" t="s">
        <v>375</v>
      </c>
    </row>
    <row r="40" spans="5:8" hidden="1" x14ac:dyDescent="0.25">
      <c r="E40" s="17" t="s">
        <v>376</v>
      </c>
      <c r="F40" s="17">
        <v>38</v>
      </c>
      <c r="G40" s="17">
        <v>61000</v>
      </c>
      <c r="H40" s="17" t="s">
        <v>375</v>
      </c>
    </row>
    <row r="41" spans="5:8" hidden="1" x14ac:dyDescent="0.25">
      <c r="E41" s="17" t="s">
        <v>378</v>
      </c>
      <c r="F41" s="17">
        <v>40</v>
      </c>
      <c r="G41" s="17">
        <v>61000</v>
      </c>
      <c r="H41" s="17" t="s">
        <v>377</v>
      </c>
    </row>
    <row r="42" spans="5:8" x14ac:dyDescent="0.25">
      <c r="E42" s="17" t="s">
        <v>374</v>
      </c>
      <c r="F42" s="17">
        <v>35</v>
      </c>
      <c r="G42" s="17">
        <v>58000</v>
      </c>
      <c r="H42" s="17" t="s">
        <v>377</v>
      </c>
    </row>
    <row r="43" spans="5:8" hidden="1" x14ac:dyDescent="0.25">
      <c r="E43" s="17" t="s">
        <v>376</v>
      </c>
      <c r="F43" s="17">
        <v>35</v>
      </c>
      <c r="G43" s="17">
        <v>52000</v>
      </c>
      <c r="H43" s="17" t="s">
        <v>375</v>
      </c>
    </row>
    <row r="44" spans="5:8" x14ac:dyDescent="0.25">
      <c r="E44" s="17" t="s">
        <v>374</v>
      </c>
      <c r="F44" s="17">
        <v>48</v>
      </c>
      <c r="G44" s="17">
        <v>79000</v>
      </c>
      <c r="H44" s="17" t="s">
        <v>377</v>
      </c>
    </row>
    <row r="45" spans="5:8" hidden="1" x14ac:dyDescent="0.25">
      <c r="E45" s="17" t="s">
        <v>378</v>
      </c>
      <c r="F45" s="17">
        <v>50</v>
      </c>
      <c r="G45" s="17">
        <v>83000</v>
      </c>
      <c r="H45" s="17" t="s">
        <v>375</v>
      </c>
    </row>
    <row r="46" spans="5:8" x14ac:dyDescent="0.25">
      <c r="E46" s="17" t="s">
        <v>374</v>
      </c>
      <c r="F46" s="17">
        <v>37</v>
      </c>
      <c r="G46" s="17">
        <v>67000</v>
      </c>
      <c r="H46" s="17" t="s">
        <v>377</v>
      </c>
    </row>
    <row r="47" spans="5:8" x14ac:dyDescent="0.25">
      <c r="G47">
        <f>SUBTOTAL(9,G37:G46)</f>
        <v>204000</v>
      </c>
    </row>
    <row r="48" spans="5:8" x14ac:dyDescent="0.25">
      <c r="E48" s="71" t="s">
        <v>385</v>
      </c>
    </row>
    <row r="49" spans="5:5" x14ac:dyDescent="0.25">
      <c r="E49">
        <f>SUMIFS(G2:G11,E2:E11, E2, H2:H11,H3)</f>
        <v>204000</v>
      </c>
    </row>
    <row r="50" spans="5:5" x14ac:dyDescent="0.25">
      <c r="E50">
        <f>SUMIFS(G2:G11,E2:E11, "France", H2:H11,"Yes")</f>
        <v>204000</v>
      </c>
    </row>
    <row r="53" spans="5:5" x14ac:dyDescent="0.25">
      <c r="E53" s="68" t="s">
        <v>386</v>
      </c>
    </row>
    <row r="54" spans="5:5" x14ac:dyDescent="0.25">
      <c r="E54">
        <f>SUMIFS(G2:G11, E2:E11,"&lt;&gt;France",H2:H11,"Yes")</f>
        <v>109000</v>
      </c>
    </row>
  </sheetData>
  <autoFilter ref="E36:H46" xr:uid="{D974B786-6F23-41F4-A09F-2265EDA49346}">
    <filterColumn colId="0">
      <filters>
        <filter val="France"/>
      </filters>
    </filterColumn>
    <filterColumn colId="3">
      <filters>
        <filter val="Yes"/>
      </filters>
    </filterColumn>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AA826-0E88-4B42-A4AB-69C4510C8D32}">
  <dimension ref="A1:H42"/>
  <sheetViews>
    <sheetView topLeftCell="A16" workbookViewId="0">
      <selection activeCell="J50" sqref="J50"/>
    </sheetView>
  </sheetViews>
  <sheetFormatPr defaultRowHeight="15" x14ac:dyDescent="0.25"/>
  <cols>
    <col min="1" max="2" width="10.28515625" bestFit="1" customWidth="1"/>
    <col min="3" max="3" width="5.42578125" bestFit="1" customWidth="1"/>
    <col min="4" max="4" width="9.140625" bestFit="1" customWidth="1"/>
    <col min="5" max="5" width="11.85546875" bestFit="1" customWidth="1"/>
    <col min="6" max="6" width="21.140625" bestFit="1" customWidth="1"/>
    <col min="7" max="7" width="17" bestFit="1" customWidth="1"/>
    <col min="8" max="8" width="11" bestFit="1" customWidth="1"/>
  </cols>
  <sheetData>
    <row r="1" spans="1:7" x14ac:dyDescent="0.25">
      <c r="A1" s="67"/>
      <c r="B1" s="73" t="s">
        <v>393</v>
      </c>
      <c r="C1" s="73" t="s">
        <v>394</v>
      </c>
      <c r="D1" s="73" t="s">
        <v>395</v>
      </c>
      <c r="E1" s="73" t="s">
        <v>396</v>
      </c>
      <c r="F1" s="73" t="s">
        <v>397</v>
      </c>
      <c r="G1" s="73" t="s">
        <v>398</v>
      </c>
    </row>
    <row r="2" spans="1:7" x14ac:dyDescent="0.25">
      <c r="A2" s="67"/>
      <c r="B2">
        <v>10</v>
      </c>
      <c r="C2">
        <v>2</v>
      </c>
      <c r="D2">
        <v>9</v>
      </c>
      <c r="E2">
        <v>3</v>
      </c>
      <c r="F2">
        <v>5</v>
      </c>
      <c r="G2">
        <v>50</v>
      </c>
    </row>
    <row r="3" spans="1:7" x14ac:dyDescent="0.25">
      <c r="A3" s="67"/>
      <c r="B3">
        <v>10</v>
      </c>
      <c r="C3">
        <v>6</v>
      </c>
      <c r="D3">
        <v>8</v>
      </c>
      <c r="E3">
        <v>2</v>
      </c>
      <c r="F3">
        <v>0</v>
      </c>
      <c r="G3">
        <v>80</v>
      </c>
    </row>
    <row r="4" spans="1:7" x14ac:dyDescent="0.25">
      <c r="A4" s="67"/>
      <c r="B4">
        <v>10</v>
      </c>
      <c r="C4">
        <v>3</v>
      </c>
      <c r="D4">
        <v>8</v>
      </c>
      <c r="E4">
        <v>2</v>
      </c>
      <c r="F4">
        <v>4</v>
      </c>
      <c r="G4">
        <v>60</v>
      </c>
    </row>
    <row r="5" spans="1:7" x14ac:dyDescent="0.25">
      <c r="A5" s="67"/>
      <c r="B5">
        <v>11</v>
      </c>
      <c r="C5">
        <v>0</v>
      </c>
      <c r="D5">
        <v>10</v>
      </c>
      <c r="E5">
        <v>1</v>
      </c>
      <c r="F5">
        <v>5</v>
      </c>
      <c r="G5">
        <v>45</v>
      </c>
    </row>
    <row r="6" spans="1:7" x14ac:dyDescent="0.25">
      <c r="A6" s="67"/>
      <c r="B6">
        <v>11</v>
      </c>
      <c r="C6">
        <v>4</v>
      </c>
      <c r="D6">
        <v>7</v>
      </c>
      <c r="E6">
        <v>2</v>
      </c>
      <c r="F6">
        <v>0</v>
      </c>
      <c r="G6">
        <v>75</v>
      </c>
    </row>
    <row r="7" spans="1:7" x14ac:dyDescent="0.25">
      <c r="A7" s="67"/>
      <c r="B7">
        <v>11</v>
      </c>
      <c r="C7">
        <v>10</v>
      </c>
      <c r="D7">
        <v>7</v>
      </c>
      <c r="E7">
        <v>0</v>
      </c>
      <c r="F7">
        <v>0</v>
      </c>
      <c r="G7">
        <v>96</v>
      </c>
    </row>
    <row r="8" spans="1:7" x14ac:dyDescent="0.25">
      <c r="A8" s="67"/>
      <c r="B8">
        <v>12</v>
      </c>
      <c r="C8">
        <v>4</v>
      </c>
      <c r="D8">
        <v>6</v>
      </c>
      <c r="E8">
        <v>0</v>
      </c>
      <c r="F8">
        <v>0</v>
      </c>
      <c r="G8">
        <v>80</v>
      </c>
    </row>
    <row r="9" spans="1:7" x14ac:dyDescent="0.25">
      <c r="A9" s="67"/>
      <c r="B9">
        <v>12</v>
      </c>
      <c r="C9">
        <v>10</v>
      </c>
      <c r="D9">
        <v>6</v>
      </c>
      <c r="E9">
        <v>2</v>
      </c>
      <c r="F9">
        <v>0</v>
      </c>
      <c r="G9">
        <v>90</v>
      </c>
    </row>
    <row r="10" spans="1:7" x14ac:dyDescent="0.25">
      <c r="A10" s="67"/>
      <c r="B10">
        <v>12</v>
      </c>
      <c r="C10">
        <v>2</v>
      </c>
      <c r="D10">
        <v>8</v>
      </c>
      <c r="E10">
        <v>2</v>
      </c>
      <c r="F10">
        <v>4</v>
      </c>
      <c r="G10">
        <v>60</v>
      </c>
    </row>
    <row r="11" spans="1:7" x14ac:dyDescent="0.25">
      <c r="A11" s="67"/>
      <c r="B11">
        <v>12</v>
      </c>
      <c r="C11">
        <v>6</v>
      </c>
      <c r="D11">
        <v>9</v>
      </c>
      <c r="E11">
        <v>1</v>
      </c>
      <c r="F11">
        <v>0</v>
      </c>
      <c r="G11">
        <v>85</v>
      </c>
    </row>
    <row r="17" spans="2:8" x14ac:dyDescent="0.25">
      <c r="B17" t="s">
        <v>392</v>
      </c>
      <c r="C17" t="s">
        <v>393</v>
      </c>
      <c r="D17" t="s">
        <v>394</v>
      </c>
      <c r="E17" t="s">
        <v>395</v>
      </c>
      <c r="F17" t="s">
        <v>396</v>
      </c>
      <c r="G17" t="s">
        <v>397</v>
      </c>
      <c r="H17" t="s">
        <v>398</v>
      </c>
    </row>
    <row r="18" spans="2:8" x14ac:dyDescent="0.25">
      <c r="B18">
        <v>1001</v>
      </c>
      <c r="C18">
        <v>10</v>
      </c>
      <c r="D18">
        <v>2</v>
      </c>
      <c r="E18">
        <v>9</v>
      </c>
      <c r="F18">
        <v>3</v>
      </c>
      <c r="G18">
        <v>5</v>
      </c>
      <c r="H18">
        <v>50</v>
      </c>
    </row>
    <row r="19" spans="2:8" x14ac:dyDescent="0.25">
      <c r="B19">
        <v>1002</v>
      </c>
      <c r="C19">
        <v>10</v>
      </c>
      <c r="D19">
        <v>6</v>
      </c>
      <c r="E19">
        <v>8</v>
      </c>
      <c r="F19">
        <v>2</v>
      </c>
      <c r="G19">
        <v>0</v>
      </c>
      <c r="H19">
        <v>80</v>
      </c>
    </row>
    <row r="20" spans="2:8" x14ac:dyDescent="0.25">
      <c r="B20">
        <v>1003</v>
      </c>
      <c r="C20">
        <v>10</v>
      </c>
      <c r="D20">
        <v>3</v>
      </c>
      <c r="E20">
        <v>8</v>
      </c>
      <c r="F20">
        <v>2</v>
      </c>
      <c r="G20">
        <v>4</v>
      </c>
      <c r="H20">
        <v>60</v>
      </c>
    </row>
    <row r="21" spans="2:8" x14ac:dyDescent="0.25">
      <c r="B21">
        <v>1004</v>
      </c>
      <c r="C21">
        <v>11</v>
      </c>
      <c r="D21">
        <v>0</v>
      </c>
      <c r="E21">
        <v>10</v>
      </c>
      <c r="F21">
        <v>1</v>
      </c>
      <c r="G21">
        <v>5</v>
      </c>
      <c r="H21">
        <v>45</v>
      </c>
    </row>
    <row r="22" spans="2:8" x14ac:dyDescent="0.25">
      <c r="B22">
        <v>1005</v>
      </c>
      <c r="C22">
        <v>11</v>
      </c>
      <c r="D22">
        <v>4</v>
      </c>
      <c r="E22">
        <v>7</v>
      </c>
      <c r="F22">
        <v>2</v>
      </c>
      <c r="G22">
        <v>0</v>
      </c>
      <c r="H22">
        <v>75</v>
      </c>
    </row>
    <row r="23" spans="2:8" x14ac:dyDescent="0.25">
      <c r="B23">
        <v>1006</v>
      </c>
      <c r="C23">
        <v>11</v>
      </c>
      <c r="D23">
        <v>10</v>
      </c>
      <c r="E23">
        <v>7</v>
      </c>
      <c r="F23">
        <v>0</v>
      </c>
      <c r="G23">
        <v>0</v>
      </c>
      <c r="H23">
        <v>96</v>
      </c>
    </row>
    <row r="24" spans="2:8" x14ac:dyDescent="0.25">
      <c r="B24">
        <v>1007</v>
      </c>
      <c r="C24">
        <v>12</v>
      </c>
      <c r="D24">
        <v>4</v>
      </c>
      <c r="E24">
        <v>6</v>
      </c>
      <c r="F24">
        <v>0</v>
      </c>
      <c r="G24">
        <v>0</v>
      </c>
      <c r="H24">
        <v>80</v>
      </c>
    </row>
    <row r="25" spans="2:8" x14ac:dyDescent="0.25">
      <c r="B25">
        <v>1008</v>
      </c>
      <c r="C25">
        <v>12</v>
      </c>
      <c r="D25">
        <v>10</v>
      </c>
      <c r="E25">
        <v>6</v>
      </c>
      <c r="F25">
        <v>2</v>
      </c>
      <c r="G25">
        <v>0</v>
      </c>
      <c r="H25">
        <v>90</v>
      </c>
    </row>
    <row r="26" spans="2:8" x14ac:dyDescent="0.25">
      <c r="B26">
        <v>1009</v>
      </c>
      <c r="C26">
        <v>12</v>
      </c>
      <c r="D26">
        <v>2</v>
      </c>
      <c r="E26">
        <v>8</v>
      </c>
      <c r="F26">
        <v>2</v>
      </c>
      <c r="G26">
        <v>4</v>
      </c>
      <c r="H26">
        <v>60</v>
      </c>
    </row>
    <row r="27" spans="2:8" x14ac:dyDescent="0.25">
      <c r="B27">
        <v>1010</v>
      </c>
      <c r="C27">
        <v>12</v>
      </c>
      <c r="D27">
        <v>6</v>
      </c>
      <c r="E27">
        <v>9</v>
      </c>
      <c r="F27">
        <v>1</v>
      </c>
      <c r="G27">
        <v>0</v>
      </c>
      <c r="H27">
        <v>85</v>
      </c>
    </row>
    <row r="32" spans="2:8" x14ac:dyDescent="0.25">
      <c r="B32" t="s">
        <v>392</v>
      </c>
      <c r="C32" t="s">
        <v>393</v>
      </c>
      <c r="D32" t="s">
        <v>394</v>
      </c>
      <c r="E32" t="s">
        <v>395</v>
      </c>
      <c r="F32" t="s">
        <v>396</v>
      </c>
      <c r="G32" t="s">
        <v>397</v>
      </c>
      <c r="H32" t="s">
        <v>398</v>
      </c>
    </row>
    <row r="33" spans="2:8" x14ac:dyDescent="0.25">
      <c r="B33">
        <v>1001</v>
      </c>
      <c r="C33">
        <v>10</v>
      </c>
      <c r="D33">
        <v>2</v>
      </c>
      <c r="E33">
        <v>9</v>
      </c>
      <c r="F33">
        <v>3</v>
      </c>
      <c r="G33">
        <v>5</v>
      </c>
      <c r="H33">
        <v>50</v>
      </c>
    </row>
    <row r="34" spans="2:8" x14ac:dyDescent="0.25">
      <c r="B34">
        <v>1002</v>
      </c>
      <c r="C34">
        <v>10</v>
      </c>
      <c r="D34">
        <v>6</v>
      </c>
      <c r="E34">
        <v>8</v>
      </c>
      <c r="F34">
        <v>2</v>
      </c>
      <c r="G34">
        <v>0</v>
      </c>
      <c r="H34">
        <v>80</v>
      </c>
    </row>
    <row r="35" spans="2:8" x14ac:dyDescent="0.25">
      <c r="B35">
        <v>1003</v>
      </c>
      <c r="C35">
        <v>10</v>
      </c>
      <c r="D35">
        <v>3</v>
      </c>
      <c r="E35">
        <v>8</v>
      </c>
      <c r="F35">
        <v>2</v>
      </c>
      <c r="G35">
        <v>4</v>
      </c>
      <c r="H35">
        <v>60</v>
      </c>
    </row>
    <row r="36" spans="2:8" x14ac:dyDescent="0.25">
      <c r="B36">
        <v>1004</v>
      </c>
      <c r="C36">
        <v>11</v>
      </c>
      <c r="D36">
        <v>0</v>
      </c>
      <c r="E36">
        <v>10</v>
      </c>
      <c r="F36">
        <v>1</v>
      </c>
      <c r="G36">
        <v>5</v>
      </c>
      <c r="H36">
        <v>45</v>
      </c>
    </row>
    <row r="37" spans="2:8" x14ac:dyDescent="0.25">
      <c r="B37">
        <v>1005</v>
      </c>
      <c r="C37">
        <v>11</v>
      </c>
      <c r="D37">
        <v>4</v>
      </c>
      <c r="E37">
        <v>7</v>
      </c>
      <c r="F37">
        <v>2</v>
      </c>
      <c r="G37">
        <v>0</v>
      </c>
      <c r="H37">
        <v>75</v>
      </c>
    </row>
    <row r="38" spans="2:8" x14ac:dyDescent="0.25">
      <c r="B38">
        <v>1006</v>
      </c>
      <c r="C38">
        <v>11</v>
      </c>
      <c r="D38">
        <v>10</v>
      </c>
      <c r="E38">
        <v>7</v>
      </c>
      <c r="F38">
        <v>0</v>
      </c>
      <c r="G38">
        <v>0</v>
      </c>
      <c r="H38">
        <v>96</v>
      </c>
    </row>
    <row r="39" spans="2:8" x14ac:dyDescent="0.25">
      <c r="B39">
        <v>1007</v>
      </c>
      <c r="C39">
        <v>12</v>
      </c>
      <c r="D39">
        <v>4</v>
      </c>
      <c r="E39">
        <v>6</v>
      </c>
      <c r="F39">
        <v>0</v>
      </c>
      <c r="G39">
        <v>0</v>
      </c>
      <c r="H39">
        <v>80</v>
      </c>
    </row>
    <row r="40" spans="2:8" x14ac:dyDescent="0.25">
      <c r="B40">
        <v>1008</v>
      </c>
      <c r="C40">
        <v>12</v>
      </c>
      <c r="D40">
        <v>10</v>
      </c>
      <c r="E40">
        <v>6</v>
      </c>
      <c r="F40">
        <v>2</v>
      </c>
      <c r="G40">
        <v>0</v>
      </c>
      <c r="H40">
        <v>90</v>
      </c>
    </row>
    <row r="41" spans="2:8" x14ac:dyDescent="0.25">
      <c r="B41">
        <v>1009</v>
      </c>
      <c r="C41">
        <v>12</v>
      </c>
      <c r="D41">
        <v>2</v>
      </c>
      <c r="E41">
        <v>8</v>
      </c>
      <c r="F41">
        <v>2</v>
      </c>
      <c r="G41">
        <v>4</v>
      </c>
      <c r="H41">
        <v>60</v>
      </c>
    </row>
    <row r="42" spans="2:8" x14ac:dyDescent="0.25">
      <c r="B42">
        <v>1010</v>
      </c>
      <c r="C42">
        <v>12</v>
      </c>
      <c r="D42">
        <v>6</v>
      </c>
      <c r="E42">
        <v>9</v>
      </c>
      <c r="F42">
        <v>1</v>
      </c>
      <c r="G42">
        <v>0</v>
      </c>
      <c r="H42">
        <v>85</v>
      </c>
    </row>
  </sheetData>
  <conditionalFormatting sqref="A1:G11">
    <cfRule type="cellIs" dxfId="6" priority="14" operator="greaterThan">
      <formula>75</formula>
    </cfRule>
  </conditionalFormatting>
  <conditionalFormatting sqref="A2:G11">
    <cfRule type="cellIs" dxfId="5" priority="13" operator="greaterThan">
      <formula>75</formula>
    </cfRule>
  </conditionalFormatting>
  <conditionalFormatting sqref="B2:G11">
    <cfRule type="cellIs" dxfId="4" priority="12" operator="between">
      <formula>10</formula>
      <formula>12</formula>
    </cfRule>
  </conditionalFormatting>
  <conditionalFormatting sqref="H18:H27">
    <cfRule type="colorScale" priority="11">
      <colorScale>
        <cfvo type="min"/>
        <cfvo type="percentile" val="50"/>
        <cfvo type="max"/>
        <color rgb="FFF8696B"/>
        <color rgb="FFFFEB84"/>
        <color rgb="FF63BE7B"/>
      </colorScale>
    </cfRule>
  </conditionalFormatting>
  <conditionalFormatting sqref="C18:C27">
    <cfRule type="colorScale" priority="9">
      <colorScale>
        <cfvo type="min"/>
        <cfvo type="max"/>
        <color theme="9" tint="-0.249977111117893"/>
        <color rgb="FFFF0000"/>
      </colorScale>
    </cfRule>
    <cfRule type="duplicateValues" priority="10"/>
  </conditionalFormatting>
  <conditionalFormatting sqref="E18:E27">
    <cfRule type="aboveAverage" dxfId="3" priority="7"/>
    <cfRule type="aboveAverage" priority="8"/>
  </conditionalFormatting>
  <conditionalFormatting sqref="F18:F27">
    <cfRule type="aboveAverage" dxfId="2" priority="6"/>
  </conditionalFormatting>
  <conditionalFormatting sqref="H33:H42">
    <cfRule type="dataBar" priority="5">
      <dataBar>
        <cfvo type="min"/>
        <cfvo type="max"/>
        <color theme="9"/>
      </dataBar>
      <extLst>
        <ext xmlns:x14="http://schemas.microsoft.com/office/spreadsheetml/2009/9/main" uri="{B025F937-C7B1-47D3-B67F-A62EFF666E3E}">
          <x14:id>{F7F2B7A5-4C75-4705-85DD-3A515FC534ED}</x14:id>
        </ext>
      </extLst>
    </cfRule>
  </conditionalFormatting>
  <conditionalFormatting sqref="E33:E42">
    <cfRule type="dataBar" priority="4">
      <dataBar>
        <cfvo type="min"/>
        <cfvo type="max"/>
        <color rgb="FF638EC6"/>
      </dataBar>
      <extLst>
        <ext xmlns:x14="http://schemas.microsoft.com/office/spreadsheetml/2009/9/main" uri="{B025F937-C7B1-47D3-B67F-A62EFF666E3E}">
          <x14:id>{6017A6E2-7867-4B36-9214-4279DDE7F7AA}</x14:id>
        </ext>
      </extLst>
    </cfRule>
  </conditionalFormatting>
  <conditionalFormatting sqref="D33:D42">
    <cfRule type="iconSet" priority="3">
      <iconSet iconSet="5Quarters">
        <cfvo type="percent" val="0"/>
        <cfvo type="percent" val="20"/>
        <cfvo type="percent" val="40"/>
        <cfvo type="percent" val="60"/>
        <cfvo type="percent" val="80"/>
      </iconSet>
    </cfRule>
  </conditionalFormatting>
  <conditionalFormatting sqref="C33:C42">
    <cfRule type="iconSet" priority="2">
      <iconSet iconSet="3Arrows">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7F2B7A5-4C75-4705-85DD-3A515FC534ED}">
            <x14:dataBar minLength="0" maxLength="100">
              <x14:cfvo type="autoMin"/>
              <x14:cfvo type="autoMax"/>
              <x14:negativeFillColor rgb="FFFF0000"/>
              <x14:axisColor rgb="FF000000"/>
            </x14:dataBar>
          </x14:cfRule>
          <xm:sqref>H33:H42</xm:sqref>
        </x14:conditionalFormatting>
        <x14:conditionalFormatting xmlns:xm="http://schemas.microsoft.com/office/excel/2006/main">
          <x14:cfRule type="dataBar" id="{6017A6E2-7867-4B36-9214-4279DDE7F7AA}">
            <x14:dataBar minLength="0" maxLength="100">
              <x14:cfvo type="autoMin"/>
              <x14:cfvo type="autoMax"/>
              <x14:negativeFillColor rgb="FFFF0000"/>
              <x14:axisColor rgb="FF000000"/>
            </x14:dataBar>
          </x14:cfRule>
          <xm:sqref>E33:E42</xm:sqref>
        </x14:conditionalFormatting>
        <x14:conditionalFormatting xmlns:xm="http://schemas.microsoft.com/office/excel/2006/main">
          <x14:cfRule type="iconSet" priority="1" id="{AE74711E-4A9D-4B5E-9BA9-90D219FA2B01}">
            <x14:iconSet iconSet="3Triangles">
              <x14:cfvo type="percent">
                <xm:f>0</xm:f>
              </x14:cfvo>
              <x14:cfvo type="percent">
                <xm:f>33</xm:f>
              </x14:cfvo>
              <x14:cfvo type="percent">
                <xm:f>67</xm:f>
              </x14:cfvo>
            </x14:iconSet>
          </x14:cfRule>
          <xm:sqref>F33:F42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7416-1E90-4CB9-A335-81F07492DC36}">
  <dimension ref="A1:N25"/>
  <sheetViews>
    <sheetView workbookViewId="0">
      <selection activeCell="N35" sqref="N35"/>
    </sheetView>
  </sheetViews>
  <sheetFormatPr defaultRowHeight="15" x14ac:dyDescent="0.25"/>
  <cols>
    <col min="1" max="5" width="11" customWidth="1"/>
    <col min="9" max="10" width="11" customWidth="1"/>
  </cols>
  <sheetData>
    <row r="1" spans="1:14" x14ac:dyDescent="0.25">
      <c r="A1" s="17" t="s">
        <v>400</v>
      </c>
      <c r="B1" s="17" t="s">
        <v>401</v>
      </c>
      <c r="C1" s="17" t="s">
        <v>38</v>
      </c>
      <c r="D1" s="17" t="s">
        <v>372</v>
      </c>
      <c r="E1" s="17" t="s">
        <v>402</v>
      </c>
      <c r="I1" s="17" t="s">
        <v>409</v>
      </c>
      <c r="J1" s="17" t="s">
        <v>410</v>
      </c>
    </row>
    <row r="2" spans="1:14" x14ac:dyDescent="0.25">
      <c r="A2" t="s">
        <v>408</v>
      </c>
      <c r="I2" t="s">
        <v>411</v>
      </c>
      <c r="J2" t="s">
        <v>412</v>
      </c>
      <c r="N2" t="s">
        <v>411</v>
      </c>
    </row>
    <row r="3" spans="1:14" x14ac:dyDescent="0.25">
      <c r="B3" s="74">
        <v>37289</v>
      </c>
      <c r="J3" t="s">
        <v>413</v>
      </c>
      <c r="N3" t="s">
        <v>420</v>
      </c>
    </row>
    <row r="4" spans="1:14" x14ac:dyDescent="0.25">
      <c r="D4">
        <v>10001</v>
      </c>
      <c r="J4" t="s">
        <v>414</v>
      </c>
    </row>
    <row r="5" spans="1:14" x14ac:dyDescent="0.25">
      <c r="E5">
        <v>9</v>
      </c>
      <c r="J5" t="s">
        <v>421</v>
      </c>
    </row>
    <row r="6" spans="1:14" x14ac:dyDescent="0.25">
      <c r="I6" t="s">
        <v>415</v>
      </c>
      <c r="J6" t="s">
        <v>416</v>
      </c>
    </row>
    <row r="7" spans="1:14" x14ac:dyDescent="0.25">
      <c r="J7" t="s">
        <v>417</v>
      </c>
      <c r="N7" t="s">
        <v>420</v>
      </c>
    </row>
    <row r="8" spans="1:14" x14ac:dyDescent="0.25">
      <c r="J8" t="s">
        <v>418</v>
      </c>
    </row>
    <row r="11" spans="1:14" x14ac:dyDescent="0.25">
      <c r="I11" s="17" t="s">
        <v>409</v>
      </c>
      <c r="J11" s="17" t="s">
        <v>419</v>
      </c>
    </row>
    <row r="12" spans="1:14" x14ac:dyDescent="0.25">
      <c r="I12" t="s">
        <v>420</v>
      </c>
    </row>
    <row r="13" spans="1:14" x14ac:dyDescent="0.25">
      <c r="I13" s="17" t="s">
        <v>411</v>
      </c>
    </row>
    <row r="14" spans="1:14" x14ac:dyDescent="0.25">
      <c r="A14" t="s">
        <v>403</v>
      </c>
    </row>
    <row r="15" spans="1:14" x14ac:dyDescent="0.25">
      <c r="A15" t="s">
        <v>404</v>
      </c>
    </row>
    <row r="16" spans="1:14" x14ac:dyDescent="0.25">
      <c r="A16" t="s">
        <v>405</v>
      </c>
    </row>
    <row r="17" spans="1:2" x14ac:dyDescent="0.25">
      <c r="A17" t="s">
        <v>406</v>
      </c>
    </row>
    <row r="18" spans="1:2" x14ac:dyDescent="0.25">
      <c r="A18" t="s">
        <v>407</v>
      </c>
    </row>
    <row r="22" spans="1:2" x14ac:dyDescent="0.25">
      <c r="A22" s="75" t="s">
        <v>409</v>
      </c>
      <c r="B22" s="17" t="s">
        <v>399</v>
      </c>
    </row>
    <row r="23" spans="1:2" x14ac:dyDescent="0.25">
      <c r="A23" s="75" t="s">
        <v>411</v>
      </c>
      <c r="B23" s="17" t="s">
        <v>412</v>
      </c>
    </row>
    <row r="24" spans="1:2" x14ac:dyDescent="0.25">
      <c r="A24" s="75"/>
      <c r="B24" s="17" t="s">
        <v>413</v>
      </c>
    </row>
    <row r="25" spans="1:2" x14ac:dyDescent="0.25">
      <c r="A25" s="75"/>
      <c r="B25" s="17" t="s">
        <v>414</v>
      </c>
    </row>
  </sheetData>
  <dataValidations count="6">
    <dataValidation type="date" allowBlank="1" showInputMessage="1" showErrorMessage="1" promptTitle="DOB" prompt="Enter the valid Date" sqref="B1:B10" xr:uid="{D00BF90F-FF60-467B-8A8B-E08BB5F4A285}">
      <formula1>36526</formula1>
      <formula2>42034</formula2>
    </dataValidation>
    <dataValidation type="textLength" operator="lessThan" allowBlank="1" showInputMessage="1" showErrorMessage="1" promptTitle="Nmae" prompt="Name should be less than 10 char" sqref="A1:A10" xr:uid="{9B27333D-FFE7-439B-BA0F-1E13390E8438}">
      <formula1>10</formula1>
    </dataValidation>
    <dataValidation type="custom" allowBlank="1" showInputMessage="1" showErrorMessage="1" errorTitle="Email" error="Please Enter Valid Email" promptTitle="Email" prompt="Enter the Valid Email" sqref="C1:C10" xr:uid="{C9715F19-4AFF-4452-A36D-07021F32DE8A}">
      <formula1>ISNUMBER(FIND("@",C2:C10))</formula1>
    </dataValidation>
    <dataValidation type="decimal" operator="greaterThan" allowBlank="1" showInputMessage="1" showErrorMessage="1" errorTitle="Salary" error="please enter the salary above 1000" sqref="D2:D10" xr:uid="{57A026FE-F5EC-4C96-AC58-4F6123EDEE4D}">
      <formula1>1000</formula1>
    </dataValidation>
    <dataValidation type="whole" allowBlank="1" showInputMessage="1" showErrorMessage="1" errorTitle="Enter the valid Rank" error="Enter 1 to 10" sqref="E1:E10" xr:uid="{DF7936F7-F0CB-4518-84F2-3FBCAFB1E07B}">
      <formula1>1</formula1>
      <formula2>10</formula2>
    </dataValidation>
    <dataValidation type="list" allowBlank="1" showInputMessage="1" showErrorMessage="1" sqref="N7 I12:I13" xr:uid="{1B8CC1A5-AAD2-4252-B8A8-66C25E15763C}">
      <formula1>$N$2:$N$3</formula1>
    </dataValidation>
  </dataValidations>
  <pageMargins left="0.7" right="0.7" top="0.75" bottom="0.75" header="0.3" footer="0.3"/>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CACAC-12D8-400D-9A07-1686F01FFE5E}">
  <dimension ref="A1:X43"/>
  <sheetViews>
    <sheetView topLeftCell="A22" workbookViewId="0">
      <selection activeCell="T56" sqref="T56"/>
    </sheetView>
  </sheetViews>
  <sheetFormatPr defaultRowHeight="15" x14ac:dyDescent="0.25"/>
  <cols>
    <col min="1" max="1" width="12.28515625" bestFit="1" customWidth="1"/>
    <col min="2" max="2" width="11.7109375" bestFit="1" customWidth="1"/>
    <col min="3" max="3" width="10.85546875" bestFit="1" customWidth="1"/>
    <col min="4" max="4" width="10.140625" bestFit="1" customWidth="1"/>
    <col min="6" max="6" width="13.140625" bestFit="1" customWidth="1"/>
    <col min="7" max="7" width="22.28515625" bestFit="1" customWidth="1"/>
    <col min="9" max="9" width="13.140625" bestFit="1" customWidth="1"/>
    <col min="10" max="10" width="12.85546875" bestFit="1" customWidth="1"/>
    <col min="13" max="13" width="10.28515625" bestFit="1" customWidth="1"/>
    <col min="14" max="14" width="5.42578125" bestFit="1" customWidth="1"/>
    <col min="16" max="16" width="11.85546875" bestFit="1" customWidth="1"/>
    <col min="17" max="17" width="21.140625" bestFit="1" customWidth="1"/>
    <col min="18" max="18" width="17" bestFit="1" customWidth="1"/>
    <col min="19" max="19" width="13.140625" bestFit="1" customWidth="1"/>
    <col min="20" max="20" width="16.28515625" bestFit="1" customWidth="1"/>
    <col min="21" max="21" width="7" bestFit="1" customWidth="1"/>
    <col min="22" max="22" width="11.28515625" bestFit="1" customWidth="1"/>
    <col min="23" max="23" width="15.85546875" bestFit="1" customWidth="1"/>
    <col min="24" max="24" width="18.7109375" bestFit="1" customWidth="1"/>
  </cols>
  <sheetData>
    <row r="1" spans="1:24" x14ac:dyDescent="0.25">
      <c r="A1" t="s">
        <v>370</v>
      </c>
      <c r="B1" t="s">
        <v>371</v>
      </c>
      <c r="C1" t="s">
        <v>372</v>
      </c>
      <c r="D1" t="s">
        <v>373</v>
      </c>
      <c r="I1" s="20" t="s">
        <v>76</v>
      </c>
      <c r="J1" t="s">
        <v>422</v>
      </c>
      <c r="M1" t="s">
        <v>392</v>
      </c>
      <c r="N1" t="s">
        <v>393</v>
      </c>
      <c r="O1" t="s">
        <v>394</v>
      </c>
      <c r="P1" t="s">
        <v>395</v>
      </c>
      <c r="Q1" t="s">
        <v>396</v>
      </c>
      <c r="R1" t="s">
        <v>397</v>
      </c>
      <c r="S1" t="s">
        <v>398</v>
      </c>
    </row>
    <row r="2" spans="1:24" x14ac:dyDescent="0.25">
      <c r="A2" t="s">
        <v>374</v>
      </c>
      <c r="B2">
        <v>44</v>
      </c>
      <c r="C2">
        <v>72000</v>
      </c>
      <c r="D2" t="s">
        <v>375</v>
      </c>
      <c r="I2" s="4" t="s">
        <v>374</v>
      </c>
      <c r="J2" s="66">
        <v>276000</v>
      </c>
      <c r="M2">
        <v>1001</v>
      </c>
      <c r="N2">
        <v>10</v>
      </c>
      <c r="O2">
        <v>2</v>
      </c>
      <c r="P2">
        <v>9</v>
      </c>
      <c r="Q2">
        <v>3</v>
      </c>
      <c r="R2">
        <v>5</v>
      </c>
      <c r="S2">
        <v>50</v>
      </c>
      <c r="V2" s="17" t="s">
        <v>423</v>
      </c>
      <c r="W2" s="17" t="s">
        <v>424</v>
      </c>
      <c r="X2" s="17" t="s">
        <v>425</v>
      </c>
    </row>
    <row r="3" spans="1:24" x14ac:dyDescent="0.25">
      <c r="A3" t="s">
        <v>376</v>
      </c>
      <c r="B3">
        <v>27</v>
      </c>
      <c r="C3">
        <v>48000</v>
      </c>
      <c r="D3" t="s">
        <v>377</v>
      </c>
      <c r="I3" s="4" t="s">
        <v>378</v>
      </c>
      <c r="J3" s="66">
        <v>198000</v>
      </c>
      <c r="M3">
        <v>1002</v>
      </c>
      <c r="N3">
        <v>10</v>
      </c>
      <c r="O3">
        <v>6</v>
      </c>
      <c r="P3">
        <v>8</v>
      </c>
      <c r="Q3">
        <v>2</v>
      </c>
      <c r="R3">
        <v>0</v>
      </c>
      <c r="S3">
        <v>80</v>
      </c>
      <c r="V3" s="66">
        <v>111</v>
      </c>
      <c r="W3" s="66">
        <v>47</v>
      </c>
      <c r="X3" s="66">
        <v>78</v>
      </c>
    </row>
    <row r="4" spans="1:24" x14ac:dyDescent="0.25">
      <c r="A4" t="s">
        <v>378</v>
      </c>
      <c r="B4">
        <v>30</v>
      </c>
      <c r="C4">
        <v>54000</v>
      </c>
      <c r="D4" t="s">
        <v>375</v>
      </c>
      <c r="I4" s="4" t="s">
        <v>376</v>
      </c>
      <c r="J4" s="66">
        <v>161000</v>
      </c>
      <c r="M4">
        <v>1003</v>
      </c>
      <c r="N4">
        <v>10</v>
      </c>
      <c r="O4">
        <v>3</v>
      </c>
      <c r="P4">
        <v>8</v>
      </c>
      <c r="Q4">
        <v>2</v>
      </c>
      <c r="R4">
        <v>4</v>
      </c>
      <c r="S4">
        <v>60</v>
      </c>
    </row>
    <row r="5" spans="1:24" x14ac:dyDescent="0.25">
      <c r="A5" t="s">
        <v>376</v>
      </c>
      <c r="B5">
        <v>38</v>
      </c>
      <c r="C5">
        <v>61000</v>
      </c>
      <c r="D5" t="s">
        <v>375</v>
      </c>
      <c r="I5" s="4" t="s">
        <v>77</v>
      </c>
      <c r="J5" s="66">
        <v>635000</v>
      </c>
      <c r="M5">
        <v>1004</v>
      </c>
      <c r="N5">
        <v>11</v>
      </c>
      <c r="O5">
        <v>0</v>
      </c>
      <c r="P5">
        <v>10</v>
      </c>
      <c r="Q5">
        <v>1</v>
      </c>
      <c r="R5">
        <v>5</v>
      </c>
      <c r="S5">
        <v>45</v>
      </c>
    </row>
    <row r="6" spans="1:24" x14ac:dyDescent="0.25">
      <c r="A6" t="s">
        <v>378</v>
      </c>
      <c r="B6">
        <v>40</v>
      </c>
      <c r="C6">
        <f>C5</f>
        <v>61000</v>
      </c>
      <c r="D6" t="s">
        <v>377</v>
      </c>
      <c r="M6">
        <v>1005</v>
      </c>
      <c r="N6">
        <v>11</v>
      </c>
      <c r="O6">
        <v>4</v>
      </c>
      <c r="P6">
        <v>7</v>
      </c>
      <c r="Q6">
        <v>2</v>
      </c>
      <c r="R6">
        <v>0</v>
      </c>
      <c r="S6">
        <v>75</v>
      </c>
    </row>
    <row r="7" spans="1:24" x14ac:dyDescent="0.25">
      <c r="A7" t="s">
        <v>374</v>
      </c>
      <c r="B7">
        <v>35</v>
      </c>
      <c r="C7">
        <v>58000</v>
      </c>
      <c r="D7" t="s">
        <v>377</v>
      </c>
      <c r="M7">
        <v>1006</v>
      </c>
      <c r="N7">
        <v>11</v>
      </c>
      <c r="O7">
        <v>10</v>
      </c>
      <c r="P7">
        <v>7</v>
      </c>
      <c r="Q7">
        <v>0</v>
      </c>
      <c r="R7">
        <v>0</v>
      </c>
      <c r="S7">
        <v>96</v>
      </c>
    </row>
    <row r="8" spans="1:24" x14ac:dyDescent="0.25">
      <c r="A8" t="s">
        <v>376</v>
      </c>
      <c r="B8">
        <f>B2</f>
        <v>44</v>
      </c>
      <c r="C8">
        <v>52000</v>
      </c>
      <c r="D8" t="s">
        <v>375</v>
      </c>
      <c r="M8">
        <v>1007</v>
      </c>
      <c r="N8">
        <v>12</v>
      </c>
      <c r="O8">
        <v>4</v>
      </c>
      <c r="P8">
        <v>6</v>
      </c>
      <c r="Q8">
        <v>0</v>
      </c>
      <c r="R8">
        <v>0</v>
      </c>
      <c r="S8">
        <v>80</v>
      </c>
    </row>
    <row r="9" spans="1:24" x14ac:dyDescent="0.25">
      <c r="A9" t="s">
        <v>374</v>
      </c>
      <c r="B9">
        <v>48</v>
      </c>
      <c r="C9">
        <v>79000</v>
      </c>
      <c r="D9" t="s">
        <v>377</v>
      </c>
      <c r="M9">
        <v>1008</v>
      </c>
      <c r="N9">
        <v>12</v>
      </c>
      <c r="O9">
        <v>10</v>
      </c>
      <c r="P9">
        <v>6</v>
      </c>
      <c r="Q9">
        <v>2</v>
      </c>
      <c r="R9">
        <v>0</v>
      </c>
      <c r="S9">
        <v>90</v>
      </c>
    </row>
    <row r="10" spans="1:24" x14ac:dyDescent="0.25">
      <c r="A10" t="s">
        <v>378</v>
      </c>
      <c r="B10">
        <v>50</v>
      </c>
      <c r="C10">
        <v>83000</v>
      </c>
      <c r="D10" t="s">
        <v>375</v>
      </c>
      <c r="M10">
        <v>1009</v>
      </c>
      <c r="N10">
        <v>12</v>
      </c>
      <c r="O10">
        <v>2</v>
      </c>
      <c r="P10">
        <v>8</v>
      </c>
      <c r="Q10">
        <v>2</v>
      </c>
      <c r="R10">
        <v>4</v>
      </c>
      <c r="S10">
        <v>60</v>
      </c>
    </row>
    <row r="11" spans="1:24" x14ac:dyDescent="0.25">
      <c r="A11" t="s">
        <v>374</v>
      </c>
      <c r="B11">
        <v>37</v>
      </c>
      <c r="C11">
        <v>67000</v>
      </c>
      <c r="D11" t="s">
        <v>377</v>
      </c>
      <c r="M11">
        <v>1010</v>
      </c>
      <c r="N11">
        <v>12</v>
      </c>
      <c r="O11">
        <v>6</v>
      </c>
      <c r="P11">
        <v>9</v>
      </c>
      <c r="Q11">
        <v>1</v>
      </c>
      <c r="R11">
        <v>0</v>
      </c>
      <c r="S11">
        <v>85</v>
      </c>
    </row>
    <row r="15" spans="1:24" x14ac:dyDescent="0.25">
      <c r="A15" s="20" t="s">
        <v>76</v>
      </c>
      <c r="B15" t="s">
        <v>422</v>
      </c>
    </row>
    <row r="16" spans="1:24" x14ac:dyDescent="0.25">
      <c r="A16" s="4" t="s">
        <v>374</v>
      </c>
      <c r="B16" s="66">
        <v>276000</v>
      </c>
    </row>
    <row r="17" spans="1:22" x14ac:dyDescent="0.25">
      <c r="A17" s="4" t="s">
        <v>378</v>
      </c>
      <c r="B17" s="66">
        <v>198000</v>
      </c>
    </row>
    <row r="18" spans="1:22" x14ac:dyDescent="0.25">
      <c r="A18" s="4" t="s">
        <v>376</v>
      </c>
      <c r="B18" s="66">
        <v>161000</v>
      </c>
      <c r="S18" s="20" t="s">
        <v>422</v>
      </c>
      <c r="T18" s="20" t="s">
        <v>632</v>
      </c>
    </row>
    <row r="19" spans="1:22" x14ac:dyDescent="0.25">
      <c r="A19" s="4" t="s">
        <v>77</v>
      </c>
      <c r="B19" s="66">
        <v>635000</v>
      </c>
      <c r="S19" s="20" t="s">
        <v>76</v>
      </c>
      <c r="T19" s="17" t="s">
        <v>375</v>
      </c>
      <c r="U19" s="17" t="s">
        <v>377</v>
      </c>
      <c r="V19" s="17" t="s">
        <v>77</v>
      </c>
    </row>
    <row r="20" spans="1:22" x14ac:dyDescent="0.25">
      <c r="S20" s="4" t="s">
        <v>374</v>
      </c>
      <c r="T20" s="66">
        <v>72000</v>
      </c>
      <c r="U20" s="66">
        <v>204000</v>
      </c>
      <c r="V20" s="66">
        <v>276000</v>
      </c>
    </row>
    <row r="21" spans="1:22" x14ac:dyDescent="0.25">
      <c r="S21" s="4" t="s">
        <v>378</v>
      </c>
      <c r="T21" s="66">
        <v>137000</v>
      </c>
      <c r="U21" s="66">
        <v>61000</v>
      </c>
      <c r="V21" s="66">
        <v>198000</v>
      </c>
    </row>
    <row r="22" spans="1:22" x14ac:dyDescent="0.25">
      <c r="A22" s="20" t="s">
        <v>76</v>
      </c>
      <c r="B22" t="s">
        <v>422</v>
      </c>
      <c r="S22" s="4" t="s">
        <v>77</v>
      </c>
      <c r="T22" s="66">
        <v>209000</v>
      </c>
      <c r="U22" s="66">
        <v>265000</v>
      </c>
      <c r="V22" s="66">
        <v>474000</v>
      </c>
    </row>
    <row r="23" spans="1:22" x14ac:dyDescent="0.25">
      <c r="A23" s="4" t="s">
        <v>374</v>
      </c>
      <c r="B23" s="66">
        <v>204000</v>
      </c>
    </row>
    <row r="24" spans="1:22" x14ac:dyDescent="0.25">
      <c r="A24" s="76" t="s">
        <v>377</v>
      </c>
      <c r="B24" s="66">
        <v>204000</v>
      </c>
    </row>
    <row r="25" spans="1:22" x14ac:dyDescent="0.25">
      <c r="A25" s="4" t="s">
        <v>77</v>
      </c>
      <c r="B25" s="66">
        <v>204000</v>
      </c>
    </row>
    <row r="27" spans="1:22" x14ac:dyDescent="0.25">
      <c r="F27" t="s">
        <v>433</v>
      </c>
    </row>
    <row r="28" spans="1:22" x14ac:dyDescent="0.25">
      <c r="A28" t="s">
        <v>426</v>
      </c>
      <c r="B28" t="s">
        <v>427</v>
      </c>
      <c r="C28" t="s">
        <v>428</v>
      </c>
    </row>
    <row r="29" spans="1:22" x14ac:dyDescent="0.25">
      <c r="A29">
        <v>5.0999999999999996</v>
      </c>
      <c r="B29">
        <v>3.7</v>
      </c>
      <c r="C29" t="s">
        <v>429</v>
      </c>
      <c r="F29" s="20" t="s">
        <v>76</v>
      </c>
      <c r="G29" t="s">
        <v>432</v>
      </c>
    </row>
    <row r="30" spans="1:22" x14ac:dyDescent="0.25">
      <c r="A30">
        <v>5.3</v>
      </c>
      <c r="B30">
        <v>3.8</v>
      </c>
      <c r="C30" t="s">
        <v>429</v>
      </c>
      <c r="F30" s="4" t="s">
        <v>429</v>
      </c>
      <c r="G30" s="66">
        <v>3.6199999999999997</v>
      </c>
    </row>
    <row r="31" spans="1:22" x14ac:dyDescent="0.25">
      <c r="A31">
        <v>7.2</v>
      </c>
      <c r="B31">
        <v>3</v>
      </c>
      <c r="C31" t="s">
        <v>430</v>
      </c>
      <c r="F31" s="4" t="s">
        <v>430</v>
      </c>
      <c r="G31" s="66">
        <v>2.875</v>
      </c>
    </row>
    <row r="32" spans="1:22" x14ac:dyDescent="0.25">
      <c r="A32">
        <v>5.4</v>
      </c>
      <c r="B32">
        <v>3.4</v>
      </c>
      <c r="C32" t="s">
        <v>429</v>
      </c>
      <c r="F32" s="4" t="s">
        <v>77</v>
      </c>
      <c r="G32" s="66">
        <v>3.2888888888888888</v>
      </c>
    </row>
    <row r="33" spans="1:3" x14ac:dyDescent="0.25">
      <c r="A33">
        <v>5.0999999999999996</v>
      </c>
      <c r="B33">
        <v>3.3</v>
      </c>
      <c r="C33" t="s">
        <v>429</v>
      </c>
    </row>
    <row r="34" spans="1:3" x14ac:dyDescent="0.25">
      <c r="A34">
        <v>5.4</v>
      </c>
      <c r="B34">
        <v>3.9</v>
      </c>
      <c r="C34" t="s">
        <v>429</v>
      </c>
    </row>
    <row r="35" spans="1:3" x14ac:dyDescent="0.25">
      <c r="A35">
        <v>7.4</v>
      </c>
      <c r="B35">
        <v>2.8</v>
      </c>
      <c r="C35" t="s">
        <v>430</v>
      </c>
    </row>
    <row r="36" spans="1:3" x14ac:dyDescent="0.25">
      <c r="A36">
        <v>6.1</v>
      </c>
      <c r="B36">
        <v>2.8</v>
      </c>
      <c r="C36" t="s">
        <v>431</v>
      </c>
    </row>
    <row r="37" spans="1:3" x14ac:dyDescent="0.25">
      <c r="A37">
        <v>7.3</v>
      </c>
      <c r="B37">
        <v>2.9</v>
      </c>
      <c r="C37" t="s">
        <v>430</v>
      </c>
    </row>
    <row r="38" spans="1:3" x14ac:dyDescent="0.25">
      <c r="A38">
        <v>6</v>
      </c>
      <c r="B38">
        <v>2.7</v>
      </c>
      <c r="C38" t="s">
        <v>431</v>
      </c>
    </row>
    <row r="39" spans="1:3" x14ac:dyDescent="0.25">
      <c r="A39">
        <v>5.8</v>
      </c>
      <c r="B39">
        <v>2.8</v>
      </c>
      <c r="C39" t="s">
        <v>430</v>
      </c>
    </row>
    <row r="40" spans="1:3" x14ac:dyDescent="0.25">
      <c r="A40">
        <v>6.3</v>
      </c>
      <c r="B40">
        <v>2.2999999999999998</v>
      </c>
      <c r="C40" t="s">
        <v>431</v>
      </c>
    </row>
    <row r="41" spans="1:3" x14ac:dyDescent="0.25">
      <c r="A41">
        <v>5.0999999999999996</v>
      </c>
      <c r="B41">
        <v>2.5</v>
      </c>
      <c r="C41" t="s">
        <v>431</v>
      </c>
    </row>
    <row r="42" spans="1:3" x14ac:dyDescent="0.25">
      <c r="A42">
        <v>6.3</v>
      </c>
      <c r="B42">
        <v>2.5</v>
      </c>
      <c r="C42" t="s">
        <v>431</v>
      </c>
    </row>
    <row r="43" spans="1:3" x14ac:dyDescent="0.25">
      <c r="A43">
        <v>5.5</v>
      </c>
      <c r="B43">
        <v>2.4</v>
      </c>
      <c r="C43" t="s">
        <v>431</v>
      </c>
    </row>
  </sheetData>
  <pageMargins left="0.7" right="0.7" top="0.75" bottom="0.75" header="0.3" footer="0.3"/>
  <pageSetup orientation="portrait"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131C8-11BC-4714-8D4A-04CF574285FB}">
  <dimension ref="A1:AN10001"/>
  <sheetViews>
    <sheetView topLeftCell="W13" workbookViewId="0">
      <selection activeCell="AS7" sqref="AS7"/>
    </sheetView>
  </sheetViews>
  <sheetFormatPr defaultRowHeight="15" x14ac:dyDescent="0.25"/>
  <cols>
    <col min="1" max="1" width="10.7109375" bestFit="1" customWidth="1"/>
    <col min="2" max="5" width="7" bestFit="1" customWidth="1"/>
    <col min="6" max="6" width="8" bestFit="1" customWidth="1"/>
    <col min="7" max="9" width="4.85546875" bestFit="1" customWidth="1"/>
    <col min="12" max="12" width="13.140625" bestFit="1" customWidth="1"/>
    <col min="13" max="13" width="16.28515625" bestFit="1" customWidth="1"/>
    <col min="14" max="17" width="10" bestFit="1" customWidth="1"/>
    <col min="18" max="18" width="11.28515625" bestFit="1" customWidth="1"/>
    <col min="21" max="21" width="12.140625" bestFit="1" customWidth="1"/>
    <col min="22" max="22" width="11.28515625" bestFit="1" customWidth="1"/>
    <col min="23" max="23" width="22.28515625" bestFit="1" customWidth="1"/>
    <col min="24" max="24" width="11.28515625" bestFit="1" customWidth="1"/>
    <col min="25" max="25" width="10.5703125" bestFit="1" customWidth="1"/>
    <col min="26" max="26" width="7.5703125" bestFit="1" customWidth="1"/>
    <col min="27" max="27" width="4.42578125" bestFit="1" customWidth="1"/>
    <col min="28" max="28" width="7.28515625" bestFit="1" customWidth="1"/>
    <col min="29" max="29" width="10" bestFit="1" customWidth="1"/>
    <col min="30" max="30" width="15.28515625" bestFit="1" customWidth="1"/>
    <col min="31" max="31" width="10" bestFit="1" customWidth="1"/>
    <col min="32" max="32" width="15.7109375" bestFit="1" customWidth="1"/>
    <col min="33" max="33" width="15.28515625" bestFit="1" customWidth="1"/>
    <col min="34" max="34" width="6.5703125" bestFit="1" customWidth="1"/>
    <col min="37" max="37" width="22.140625" bestFit="1" customWidth="1"/>
    <col min="38" max="38" width="16.28515625" bestFit="1" customWidth="1"/>
    <col min="39" max="40" width="12" bestFit="1" customWidth="1"/>
    <col min="41" max="45" width="11" bestFit="1" customWidth="1"/>
    <col min="46" max="46" width="12" bestFit="1" customWidth="1"/>
    <col min="47" max="47" width="11" bestFit="1" customWidth="1"/>
    <col min="48" max="49" width="12" bestFit="1" customWidth="1"/>
    <col min="50" max="50" width="11" bestFit="1" customWidth="1"/>
    <col min="51" max="65" width="12" bestFit="1" customWidth="1"/>
    <col min="66" max="86" width="11" bestFit="1" customWidth="1"/>
    <col min="87" max="88" width="10" bestFit="1" customWidth="1"/>
    <col min="89" max="89" width="11" bestFit="1" customWidth="1"/>
    <col min="90" max="90" width="10" bestFit="1" customWidth="1"/>
    <col min="91" max="92" width="11" bestFit="1" customWidth="1"/>
    <col min="93" max="96" width="10" bestFit="1" customWidth="1"/>
    <col min="97" max="97" width="9" bestFit="1" customWidth="1"/>
    <col min="98" max="104" width="10" bestFit="1" customWidth="1"/>
    <col min="105" max="105" width="12.42578125" bestFit="1" customWidth="1"/>
    <col min="106" max="106" width="12" bestFit="1" customWidth="1"/>
    <col min="107" max="107" width="3" bestFit="1" customWidth="1"/>
    <col min="108" max="108" width="11.28515625" bestFit="1" customWidth="1"/>
  </cols>
  <sheetData>
    <row r="1" spans="1:40" x14ac:dyDescent="0.25">
      <c r="A1" t="s">
        <v>78</v>
      </c>
      <c r="B1" t="s">
        <v>438</v>
      </c>
      <c r="C1" t="s">
        <v>439</v>
      </c>
      <c r="D1" t="s">
        <v>440</v>
      </c>
      <c r="E1" t="s">
        <v>441</v>
      </c>
      <c r="F1" t="s">
        <v>442</v>
      </c>
      <c r="U1" t="s">
        <v>633</v>
      </c>
      <c r="V1" t="s">
        <v>634</v>
      </c>
      <c r="W1" t="s">
        <v>635</v>
      </c>
      <c r="X1" t="s">
        <v>636</v>
      </c>
      <c r="Y1" t="s">
        <v>637</v>
      </c>
      <c r="Z1" t="s">
        <v>434</v>
      </c>
      <c r="AA1" t="s">
        <v>371</v>
      </c>
      <c r="AB1" t="s">
        <v>638</v>
      </c>
      <c r="AC1" t="s">
        <v>639</v>
      </c>
      <c r="AD1" t="s">
        <v>640</v>
      </c>
      <c r="AE1" t="s">
        <v>641</v>
      </c>
      <c r="AF1" t="s">
        <v>642</v>
      </c>
      <c r="AG1" t="s">
        <v>435</v>
      </c>
      <c r="AH1" t="s">
        <v>643</v>
      </c>
    </row>
    <row r="2" spans="1:40" x14ac:dyDescent="0.25">
      <c r="A2" s="74">
        <v>40911</v>
      </c>
      <c r="B2">
        <v>325.25</v>
      </c>
      <c r="C2">
        <v>332.83</v>
      </c>
      <c r="D2">
        <v>324.97000000000003</v>
      </c>
      <c r="E2">
        <v>663.59</v>
      </c>
      <c r="F2" t="s">
        <v>443</v>
      </c>
      <c r="G2">
        <v>380</v>
      </c>
      <c r="H2" t="s">
        <v>444</v>
      </c>
      <c r="U2">
        <v>1</v>
      </c>
      <c r="V2">
        <v>15634602</v>
      </c>
      <c r="W2" t="s">
        <v>644</v>
      </c>
      <c r="X2">
        <v>619</v>
      </c>
      <c r="Y2" t="s">
        <v>374</v>
      </c>
      <c r="Z2" t="s">
        <v>437</v>
      </c>
      <c r="AA2">
        <v>42</v>
      </c>
      <c r="AB2">
        <v>2</v>
      </c>
      <c r="AC2">
        <v>0</v>
      </c>
      <c r="AD2">
        <v>1</v>
      </c>
      <c r="AE2">
        <v>1</v>
      </c>
      <c r="AF2">
        <v>1</v>
      </c>
      <c r="AG2">
        <v>101348.88</v>
      </c>
      <c r="AH2">
        <v>1</v>
      </c>
    </row>
    <row r="3" spans="1:40" x14ac:dyDescent="0.25">
      <c r="A3" s="74">
        <v>40912</v>
      </c>
      <c r="B3">
        <v>331.27</v>
      </c>
      <c r="C3">
        <v>333.87</v>
      </c>
      <c r="D3">
        <v>329.08</v>
      </c>
      <c r="E3">
        <v>666.45</v>
      </c>
      <c r="F3" t="s">
        <v>445</v>
      </c>
      <c r="G3">
        <v>749</v>
      </c>
      <c r="H3" t="s">
        <v>446</v>
      </c>
      <c r="U3">
        <v>2</v>
      </c>
      <c r="V3">
        <v>15647311</v>
      </c>
      <c r="W3" t="s">
        <v>645</v>
      </c>
      <c r="X3">
        <v>608</v>
      </c>
      <c r="Y3" t="s">
        <v>376</v>
      </c>
      <c r="Z3" t="s">
        <v>437</v>
      </c>
      <c r="AA3">
        <v>41</v>
      </c>
      <c r="AB3">
        <v>1</v>
      </c>
      <c r="AC3">
        <v>83807.86</v>
      </c>
      <c r="AD3">
        <v>1</v>
      </c>
      <c r="AE3">
        <v>0</v>
      </c>
      <c r="AF3">
        <v>1</v>
      </c>
      <c r="AG3">
        <v>112542.58</v>
      </c>
      <c r="AH3">
        <v>0</v>
      </c>
    </row>
    <row r="4" spans="1:40" x14ac:dyDescent="0.25">
      <c r="A4" s="74">
        <v>40913</v>
      </c>
      <c r="B4">
        <v>329.83</v>
      </c>
      <c r="C4">
        <v>330.75</v>
      </c>
      <c r="D4">
        <v>326.89</v>
      </c>
      <c r="E4">
        <v>657.21</v>
      </c>
      <c r="F4" t="s">
        <v>447</v>
      </c>
      <c r="G4">
        <v>590</v>
      </c>
      <c r="H4" t="s">
        <v>448</v>
      </c>
      <c r="U4">
        <v>3</v>
      </c>
      <c r="V4">
        <v>15619304</v>
      </c>
      <c r="W4" t="s">
        <v>646</v>
      </c>
      <c r="X4">
        <v>502</v>
      </c>
      <c r="Y4" t="s">
        <v>374</v>
      </c>
      <c r="Z4" t="s">
        <v>437</v>
      </c>
      <c r="AA4">
        <v>42</v>
      </c>
      <c r="AB4">
        <v>8</v>
      </c>
      <c r="AC4">
        <v>159660.79999999999</v>
      </c>
      <c r="AD4">
        <v>3</v>
      </c>
      <c r="AE4">
        <v>1</v>
      </c>
      <c r="AF4">
        <v>0</v>
      </c>
      <c r="AG4">
        <v>113931.57</v>
      </c>
      <c r="AH4">
        <v>1</v>
      </c>
    </row>
    <row r="5" spans="1:40" x14ac:dyDescent="0.25">
      <c r="A5" s="74">
        <v>40914</v>
      </c>
      <c r="B5">
        <v>328.34</v>
      </c>
      <c r="C5">
        <v>328.77</v>
      </c>
      <c r="D5">
        <v>323.68</v>
      </c>
      <c r="E5">
        <v>648.24</v>
      </c>
      <c r="F5" t="s">
        <v>445</v>
      </c>
      <c r="G5">
        <v>405</v>
      </c>
      <c r="H5" t="s">
        <v>449</v>
      </c>
      <c r="L5" s="20" t="s">
        <v>631</v>
      </c>
      <c r="M5" s="20" t="s">
        <v>632</v>
      </c>
      <c r="U5">
        <v>4</v>
      </c>
      <c r="V5">
        <v>15701354</v>
      </c>
      <c r="W5" t="s">
        <v>647</v>
      </c>
      <c r="X5">
        <v>699</v>
      </c>
      <c r="Y5" t="s">
        <v>374</v>
      </c>
      <c r="Z5" t="s">
        <v>437</v>
      </c>
      <c r="AA5">
        <v>39</v>
      </c>
      <c r="AB5">
        <v>1</v>
      </c>
      <c r="AC5">
        <v>0</v>
      </c>
      <c r="AD5">
        <v>2</v>
      </c>
      <c r="AE5">
        <v>0</v>
      </c>
      <c r="AF5">
        <v>0</v>
      </c>
      <c r="AG5">
        <v>93826.63</v>
      </c>
      <c r="AH5">
        <v>0</v>
      </c>
    </row>
    <row r="6" spans="1:40" x14ac:dyDescent="0.25">
      <c r="A6" s="74">
        <v>40917</v>
      </c>
      <c r="B6">
        <v>322.04000000000002</v>
      </c>
      <c r="C6">
        <v>322.29000000000002</v>
      </c>
      <c r="D6">
        <v>309.45999999999998</v>
      </c>
      <c r="E6">
        <v>620.76</v>
      </c>
      <c r="F6" t="s">
        <v>450</v>
      </c>
      <c r="G6">
        <v>688</v>
      </c>
      <c r="H6" t="s">
        <v>451</v>
      </c>
      <c r="L6" s="20" t="s">
        <v>76</v>
      </c>
      <c r="M6" s="17" t="s">
        <v>621</v>
      </c>
      <c r="N6" s="17" t="s">
        <v>627</v>
      </c>
      <c r="O6" s="17" t="s">
        <v>628</v>
      </c>
      <c r="P6" s="17" t="s">
        <v>629</v>
      </c>
      <c r="Q6" s="17" t="s">
        <v>630</v>
      </c>
      <c r="R6" s="17" t="s">
        <v>77</v>
      </c>
      <c r="U6">
        <v>5</v>
      </c>
      <c r="V6">
        <v>15737888</v>
      </c>
      <c r="W6" t="s">
        <v>648</v>
      </c>
      <c r="X6">
        <v>850</v>
      </c>
      <c r="Y6" t="s">
        <v>376</v>
      </c>
      <c r="Z6" t="s">
        <v>437</v>
      </c>
      <c r="AA6">
        <v>43</v>
      </c>
      <c r="AB6">
        <v>2</v>
      </c>
      <c r="AC6">
        <v>125510.82</v>
      </c>
      <c r="AD6">
        <v>1</v>
      </c>
      <c r="AE6">
        <v>1</v>
      </c>
      <c r="AF6">
        <v>1</v>
      </c>
      <c r="AG6">
        <v>79084.100000000006</v>
      </c>
      <c r="AH6">
        <v>0</v>
      </c>
    </row>
    <row r="7" spans="1:40" x14ac:dyDescent="0.25">
      <c r="A7" s="74">
        <v>40918</v>
      </c>
      <c r="B7">
        <v>313.7</v>
      </c>
      <c r="C7">
        <v>315.72000000000003</v>
      </c>
      <c r="D7">
        <v>307.3</v>
      </c>
      <c r="E7">
        <v>621.42999999999995</v>
      </c>
      <c r="F7" t="s">
        <v>452</v>
      </c>
      <c r="G7">
        <v>824</v>
      </c>
      <c r="H7" t="s">
        <v>453</v>
      </c>
      <c r="L7" s="4" t="s">
        <v>622</v>
      </c>
      <c r="M7" s="66">
        <v>18881.879999999997</v>
      </c>
      <c r="N7" s="66">
        <v>23105.770000000004</v>
      </c>
      <c r="O7" s="66">
        <v>35271.54</v>
      </c>
      <c r="P7" s="66">
        <v>32383.3</v>
      </c>
      <c r="Q7" s="66">
        <v>43202.340000000004</v>
      </c>
      <c r="R7" s="66">
        <v>152844.83000000002</v>
      </c>
      <c r="U7">
        <v>6</v>
      </c>
      <c r="V7">
        <v>15574012</v>
      </c>
      <c r="W7" t="s">
        <v>649</v>
      </c>
      <c r="X7">
        <v>645</v>
      </c>
      <c r="Y7" t="s">
        <v>376</v>
      </c>
      <c r="Z7" t="s">
        <v>436</v>
      </c>
      <c r="AA7">
        <v>44</v>
      </c>
      <c r="AB7">
        <v>8</v>
      </c>
      <c r="AC7">
        <v>113755.78</v>
      </c>
      <c r="AD7">
        <v>2</v>
      </c>
      <c r="AE7">
        <v>1</v>
      </c>
      <c r="AF7">
        <v>0</v>
      </c>
      <c r="AG7">
        <v>149756.71</v>
      </c>
      <c r="AH7">
        <v>1</v>
      </c>
      <c r="AK7" s="20" t="s">
        <v>3569</v>
      </c>
      <c r="AL7" s="20" t="s">
        <v>632</v>
      </c>
    </row>
    <row r="8" spans="1:40" x14ac:dyDescent="0.25">
      <c r="A8" s="74">
        <v>40919</v>
      </c>
      <c r="B8">
        <v>310.58999999999997</v>
      </c>
      <c r="C8">
        <v>313.52</v>
      </c>
      <c r="D8">
        <v>309.39999999999998</v>
      </c>
      <c r="E8">
        <v>624.25</v>
      </c>
      <c r="F8" t="s">
        <v>454</v>
      </c>
      <c r="G8">
        <v>817</v>
      </c>
      <c r="H8" t="s">
        <v>451</v>
      </c>
      <c r="L8" s="4" t="s">
        <v>623</v>
      </c>
      <c r="M8" s="66">
        <v>18610.050000000003</v>
      </c>
      <c r="N8" s="66">
        <v>26832.459999999995</v>
      </c>
      <c r="O8" s="66">
        <v>33805.829999999994</v>
      </c>
      <c r="P8" s="66">
        <v>33515.889999999992</v>
      </c>
      <c r="Q8" s="66">
        <v>45629.700000000004</v>
      </c>
      <c r="R8" s="66">
        <v>158393.93</v>
      </c>
      <c r="U8">
        <v>7</v>
      </c>
      <c r="V8">
        <v>15592531</v>
      </c>
      <c r="W8" t="s">
        <v>650</v>
      </c>
      <c r="X8">
        <v>822</v>
      </c>
      <c r="Y8" t="s">
        <v>374</v>
      </c>
      <c r="Z8" t="s">
        <v>436</v>
      </c>
      <c r="AA8">
        <v>50</v>
      </c>
      <c r="AB8">
        <v>7</v>
      </c>
      <c r="AC8">
        <v>0</v>
      </c>
      <c r="AD8">
        <v>2</v>
      </c>
      <c r="AE8">
        <v>1</v>
      </c>
      <c r="AF8">
        <v>1</v>
      </c>
      <c r="AG8">
        <v>10062.799999999999</v>
      </c>
      <c r="AH8">
        <v>0</v>
      </c>
      <c r="AK8" s="20" t="s">
        <v>76</v>
      </c>
      <c r="AL8" s="17" t="s">
        <v>437</v>
      </c>
      <c r="AM8" s="17" t="s">
        <v>436</v>
      </c>
      <c r="AN8" s="17" t="s">
        <v>77</v>
      </c>
    </row>
    <row r="9" spans="1:40" x14ac:dyDescent="0.25">
      <c r="A9" s="74">
        <v>40920</v>
      </c>
      <c r="B9">
        <v>314.43</v>
      </c>
      <c r="C9">
        <v>315.26</v>
      </c>
      <c r="D9">
        <v>312.08</v>
      </c>
      <c r="E9">
        <v>627.91999999999996</v>
      </c>
      <c r="F9" t="s">
        <v>455</v>
      </c>
      <c r="G9">
        <v>764</v>
      </c>
      <c r="H9" t="s">
        <v>446</v>
      </c>
      <c r="L9" s="4" t="s">
        <v>625</v>
      </c>
      <c r="M9" s="66">
        <v>20412.239999999991</v>
      </c>
      <c r="N9" s="66">
        <v>28115.939999999991</v>
      </c>
      <c r="O9" s="66">
        <v>36747.949999999997</v>
      </c>
      <c r="P9" s="66">
        <v>38875.679999999993</v>
      </c>
      <c r="Q9" s="66">
        <v>48303.230000000018</v>
      </c>
      <c r="R9" s="66">
        <v>172455.03999999998</v>
      </c>
      <c r="U9">
        <v>8</v>
      </c>
      <c r="V9">
        <v>15656148</v>
      </c>
      <c r="W9" t="s">
        <v>651</v>
      </c>
      <c r="X9">
        <v>376</v>
      </c>
      <c r="Y9" t="s">
        <v>378</v>
      </c>
      <c r="Z9" t="s">
        <v>437</v>
      </c>
      <c r="AA9">
        <v>29</v>
      </c>
      <c r="AB9">
        <v>4</v>
      </c>
      <c r="AC9">
        <v>115046.74</v>
      </c>
      <c r="AD9">
        <v>4</v>
      </c>
      <c r="AE9">
        <v>1</v>
      </c>
      <c r="AF9">
        <v>0</v>
      </c>
      <c r="AG9">
        <v>119346.88</v>
      </c>
      <c r="AH9">
        <v>1</v>
      </c>
      <c r="AK9" s="4" t="s">
        <v>374</v>
      </c>
      <c r="AL9" s="66">
        <v>225114775.48000041</v>
      </c>
      <c r="AM9" s="66">
        <v>275779717.12</v>
      </c>
      <c r="AN9" s="66">
        <v>500894492.60000038</v>
      </c>
    </row>
    <row r="10" spans="1:40" x14ac:dyDescent="0.25">
      <c r="A10" s="74">
        <v>40921</v>
      </c>
      <c r="B10">
        <v>311.95999999999998</v>
      </c>
      <c r="C10">
        <v>312.3</v>
      </c>
      <c r="D10">
        <v>309.37</v>
      </c>
      <c r="E10">
        <v>623.28</v>
      </c>
      <c r="F10" t="s">
        <v>454</v>
      </c>
      <c r="G10">
        <v>631</v>
      </c>
      <c r="H10" t="s">
        <v>451</v>
      </c>
      <c r="L10" s="4" t="s">
        <v>626</v>
      </c>
      <c r="M10" s="66">
        <v>21417.890000000007</v>
      </c>
      <c r="N10" s="66">
        <v>32124.640000000014</v>
      </c>
      <c r="O10" s="66">
        <v>34075.599999999999</v>
      </c>
      <c r="P10" s="66">
        <v>45439.990000000005</v>
      </c>
      <c r="Q10" s="66">
        <v>48739.399999999994</v>
      </c>
      <c r="R10" s="66">
        <v>181797.52000000002</v>
      </c>
      <c r="U10">
        <v>9</v>
      </c>
      <c r="V10">
        <v>15792365</v>
      </c>
      <c r="W10" t="s">
        <v>652</v>
      </c>
      <c r="X10">
        <v>501</v>
      </c>
      <c r="Y10" t="s">
        <v>374</v>
      </c>
      <c r="Z10" t="s">
        <v>436</v>
      </c>
      <c r="AA10">
        <v>44</v>
      </c>
      <c r="AB10">
        <v>4</v>
      </c>
      <c r="AC10">
        <v>142051.07</v>
      </c>
      <c r="AD10">
        <v>2</v>
      </c>
      <c r="AE10">
        <v>0</v>
      </c>
      <c r="AF10">
        <v>1</v>
      </c>
      <c r="AG10">
        <v>74940.5</v>
      </c>
      <c r="AH10">
        <v>0</v>
      </c>
      <c r="AK10" s="4" t="s">
        <v>378</v>
      </c>
      <c r="AL10" s="66">
        <v>122218583.98000026</v>
      </c>
      <c r="AM10" s="66">
        <v>131475024.68999994</v>
      </c>
      <c r="AN10" s="66">
        <v>253693608.6700002</v>
      </c>
    </row>
    <row r="11" spans="1:40" x14ac:dyDescent="0.25">
      <c r="A11" s="74">
        <v>40925</v>
      </c>
      <c r="B11">
        <v>314.81</v>
      </c>
      <c r="C11">
        <v>314.81</v>
      </c>
      <c r="D11">
        <v>311.67</v>
      </c>
      <c r="E11">
        <v>626.86</v>
      </c>
      <c r="F11" t="s">
        <v>455</v>
      </c>
      <c r="G11">
        <v>832</v>
      </c>
      <c r="H11" t="s">
        <v>451</v>
      </c>
      <c r="L11" s="4" t="s">
        <v>77</v>
      </c>
      <c r="M11" s="66">
        <v>79322.06</v>
      </c>
      <c r="N11" s="66">
        <v>110178.81</v>
      </c>
      <c r="O11" s="66">
        <v>139900.91999999998</v>
      </c>
      <c r="P11" s="66">
        <v>150214.85999999999</v>
      </c>
      <c r="Q11" s="66">
        <v>185874.67</v>
      </c>
      <c r="R11" s="66">
        <v>665491.32000000007</v>
      </c>
      <c r="U11">
        <v>10</v>
      </c>
      <c r="V11">
        <v>15592389</v>
      </c>
      <c r="W11" t="s">
        <v>653</v>
      </c>
      <c r="X11">
        <v>684</v>
      </c>
      <c r="Y11" t="s">
        <v>374</v>
      </c>
      <c r="Z11" t="s">
        <v>436</v>
      </c>
      <c r="AA11">
        <v>27</v>
      </c>
      <c r="AB11">
        <v>2</v>
      </c>
      <c r="AC11">
        <v>134603.88</v>
      </c>
      <c r="AD11">
        <v>1</v>
      </c>
      <c r="AE11">
        <v>1</v>
      </c>
      <c r="AF11">
        <v>1</v>
      </c>
      <c r="AG11">
        <v>71725.73</v>
      </c>
      <c r="AH11">
        <v>0</v>
      </c>
      <c r="AK11" s="4" t="s">
        <v>77</v>
      </c>
      <c r="AL11" s="66">
        <v>347333359.46000063</v>
      </c>
      <c r="AM11" s="66">
        <v>407254741.80999994</v>
      </c>
      <c r="AN11" s="66">
        <v>754588101.27000058</v>
      </c>
    </row>
    <row r="12" spans="1:40" x14ac:dyDescent="0.25">
      <c r="A12" s="74">
        <v>40926</v>
      </c>
      <c r="B12">
        <v>312.14</v>
      </c>
      <c r="C12">
        <v>315.82</v>
      </c>
      <c r="D12">
        <v>309.89999999999998</v>
      </c>
      <c r="E12">
        <v>631.17999999999995</v>
      </c>
      <c r="F12" t="s">
        <v>445</v>
      </c>
      <c r="G12">
        <v>544</v>
      </c>
      <c r="H12" t="s">
        <v>453</v>
      </c>
      <c r="U12">
        <v>11</v>
      </c>
      <c r="V12">
        <v>15767821</v>
      </c>
      <c r="W12" t="s">
        <v>654</v>
      </c>
      <c r="X12">
        <v>528</v>
      </c>
      <c r="Y12" t="s">
        <v>374</v>
      </c>
      <c r="Z12" t="s">
        <v>436</v>
      </c>
      <c r="AA12">
        <v>31</v>
      </c>
      <c r="AB12">
        <v>6</v>
      </c>
      <c r="AC12">
        <v>102016.72</v>
      </c>
      <c r="AD12">
        <v>2</v>
      </c>
      <c r="AE12">
        <v>0</v>
      </c>
      <c r="AF12">
        <v>0</v>
      </c>
      <c r="AG12">
        <v>80181.119999999995</v>
      </c>
      <c r="AH12">
        <v>0</v>
      </c>
    </row>
    <row r="13" spans="1:40" x14ac:dyDescent="0.25">
      <c r="A13" s="74">
        <v>40927</v>
      </c>
      <c r="B13">
        <v>319.3</v>
      </c>
      <c r="C13">
        <v>319.3</v>
      </c>
      <c r="D13">
        <v>314.55</v>
      </c>
      <c r="E13">
        <v>637.82000000000005</v>
      </c>
      <c r="F13" t="s">
        <v>456</v>
      </c>
      <c r="G13">
        <v>657</v>
      </c>
      <c r="H13" t="s">
        <v>451</v>
      </c>
      <c r="U13">
        <v>12</v>
      </c>
      <c r="V13">
        <v>15737173</v>
      </c>
      <c r="W13" t="s">
        <v>655</v>
      </c>
      <c r="X13">
        <v>497</v>
      </c>
      <c r="Y13" t="s">
        <v>376</v>
      </c>
      <c r="Z13" t="s">
        <v>436</v>
      </c>
      <c r="AA13">
        <v>24</v>
      </c>
      <c r="AB13">
        <v>3</v>
      </c>
      <c r="AC13">
        <v>0</v>
      </c>
      <c r="AD13">
        <v>2</v>
      </c>
      <c r="AE13">
        <v>1</v>
      </c>
      <c r="AF13">
        <v>0</v>
      </c>
      <c r="AG13">
        <v>76390.009999999995</v>
      </c>
      <c r="AH13">
        <v>0</v>
      </c>
    </row>
    <row r="14" spans="1:40" x14ac:dyDescent="0.25">
      <c r="A14" s="74">
        <v>40928</v>
      </c>
      <c r="B14">
        <v>294.16000000000003</v>
      </c>
      <c r="C14">
        <v>294.39999999999998</v>
      </c>
      <c r="D14">
        <v>289.76</v>
      </c>
      <c r="E14">
        <v>584.39</v>
      </c>
      <c r="F14" t="s">
        <v>457</v>
      </c>
      <c r="G14">
        <v>231</v>
      </c>
      <c r="H14" t="s">
        <v>451</v>
      </c>
      <c r="U14">
        <v>13</v>
      </c>
      <c r="V14">
        <v>15632264</v>
      </c>
      <c r="W14" t="s">
        <v>656</v>
      </c>
      <c r="X14">
        <v>476</v>
      </c>
      <c r="Y14" t="s">
        <v>374</v>
      </c>
      <c r="Z14" t="s">
        <v>437</v>
      </c>
      <c r="AA14">
        <v>34</v>
      </c>
      <c r="AB14">
        <v>10</v>
      </c>
      <c r="AC14">
        <v>0</v>
      </c>
      <c r="AD14">
        <v>2</v>
      </c>
      <c r="AE14">
        <v>1</v>
      </c>
      <c r="AF14">
        <v>0</v>
      </c>
      <c r="AG14">
        <v>26260.98</v>
      </c>
      <c r="AH14">
        <v>0</v>
      </c>
    </row>
    <row r="15" spans="1:40" x14ac:dyDescent="0.25">
      <c r="A15" s="74">
        <v>40931</v>
      </c>
      <c r="B15">
        <v>291.91000000000003</v>
      </c>
      <c r="C15">
        <v>293.23</v>
      </c>
      <c r="D15">
        <v>290.49</v>
      </c>
      <c r="E15">
        <v>583.91999999999996</v>
      </c>
      <c r="F15" t="s">
        <v>447</v>
      </c>
      <c r="G15">
        <v>851</v>
      </c>
      <c r="H15" t="s">
        <v>448</v>
      </c>
      <c r="U15">
        <v>14</v>
      </c>
      <c r="V15">
        <v>15691483</v>
      </c>
      <c r="W15" t="s">
        <v>657</v>
      </c>
      <c r="X15">
        <v>549</v>
      </c>
      <c r="Y15" t="s">
        <v>374</v>
      </c>
      <c r="Z15" t="s">
        <v>437</v>
      </c>
      <c r="AA15">
        <v>25</v>
      </c>
      <c r="AB15">
        <v>5</v>
      </c>
      <c r="AC15">
        <v>0</v>
      </c>
      <c r="AD15">
        <v>2</v>
      </c>
      <c r="AE15">
        <v>0</v>
      </c>
      <c r="AF15">
        <v>0</v>
      </c>
      <c r="AG15">
        <v>190857.79</v>
      </c>
      <c r="AH15">
        <v>0</v>
      </c>
    </row>
    <row r="16" spans="1:40" x14ac:dyDescent="0.25">
      <c r="A16" s="74">
        <v>40932</v>
      </c>
      <c r="B16">
        <v>292.07</v>
      </c>
      <c r="C16">
        <v>292.74</v>
      </c>
      <c r="D16">
        <v>287.92</v>
      </c>
      <c r="E16">
        <v>579.34</v>
      </c>
      <c r="F16" t="s">
        <v>447</v>
      </c>
      <c r="G16">
        <v>134</v>
      </c>
      <c r="H16" t="s">
        <v>446</v>
      </c>
      <c r="U16">
        <v>15</v>
      </c>
      <c r="V16">
        <v>15600882</v>
      </c>
      <c r="W16" t="s">
        <v>658</v>
      </c>
      <c r="X16">
        <v>635</v>
      </c>
      <c r="Y16" t="s">
        <v>376</v>
      </c>
      <c r="Z16" t="s">
        <v>437</v>
      </c>
      <c r="AA16">
        <v>35</v>
      </c>
      <c r="AB16">
        <v>7</v>
      </c>
      <c r="AC16">
        <v>0</v>
      </c>
      <c r="AD16">
        <v>2</v>
      </c>
      <c r="AE16">
        <v>1</v>
      </c>
      <c r="AF16">
        <v>1</v>
      </c>
      <c r="AG16">
        <v>65951.649999999994</v>
      </c>
      <c r="AH16">
        <v>0</v>
      </c>
    </row>
    <row r="17" spans="1:34" x14ac:dyDescent="0.25">
      <c r="A17" s="74">
        <v>40933</v>
      </c>
      <c r="B17">
        <v>287.68</v>
      </c>
      <c r="C17">
        <v>288.27</v>
      </c>
      <c r="D17">
        <v>282.13</v>
      </c>
      <c r="E17">
        <v>567.92999999999995</v>
      </c>
      <c r="F17" t="s">
        <v>458</v>
      </c>
      <c r="G17">
        <v>12</v>
      </c>
      <c r="H17" t="s">
        <v>459</v>
      </c>
      <c r="U17">
        <v>16</v>
      </c>
      <c r="V17">
        <v>15643966</v>
      </c>
      <c r="W17" t="s">
        <v>659</v>
      </c>
      <c r="X17">
        <v>616</v>
      </c>
      <c r="Y17" t="s">
        <v>378</v>
      </c>
      <c r="Z17" t="s">
        <v>436</v>
      </c>
      <c r="AA17">
        <v>45</v>
      </c>
      <c r="AB17">
        <v>3</v>
      </c>
      <c r="AC17">
        <v>143129.41</v>
      </c>
      <c r="AD17">
        <v>2</v>
      </c>
      <c r="AE17">
        <v>0</v>
      </c>
      <c r="AF17">
        <v>1</v>
      </c>
      <c r="AG17">
        <v>64327.26</v>
      </c>
      <c r="AH17">
        <v>0</v>
      </c>
    </row>
    <row r="18" spans="1:34" x14ac:dyDescent="0.25">
      <c r="A18" s="74">
        <v>40934</v>
      </c>
      <c r="B18">
        <v>284.92</v>
      </c>
      <c r="C18">
        <v>286.17</v>
      </c>
      <c r="D18">
        <v>281.22000000000003</v>
      </c>
      <c r="E18">
        <v>566.54</v>
      </c>
      <c r="F18" t="s">
        <v>447</v>
      </c>
      <c r="G18">
        <v>476</v>
      </c>
      <c r="H18" t="s">
        <v>444</v>
      </c>
      <c r="U18">
        <v>17</v>
      </c>
      <c r="V18">
        <v>15737452</v>
      </c>
      <c r="W18" t="s">
        <v>660</v>
      </c>
      <c r="X18">
        <v>653</v>
      </c>
      <c r="Y18" t="s">
        <v>378</v>
      </c>
      <c r="Z18" t="s">
        <v>436</v>
      </c>
      <c r="AA18">
        <v>58</v>
      </c>
      <c r="AB18">
        <v>1</v>
      </c>
      <c r="AC18">
        <v>132602.88</v>
      </c>
      <c r="AD18">
        <v>1</v>
      </c>
      <c r="AE18">
        <v>1</v>
      </c>
      <c r="AF18">
        <v>0</v>
      </c>
      <c r="AG18">
        <v>5097.67</v>
      </c>
      <c r="AH18">
        <v>1</v>
      </c>
    </row>
    <row r="19" spans="1:34" x14ac:dyDescent="0.25">
      <c r="A19" s="74">
        <v>40935</v>
      </c>
      <c r="B19">
        <v>284.32</v>
      </c>
      <c r="C19">
        <v>289.08</v>
      </c>
      <c r="D19">
        <v>283.60000000000002</v>
      </c>
      <c r="E19">
        <v>578.39</v>
      </c>
      <c r="F19" t="s">
        <v>443</v>
      </c>
      <c r="G19">
        <v>262</v>
      </c>
      <c r="H19" t="s">
        <v>453</v>
      </c>
      <c r="U19">
        <v>18</v>
      </c>
      <c r="V19">
        <v>15788218</v>
      </c>
      <c r="W19" t="s">
        <v>661</v>
      </c>
      <c r="X19">
        <v>549</v>
      </c>
      <c r="Y19" t="s">
        <v>376</v>
      </c>
      <c r="Z19" t="s">
        <v>437</v>
      </c>
      <c r="AA19">
        <v>24</v>
      </c>
      <c r="AB19">
        <v>9</v>
      </c>
      <c r="AC19">
        <v>0</v>
      </c>
      <c r="AD19">
        <v>2</v>
      </c>
      <c r="AE19">
        <v>1</v>
      </c>
      <c r="AF19">
        <v>1</v>
      </c>
      <c r="AG19">
        <v>14406.41</v>
      </c>
      <c r="AH19">
        <v>0</v>
      </c>
    </row>
    <row r="20" spans="1:34" x14ac:dyDescent="0.25">
      <c r="A20" s="74">
        <v>40938</v>
      </c>
      <c r="B20">
        <v>287.95</v>
      </c>
      <c r="C20">
        <v>288.92</v>
      </c>
      <c r="D20">
        <v>285.63</v>
      </c>
      <c r="E20">
        <v>576.11</v>
      </c>
      <c r="F20" t="s">
        <v>454</v>
      </c>
      <c r="G20">
        <v>678</v>
      </c>
      <c r="H20" t="s">
        <v>446</v>
      </c>
      <c r="U20">
        <v>19</v>
      </c>
      <c r="V20">
        <v>15661507</v>
      </c>
      <c r="W20" t="s">
        <v>662</v>
      </c>
      <c r="X20">
        <v>587</v>
      </c>
      <c r="Y20" t="s">
        <v>376</v>
      </c>
      <c r="Z20" t="s">
        <v>436</v>
      </c>
      <c r="AA20">
        <v>45</v>
      </c>
      <c r="AB20">
        <v>6</v>
      </c>
      <c r="AC20">
        <v>0</v>
      </c>
      <c r="AD20">
        <v>1</v>
      </c>
      <c r="AE20">
        <v>0</v>
      </c>
      <c r="AF20">
        <v>0</v>
      </c>
      <c r="AG20">
        <v>158684.81</v>
      </c>
      <c r="AH20">
        <v>0</v>
      </c>
    </row>
    <row r="21" spans="1:34" x14ac:dyDescent="0.25">
      <c r="A21" s="74">
        <v>40939</v>
      </c>
      <c r="B21">
        <v>290.41000000000003</v>
      </c>
      <c r="C21">
        <v>290.91000000000003</v>
      </c>
      <c r="D21">
        <v>286.5</v>
      </c>
      <c r="E21">
        <v>578.52</v>
      </c>
      <c r="F21" t="s">
        <v>454</v>
      </c>
      <c r="G21">
        <v>300</v>
      </c>
      <c r="H21" t="s">
        <v>459</v>
      </c>
      <c r="U21">
        <v>20</v>
      </c>
      <c r="V21">
        <v>15568982</v>
      </c>
      <c r="W21" t="s">
        <v>663</v>
      </c>
      <c r="X21">
        <v>726</v>
      </c>
      <c r="Y21" t="s">
        <v>374</v>
      </c>
      <c r="Z21" t="s">
        <v>437</v>
      </c>
      <c r="AA21">
        <v>24</v>
      </c>
      <c r="AB21">
        <v>6</v>
      </c>
      <c r="AC21">
        <v>0</v>
      </c>
      <c r="AD21">
        <v>2</v>
      </c>
      <c r="AE21">
        <v>1</v>
      </c>
      <c r="AF21">
        <v>1</v>
      </c>
      <c r="AG21">
        <v>54724.03</v>
      </c>
      <c r="AH21">
        <v>0</v>
      </c>
    </row>
    <row r="22" spans="1:34" x14ac:dyDescent="0.25">
      <c r="A22" s="74">
        <v>40940</v>
      </c>
      <c r="B22">
        <v>291.38</v>
      </c>
      <c r="C22">
        <v>291.66000000000003</v>
      </c>
      <c r="D22">
        <v>288.49</v>
      </c>
      <c r="E22">
        <v>579.24</v>
      </c>
      <c r="F22" t="s">
        <v>454</v>
      </c>
      <c r="G22">
        <v>658</v>
      </c>
      <c r="H22" t="s">
        <v>459</v>
      </c>
      <c r="U22">
        <v>21</v>
      </c>
      <c r="V22">
        <v>15577657</v>
      </c>
      <c r="W22" t="s">
        <v>664</v>
      </c>
      <c r="X22">
        <v>732</v>
      </c>
      <c r="Y22" t="s">
        <v>374</v>
      </c>
      <c r="Z22" t="s">
        <v>436</v>
      </c>
      <c r="AA22">
        <v>41</v>
      </c>
      <c r="AB22">
        <v>8</v>
      </c>
      <c r="AC22">
        <v>0</v>
      </c>
      <c r="AD22">
        <v>2</v>
      </c>
      <c r="AE22">
        <v>1</v>
      </c>
      <c r="AF22">
        <v>1</v>
      </c>
      <c r="AG22">
        <v>170886.17</v>
      </c>
      <c r="AH22">
        <v>0</v>
      </c>
    </row>
    <row r="23" spans="1:34" x14ac:dyDescent="0.25">
      <c r="A23" s="74">
        <v>40941</v>
      </c>
      <c r="B23">
        <v>291.33999999999997</v>
      </c>
      <c r="C23">
        <v>292.11</v>
      </c>
      <c r="D23">
        <v>289.95</v>
      </c>
      <c r="E23">
        <v>583.51</v>
      </c>
      <c r="F23" t="s">
        <v>454</v>
      </c>
      <c r="G23">
        <v>847</v>
      </c>
      <c r="H23" t="s">
        <v>446</v>
      </c>
      <c r="U23">
        <v>22</v>
      </c>
      <c r="V23">
        <v>15597945</v>
      </c>
      <c r="W23" t="s">
        <v>665</v>
      </c>
      <c r="X23">
        <v>636</v>
      </c>
      <c r="Y23" t="s">
        <v>376</v>
      </c>
      <c r="Z23" t="s">
        <v>437</v>
      </c>
      <c r="AA23">
        <v>32</v>
      </c>
      <c r="AB23">
        <v>8</v>
      </c>
      <c r="AC23">
        <v>0</v>
      </c>
      <c r="AD23">
        <v>2</v>
      </c>
      <c r="AE23">
        <v>1</v>
      </c>
      <c r="AF23">
        <v>0</v>
      </c>
      <c r="AG23">
        <v>138555.46</v>
      </c>
      <c r="AH23">
        <v>0</v>
      </c>
    </row>
    <row r="24" spans="1:34" x14ac:dyDescent="0.25">
      <c r="A24" s="74">
        <v>40942</v>
      </c>
      <c r="B24">
        <v>294.23</v>
      </c>
      <c r="C24">
        <v>297.42</v>
      </c>
      <c r="D24">
        <v>292.93</v>
      </c>
      <c r="E24">
        <v>594.70000000000005</v>
      </c>
      <c r="F24" t="s">
        <v>447</v>
      </c>
      <c r="G24">
        <v>360</v>
      </c>
      <c r="H24" t="s">
        <v>459</v>
      </c>
      <c r="U24">
        <v>23</v>
      </c>
      <c r="V24">
        <v>15699309</v>
      </c>
      <c r="W24" t="s">
        <v>666</v>
      </c>
      <c r="X24">
        <v>510</v>
      </c>
      <c r="Y24" t="s">
        <v>376</v>
      </c>
      <c r="Z24" t="s">
        <v>437</v>
      </c>
      <c r="AA24">
        <v>38</v>
      </c>
      <c r="AB24">
        <v>4</v>
      </c>
      <c r="AC24">
        <v>0</v>
      </c>
      <c r="AD24">
        <v>1</v>
      </c>
      <c r="AE24">
        <v>1</v>
      </c>
      <c r="AF24">
        <v>0</v>
      </c>
      <c r="AG24">
        <v>118913.53</v>
      </c>
      <c r="AH24">
        <v>1</v>
      </c>
    </row>
    <row r="25" spans="1:34" x14ac:dyDescent="0.25">
      <c r="A25" s="74">
        <v>40945</v>
      </c>
      <c r="B25">
        <v>296.39</v>
      </c>
      <c r="C25">
        <v>304.27</v>
      </c>
      <c r="D25">
        <v>295.89999999999998</v>
      </c>
      <c r="E25">
        <v>607.41999999999996</v>
      </c>
      <c r="F25" t="s">
        <v>443</v>
      </c>
      <c r="G25">
        <v>386</v>
      </c>
      <c r="H25" t="s">
        <v>459</v>
      </c>
      <c r="U25">
        <v>24</v>
      </c>
      <c r="V25">
        <v>15725737</v>
      </c>
      <c r="W25" t="s">
        <v>667</v>
      </c>
      <c r="X25">
        <v>669</v>
      </c>
      <c r="Y25" t="s">
        <v>374</v>
      </c>
      <c r="Z25" t="s">
        <v>436</v>
      </c>
      <c r="AA25">
        <v>46</v>
      </c>
      <c r="AB25">
        <v>3</v>
      </c>
      <c r="AC25">
        <v>0</v>
      </c>
      <c r="AD25">
        <v>2</v>
      </c>
      <c r="AE25">
        <v>0</v>
      </c>
      <c r="AF25">
        <v>1</v>
      </c>
      <c r="AG25">
        <v>8487.75</v>
      </c>
      <c r="AH25">
        <v>0</v>
      </c>
    </row>
    <row r="26" spans="1:34" x14ac:dyDescent="0.25">
      <c r="A26" s="74">
        <v>40946</v>
      </c>
      <c r="B26">
        <v>302.44</v>
      </c>
      <c r="C26">
        <v>303.56</v>
      </c>
      <c r="D26">
        <v>300.75</v>
      </c>
      <c r="E26">
        <v>605.11</v>
      </c>
      <c r="F26" t="s">
        <v>454</v>
      </c>
      <c r="G26">
        <v>199</v>
      </c>
      <c r="H26" t="s">
        <v>459</v>
      </c>
      <c r="U26">
        <v>25</v>
      </c>
      <c r="V26">
        <v>15625047</v>
      </c>
      <c r="W26" t="s">
        <v>668</v>
      </c>
      <c r="X26">
        <v>846</v>
      </c>
      <c r="Y26" t="s">
        <v>374</v>
      </c>
      <c r="Z26" t="s">
        <v>437</v>
      </c>
      <c r="AA26">
        <v>38</v>
      </c>
      <c r="AB26">
        <v>5</v>
      </c>
      <c r="AC26">
        <v>0</v>
      </c>
      <c r="AD26">
        <v>1</v>
      </c>
      <c r="AE26">
        <v>1</v>
      </c>
      <c r="AF26">
        <v>1</v>
      </c>
      <c r="AG26">
        <v>187616.16</v>
      </c>
      <c r="AH26">
        <v>0</v>
      </c>
    </row>
    <row r="27" spans="1:34" x14ac:dyDescent="0.25">
      <c r="A27" s="74">
        <v>40947</v>
      </c>
      <c r="B27">
        <v>303.18</v>
      </c>
      <c r="C27">
        <v>304.52999999999997</v>
      </c>
      <c r="D27">
        <v>301.24</v>
      </c>
      <c r="E27">
        <v>608.17999999999995</v>
      </c>
      <c r="F27" t="s">
        <v>455</v>
      </c>
      <c r="G27">
        <v>686</v>
      </c>
      <c r="H27" t="s">
        <v>446</v>
      </c>
      <c r="U27">
        <v>26</v>
      </c>
      <c r="V27">
        <v>15738191</v>
      </c>
      <c r="W27" t="s">
        <v>669</v>
      </c>
      <c r="X27">
        <v>577</v>
      </c>
      <c r="Y27" t="s">
        <v>374</v>
      </c>
      <c r="Z27" t="s">
        <v>436</v>
      </c>
      <c r="AA27">
        <v>25</v>
      </c>
      <c r="AB27">
        <v>3</v>
      </c>
      <c r="AC27">
        <v>0</v>
      </c>
      <c r="AD27">
        <v>2</v>
      </c>
      <c r="AE27">
        <v>0</v>
      </c>
      <c r="AF27">
        <v>1</v>
      </c>
      <c r="AG27">
        <v>124508.29</v>
      </c>
      <c r="AH27">
        <v>0</v>
      </c>
    </row>
    <row r="28" spans="1:34" x14ac:dyDescent="0.25">
      <c r="A28" s="74">
        <v>40948</v>
      </c>
      <c r="B28">
        <v>304.87</v>
      </c>
      <c r="C28">
        <v>306.10000000000002</v>
      </c>
      <c r="D28">
        <v>303.36</v>
      </c>
      <c r="E28">
        <v>609.79</v>
      </c>
      <c r="F28" t="s">
        <v>454</v>
      </c>
      <c r="G28">
        <v>546</v>
      </c>
      <c r="H28" t="s">
        <v>448</v>
      </c>
      <c r="U28">
        <v>27</v>
      </c>
      <c r="V28">
        <v>15736816</v>
      </c>
      <c r="W28" t="s">
        <v>670</v>
      </c>
      <c r="X28">
        <v>756</v>
      </c>
      <c r="Y28" t="s">
        <v>378</v>
      </c>
      <c r="Z28" t="s">
        <v>436</v>
      </c>
      <c r="AA28">
        <v>36</v>
      </c>
      <c r="AB28">
        <v>2</v>
      </c>
      <c r="AC28">
        <v>136815.64000000001</v>
      </c>
      <c r="AD28">
        <v>1</v>
      </c>
      <c r="AE28">
        <v>1</v>
      </c>
      <c r="AF28">
        <v>1</v>
      </c>
      <c r="AG28">
        <v>170041.95</v>
      </c>
      <c r="AH28">
        <v>0</v>
      </c>
    </row>
    <row r="29" spans="1:34" x14ac:dyDescent="0.25">
      <c r="A29" s="74">
        <v>40949</v>
      </c>
      <c r="B29">
        <v>302.81</v>
      </c>
      <c r="C29">
        <v>302.93</v>
      </c>
      <c r="D29">
        <v>300.87</v>
      </c>
      <c r="E29">
        <v>604.25</v>
      </c>
      <c r="F29" t="s">
        <v>454</v>
      </c>
      <c r="G29">
        <v>667</v>
      </c>
      <c r="H29" t="s">
        <v>459</v>
      </c>
      <c r="U29">
        <v>28</v>
      </c>
      <c r="V29">
        <v>15700772</v>
      </c>
      <c r="W29" t="s">
        <v>671</v>
      </c>
      <c r="X29">
        <v>571</v>
      </c>
      <c r="Y29" t="s">
        <v>374</v>
      </c>
      <c r="Z29" t="s">
        <v>436</v>
      </c>
      <c r="AA29">
        <v>44</v>
      </c>
      <c r="AB29">
        <v>9</v>
      </c>
      <c r="AC29">
        <v>0</v>
      </c>
      <c r="AD29">
        <v>2</v>
      </c>
      <c r="AE29">
        <v>0</v>
      </c>
      <c r="AF29">
        <v>0</v>
      </c>
      <c r="AG29">
        <v>38433.35</v>
      </c>
      <c r="AH29">
        <v>0</v>
      </c>
    </row>
    <row r="30" spans="1:34" x14ac:dyDescent="0.25">
      <c r="A30" s="74">
        <v>40952</v>
      </c>
      <c r="B30">
        <v>304.11</v>
      </c>
      <c r="C30">
        <v>305.77</v>
      </c>
      <c r="D30">
        <v>303.87</v>
      </c>
      <c r="E30">
        <v>610.52</v>
      </c>
      <c r="F30" t="s">
        <v>455</v>
      </c>
      <c r="G30">
        <v>646</v>
      </c>
      <c r="H30" t="s">
        <v>460</v>
      </c>
      <c r="U30">
        <v>29</v>
      </c>
      <c r="V30">
        <v>15728693</v>
      </c>
      <c r="W30" t="s">
        <v>672</v>
      </c>
      <c r="X30">
        <v>574</v>
      </c>
      <c r="Y30" t="s">
        <v>378</v>
      </c>
      <c r="Z30" t="s">
        <v>437</v>
      </c>
      <c r="AA30">
        <v>43</v>
      </c>
      <c r="AB30">
        <v>3</v>
      </c>
      <c r="AC30">
        <v>141349.43</v>
      </c>
      <c r="AD30">
        <v>1</v>
      </c>
      <c r="AE30">
        <v>1</v>
      </c>
      <c r="AF30">
        <v>1</v>
      </c>
      <c r="AG30">
        <v>100187.43</v>
      </c>
      <c r="AH30">
        <v>0</v>
      </c>
    </row>
    <row r="31" spans="1:34" x14ac:dyDescent="0.25">
      <c r="A31" s="74">
        <v>40953</v>
      </c>
      <c r="B31">
        <v>304.63</v>
      </c>
      <c r="C31">
        <v>304.86</v>
      </c>
      <c r="D31">
        <v>301.25</v>
      </c>
      <c r="E31">
        <v>608.09</v>
      </c>
      <c r="F31" t="s">
        <v>455</v>
      </c>
      <c r="G31">
        <v>620</v>
      </c>
      <c r="H31" t="s">
        <v>449</v>
      </c>
      <c r="U31">
        <v>30</v>
      </c>
      <c r="V31">
        <v>15656300</v>
      </c>
      <c r="W31" t="s">
        <v>673</v>
      </c>
      <c r="X31">
        <v>411</v>
      </c>
      <c r="Y31" t="s">
        <v>374</v>
      </c>
      <c r="Z31" t="s">
        <v>436</v>
      </c>
      <c r="AA31">
        <v>29</v>
      </c>
      <c r="AB31">
        <v>0</v>
      </c>
      <c r="AC31">
        <v>59697.17</v>
      </c>
      <c r="AD31">
        <v>2</v>
      </c>
      <c r="AE31">
        <v>1</v>
      </c>
      <c r="AF31">
        <v>1</v>
      </c>
      <c r="AG31">
        <v>53483.21</v>
      </c>
      <c r="AH31">
        <v>0</v>
      </c>
    </row>
    <row r="32" spans="1:34" x14ac:dyDescent="0.25">
      <c r="A32" s="74">
        <v>40954</v>
      </c>
      <c r="B32">
        <v>305.32</v>
      </c>
      <c r="C32">
        <v>305.32</v>
      </c>
      <c r="D32">
        <v>300.14999999999998</v>
      </c>
      <c r="E32">
        <v>603.9</v>
      </c>
      <c r="F32" t="s">
        <v>454</v>
      </c>
      <c r="G32">
        <v>869</v>
      </c>
      <c r="H32" t="s">
        <v>449</v>
      </c>
      <c r="U32">
        <v>31</v>
      </c>
      <c r="V32">
        <v>15589475</v>
      </c>
      <c r="W32" t="s">
        <v>674</v>
      </c>
      <c r="X32">
        <v>591</v>
      </c>
      <c r="Y32" t="s">
        <v>376</v>
      </c>
      <c r="Z32" t="s">
        <v>437</v>
      </c>
      <c r="AA32">
        <v>39</v>
      </c>
      <c r="AB32">
        <v>3</v>
      </c>
      <c r="AC32">
        <v>0</v>
      </c>
      <c r="AD32">
        <v>3</v>
      </c>
      <c r="AE32">
        <v>1</v>
      </c>
      <c r="AF32">
        <v>0</v>
      </c>
      <c r="AG32">
        <v>140469.38</v>
      </c>
      <c r="AH32">
        <v>1</v>
      </c>
    </row>
    <row r="33" spans="1:34" x14ac:dyDescent="0.25">
      <c r="A33" s="74">
        <v>40955</v>
      </c>
      <c r="B33">
        <v>300.27999999999997</v>
      </c>
      <c r="C33">
        <v>303.27</v>
      </c>
      <c r="D33">
        <v>297.75</v>
      </c>
      <c r="E33">
        <v>604.86</v>
      </c>
      <c r="F33" t="s">
        <v>445</v>
      </c>
      <c r="G33">
        <v>80</v>
      </c>
      <c r="H33" t="s">
        <v>459</v>
      </c>
      <c r="U33">
        <v>32</v>
      </c>
      <c r="V33">
        <v>15706552</v>
      </c>
      <c r="W33" t="s">
        <v>675</v>
      </c>
      <c r="X33">
        <v>533</v>
      </c>
      <c r="Y33" t="s">
        <v>374</v>
      </c>
      <c r="Z33" t="s">
        <v>436</v>
      </c>
      <c r="AA33">
        <v>36</v>
      </c>
      <c r="AB33">
        <v>7</v>
      </c>
      <c r="AC33">
        <v>85311.7</v>
      </c>
      <c r="AD33">
        <v>1</v>
      </c>
      <c r="AE33">
        <v>0</v>
      </c>
      <c r="AF33">
        <v>1</v>
      </c>
      <c r="AG33">
        <v>156731.91</v>
      </c>
      <c r="AH33">
        <v>0</v>
      </c>
    </row>
    <row r="34" spans="1:34" x14ac:dyDescent="0.25">
      <c r="A34" s="74">
        <v>40956</v>
      </c>
      <c r="B34">
        <v>301.36</v>
      </c>
      <c r="C34">
        <v>302.68</v>
      </c>
      <c r="D34">
        <v>300.08</v>
      </c>
      <c r="E34">
        <v>602.98</v>
      </c>
      <c r="F34" t="s">
        <v>454</v>
      </c>
      <c r="G34">
        <v>916</v>
      </c>
      <c r="H34" t="s">
        <v>446</v>
      </c>
      <c r="U34">
        <v>33</v>
      </c>
      <c r="V34">
        <v>15750181</v>
      </c>
      <c r="W34" t="s">
        <v>676</v>
      </c>
      <c r="X34">
        <v>553</v>
      </c>
      <c r="Y34" t="s">
        <v>378</v>
      </c>
      <c r="Z34" t="s">
        <v>436</v>
      </c>
      <c r="AA34">
        <v>41</v>
      </c>
      <c r="AB34">
        <v>9</v>
      </c>
      <c r="AC34">
        <v>110112.54</v>
      </c>
      <c r="AD34">
        <v>2</v>
      </c>
      <c r="AE34">
        <v>0</v>
      </c>
      <c r="AF34">
        <v>0</v>
      </c>
      <c r="AG34">
        <v>81898.81</v>
      </c>
      <c r="AH34">
        <v>0</v>
      </c>
    </row>
    <row r="35" spans="1:34" x14ac:dyDescent="0.25">
      <c r="A35" s="74">
        <v>40960</v>
      </c>
      <c r="B35">
        <v>300.81</v>
      </c>
      <c r="C35">
        <v>307.79000000000002</v>
      </c>
      <c r="D35">
        <v>300.31</v>
      </c>
      <c r="E35">
        <v>612.32000000000005</v>
      </c>
      <c r="F35" t="s">
        <v>454</v>
      </c>
      <c r="G35">
        <v>980</v>
      </c>
      <c r="H35" t="s">
        <v>460</v>
      </c>
      <c r="U35">
        <v>34</v>
      </c>
      <c r="V35">
        <v>15659428</v>
      </c>
      <c r="W35" t="s">
        <v>677</v>
      </c>
      <c r="X35">
        <v>520</v>
      </c>
      <c r="Y35" t="s">
        <v>376</v>
      </c>
      <c r="Z35" t="s">
        <v>437</v>
      </c>
      <c r="AA35">
        <v>42</v>
      </c>
      <c r="AB35">
        <v>6</v>
      </c>
      <c r="AC35">
        <v>0</v>
      </c>
      <c r="AD35">
        <v>2</v>
      </c>
      <c r="AE35">
        <v>1</v>
      </c>
      <c r="AF35">
        <v>1</v>
      </c>
      <c r="AG35">
        <v>34410.550000000003</v>
      </c>
      <c r="AH35">
        <v>0</v>
      </c>
    </row>
    <row r="36" spans="1:34" x14ac:dyDescent="0.25">
      <c r="A36" s="74">
        <v>40961</v>
      </c>
      <c r="B36">
        <v>304.83999999999997</v>
      </c>
      <c r="C36">
        <v>307.24</v>
      </c>
      <c r="D36">
        <v>302.22000000000003</v>
      </c>
      <c r="E36">
        <v>606.28</v>
      </c>
      <c r="F36" t="s">
        <v>455</v>
      </c>
      <c r="G36">
        <v>948</v>
      </c>
      <c r="H36" t="s">
        <v>459</v>
      </c>
      <c r="U36">
        <v>35</v>
      </c>
      <c r="V36">
        <v>15732963</v>
      </c>
      <c r="W36" t="s">
        <v>678</v>
      </c>
      <c r="X36">
        <v>722</v>
      </c>
      <c r="Y36" t="s">
        <v>376</v>
      </c>
      <c r="Z36" t="s">
        <v>437</v>
      </c>
      <c r="AA36">
        <v>29</v>
      </c>
      <c r="AB36">
        <v>9</v>
      </c>
      <c r="AC36">
        <v>0</v>
      </c>
      <c r="AD36">
        <v>2</v>
      </c>
      <c r="AE36">
        <v>1</v>
      </c>
      <c r="AF36">
        <v>1</v>
      </c>
      <c r="AG36">
        <v>142033.07</v>
      </c>
      <c r="AH36">
        <v>0</v>
      </c>
    </row>
    <row r="37" spans="1:34" x14ac:dyDescent="0.25">
      <c r="A37" s="74">
        <v>40962</v>
      </c>
      <c r="B37">
        <v>302.37</v>
      </c>
      <c r="C37">
        <v>302.83</v>
      </c>
      <c r="D37">
        <v>299.05</v>
      </c>
      <c r="E37">
        <v>604.45000000000005</v>
      </c>
      <c r="F37" t="s">
        <v>454</v>
      </c>
      <c r="G37">
        <v>125</v>
      </c>
      <c r="H37" t="s">
        <v>448</v>
      </c>
      <c r="U37">
        <v>36</v>
      </c>
      <c r="V37">
        <v>15794171</v>
      </c>
      <c r="W37" t="s">
        <v>679</v>
      </c>
      <c r="X37">
        <v>475</v>
      </c>
      <c r="Y37" t="s">
        <v>374</v>
      </c>
      <c r="Z37" t="s">
        <v>437</v>
      </c>
      <c r="AA37">
        <v>45</v>
      </c>
      <c r="AB37">
        <v>0</v>
      </c>
      <c r="AC37">
        <v>134264.04</v>
      </c>
      <c r="AD37">
        <v>1</v>
      </c>
      <c r="AE37">
        <v>1</v>
      </c>
      <c r="AF37">
        <v>0</v>
      </c>
      <c r="AG37">
        <v>27822.99</v>
      </c>
      <c r="AH37">
        <v>1</v>
      </c>
    </row>
    <row r="38" spans="1:34" x14ac:dyDescent="0.25">
      <c r="A38" s="74">
        <v>40963</v>
      </c>
      <c r="B38">
        <v>302.54000000000002</v>
      </c>
      <c r="C38">
        <v>304.68</v>
      </c>
      <c r="D38">
        <v>301.62</v>
      </c>
      <c r="E38">
        <v>608.23</v>
      </c>
      <c r="F38" t="s">
        <v>455</v>
      </c>
      <c r="G38">
        <v>885</v>
      </c>
      <c r="H38" t="s">
        <v>461</v>
      </c>
      <c r="U38">
        <v>37</v>
      </c>
      <c r="V38">
        <v>15788448</v>
      </c>
      <c r="W38" t="s">
        <v>680</v>
      </c>
      <c r="X38">
        <v>490</v>
      </c>
      <c r="Y38" t="s">
        <v>376</v>
      </c>
      <c r="Z38" t="s">
        <v>436</v>
      </c>
      <c r="AA38">
        <v>31</v>
      </c>
      <c r="AB38">
        <v>3</v>
      </c>
      <c r="AC38">
        <v>145260.23000000001</v>
      </c>
      <c r="AD38">
        <v>1</v>
      </c>
      <c r="AE38">
        <v>0</v>
      </c>
      <c r="AF38">
        <v>1</v>
      </c>
      <c r="AG38">
        <v>114066.77</v>
      </c>
      <c r="AH38">
        <v>0</v>
      </c>
    </row>
    <row r="39" spans="1:34" x14ac:dyDescent="0.25">
      <c r="A39" s="74">
        <v>40966</v>
      </c>
      <c r="B39">
        <v>302.16000000000003</v>
      </c>
      <c r="C39">
        <v>305.04000000000002</v>
      </c>
      <c r="D39">
        <v>301.39999999999998</v>
      </c>
      <c r="E39">
        <v>607.64</v>
      </c>
      <c r="F39" t="s">
        <v>455</v>
      </c>
      <c r="G39">
        <v>641</v>
      </c>
      <c r="H39" t="s">
        <v>448</v>
      </c>
      <c r="U39">
        <v>38</v>
      </c>
      <c r="V39">
        <v>15729599</v>
      </c>
      <c r="W39" t="s">
        <v>681</v>
      </c>
      <c r="X39">
        <v>804</v>
      </c>
      <c r="Y39" t="s">
        <v>376</v>
      </c>
      <c r="Z39" t="s">
        <v>436</v>
      </c>
      <c r="AA39">
        <v>33</v>
      </c>
      <c r="AB39">
        <v>7</v>
      </c>
      <c r="AC39">
        <v>76548.600000000006</v>
      </c>
      <c r="AD39">
        <v>1</v>
      </c>
      <c r="AE39">
        <v>0</v>
      </c>
      <c r="AF39">
        <v>1</v>
      </c>
      <c r="AG39">
        <v>98453.45</v>
      </c>
      <c r="AH39">
        <v>0</v>
      </c>
    </row>
    <row r="40" spans="1:34" x14ac:dyDescent="0.25">
      <c r="A40" s="74">
        <v>40967</v>
      </c>
      <c r="B40">
        <v>303.86</v>
      </c>
      <c r="C40">
        <v>308.73</v>
      </c>
      <c r="D40">
        <v>302.70999999999998</v>
      </c>
      <c r="E40">
        <v>616.70000000000005</v>
      </c>
      <c r="F40" t="s">
        <v>445</v>
      </c>
      <c r="G40">
        <v>716</v>
      </c>
      <c r="H40" t="s">
        <v>446</v>
      </c>
      <c r="U40">
        <v>39</v>
      </c>
      <c r="V40">
        <v>15717426</v>
      </c>
      <c r="W40" t="s">
        <v>682</v>
      </c>
      <c r="X40">
        <v>850</v>
      </c>
      <c r="Y40" t="s">
        <v>374</v>
      </c>
      <c r="Z40" t="s">
        <v>436</v>
      </c>
      <c r="AA40">
        <v>36</v>
      </c>
      <c r="AB40">
        <v>7</v>
      </c>
      <c r="AC40">
        <v>0</v>
      </c>
      <c r="AD40">
        <v>1</v>
      </c>
      <c r="AE40">
        <v>1</v>
      </c>
      <c r="AF40">
        <v>1</v>
      </c>
      <c r="AG40">
        <v>40812.9</v>
      </c>
      <c r="AH40">
        <v>0</v>
      </c>
    </row>
    <row r="41" spans="1:34" x14ac:dyDescent="0.25">
      <c r="A41" s="74">
        <v>40968</v>
      </c>
      <c r="B41">
        <v>308.14</v>
      </c>
      <c r="C41">
        <v>311.63</v>
      </c>
      <c r="D41">
        <v>306.60000000000002</v>
      </c>
      <c r="E41">
        <v>616.55999999999995</v>
      </c>
      <c r="F41" t="s">
        <v>447</v>
      </c>
      <c r="G41">
        <v>297</v>
      </c>
      <c r="H41" t="s">
        <v>462</v>
      </c>
      <c r="U41">
        <v>40</v>
      </c>
      <c r="V41">
        <v>15585768</v>
      </c>
      <c r="W41" t="s">
        <v>683</v>
      </c>
      <c r="X41">
        <v>582</v>
      </c>
      <c r="Y41" t="s">
        <v>378</v>
      </c>
      <c r="Z41" t="s">
        <v>436</v>
      </c>
      <c r="AA41">
        <v>41</v>
      </c>
      <c r="AB41">
        <v>6</v>
      </c>
      <c r="AC41">
        <v>70349.48</v>
      </c>
      <c r="AD41">
        <v>2</v>
      </c>
      <c r="AE41">
        <v>0</v>
      </c>
      <c r="AF41">
        <v>1</v>
      </c>
      <c r="AG41">
        <v>178074.04</v>
      </c>
      <c r="AH41">
        <v>0</v>
      </c>
    </row>
    <row r="42" spans="1:34" x14ac:dyDescent="0.25">
      <c r="A42" s="74">
        <v>40969</v>
      </c>
      <c r="B42">
        <v>309.97000000000003</v>
      </c>
      <c r="C42">
        <v>311.68</v>
      </c>
      <c r="D42">
        <v>307.92</v>
      </c>
      <c r="E42">
        <v>620.70000000000005</v>
      </c>
      <c r="F42" t="s">
        <v>454</v>
      </c>
      <c r="G42">
        <v>492</v>
      </c>
      <c r="H42" t="s">
        <v>453</v>
      </c>
      <c r="U42">
        <v>41</v>
      </c>
      <c r="V42">
        <v>15619360</v>
      </c>
      <c r="W42" t="s">
        <v>684</v>
      </c>
      <c r="X42">
        <v>472</v>
      </c>
      <c r="Y42" t="s">
        <v>376</v>
      </c>
      <c r="Z42" t="s">
        <v>436</v>
      </c>
      <c r="AA42">
        <v>40</v>
      </c>
      <c r="AB42">
        <v>4</v>
      </c>
      <c r="AC42">
        <v>0</v>
      </c>
      <c r="AD42">
        <v>1</v>
      </c>
      <c r="AE42">
        <v>1</v>
      </c>
      <c r="AF42">
        <v>0</v>
      </c>
      <c r="AG42">
        <v>70154.22</v>
      </c>
      <c r="AH42">
        <v>0</v>
      </c>
    </row>
    <row r="43" spans="1:34" x14ac:dyDescent="0.25">
      <c r="A43" s="74">
        <v>40970</v>
      </c>
      <c r="B43">
        <v>309.83999999999997</v>
      </c>
      <c r="C43">
        <v>310.83</v>
      </c>
      <c r="D43">
        <v>309</v>
      </c>
      <c r="E43">
        <v>619.54999999999995</v>
      </c>
      <c r="F43" t="s">
        <v>455</v>
      </c>
      <c r="G43">
        <v>158</v>
      </c>
      <c r="H43" t="s">
        <v>448</v>
      </c>
      <c r="U43">
        <v>42</v>
      </c>
      <c r="V43">
        <v>15738148</v>
      </c>
      <c r="W43" t="s">
        <v>685</v>
      </c>
      <c r="X43">
        <v>465</v>
      </c>
      <c r="Y43" t="s">
        <v>374</v>
      </c>
      <c r="Z43" t="s">
        <v>437</v>
      </c>
      <c r="AA43">
        <v>51</v>
      </c>
      <c r="AB43">
        <v>8</v>
      </c>
      <c r="AC43">
        <v>122522.32</v>
      </c>
      <c r="AD43">
        <v>1</v>
      </c>
      <c r="AE43">
        <v>0</v>
      </c>
      <c r="AF43">
        <v>0</v>
      </c>
      <c r="AG43">
        <v>181297.65</v>
      </c>
      <c r="AH43">
        <v>1</v>
      </c>
    </row>
    <row r="44" spans="1:34" x14ac:dyDescent="0.25">
      <c r="A44" s="74">
        <v>40973</v>
      </c>
      <c r="B44">
        <v>309.06</v>
      </c>
      <c r="C44">
        <v>310.08</v>
      </c>
      <c r="D44">
        <v>304.55</v>
      </c>
      <c r="E44">
        <v>612.57000000000005</v>
      </c>
      <c r="F44" t="s">
        <v>455</v>
      </c>
      <c r="G44">
        <v>198</v>
      </c>
      <c r="H44" t="s">
        <v>446</v>
      </c>
      <c r="U44">
        <v>43</v>
      </c>
      <c r="V44">
        <v>15687946</v>
      </c>
      <c r="W44" t="s">
        <v>686</v>
      </c>
      <c r="X44">
        <v>556</v>
      </c>
      <c r="Y44" t="s">
        <v>374</v>
      </c>
      <c r="Z44" t="s">
        <v>437</v>
      </c>
      <c r="AA44">
        <v>61</v>
      </c>
      <c r="AB44">
        <v>2</v>
      </c>
      <c r="AC44">
        <v>117419.35</v>
      </c>
      <c r="AD44">
        <v>1</v>
      </c>
      <c r="AE44">
        <v>1</v>
      </c>
      <c r="AF44">
        <v>1</v>
      </c>
      <c r="AG44">
        <v>94153.83</v>
      </c>
      <c r="AH44">
        <v>0</v>
      </c>
    </row>
    <row r="45" spans="1:34" x14ac:dyDescent="0.25">
      <c r="A45" s="74">
        <v>40974</v>
      </c>
      <c r="B45">
        <v>302.89</v>
      </c>
      <c r="C45">
        <v>303.27</v>
      </c>
      <c r="D45">
        <v>295.81</v>
      </c>
      <c r="E45">
        <v>603.29999999999995</v>
      </c>
      <c r="F45" t="s">
        <v>447</v>
      </c>
      <c r="G45">
        <v>372</v>
      </c>
      <c r="H45" t="s">
        <v>444</v>
      </c>
      <c r="U45">
        <v>44</v>
      </c>
      <c r="V45">
        <v>15755196</v>
      </c>
      <c r="W45" t="s">
        <v>687</v>
      </c>
      <c r="X45">
        <v>834</v>
      </c>
      <c r="Y45" t="s">
        <v>374</v>
      </c>
      <c r="Z45" t="s">
        <v>437</v>
      </c>
      <c r="AA45">
        <v>49</v>
      </c>
      <c r="AB45">
        <v>2</v>
      </c>
      <c r="AC45">
        <v>131394.56</v>
      </c>
      <c r="AD45">
        <v>1</v>
      </c>
      <c r="AE45">
        <v>0</v>
      </c>
      <c r="AF45">
        <v>0</v>
      </c>
      <c r="AG45">
        <v>194365.76</v>
      </c>
      <c r="AH45">
        <v>1</v>
      </c>
    </row>
    <row r="46" spans="1:34" x14ac:dyDescent="0.25">
      <c r="A46" s="74">
        <v>40975</v>
      </c>
      <c r="B46">
        <v>303.39</v>
      </c>
      <c r="C46">
        <v>304.45</v>
      </c>
      <c r="D46">
        <v>301.8</v>
      </c>
      <c r="E46">
        <v>605.14</v>
      </c>
      <c r="F46" t="s">
        <v>463</v>
      </c>
      <c r="G46">
        <v>538</v>
      </c>
      <c r="H46" t="s">
        <v>446</v>
      </c>
      <c r="U46">
        <v>45</v>
      </c>
      <c r="V46">
        <v>15684171</v>
      </c>
      <c r="W46" t="s">
        <v>688</v>
      </c>
      <c r="X46">
        <v>660</v>
      </c>
      <c r="Y46" t="s">
        <v>376</v>
      </c>
      <c r="Z46" t="s">
        <v>437</v>
      </c>
      <c r="AA46">
        <v>61</v>
      </c>
      <c r="AB46">
        <v>5</v>
      </c>
      <c r="AC46">
        <v>155931.10999999999</v>
      </c>
      <c r="AD46">
        <v>1</v>
      </c>
      <c r="AE46">
        <v>1</v>
      </c>
      <c r="AF46">
        <v>1</v>
      </c>
      <c r="AG46">
        <v>158338.39000000001</v>
      </c>
      <c r="AH46">
        <v>0</v>
      </c>
    </row>
    <row r="47" spans="1:34" x14ac:dyDescent="0.25">
      <c r="A47" s="74">
        <v>40976</v>
      </c>
      <c r="B47">
        <v>303.88</v>
      </c>
      <c r="C47">
        <v>304.61</v>
      </c>
      <c r="D47">
        <v>302.04000000000002</v>
      </c>
      <c r="E47">
        <v>605.48</v>
      </c>
      <c r="F47" t="s">
        <v>463</v>
      </c>
      <c r="G47">
        <v>700</v>
      </c>
      <c r="H47" t="s">
        <v>449</v>
      </c>
      <c r="U47">
        <v>46</v>
      </c>
      <c r="V47">
        <v>15754849</v>
      </c>
      <c r="W47" t="s">
        <v>689</v>
      </c>
      <c r="X47">
        <v>776</v>
      </c>
      <c r="Y47" t="s">
        <v>378</v>
      </c>
      <c r="Z47" t="s">
        <v>437</v>
      </c>
      <c r="AA47">
        <v>32</v>
      </c>
      <c r="AB47">
        <v>4</v>
      </c>
      <c r="AC47">
        <v>109421.13</v>
      </c>
      <c r="AD47">
        <v>2</v>
      </c>
      <c r="AE47">
        <v>1</v>
      </c>
      <c r="AF47">
        <v>1</v>
      </c>
      <c r="AG47">
        <v>126517.46</v>
      </c>
      <c r="AH47">
        <v>0</v>
      </c>
    </row>
    <row r="48" spans="1:34" x14ac:dyDescent="0.25">
      <c r="A48" s="74">
        <v>40977</v>
      </c>
      <c r="B48">
        <v>302.83999999999997</v>
      </c>
      <c r="C48">
        <v>304.81</v>
      </c>
      <c r="D48">
        <v>298.88</v>
      </c>
      <c r="E48">
        <v>598.61</v>
      </c>
      <c r="F48" t="s">
        <v>445</v>
      </c>
      <c r="G48">
        <v>361</v>
      </c>
      <c r="H48" t="s">
        <v>460</v>
      </c>
      <c r="U48">
        <v>47</v>
      </c>
      <c r="V48">
        <v>15602280</v>
      </c>
      <c r="W48" t="s">
        <v>690</v>
      </c>
      <c r="X48">
        <v>829</v>
      </c>
      <c r="Y48" t="s">
        <v>378</v>
      </c>
      <c r="Z48" t="s">
        <v>437</v>
      </c>
      <c r="AA48">
        <v>27</v>
      </c>
      <c r="AB48">
        <v>9</v>
      </c>
      <c r="AC48">
        <v>112045.67</v>
      </c>
      <c r="AD48">
        <v>1</v>
      </c>
      <c r="AE48">
        <v>1</v>
      </c>
      <c r="AF48">
        <v>1</v>
      </c>
      <c r="AG48">
        <v>119708.21</v>
      </c>
      <c r="AH48">
        <v>1</v>
      </c>
    </row>
    <row r="49" spans="1:34" x14ac:dyDescent="0.25">
      <c r="A49" s="74">
        <v>40980</v>
      </c>
      <c r="B49">
        <v>298.88</v>
      </c>
      <c r="C49">
        <v>302.37</v>
      </c>
      <c r="D49">
        <v>298.51</v>
      </c>
      <c r="E49">
        <v>603.49</v>
      </c>
      <c r="F49" t="s">
        <v>455</v>
      </c>
      <c r="G49">
        <v>350</v>
      </c>
      <c r="H49" t="s">
        <v>446</v>
      </c>
      <c r="U49">
        <v>48</v>
      </c>
      <c r="V49">
        <v>15771573</v>
      </c>
      <c r="W49" t="s">
        <v>691</v>
      </c>
      <c r="X49">
        <v>637</v>
      </c>
      <c r="Y49" t="s">
        <v>378</v>
      </c>
      <c r="Z49" t="s">
        <v>437</v>
      </c>
      <c r="AA49">
        <v>39</v>
      </c>
      <c r="AB49">
        <v>9</v>
      </c>
      <c r="AC49">
        <v>137843.79999999999</v>
      </c>
      <c r="AD49">
        <v>1</v>
      </c>
      <c r="AE49">
        <v>1</v>
      </c>
      <c r="AF49">
        <v>1</v>
      </c>
      <c r="AG49">
        <v>117622.8</v>
      </c>
      <c r="AH49">
        <v>1</v>
      </c>
    </row>
    <row r="50" spans="1:34" x14ac:dyDescent="0.25">
      <c r="A50" s="74">
        <v>40981</v>
      </c>
      <c r="B50">
        <v>303.24</v>
      </c>
      <c r="C50">
        <v>307.77</v>
      </c>
      <c r="D50">
        <v>301.64</v>
      </c>
      <c r="E50">
        <v>616.09</v>
      </c>
      <c r="F50" t="s">
        <v>454</v>
      </c>
      <c r="G50">
        <v>508</v>
      </c>
      <c r="H50" t="s">
        <v>448</v>
      </c>
      <c r="U50">
        <v>49</v>
      </c>
      <c r="V50">
        <v>15766205</v>
      </c>
      <c r="W50" t="s">
        <v>692</v>
      </c>
      <c r="X50">
        <v>550</v>
      </c>
      <c r="Y50" t="s">
        <v>378</v>
      </c>
      <c r="Z50" t="s">
        <v>436</v>
      </c>
      <c r="AA50">
        <v>38</v>
      </c>
      <c r="AB50">
        <v>2</v>
      </c>
      <c r="AC50">
        <v>103391.38</v>
      </c>
      <c r="AD50">
        <v>1</v>
      </c>
      <c r="AE50">
        <v>0</v>
      </c>
      <c r="AF50">
        <v>1</v>
      </c>
      <c r="AG50">
        <v>90878.13</v>
      </c>
      <c r="AH50">
        <v>0</v>
      </c>
    </row>
    <row r="51" spans="1:34" x14ac:dyDescent="0.25">
      <c r="A51" s="74">
        <v>40982</v>
      </c>
      <c r="B51">
        <v>306.35000000000002</v>
      </c>
      <c r="C51">
        <v>310.23</v>
      </c>
      <c r="D51">
        <v>305.58</v>
      </c>
      <c r="E51">
        <v>614.29999999999995</v>
      </c>
      <c r="F51" t="s">
        <v>445</v>
      </c>
      <c r="G51">
        <v>895</v>
      </c>
      <c r="H51" t="s">
        <v>459</v>
      </c>
      <c r="U51">
        <v>50</v>
      </c>
      <c r="V51">
        <v>15771873</v>
      </c>
      <c r="W51" t="s">
        <v>693</v>
      </c>
      <c r="X51">
        <v>776</v>
      </c>
      <c r="Y51" t="s">
        <v>378</v>
      </c>
      <c r="Z51" t="s">
        <v>437</v>
      </c>
      <c r="AA51">
        <v>37</v>
      </c>
      <c r="AB51">
        <v>2</v>
      </c>
      <c r="AC51">
        <v>103769.22</v>
      </c>
      <c r="AD51">
        <v>2</v>
      </c>
      <c r="AE51">
        <v>1</v>
      </c>
      <c r="AF51">
        <v>0</v>
      </c>
      <c r="AG51">
        <v>194099.12</v>
      </c>
      <c r="AH51">
        <v>0</v>
      </c>
    </row>
    <row r="52" spans="1:34" x14ac:dyDescent="0.25">
      <c r="A52" s="74">
        <v>40983</v>
      </c>
      <c r="B52">
        <v>307.14999999999998</v>
      </c>
      <c r="C52">
        <v>310.58999999999997</v>
      </c>
      <c r="D52">
        <v>306.27</v>
      </c>
      <c r="E52">
        <v>619.42999999999995</v>
      </c>
      <c r="F52" t="s">
        <v>454</v>
      </c>
      <c r="G52">
        <v>888</v>
      </c>
      <c r="H52" t="s">
        <v>448</v>
      </c>
      <c r="U52">
        <v>51</v>
      </c>
      <c r="V52">
        <v>15616550</v>
      </c>
      <c r="W52" t="s">
        <v>694</v>
      </c>
      <c r="X52">
        <v>698</v>
      </c>
      <c r="Y52" t="s">
        <v>378</v>
      </c>
      <c r="Z52" t="s">
        <v>436</v>
      </c>
      <c r="AA52">
        <v>44</v>
      </c>
      <c r="AB52">
        <v>10</v>
      </c>
      <c r="AC52">
        <v>116363.37</v>
      </c>
      <c r="AD52">
        <v>2</v>
      </c>
      <c r="AE52">
        <v>1</v>
      </c>
      <c r="AF52">
        <v>0</v>
      </c>
      <c r="AG52">
        <v>198059.16</v>
      </c>
      <c r="AH52">
        <v>0</v>
      </c>
    </row>
    <row r="53" spans="1:34" x14ac:dyDescent="0.25">
      <c r="A53" s="74">
        <v>40984</v>
      </c>
      <c r="B53">
        <v>309.29000000000002</v>
      </c>
      <c r="C53">
        <v>311.79000000000002</v>
      </c>
      <c r="D53">
        <v>308.87</v>
      </c>
      <c r="E53">
        <v>623.33000000000004</v>
      </c>
      <c r="F53" t="s">
        <v>447</v>
      </c>
      <c r="G53">
        <v>123</v>
      </c>
      <c r="H53" t="s">
        <v>451</v>
      </c>
      <c r="U53">
        <v>52</v>
      </c>
      <c r="V53">
        <v>15768193</v>
      </c>
      <c r="W53" t="s">
        <v>695</v>
      </c>
      <c r="X53">
        <v>585</v>
      </c>
      <c r="Y53" t="s">
        <v>378</v>
      </c>
      <c r="Z53" t="s">
        <v>436</v>
      </c>
      <c r="AA53">
        <v>36</v>
      </c>
      <c r="AB53">
        <v>5</v>
      </c>
      <c r="AC53">
        <v>146050.97</v>
      </c>
      <c r="AD53">
        <v>2</v>
      </c>
      <c r="AE53">
        <v>0</v>
      </c>
      <c r="AF53">
        <v>0</v>
      </c>
      <c r="AG53">
        <v>86424.57</v>
      </c>
      <c r="AH53">
        <v>0</v>
      </c>
    </row>
    <row r="54" spans="1:34" x14ac:dyDescent="0.25">
      <c r="A54" s="74">
        <v>40987</v>
      </c>
      <c r="B54">
        <v>310.39999999999998</v>
      </c>
      <c r="C54">
        <v>317.45</v>
      </c>
      <c r="D54">
        <v>309.45999999999998</v>
      </c>
      <c r="E54">
        <v>632.24</v>
      </c>
      <c r="F54" t="s">
        <v>454</v>
      </c>
      <c r="G54">
        <v>361</v>
      </c>
      <c r="H54" t="s">
        <v>451</v>
      </c>
      <c r="U54">
        <v>53</v>
      </c>
      <c r="V54">
        <v>15683553</v>
      </c>
      <c r="W54" t="s">
        <v>696</v>
      </c>
      <c r="X54">
        <v>788</v>
      </c>
      <c r="Y54" t="s">
        <v>374</v>
      </c>
      <c r="Z54" t="s">
        <v>437</v>
      </c>
      <c r="AA54">
        <v>33</v>
      </c>
      <c r="AB54">
        <v>5</v>
      </c>
      <c r="AC54">
        <v>0</v>
      </c>
      <c r="AD54">
        <v>2</v>
      </c>
      <c r="AE54">
        <v>0</v>
      </c>
      <c r="AF54">
        <v>0</v>
      </c>
      <c r="AG54">
        <v>116978.19</v>
      </c>
      <c r="AH54">
        <v>0</v>
      </c>
    </row>
    <row r="55" spans="1:34" x14ac:dyDescent="0.25">
      <c r="A55" s="74">
        <v>40988</v>
      </c>
      <c r="B55">
        <v>314.27999999999997</v>
      </c>
      <c r="C55">
        <v>316.83999999999997</v>
      </c>
      <c r="D55">
        <v>312.45999999999998</v>
      </c>
      <c r="E55">
        <v>631.76</v>
      </c>
      <c r="F55" t="s">
        <v>455</v>
      </c>
      <c r="G55">
        <v>92</v>
      </c>
      <c r="H55" t="s">
        <v>446</v>
      </c>
      <c r="U55">
        <v>54</v>
      </c>
      <c r="V55">
        <v>15702298</v>
      </c>
      <c r="W55" t="s">
        <v>697</v>
      </c>
      <c r="X55">
        <v>655</v>
      </c>
      <c r="Y55" t="s">
        <v>378</v>
      </c>
      <c r="Z55" t="s">
        <v>436</v>
      </c>
      <c r="AA55">
        <v>41</v>
      </c>
      <c r="AB55">
        <v>8</v>
      </c>
      <c r="AC55">
        <v>125561.97</v>
      </c>
      <c r="AD55">
        <v>1</v>
      </c>
      <c r="AE55">
        <v>0</v>
      </c>
      <c r="AF55">
        <v>0</v>
      </c>
      <c r="AG55">
        <v>164040.94</v>
      </c>
      <c r="AH55">
        <v>1</v>
      </c>
    </row>
    <row r="56" spans="1:34" x14ac:dyDescent="0.25">
      <c r="A56" s="74">
        <v>40989</v>
      </c>
      <c r="B56">
        <v>316.12</v>
      </c>
      <c r="C56">
        <v>322.49</v>
      </c>
      <c r="D56">
        <v>315.07</v>
      </c>
      <c r="E56">
        <v>638.23</v>
      </c>
      <c r="F56" t="s">
        <v>454</v>
      </c>
      <c r="G56">
        <v>957</v>
      </c>
      <c r="H56" t="s">
        <v>461</v>
      </c>
      <c r="U56">
        <v>55</v>
      </c>
      <c r="V56">
        <v>15569590</v>
      </c>
      <c r="W56" t="s">
        <v>698</v>
      </c>
      <c r="X56">
        <v>601</v>
      </c>
      <c r="Y56" t="s">
        <v>378</v>
      </c>
      <c r="Z56" t="s">
        <v>436</v>
      </c>
      <c r="AA56">
        <v>42</v>
      </c>
      <c r="AB56">
        <v>1</v>
      </c>
      <c r="AC56">
        <v>98495.72</v>
      </c>
      <c r="AD56">
        <v>1</v>
      </c>
      <c r="AE56">
        <v>1</v>
      </c>
      <c r="AF56">
        <v>0</v>
      </c>
      <c r="AG56">
        <v>40014.76</v>
      </c>
      <c r="AH56">
        <v>1</v>
      </c>
    </row>
    <row r="57" spans="1:34" x14ac:dyDescent="0.25">
      <c r="A57" s="74">
        <v>40990</v>
      </c>
      <c r="B57">
        <v>318.06</v>
      </c>
      <c r="C57">
        <v>323.19</v>
      </c>
      <c r="D57">
        <v>314.32</v>
      </c>
      <c r="E57">
        <v>644.28</v>
      </c>
      <c r="F57" t="s">
        <v>454</v>
      </c>
      <c r="G57">
        <v>838</v>
      </c>
      <c r="H57" t="s">
        <v>446</v>
      </c>
      <c r="U57">
        <v>56</v>
      </c>
      <c r="V57">
        <v>15760861</v>
      </c>
      <c r="W57" t="s">
        <v>699</v>
      </c>
      <c r="X57">
        <v>619</v>
      </c>
      <c r="Y57" t="s">
        <v>374</v>
      </c>
      <c r="Z57" t="s">
        <v>436</v>
      </c>
      <c r="AA57">
        <v>43</v>
      </c>
      <c r="AB57">
        <v>1</v>
      </c>
      <c r="AC57">
        <v>125211.92</v>
      </c>
      <c r="AD57">
        <v>1</v>
      </c>
      <c r="AE57">
        <v>1</v>
      </c>
      <c r="AF57">
        <v>1</v>
      </c>
      <c r="AG57">
        <v>113410.49</v>
      </c>
      <c r="AH57">
        <v>0</v>
      </c>
    </row>
    <row r="58" spans="1:34" x14ac:dyDescent="0.25">
      <c r="A58" s="74">
        <v>40991</v>
      </c>
      <c r="B58">
        <v>322.08999999999997</v>
      </c>
      <c r="C58">
        <v>323.04000000000002</v>
      </c>
      <c r="D58">
        <v>319.25</v>
      </c>
      <c r="E58">
        <v>640.83000000000004</v>
      </c>
      <c r="F58" t="s">
        <v>455</v>
      </c>
      <c r="G58">
        <v>894</v>
      </c>
      <c r="H58" t="s">
        <v>451</v>
      </c>
      <c r="U58">
        <v>57</v>
      </c>
      <c r="V58">
        <v>15630053</v>
      </c>
      <c r="W58" t="s">
        <v>700</v>
      </c>
      <c r="X58">
        <v>656</v>
      </c>
      <c r="Y58" t="s">
        <v>374</v>
      </c>
      <c r="Z58" t="s">
        <v>436</v>
      </c>
      <c r="AA58">
        <v>45</v>
      </c>
      <c r="AB58">
        <v>5</v>
      </c>
      <c r="AC58">
        <v>127864.4</v>
      </c>
      <c r="AD58">
        <v>1</v>
      </c>
      <c r="AE58">
        <v>1</v>
      </c>
      <c r="AF58">
        <v>0</v>
      </c>
      <c r="AG58">
        <v>87107.57</v>
      </c>
      <c r="AH58">
        <v>0</v>
      </c>
    </row>
    <row r="59" spans="1:34" x14ac:dyDescent="0.25">
      <c r="A59" s="74">
        <v>40994</v>
      </c>
      <c r="B59">
        <v>321.3</v>
      </c>
      <c r="C59">
        <v>323.52999999999997</v>
      </c>
      <c r="D59">
        <v>318.58</v>
      </c>
      <c r="E59">
        <v>647.54999999999995</v>
      </c>
      <c r="F59" t="s">
        <v>455</v>
      </c>
      <c r="G59">
        <v>651</v>
      </c>
      <c r="H59" t="s">
        <v>449</v>
      </c>
      <c r="U59">
        <v>58</v>
      </c>
      <c r="V59">
        <v>15647091</v>
      </c>
      <c r="W59" t="s">
        <v>701</v>
      </c>
      <c r="X59">
        <v>725</v>
      </c>
      <c r="Y59" t="s">
        <v>378</v>
      </c>
      <c r="Z59" t="s">
        <v>436</v>
      </c>
      <c r="AA59">
        <v>19</v>
      </c>
      <c r="AB59">
        <v>0</v>
      </c>
      <c r="AC59">
        <v>75888.2</v>
      </c>
      <c r="AD59">
        <v>1</v>
      </c>
      <c r="AE59">
        <v>0</v>
      </c>
      <c r="AF59">
        <v>0</v>
      </c>
      <c r="AG59">
        <v>45613.75</v>
      </c>
      <c r="AH59">
        <v>0</v>
      </c>
    </row>
    <row r="60" spans="1:34" x14ac:dyDescent="0.25">
      <c r="A60" s="74">
        <v>40995</v>
      </c>
      <c r="B60">
        <v>322.31</v>
      </c>
      <c r="C60">
        <v>325.52999999999997</v>
      </c>
      <c r="D60">
        <v>321.2</v>
      </c>
      <c r="E60">
        <v>645.25</v>
      </c>
      <c r="F60" t="s">
        <v>454</v>
      </c>
      <c r="G60">
        <v>29</v>
      </c>
      <c r="H60" t="s">
        <v>446</v>
      </c>
      <c r="U60">
        <v>59</v>
      </c>
      <c r="V60">
        <v>15623944</v>
      </c>
      <c r="W60" t="s">
        <v>702</v>
      </c>
      <c r="X60">
        <v>511</v>
      </c>
      <c r="Y60" t="s">
        <v>376</v>
      </c>
      <c r="Z60" t="s">
        <v>437</v>
      </c>
      <c r="AA60">
        <v>66</v>
      </c>
      <c r="AB60">
        <v>4</v>
      </c>
      <c r="AC60">
        <v>0</v>
      </c>
      <c r="AD60">
        <v>1</v>
      </c>
      <c r="AE60">
        <v>1</v>
      </c>
      <c r="AF60">
        <v>0</v>
      </c>
      <c r="AG60">
        <v>1643.11</v>
      </c>
      <c r="AH60">
        <v>1</v>
      </c>
    </row>
    <row r="61" spans="1:34" x14ac:dyDescent="0.25">
      <c r="A61" s="74">
        <v>40996</v>
      </c>
      <c r="B61">
        <v>324.8</v>
      </c>
      <c r="C61">
        <v>328.07</v>
      </c>
      <c r="D61">
        <v>324.32</v>
      </c>
      <c r="E61">
        <v>653.96</v>
      </c>
      <c r="F61" t="s">
        <v>445</v>
      </c>
      <c r="G61">
        <v>96</v>
      </c>
      <c r="H61" t="s">
        <v>459</v>
      </c>
      <c r="U61">
        <v>60</v>
      </c>
      <c r="V61">
        <v>15804771</v>
      </c>
      <c r="W61" t="s">
        <v>703</v>
      </c>
      <c r="X61">
        <v>614</v>
      </c>
      <c r="Y61" t="s">
        <v>374</v>
      </c>
      <c r="Z61" t="s">
        <v>436</v>
      </c>
      <c r="AA61">
        <v>51</v>
      </c>
      <c r="AB61">
        <v>4</v>
      </c>
      <c r="AC61">
        <v>40685.919999999998</v>
      </c>
      <c r="AD61">
        <v>1</v>
      </c>
      <c r="AE61">
        <v>1</v>
      </c>
      <c r="AF61">
        <v>1</v>
      </c>
      <c r="AG61">
        <v>46775.28</v>
      </c>
      <c r="AH61">
        <v>0</v>
      </c>
    </row>
    <row r="62" spans="1:34" x14ac:dyDescent="0.25">
      <c r="A62" s="74">
        <v>40997</v>
      </c>
      <c r="B62">
        <v>325.5</v>
      </c>
      <c r="C62">
        <v>327.07</v>
      </c>
      <c r="D62">
        <v>320.95</v>
      </c>
      <c r="E62">
        <v>646.63</v>
      </c>
      <c r="F62" t="s">
        <v>455</v>
      </c>
      <c r="G62">
        <v>862</v>
      </c>
      <c r="H62" t="s">
        <v>449</v>
      </c>
      <c r="U62">
        <v>61</v>
      </c>
      <c r="V62">
        <v>15651280</v>
      </c>
      <c r="W62" t="s">
        <v>704</v>
      </c>
      <c r="X62">
        <v>742</v>
      </c>
      <c r="Y62" t="s">
        <v>378</v>
      </c>
      <c r="Z62" t="s">
        <v>436</v>
      </c>
      <c r="AA62">
        <v>35</v>
      </c>
      <c r="AB62">
        <v>5</v>
      </c>
      <c r="AC62">
        <v>136857</v>
      </c>
      <c r="AD62">
        <v>1</v>
      </c>
      <c r="AE62">
        <v>0</v>
      </c>
      <c r="AF62">
        <v>0</v>
      </c>
      <c r="AG62">
        <v>84509.57</v>
      </c>
      <c r="AH62">
        <v>0</v>
      </c>
    </row>
    <row r="63" spans="1:34" x14ac:dyDescent="0.25">
      <c r="A63" s="74">
        <v>40998</v>
      </c>
      <c r="B63">
        <v>324.66000000000003</v>
      </c>
      <c r="C63">
        <v>325.52</v>
      </c>
      <c r="D63">
        <v>319.3</v>
      </c>
      <c r="E63">
        <v>639.48</v>
      </c>
      <c r="F63" t="s">
        <v>454</v>
      </c>
      <c r="G63">
        <v>638</v>
      </c>
      <c r="H63" t="s">
        <v>459</v>
      </c>
      <c r="U63">
        <v>62</v>
      </c>
      <c r="V63">
        <v>15773469</v>
      </c>
      <c r="W63" t="s">
        <v>705</v>
      </c>
      <c r="X63">
        <v>687</v>
      </c>
      <c r="Y63" t="s">
        <v>378</v>
      </c>
      <c r="Z63" t="s">
        <v>437</v>
      </c>
      <c r="AA63">
        <v>27</v>
      </c>
      <c r="AB63">
        <v>9</v>
      </c>
      <c r="AC63">
        <v>152328.88</v>
      </c>
      <c r="AD63">
        <v>2</v>
      </c>
      <c r="AE63">
        <v>0</v>
      </c>
      <c r="AF63">
        <v>0</v>
      </c>
      <c r="AG63">
        <v>126494.82</v>
      </c>
      <c r="AH63">
        <v>0</v>
      </c>
    </row>
    <row r="64" spans="1:34" x14ac:dyDescent="0.25">
      <c r="A64" s="74">
        <v>41001</v>
      </c>
      <c r="B64">
        <v>319.19</v>
      </c>
      <c r="C64">
        <v>322.54000000000002</v>
      </c>
      <c r="D64">
        <v>316.23</v>
      </c>
      <c r="E64">
        <v>645.15</v>
      </c>
      <c r="F64" t="s">
        <v>454</v>
      </c>
      <c r="G64">
        <v>585</v>
      </c>
      <c r="H64" t="s">
        <v>446</v>
      </c>
      <c r="U64">
        <v>63</v>
      </c>
      <c r="V64">
        <v>15702014</v>
      </c>
      <c r="W64" t="s">
        <v>706</v>
      </c>
      <c r="X64">
        <v>555</v>
      </c>
      <c r="Y64" t="s">
        <v>376</v>
      </c>
      <c r="Z64" t="s">
        <v>436</v>
      </c>
      <c r="AA64">
        <v>33</v>
      </c>
      <c r="AB64">
        <v>1</v>
      </c>
      <c r="AC64">
        <v>56084.69</v>
      </c>
      <c r="AD64">
        <v>2</v>
      </c>
      <c r="AE64">
        <v>0</v>
      </c>
      <c r="AF64">
        <v>0</v>
      </c>
      <c r="AG64">
        <v>178798.13</v>
      </c>
      <c r="AH64">
        <v>0</v>
      </c>
    </row>
    <row r="65" spans="1:34" x14ac:dyDescent="0.25">
      <c r="A65" s="74">
        <v>41002</v>
      </c>
      <c r="B65">
        <v>321.5</v>
      </c>
      <c r="C65">
        <v>322.77</v>
      </c>
      <c r="D65">
        <v>318.13</v>
      </c>
      <c r="E65">
        <v>640.86</v>
      </c>
      <c r="F65" t="s">
        <v>454</v>
      </c>
      <c r="G65">
        <v>105</v>
      </c>
      <c r="H65" t="s">
        <v>453</v>
      </c>
      <c r="U65">
        <v>64</v>
      </c>
      <c r="V65">
        <v>15751208</v>
      </c>
      <c r="W65" t="s">
        <v>707</v>
      </c>
      <c r="X65">
        <v>684</v>
      </c>
      <c r="Y65" t="s">
        <v>376</v>
      </c>
      <c r="Z65" t="s">
        <v>436</v>
      </c>
      <c r="AA65">
        <v>56</v>
      </c>
      <c r="AB65">
        <v>8</v>
      </c>
      <c r="AC65">
        <v>78707.16</v>
      </c>
      <c r="AD65">
        <v>1</v>
      </c>
      <c r="AE65">
        <v>1</v>
      </c>
      <c r="AF65">
        <v>1</v>
      </c>
      <c r="AG65">
        <v>99398.36</v>
      </c>
      <c r="AH65">
        <v>0</v>
      </c>
    </row>
    <row r="66" spans="1:34" x14ac:dyDescent="0.25">
      <c r="A66" s="74">
        <v>41003</v>
      </c>
      <c r="B66">
        <v>318.02999999999997</v>
      </c>
      <c r="C66">
        <v>318.31</v>
      </c>
      <c r="D66">
        <v>314.37</v>
      </c>
      <c r="E66">
        <v>633.41</v>
      </c>
      <c r="F66" t="s">
        <v>455</v>
      </c>
      <c r="G66">
        <v>267</v>
      </c>
      <c r="H66" t="s">
        <v>448</v>
      </c>
      <c r="U66">
        <v>65</v>
      </c>
      <c r="V66">
        <v>15592461</v>
      </c>
      <c r="W66" t="s">
        <v>708</v>
      </c>
      <c r="X66">
        <v>603</v>
      </c>
      <c r="Y66" t="s">
        <v>378</v>
      </c>
      <c r="Z66" t="s">
        <v>436</v>
      </c>
      <c r="AA66">
        <v>26</v>
      </c>
      <c r="AB66">
        <v>4</v>
      </c>
      <c r="AC66">
        <v>109166.37</v>
      </c>
      <c r="AD66">
        <v>1</v>
      </c>
      <c r="AE66">
        <v>1</v>
      </c>
      <c r="AF66">
        <v>1</v>
      </c>
      <c r="AG66">
        <v>92840.67</v>
      </c>
      <c r="AH66">
        <v>0</v>
      </c>
    </row>
    <row r="67" spans="1:34" x14ac:dyDescent="0.25">
      <c r="A67" s="74">
        <v>41004</v>
      </c>
      <c r="B67">
        <v>314.94</v>
      </c>
      <c r="C67">
        <v>317.02999999999997</v>
      </c>
      <c r="D67">
        <v>313.11</v>
      </c>
      <c r="E67">
        <v>630.59</v>
      </c>
      <c r="F67" t="s">
        <v>454</v>
      </c>
      <c r="G67">
        <v>654</v>
      </c>
      <c r="H67" t="s">
        <v>459</v>
      </c>
      <c r="U67">
        <v>66</v>
      </c>
      <c r="V67">
        <v>15789484</v>
      </c>
      <c r="W67" t="s">
        <v>709</v>
      </c>
      <c r="X67">
        <v>751</v>
      </c>
      <c r="Y67" t="s">
        <v>378</v>
      </c>
      <c r="Z67" t="s">
        <v>437</v>
      </c>
      <c r="AA67">
        <v>36</v>
      </c>
      <c r="AB67">
        <v>6</v>
      </c>
      <c r="AC67">
        <v>169831.46</v>
      </c>
      <c r="AD67">
        <v>2</v>
      </c>
      <c r="AE67">
        <v>1</v>
      </c>
      <c r="AF67">
        <v>1</v>
      </c>
      <c r="AG67">
        <v>27758.36</v>
      </c>
      <c r="AH67">
        <v>0</v>
      </c>
    </row>
    <row r="68" spans="1:34" x14ac:dyDescent="0.25">
      <c r="A68" s="74">
        <v>41008</v>
      </c>
      <c r="B68">
        <v>313.07</v>
      </c>
      <c r="C68">
        <v>316.48</v>
      </c>
      <c r="D68">
        <v>311.48</v>
      </c>
      <c r="E68">
        <v>629.11</v>
      </c>
      <c r="F68" t="s">
        <v>454</v>
      </c>
      <c r="G68">
        <v>381</v>
      </c>
      <c r="H68" t="s">
        <v>461</v>
      </c>
      <c r="U68">
        <v>67</v>
      </c>
      <c r="V68">
        <v>15696061</v>
      </c>
      <c r="W68" t="s">
        <v>710</v>
      </c>
      <c r="X68">
        <v>581</v>
      </c>
      <c r="Y68" t="s">
        <v>378</v>
      </c>
      <c r="Z68" t="s">
        <v>437</v>
      </c>
      <c r="AA68">
        <v>34</v>
      </c>
      <c r="AB68">
        <v>1</v>
      </c>
      <c r="AC68">
        <v>101633.04</v>
      </c>
      <c r="AD68">
        <v>1</v>
      </c>
      <c r="AE68">
        <v>1</v>
      </c>
      <c r="AF68">
        <v>0</v>
      </c>
      <c r="AG68">
        <v>110431.51</v>
      </c>
      <c r="AH68">
        <v>0</v>
      </c>
    </row>
    <row r="69" spans="1:34" x14ac:dyDescent="0.25">
      <c r="A69" s="74">
        <v>41009</v>
      </c>
      <c r="B69">
        <v>315.58</v>
      </c>
      <c r="C69">
        <v>316.07</v>
      </c>
      <c r="D69">
        <v>311.11</v>
      </c>
      <c r="E69">
        <v>625.14</v>
      </c>
      <c r="F69" t="s">
        <v>454</v>
      </c>
      <c r="G69">
        <v>982</v>
      </c>
      <c r="H69" t="s">
        <v>444</v>
      </c>
      <c r="U69">
        <v>68</v>
      </c>
      <c r="V69">
        <v>15641582</v>
      </c>
      <c r="W69" t="s">
        <v>711</v>
      </c>
      <c r="X69">
        <v>735</v>
      </c>
      <c r="Y69" t="s">
        <v>378</v>
      </c>
      <c r="Z69" t="s">
        <v>436</v>
      </c>
      <c r="AA69">
        <v>43</v>
      </c>
      <c r="AB69">
        <v>10</v>
      </c>
      <c r="AC69">
        <v>123180.01</v>
      </c>
      <c r="AD69">
        <v>2</v>
      </c>
      <c r="AE69">
        <v>1</v>
      </c>
      <c r="AF69">
        <v>1</v>
      </c>
      <c r="AG69">
        <v>196673.28</v>
      </c>
      <c r="AH69">
        <v>0</v>
      </c>
    </row>
    <row r="70" spans="1:34" x14ac:dyDescent="0.25">
      <c r="A70" s="74">
        <v>41010</v>
      </c>
      <c r="B70">
        <v>315.8</v>
      </c>
      <c r="C70">
        <v>316.81</v>
      </c>
      <c r="D70">
        <v>314.47000000000003</v>
      </c>
      <c r="E70">
        <v>634.22</v>
      </c>
      <c r="F70" t="s">
        <v>454</v>
      </c>
      <c r="G70">
        <v>414</v>
      </c>
      <c r="H70" t="s">
        <v>448</v>
      </c>
      <c r="U70">
        <v>69</v>
      </c>
      <c r="V70">
        <v>15638424</v>
      </c>
      <c r="W70" t="s">
        <v>712</v>
      </c>
      <c r="X70">
        <v>661</v>
      </c>
      <c r="Y70" t="s">
        <v>378</v>
      </c>
      <c r="Z70" t="s">
        <v>437</v>
      </c>
      <c r="AA70">
        <v>35</v>
      </c>
      <c r="AB70">
        <v>5</v>
      </c>
      <c r="AC70">
        <v>150725.53</v>
      </c>
      <c r="AD70">
        <v>2</v>
      </c>
      <c r="AE70">
        <v>0</v>
      </c>
      <c r="AF70">
        <v>1</v>
      </c>
      <c r="AG70">
        <v>113656.85</v>
      </c>
      <c r="AH70">
        <v>0</v>
      </c>
    </row>
    <row r="71" spans="1:34" x14ac:dyDescent="0.25">
      <c r="A71" s="74">
        <v>41011</v>
      </c>
      <c r="B71">
        <v>319.98</v>
      </c>
      <c r="C71">
        <v>325.35000000000002</v>
      </c>
      <c r="D71">
        <v>318.93</v>
      </c>
      <c r="E71">
        <v>649.23</v>
      </c>
      <c r="F71" t="s">
        <v>450</v>
      </c>
      <c r="G71">
        <v>556</v>
      </c>
      <c r="H71" t="s">
        <v>448</v>
      </c>
      <c r="U71">
        <v>70</v>
      </c>
      <c r="V71">
        <v>15755648</v>
      </c>
      <c r="W71" t="s">
        <v>713</v>
      </c>
      <c r="X71">
        <v>675</v>
      </c>
      <c r="Y71" t="s">
        <v>374</v>
      </c>
      <c r="Z71" t="s">
        <v>437</v>
      </c>
      <c r="AA71">
        <v>21</v>
      </c>
      <c r="AB71">
        <v>8</v>
      </c>
      <c r="AC71">
        <v>98373.26</v>
      </c>
      <c r="AD71">
        <v>1</v>
      </c>
      <c r="AE71">
        <v>1</v>
      </c>
      <c r="AF71">
        <v>0</v>
      </c>
      <c r="AG71">
        <v>18203</v>
      </c>
      <c r="AH71">
        <v>0</v>
      </c>
    </row>
    <row r="72" spans="1:34" x14ac:dyDescent="0.25">
      <c r="A72" s="74">
        <v>41012</v>
      </c>
      <c r="B72">
        <v>322.57</v>
      </c>
      <c r="C72">
        <v>323.27999999999997</v>
      </c>
      <c r="D72">
        <v>310.61</v>
      </c>
      <c r="E72">
        <v>622.89</v>
      </c>
      <c r="F72" t="s">
        <v>464</v>
      </c>
      <c r="G72">
        <v>379</v>
      </c>
      <c r="H72" t="s">
        <v>459</v>
      </c>
      <c r="U72">
        <v>71</v>
      </c>
      <c r="V72">
        <v>15703793</v>
      </c>
      <c r="W72" t="s">
        <v>714</v>
      </c>
      <c r="X72">
        <v>738</v>
      </c>
      <c r="Y72" t="s">
        <v>378</v>
      </c>
      <c r="Z72" t="s">
        <v>436</v>
      </c>
      <c r="AA72">
        <v>58</v>
      </c>
      <c r="AB72">
        <v>2</v>
      </c>
      <c r="AC72">
        <v>133745.44</v>
      </c>
      <c r="AD72">
        <v>4</v>
      </c>
      <c r="AE72">
        <v>1</v>
      </c>
      <c r="AF72">
        <v>0</v>
      </c>
      <c r="AG72">
        <v>28373.86</v>
      </c>
      <c r="AH72">
        <v>1</v>
      </c>
    </row>
    <row r="73" spans="1:34" x14ac:dyDescent="0.25">
      <c r="A73" s="74">
        <v>41015</v>
      </c>
      <c r="B73">
        <v>310.33999999999997</v>
      </c>
      <c r="C73">
        <v>310.74</v>
      </c>
      <c r="D73">
        <v>299.70999999999998</v>
      </c>
      <c r="E73">
        <v>604.41</v>
      </c>
      <c r="F73" t="s">
        <v>450</v>
      </c>
      <c r="G73">
        <v>426</v>
      </c>
      <c r="H73" t="s">
        <v>459</v>
      </c>
      <c r="U73">
        <v>72</v>
      </c>
      <c r="V73">
        <v>15620344</v>
      </c>
      <c r="W73" t="s">
        <v>715</v>
      </c>
      <c r="X73">
        <v>813</v>
      </c>
      <c r="Y73" t="s">
        <v>374</v>
      </c>
      <c r="Z73" t="s">
        <v>436</v>
      </c>
      <c r="AA73">
        <v>29</v>
      </c>
      <c r="AB73">
        <v>6</v>
      </c>
      <c r="AC73">
        <v>0</v>
      </c>
      <c r="AD73">
        <v>1</v>
      </c>
      <c r="AE73">
        <v>1</v>
      </c>
      <c r="AF73">
        <v>0</v>
      </c>
      <c r="AG73">
        <v>33953.870000000003</v>
      </c>
      <c r="AH73">
        <v>0</v>
      </c>
    </row>
    <row r="74" spans="1:34" x14ac:dyDescent="0.25">
      <c r="A74" s="74">
        <v>41016</v>
      </c>
      <c r="B74">
        <v>303.14</v>
      </c>
      <c r="C74">
        <v>307.69</v>
      </c>
      <c r="D74">
        <v>302.37</v>
      </c>
      <c r="E74">
        <v>607.9</v>
      </c>
      <c r="F74" t="s">
        <v>447</v>
      </c>
      <c r="G74">
        <v>70</v>
      </c>
      <c r="H74" t="s">
        <v>446</v>
      </c>
      <c r="U74">
        <v>73</v>
      </c>
      <c r="V74">
        <v>15812518</v>
      </c>
      <c r="W74" t="s">
        <v>716</v>
      </c>
      <c r="X74">
        <v>657</v>
      </c>
      <c r="Y74" t="s">
        <v>376</v>
      </c>
      <c r="Z74" t="s">
        <v>437</v>
      </c>
      <c r="AA74">
        <v>37</v>
      </c>
      <c r="AB74">
        <v>0</v>
      </c>
      <c r="AC74">
        <v>163607.18</v>
      </c>
      <c r="AD74">
        <v>1</v>
      </c>
      <c r="AE74">
        <v>0</v>
      </c>
      <c r="AF74">
        <v>1</v>
      </c>
      <c r="AG74">
        <v>44203.55</v>
      </c>
      <c r="AH74">
        <v>0</v>
      </c>
    </row>
    <row r="75" spans="1:34" x14ac:dyDescent="0.25">
      <c r="A75" s="74">
        <v>41017</v>
      </c>
      <c r="B75">
        <v>302.89</v>
      </c>
      <c r="C75">
        <v>305.26</v>
      </c>
      <c r="D75">
        <v>300.27999999999997</v>
      </c>
      <c r="E75">
        <v>605.79</v>
      </c>
      <c r="F75" t="s">
        <v>445</v>
      </c>
      <c r="G75">
        <v>358</v>
      </c>
      <c r="H75" t="s">
        <v>449</v>
      </c>
      <c r="U75">
        <v>74</v>
      </c>
      <c r="V75">
        <v>15779052</v>
      </c>
      <c r="W75" t="s">
        <v>717</v>
      </c>
      <c r="X75">
        <v>604</v>
      </c>
      <c r="Y75" t="s">
        <v>378</v>
      </c>
      <c r="Z75" t="s">
        <v>437</v>
      </c>
      <c r="AA75">
        <v>25</v>
      </c>
      <c r="AB75">
        <v>5</v>
      </c>
      <c r="AC75">
        <v>157780.84</v>
      </c>
      <c r="AD75">
        <v>2</v>
      </c>
      <c r="AE75">
        <v>1</v>
      </c>
      <c r="AF75">
        <v>1</v>
      </c>
      <c r="AG75">
        <v>58426.81</v>
      </c>
      <c r="AH75">
        <v>0</v>
      </c>
    </row>
    <row r="76" spans="1:34" x14ac:dyDescent="0.25">
      <c r="A76" s="74">
        <v>41018</v>
      </c>
      <c r="B76">
        <v>301.70999999999998</v>
      </c>
      <c r="C76">
        <v>306.98</v>
      </c>
      <c r="D76">
        <v>298.38</v>
      </c>
      <c r="E76">
        <v>597.66</v>
      </c>
      <c r="F76" t="s">
        <v>447</v>
      </c>
      <c r="G76">
        <v>613</v>
      </c>
      <c r="H76" t="s">
        <v>451</v>
      </c>
      <c r="U76">
        <v>75</v>
      </c>
      <c r="V76">
        <v>15770811</v>
      </c>
      <c r="W76" t="s">
        <v>718</v>
      </c>
      <c r="X76">
        <v>519</v>
      </c>
      <c r="Y76" t="s">
        <v>374</v>
      </c>
      <c r="Z76" t="s">
        <v>436</v>
      </c>
      <c r="AA76">
        <v>36</v>
      </c>
      <c r="AB76">
        <v>9</v>
      </c>
      <c r="AC76">
        <v>0</v>
      </c>
      <c r="AD76">
        <v>2</v>
      </c>
      <c r="AE76">
        <v>0</v>
      </c>
      <c r="AF76">
        <v>1</v>
      </c>
      <c r="AG76">
        <v>145562.4</v>
      </c>
      <c r="AH76">
        <v>0</v>
      </c>
    </row>
    <row r="77" spans="1:34" x14ac:dyDescent="0.25">
      <c r="A77" s="74">
        <v>41019</v>
      </c>
      <c r="B77">
        <v>301</v>
      </c>
      <c r="C77">
        <v>303.29000000000002</v>
      </c>
      <c r="D77">
        <v>296.8</v>
      </c>
      <c r="E77">
        <v>594.42999999999995</v>
      </c>
      <c r="F77" t="s">
        <v>447</v>
      </c>
      <c r="G77">
        <v>139</v>
      </c>
      <c r="H77" t="s">
        <v>459</v>
      </c>
      <c r="U77">
        <v>76</v>
      </c>
      <c r="V77">
        <v>15780961</v>
      </c>
      <c r="W77" t="s">
        <v>719</v>
      </c>
      <c r="X77">
        <v>735</v>
      </c>
      <c r="Y77" t="s">
        <v>374</v>
      </c>
      <c r="Z77" t="s">
        <v>437</v>
      </c>
      <c r="AA77">
        <v>21</v>
      </c>
      <c r="AB77">
        <v>1</v>
      </c>
      <c r="AC77">
        <v>178718.19</v>
      </c>
      <c r="AD77">
        <v>2</v>
      </c>
      <c r="AE77">
        <v>1</v>
      </c>
      <c r="AF77">
        <v>0</v>
      </c>
      <c r="AG77">
        <v>22388</v>
      </c>
      <c r="AH77">
        <v>0</v>
      </c>
    </row>
    <row r="78" spans="1:34" x14ac:dyDescent="0.25">
      <c r="A78" s="74">
        <v>41022</v>
      </c>
      <c r="B78">
        <v>295.33999999999997</v>
      </c>
      <c r="C78">
        <v>298.11</v>
      </c>
      <c r="D78">
        <v>294</v>
      </c>
      <c r="E78">
        <v>595.96</v>
      </c>
      <c r="F78" t="s">
        <v>454</v>
      </c>
      <c r="G78">
        <v>411</v>
      </c>
      <c r="H78" t="s">
        <v>449</v>
      </c>
      <c r="U78">
        <v>77</v>
      </c>
      <c r="V78">
        <v>15614049</v>
      </c>
      <c r="W78" t="s">
        <v>720</v>
      </c>
      <c r="X78">
        <v>664</v>
      </c>
      <c r="Y78" t="s">
        <v>374</v>
      </c>
      <c r="Z78" t="s">
        <v>436</v>
      </c>
      <c r="AA78">
        <v>55</v>
      </c>
      <c r="AB78">
        <v>8</v>
      </c>
      <c r="AC78">
        <v>0</v>
      </c>
      <c r="AD78">
        <v>2</v>
      </c>
      <c r="AE78">
        <v>1</v>
      </c>
      <c r="AF78">
        <v>1</v>
      </c>
      <c r="AG78">
        <v>139161.64000000001</v>
      </c>
      <c r="AH78">
        <v>0</v>
      </c>
    </row>
    <row r="79" spans="1:34" x14ac:dyDescent="0.25">
      <c r="A79" s="74">
        <v>41023</v>
      </c>
      <c r="B79">
        <v>298</v>
      </c>
      <c r="C79">
        <v>302.18</v>
      </c>
      <c r="D79">
        <v>297.54000000000002</v>
      </c>
      <c r="E79">
        <v>599.62</v>
      </c>
      <c r="F79" t="s">
        <v>455</v>
      </c>
      <c r="G79">
        <v>872</v>
      </c>
      <c r="H79" t="s">
        <v>461</v>
      </c>
      <c r="U79">
        <v>78</v>
      </c>
      <c r="V79">
        <v>15662085</v>
      </c>
      <c r="W79" t="s">
        <v>721</v>
      </c>
      <c r="X79">
        <v>678</v>
      </c>
      <c r="Y79" t="s">
        <v>374</v>
      </c>
      <c r="Z79" t="s">
        <v>437</v>
      </c>
      <c r="AA79">
        <v>32</v>
      </c>
      <c r="AB79">
        <v>9</v>
      </c>
      <c r="AC79">
        <v>0</v>
      </c>
      <c r="AD79">
        <v>1</v>
      </c>
      <c r="AE79">
        <v>1</v>
      </c>
      <c r="AF79">
        <v>1</v>
      </c>
      <c r="AG79">
        <v>148210.64000000001</v>
      </c>
      <c r="AH79">
        <v>0</v>
      </c>
    </row>
    <row r="80" spans="1:34" x14ac:dyDescent="0.25">
      <c r="A80" s="74">
        <v>41024</v>
      </c>
      <c r="B80">
        <v>300.87</v>
      </c>
      <c r="C80">
        <v>304.52999999999997</v>
      </c>
      <c r="D80">
        <v>300.31</v>
      </c>
      <c r="E80">
        <v>608.04999999999995</v>
      </c>
      <c r="F80" t="s">
        <v>455</v>
      </c>
      <c r="G80">
        <v>655</v>
      </c>
      <c r="H80" t="s">
        <v>451</v>
      </c>
      <c r="U80">
        <v>79</v>
      </c>
      <c r="V80">
        <v>15575185</v>
      </c>
      <c r="W80" t="s">
        <v>722</v>
      </c>
      <c r="X80">
        <v>757</v>
      </c>
      <c r="Y80" t="s">
        <v>376</v>
      </c>
      <c r="Z80" t="s">
        <v>436</v>
      </c>
      <c r="AA80">
        <v>33</v>
      </c>
      <c r="AB80">
        <v>5</v>
      </c>
      <c r="AC80">
        <v>77253.22</v>
      </c>
      <c r="AD80">
        <v>1</v>
      </c>
      <c r="AE80">
        <v>0</v>
      </c>
      <c r="AF80">
        <v>1</v>
      </c>
      <c r="AG80">
        <v>194239.63</v>
      </c>
      <c r="AH80">
        <v>0</v>
      </c>
    </row>
    <row r="81" spans="1:34" x14ac:dyDescent="0.25">
      <c r="A81" s="74">
        <v>41025</v>
      </c>
      <c r="B81">
        <v>304.31</v>
      </c>
      <c r="C81">
        <v>307.85000000000002</v>
      </c>
      <c r="D81">
        <v>303.70999999999998</v>
      </c>
      <c r="E81">
        <v>613.78</v>
      </c>
      <c r="F81" t="s">
        <v>454</v>
      </c>
      <c r="G81">
        <v>200</v>
      </c>
      <c r="H81" t="s">
        <v>461</v>
      </c>
      <c r="U81">
        <v>80</v>
      </c>
      <c r="V81">
        <v>15803136</v>
      </c>
      <c r="W81" t="s">
        <v>723</v>
      </c>
      <c r="X81">
        <v>416</v>
      </c>
      <c r="Y81" t="s">
        <v>378</v>
      </c>
      <c r="Z81" t="s">
        <v>437</v>
      </c>
      <c r="AA81">
        <v>41</v>
      </c>
      <c r="AB81">
        <v>10</v>
      </c>
      <c r="AC81">
        <v>122189.66</v>
      </c>
      <c r="AD81">
        <v>2</v>
      </c>
      <c r="AE81">
        <v>1</v>
      </c>
      <c r="AF81">
        <v>0</v>
      </c>
      <c r="AG81">
        <v>98301.61</v>
      </c>
      <c r="AH81">
        <v>0</v>
      </c>
    </row>
    <row r="82" spans="1:34" x14ac:dyDescent="0.25">
      <c r="A82" s="74">
        <v>41026</v>
      </c>
      <c r="B82">
        <v>306.36</v>
      </c>
      <c r="C82">
        <v>307.22000000000003</v>
      </c>
      <c r="D82">
        <v>304.16000000000003</v>
      </c>
      <c r="E82">
        <v>613.29999999999995</v>
      </c>
      <c r="F82" t="s">
        <v>455</v>
      </c>
      <c r="G82">
        <v>284</v>
      </c>
      <c r="H82" t="s">
        <v>449</v>
      </c>
      <c r="U82">
        <v>81</v>
      </c>
      <c r="V82">
        <v>15706021</v>
      </c>
      <c r="W82" t="s">
        <v>724</v>
      </c>
      <c r="X82">
        <v>665</v>
      </c>
      <c r="Y82" t="s">
        <v>374</v>
      </c>
      <c r="Z82" t="s">
        <v>437</v>
      </c>
      <c r="AA82">
        <v>34</v>
      </c>
      <c r="AB82">
        <v>1</v>
      </c>
      <c r="AC82">
        <v>96645.54</v>
      </c>
      <c r="AD82">
        <v>2</v>
      </c>
      <c r="AE82">
        <v>0</v>
      </c>
      <c r="AF82">
        <v>0</v>
      </c>
      <c r="AG82">
        <v>171413.66</v>
      </c>
      <c r="AH82">
        <v>0</v>
      </c>
    </row>
    <row r="83" spans="1:34" x14ac:dyDescent="0.25">
      <c r="A83" s="74">
        <v>41029</v>
      </c>
      <c r="B83">
        <v>305.35000000000002</v>
      </c>
      <c r="C83">
        <v>306.89</v>
      </c>
      <c r="D83">
        <v>299.18</v>
      </c>
      <c r="E83">
        <v>603.19000000000005</v>
      </c>
      <c r="F83" t="s">
        <v>454</v>
      </c>
      <c r="G83">
        <v>832</v>
      </c>
      <c r="H83" t="s">
        <v>461</v>
      </c>
      <c r="U83">
        <v>82</v>
      </c>
      <c r="V83">
        <v>15663706</v>
      </c>
      <c r="W83" t="s">
        <v>725</v>
      </c>
      <c r="X83">
        <v>777</v>
      </c>
      <c r="Y83" t="s">
        <v>374</v>
      </c>
      <c r="Z83" t="s">
        <v>437</v>
      </c>
      <c r="AA83">
        <v>32</v>
      </c>
      <c r="AB83">
        <v>2</v>
      </c>
      <c r="AC83">
        <v>0</v>
      </c>
      <c r="AD83">
        <v>1</v>
      </c>
      <c r="AE83">
        <v>1</v>
      </c>
      <c r="AF83">
        <v>0</v>
      </c>
      <c r="AG83">
        <v>136458.19</v>
      </c>
      <c r="AH83">
        <v>1</v>
      </c>
    </row>
    <row r="84" spans="1:34" x14ac:dyDescent="0.25">
      <c r="A84" s="74">
        <v>41030</v>
      </c>
      <c r="B84">
        <v>300.77</v>
      </c>
      <c r="C84">
        <v>304.66000000000003</v>
      </c>
      <c r="D84">
        <v>298.97000000000003</v>
      </c>
      <c r="E84">
        <v>602.78</v>
      </c>
      <c r="F84" t="s">
        <v>454</v>
      </c>
      <c r="G84">
        <v>19</v>
      </c>
      <c r="H84" t="s">
        <v>461</v>
      </c>
      <c r="U84">
        <v>83</v>
      </c>
      <c r="V84">
        <v>15641732</v>
      </c>
      <c r="W84" t="s">
        <v>726</v>
      </c>
      <c r="X84">
        <v>543</v>
      </c>
      <c r="Y84" t="s">
        <v>374</v>
      </c>
      <c r="Z84" t="s">
        <v>437</v>
      </c>
      <c r="AA84">
        <v>36</v>
      </c>
      <c r="AB84">
        <v>3</v>
      </c>
      <c r="AC84">
        <v>0</v>
      </c>
      <c r="AD84">
        <v>2</v>
      </c>
      <c r="AE84">
        <v>0</v>
      </c>
      <c r="AF84">
        <v>0</v>
      </c>
      <c r="AG84">
        <v>26019.59</v>
      </c>
      <c r="AH84">
        <v>0</v>
      </c>
    </row>
    <row r="85" spans="1:34" x14ac:dyDescent="0.25">
      <c r="A85" s="74">
        <v>41031</v>
      </c>
      <c r="B85">
        <v>299.48</v>
      </c>
      <c r="C85">
        <v>302.92</v>
      </c>
      <c r="D85">
        <v>299.18</v>
      </c>
      <c r="E85">
        <v>605.6</v>
      </c>
      <c r="F85" t="s">
        <v>455</v>
      </c>
      <c r="G85">
        <v>235</v>
      </c>
      <c r="H85" t="s">
        <v>453</v>
      </c>
      <c r="U85">
        <v>84</v>
      </c>
      <c r="V85">
        <v>15701164</v>
      </c>
      <c r="W85" t="s">
        <v>727</v>
      </c>
      <c r="X85">
        <v>506</v>
      </c>
      <c r="Y85" t="s">
        <v>374</v>
      </c>
      <c r="Z85" t="s">
        <v>437</v>
      </c>
      <c r="AA85">
        <v>34</v>
      </c>
      <c r="AB85">
        <v>4</v>
      </c>
      <c r="AC85">
        <v>90307.62</v>
      </c>
      <c r="AD85">
        <v>1</v>
      </c>
      <c r="AE85">
        <v>1</v>
      </c>
      <c r="AF85">
        <v>1</v>
      </c>
      <c r="AG85">
        <v>159235.29</v>
      </c>
      <c r="AH85">
        <v>0</v>
      </c>
    </row>
    <row r="86" spans="1:34" x14ac:dyDescent="0.25">
      <c r="A86" s="74">
        <v>41032</v>
      </c>
      <c r="B86">
        <v>303.67</v>
      </c>
      <c r="C86">
        <v>306.27</v>
      </c>
      <c r="D86">
        <v>303.33999999999997</v>
      </c>
      <c r="E86">
        <v>609.35</v>
      </c>
      <c r="F86" t="s">
        <v>455</v>
      </c>
      <c r="G86">
        <v>749</v>
      </c>
      <c r="H86" t="s">
        <v>449</v>
      </c>
      <c r="U86">
        <v>85</v>
      </c>
      <c r="V86">
        <v>15738751</v>
      </c>
      <c r="W86" t="s">
        <v>728</v>
      </c>
      <c r="X86">
        <v>493</v>
      </c>
      <c r="Y86" t="s">
        <v>374</v>
      </c>
      <c r="Z86" t="s">
        <v>437</v>
      </c>
      <c r="AA86">
        <v>46</v>
      </c>
      <c r="AB86">
        <v>4</v>
      </c>
      <c r="AC86">
        <v>0</v>
      </c>
      <c r="AD86">
        <v>2</v>
      </c>
      <c r="AE86">
        <v>1</v>
      </c>
      <c r="AF86">
        <v>0</v>
      </c>
      <c r="AG86">
        <v>1907.66</v>
      </c>
      <c r="AH86">
        <v>0</v>
      </c>
    </row>
    <row r="87" spans="1:34" x14ac:dyDescent="0.25">
      <c r="A87" s="74">
        <v>41033</v>
      </c>
      <c r="B87">
        <v>301.83</v>
      </c>
      <c r="C87">
        <v>302.81</v>
      </c>
      <c r="D87">
        <v>297.29000000000002</v>
      </c>
      <c r="E87">
        <v>595.34</v>
      </c>
      <c r="F87" t="s">
        <v>454</v>
      </c>
      <c r="G87">
        <v>431</v>
      </c>
      <c r="H87" t="s">
        <v>448</v>
      </c>
      <c r="U87">
        <v>86</v>
      </c>
      <c r="V87">
        <v>15805254</v>
      </c>
      <c r="W87" t="s">
        <v>729</v>
      </c>
      <c r="X87">
        <v>652</v>
      </c>
      <c r="Y87" t="s">
        <v>376</v>
      </c>
      <c r="Z87" t="s">
        <v>437</v>
      </c>
      <c r="AA87">
        <v>75</v>
      </c>
      <c r="AB87">
        <v>10</v>
      </c>
      <c r="AC87">
        <v>0</v>
      </c>
      <c r="AD87">
        <v>2</v>
      </c>
      <c r="AE87">
        <v>1</v>
      </c>
      <c r="AF87">
        <v>1</v>
      </c>
      <c r="AG87">
        <v>114675.75</v>
      </c>
      <c r="AH87">
        <v>0</v>
      </c>
    </row>
    <row r="88" spans="1:34" x14ac:dyDescent="0.25">
      <c r="A88" s="74">
        <v>41036</v>
      </c>
      <c r="B88">
        <v>296.39</v>
      </c>
      <c r="C88">
        <v>304.14</v>
      </c>
      <c r="D88">
        <v>296.39</v>
      </c>
      <c r="E88">
        <v>605.89</v>
      </c>
      <c r="F88" t="s">
        <v>454</v>
      </c>
      <c r="G88">
        <v>3</v>
      </c>
      <c r="H88" t="s">
        <v>451</v>
      </c>
      <c r="U88">
        <v>87</v>
      </c>
      <c r="V88">
        <v>15762418</v>
      </c>
      <c r="W88" t="s">
        <v>730</v>
      </c>
      <c r="X88">
        <v>750</v>
      </c>
      <c r="Y88" t="s">
        <v>376</v>
      </c>
      <c r="Z88" t="s">
        <v>436</v>
      </c>
      <c r="AA88">
        <v>22</v>
      </c>
      <c r="AB88">
        <v>3</v>
      </c>
      <c r="AC88">
        <v>121681.82</v>
      </c>
      <c r="AD88">
        <v>1</v>
      </c>
      <c r="AE88">
        <v>1</v>
      </c>
      <c r="AF88">
        <v>0</v>
      </c>
      <c r="AG88">
        <v>128643.35</v>
      </c>
      <c r="AH88">
        <v>1</v>
      </c>
    </row>
    <row r="89" spans="1:34" x14ac:dyDescent="0.25">
      <c r="A89" s="74">
        <v>41037</v>
      </c>
      <c r="B89">
        <v>301.63</v>
      </c>
      <c r="C89">
        <v>307.3</v>
      </c>
      <c r="D89">
        <v>299.23</v>
      </c>
      <c r="E89">
        <v>611.11</v>
      </c>
      <c r="F89" t="s">
        <v>445</v>
      </c>
      <c r="G89">
        <v>374</v>
      </c>
      <c r="H89" t="s">
        <v>461</v>
      </c>
      <c r="U89">
        <v>88</v>
      </c>
      <c r="V89">
        <v>15625759</v>
      </c>
      <c r="W89" t="s">
        <v>731</v>
      </c>
      <c r="X89">
        <v>729</v>
      </c>
      <c r="Y89" t="s">
        <v>374</v>
      </c>
      <c r="Z89" t="s">
        <v>436</v>
      </c>
      <c r="AA89">
        <v>30</v>
      </c>
      <c r="AB89">
        <v>9</v>
      </c>
      <c r="AC89">
        <v>0</v>
      </c>
      <c r="AD89">
        <v>2</v>
      </c>
      <c r="AE89">
        <v>1</v>
      </c>
      <c r="AF89">
        <v>0</v>
      </c>
      <c r="AG89">
        <v>151869.35</v>
      </c>
      <c r="AH89">
        <v>0</v>
      </c>
    </row>
    <row r="90" spans="1:34" x14ac:dyDescent="0.25">
      <c r="A90" s="74">
        <v>41038</v>
      </c>
      <c r="B90">
        <v>302.27999999999997</v>
      </c>
      <c r="C90">
        <v>307.04000000000002</v>
      </c>
      <c r="D90">
        <v>299.77999999999997</v>
      </c>
      <c r="E90">
        <v>607.48</v>
      </c>
      <c r="F90" t="s">
        <v>454</v>
      </c>
      <c r="G90">
        <v>675</v>
      </c>
      <c r="H90" t="s">
        <v>453</v>
      </c>
      <c r="U90">
        <v>89</v>
      </c>
      <c r="V90">
        <v>15622897</v>
      </c>
      <c r="W90" t="s">
        <v>732</v>
      </c>
      <c r="X90">
        <v>646</v>
      </c>
      <c r="Y90" t="s">
        <v>374</v>
      </c>
      <c r="Z90" t="s">
        <v>437</v>
      </c>
      <c r="AA90">
        <v>46</v>
      </c>
      <c r="AB90">
        <v>4</v>
      </c>
      <c r="AC90">
        <v>0</v>
      </c>
      <c r="AD90">
        <v>3</v>
      </c>
      <c r="AE90">
        <v>1</v>
      </c>
      <c r="AF90">
        <v>0</v>
      </c>
      <c r="AG90">
        <v>93251.42</v>
      </c>
      <c r="AH90">
        <v>1</v>
      </c>
    </row>
    <row r="91" spans="1:34" x14ac:dyDescent="0.25">
      <c r="A91" s="74">
        <v>41039</v>
      </c>
      <c r="B91">
        <v>305.33999999999997</v>
      </c>
      <c r="C91">
        <v>306.94</v>
      </c>
      <c r="D91">
        <v>303.98</v>
      </c>
      <c r="E91">
        <v>611.98</v>
      </c>
      <c r="F91" t="s">
        <v>455</v>
      </c>
      <c r="G91">
        <v>83</v>
      </c>
      <c r="H91" t="s">
        <v>462</v>
      </c>
      <c r="U91">
        <v>90</v>
      </c>
      <c r="V91">
        <v>15767954</v>
      </c>
      <c r="W91" t="s">
        <v>686</v>
      </c>
      <c r="X91">
        <v>635</v>
      </c>
      <c r="Y91" t="s">
        <v>378</v>
      </c>
      <c r="Z91" t="s">
        <v>437</v>
      </c>
      <c r="AA91">
        <v>28</v>
      </c>
      <c r="AB91">
        <v>3</v>
      </c>
      <c r="AC91">
        <v>81623.67</v>
      </c>
      <c r="AD91">
        <v>2</v>
      </c>
      <c r="AE91">
        <v>1</v>
      </c>
      <c r="AF91">
        <v>1</v>
      </c>
      <c r="AG91">
        <v>156791.35999999999</v>
      </c>
      <c r="AH91">
        <v>0</v>
      </c>
    </row>
    <row r="92" spans="1:34" x14ac:dyDescent="0.25">
      <c r="A92" s="74">
        <v>41040</v>
      </c>
      <c r="B92">
        <v>304.04000000000002</v>
      </c>
      <c r="C92">
        <v>306.13</v>
      </c>
      <c r="D92">
        <v>301.26</v>
      </c>
      <c r="E92">
        <v>603.57000000000005</v>
      </c>
      <c r="F92" t="s">
        <v>454</v>
      </c>
      <c r="G92">
        <v>214</v>
      </c>
      <c r="H92" t="s">
        <v>446</v>
      </c>
      <c r="U92">
        <v>91</v>
      </c>
      <c r="V92">
        <v>15757535</v>
      </c>
      <c r="W92" t="s">
        <v>733</v>
      </c>
      <c r="X92">
        <v>647</v>
      </c>
      <c r="Y92" t="s">
        <v>376</v>
      </c>
      <c r="Z92" t="s">
        <v>437</v>
      </c>
      <c r="AA92">
        <v>44</v>
      </c>
      <c r="AB92">
        <v>5</v>
      </c>
      <c r="AC92">
        <v>0</v>
      </c>
      <c r="AD92">
        <v>3</v>
      </c>
      <c r="AE92">
        <v>1</v>
      </c>
      <c r="AF92">
        <v>1</v>
      </c>
      <c r="AG92">
        <v>174205.22</v>
      </c>
      <c r="AH92">
        <v>1</v>
      </c>
    </row>
    <row r="93" spans="1:34" x14ac:dyDescent="0.25">
      <c r="A93" s="74">
        <v>41043</v>
      </c>
      <c r="B93">
        <v>299.27</v>
      </c>
      <c r="C93">
        <v>303.11</v>
      </c>
      <c r="D93">
        <v>299.17</v>
      </c>
      <c r="E93">
        <v>602.35</v>
      </c>
      <c r="F93" t="s">
        <v>455</v>
      </c>
      <c r="G93">
        <v>662</v>
      </c>
      <c r="H93" t="s">
        <v>446</v>
      </c>
      <c r="U93">
        <v>92</v>
      </c>
      <c r="V93">
        <v>15731511</v>
      </c>
      <c r="W93" t="s">
        <v>734</v>
      </c>
      <c r="X93">
        <v>808</v>
      </c>
      <c r="Y93" t="s">
        <v>374</v>
      </c>
      <c r="Z93" t="s">
        <v>436</v>
      </c>
      <c r="AA93">
        <v>45</v>
      </c>
      <c r="AB93">
        <v>7</v>
      </c>
      <c r="AC93">
        <v>118626.55</v>
      </c>
      <c r="AD93">
        <v>2</v>
      </c>
      <c r="AE93">
        <v>1</v>
      </c>
      <c r="AF93">
        <v>0</v>
      </c>
      <c r="AG93">
        <v>147132.46</v>
      </c>
      <c r="AH93">
        <v>0</v>
      </c>
    </row>
    <row r="94" spans="1:34" x14ac:dyDescent="0.25">
      <c r="A94" s="74">
        <v>41044</v>
      </c>
      <c r="B94">
        <v>301.54000000000002</v>
      </c>
      <c r="C94">
        <v>306.35000000000002</v>
      </c>
      <c r="D94">
        <v>300.75</v>
      </c>
      <c r="E94">
        <v>609.44000000000005</v>
      </c>
      <c r="F94" t="s">
        <v>454</v>
      </c>
      <c r="G94">
        <v>219</v>
      </c>
      <c r="H94" t="s">
        <v>449</v>
      </c>
      <c r="U94">
        <v>93</v>
      </c>
      <c r="V94">
        <v>15809248</v>
      </c>
      <c r="W94" t="s">
        <v>735</v>
      </c>
      <c r="X94">
        <v>524</v>
      </c>
      <c r="Y94" t="s">
        <v>374</v>
      </c>
      <c r="Z94" t="s">
        <v>437</v>
      </c>
      <c r="AA94">
        <v>36</v>
      </c>
      <c r="AB94">
        <v>10</v>
      </c>
      <c r="AC94">
        <v>0</v>
      </c>
      <c r="AD94">
        <v>2</v>
      </c>
      <c r="AE94">
        <v>1</v>
      </c>
      <c r="AF94">
        <v>0</v>
      </c>
      <c r="AG94">
        <v>109614.57</v>
      </c>
      <c r="AH94">
        <v>0</v>
      </c>
    </row>
    <row r="95" spans="1:34" x14ac:dyDescent="0.25">
      <c r="A95" s="74">
        <v>41045</v>
      </c>
      <c r="B95">
        <v>307.83</v>
      </c>
      <c r="C95">
        <v>313.87</v>
      </c>
      <c r="D95">
        <v>306.82</v>
      </c>
      <c r="E95">
        <v>627.21</v>
      </c>
      <c r="F95" t="s">
        <v>465</v>
      </c>
      <c r="G95">
        <v>706</v>
      </c>
      <c r="H95" t="s">
        <v>448</v>
      </c>
      <c r="U95">
        <v>94</v>
      </c>
      <c r="V95">
        <v>15640635</v>
      </c>
      <c r="W95" t="s">
        <v>736</v>
      </c>
      <c r="X95">
        <v>769</v>
      </c>
      <c r="Y95" t="s">
        <v>374</v>
      </c>
      <c r="Z95" t="s">
        <v>436</v>
      </c>
      <c r="AA95">
        <v>29</v>
      </c>
      <c r="AB95">
        <v>8</v>
      </c>
      <c r="AC95">
        <v>0</v>
      </c>
      <c r="AD95">
        <v>2</v>
      </c>
      <c r="AE95">
        <v>1</v>
      </c>
      <c r="AF95">
        <v>1</v>
      </c>
      <c r="AG95">
        <v>172290.61</v>
      </c>
      <c r="AH95">
        <v>0</v>
      </c>
    </row>
    <row r="96" spans="1:34" x14ac:dyDescent="0.25">
      <c r="A96" s="74">
        <v>41046</v>
      </c>
      <c r="B96">
        <v>315.73</v>
      </c>
      <c r="C96">
        <v>317.73</v>
      </c>
      <c r="D96">
        <v>309.45999999999998</v>
      </c>
      <c r="E96">
        <v>621.34</v>
      </c>
      <c r="F96" t="s">
        <v>447</v>
      </c>
      <c r="G96">
        <v>732</v>
      </c>
      <c r="H96" t="s">
        <v>459</v>
      </c>
      <c r="U96">
        <v>95</v>
      </c>
      <c r="V96">
        <v>15676966</v>
      </c>
      <c r="W96" t="s">
        <v>736</v>
      </c>
      <c r="X96">
        <v>730</v>
      </c>
      <c r="Y96" t="s">
        <v>376</v>
      </c>
      <c r="Z96" t="s">
        <v>436</v>
      </c>
      <c r="AA96">
        <v>42</v>
      </c>
      <c r="AB96">
        <v>4</v>
      </c>
      <c r="AC96">
        <v>0</v>
      </c>
      <c r="AD96">
        <v>2</v>
      </c>
      <c r="AE96">
        <v>0</v>
      </c>
      <c r="AF96">
        <v>1</v>
      </c>
      <c r="AG96">
        <v>85982.47</v>
      </c>
      <c r="AH96">
        <v>0</v>
      </c>
    </row>
    <row r="97" spans="1:34" x14ac:dyDescent="0.25">
      <c r="A97" s="74">
        <v>41047</v>
      </c>
      <c r="B97">
        <v>311.38</v>
      </c>
      <c r="C97">
        <v>315.02999999999997</v>
      </c>
      <c r="D97">
        <v>297.24</v>
      </c>
      <c r="E97">
        <v>598.76</v>
      </c>
      <c r="F97" t="s">
        <v>450</v>
      </c>
      <c r="G97">
        <v>991</v>
      </c>
      <c r="H97" t="s">
        <v>459</v>
      </c>
      <c r="U97">
        <v>96</v>
      </c>
      <c r="V97">
        <v>15699461</v>
      </c>
      <c r="W97" t="s">
        <v>737</v>
      </c>
      <c r="X97">
        <v>515</v>
      </c>
      <c r="Y97" t="s">
        <v>376</v>
      </c>
      <c r="Z97" t="s">
        <v>436</v>
      </c>
      <c r="AA97">
        <v>35</v>
      </c>
      <c r="AB97">
        <v>10</v>
      </c>
      <c r="AC97">
        <v>176273.95</v>
      </c>
      <c r="AD97">
        <v>1</v>
      </c>
      <c r="AE97">
        <v>0</v>
      </c>
      <c r="AF97">
        <v>1</v>
      </c>
      <c r="AG97">
        <v>121277.78</v>
      </c>
      <c r="AH97">
        <v>0</v>
      </c>
    </row>
    <row r="98" spans="1:34" x14ac:dyDescent="0.25">
      <c r="A98" s="74">
        <v>41050</v>
      </c>
      <c r="B98">
        <v>299.13</v>
      </c>
      <c r="C98">
        <v>306.7</v>
      </c>
      <c r="D98">
        <v>298.88</v>
      </c>
      <c r="E98">
        <v>612.42999999999995</v>
      </c>
      <c r="F98" t="s">
        <v>447</v>
      </c>
      <c r="G98">
        <v>173</v>
      </c>
      <c r="H98" t="s">
        <v>451</v>
      </c>
      <c r="U98">
        <v>97</v>
      </c>
      <c r="V98">
        <v>15738721</v>
      </c>
      <c r="W98" t="s">
        <v>738</v>
      </c>
      <c r="X98">
        <v>773</v>
      </c>
      <c r="Y98" t="s">
        <v>376</v>
      </c>
      <c r="Z98" t="s">
        <v>436</v>
      </c>
      <c r="AA98">
        <v>41</v>
      </c>
      <c r="AB98">
        <v>9</v>
      </c>
      <c r="AC98">
        <v>102827.44</v>
      </c>
      <c r="AD98">
        <v>1</v>
      </c>
      <c r="AE98">
        <v>0</v>
      </c>
      <c r="AF98">
        <v>1</v>
      </c>
      <c r="AG98">
        <v>64595.25</v>
      </c>
      <c r="AH98">
        <v>0</v>
      </c>
    </row>
    <row r="99" spans="1:34" x14ac:dyDescent="0.25">
      <c r="A99" s="74">
        <v>41051</v>
      </c>
      <c r="B99">
        <v>305.57</v>
      </c>
      <c r="C99">
        <v>305.76</v>
      </c>
      <c r="D99">
        <v>296.89</v>
      </c>
      <c r="E99">
        <v>599.16</v>
      </c>
      <c r="F99" t="s">
        <v>447</v>
      </c>
      <c r="G99">
        <v>126</v>
      </c>
      <c r="H99" t="s">
        <v>461</v>
      </c>
      <c r="U99">
        <v>98</v>
      </c>
      <c r="V99">
        <v>15693683</v>
      </c>
      <c r="W99" t="s">
        <v>739</v>
      </c>
      <c r="X99">
        <v>814</v>
      </c>
      <c r="Y99" t="s">
        <v>378</v>
      </c>
      <c r="Z99" t="s">
        <v>436</v>
      </c>
      <c r="AA99">
        <v>29</v>
      </c>
      <c r="AB99">
        <v>8</v>
      </c>
      <c r="AC99">
        <v>97086.399999999994</v>
      </c>
      <c r="AD99">
        <v>2</v>
      </c>
      <c r="AE99">
        <v>1</v>
      </c>
      <c r="AF99">
        <v>1</v>
      </c>
      <c r="AG99">
        <v>197276.13</v>
      </c>
      <c r="AH99">
        <v>0</v>
      </c>
    </row>
    <row r="100" spans="1:34" x14ac:dyDescent="0.25">
      <c r="A100" s="74">
        <v>41052</v>
      </c>
      <c r="B100">
        <v>299.7</v>
      </c>
      <c r="C100">
        <v>303.66000000000003</v>
      </c>
      <c r="D100">
        <v>297.45</v>
      </c>
      <c r="E100">
        <v>607.79</v>
      </c>
      <c r="F100" t="s">
        <v>447</v>
      </c>
      <c r="G100">
        <v>379</v>
      </c>
      <c r="H100" t="s">
        <v>449</v>
      </c>
      <c r="U100">
        <v>99</v>
      </c>
      <c r="V100">
        <v>15604348</v>
      </c>
      <c r="W100" t="s">
        <v>740</v>
      </c>
      <c r="X100">
        <v>710</v>
      </c>
      <c r="Y100" t="s">
        <v>376</v>
      </c>
      <c r="Z100" t="s">
        <v>436</v>
      </c>
      <c r="AA100">
        <v>22</v>
      </c>
      <c r="AB100">
        <v>8</v>
      </c>
      <c r="AC100">
        <v>0</v>
      </c>
      <c r="AD100">
        <v>2</v>
      </c>
      <c r="AE100">
        <v>0</v>
      </c>
      <c r="AF100">
        <v>0</v>
      </c>
      <c r="AG100">
        <v>99645.04</v>
      </c>
      <c r="AH100">
        <v>0</v>
      </c>
    </row>
    <row r="101" spans="1:34" x14ac:dyDescent="0.25">
      <c r="A101" s="74">
        <v>41053</v>
      </c>
      <c r="B101">
        <v>303.44</v>
      </c>
      <c r="C101">
        <v>304.82</v>
      </c>
      <c r="D101">
        <v>298.32</v>
      </c>
      <c r="E101">
        <v>602.01</v>
      </c>
      <c r="F101" t="s">
        <v>455</v>
      </c>
      <c r="G101">
        <v>796</v>
      </c>
      <c r="H101" t="s">
        <v>461</v>
      </c>
      <c r="U101">
        <v>100</v>
      </c>
      <c r="V101">
        <v>15633059</v>
      </c>
      <c r="W101" t="s">
        <v>741</v>
      </c>
      <c r="X101">
        <v>413</v>
      </c>
      <c r="Y101" t="s">
        <v>374</v>
      </c>
      <c r="Z101" t="s">
        <v>436</v>
      </c>
      <c r="AA101">
        <v>34</v>
      </c>
      <c r="AB101">
        <v>9</v>
      </c>
      <c r="AC101">
        <v>0</v>
      </c>
      <c r="AD101">
        <v>2</v>
      </c>
      <c r="AE101">
        <v>0</v>
      </c>
      <c r="AF101">
        <v>0</v>
      </c>
      <c r="AG101">
        <v>6534.18</v>
      </c>
      <c r="AH101">
        <v>0</v>
      </c>
    </row>
    <row r="102" spans="1:34" x14ac:dyDescent="0.25">
      <c r="A102" s="74">
        <v>41054</v>
      </c>
      <c r="B102">
        <v>299.38</v>
      </c>
      <c r="C102">
        <v>299.74</v>
      </c>
      <c r="D102">
        <v>293.04000000000002</v>
      </c>
      <c r="E102">
        <v>589.91</v>
      </c>
      <c r="F102" t="s">
        <v>443</v>
      </c>
      <c r="G102">
        <v>190</v>
      </c>
      <c r="H102" t="s">
        <v>444</v>
      </c>
      <c r="U102">
        <v>101</v>
      </c>
      <c r="V102">
        <v>15808582</v>
      </c>
      <c r="W102" t="s">
        <v>742</v>
      </c>
      <c r="X102">
        <v>665</v>
      </c>
      <c r="Y102" t="s">
        <v>374</v>
      </c>
      <c r="Z102" t="s">
        <v>437</v>
      </c>
      <c r="AA102">
        <v>40</v>
      </c>
      <c r="AB102">
        <v>6</v>
      </c>
      <c r="AC102">
        <v>0</v>
      </c>
      <c r="AD102">
        <v>1</v>
      </c>
      <c r="AE102">
        <v>1</v>
      </c>
      <c r="AF102">
        <v>1</v>
      </c>
      <c r="AG102">
        <v>161848.03</v>
      </c>
      <c r="AH102">
        <v>0</v>
      </c>
    </row>
    <row r="103" spans="1:34" x14ac:dyDescent="0.25">
      <c r="A103" s="74">
        <v>41058</v>
      </c>
      <c r="B103">
        <v>296.79000000000002</v>
      </c>
      <c r="C103">
        <v>298.45</v>
      </c>
      <c r="D103">
        <v>293.06</v>
      </c>
      <c r="E103">
        <v>592.71</v>
      </c>
      <c r="F103" t="s">
        <v>445</v>
      </c>
      <c r="G103">
        <v>230</v>
      </c>
      <c r="H103" t="s">
        <v>449</v>
      </c>
      <c r="U103">
        <v>102</v>
      </c>
      <c r="V103">
        <v>15743192</v>
      </c>
      <c r="W103" t="s">
        <v>743</v>
      </c>
      <c r="X103">
        <v>623</v>
      </c>
      <c r="Y103" t="s">
        <v>374</v>
      </c>
      <c r="Z103" t="s">
        <v>437</v>
      </c>
      <c r="AA103">
        <v>44</v>
      </c>
      <c r="AB103">
        <v>6</v>
      </c>
      <c r="AC103">
        <v>0</v>
      </c>
      <c r="AD103">
        <v>2</v>
      </c>
      <c r="AE103">
        <v>0</v>
      </c>
      <c r="AF103">
        <v>0</v>
      </c>
      <c r="AG103">
        <v>167162.43</v>
      </c>
      <c r="AH103">
        <v>0</v>
      </c>
    </row>
    <row r="104" spans="1:34" x14ac:dyDescent="0.25">
      <c r="A104" s="74">
        <v>41059</v>
      </c>
      <c r="B104">
        <v>292.98</v>
      </c>
      <c r="C104">
        <v>294.83999999999997</v>
      </c>
      <c r="D104">
        <v>290.68</v>
      </c>
      <c r="E104">
        <v>586.62</v>
      </c>
      <c r="F104" t="s">
        <v>455</v>
      </c>
      <c r="G104">
        <v>827</v>
      </c>
      <c r="H104" t="s">
        <v>461</v>
      </c>
      <c r="U104">
        <v>103</v>
      </c>
      <c r="V104">
        <v>15580146</v>
      </c>
      <c r="W104" t="s">
        <v>743</v>
      </c>
      <c r="X104">
        <v>738</v>
      </c>
      <c r="Y104" t="s">
        <v>374</v>
      </c>
      <c r="Z104" t="s">
        <v>436</v>
      </c>
      <c r="AA104">
        <v>31</v>
      </c>
      <c r="AB104">
        <v>9</v>
      </c>
      <c r="AC104">
        <v>82674.149999999994</v>
      </c>
      <c r="AD104">
        <v>1</v>
      </c>
      <c r="AE104">
        <v>1</v>
      </c>
      <c r="AF104">
        <v>0</v>
      </c>
      <c r="AG104">
        <v>41970.720000000001</v>
      </c>
      <c r="AH104">
        <v>0</v>
      </c>
    </row>
    <row r="105" spans="1:34" x14ac:dyDescent="0.25">
      <c r="A105" s="74">
        <v>41060</v>
      </c>
      <c r="B105">
        <v>293.26</v>
      </c>
      <c r="C105">
        <v>293.89999999999998</v>
      </c>
      <c r="D105">
        <v>288.42</v>
      </c>
      <c r="E105">
        <v>579.27</v>
      </c>
      <c r="F105" t="s">
        <v>445</v>
      </c>
      <c r="G105">
        <v>958</v>
      </c>
      <c r="H105" t="s">
        <v>451</v>
      </c>
      <c r="U105">
        <v>104</v>
      </c>
      <c r="V105">
        <v>15776605</v>
      </c>
      <c r="W105" t="s">
        <v>744</v>
      </c>
      <c r="X105">
        <v>528</v>
      </c>
      <c r="Y105" t="s">
        <v>376</v>
      </c>
      <c r="Z105" t="s">
        <v>436</v>
      </c>
      <c r="AA105">
        <v>36</v>
      </c>
      <c r="AB105">
        <v>7</v>
      </c>
      <c r="AC105">
        <v>0</v>
      </c>
      <c r="AD105">
        <v>2</v>
      </c>
      <c r="AE105">
        <v>1</v>
      </c>
      <c r="AF105">
        <v>0</v>
      </c>
      <c r="AG105">
        <v>60536.56</v>
      </c>
      <c r="AH105">
        <v>0</v>
      </c>
    </row>
    <row r="106" spans="1:34" x14ac:dyDescent="0.25">
      <c r="A106" s="74">
        <v>41061</v>
      </c>
      <c r="B106">
        <v>284.83</v>
      </c>
      <c r="C106">
        <v>285.26</v>
      </c>
      <c r="D106">
        <v>283.11</v>
      </c>
      <c r="E106">
        <v>569.41999999999996</v>
      </c>
      <c r="F106" t="s">
        <v>447</v>
      </c>
      <c r="G106">
        <v>138</v>
      </c>
      <c r="H106" t="s">
        <v>459</v>
      </c>
      <c r="U106">
        <v>105</v>
      </c>
      <c r="V106">
        <v>15804919</v>
      </c>
      <c r="W106" t="s">
        <v>745</v>
      </c>
      <c r="X106">
        <v>670</v>
      </c>
      <c r="Y106" t="s">
        <v>376</v>
      </c>
      <c r="Z106" t="s">
        <v>437</v>
      </c>
      <c r="AA106">
        <v>65</v>
      </c>
      <c r="AB106">
        <v>1</v>
      </c>
      <c r="AC106">
        <v>0</v>
      </c>
      <c r="AD106">
        <v>1</v>
      </c>
      <c r="AE106">
        <v>1</v>
      </c>
      <c r="AF106">
        <v>1</v>
      </c>
      <c r="AG106">
        <v>177655.67999999999</v>
      </c>
      <c r="AH106">
        <v>1</v>
      </c>
    </row>
    <row r="107" spans="1:34" x14ac:dyDescent="0.25">
      <c r="A107" s="74">
        <v>41064</v>
      </c>
      <c r="B107">
        <v>284.05</v>
      </c>
      <c r="C107">
        <v>289.16000000000003</v>
      </c>
      <c r="D107">
        <v>283.94</v>
      </c>
      <c r="E107">
        <v>577.01</v>
      </c>
      <c r="F107" t="s">
        <v>454</v>
      </c>
      <c r="G107">
        <v>883</v>
      </c>
      <c r="H107" t="s">
        <v>444</v>
      </c>
      <c r="U107">
        <v>106</v>
      </c>
      <c r="V107">
        <v>15613854</v>
      </c>
      <c r="W107" t="s">
        <v>746</v>
      </c>
      <c r="X107">
        <v>622</v>
      </c>
      <c r="Y107" t="s">
        <v>376</v>
      </c>
      <c r="Z107" t="s">
        <v>437</v>
      </c>
      <c r="AA107">
        <v>46</v>
      </c>
      <c r="AB107">
        <v>4</v>
      </c>
      <c r="AC107">
        <v>107073.27</v>
      </c>
      <c r="AD107">
        <v>2</v>
      </c>
      <c r="AE107">
        <v>1</v>
      </c>
      <c r="AF107">
        <v>1</v>
      </c>
      <c r="AG107">
        <v>30984.59</v>
      </c>
      <c r="AH107">
        <v>1</v>
      </c>
    </row>
    <row r="108" spans="1:34" x14ac:dyDescent="0.25">
      <c r="A108" s="74">
        <v>41065</v>
      </c>
      <c r="B108">
        <v>286.64999999999998</v>
      </c>
      <c r="C108">
        <v>287.99</v>
      </c>
      <c r="D108">
        <v>282.18</v>
      </c>
      <c r="E108">
        <v>568.85</v>
      </c>
      <c r="F108" t="s">
        <v>454</v>
      </c>
      <c r="G108">
        <v>697</v>
      </c>
      <c r="H108" t="s">
        <v>462</v>
      </c>
      <c r="U108">
        <v>107</v>
      </c>
      <c r="V108">
        <v>15599195</v>
      </c>
      <c r="W108" t="s">
        <v>747</v>
      </c>
      <c r="X108">
        <v>582</v>
      </c>
      <c r="Y108" t="s">
        <v>378</v>
      </c>
      <c r="Z108" t="s">
        <v>436</v>
      </c>
      <c r="AA108">
        <v>32</v>
      </c>
      <c r="AB108">
        <v>1</v>
      </c>
      <c r="AC108">
        <v>88938.62</v>
      </c>
      <c r="AD108">
        <v>1</v>
      </c>
      <c r="AE108">
        <v>1</v>
      </c>
      <c r="AF108">
        <v>1</v>
      </c>
      <c r="AG108">
        <v>10054.530000000001</v>
      </c>
      <c r="AH108">
        <v>0</v>
      </c>
    </row>
    <row r="109" spans="1:34" x14ac:dyDescent="0.25">
      <c r="A109" s="74">
        <v>41066</v>
      </c>
      <c r="B109">
        <v>287.16000000000003</v>
      </c>
      <c r="C109">
        <v>289.89999999999998</v>
      </c>
      <c r="D109">
        <v>285.73</v>
      </c>
      <c r="E109">
        <v>578.98</v>
      </c>
      <c r="F109" t="s">
        <v>454</v>
      </c>
      <c r="G109">
        <v>207</v>
      </c>
      <c r="H109" t="s">
        <v>462</v>
      </c>
      <c r="U109">
        <v>108</v>
      </c>
      <c r="V109">
        <v>15812878</v>
      </c>
      <c r="W109" t="s">
        <v>748</v>
      </c>
      <c r="X109">
        <v>785</v>
      </c>
      <c r="Y109" t="s">
        <v>378</v>
      </c>
      <c r="Z109" t="s">
        <v>437</v>
      </c>
      <c r="AA109">
        <v>36</v>
      </c>
      <c r="AB109">
        <v>2</v>
      </c>
      <c r="AC109">
        <v>99806.85</v>
      </c>
      <c r="AD109">
        <v>1</v>
      </c>
      <c r="AE109">
        <v>0</v>
      </c>
      <c r="AF109">
        <v>1</v>
      </c>
      <c r="AG109">
        <v>36976.519999999997</v>
      </c>
      <c r="AH109">
        <v>0</v>
      </c>
    </row>
    <row r="110" spans="1:34" x14ac:dyDescent="0.25">
      <c r="A110" s="74">
        <v>41067</v>
      </c>
      <c r="B110">
        <v>292.7</v>
      </c>
      <c r="C110">
        <v>292.85000000000002</v>
      </c>
      <c r="D110">
        <v>287.55</v>
      </c>
      <c r="E110">
        <v>576.65</v>
      </c>
      <c r="F110" t="s">
        <v>455</v>
      </c>
      <c r="G110">
        <v>530</v>
      </c>
      <c r="H110" t="s">
        <v>460</v>
      </c>
      <c r="U110">
        <v>109</v>
      </c>
      <c r="V110">
        <v>15602312</v>
      </c>
      <c r="W110" t="s">
        <v>749</v>
      </c>
      <c r="X110">
        <v>605</v>
      </c>
      <c r="Y110" t="s">
        <v>376</v>
      </c>
      <c r="Z110" t="s">
        <v>436</v>
      </c>
      <c r="AA110">
        <v>33</v>
      </c>
      <c r="AB110">
        <v>5</v>
      </c>
      <c r="AC110">
        <v>150092.79999999999</v>
      </c>
      <c r="AD110">
        <v>1</v>
      </c>
      <c r="AE110">
        <v>0</v>
      </c>
      <c r="AF110">
        <v>0</v>
      </c>
      <c r="AG110">
        <v>71862.789999999994</v>
      </c>
      <c r="AH110">
        <v>0</v>
      </c>
    </row>
    <row r="111" spans="1:34" x14ac:dyDescent="0.25">
      <c r="A111" s="74">
        <v>41068</v>
      </c>
      <c r="B111">
        <v>286.85000000000002</v>
      </c>
      <c r="C111">
        <v>289.42</v>
      </c>
      <c r="D111">
        <v>286.22000000000003</v>
      </c>
      <c r="E111">
        <v>578.86</v>
      </c>
      <c r="F111" t="s">
        <v>463</v>
      </c>
      <c r="G111">
        <v>831</v>
      </c>
      <c r="H111" t="s">
        <v>448</v>
      </c>
      <c r="U111">
        <v>110</v>
      </c>
      <c r="V111">
        <v>15744689</v>
      </c>
      <c r="W111" t="s">
        <v>750</v>
      </c>
      <c r="X111">
        <v>479</v>
      </c>
      <c r="Y111" t="s">
        <v>378</v>
      </c>
      <c r="Z111" t="s">
        <v>436</v>
      </c>
      <c r="AA111">
        <v>35</v>
      </c>
      <c r="AB111">
        <v>9</v>
      </c>
      <c r="AC111">
        <v>92833.89</v>
      </c>
      <c r="AD111">
        <v>1</v>
      </c>
      <c r="AE111">
        <v>1</v>
      </c>
      <c r="AF111">
        <v>0</v>
      </c>
      <c r="AG111">
        <v>99449.86</v>
      </c>
      <c r="AH111">
        <v>1</v>
      </c>
    </row>
    <row r="112" spans="1:34" x14ac:dyDescent="0.25">
      <c r="A112" s="74">
        <v>41071</v>
      </c>
      <c r="B112">
        <v>291.01</v>
      </c>
      <c r="C112">
        <v>291.57</v>
      </c>
      <c r="D112">
        <v>282.29000000000002</v>
      </c>
      <c r="E112">
        <v>566.94000000000005</v>
      </c>
      <c r="F112" t="s">
        <v>445</v>
      </c>
      <c r="G112">
        <v>342</v>
      </c>
      <c r="H112" t="s">
        <v>460</v>
      </c>
      <c r="U112">
        <v>111</v>
      </c>
      <c r="V112">
        <v>15803526</v>
      </c>
      <c r="W112" t="s">
        <v>751</v>
      </c>
      <c r="X112">
        <v>685</v>
      </c>
      <c r="Y112" t="s">
        <v>378</v>
      </c>
      <c r="Z112" t="s">
        <v>436</v>
      </c>
      <c r="AA112">
        <v>30</v>
      </c>
      <c r="AB112">
        <v>3</v>
      </c>
      <c r="AC112">
        <v>90536.81</v>
      </c>
      <c r="AD112">
        <v>1</v>
      </c>
      <c r="AE112">
        <v>0</v>
      </c>
      <c r="AF112">
        <v>1</v>
      </c>
      <c r="AG112">
        <v>63082.879999999997</v>
      </c>
      <c r="AH112">
        <v>0</v>
      </c>
    </row>
    <row r="113" spans="1:34" x14ac:dyDescent="0.25">
      <c r="A113" s="74">
        <v>41072</v>
      </c>
      <c r="B113">
        <v>283.82</v>
      </c>
      <c r="C113">
        <v>284.08999999999997</v>
      </c>
      <c r="D113">
        <v>278.25</v>
      </c>
      <c r="E113">
        <v>563.54999999999995</v>
      </c>
      <c r="F113" t="s">
        <v>447</v>
      </c>
      <c r="G113">
        <v>472</v>
      </c>
      <c r="H113" t="s">
        <v>444</v>
      </c>
      <c r="U113">
        <v>112</v>
      </c>
      <c r="V113">
        <v>15665790</v>
      </c>
      <c r="W113" t="s">
        <v>752</v>
      </c>
      <c r="X113">
        <v>538</v>
      </c>
      <c r="Y113" t="s">
        <v>378</v>
      </c>
      <c r="Z113" t="s">
        <v>436</v>
      </c>
      <c r="AA113">
        <v>39</v>
      </c>
      <c r="AB113">
        <v>7</v>
      </c>
      <c r="AC113">
        <v>108055.1</v>
      </c>
      <c r="AD113">
        <v>2</v>
      </c>
      <c r="AE113">
        <v>1</v>
      </c>
      <c r="AF113">
        <v>0</v>
      </c>
      <c r="AG113">
        <v>27231.26</v>
      </c>
      <c r="AH113">
        <v>0</v>
      </c>
    </row>
    <row r="114" spans="1:34" x14ac:dyDescent="0.25">
      <c r="A114" s="74">
        <v>41073</v>
      </c>
      <c r="B114">
        <v>279.81</v>
      </c>
      <c r="C114">
        <v>282.44</v>
      </c>
      <c r="D114">
        <v>278.3</v>
      </c>
      <c r="E114">
        <v>559.54999999999995</v>
      </c>
      <c r="F114" t="s">
        <v>455</v>
      </c>
      <c r="G114">
        <v>923</v>
      </c>
      <c r="H114" t="s">
        <v>453</v>
      </c>
      <c r="U114">
        <v>113</v>
      </c>
      <c r="V114">
        <v>15715951</v>
      </c>
      <c r="W114" t="s">
        <v>753</v>
      </c>
      <c r="X114">
        <v>562</v>
      </c>
      <c r="Y114" t="s">
        <v>374</v>
      </c>
      <c r="Z114" t="s">
        <v>436</v>
      </c>
      <c r="AA114">
        <v>42</v>
      </c>
      <c r="AB114">
        <v>2</v>
      </c>
      <c r="AC114">
        <v>100238.35</v>
      </c>
      <c r="AD114">
        <v>1</v>
      </c>
      <c r="AE114">
        <v>0</v>
      </c>
      <c r="AF114">
        <v>0</v>
      </c>
      <c r="AG114">
        <v>86797.41</v>
      </c>
      <c r="AH114">
        <v>0</v>
      </c>
    </row>
    <row r="115" spans="1:34" x14ac:dyDescent="0.25">
      <c r="A115" s="74">
        <v>41074</v>
      </c>
      <c r="B115">
        <v>279.60000000000002</v>
      </c>
      <c r="C115">
        <v>281.48</v>
      </c>
      <c r="D115">
        <v>277.22000000000003</v>
      </c>
      <c r="E115">
        <v>557.52</v>
      </c>
      <c r="F115" t="s">
        <v>454</v>
      </c>
      <c r="G115">
        <v>707</v>
      </c>
      <c r="H115" t="s">
        <v>462</v>
      </c>
      <c r="U115">
        <v>114</v>
      </c>
      <c r="V115">
        <v>15591100</v>
      </c>
      <c r="W115" t="s">
        <v>754</v>
      </c>
      <c r="X115">
        <v>675</v>
      </c>
      <c r="Y115" t="s">
        <v>376</v>
      </c>
      <c r="Z115" t="s">
        <v>436</v>
      </c>
      <c r="AA115">
        <v>36</v>
      </c>
      <c r="AB115">
        <v>9</v>
      </c>
      <c r="AC115">
        <v>106190.55</v>
      </c>
      <c r="AD115">
        <v>1</v>
      </c>
      <c r="AE115">
        <v>0</v>
      </c>
      <c r="AF115">
        <v>1</v>
      </c>
      <c r="AG115">
        <v>22994.32</v>
      </c>
      <c r="AH115">
        <v>0</v>
      </c>
    </row>
    <row r="116" spans="1:34" x14ac:dyDescent="0.25">
      <c r="A116" s="74">
        <v>41075</v>
      </c>
      <c r="B116">
        <v>279.12</v>
      </c>
      <c r="C116">
        <v>281.20999999999998</v>
      </c>
      <c r="D116">
        <v>277.5</v>
      </c>
      <c r="E116">
        <v>562.96</v>
      </c>
      <c r="F116" t="s">
        <v>447</v>
      </c>
      <c r="G116">
        <v>24</v>
      </c>
      <c r="H116" t="s">
        <v>451</v>
      </c>
      <c r="U116">
        <v>115</v>
      </c>
      <c r="V116">
        <v>15609618</v>
      </c>
      <c r="W116" t="s">
        <v>741</v>
      </c>
      <c r="X116">
        <v>721</v>
      </c>
      <c r="Y116" t="s">
        <v>378</v>
      </c>
      <c r="Z116" t="s">
        <v>436</v>
      </c>
      <c r="AA116">
        <v>28</v>
      </c>
      <c r="AB116">
        <v>9</v>
      </c>
      <c r="AC116">
        <v>154475.54</v>
      </c>
      <c r="AD116">
        <v>2</v>
      </c>
      <c r="AE116">
        <v>0</v>
      </c>
      <c r="AF116">
        <v>1</v>
      </c>
      <c r="AG116">
        <v>101300.94</v>
      </c>
      <c r="AH116">
        <v>1</v>
      </c>
    </row>
    <row r="117" spans="1:34" x14ac:dyDescent="0.25">
      <c r="A117" s="74">
        <v>41078</v>
      </c>
      <c r="B117">
        <v>280.26</v>
      </c>
      <c r="C117">
        <v>286.02999999999997</v>
      </c>
      <c r="D117">
        <v>278.58</v>
      </c>
      <c r="E117">
        <v>569.29</v>
      </c>
      <c r="F117" t="s">
        <v>445</v>
      </c>
      <c r="G117">
        <v>12</v>
      </c>
      <c r="H117" t="s">
        <v>446</v>
      </c>
      <c r="U117">
        <v>116</v>
      </c>
      <c r="V117">
        <v>15675522</v>
      </c>
      <c r="W117" t="s">
        <v>755</v>
      </c>
      <c r="X117">
        <v>628</v>
      </c>
      <c r="Y117" t="s">
        <v>378</v>
      </c>
      <c r="Z117" t="s">
        <v>437</v>
      </c>
      <c r="AA117">
        <v>30</v>
      </c>
      <c r="AB117">
        <v>9</v>
      </c>
      <c r="AC117">
        <v>132351.29</v>
      </c>
      <c r="AD117">
        <v>2</v>
      </c>
      <c r="AE117">
        <v>1</v>
      </c>
      <c r="AF117">
        <v>1</v>
      </c>
      <c r="AG117">
        <v>74169.13</v>
      </c>
      <c r="AH117">
        <v>0</v>
      </c>
    </row>
    <row r="118" spans="1:34" x14ac:dyDescent="0.25">
      <c r="A118" s="74">
        <v>41079</v>
      </c>
      <c r="B118">
        <v>285.72000000000003</v>
      </c>
      <c r="C118">
        <v>291.05</v>
      </c>
      <c r="D118">
        <v>285.49</v>
      </c>
      <c r="E118">
        <v>579.94000000000005</v>
      </c>
      <c r="F118" t="s">
        <v>454</v>
      </c>
      <c r="G118">
        <v>167</v>
      </c>
      <c r="H118" t="s">
        <v>449</v>
      </c>
      <c r="U118">
        <v>117</v>
      </c>
      <c r="V118">
        <v>15705512</v>
      </c>
      <c r="W118" t="s">
        <v>756</v>
      </c>
      <c r="X118">
        <v>668</v>
      </c>
      <c r="Y118" t="s">
        <v>378</v>
      </c>
      <c r="Z118" t="s">
        <v>437</v>
      </c>
      <c r="AA118">
        <v>37</v>
      </c>
      <c r="AB118">
        <v>6</v>
      </c>
      <c r="AC118">
        <v>167864.4</v>
      </c>
      <c r="AD118">
        <v>1</v>
      </c>
      <c r="AE118">
        <v>1</v>
      </c>
      <c r="AF118">
        <v>0</v>
      </c>
      <c r="AG118">
        <v>115638.29</v>
      </c>
      <c r="AH118">
        <v>0</v>
      </c>
    </row>
    <row r="119" spans="1:34" x14ac:dyDescent="0.25">
      <c r="A119" s="74">
        <v>41080</v>
      </c>
      <c r="B119">
        <v>288.82</v>
      </c>
      <c r="C119">
        <v>288.92</v>
      </c>
      <c r="D119">
        <v>285.68</v>
      </c>
      <c r="E119">
        <v>575.92999999999995</v>
      </c>
      <c r="F119" t="s">
        <v>454</v>
      </c>
      <c r="G119">
        <v>710</v>
      </c>
      <c r="H119" t="s">
        <v>451</v>
      </c>
      <c r="U119">
        <v>118</v>
      </c>
      <c r="V119">
        <v>15698028</v>
      </c>
      <c r="W119" t="s">
        <v>757</v>
      </c>
      <c r="X119">
        <v>506</v>
      </c>
      <c r="Y119" t="s">
        <v>374</v>
      </c>
      <c r="Z119" t="s">
        <v>437</v>
      </c>
      <c r="AA119">
        <v>41</v>
      </c>
      <c r="AB119">
        <v>1</v>
      </c>
      <c r="AC119">
        <v>0</v>
      </c>
      <c r="AD119">
        <v>2</v>
      </c>
      <c r="AE119">
        <v>1</v>
      </c>
      <c r="AF119">
        <v>0</v>
      </c>
      <c r="AG119">
        <v>31766.3</v>
      </c>
      <c r="AH119">
        <v>0</v>
      </c>
    </row>
    <row r="120" spans="1:34" x14ac:dyDescent="0.25">
      <c r="A120" s="74">
        <v>41081</v>
      </c>
      <c r="B120">
        <v>288.83999999999997</v>
      </c>
      <c r="C120">
        <v>288.83999999999997</v>
      </c>
      <c r="D120">
        <v>280.81</v>
      </c>
      <c r="E120">
        <v>563.66</v>
      </c>
      <c r="F120" t="s">
        <v>454</v>
      </c>
      <c r="G120">
        <v>37</v>
      </c>
      <c r="H120" t="s">
        <v>461</v>
      </c>
      <c r="U120">
        <v>119</v>
      </c>
      <c r="V120">
        <v>15661670</v>
      </c>
      <c r="W120" t="s">
        <v>758</v>
      </c>
      <c r="X120">
        <v>524</v>
      </c>
      <c r="Y120" t="s">
        <v>378</v>
      </c>
      <c r="Z120" t="s">
        <v>437</v>
      </c>
      <c r="AA120">
        <v>31</v>
      </c>
      <c r="AB120">
        <v>8</v>
      </c>
      <c r="AC120">
        <v>107818.63</v>
      </c>
      <c r="AD120">
        <v>1</v>
      </c>
      <c r="AE120">
        <v>1</v>
      </c>
      <c r="AF120">
        <v>0</v>
      </c>
      <c r="AG120">
        <v>199725.39</v>
      </c>
      <c r="AH120">
        <v>1</v>
      </c>
    </row>
    <row r="121" spans="1:34" x14ac:dyDescent="0.25">
      <c r="A121" s="74">
        <v>41082</v>
      </c>
      <c r="B121">
        <v>282.94</v>
      </c>
      <c r="C121">
        <v>284.67</v>
      </c>
      <c r="D121">
        <v>281.85000000000002</v>
      </c>
      <c r="E121">
        <v>569.91999999999996</v>
      </c>
      <c r="F121" t="s">
        <v>454</v>
      </c>
      <c r="G121">
        <v>472</v>
      </c>
      <c r="H121" t="s">
        <v>446</v>
      </c>
      <c r="U121">
        <v>120</v>
      </c>
      <c r="V121">
        <v>15600781</v>
      </c>
      <c r="W121" t="s">
        <v>759</v>
      </c>
      <c r="X121">
        <v>699</v>
      </c>
      <c r="Y121" t="s">
        <v>378</v>
      </c>
      <c r="Z121" t="s">
        <v>436</v>
      </c>
      <c r="AA121">
        <v>34</v>
      </c>
      <c r="AB121">
        <v>4</v>
      </c>
      <c r="AC121">
        <v>185173.81</v>
      </c>
      <c r="AD121">
        <v>2</v>
      </c>
      <c r="AE121">
        <v>1</v>
      </c>
      <c r="AF121">
        <v>0</v>
      </c>
      <c r="AG121">
        <v>120834.48</v>
      </c>
      <c r="AH121">
        <v>0</v>
      </c>
    </row>
    <row r="122" spans="1:34" x14ac:dyDescent="0.25">
      <c r="A122" s="74">
        <v>41085</v>
      </c>
      <c r="B122">
        <v>282.61</v>
      </c>
      <c r="C122">
        <v>282.98</v>
      </c>
      <c r="D122">
        <v>277.63</v>
      </c>
      <c r="E122">
        <v>559.16</v>
      </c>
      <c r="F122" t="s">
        <v>455</v>
      </c>
      <c r="G122">
        <v>174</v>
      </c>
      <c r="H122" t="s">
        <v>449</v>
      </c>
      <c r="U122">
        <v>121</v>
      </c>
      <c r="V122">
        <v>15682472</v>
      </c>
      <c r="W122" t="s">
        <v>760</v>
      </c>
      <c r="X122">
        <v>828</v>
      </c>
      <c r="Y122" t="s">
        <v>374</v>
      </c>
      <c r="Z122" t="s">
        <v>436</v>
      </c>
      <c r="AA122">
        <v>34</v>
      </c>
      <c r="AB122">
        <v>8</v>
      </c>
      <c r="AC122">
        <v>129433.34</v>
      </c>
      <c r="AD122">
        <v>2</v>
      </c>
      <c r="AE122">
        <v>0</v>
      </c>
      <c r="AF122">
        <v>0</v>
      </c>
      <c r="AG122">
        <v>38131.769999999997</v>
      </c>
      <c r="AH122">
        <v>0</v>
      </c>
    </row>
    <row r="123" spans="1:34" x14ac:dyDescent="0.25">
      <c r="A123" s="74">
        <v>41086</v>
      </c>
      <c r="B123">
        <v>280.33</v>
      </c>
      <c r="C123">
        <v>282.24</v>
      </c>
      <c r="D123">
        <v>278.7</v>
      </c>
      <c r="E123">
        <v>563.13</v>
      </c>
      <c r="F123" t="s">
        <v>463</v>
      </c>
      <c r="G123">
        <v>710</v>
      </c>
      <c r="H123" t="s">
        <v>444</v>
      </c>
      <c r="U123">
        <v>122</v>
      </c>
      <c r="V123">
        <v>15580203</v>
      </c>
      <c r="W123" t="s">
        <v>761</v>
      </c>
      <c r="X123">
        <v>674</v>
      </c>
      <c r="Y123" t="s">
        <v>376</v>
      </c>
      <c r="Z123" t="s">
        <v>436</v>
      </c>
      <c r="AA123">
        <v>39</v>
      </c>
      <c r="AB123">
        <v>6</v>
      </c>
      <c r="AC123">
        <v>120193.42</v>
      </c>
      <c r="AD123">
        <v>1</v>
      </c>
      <c r="AE123">
        <v>0</v>
      </c>
      <c r="AF123">
        <v>0</v>
      </c>
      <c r="AG123">
        <v>100130.95</v>
      </c>
      <c r="AH123">
        <v>0</v>
      </c>
    </row>
    <row r="124" spans="1:34" x14ac:dyDescent="0.25">
      <c r="A124" s="74">
        <v>41087</v>
      </c>
      <c r="B124">
        <v>282.79000000000002</v>
      </c>
      <c r="C124">
        <v>285.92</v>
      </c>
      <c r="D124">
        <v>281.95</v>
      </c>
      <c r="E124">
        <v>567.74</v>
      </c>
      <c r="F124" t="s">
        <v>455</v>
      </c>
      <c r="G124">
        <v>397</v>
      </c>
      <c r="H124" t="s">
        <v>462</v>
      </c>
      <c r="U124">
        <v>123</v>
      </c>
      <c r="V124">
        <v>15690673</v>
      </c>
      <c r="W124" t="s">
        <v>683</v>
      </c>
      <c r="X124">
        <v>656</v>
      </c>
      <c r="Y124" t="s">
        <v>374</v>
      </c>
      <c r="Z124" t="s">
        <v>437</v>
      </c>
      <c r="AA124">
        <v>39</v>
      </c>
      <c r="AB124">
        <v>6</v>
      </c>
      <c r="AC124">
        <v>0</v>
      </c>
      <c r="AD124">
        <v>2</v>
      </c>
      <c r="AE124">
        <v>1</v>
      </c>
      <c r="AF124">
        <v>0</v>
      </c>
      <c r="AG124">
        <v>141069.88</v>
      </c>
      <c r="AH124">
        <v>0</v>
      </c>
    </row>
    <row r="125" spans="1:34" x14ac:dyDescent="0.25">
      <c r="A125" s="74">
        <v>41088</v>
      </c>
      <c r="B125">
        <v>281.89</v>
      </c>
      <c r="C125">
        <v>282.06</v>
      </c>
      <c r="D125">
        <v>277.56</v>
      </c>
      <c r="E125">
        <v>562.76</v>
      </c>
      <c r="F125" t="s">
        <v>455</v>
      </c>
      <c r="G125">
        <v>856</v>
      </c>
      <c r="H125" t="s">
        <v>460</v>
      </c>
      <c r="U125">
        <v>124</v>
      </c>
      <c r="V125">
        <v>15760085</v>
      </c>
      <c r="W125" t="s">
        <v>762</v>
      </c>
      <c r="X125">
        <v>684</v>
      </c>
      <c r="Y125" t="s">
        <v>378</v>
      </c>
      <c r="Z125" t="s">
        <v>437</v>
      </c>
      <c r="AA125">
        <v>48</v>
      </c>
      <c r="AB125">
        <v>10</v>
      </c>
      <c r="AC125">
        <v>126384.42</v>
      </c>
      <c r="AD125">
        <v>1</v>
      </c>
      <c r="AE125">
        <v>1</v>
      </c>
      <c r="AF125">
        <v>1</v>
      </c>
      <c r="AG125">
        <v>198129.36</v>
      </c>
      <c r="AH125">
        <v>0</v>
      </c>
    </row>
    <row r="126" spans="1:34" x14ac:dyDescent="0.25">
      <c r="A126" s="74">
        <v>41089</v>
      </c>
      <c r="B126">
        <v>286.41000000000003</v>
      </c>
      <c r="C126">
        <v>288.98</v>
      </c>
      <c r="D126">
        <v>285.02999999999997</v>
      </c>
      <c r="E126">
        <v>578.48</v>
      </c>
      <c r="F126" t="s">
        <v>445</v>
      </c>
      <c r="G126">
        <v>57</v>
      </c>
      <c r="H126" t="s">
        <v>451</v>
      </c>
      <c r="U126">
        <v>125</v>
      </c>
      <c r="V126">
        <v>15779659</v>
      </c>
      <c r="W126" t="s">
        <v>763</v>
      </c>
      <c r="X126">
        <v>625</v>
      </c>
      <c r="Y126" t="s">
        <v>374</v>
      </c>
      <c r="Z126" t="s">
        <v>437</v>
      </c>
      <c r="AA126">
        <v>28</v>
      </c>
      <c r="AB126">
        <v>3</v>
      </c>
      <c r="AC126">
        <v>0</v>
      </c>
      <c r="AD126">
        <v>1</v>
      </c>
      <c r="AE126">
        <v>0</v>
      </c>
      <c r="AF126">
        <v>0</v>
      </c>
      <c r="AG126">
        <v>183646.41</v>
      </c>
      <c r="AH126">
        <v>0</v>
      </c>
    </row>
    <row r="127" spans="1:34" x14ac:dyDescent="0.25">
      <c r="A127" s="74">
        <v>41092</v>
      </c>
      <c r="B127">
        <v>289.82</v>
      </c>
      <c r="C127">
        <v>290.41000000000003</v>
      </c>
      <c r="D127">
        <v>287.17</v>
      </c>
      <c r="E127">
        <v>578.88</v>
      </c>
      <c r="F127" t="s">
        <v>455</v>
      </c>
      <c r="G127">
        <v>323</v>
      </c>
      <c r="H127" t="s">
        <v>448</v>
      </c>
      <c r="U127">
        <v>126</v>
      </c>
      <c r="V127">
        <v>15627360</v>
      </c>
      <c r="W127" t="s">
        <v>764</v>
      </c>
      <c r="X127">
        <v>432</v>
      </c>
      <c r="Y127" t="s">
        <v>374</v>
      </c>
      <c r="Z127" t="s">
        <v>436</v>
      </c>
      <c r="AA127">
        <v>42</v>
      </c>
      <c r="AB127">
        <v>9</v>
      </c>
      <c r="AC127">
        <v>152603.45000000001</v>
      </c>
      <c r="AD127">
        <v>1</v>
      </c>
      <c r="AE127">
        <v>1</v>
      </c>
      <c r="AF127">
        <v>0</v>
      </c>
      <c r="AG127">
        <v>110265.24</v>
      </c>
      <c r="AH127">
        <v>1</v>
      </c>
    </row>
    <row r="128" spans="1:34" x14ac:dyDescent="0.25">
      <c r="A128" s="74">
        <v>41093</v>
      </c>
      <c r="B128">
        <v>288.92</v>
      </c>
      <c r="C128">
        <v>293.11</v>
      </c>
      <c r="D128">
        <v>287.92</v>
      </c>
      <c r="E128">
        <v>586.22</v>
      </c>
      <c r="F128" t="s">
        <v>463</v>
      </c>
      <c r="G128">
        <v>387</v>
      </c>
      <c r="H128" t="s">
        <v>451</v>
      </c>
      <c r="U128">
        <v>127</v>
      </c>
      <c r="V128">
        <v>15671137</v>
      </c>
      <c r="W128" t="s">
        <v>765</v>
      </c>
      <c r="X128">
        <v>549</v>
      </c>
      <c r="Y128" t="s">
        <v>374</v>
      </c>
      <c r="Z128" t="s">
        <v>437</v>
      </c>
      <c r="AA128">
        <v>52</v>
      </c>
      <c r="AB128">
        <v>1</v>
      </c>
      <c r="AC128">
        <v>0</v>
      </c>
      <c r="AD128">
        <v>1</v>
      </c>
      <c r="AE128">
        <v>0</v>
      </c>
      <c r="AF128">
        <v>1</v>
      </c>
      <c r="AG128">
        <v>8636.0499999999993</v>
      </c>
      <c r="AH128">
        <v>1</v>
      </c>
    </row>
    <row r="129" spans="1:34" x14ac:dyDescent="0.25">
      <c r="A129" s="74">
        <v>41095</v>
      </c>
      <c r="B129">
        <v>293.27999999999997</v>
      </c>
      <c r="C129">
        <v>298.91000000000003</v>
      </c>
      <c r="D129">
        <v>293.17</v>
      </c>
      <c r="E129">
        <v>594.29</v>
      </c>
      <c r="F129" t="s">
        <v>454</v>
      </c>
      <c r="G129">
        <v>709</v>
      </c>
      <c r="H129" t="s">
        <v>462</v>
      </c>
      <c r="U129">
        <v>128</v>
      </c>
      <c r="V129">
        <v>15782688</v>
      </c>
      <c r="W129" t="s">
        <v>766</v>
      </c>
      <c r="X129">
        <v>625</v>
      </c>
      <c r="Y129" t="s">
        <v>378</v>
      </c>
      <c r="Z129" t="s">
        <v>436</v>
      </c>
      <c r="AA129">
        <v>56</v>
      </c>
      <c r="AB129">
        <v>0</v>
      </c>
      <c r="AC129">
        <v>148507.24</v>
      </c>
      <c r="AD129">
        <v>1</v>
      </c>
      <c r="AE129">
        <v>1</v>
      </c>
      <c r="AF129">
        <v>0</v>
      </c>
      <c r="AG129">
        <v>46824.08</v>
      </c>
      <c r="AH129">
        <v>1</v>
      </c>
    </row>
    <row r="130" spans="1:34" x14ac:dyDescent="0.25">
      <c r="A130" s="74">
        <v>41096</v>
      </c>
      <c r="B130">
        <v>295.12</v>
      </c>
      <c r="C130">
        <v>295.64999999999998</v>
      </c>
      <c r="D130">
        <v>290.32</v>
      </c>
      <c r="E130">
        <v>584.38</v>
      </c>
      <c r="F130" t="s">
        <v>454</v>
      </c>
      <c r="G130">
        <v>339</v>
      </c>
      <c r="H130" t="s">
        <v>459</v>
      </c>
      <c r="U130">
        <v>129</v>
      </c>
      <c r="V130">
        <v>15575492</v>
      </c>
      <c r="W130" t="s">
        <v>761</v>
      </c>
      <c r="X130">
        <v>828</v>
      </c>
      <c r="Y130" t="s">
        <v>374</v>
      </c>
      <c r="Z130" t="s">
        <v>437</v>
      </c>
      <c r="AA130">
        <v>41</v>
      </c>
      <c r="AB130">
        <v>7</v>
      </c>
      <c r="AC130">
        <v>0</v>
      </c>
      <c r="AD130">
        <v>2</v>
      </c>
      <c r="AE130">
        <v>1</v>
      </c>
      <c r="AF130">
        <v>0</v>
      </c>
      <c r="AG130">
        <v>171378.77</v>
      </c>
      <c r="AH130">
        <v>0</v>
      </c>
    </row>
    <row r="131" spans="1:34" x14ac:dyDescent="0.25">
      <c r="A131" s="74">
        <v>41099</v>
      </c>
      <c r="B131">
        <v>291.38</v>
      </c>
      <c r="C131">
        <v>293.2</v>
      </c>
      <c r="D131">
        <v>289.54000000000002</v>
      </c>
      <c r="E131">
        <v>584.41</v>
      </c>
      <c r="F131" t="s">
        <v>455</v>
      </c>
      <c r="G131">
        <v>443</v>
      </c>
      <c r="H131" t="s">
        <v>453</v>
      </c>
      <c r="U131">
        <v>130</v>
      </c>
      <c r="V131">
        <v>15591607</v>
      </c>
      <c r="W131" t="s">
        <v>767</v>
      </c>
      <c r="X131">
        <v>770</v>
      </c>
      <c r="Y131" t="s">
        <v>374</v>
      </c>
      <c r="Z131" t="s">
        <v>436</v>
      </c>
      <c r="AA131">
        <v>24</v>
      </c>
      <c r="AB131">
        <v>9</v>
      </c>
      <c r="AC131">
        <v>101827.07</v>
      </c>
      <c r="AD131">
        <v>1</v>
      </c>
      <c r="AE131">
        <v>1</v>
      </c>
      <c r="AF131">
        <v>0</v>
      </c>
      <c r="AG131">
        <v>167256.35</v>
      </c>
      <c r="AH131">
        <v>0</v>
      </c>
    </row>
    <row r="132" spans="1:34" x14ac:dyDescent="0.25">
      <c r="A132" s="74">
        <v>41100</v>
      </c>
      <c r="B132">
        <v>293.99</v>
      </c>
      <c r="C132">
        <v>295.11</v>
      </c>
      <c r="D132">
        <v>288.29000000000002</v>
      </c>
      <c r="E132">
        <v>580.11</v>
      </c>
      <c r="F132" t="s">
        <v>455</v>
      </c>
      <c r="G132">
        <v>860</v>
      </c>
      <c r="H132" t="s">
        <v>444</v>
      </c>
      <c r="U132">
        <v>131</v>
      </c>
      <c r="V132">
        <v>15740404</v>
      </c>
      <c r="W132" t="s">
        <v>652</v>
      </c>
      <c r="X132">
        <v>758</v>
      </c>
      <c r="Y132" t="s">
        <v>374</v>
      </c>
      <c r="Z132" t="s">
        <v>437</v>
      </c>
      <c r="AA132">
        <v>34</v>
      </c>
      <c r="AB132">
        <v>3</v>
      </c>
      <c r="AC132">
        <v>0</v>
      </c>
      <c r="AD132">
        <v>2</v>
      </c>
      <c r="AE132">
        <v>1</v>
      </c>
      <c r="AF132">
        <v>1</v>
      </c>
      <c r="AG132">
        <v>124226.16</v>
      </c>
      <c r="AH132">
        <v>0</v>
      </c>
    </row>
    <row r="133" spans="1:34" x14ac:dyDescent="0.25">
      <c r="A133" s="74">
        <v>41101</v>
      </c>
      <c r="B133">
        <v>287.07</v>
      </c>
      <c r="C133">
        <v>287.85000000000002</v>
      </c>
      <c r="D133">
        <v>281.42</v>
      </c>
      <c r="E133">
        <v>569.63</v>
      </c>
      <c r="F133" t="s">
        <v>443</v>
      </c>
      <c r="G133">
        <v>24</v>
      </c>
      <c r="H133" t="s">
        <v>459</v>
      </c>
      <c r="U133">
        <v>132</v>
      </c>
      <c r="V133">
        <v>15718369</v>
      </c>
      <c r="W133" t="s">
        <v>768</v>
      </c>
      <c r="X133">
        <v>795</v>
      </c>
      <c r="Y133" t="s">
        <v>378</v>
      </c>
      <c r="Z133" t="s">
        <v>437</v>
      </c>
      <c r="AA133">
        <v>33</v>
      </c>
      <c r="AB133">
        <v>9</v>
      </c>
      <c r="AC133">
        <v>130862.43</v>
      </c>
      <c r="AD133">
        <v>1</v>
      </c>
      <c r="AE133">
        <v>1</v>
      </c>
      <c r="AF133">
        <v>1</v>
      </c>
      <c r="AG133">
        <v>114935.21</v>
      </c>
      <c r="AH133">
        <v>0</v>
      </c>
    </row>
    <row r="134" spans="1:34" x14ac:dyDescent="0.25">
      <c r="A134" s="74">
        <v>41102</v>
      </c>
      <c r="B134">
        <v>282.5</v>
      </c>
      <c r="C134">
        <v>284.89999999999998</v>
      </c>
      <c r="D134">
        <v>280</v>
      </c>
      <c r="E134">
        <v>568.91999999999996</v>
      </c>
      <c r="F134" t="s">
        <v>454</v>
      </c>
      <c r="G134">
        <v>636</v>
      </c>
      <c r="H134" t="s">
        <v>451</v>
      </c>
      <c r="U134">
        <v>133</v>
      </c>
      <c r="V134">
        <v>15677871</v>
      </c>
      <c r="W134" t="s">
        <v>769</v>
      </c>
      <c r="X134">
        <v>687</v>
      </c>
      <c r="Y134" t="s">
        <v>374</v>
      </c>
      <c r="Z134" t="s">
        <v>436</v>
      </c>
      <c r="AA134">
        <v>38</v>
      </c>
      <c r="AB134">
        <v>9</v>
      </c>
      <c r="AC134">
        <v>122570.87</v>
      </c>
      <c r="AD134">
        <v>1</v>
      </c>
      <c r="AE134">
        <v>1</v>
      </c>
      <c r="AF134">
        <v>1</v>
      </c>
      <c r="AG134">
        <v>35608.879999999997</v>
      </c>
      <c r="AH134">
        <v>0</v>
      </c>
    </row>
    <row r="135" spans="1:34" x14ac:dyDescent="0.25">
      <c r="A135" s="74">
        <v>41103</v>
      </c>
      <c r="B135">
        <v>285.01</v>
      </c>
      <c r="C135">
        <v>288.49</v>
      </c>
      <c r="D135">
        <v>283.20999999999998</v>
      </c>
      <c r="E135">
        <v>574.94000000000005</v>
      </c>
      <c r="F135" t="s">
        <v>455</v>
      </c>
      <c r="G135">
        <v>966</v>
      </c>
      <c r="H135" t="s">
        <v>459</v>
      </c>
      <c r="U135">
        <v>134</v>
      </c>
      <c r="V135">
        <v>15642004</v>
      </c>
      <c r="W135" t="s">
        <v>770</v>
      </c>
      <c r="X135">
        <v>686</v>
      </c>
      <c r="Y135" t="s">
        <v>374</v>
      </c>
      <c r="Z135" t="s">
        <v>436</v>
      </c>
      <c r="AA135">
        <v>25</v>
      </c>
      <c r="AB135">
        <v>1</v>
      </c>
      <c r="AC135">
        <v>0</v>
      </c>
      <c r="AD135">
        <v>2</v>
      </c>
      <c r="AE135">
        <v>0</v>
      </c>
      <c r="AF135">
        <v>1</v>
      </c>
      <c r="AG135">
        <v>16459.37</v>
      </c>
      <c r="AH135">
        <v>0</v>
      </c>
    </row>
    <row r="136" spans="1:34" x14ac:dyDescent="0.25">
      <c r="A136" s="74">
        <v>41106</v>
      </c>
      <c r="B136">
        <v>287.11</v>
      </c>
      <c r="C136">
        <v>288.51</v>
      </c>
      <c r="D136">
        <v>284.82</v>
      </c>
      <c r="E136">
        <v>573.35</v>
      </c>
      <c r="F136" t="s">
        <v>463</v>
      </c>
      <c r="G136">
        <v>936</v>
      </c>
      <c r="H136" t="s">
        <v>460</v>
      </c>
      <c r="U136">
        <v>135</v>
      </c>
      <c r="V136">
        <v>15712543</v>
      </c>
      <c r="W136" t="s">
        <v>771</v>
      </c>
      <c r="X136">
        <v>789</v>
      </c>
      <c r="Y136" t="s">
        <v>378</v>
      </c>
      <c r="Z136" t="s">
        <v>436</v>
      </c>
      <c r="AA136">
        <v>39</v>
      </c>
      <c r="AB136">
        <v>7</v>
      </c>
      <c r="AC136">
        <v>124828.46</v>
      </c>
      <c r="AD136">
        <v>2</v>
      </c>
      <c r="AE136">
        <v>1</v>
      </c>
      <c r="AF136">
        <v>1</v>
      </c>
      <c r="AG136">
        <v>124411.08</v>
      </c>
      <c r="AH136">
        <v>0</v>
      </c>
    </row>
    <row r="137" spans="1:34" x14ac:dyDescent="0.25">
      <c r="A137" s="74">
        <v>41107</v>
      </c>
      <c r="B137">
        <v>288.14</v>
      </c>
      <c r="C137">
        <v>289.25</v>
      </c>
      <c r="D137">
        <v>283.14</v>
      </c>
      <c r="E137">
        <v>575.15</v>
      </c>
      <c r="F137" t="s">
        <v>455</v>
      </c>
      <c r="G137">
        <v>372</v>
      </c>
      <c r="H137" t="s">
        <v>459</v>
      </c>
      <c r="U137">
        <v>136</v>
      </c>
      <c r="V137">
        <v>15584518</v>
      </c>
      <c r="W137" t="s">
        <v>772</v>
      </c>
      <c r="X137">
        <v>589</v>
      </c>
      <c r="Y137" t="s">
        <v>378</v>
      </c>
      <c r="Z137" t="s">
        <v>437</v>
      </c>
      <c r="AA137">
        <v>50</v>
      </c>
      <c r="AB137">
        <v>5</v>
      </c>
      <c r="AC137">
        <v>144895.04999999999</v>
      </c>
      <c r="AD137">
        <v>2</v>
      </c>
      <c r="AE137">
        <v>1</v>
      </c>
      <c r="AF137">
        <v>1</v>
      </c>
      <c r="AG137">
        <v>34941.230000000003</v>
      </c>
      <c r="AH137">
        <v>0</v>
      </c>
    </row>
    <row r="138" spans="1:34" x14ac:dyDescent="0.25">
      <c r="A138" s="74">
        <v>41108</v>
      </c>
      <c r="B138">
        <v>287.41000000000003</v>
      </c>
      <c r="C138">
        <v>290.76</v>
      </c>
      <c r="D138">
        <v>286.99</v>
      </c>
      <c r="E138">
        <v>579.16999999999996</v>
      </c>
      <c r="F138" t="s">
        <v>455</v>
      </c>
      <c r="G138">
        <v>107</v>
      </c>
      <c r="H138" t="s">
        <v>449</v>
      </c>
      <c r="U138">
        <v>137</v>
      </c>
      <c r="V138">
        <v>15802381</v>
      </c>
      <c r="W138" t="s">
        <v>773</v>
      </c>
      <c r="X138">
        <v>461</v>
      </c>
      <c r="Y138" t="s">
        <v>378</v>
      </c>
      <c r="Z138" t="s">
        <v>437</v>
      </c>
      <c r="AA138">
        <v>34</v>
      </c>
      <c r="AB138">
        <v>5</v>
      </c>
      <c r="AC138">
        <v>63663.93</v>
      </c>
      <c r="AD138">
        <v>1</v>
      </c>
      <c r="AE138">
        <v>0</v>
      </c>
      <c r="AF138">
        <v>1</v>
      </c>
      <c r="AG138">
        <v>167784.28</v>
      </c>
      <c r="AH138">
        <v>0</v>
      </c>
    </row>
    <row r="139" spans="1:34" x14ac:dyDescent="0.25">
      <c r="A139" s="74">
        <v>41109</v>
      </c>
      <c r="B139">
        <v>291.98</v>
      </c>
      <c r="C139">
        <v>298.12</v>
      </c>
      <c r="D139">
        <v>291.91000000000003</v>
      </c>
      <c r="E139">
        <v>591.44000000000005</v>
      </c>
      <c r="F139" t="s">
        <v>465</v>
      </c>
      <c r="G139">
        <v>384</v>
      </c>
      <c r="H139" t="s">
        <v>448</v>
      </c>
      <c r="U139">
        <v>138</v>
      </c>
      <c r="V139">
        <v>15610156</v>
      </c>
      <c r="W139" t="s">
        <v>774</v>
      </c>
      <c r="X139">
        <v>637</v>
      </c>
      <c r="Y139" t="s">
        <v>374</v>
      </c>
      <c r="Z139" t="s">
        <v>436</v>
      </c>
      <c r="AA139">
        <v>40</v>
      </c>
      <c r="AB139">
        <v>2</v>
      </c>
      <c r="AC139">
        <v>133463.1</v>
      </c>
      <c r="AD139">
        <v>1</v>
      </c>
      <c r="AE139">
        <v>0</v>
      </c>
      <c r="AF139">
        <v>1</v>
      </c>
      <c r="AG139">
        <v>93165.34</v>
      </c>
      <c r="AH139">
        <v>0</v>
      </c>
    </row>
    <row r="140" spans="1:34" x14ac:dyDescent="0.25">
      <c r="A140" s="74">
        <v>41110</v>
      </c>
      <c r="B140">
        <v>303.24</v>
      </c>
      <c r="C140">
        <v>305.33</v>
      </c>
      <c r="D140">
        <v>297.97000000000003</v>
      </c>
      <c r="E140">
        <v>609.15</v>
      </c>
      <c r="F140" t="s">
        <v>456</v>
      </c>
      <c r="G140">
        <v>975</v>
      </c>
      <c r="H140" t="s">
        <v>451</v>
      </c>
      <c r="U140">
        <v>139</v>
      </c>
      <c r="V140">
        <v>15594408</v>
      </c>
      <c r="W140" t="s">
        <v>775</v>
      </c>
      <c r="X140">
        <v>584</v>
      </c>
      <c r="Y140" t="s">
        <v>376</v>
      </c>
      <c r="Z140" t="s">
        <v>437</v>
      </c>
      <c r="AA140">
        <v>48</v>
      </c>
      <c r="AB140">
        <v>2</v>
      </c>
      <c r="AC140">
        <v>213146.2</v>
      </c>
      <c r="AD140">
        <v>1</v>
      </c>
      <c r="AE140">
        <v>1</v>
      </c>
      <c r="AF140">
        <v>0</v>
      </c>
      <c r="AG140">
        <v>75161.25</v>
      </c>
      <c r="AH140">
        <v>1</v>
      </c>
    </row>
    <row r="141" spans="1:34" x14ac:dyDescent="0.25">
      <c r="A141" s="74">
        <v>41113</v>
      </c>
      <c r="B141">
        <v>299.12</v>
      </c>
      <c r="C141">
        <v>308.02</v>
      </c>
      <c r="D141">
        <v>298.01</v>
      </c>
      <c r="E141">
        <v>613.82000000000005</v>
      </c>
      <c r="F141" t="s">
        <v>443</v>
      </c>
      <c r="G141">
        <v>150</v>
      </c>
      <c r="H141" t="s">
        <v>453</v>
      </c>
      <c r="U141">
        <v>140</v>
      </c>
      <c r="V141">
        <v>15640905</v>
      </c>
      <c r="W141" t="s">
        <v>776</v>
      </c>
      <c r="X141">
        <v>579</v>
      </c>
      <c r="Y141" t="s">
        <v>376</v>
      </c>
      <c r="Z141" t="s">
        <v>437</v>
      </c>
      <c r="AA141">
        <v>35</v>
      </c>
      <c r="AB141">
        <v>1</v>
      </c>
      <c r="AC141">
        <v>129490.36</v>
      </c>
      <c r="AD141">
        <v>2</v>
      </c>
      <c r="AE141">
        <v>0</v>
      </c>
      <c r="AF141">
        <v>1</v>
      </c>
      <c r="AG141">
        <v>8590.83</v>
      </c>
      <c r="AH141">
        <v>1</v>
      </c>
    </row>
    <row r="142" spans="1:34" x14ac:dyDescent="0.25">
      <c r="A142" s="74">
        <v>41114</v>
      </c>
      <c r="B142">
        <v>306.35000000000002</v>
      </c>
      <c r="C142">
        <v>307.81</v>
      </c>
      <c r="D142">
        <v>301.04000000000002</v>
      </c>
      <c r="E142">
        <v>605.91</v>
      </c>
      <c r="F142" t="s">
        <v>454</v>
      </c>
      <c r="G142">
        <v>33</v>
      </c>
      <c r="H142" t="s">
        <v>451</v>
      </c>
      <c r="U142">
        <v>141</v>
      </c>
      <c r="V142">
        <v>15698932</v>
      </c>
      <c r="W142" t="s">
        <v>777</v>
      </c>
      <c r="X142">
        <v>756</v>
      </c>
      <c r="Y142" t="s">
        <v>378</v>
      </c>
      <c r="Z142" t="s">
        <v>436</v>
      </c>
      <c r="AA142">
        <v>44</v>
      </c>
      <c r="AB142">
        <v>10</v>
      </c>
      <c r="AC142">
        <v>137452.09</v>
      </c>
      <c r="AD142">
        <v>1</v>
      </c>
      <c r="AE142">
        <v>1</v>
      </c>
      <c r="AF142">
        <v>0</v>
      </c>
      <c r="AG142">
        <v>189543.9</v>
      </c>
      <c r="AH142">
        <v>0</v>
      </c>
    </row>
    <row r="143" spans="1:34" x14ac:dyDescent="0.25">
      <c r="A143" s="74">
        <v>41115</v>
      </c>
      <c r="B143">
        <v>303.02</v>
      </c>
      <c r="C143">
        <v>305.54000000000002</v>
      </c>
      <c r="D143">
        <v>301.55</v>
      </c>
      <c r="E143">
        <v>606.33000000000004</v>
      </c>
      <c r="F143" t="s">
        <v>455</v>
      </c>
      <c r="G143">
        <v>659</v>
      </c>
      <c r="H143" t="s">
        <v>461</v>
      </c>
      <c r="U143">
        <v>142</v>
      </c>
      <c r="V143">
        <v>15724944</v>
      </c>
      <c r="W143" t="s">
        <v>778</v>
      </c>
      <c r="X143">
        <v>663</v>
      </c>
      <c r="Y143" t="s">
        <v>374</v>
      </c>
      <c r="Z143" t="s">
        <v>436</v>
      </c>
      <c r="AA143">
        <v>34</v>
      </c>
      <c r="AB143">
        <v>7</v>
      </c>
      <c r="AC143">
        <v>0</v>
      </c>
      <c r="AD143">
        <v>2</v>
      </c>
      <c r="AE143">
        <v>1</v>
      </c>
      <c r="AF143">
        <v>1</v>
      </c>
      <c r="AG143">
        <v>180427.24</v>
      </c>
      <c r="AH143">
        <v>0</v>
      </c>
    </row>
    <row r="144" spans="1:34" x14ac:dyDescent="0.25">
      <c r="A144" s="74">
        <v>41116</v>
      </c>
      <c r="B144">
        <v>306.35000000000002</v>
      </c>
      <c r="C144">
        <v>307.27999999999997</v>
      </c>
      <c r="D144">
        <v>303.88</v>
      </c>
      <c r="E144">
        <v>611.67999999999995</v>
      </c>
      <c r="F144" t="s">
        <v>455</v>
      </c>
      <c r="G144">
        <v>382</v>
      </c>
      <c r="H144" t="s">
        <v>449</v>
      </c>
      <c r="U144">
        <v>143</v>
      </c>
      <c r="V144">
        <v>15628145</v>
      </c>
      <c r="W144" t="s">
        <v>779</v>
      </c>
      <c r="X144">
        <v>682</v>
      </c>
      <c r="Y144" t="s">
        <v>374</v>
      </c>
      <c r="Z144" t="s">
        <v>437</v>
      </c>
      <c r="AA144">
        <v>43</v>
      </c>
      <c r="AB144">
        <v>5</v>
      </c>
      <c r="AC144">
        <v>125851.93</v>
      </c>
      <c r="AD144">
        <v>1</v>
      </c>
      <c r="AE144">
        <v>1</v>
      </c>
      <c r="AF144">
        <v>1</v>
      </c>
      <c r="AG144">
        <v>193318.33</v>
      </c>
      <c r="AH144">
        <v>0</v>
      </c>
    </row>
    <row r="145" spans="1:34" x14ac:dyDescent="0.25">
      <c r="A145" s="74">
        <v>41117</v>
      </c>
      <c r="B145">
        <v>308.29000000000002</v>
      </c>
      <c r="C145">
        <v>316.31</v>
      </c>
      <c r="D145">
        <v>307.60000000000002</v>
      </c>
      <c r="E145">
        <v>633.22</v>
      </c>
      <c r="F145" t="s">
        <v>443</v>
      </c>
      <c r="G145">
        <v>125</v>
      </c>
      <c r="H145" t="s">
        <v>449</v>
      </c>
      <c r="U145">
        <v>144</v>
      </c>
      <c r="V145">
        <v>15713483</v>
      </c>
      <c r="W145" t="s">
        <v>780</v>
      </c>
      <c r="X145">
        <v>793</v>
      </c>
      <c r="Y145" t="s">
        <v>376</v>
      </c>
      <c r="Z145" t="s">
        <v>436</v>
      </c>
      <c r="AA145">
        <v>52</v>
      </c>
      <c r="AB145">
        <v>2</v>
      </c>
      <c r="AC145">
        <v>0</v>
      </c>
      <c r="AD145">
        <v>1</v>
      </c>
      <c r="AE145">
        <v>1</v>
      </c>
      <c r="AF145">
        <v>0</v>
      </c>
      <c r="AG145">
        <v>159123.82</v>
      </c>
      <c r="AH145">
        <v>1</v>
      </c>
    </row>
    <row r="146" spans="1:34" x14ac:dyDescent="0.25">
      <c r="A146" s="74">
        <v>41120</v>
      </c>
      <c r="B146">
        <v>316.83999999999997</v>
      </c>
      <c r="C146">
        <v>320.10000000000002</v>
      </c>
      <c r="D146">
        <v>313.57</v>
      </c>
      <c r="E146">
        <v>630.57000000000005</v>
      </c>
      <c r="F146" t="s">
        <v>454</v>
      </c>
      <c r="G146">
        <v>389</v>
      </c>
      <c r="H146" t="s">
        <v>459</v>
      </c>
      <c r="U146">
        <v>145</v>
      </c>
      <c r="V146">
        <v>15612350</v>
      </c>
      <c r="W146" t="s">
        <v>781</v>
      </c>
      <c r="X146">
        <v>691</v>
      </c>
      <c r="Y146" t="s">
        <v>374</v>
      </c>
      <c r="Z146" t="s">
        <v>437</v>
      </c>
      <c r="AA146">
        <v>31</v>
      </c>
      <c r="AB146">
        <v>5</v>
      </c>
      <c r="AC146">
        <v>40915.550000000003</v>
      </c>
      <c r="AD146">
        <v>1</v>
      </c>
      <c r="AE146">
        <v>1</v>
      </c>
      <c r="AF146">
        <v>0</v>
      </c>
      <c r="AG146">
        <v>126213.84</v>
      </c>
      <c r="AH146">
        <v>1</v>
      </c>
    </row>
    <row r="147" spans="1:34" x14ac:dyDescent="0.25">
      <c r="A147" s="74">
        <v>41121</v>
      </c>
      <c r="B147">
        <v>312.95999999999998</v>
      </c>
      <c r="C147">
        <v>317.06</v>
      </c>
      <c r="D147">
        <v>312.94</v>
      </c>
      <c r="E147">
        <v>631.24</v>
      </c>
      <c r="F147" t="s">
        <v>455</v>
      </c>
      <c r="G147">
        <v>745</v>
      </c>
      <c r="H147" t="s">
        <v>460</v>
      </c>
      <c r="U147">
        <v>146</v>
      </c>
      <c r="V147">
        <v>15800703</v>
      </c>
      <c r="W147" t="s">
        <v>782</v>
      </c>
      <c r="X147">
        <v>485</v>
      </c>
      <c r="Y147" t="s">
        <v>376</v>
      </c>
      <c r="Z147" t="s">
        <v>437</v>
      </c>
      <c r="AA147">
        <v>21</v>
      </c>
      <c r="AB147">
        <v>5</v>
      </c>
      <c r="AC147">
        <v>113157.22</v>
      </c>
      <c r="AD147">
        <v>1</v>
      </c>
      <c r="AE147">
        <v>1</v>
      </c>
      <c r="AF147">
        <v>1</v>
      </c>
      <c r="AG147">
        <v>54141.5</v>
      </c>
      <c r="AH147">
        <v>0</v>
      </c>
    </row>
    <row r="148" spans="1:34" x14ac:dyDescent="0.25">
      <c r="A148" s="74">
        <v>41122</v>
      </c>
      <c r="B148">
        <v>317.45999999999998</v>
      </c>
      <c r="C148">
        <v>318.56</v>
      </c>
      <c r="D148">
        <v>314.51</v>
      </c>
      <c r="E148">
        <v>630.95000000000005</v>
      </c>
      <c r="F148" t="s">
        <v>455</v>
      </c>
      <c r="G148">
        <v>702</v>
      </c>
      <c r="H148" t="s">
        <v>449</v>
      </c>
      <c r="U148">
        <v>147</v>
      </c>
      <c r="V148">
        <v>15705707</v>
      </c>
      <c r="W148" t="s">
        <v>783</v>
      </c>
      <c r="X148">
        <v>635</v>
      </c>
      <c r="Y148" t="s">
        <v>376</v>
      </c>
      <c r="Z148" t="s">
        <v>437</v>
      </c>
      <c r="AA148">
        <v>29</v>
      </c>
      <c r="AB148">
        <v>8</v>
      </c>
      <c r="AC148">
        <v>138296.94</v>
      </c>
      <c r="AD148">
        <v>2</v>
      </c>
      <c r="AE148">
        <v>1</v>
      </c>
      <c r="AF148">
        <v>0</v>
      </c>
      <c r="AG148">
        <v>141075.51</v>
      </c>
      <c r="AH148">
        <v>0</v>
      </c>
    </row>
    <row r="149" spans="1:34" x14ac:dyDescent="0.25">
      <c r="A149" s="74">
        <v>41123</v>
      </c>
      <c r="B149">
        <v>311.58999999999997</v>
      </c>
      <c r="C149">
        <v>317.82</v>
      </c>
      <c r="D149">
        <v>310.54000000000002</v>
      </c>
      <c r="E149">
        <v>627.03</v>
      </c>
      <c r="F149" t="s">
        <v>455</v>
      </c>
      <c r="G149">
        <v>970</v>
      </c>
      <c r="H149" t="s">
        <v>460</v>
      </c>
      <c r="U149">
        <v>148</v>
      </c>
      <c r="V149">
        <v>15754105</v>
      </c>
      <c r="W149" t="s">
        <v>784</v>
      </c>
      <c r="X149">
        <v>650</v>
      </c>
      <c r="Y149" t="s">
        <v>374</v>
      </c>
      <c r="Z149" t="s">
        <v>436</v>
      </c>
      <c r="AA149">
        <v>37</v>
      </c>
      <c r="AB149">
        <v>5</v>
      </c>
      <c r="AC149">
        <v>106967.18</v>
      </c>
      <c r="AD149">
        <v>1</v>
      </c>
      <c r="AE149">
        <v>0</v>
      </c>
      <c r="AF149">
        <v>0</v>
      </c>
      <c r="AG149">
        <v>24495.03</v>
      </c>
      <c r="AH149">
        <v>0</v>
      </c>
    </row>
    <row r="150" spans="1:34" x14ac:dyDescent="0.25">
      <c r="A150" s="74">
        <v>41124</v>
      </c>
      <c r="B150">
        <v>318.81</v>
      </c>
      <c r="C150">
        <v>320.66000000000003</v>
      </c>
      <c r="D150">
        <v>316.88</v>
      </c>
      <c r="E150">
        <v>639.57000000000005</v>
      </c>
      <c r="F150" t="s">
        <v>455</v>
      </c>
      <c r="G150">
        <v>808</v>
      </c>
      <c r="H150" t="s">
        <v>448</v>
      </c>
      <c r="U150">
        <v>149</v>
      </c>
      <c r="V150">
        <v>15703264</v>
      </c>
      <c r="W150" t="s">
        <v>785</v>
      </c>
      <c r="X150">
        <v>735</v>
      </c>
      <c r="Y150" t="s">
        <v>374</v>
      </c>
      <c r="Z150" t="s">
        <v>436</v>
      </c>
      <c r="AA150">
        <v>44</v>
      </c>
      <c r="AB150">
        <v>9</v>
      </c>
      <c r="AC150">
        <v>120681.63</v>
      </c>
      <c r="AD150">
        <v>1</v>
      </c>
      <c r="AE150">
        <v>1</v>
      </c>
      <c r="AF150">
        <v>0</v>
      </c>
      <c r="AG150">
        <v>74836.34</v>
      </c>
      <c r="AH150">
        <v>0</v>
      </c>
    </row>
    <row r="151" spans="1:34" x14ac:dyDescent="0.25">
      <c r="A151" s="74">
        <v>41127</v>
      </c>
      <c r="B151">
        <v>318.61</v>
      </c>
      <c r="C151">
        <v>323.48</v>
      </c>
      <c r="D151">
        <v>318.42</v>
      </c>
      <c r="E151">
        <v>641.05999999999995</v>
      </c>
      <c r="F151" t="s">
        <v>455</v>
      </c>
      <c r="G151">
        <v>578</v>
      </c>
      <c r="H151" t="s">
        <v>453</v>
      </c>
      <c r="U151">
        <v>150</v>
      </c>
      <c r="V151">
        <v>15794413</v>
      </c>
      <c r="W151" t="s">
        <v>786</v>
      </c>
      <c r="X151">
        <v>416</v>
      </c>
      <c r="Y151" t="s">
        <v>374</v>
      </c>
      <c r="Z151" t="s">
        <v>436</v>
      </c>
      <c r="AA151">
        <v>32</v>
      </c>
      <c r="AB151">
        <v>0</v>
      </c>
      <c r="AC151">
        <v>0</v>
      </c>
      <c r="AD151">
        <v>2</v>
      </c>
      <c r="AE151">
        <v>0</v>
      </c>
      <c r="AF151">
        <v>1</v>
      </c>
      <c r="AG151">
        <v>878.87</v>
      </c>
      <c r="AH151">
        <v>0</v>
      </c>
    </row>
    <row r="152" spans="1:34" x14ac:dyDescent="0.25">
      <c r="A152" s="74">
        <v>41128</v>
      </c>
      <c r="B152">
        <v>319.7</v>
      </c>
      <c r="C152">
        <v>320.93</v>
      </c>
      <c r="D152">
        <v>317.05</v>
      </c>
      <c r="E152">
        <v>638.79</v>
      </c>
      <c r="F152" t="s">
        <v>455</v>
      </c>
      <c r="G152">
        <v>978</v>
      </c>
      <c r="H152" t="s">
        <v>448</v>
      </c>
      <c r="U152">
        <v>151</v>
      </c>
      <c r="V152">
        <v>15650237</v>
      </c>
      <c r="W152" t="s">
        <v>787</v>
      </c>
      <c r="X152">
        <v>754</v>
      </c>
      <c r="Y152" t="s">
        <v>376</v>
      </c>
      <c r="Z152" t="s">
        <v>437</v>
      </c>
      <c r="AA152">
        <v>32</v>
      </c>
      <c r="AB152">
        <v>7</v>
      </c>
      <c r="AC152">
        <v>0</v>
      </c>
      <c r="AD152">
        <v>2</v>
      </c>
      <c r="AE152">
        <v>1</v>
      </c>
      <c r="AF152">
        <v>0</v>
      </c>
      <c r="AG152">
        <v>89520.75</v>
      </c>
      <c r="AH152">
        <v>0</v>
      </c>
    </row>
    <row r="153" spans="1:34" x14ac:dyDescent="0.25">
      <c r="A153" s="74">
        <v>41129</v>
      </c>
      <c r="B153">
        <v>318.33</v>
      </c>
      <c r="C153">
        <v>321.73</v>
      </c>
      <c r="D153">
        <v>318.06</v>
      </c>
      <c r="E153">
        <v>640.47</v>
      </c>
      <c r="F153" t="s">
        <v>463</v>
      </c>
      <c r="G153">
        <v>654</v>
      </c>
      <c r="H153" t="s">
        <v>462</v>
      </c>
      <c r="U153">
        <v>152</v>
      </c>
      <c r="V153">
        <v>15759618</v>
      </c>
      <c r="W153" t="s">
        <v>788</v>
      </c>
      <c r="X153">
        <v>535</v>
      </c>
      <c r="Y153" t="s">
        <v>374</v>
      </c>
      <c r="Z153" t="s">
        <v>437</v>
      </c>
      <c r="AA153">
        <v>48</v>
      </c>
      <c r="AB153">
        <v>9</v>
      </c>
      <c r="AC153">
        <v>0</v>
      </c>
      <c r="AD153">
        <v>1</v>
      </c>
      <c r="AE153">
        <v>1</v>
      </c>
      <c r="AF153">
        <v>0</v>
      </c>
      <c r="AG153">
        <v>149892.79</v>
      </c>
      <c r="AH153">
        <v>1</v>
      </c>
    </row>
    <row r="154" spans="1:34" x14ac:dyDescent="0.25">
      <c r="A154" s="74">
        <v>41130</v>
      </c>
      <c r="B154">
        <v>321.05</v>
      </c>
      <c r="C154">
        <v>321.98</v>
      </c>
      <c r="D154">
        <v>319.56</v>
      </c>
      <c r="E154">
        <v>640.59</v>
      </c>
      <c r="F154" t="s">
        <v>463</v>
      </c>
      <c r="G154">
        <v>148</v>
      </c>
      <c r="H154" t="s">
        <v>444</v>
      </c>
      <c r="U154">
        <v>153</v>
      </c>
      <c r="V154">
        <v>15811589</v>
      </c>
      <c r="W154" t="s">
        <v>789</v>
      </c>
      <c r="X154">
        <v>716</v>
      </c>
      <c r="Y154" t="s">
        <v>376</v>
      </c>
      <c r="Z154" t="s">
        <v>436</v>
      </c>
      <c r="AA154">
        <v>42</v>
      </c>
      <c r="AB154">
        <v>8</v>
      </c>
      <c r="AC154">
        <v>0</v>
      </c>
      <c r="AD154">
        <v>2</v>
      </c>
      <c r="AE154">
        <v>1</v>
      </c>
      <c r="AF154">
        <v>0</v>
      </c>
      <c r="AG154">
        <v>180800.42</v>
      </c>
      <c r="AH154">
        <v>0</v>
      </c>
    </row>
    <row r="155" spans="1:34" x14ac:dyDescent="0.25">
      <c r="A155" s="74">
        <v>41131</v>
      </c>
      <c r="B155">
        <v>318.10000000000002</v>
      </c>
      <c r="C155">
        <v>319.92</v>
      </c>
      <c r="D155">
        <v>316.88</v>
      </c>
      <c r="E155">
        <v>640.24</v>
      </c>
      <c r="F155" t="s">
        <v>463</v>
      </c>
      <c r="G155">
        <v>879</v>
      </c>
      <c r="H155" t="s">
        <v>451</v>
      </c>
      <c r="U155">
        <v>154</v>
      </c>
      <c r="V155">
        <v>15689044</v>
      </c>
      <c r="W155" t="s">
        <v>790</v>
      </c>
      <c r="X155">
        <v>539</v>
      </c>
      <c r="Y155" t="s">
        <v>374</v>
      </c>
      <c r="Z155" t="s">
        <v>436</v>
      </c>
      <c r="AA155">
        <v>37</v>
      </c>
      <c r="AB155">
        <v>2</v>
      </c>
      <c r="AC155">
        <v>127609.59</v>
      </c>
      <c r="AD155">
        <v>1</v>
      </c>
      <c r="AE155">
        <v>1</v>
      </c>
      <c r="AF155">
        <v>0</v>
      </c>
      <c r="AG155">
        <v>98646.22</v>
      </c>
      <c r="AH155">
        <v>0</v>
      </c>
    </row>
    <row r="156" spans="1:34" x14ac:dyDescent="0.25">
      <c r="A156" s="74">
        <v>41134</v>
      </c>
      <c r="B156">
        <v>322.5</v>
      </c>
      <c r="C156">
        <v>328.84</v>
      </c>
      <c r="D156">
        <v>322.13</v>
      </c>
      <c r="E156">
        <v>658.2</v>
      </c>
      <c r="F156" t="s">
        <v>447</v>
      </c>
      <c r="G156">
        <v>560</v>
      </c>
      <c r="H156" t="s">
        <v>462</v>
      </c>
      <c r="U156">
        <v>155</v>
      </c>
      <c r="V156">
        <v>15709368</v>
      </c>
      <c r="W156" t="s">
        <v>791</v>
      </c>
      <c r="X156">
        <v>614</v>
      </c>
      <c r="Y156" t="s">
        <v>374</v>
      </c>
      <c r="Z156" t="s">
        <v>437</v>
      </c>
      <c r="AA156">
        <v>43</v>
      </c>
      <c r="AB156">
        <v>6</v>
      </c>
      <c r="AC156">
        <v>0</v>
      </c>
      <c r="AD156">
        <v>2</v>
      </c>
      <c r="AE156">
        <v>1</v>
      </c>
      <c r="AF156">
        <v>1</v>
      </c>
      <c r="AG156">
        <v>109041.53</v>
      </c>
      <c r="AH156">
        <v>0</v>
      </c>
    </row>
    <row r="157" spans="1:34" x14ac:dyDescent="0.25">
      <c r="A157" s="74">
        <v>41135</v>
      </c>
      <c r="B157">
        <v>328.39</v>
      </c>
      <c r="C157">
        <v>335.17</v>
      </c>
      <c r="D157">
        <v>328.27</v>
      </c>
      <c r="E157">
        <v>666.83</v>
      </c>
      <c r="F157" t="s">
        <v>443</v>
      </c>
      <c r="G157">
        <v>350</v>
      </c>
      <c r="H157" t="s">
        <v>451</v>
      </c>
      <c r="U157">
        <v>156</v>
      </c>
      <c r="V157">
        <v>15679145</v>
      </c>
      <c r="W157" t="s">
        <v>792</v>
      </c>
      <c r="X157">
        <v>706</v>
      </c>
      <c r="Y157" t="s">
        <v>376</v>
      </c>
      <c r="Z157" t="s">
        <v>436</v>
      </c>
      <c r="AA157">
        <v>57</v>
      </c>
      <c r="AB157">
        <v>7</v>
      </c>
      <c r="AC157">
        <v>0</v>
      </c>
      <c r="AD157">
        <v>1</v>
      </c>
      <c r="AE157">
        <v>1</v>
      </c>
      <c r="AF157">
        <v>0</v>
      </c>
      <c r="AG157">
        <v>17941.16</v>
      </c>
      <c r="AH157">
        <v>1</v>
      </c>
    </row>
    <row r="158" spans="1:34" x14ac:dyDescent="0.25">
      <c r="A158" s="74">
        <v>41136</v>
      </c>
      <c r="B158">
        <v>333.89</v>
      </c>
      <c r="C158">
        <v>335.87</v>
      </c>
      <c r="D158">
        <v>330.81</v>
      </c>
      <c r="E158">
        <v>665.71</v>
      </c>
      <c r="F158" t="s">
        <v>454</v>
      </c>
      <c r="G158">
        <v>839</v>
      </c>
      <c r="H158" t="s">
        <v>446</v>
      </c>
      <c r="U158">
        <v>157</v>
      </c>
      <c r="V158">
        <v>15655007</v>
      </c>
      <c r="W158" t="s">
        <v>773</v>
      </c>
      <c r="X158">
        <v>758</v>
      </c>
      <c r="Y158" t="s">
        <v>374</v>
      </c>
      <c r="Z158" t="s">
        <v>437</v>
      </c>
      <c r="AA158">
        <v>33</v>
      </c>
      <c r="AB158">
        <v>7</v>
      </c>
      <c r="AC158">
        <v>0</v>
      </c>
      <c r="AD158">
        <v>2</v>
      </c>
      <c r="AE158">
        <v>0</v>
      </c>
      <c r="AF158">
        <v>0</v>
      </c>
      <c r="AG158">
        <v>82996.47</v>
      </c>
      <c r="AH158">
        <v>0</v>
      </c>
    </row>
    <row r="159" spans="1:34" x14ac:dyDescent="0.25">
      <c r="A159" s="74">
        <v>41137</v>
      </c>
      <c r="B159">
        <v>332.51</v>
      </c>
      <c r="C159">
        <v>336.06</v>
      </c>
      <c r="D159">
        <v>332.29</v>
      </c>
      <c r="E159">
        <v>671.03</v>
      </c>
      <c r="F159" t="s">
        <v>455</v>
      </c>
      <c r="G159">
        <v>448</v>
      </c>
      <c r="H159" t="s">
        <v>462</v>
      </c>
      <c r="U159">
        <v>158</v>
      </c>
      <c r="V159">
        <v>15623595</v>
      </c>
      <c r="W159" t="s">
        <v>793</v>
      </c>
      <c r="X159">
        <v>586</v>
      </c>
      <c r="Y159" t="s">
        <v>376</v>
      </c>
      <c r="Z159" t="s">
        <v>437</v>
      </c>
      <c r="AA159">
        <v>28</v>
      </c>
      <c r="AB159">
        <v>2</v>
      </c>
      <c r="AC159">
        <v>0</v>
      </c>
      <c r="AD159">
        <v>2</v>
      </c>
      <c r="AE159">
        <v>1</v>
      </c>
      <c r="AF159">
        <v>1</v>
      </c>
      <c r="AG159">
        <v>92067.35</v>
      </c>
      <c r="AH159">
        <v>0</v>
      </c>
    </row>
    <row r="160" spans="1:34" x14ac:dyDescent="0.25">
      <c r="A160" s="74">
        <v>41138</v>
      </c>
      <c r="B160">
        <v>335.8</v>
      </c>
      <c r="C160">
        <v>337.36</v>
      </c>
      <c r="D160">
        <v>334.6</v>
      </c>
      <c r="E160">
        <v>675.29</v>
      </c>
      <c r="F160" t="s">
        <v>454</v>
      </c>
      <c r="G160">
        <v>371</v>
      </c>
      <c r="H160" t="s">
        <v>461</v>
      </c>
      <c r="U160">
        <v>159</v>
      </c>
      <c r="V160">
        <v>15589975</v>
      </c>
      <c r="W160" t="s">
        <v>669</v>
      </c>
      <c r="X160">
        <v>646</v>
      </c>
      <c r="Y160" t="s">
        <v>374</v>
      </c>
      <c r="Z160" t="s">
        <v>437</v>
      </c>
      <c r="AA160">
        <v>73</v>
      </c>
      <c r="AB160">
        <v>6</v>
      </c>
      <c r="AC160">
        <v>97259.25</v>
      </c>
      <c r="AD160">
        <v>1</v>
      </c>
      <c r="AE160">
        <v>0</v>
      </c>
      <c r="AF160">
        <v>1</v>
      </c>
      <c r="AG160">
        <v>104719.66</v>
      </c>
      <c r="AH160">
        <v>0</v>
      </c>
    </row>
    <row r="161" spans="1:34" x14ac:dyDescent="0.25">
      <c r="A161" s="74">
        <v>41141</v>
      </c>
      <c r="B161">
        <v>336.49</v>
      </c>
      <c r="C161">
        <v>338.17</v>
      </c>
      <c r="D161">
        <v>335.07</v>
      </c>
      <c r="E161">
        <v>673.69</v>
      </c>
      <c r="F161" t="s">
        <v>455</v>
      </c>
      <c r="G161">
        <v>529</v>
      </c>
      <c r="H161" t="s">
        <v>448</v>
      </c>
      <c r="U161">
        <v>160</v>
      </c>
      <c r="V161">
        <v>15804017</v>
      </c>
      <c r="W161" t="s">
        <v>794</v>
      </c>
      <c r="X161">
        <v>631</v>
      </c>
      <c r="Y161" t="s">
        <v>378</v>
      </c>
      <c r="Z161" t="s">
        <v>437</v>
      </c>
      <c r="AA161">
        <v>33</v>
      </c>
      <c r="AB161">
        <v>4</v>
      </c>
      <c r="AC161">
        <v>123246.7</v>
      </c>
      <c r="AD161">
        <v>1</v>
      </c>
      <c r="AE161">
        <v>0</v>
      </c>
      <c r="AF161">
        <v>0</v>
      </c>
      <c r="AG161">
        <v>112687.57</v>
      </c>
      <c r="AH161">
        <v>0</v>
      </c>
    </row>
    <row r="162" spans="1:34" x14ac:dyDescent="0.25">
      <c r="A162" s="74">
        <v>41142</v>
      </c>
      <c r="B162">
        <v>335.3</v>
      </c>
      <c r="C162">
        <v>337.73</v>
      </c>
      <c r="D162">
        <v>329.85</v>
      </c>
      <c r="E162">
        <v>667.68</v>
      </c>
      <c r="F162" t="s">
        <v>454</v>
      </c>
      <c r="G162">
        <v>461</v>
      </c>
      <c r="H162" t="s">
        <v>453</v>
      </c>
      <c r="U162">
        <v>161</v>
      </c>
      <c r="V162">
        <v>15692132</v>
      </c>
      <c r="W162" t="s">
        <v>795</v>
      </c>
      <c r="X162">
        <v>717</v>
      </c>
      <c r="Y162" t="s">
        <v>376</v>
      </c>
      <c r="Z162" t="s">
        <v>437</v>
      </c>
      <c r="AA162">
        <v>22</v>
      </c>
      <c r="AB162">
        <v>6</v>
      </c>
      <c r="AC162">
        <v>101060.25</v>
      </c>
      <c r="AD162">
        <v>1</v>
      </c>
      <c r="AE162">
        <v>0</v>
      </c>
      <c r="AF162">
        <v>1</v>
      </c>
      <c r="AG162">
        <v>84699.56</v>
      </c>
      <c r="AH162">
        <v>0</v>
      </c>
    </row>
    <row r="163" spans="1:34" x14ac:dyDescent="0.25">
      <c r="A163" s="74">
        <v>41143</v>
      </c>
      <c r="B163">
        <v>332.44</v>
      </c>
      <c r="C163">
        <v>339.03</v>
      </c>
      <c r="D163">
        <v>332.11</v>
      </c>
      <c r="E163">
        <v>675.33</v>
      </c>
      <c r="F163" t="s">
        <v>455</v>
      </c>
      <c r="G163">
        <v>832</v>
      </c>
      <c r="H163" t="s">
        <v>461</v>
      </c>
      <c r="U163">
        <v>162</v>
      </c>
      <c r="V163">
        <v>15641122</v>
      </c>
      <c r="W163" t="s">
        <v>796</v>
      </c>
      <c r="X163">
        <v>684</v>
      </c>
      <c r="Y163" t="s">
        <v>374</v>
      </c>
      <c r="Z163" t="s">
        <v>436</v>
      </c>
      <c r="AA163">
        <v>30</v>
      </c>
      <c r="AB163">
        <v>2</v>
      </c>
      <c r="AC163">
        <v>0</v>
      </c>
      <c r="AD163">
        <v>2</v>
      </c>
      <c r="AE163">
        <v>1</v>
      </c>
      <c r="AF163">
        <v>0</v>
      </c>
      <c r="AG163">
        <v>83473.820000000007</v>
      </c>
      <c r="AH163">
        <v>0</v>
      </c>
    </row>
    <row r="164" spans="1:34" x14ac:dyDescent="0.25">
      <c r="A164" s="74">
        <v>41144</v>
      </c>
      <c r="B164">
        <v>335.88</v>
      </c>
      <c r="C164">
        <v>338.97</v>
      </c>
      <c r="D164">
        <v>334.25</v>
      </c>
      <c r="E164">
        <v>674.95</v>
      </c>
      <c r="F164" t="s">
        <v>455</v>
      </c>
      <c r="G164">
        <v>581</v>
      </c>
      <c r="H164" t="s">
        <v>459</v>
      </c>
      <c r="U164">
        <v>163</v>
      </c>
      <c r="V164">
        <v>15630910</v>
      </c>
      <c r="W164" t="s">
        <v>797</v>
      </c>
      <c r="X164">
        <v>800</v>
      </c>
      <c r="Y164" t="s">
        <v>374</v>
      </c>
      <c r="Z164" t="s">
        <v>437</v>
      </c>
      <c r="AA164">
        <v>49</v>
      </c>
      <c r="AB164">
        <v>7</v>
      </c>
      <c r="AC164">
        <v>108007.36</v>
      </c>
      <c r="AD164">
        <v>1</v>
      </c>
      <c r="AE164">
        <v>0</v>
      </c>
      <c r="AF164">
        <v>0</v>
      </c>
      <c r="AG164">
        <v>47125.11</v>
      </c>
      <c r="AH164">
        <v>0</v>
      </c>
    </row>
    <row r="165" spans="1:34" x14ac:dyDescent="0.25">
      <c r="A165" s="74">
        <v>41145</v>
      </c>
      <c r="B165">
        <v>336.54</v>
      </c>
      <c r="C165">
        <v>338.95</v>
      </c>
      <c r="D165">
        <v>335.78</v>
      </c>
      <c r="E165">
        <v>676.77</v>
      </c>
      <c r="F165" t="s">
        <v>463</v>
      </c>
      <c r="G165">
        <v>863</v>
      </c>
      <c r="H165" t="s">
        <v>451</v>
      </c>
      <c r="U165">
        <v>164</v>
      </c>
      <c r="V165">
        <v>15680772</v>
      </c>
      <c r="W165" t="s">
        <v>720</v>
      </c>
      <c r="X165">
        <v>721</v>
      </c>
      <c r="Y165" t="s">
        <v>376</v>
      </c>
      <c r="Z165" t="s">
        <v>437</v>
      </c>
      <c r="AA165">
        <v>36</v>
      </c>
      <c r="AB165">
        <v>2</v>
      </c>
      <c r="AC165">
        <v>0</v>
      </c>
      <c r="AD165">
        <v>2</v>
      </c>
      <c r="AE165">
        <v>1</v>
      </c>
      <c r="AF165">
        <v>1</v>
      </c>
      <c r="AG165">
        <v>106977.8</v>
      </c>
      <c r="AH165">
        <v>0</v>
      </c>
    </row>
    <row r="166" spans="1:34" x14ac:dyDescent="0.25">
      <c r="A166" s="74">
        <v>41148</v>
      </c>
      <c r="B166">
        <v>330.26</v>
      </c>
      <c r="C166">
        <v>334.75</v>
      </c>
      <c r="D166">
        <v>328.39</v>
      </c>
      <c r="E166">
        <v>667.39</v>
      </c>
      <c r="F166" t="s">
        <v>445</v>
      </c>
      <c r="G166">
        <v>246</v>
      </c>
      <c r="H166" t="s">
        <v>449</v>
      </c>
      <c r="U166">
        <v>165</v>
      </c>
      <c r="V166">
        <v>15658929</v>
      </c>
      <c r="W166" t="s">
        <v>798</v>
      </c>
      <c r="X166">
        <v>683</v>
      </c>
      <c r="Y166" t="s">
        <v>376</v>
      </c>
      <c r="Z166" t="s">
        <v>436</v>
      </c>
      <c r="AA166">
        <v>29</v>
      </c>
      <c r="AB166">
        <v>0</v>
      </c>
      <c r="AC166">
        <v>133702.89000000001</v>
      </c>
      <c r="AD166">
        <v>1</v>
      </c>
      <c r="AE166">
        <v>1</v>
      </c>
      <c r="AF166">
        <v>0</v>
      </c>
      <c r="AG166">
        <v>55582.54</v>
      </c>
      <c r="AH166">
        <v>1</v>
      </c>
    </row>
    <row r="167" spans="1:34" x14ac:dyDescent="0.25">
      <c r="A167" s="74">
        <v>41149</v>
      </c>
      <c r="B167">
        <v>331.26</v>
      </c>
      <c r="C167">
        <v>337.54</v>
      </c>
      <c r="D167">
        <v>331.13</v>
      </c>
      <c r="E167">
        <v>675.4</v>
      </c>
      <c r="F167" t="s">
        <v>454</v>
      </c>
      <c r="G167">
        <v>132</v>
      </c>
      <c r="H167" t="s">
        <v>461</v>
      </c>
      <c r="U167">
        <v>166</v>
      </c>
      <c r="V167">
        <v>15585388</v>
      </c>
      <c r="W167" t="s">
        <v>799</v>
      </c>
      <c r="X167">
        <v>660</v>
      </c>
      <c r="Y167" t="s">
        <v>378</v>
      </c>
      <c r="Z167" t="s">
        <v>436</v>
      </c>
      <c r="AA167">
        <v>31</v>
      </c>
      <c r="AB167">
        <v>9</v>
      </c>
      <c r="AC167">
        <v>125189.75</v>
      </c>
      <c r="AD167">
        <v>2</v>
      </c>
      <c r="AE167">
        <v>1</v>
      </c>
      <c r="AF167">
        <v>1</v>
      </c>
      <c r="AG167">
        <v>139874.43</v>
      </c>
      <c r="AH167">
        <v>0</v>
      </c>
    </row>
    <row r="168" spans="1:34" x14ac:dyDescent="0.25">
      <c r="A168" s="74">
        <v>41150</v>
      </c>
      <c r="B168">
        <v>337.42</v>
      </c>
      <c r="C168">
        <v>343.21</v>
      </c>
      <c r="D168">
        <v>336.81</v>
      </c>
      <c r="E168">
        <v>686.13</v>
      </c>
      <c r="F168" t="s">
        <v>447</v>
      </c>
      <c r="G168">
        <v>2</v>
      </c>
      <c r="H168" t="s">
        <v>449</v>
      </c>
      <c r="U168">
        <v>167</v>
      </c>
      <c r="V168">
        <v>15724623</v>
      </c>
      <c r="W168" t="s">
        <v>800</v>
      </c>
      <c r="X168">
        <v>704</v>
      </c>
      <c r="Y168" t="s">
        <v>378</v>
      </c>
      <c r="Z168" t="s">
        <v>437</v>
      </c>
      <c r="AA168">
        <v>24</v>
      </c>
      <c r="AB168">
        <v>7</v>
      </c>
      <c r="AC168">
        <v>113034.22</v>
      </c>
      <c r="AD168">
        <v>1</v>
      </c>
      <c r="AE168">
        <v>1</v>
      </c>
      <c r="AF168">
        <v>0</v>
      </c>
      <c r="AG168">
        <v>162503.48000000001</v>
      </c>
      <c r="AH168">
        <v>1</v>
      </c>
    </row>
    <row r="169" spans="1:34" x14ac:dyDescent="0.25">
      <c r="A169" s="74">
        <v>41151</v>
      </c>
      <c r="B169">
        <v>340.84</v>
      </c>
      <c r="C169">
        <v>342.41</v>
      </c>
      <c r="D169">
        <v>338.82</v>
      </c>
      <c r="E169">
        <v>679.81</v>
      </c>
      <c r="F169" t="s">
        <v>455</v>
      </c>
      <c r="G169">
        <v>265</v>
      </c>
      <c r="H169" t="s">
        <v>449</v>
      </c>
      <c r="U169">
        <v>168</v>
      </c>
      <c r="V169">
        <v>15588537</v>
      </c>
      <c r="W169" t="s">
        <v>801</v>
      </c>
      <c r="X169">
        <v>615</v>
      </c>
      <c r="Y169" t="s">
        <v>376</v>
      </c>
      <c r="Z169" t="s">
        <v>437</v>
      </c>
      <c r="AA169">
        <v>41</v>
      </c>
      <c r="AB169">
        <v>9</v>
      </c>
      <c r="AC169">
        <v>109013.23</v>
      </c>
      <c r="AD169">
        <v>1</v>
      </c>
      <c r="AE169">
        <v>1</v>
      </c>
      <c r="AF169">
        <v>0</v>
      </c>
      <c r="AG169">
        <v>196499.96</v>
      </c>
      <c r="AH169">
        <v>0</v>
      </c>
    </row>
    <row r="170" spans="1:34" x14ac:dyDescent="0.25">
      <c r="A170" s="74">
        <v>41152</v>
      </c>
      <c r="B170">
        <v>340.72</v>
      </c>
      <c r="C170">
        <v>343</v>
      </c>
      <c r="D170">
        <v>338.75</v>
      </c>
      <c r="E170">
        <v>683.21</v>
      </c>
      <c r="F170" t="s">
        <v>454</v>
      </c>
      <c r="G170">
        <v>270</v>
      </c>
      <c r="H170" t="s">
        <v>453</v>
      </c>
      <c r="U170">
        <v>169</v>
      </c>
      <c r="V170">
        <v>15574692</v>
      </c>
      <c r="W170" t="s">
        <v>802</v>
      </c>
      <c r="X170">
        <v>667</v>
      </c>
      <c r="Y170" t="s">
        <v>376</v>
      </c>
      <c r="Z170" t="s">
        <v>437</v>
      </c>
      <c r="AA170">
        <v>39</v>
      </c>
      <c r="AB170">
        <v>2</v>
      </c>
      <c r="AC170">
        <v>0</v>
      </c>
      <c r="AD170">
        <v>2</v>
      </c>
      <c r="AE170">
        <v>1</v>
      </c>
      <c r="AF170">
        <v>0</v>
      </c>
      <c r="AG170">
        <v>40721.24</v>
      </c>
      <c r="AH170">
        <v>1</v>
      </c>
    </row>
    <row r="171" spans="1:34" x14ac:dyDescent="0.25">
      <c r="A171" s="74">
        <v>41156</v>
      </c>
      <c r="B171">
        <v>341</v>
      </c>
      <c r="C171">
        <v>341.22</v>
      </c>
      <c r="D171">
        <v>335.49</v>
      </c>
      <c r="E171">
        <v>679.18</v>
      </c>
      <c r="F171" t="s">
        <v>455</v>
      </c>
      <c r="G171">
        <v>793</v>
      </c>
      <c r="H171" t="s">
        <v>462</v>
      </c>
      <c r="U171">
        <v>170</v>
      </c>
      <c r="V171">
        <v>15611325</v>
      </c>
      <c r="W171" t="s">
        <v>803</v>
      </c>
      <c r="X171">
        <v>682</v>
      </c>
      <c r="Y171" t="s">
        <v>378</v>
      </c>
      <c r="Z171" t="s">
        <v>436</v>
      </c>
      <c r="AA171">
        <v>24</v>
      </c>
      <c r="AB171">
        <v>9</v>
      </c>
      <c r="AC171">
        <v>57929.81</v>
      </c>
      <c r="AD171">
        <v>2</v>
      </c>
      <c r="AE171">
        <v>0</v>
      </c>
      <c r="AF171">
        <v>0</v>
      </c>
      <c r="AG171">
        <v>53134.3</v>
      </c>
      <c r="AH171">
        <v>0</v>
      </c>
    </row>
    <row r="172" spans="1:34" x14ac:dyDescent="0.25">
      <c r="A172" s="74">
        <v>41157</v>
      </c>
      <c r="B172">
        <v>338.73</v>
      </c>
      <c r="C172">
        <v>341.97</v>
      </c>
      <c r="D172">
        <v>338.3</v>
      </c>
      <c r="E172">
        <v>678.86</v>
      </c>
      <c r="F172" t="s">
        <v>455</v>
      </c>
      <c r="G172">
        <v>429</v>
      </c>
      <c r="H172" t="s">
        <v>460</v>
      </c>
      <c r="U172">
        <v>171</v>
      </c>
      <c r="V172">
        <v>15587562</v>
      </c>
      <c r="W172" t="s">
        <v>804</v>
      </c>
      <c r="X172">
        <v>484</v>
      </c>
      <c r="Y172" t="s">
        <v>374</v>
      </c>
      <c r="Z172" t="s">
        <v>437</v>
      </c>
      <c r="AA172">
        <v>29</v>
      </c>
      <c r="AB172">
        <v>4</v>
      </c>
      <c r="AC172">
        <v>130114.39</v>
      </c>
      <c r="AD172">
        <v>1</v>
      </c>
      <c r="AE172">
        <v>1</v>
      </c>
      <c r="AF172">
        <v>0</v>
      </c>
      <c r="AG172">
        <v>164017.89000000001</v>
      </c>
      <c r="AH172">
        <v>0</v>
      </c>
    </row>
    <row r="173" spans="1:34" x14ac:dyDescent="0.25">
      <c r="A173" s="74">
        <v>41158</v>
      </c>
      <c r="B173">
        <v>341.7</v>
      </c>
      <c r="C173">
        <v>348.64</v>
      </c>
      <c r="D173">
        <v>341.09</v>
      </c>
      <c r="E173">
        <v>697.49</v>
      </c>
      <c r="F173" t="s">
        <v>447</v>
      </c>
      <c r="G173">
        <v>109</v>
      </c>
      <c r="H173" t="s">
        <v>459</v>
      </c>
      <c r="U173">
        <v>172</v>
      </c>
      <c r="V173">
        <v>15613172</v>
      </c>
      <c r="W173" t="s">
        <v>805</v>
      </c>
      <c r="X173">
        <v>628</v>
      </c>
      <c r="Y173" t="s">
        <v>378</v>
      </c>
      <c r="Z173" t="s">
        <v>436</v>
      </c>
      <c r="AA173">
        <v>27</v>
      </c>
      <c r="AB173">
        <v>5</v>
      </c>
      <c r="AC173">
        <v>95826.49</v>
      </c>
      <c r="AD173">
        <v>2</v>
      </c>
      <c r="AE173">
        <v>1</v>
      </c>
      <c r="AF173">
        <v>0</v>
      </c>
      <c r="AG173">
        <v>155996.96</v>
      </c>
      <c r="AH173">
        <v>0</v>
      </c>
    </row>
    <row r="174" spans="1:34" x14ac:dyDescent="0.25">
      <c r="A174" s="74">
        <v>41159</v>
      </c>
      <c r="B174">
        <v>348.69</v>
      </c>
      <c r="C174">
        <v>354.8</v>
      </c>
      <c r="D174">
        <v>347.53</v>
      </c>
      <c r="E174">
        <v>704.22</v>
      </c>
      <c r="F174" t="s">
        <v>447</v>
      </c>
      <c r="G174">
        <v>490</v>
      </c>
      <c r="H174" t="s">
        <v>460</v>
      </c>
      <c r="U174">
        <v>173</v>
      </c>
      <c r="V174">
        <v>15651022</v>
      </c>
      <c r="W174" t="s">
        <v>806</v>
      </c>
      <c r="X174">
        <v>480</v>
      </c>
      <c r="Y174" t="s">
        <v>378</v>
      </c>
      <c r="Z174" t="s">
        <v>436</v>
      </c>
      <c r="AA174">
        <v>44</v>
      </c>
      <c r="AB174">
        <v>10</v>
      </c>
      <c r="AC174">
        <v>129608.57</v>
      </c>
      <c r="AD174">
        <v>1</v>
      </c>
      <c r="AE174">
        <v>1</v>
      </c>
      <c r="AF174">
        <v>0</v>
      </c>
      <c r="AG174">
        <v>5472.7</v>
      </c>
      <c r="AH174">
        <v>1</v>
      </c>
    </row>
    <row r="175" spans="1:34" x14ac:dyDescent="0.25">
      <c r="A175" s="74">
        <v>41162</v>
      </c>
      <c r="B175">
        <v>353.55</v>
      </c>
      <c r="C175">
        <v>355.07</v>
      </c>
      <c r="D175">
        <v>347.89</v>
      </c>
      <c r="E175">
        <v>698.85</v>
      </c>
      <c r="F175" t="s">
        <v>445</v>
      </c>
      <c r="G175">
        <v>139</v>
      </c>
      <c r="H175" t="s">
        <v>460</v>
      </c>
      <c r="U175">
        <v>174</v>
      </c>
      <c r="V175">
        <v>15586310</v>
      </c>
      <c r="W175" t="s">
        <v>807</v>
      </c>
      <c r="X175">
        <v>578</v>
      </c>
      <c r="Y175" t="s">
        <v>374</v>
      </c>
      <c r="Z175" t="s">
        <v>436</v>
      </c>
      <c r="AA175">
        <v>30</v>
      </c>
      <c r="AB175">
        <v>4</v>
      </c>
      <c r="AC175">
        <v>169462.09</v>
      </c>
      <c r="AD175">
        <v>1</v>
      </c>
      <c r="AE175">
        <v>1</v>
      </c>
      <c r="AF175">
        <v>0</v>
      </c>
      <c r="AG175">
        <v>112187.11</v>
      </c>
      <c r="AH175">
        <v>0</v>
      </c>
    </row>
    <row r="176" spans="1:34" x14ac:dyDescent="0.25">
      <c r="A176" s="74">
        <v>41163</v>
      </c>
      <c r="B176">
        <v>347.68</v>
      </c>
      <c r="C176">
        <v>349.02</v>
      </c>
      <c r="D176">
        <v>344.21</v>
      </c>
      <c r="E176">
        <v>690.29</v>
      </c>
      <c r="F176" t="s">
        <v>455</v>
      </c>
      <c r="G176">
        <v>761</v>
      </c>
      <c r="H176" t="s">
        <v>444</v>
      </c>
      <c r="U176">
        <v>175</v>
      </c>
      <c r="V176">
        <v>15625524</v>
      </c>
      <c r="W176" t="s">
        <v>808</v>
      </c>
      <c r="X176">
        <v>512</v>
      </c>
      <c r="Y176" t="s">
        <v>374</v>
      </c>
      <c r="Z176" t="s">
        <v>436</v>
      </c>
      <c r="AA176">
        <v>40</v>
      </c>
      <c r="AB176">
        <v>5</v>
      </c>
      <c r="AC176">
        <v>0</v>
      </c>
      <c r="AD176">
        <v>2</v>
      </c>
      <c r="AE176">
        <v>1</v>
      </c>
      <c r="AF176">
        <v>1</v>
      </c>
      <c r="AG176">
        <v>146457.82999999999</v>
      </c>
      <c r="AH176">
        <v>0</v>
      </c>
    </row>
    <row r="177" spans="1:34" x14ac:dyDescent="0.25">
      <c r="A177" s="74">
        <v>41164</v>
      </c>
      <c r="B177">
        <v>343.42</v>
      </c>
      <c r="C177">
        <v>346.16</v>
      </c>
      <c r="D177">
        <v>339.17</v>
      </c>
      <c r="E177">
        <v>688.99</v>
      </c>
      <c r="F177" t="s">
        <v>445</v>
      </c>
      <c r="G177">
        <v>304</v>
      </c>
      <c r="H177" t="s">
        <v>448</v>
      </c>
      <c r="U177">
        <v>176</v>
      </c>
      <c r="V177">
        <v>15755209</v>
      </c>
      <c r="W177" t="s">
        <v>742</v>
      </c>
      <c r="X177">
        <v>484</v>
      </c>
      <c r="Y177" t="s">
        <v>376</v>
      </c>
      <c r="Z177" t="s">
        <v>437</v>
      </c>
      <c r="AA177">
        <v>35</v>
      </c>
      <c r="AB177">
        <v>7</v>
      </c>
      <c r="AC177">
        <v>133868.21</v>
      </c>
      <c r="AD177">
        <v>1</v>
      </c>
      <c r="AE177">
        <v>1</v>
      </c>
      <c r="AF177">
        <v>1</v>
      </c>
      <c r="AG177">
        <v>27286.1</v>
      </c>
      <c r="AH177">
        <v>0</v>
      </c>
    </row>
    <row r="178" spans="1:34" x14ac:dyDescent="0.25">
      <c r="A178" s="74">
        <v>41165</v>
      </c>
      <c r="B178">
        <v>345.25</v>
      </c>
      <c r="C178">
        <v>353.18</v>
      </c>
      <c r="D178">
        <v>343.98</v>
      </c>
      <c r="E178">
        <v>704.11</v>
      </c>
      <c r="F178" t="s">
        <v>445</v>
      </c>
      <c r="G178">
        <v>337</v>
      </c>
      <c r="H178" t="s">
        <v>449</v>
      </c>
      <c r="U178">
        <v>177</v>
      </c>
      <c r="V178">
        <v>15645248</v>
      </c>
      <c r="W178" t="s">
        <v>809</v>
      </c>
      <c r="X178">
        <v>510</v>
      </c>
      <c r="Y178" t="s">
        <v>374</v>
      </c>
      <c r="Z178" t="s">
        <v>437</v>
      </c>
      <c r="AA178">
        <v>30</v>
      </c>
      <c r="AB178">
        <v>0</v>
      </c>
      <c r="AC178">
        <v>0</v>
      </c>
      <c r="AD178">
        <v>2</v>
      </c>
      <c r="AE178">
        <v>1</v>
      </c>
      <c r="AF178">
        <v>1</v>
      </c>
      <c r="AG178">
        <v>130553.47</v>
      </c>
      <c r="AH178">
        <v>0</v>
      </c>
    </row>
    <row r="179" spans="1:34" x14ac:dyDescent="0.25">
      <c r="A179" s="74">
        <v>41166</v>
      </c>
      <c r="B179">
        <v>353.48</v>
      </c>
      <c r="C179">
        <v>355.17</v>
      </c>
      <c r="D179">
        <v>352.18</v>
      </c>
      <c r="E179">
        <v>707.74</v>
      </c>
      <c r="F179" t="s">
        <v>445</v>
      </c>
      <c r="G179">
        <v>256</v>
      </c>
      <c r="H179" t="s">
        <v>444</v>
      </c>
      <c r="U179">
        <v>178</v>
      </c>
      <c r="V179">
        <v>15790355</v>
      </c>
      <c r="W179" t="s">
        <v>810</v>
      </c>
      <c r="X179">
        <v>606</v>
      </c>
      <c r="Y179" t="s">
        <v>378</v>
      </c>
      <c r="Z179" t="s">
        <v>436</v>
      </c>
      <c r="AA179">
        <v>36</v>
      </c>
      <c r="AB179">
        <v>5</v>
      </c>
      <c r="AC179">
        <v>190479.48</v>
      </c>
      <c r="AD179">
        <v>2</v>
      </c>
      <c r="AE179">
        <v>0</v>
      </c>
      <c r="AF179">
        <v>0</v>
      </c>
      <c r="AG179">
        <v>179351.89</v>
      </c>
      <c r="AH179">
        <v>0</v>
      </c>
    </row>
    <row r="180" spans="1:34" x14ac:dyDescent="0.25">
      <c r="A180" s="74">
        <v>41169</v>
      </c>
      <c r="B180">
        <v>352.73</v>
      </c>
      <c r="C180">
        <v>355.11</v>
      </c>
      <c r="D180">
        <v>351.18</v>
      </c>
      <c r="E180">
        <v>708.04</v>
      </c>
      <c r="F180" t="s">
        <v>455</v>
      </c>
      <c r="G180">
        <v>27</v>
      </c>
      <c r="H180" t="s">
        <v>451</v>
      </c>
      <c r="U180">
        <v>179</v>
      </c>
      <c r="V180">
        <v>15762615</v>
      </c>
      <c r="W180" t="s">
        <v>811</v>
      </c>
      <c r="X180">
        <v>597</v>
      </c>
      <c r="Y180" t="s">
        <v>376</v>
      </c>
      <c r="Z180" t="s">
        <v>437</v>
      </c>
      <c r="AA180">
        <v>40</v>
      </c>
      <c r="AB180">
        <v>8</v>
      </c>
      <c r="AC180">
        <v>101993.12</v>
      </c>
      <c r="AD180">
        <v>1</v>
      </c>
      <c r="AE180">
        <v>0</v>
      </c>
      <c r="AF180">
        <v>1</v>
      </c>
      <c r="AG180">
        <v>94774.12</v>
      </c>
      <c r="AH180">
        <v>0</v>
      </c>
    </row>
    <row r="181" spans="1:34" x14ac:dyDescent="0.25">
      <c r="A181" s="74">
        <v>41170</v>
      </c>
      <c r="B181">
        <v>352.57</v>
      </c>
      <c r="C181">
        <v>357.99</v>
      </c>
      <c r="D181">
        <v>352.07</v>
      </c>
      <c r="E181">
        <v>716.31</v>
      </c>
      <c r="F181" t="s">
        <v>454</v>
      </c>
      <c r="G181">
        <v>149</v>
      </c>
      <c r="H181" t="s">
        <v>453</v>
      </c>
      <c r="U181">
        <v>180</v>
      </c>
      <c r="V181">
        <v>15625426</v>
      </c>
      <c r="W181" t="s">
        <v>812</v>
      </c>
      <c r="X181">
        <v>754</v>
      </c>
      <c r="Y181" t="s">
        <v>378</v>
      </c>
      <c r="Z181" t="s">
        <v>437</v>
      </c>
      <c r="AA181">
        <v>55</v>
      </c>
      <c r="AB181">
        <v>3</v>
      </c>
      <c r="AC181">
        <v>161608.81</v>
      </c>
      <c r="AD181">
        <v>1</v>
      </c>
      <c r="AE181">
        <v>1</v>
      </c>
      <c r="AF181">
        <v>0</v>
      </c>
      <c r="AG181">
        <v>8080.85</v>
      </c>
      <c r="AH181">
        <v>1</v>
      </c>
    </row>
    <row r="182" spans="1:34" x14ac:dyDescent="0.25">
      <c r="A182" s="74">
        <v>41171</v>
      </c>
      <c r="B182">
        <v>357.41</v>
      </c>
      <c r="C182">
        <v>362.92</v>
      </c>
      <c r="D182">
        <v>356.87</v>
      </c>
      <c r="E182">
        <v>725.51</v>
      </c>
      <c r="F182" t="s">
        <v>447</v>
      </c>
      <c r="G182">
        <v>219</v>
      </c>
      <c r="H182" t="s">
        <v>459</v>
      </c>
      <c r="U182">
        <v>181</v>
      </c>
      <c r="V182">
        <v>15716334</v>
      </c>
      <c r="W182" t="s">
        <v>813</v>
      </c>
      <c r="X182">
        <v>850</v>
      </c>
      <c r="Y182" t="s">
        <v>376</v>
      </c>
      <c r="Z182" t="s">
        <v>437</v>
      </c>
      <c r="AA182">
        <v>45</v>
      </c>
      <c r="AB182">
        <v>2</v>
      </c>
      <c r="AC182">
        <v>122311.21</v>
      </c>
      <c r="AD182">
        <v>1</v>
      </c>
      <c r="AE182">
        <v>1</v>
      </c>
      <c r="AF182">
        <v>1</v>
      </c>
      <c r="AG182">
        <v>19482.5</v>
      </c>
      <c r="AH182">
        <v>0</v>
      </c>
    </row>
    <row r="183" spans="1:34" x14ac:dyDescent="0.25">
      <c r="A183" s="74">
        <v>41172</v>
      </c>
      <c r="B183">
        <v>360.88</v>
      </c>
      <c r="C183">
        <v>364.32</v>
      </c>
      <c r="D183">
        <v>359.26</v>
      </c>
      <c r="E183">
        <v>726.13</v>
      </c>
      <c r="F183" t="s">
        <v>445</v>
      </c>
      <c r="G183">
        <v>836</v>
      </c>
      <c r="H183" t="s">
        <v>444</v>
      </c>
      <c r="U183">
        <v>182</v>
      </c>
      <c r="V183">
        <v>15789669</v>
      </c>
      <c r="W183" t="s">
        <v>814</v>
      </c>
      <c r="X183">
        <v>510</v>
      </c>
      <c r="Y183" t="s">
        <v>374</v>
      </c>
      <c r="Z183" t="s">
        <v>436</v>
      </c>
      <c r="AA183">
        <v>65</v>
      </c>
      <c r="AB183">
        <v>2</v>
      </c>
      <c r="AC183">
        <v>0</v>
      </c>
      <c r="AD183">
        <v>2</v>
      </c>
      <c r="AE183">
        <v>1</v>
      </c>
      <c r="AF183">
        <v>1</v>
      </c>
      <c r="AG183">
        <v>48071.61</v>
      </c>
      <c r="AH183">
        <v>0</v>
      </c>
    </row>
    <row r="184" spans="1:34" x14ac:dyDescent="0.25">
      <c r="A184" s="74">
        <v>41173</v>
      </c>
      <c r="B184">
        <v>364.74</v>
      </c>
      <c r="C184">
        <v>366.09</v>
      </c>
      <c r="D184">
        <v>363.7</v>
      </c>
      <c r="E184">
        <v>731.98</v>
      </c>
      <c r="F184" t="s">
        <v>456</v>
      </c>
      <c r="G184">
        <v>765</v>
      </c>
      <c r="H184" t="s">
        <v>451</v>
      </c>
      <c r="U184">
        <v>183</v>
      </c>
      <c r="V184">
        <v>15621075</v>
      </c>
      <c r="W184" t="s">
        <v>815</v>
      </c>
      <c r="X184">
        <v>778</v>
      </c>
      <c r="Y184" t="s">
        <v>378</v>
      </c>
      <c r="Z184" t="s">
        <v>437</v>
      </c>
      <c r="AA184">
        <v>45</v>
      </c>
      <c r="AB184">
        <v>1</v>
      </c>
      <c r="AC184">
        <v>162150.42000000001</v>
      </c>
      <c r="AD184">
        <v>2</v>
      </c>
      <c r="AE184">
        <v>1</v>
      </c>
      <c r="AF184">
        <v>0</v>
      </c>
      <c r="AG184">
        <v>174531.27</v>
      </c>
      <c r="AH184">
        <v>0</v>
      </c>
    </row>
    <row r="185" spans="1:34" x14ac:dyDescent="0.25">
      <c r="A185" s="74">
        <v>41176</v>
      </c>
      <c r="B185">
        <v>364.14</v>
      </c>
      <c r="C185">
        <v>373.62</v>
      </c>
      <c r="D185">
        <v>363.76</v>
      </c>
      <c r="E185">
        <v>747.33</v>
      </c>
      <c r="F185" t="s">
        <v>443</v>
      </c>
      <c r="G185">
        <v>154</v>
      </c>
      <c r="H185" t="s">
        <v>462</v>
      </c>
      <c r="U185">
        <v>184</v>
      </c>
      <c r="V185">
        <v>15810845</v>
      </c>
      <c r="W185" t="s">
        <v>750</v>
      </c>
      <c r="X185">
        <v>636</v>
      </c>
      <c r="Y185" t="s">
        <v>374</v>
      </c>
      <c r="Z185" t="s">
        <v>436</v>
      </c>
      <c r="AA185">
        <v>42</v>
      </c>
      <c r="AB185">
        <v>2</v>
      </c>
      <c r="AC185">
        <v>0</v>
      </c>
      <c r="AD185">
        <v>2</v>
      </c>
      <c r="AE185">
        <v>1</v>
      </c>
      <c r="AF185">
        <v>1</v>
      </c>
      <c r="AG185">
        <v>55470.78</v>
      </c>
      <c r="AH185">
        <v>0</v>
      </c>
    </row>
    <row r="186" spans="1:34" x14ac:dyDescent="0.25">
      <c r="A186" s="74">
        <v>41177</v>
      </c>
      <c r="B186">
        <v>375.12</v>
      </c>
      <c r="C186">
        <v>381.02</v>
      </c>
      <c r="D186">
        <v>372.43</v>
      </c>
      <c r="E186">
        <v>747.11</v>
      </c>
      <c r="F186" t="s">
        <v>456</v>
      </c>
      <c r="G186">
        <v>162</v>
      </c>
      <c r="H186" t="s">
        <v>446</v>
      </c>
      <c r="U186">
        <v>185</v>
      </c>
      <c r="V186">
        <v>15719377</v>
      </c>
      <c r="W186" t="s">
        <v>769</v>
      </c>
      <c r="X186">
        <v>804</v>
      </c>
      <c r="Y186" t="s">
        <v>374</v>
      </c>
      <c r="Z186" t="s">
        <v>437</v>
      </c>
      <c r="AA186">
        <v>50</v>
      </c>
      <c r="AB186">
        <v>4</v>
      </c>
      <c r="AC186">
        <v>0</v>
      </c>
      <c r="AD186">
        <v>1</v>
      </c>
      <c r="AE186">
        <v>1</v>
      </c>
      <c r="AF186">
        <v>1</v>
      </c>
      <c r="AG186">
        <v>8546.8700000000008</v>
      </c>
      <c r="AH186">
        <v>1</v>
      </c>
    </row>
    <row r="187" spans="1:34" x14ac:dyDescent="0.25">
      <c r="A187" s="74">
        <v>41178</v>
      </c>
      <c r="B187">
        <v>373.52</v>
      </c>
      <c r="C187">
        <v>379.2</v>
      </c>
      <c r="D187">
        <v>369.12</v>
      </c>
      <c r="E187">
        <v>751.4</v>
      </c>
      <c r="F187" t="s">
        <v>450</v>
      </c>
      <c r="G187">
        <v>388</v>
      </c>
      <c r="H187" t="s">
        <v>462</v>
      </c>
      <c r="U187">
        <v>186</v>
      </c>
      <c r="V187">
        <v>15654506</v>
      </c>
      <c r="W187" t="s">
        <v>816</v>
      </c>
      <c r="X187">
        <v>514</v>
      </c>
      <c r="Y187" t="s">
        <v>374</v>
      </c>
      <c r="Z187" t="s">
        <v>436</v>
      </c>
      <c r="AA187">
        <v>32</v>
      </c>
      <c r="AB187">
        <v>8</v>
      </c>
      <c r="AC187">
        <v>0</v>
      </c>
      <c r="AD187">
        <v>2</v>
      </c>
      <c r="AE187">
        <v>1</v>
      </c>
      <c r="AF187">
        <v>0</v>
      </c>
      <c r="AG187">
        <v>95857.18</v>
      </c>
      <c r="AH187">
        <v>0</v>
      </c>
    </row>
    <row r="188" spans="1:34" x14ac:dyDescent="0.25">
      <c r="A188" s="74">
        <v>41179</v>
      </c>
      <c r="B188">
        <v>378.56</v>
      </c>
      <c r="C188">
        <v>380</v>
      </c>
      <c r="D188">
        <v>374.42</v>
      </c>
      <c r="E188">
        <v>754.43</v>
      </c>
      <c r="F188" t="s">
        <v>443</v>
      </c>
      <c r="G188">
        <v>891</v>
      </c>
      <c r="H188" t="s">
        <v>461</v>
      </c>
      <c r="U188">
        <v>187</v>
      </c>
      <c r="V188">
        <v>15771977</v>
      </c>
      <c r="W188" t="s">
        <v>817</v>
      </c>
      <c r="X188">
        <v>730</v>
      </c>
      <c r="Y188" t="s">
        <v>374</v>
      </c>
      <c r="Z188" t="s">
        <v>437</v>
      </c>
      <c r="AA188">
        <v>39</v>
      </c>
      <c r="AB188">
        <v>1</v>
      </c>
      <c r="AC188">
        <v>99010.67</v>
      </c>
      <c r="AD188">
        <v>1</v>
      </c>
      <c r="AE188">
        <v>1</v>
      </c>
      <c r="AF188">
        <v>0</v>
      </c>
      <c r="AG188">
        <v>194945.8</v>
      </c>
      <c r="AH188">
        <v>0</v>
      </c>
    </row>
    <row r="189" spans="1:34" x14ac:dyDescent="0.25">
      <c r="A189" s="74">
        <v>41180</v>
      </c>
      <c r="B189">
        <v>375.67</v>
      </c>
      <c r="C189">
        <v>378.23</v>
      </c>
      <c r="D189">
        <v>374.17</v>
      </c>
      <c r="E189">
        <v>752.43</v>
      </c>
      <c r="F189" t="s">
        <v>445</v>
      </c>
      <c r="G189">
        <v>587</v>
      </c>
      <c r="H189" t="s">
        <v>459</v>
      </c>
      <c r="U189">
        <v>188</v>
      </c>
      <c r="V189">
        <v>15708710</v>
      </c>
      <c r="W189" t="s">
        <v>818</v>
      </c>
      <c r="X189">
        <v>525</v>
      </c>
      <c r="Y189" t="s">
        <v>376</v>
      </c>
      <c r="Z189" t="s">
        <v>437</v>
      </c>
      <c r="AA189">
        <v>37</v>
      </c>
      <c r="AB189">
        <v>0</v>
      </c>
      <c r="AC189">
        <v>0</v>
      </c>
      <c r="AD189">
        <v>1</v>
      </c>
      <c r="AE189">
        <v>0</v>
      </c>
      <c r="AF189">
        <v>1</v>
      </c>
      <c r="AG189">
        <v>131521.72</v>
      </c>
      <c r="AH189">
        <v>0</v>
      </c>
    </row>
    <row r="190" spans="1:34" x14ac:dyDescent="0.25">
      <c r="A190" s="74">
        <v>41183</v>
      </c>
      <c r="B190">
        <v>378.11</v>
      </c>
      <c r="C190">
        <v>381.07</v>
      </c>
      <c r="D190">
        <v>376.69</v>
      </c>
      <c r="E190">
        <v>759.69</v>
      </c>
      <c r="F190" t="s">
        <v>447</v>
      </c>
      <c r="G190">
        <v>359</v>
      </c>
      <c r="H190" t="s">
        <v>459</v>
      </c>
      <c r="U190">
        <v>189</v>
      </c>
      <c r="V190">
        <v>15726676</v>
      </c>
      <c r="W190" t="s">
        <v>819</v>
      </c>
      <c r="X190">
        <v>616</v>
      </c>
      <c r="Y190" t="s">
        <v>376</v>
      </c>
      <c r="Z190" t="s">
        <v>436</v>
      </c>
      <c r="AA190">
        <v>30</v>
      </c>
      <c r="AB190">
        <v>5</v>
      </c>
      <c r="AC190">
        <v>0</v>
      </c>
      <c r="AD190">
        <v>2</v>
      </c>
      <c r="AE190">
        <v>0</v>
      </c>
      <c r="AF190">
        <v>1</v>
      </c>
      <c r="AG190">
        <v>196108.51</v>
      </c>
      <c r="AH190">
        <v>0</v>
      </c>
    </row>
    <row r="191" spans="1:34" x14ac:dyDescent="0.25">
      <c r="A191" s="74">
        <v>41184</v>
      </c>
      <c r="B191">
        <v>381.17</v>
      </c>
      <c r="C191">
        <v>381.56</v>
      </c>
      <c r="D191">
        <v>373.73</v>
      </c>
      <c r="E191">
        <v>754.92</v>
      </c>
      <c r="F191" t="s">
        <v>445</v>
      </c>
      <c r="G191">
        <v>601</v>
      </c>
      <c r="H191" t="s">
        <v>462</v>
      </c>
      <c r="U191">
        <v>190</v>
      </c>
      <c r="V191">
        <v>15587421</v>
      </c>
      <c r="W191" t="s">
        <v>820</v>
      </c>
      <c r="X191">
        <v>687</v>
      </c>
      <c r="Y191" t="s">
        <v>378</v>
      </c>
      <c r="Z191" t="s">
        <v>437</v>
      </c>
      <c r="AA191">
        <v>34</v>
      </c>
      <c r="AB191">
        <v>7</v>
      </c>
      <c r="AC191">
        <v>111388.18</v>
      </c>
      <c r="AD191">
        <v>2</v>
      </c>
      <c r="AE191">
        <v>1</v>
      </c>
      <c r="AF191">
        <v>0</v>
      </c>
      <c r="AG191">
        <v>148564.76</v>
      </c>
      <c r="AH191">
        <v>0</v>
      </c>
    </row>
    <row r="192" spans="1:34" x14ac:dyDescent="0.25">
      <c r="A192" s="74">
        <v>41185</v>
      </c>
      <c r="B192">
        <v>376.45</v>
      </c>
      <c r="C192">
        <v>380.53</v>
      </c>
      <c r="D192">
        <v>374.7</v>
      </c>
      <c r="E192">
        <v>760.41</v>
      </c>
      <c r="F192" t="s">
        <v>454</v>
      </c>
      <c r="G192">
        <v>433</v>
      </c>
      <c r="H192" t="s">
        <v>460</v>
      </c>
      <c r="U192">
        <v>191</v>
      </c>
      <c r="V192">
        <v>15726931</v>
      </c>
      <c r="W192" t="s">
        <v>821</v>
      </c>
      <c r="X192">
        <v>715</v>
      </c>
      <c r="Y192" t="s">
        <v>374</v>
      </c>
      <c r="Z192" t="s">
        <v>437</v>
      </c>
      <c r="AA192">
        <v>41</v>
      </c>
      <c r="AB192">
        <v>8</v>
      </c>
      <c r="AC192">
        <v>56214.85</v>
      </c>
      <c r="AD192">
        <v>2</v>
      </c>
      <c r="AE192">
        <v>0</v>
      </c>
      <c r="AF192">
        <v>0</v>
      </c>
      <c r="AG192">
        <v>92982.61</v>
      </c>
      <c r="AH192">
        <v>1</v>
      </c>
    </row>
    <row r="193" spans="1:34" x14ac:dyDescent="0.25">
      <c r="A193" s="74">
        <v>41186</v>
      </c>
      <c r="B193">
        <v>379.95</v>
      </c>
      <c r="C193">
        <v>383.51</v>
      </c>
      <c r="D193">
        <v>378.28</v>
      </c>
      <c r="E193">
        <v>765.95</v>
      </c>
      <c r="F193" t="s">
        <v>454</v>
      </c>
      <c r="G193">
        <v>926</v>
      </c>
      <c r="H193" t="s">
        <v>459</v>
      </c>
      <c r="U193">
        <v>192</v>
      </c>
      <c r="V193">
        <v>15771086</v>
      </c>
      <c r="W193" t="s">
        <v>738</v>
      </c>
      <c r="X193">
        <v>512</v>
      </c>
      <c r="Y193" t="s">
        <v>374</v>
      </c>
      <c r="Z193" t="s">
        <v>437</v>
      </c>
      <c r="AA193">
        <v>36</v>
      </c>
      <c r="AB193">
        <v>3</v>
      </c>
      <c r="AC193">
        <v>84327.77</v>
      </c>
      <c r="AD193">
        <v>2</v>
      </c>
      <c r="AE193">
        <v>1</v>
      </c>
      <c r="AF193">
        <v>0</v>
      </c>
      <c r="AG193">
        <v>17675.36</v>
      </c>
      <c r="AH193">
        <v>0</v>
      </c>
    </row>
    <row r="194" spans="1:34" x14ac:dyDescent="0.25">
      <c r="A194" s="74">
        <v>41187</v>
      </c>
      <c r="B194">
        <v>383.92</v>
      </c>
      <c r="C194">
        <v>385.74</v>
      </c>
      <c r="D194">
        <v>381.08</v>
      </c>
      <c r="E194">
        <v>765.55</v>
      </c>
      <c r="F194" t="s">
        <v>445</v>
      </c>
      <c r="G194">
        <v>492</v>
      </c>
      <c r="H194" t="s">
        <v>462</v>
      </c>
      <c r="U194">
        <v>193</v>
      </c>
      <c r="V194">
        <v>15756850</v>
      </c>
      <c r="W194" t="s">
        <v>822</v>
      </c>
      <c r="X194">
        <v>479</v>
      </c>
      <c r="Y194" t="s">
        <v>374</v>
      </c>
      <c r="Z194" t="s">
        <v>436</v>
      </c>
      <c r="AA194">
        <v>40</v>
      </c>
      <c r="AB194">
        <v>1</v>
      </c>
      <c r="AC194">
        <v>0</v>
      </c>
      <c r="AD194">
        <v>2</v>
      </c>
      <c r="AE194">
        <v>0</v>
      </c>
      <c r="AF194">
        <v>0</v>
      </c>
      <c r="AG194">
        <v>114996.43</v>
      </c>
      <c r="AH194">
        <v>0</v>
      </c>
    </row>
    <row r="195" spans="1:34" x14ac:dyDescent="0.25">
      <c r="A195" s="74">
        <v>41190</v>
      </c>
      <c r="B195">
        <v>379.08</v>
      </c>
      <c r="C195">
        <v>380.36</v>
      </c>
      <c r="D195">
        <v>375.67</v>
      </c>
      <c r="E195">
        <v>755.77</v>
      </c>
      <c r="F195" t="s">
        <v>455</v>
      </c>
      <c r="G195">
        <v>931</v>
      </c>
      <c r="H195" t="s">
        <v>451</v>
      </c>
      <c r="U195">
        <v>194</v>
      </c>
      <c r="V195">
        <v>15702741</v>
      </c>
      <c r="W195" t="s">
        <v>823</v>
      </c>
      <c r="X195">
        <v>601</v>
      </c>
      <c r="Y195" t="s">
        <v>374</v>
      </c>
      <c r="Z195" t="s">
        <v>436</v>
      </c>
      <c r="AA195">
        <v>32</v>
      </c>
      <c r="AB195">
        <v>8</v>
      </c>
      <c r="AC195">
        <v>93012.89</v>
      </c>
      <c r="AD195">
        <v>1</v>
      </c>
      <c r="AE195">
        <v>1</v>
      </c>
      <c r="AF195">
        <v>0</v>
      </c>
      <c r="AG195">
        <v>86957.42</v>
      </c>
      <c r="AH195">
        <v>0</v>
      </c>
    </row>
    <row r="196" spans="1:34" x14ac:dyDescent="0.25">
      <c r="A196" s="74">
        <v>41191</v>
      </c>
      <c r="B196">
        <v>378.42</v>
      </c>
      <c r="C196">
        <v>379.24</v>
      </c>
      <c r="D196">
        <v>369.88</v>
      </c>
      <c r="E196">
        <v>742.05</v>
      </c>
      <c r="F196" t="s">
        <v>447</v>
      </c>
      <c r="G196">
        <v>28</v>
      </c>
      <c r="H196" t="s">
        <v>449</v>
      </c>
      <c r="U196">
        <v>195</v>
      </c>
      <c r="V196">
        <v>15679200</v>
      </c>
      <c r="W196" t="s">
        <v>824</v>
      </c>
      <c r="X196">
        <v>580</v>
      </c>
      <c r="Y196" t="s">
        <v>376</v>
      </c>
      <c r="Z196" t="s">
        <v>436</v>
      </c>
      <c r="AA196">
        <v>29</v>
      </c>
      <c r="AB196">
        <v>9</v>
      </c>
      <c r="AC196">
        <v>61710.44</v>
      </c>
      <c r="AD196">
        <v>2</v>
      </c>
      <c r="AE196">
        <v>1</v>
      </c>
      <c r="AF196">
        <v>0</v>
      </c>
      <c r="AG196">
        <v>128077.8</v>
      </c>
      <c r="AH196">
        <v>0</v>
      </c>
    </row>
    <row r="197" spans="1:34" x14ac:dyDescent="0.25">
      <c r="A197" s="74">
        <v>41192</v>
      </c>
      <c r="B197">
        <v>369.54</v>
      </c>
      <c r="C197">
        <v>372.37</v>
      </c>
      <c r="D197">
        <v>367.77</v>
      </c>
      <c r="E197">
        <v>742.52</v>
      </c>
      <c r="F197" t="s">
        <v>454</v>
      </c>
      <c r="G197">
        <v>95</v>
      </c>
      <c r="H197" t="s">
        <v>453</v>
      </c>
      <c r="U197">
        <v>196</v>
      </c>
      <c r="V197">
        <v>15594815</v>
      </c>
      <c r="W197" t="s">
        <v>825</v>
      </c>
      <c r="X197">
        <v>807</v>
      </c>
      <c r="Y197" t="s">
        <v>374</v>
      </c>
      <c r="Z197" t="s">
        <v>436</v>
      </c>
      <c r="AA197">
        <v>35</v>
      </c>
      <c r="AB197">
        <v>3</v>
      </c>
      <c r="AC197">
        <v>174790.15</v>
      </c>
      <c r="AD197">
        <v>1</v>
      </c>
      <c r="AE197">
        <v>1</v>
      </c>
      <c r="AF197">
        <v>1</v>
      </c>
      <c r="AG197">
        <v>600.36</v>
      </c>
      <c r="AH197">
        <v>0</v>
      </c>
    </row>
    <row r="198" spans="1:34" x14ac:dyDescent="0.25">
      <c r="A198" s="74">
        <v>41193</v>
      </c>
      <c r="B198">
        <v>375.04</v>
      </c>
      <c r="C198">
        <v>377.83</v>
      </c>
      <c r="D198">
        <v>373.74</v>
      </c>
      <c r="E198">
        <v>749.42</v>
      </c>
      <c r="F198" t="s">
        <v>454</v>
      </c>
      <c r="G198">
        <v>785</v>
      </c>
      <c r="H198" t="s">
        <v>461</v>
      </c>
      <c r="U198">
        <v>197</v>
      </c>
      <c r="V198">
        <v>15635905</v>
      </c>
      <c r="W198" t="s">
        <v>826</v>
      </c>
      <c r="X198">
        <v>616</v>
      </c>
      <c r="Y198" t="s">
        <v>376</v>
      </c>
      <c r="Z198" t="s">
        <v>437</v>
      </c>
      <c r="AA198">
        <v>32</v>
      </c>
      <c r="AB198">
        <v>6</v>
      </c>
      <c r="AC198">
        <v>0</v>
      </c>
      <c r="AD198">
        <v>2</v>
      </c>
      <c r="AE198">
        <v>1</v>
      </c>
      <c r="AF198">
        <v>1</v>
      </c>
      <c r="AG198">
        <v>43001.46</v>
      </c>
      <c r="AH198">
        <v>0</v>
      </c>
    </row>
    <row r="199" spans="1:34" x14ac:dyDescent="0.25">
      <c r="A199" s="74">
        <v>41194</v>
      </c>
      <c r="B199">
        <v>374.52</v>
      </c>
      <c r="C199">
        <v>376.03</v>
      </c>
      <c r="D199">
        <v>370.66</v>
      </c>
      <c r="E199">
        <v>742.71</v>
      </c>
      <c r="F199" t="s">
        <v>454</v>
      </c>
      <c r="G199">
        <v>826</v>
      </c>
      <c r="H199" t="s">
        <v>446</v>
      </c>
      <c r="U199">
        <v>198</v>
      </c>
      <c r="V199">
        <v>15777892</v>
      </c>
      <c r="W199" t="s">
        <v>827</v>
      </c>
      <c r="X199">
        <v>721</v>
      </c>
      <c r="Y199" t="s">
        <v>378</v>
      </c>
      <c r="Z199" t="s">
        <v>436</v>
      </c>
      <c r="AA199">
        <v>37</v>
      </c>
      <c r="AB199">
        <v>3</v>
      </c>
      <c r="AC199">
        <v>107720.64</v>
      </c>
      <c r="AD199">
        <v>1</v>
      </c>
      <c r="AE199">
        <v>1</v>
      </c>
      <c r="AF199">
        <v>1</v>
      </c>
      <c r="AG199">
        <v>158591.12</v>
      </c>
      <c r="AH199">
        <v>0</v>
      </c>
    </row>
    <row r="200" spans="1:34" x14ac:dyDescent="0.25">
      <c r="A200" s="74">
        <v>41197</v>
      </c>
      <c r="B200">
        <v>369.58</v>
      </c>
      <c r="C200">
        <v>370.53</v>
      </c>
      <c r="D200">
        <v>363.99</v>
      </c>
      <c r="E200">
        <v>738.95</v>
      </c>
      <c r="F200" t="s">
        <v>447</v>
      </c>
      <c r="G200">
        <v>60</v>
      </c>
      <c r="H200" t="s">
        <v>459</v>
      </c>
      <c r="U200">
        <v>199</v>
      </c>
      <c r="V200">
        <v>15656176</v>
      </c>
      <c r="W200" t="s">
        <v>828</v>
      </c>
      <c r="X200">
        <v>501</v>
      </c>
      <c r="Y200" t="s">
        <v>374</v>
      </c>
      <c r="Z200" t="s">
        <v>436</v>
      </c>
      <c r="AA200">
        <v>57</v>
      </c>
      <c r="AB200">
        <v>10</v>
      </c>
      <c r="AC200">
        <v>0</v>
      </c>
      <c r="AD200">
        <v>2</v>
      </c>
      <c r="AE200">
        <v>1</v>
      </c>
      <c r="AF200">
        <v>1</v>
      </c>
      <c r="AG200">
        <v>47847.19</v>
      </c>
      <c r="AH200">
        <v>0</v>
      </c>
    </row>
    <row r="201" spans="1:34" x14ac:dyDescent="0.25">
      <c r="A201" s="74">
        <v>41198</v>
      </c>
      <c r="B201">
        <v>368.68</v>
      </c>
      <c r="C201">
        <v>372.1</v>
      </c>
      <c r="D201">
        <v>366.85</v>
      </c>
      <c r="E201">
        <v>742.66</v>
      </c>
      <c r="F201" t="s">
        <v>454</v>
      </c>
      <c r="G201">
        <v>131</v>
      </c>
      <c r="H201" t="s">
        <v>451</v>
      </c>
      <c r="U201">
        <v>200</v>
      </c>
      <c r="V201">
        <v>15811127</v>
      </c>
      <c r="W201" t="s">
        <v>829</v>
      </c>
      <c r="X201">
        <v>521</v>
      </c>
      <c r="Y201" t="s">
        <v>374</v>
      </c>
      <c r="Z201" t="s">
        <v>436</v>
      </c>
      <c r="AA201">
        <v>35</v>
      </c>
      <c r="AB201">
        <v>6</v>
      </c>
      <c r="AC201">
        <v>96423.84</v>
      </c>
      <c r="AD201">
        <v>1</v>
      </c>
      <c r="AE201">
        <v>1</v>
      </c>
      <c r="AF201">
        <v>0</v>
      </c>
      <c r="AG201">
        <v>10488.44</v>
      </c>
      <c r="AH201">
        <v>0</v>
      </c>
    </row>
    <row r="202" spans="1:34" x14ac:dyDescent="0.25">
      <c r="A202" s="74">
        <v>41199</v>
      </c>
      <c r="B202">
        <v>370.59</v>
      </c>
      <c r="C202">
        <v>376.76</v>
      </c>
      <c r="D202">
        <v>368.75</v>
      </c>
      <c r="E202">
        <v>753.42</v>
      </c>
      <c r="F202" t="s">
        <v>454</v>
      </c>
      <c r="G202">
        <v>602</v>
      </c>
      <c r="H202" t="s">
        <v>449</v>
      </c>
      <c r="U202">
        <v>201</v>
      </c>
      <c r="V202">
        <v>15604482</v>
      </c>
      <c r="W202" t="s">
        <v>830</v>
      </c>
      <c r="X202">
        <v>850</v>
      </c>
      <c r="Y202" t="s">
        <v>376</v>
      </c>
      <c r="Z202" t="s">
        <v>436</v>
      </c>
      <c r="AA202">
        <v>30</v>
      </c>
      <c r="AB202">
        <v>2</v>
      </c>
      <c r="AC202">
        <v>141040.01</v>
      </c>
      <c r="AD202">
        <v>1</v>
      </c>
      <c r="AE202">
        <v>1</v>
      </c>
      <c r="AF202">
        <v>1</v>
      </c>
      <c r="AG202">
        <v>5978.2</v>
      </c>
      <c r="AH202">
        <v>0</v>
      </c>
    </row>
    <row r="203" spans="1:34" x14ac:dyDescent="0.25">
      <c r="A203" s="74">
        <v>41200</v>
      </c>
      <c r="B203">
        <v>376.36</v>
      </c>
      <c r="C203">
        <v>378.29</v>
      </c>
      <c r="D203">
        <v>336.74</v>
      </c>
      <c r="E203">
        <v>693.1</v>
      </c>
      <c r="F203" t="s">
        <v>466</v>
      </c>
      <c r="G203">
        <v>977</v>
      </c>
      <c r="H203" t="s">
        <v>449</v>
      </c>
      <c r="U203">
        <v>202</v>
      </c>
      <c r="V203">
        <v>15622911</v>
      </c>
      <c r="W203" t="s">
        <v>831</v>
      </c>
      <c r="X203">
        <v>759</v>
      </c>
      <c r="Y203" t="s">
        <v>374</v>
      </c>
      <c r="Z203" t="s">
        <v>436</v>
      </c>
      <c r="AA203">
        <v>42</v>
      </c>
      <c r="AB203">
        <v>4</v>
      </c>
      <c r="AC203">
        <v>105420.18</v>
      </c>
      <c r="AD203">
        <v>1</v>
      </c>
      <c r="AE203">
        <v>0</v>
      </c>
      <c r="AF203">
        <v>1</v>
      </c>
      <c r="AG203">
        <v>121409.06</v>
      </c>
      <c r="AH203">
        <v>0</v>
      </c>
    </row>
    <row r="204" spans="1:34" x14ac:dyDescent="0.25">
      <c r="A204" s="74">
        <v>41201</v>
      </c>
      <c r="B204">
        <v>351.47</v>
      </c>
      <c r="C204">
        <v>352.03</v>
      </c>
      <c r="D204">
        <v>334.75</v>
      </c>
      <c r="E204">
        <v>679.92</v>
      </c>
      <c r="F204" t="s">
        <v>467</v>
      </c>
      <c r="G204">
        <v>50</v>
      </c>
      <c r="H204" t="s">
        <v>446</v>
      </c>
      <c r="U204">
        <v>203</v>
      </c>
      <c r="V204">
        <v>15600974</v>
      </c>
      <c r="W204" t="s">
        <v>652</v>
      </c>
      <c r="X204">
        <v>516</v>
      </c>
      <c r="Y204" t="s">
        <v>376</v>
      </c>
      <c r="Z204" t="s">
        <v>436</v>
      </c>
      <c r="AA204">
        <v>50</v>
      </c>
      <c r="AB204">
        <v>5</v>
      </c>
      <c r="AC204">
        <v>0</v>
      </c>
      <c r="AD204">
        <v>1</v>
      </c>
      <c r="AE204">
        <v>0</v>
      </c>
      <c r="AF204">
        <v>1</v>
      </c>
      <c r="AG204">
        <v>146145.93</v>
      </c>
      <c r="AH204">
        <v>1</v>
      </c>
    </row>
    <row r="205" spans="1:34" x14ac:dyDescent="0.25">
      <c r="A205" s="74">
        <v>41204</v>
      </c>
      <c r="B205">
        <v>339.23</v>
      </c>
      <c r="C205">
        <v>341.04</v>
      </c>
      <c r="D205">
        <v>333.6</v>
      </c>
      <c r="E205">
        <v>676.81</v>
      </c>
      <c r="F205" t="s">
        <v>452</v>
      </c>
      <c r="G205">
        <v>141</v>
      </c>
      <c r="H205" t="s">
        <v>444</v>
      </c>
      <c r="U205">
        <v>204</v>
      </c>
      <c r="V205">
        <v>15727868</v>
      </c>
      <c r="W205" t="s">
        <v>832</v>
      </c>
      <c r="X205">
        <v>711</v>
      </c>
      <c r="Y205" t="s">
        <v>374</v>
      </c>
      <c r="Z205" t="s">
        <v>437</v>
      </c>
      <c r="AA205">
        <v>38</v>
      </c>
      <c r="AB205">
        <v>2</v>
      </c>
      <c r="AC205">
        <v>129022.06</v>
      </c>
      <c r="AD205">
        <v>2</v>
      </c>
      <c r="AE205">
        <v>1</v>
      </c>
      <c r="AF205">
        <v>1</v>
      </c>
      <c r="AG205">
        <v>14374.86</v>
      </c>
      <c r="AH205">
        <v>1</v>
      </c>
    </row>
    <row r="206" spans="1:34" x14ac:dyDescent="0.25">
      <c r="A206" s="74">
        <v>41205</v>
      </c>
      <c r="B206">
        <v>334.75</v>
      </c>
      <c r="C206">
        <v>342.38</v>
      </c>
      <c r="D206">
        <v>334.75</v>
      </c>
      <c r="E206">
        <v>678.49</v>
      </c>
      <c r="F206" t="s">
        <v>445</v>
      </c>
      <c r="G206">
        <v>855</v>
      </c>
      <c r="H206" t="s">
        <v>453</v>
      </c>
      <c r="U206">
        <v>205</v>
      </c>
      <c r="V206">
        <v>15627801</v>
      </c>
      <c r="W206" t="s">
        <v>833</v>
      </c>
      <c r="X206">
        <v>512</v>
      </c>
      <c r="Y206" t="s">
        <v>376</v>
      </c>
      <c r="Z206" t="s">
        <v>436</v>
      </c>
      <c r="AA206">
        <v>33</v>
      </c>
      <c r="AB206">
        <v>3</v>
      </c>
      <c r="AC206">
        <v>176666.62</v>
      </c>
      <c r="AD206">
        <v>1</v>
      </c>
      <c r="AE206">
        <v>1</v>
      </c>
      <c r="AF206">
        <v>0</v>
      </c>
      <c r="AG206">
        <v>94670.77</v>
      </c>
      <c r="AH206">
        <v>0</v>
      </c>
    </row>
    <row r="207" spans="1:34" x14ac:dyDescent="0.25">
      <c r="A207" s="74">
        <v>41206</v>
      </c>
      <c r="B207">
        <v>342.12</v>
      </c>
      <c r="C207">
        <v>342.22</v>
      </c>
      <c r="D207">
        <v>336.37</v>
      </c>
      <c r="E207">
        <v>675.45</v>
      </c>
      <c r="F207" t="s">
        <v>445</v>
      </c>
      <c r="G207">
        <v>11</v>
      </c>
      <c r="H207" t="s">
        <v>461</v>
      </c>
      <c r="U207">
        <v>206</v>
      </c>
      <c r="V207">
        <v>15773039</v>
      </c>
      <c r="W207" t="s">
        <v>834</v>
      </c>
      <c r="X207">
        <v>550</v>
      </c>
      <c r="Y207" t="s">
        <v>374</v>
      </c>
      <c r="Z207" t="s">
        <v>436</v>
      </c>
      <c r="AA207">
        <v>37</v>
      </c>
      <c r="AB207">
        <v>3</v>
      </c>
      <c r="AC207">
        <v>0</v>
      </c>
      <c r="AD207">
        <v>1</v>
      </c>
      <c r="AE207">
        <v>1</v>
      </c>
      <c r="AF207">
        <v>1</v>
      </c>
      <c r="AG207">
        <v>179670.31</v>
      </c>
      <c r="AH207">
        <v>0</v>
      </c>
    </row>
    <row r="208" spans="1:34" x14ac:dyDescent="0.25">
      <c r="A208" s="74">
        <v>41207</v>
      </c>
      <c r="B208">
        <v>338.73</v>
      </c>
      <c r="C208">
        <v>339.73</v>
      </c>
      <c r="D208">
        <v>335.5</v>
      </c>
      <c r="E208">
        <v>675.9</v>
      </c>
      <c r="F208" t="s">
        <v>454</v>
      </c>
      <c r="G208">
        <v>820</v>
      </c>
      <c r="H208" t="s">
        <v>460</v>
      </c>
      <c r="U208">
        <v>207</v>
      </c>
      <c r="V208">
        <v>15755262</v>
      </c>
      <c r="W208" t="s">
        <v>664</v>
      </c>
      <c r="X208">
        <v>608</v>
      </c>
      <c r="Y208" t="s">
        <v>376</v>
      </c>
      <c r="Z208" t="s">
        <v>437</v>
      </c>
      <c r="AA208">
        <v>41</v>
      </c>
      <c r="AB208">
        <v>3</v>
      </c>
      <c r="AC208">
        <v>89763.839999999997</v>
      </c>
      <c r="AD208">
        <v>1</v>
      </c>
      <c r="AE208">
        <v>0</v>
      </c>
      <c r="AF208">
        <v>0</v>
      </c>
      <c r="AG208">
        <v>199304.74</v>
      </c>
      <c r="AH208">
        <v>1</v>
      </c>
    </row>
    <row r="209" spans="1:34" x14ac:dyDescent="0.25">
      <c r="A209" s="74">
        <v>41208</v>
      </c>
      <c r="B209">
        <v>336.99</v>
      </c>
      <c r="C209">
        <v>340.24</v>
      </c>
      <c r="D209">
        <v>334.35</v>
      </c>
      <c r="E209">
        <v>673.3</v>
      </c>
      <c r="F209" t="s">
        <v>455</v>
      </c>
      <c r="G209">
        <v>916</v>
      </c>
      <c r="H209" t="s">
        <v>462</v>
      </c>
      <c r="U209">
        <v>208</v>
      </c>
      <c r="V209">
        <v>15679531</v>
      </c>
      <c r="W209" t="s">
        <v>835</v>
      </c>
      <c r="X209">
        <v>618</v>
      </c>
      <c r="Y209" t="s">
        <v>374</v>
      </c>
      <c r="Z209" t="s">
        <v>436</v>
      </c>
      <c r="AA209">
        <v>34</v>
      </c>
      <c r="AB209">
        <v>5</v>
      </c>
      <c r="AC209">
        <v>134954.53</v>
      </c>
      <c r="AD209">
        <v>1</v>
      </c>
      <c r="AE209">
        <v>1</v>
      </c>
      <c r="AF209">
        <v>1</v>
      </c>
      <c r="AG209">
        <v>151954.39000000001</v>
      </c>
      <c r="AH209">
        <v>0</v>
      </c>
    </row>
    <row r="210" spans="1:34" x14ac:dyDescent="0.25">
      <c r="A210" s="74">
        <v>41213</v>
      </c>
      <c r="B210">
        <v>338.66</v>
      </c>
      <c r="C210">
        <v>339.23</v>
      </c>
      <c r="D210">
        <v>336.24</v>
      </c>
      <c r="E210">
        <v>678.44</v>
      </c>
      <c r="F210" t="s">
        <v>455</v>
      </c>
      <c r="G210">
        <v>85</v>
      </c>
      <c r="H210" t="s">
        <v>446</v>
      </c>
      <c r="U210">
        <v>209</v>
      </c>
      <c r="V210">
        <v>15684181</v>
      </c>
      <c r="W210" t="s">
        <v>836</v>
      </c>
      <c r="X210">
        <v>643</v>
      </c>
      <c r="Y210" t="s">
        <v>374</v>
      </c>
      <c r="Z210" t="s">
        <v>436</v>
      </c>
      <c r="AA210">
        <v>45</v>
      </c>
      <c r="AB210">
        <v>5</v>
      </c>
      <c r="AC210">
        <v>0</v>
      </c>
      <c r="AD210">
        <v>1</v>
      </c>
      <c r="AE210">
        <v>1</v>
      </c>
      <c r="AF210">
        <v>0</v>
      </c>
      <c r="AG210">
        <v>142513.5</v>
      </c>
      <c r="AH210">
        <v>1</v>
      </c>
    </row>
    <row r="211" spans="1:34" x14ac:dyDescent="0.25">
      <c r="A211" s="74">
        <v>41214</v>
      </c>
      <c r="B211">
        <v>338.48</v>
      </c>
      <c r="C211">
        <v>344.16</v>
      </c>
      <c r="D211">
        <v>338.09</v>
      </c>
      <c r="E211">
        <v>685.71</v>
      </c>
      <c r="F211" t="s">
        <v>454</v>
      </c>
      <c r="G211">
        <v>115</v>
      </c>
      <c r="H211" t="s">
        <v>444</v>
      </c>
      <c r="U211">
        <v>210</v>
      </c>
      <c r="V211">
        <v>15612087</v>
      </c>
      <c r="W211" t="s">
        <v>837</v>
      </c>
      <c r="X211">
        <v>671</v>
      </c>
      <c r="Y211" t="s">
        <v>374</v>
      </c>
      <c r="Z211" t="s">
        <v>436</v>
      </c>
      <c r="AA211">
        <v>45</v>
      </c>
      <c r="AB211">
        <v>2</v>
      </c>
      <c r="AC211">
        <v>106376.85</v>
      </c>
      <c r="AD211">
        <v>1</v>
      </c>
      <c r="AE211">
        <v>0</v>
      </c>
      <c r="AF211">
        <v>1</v>
      </c>
      <c r="AG211">
        <v>158264.62</v>
      </c>
      <c r="AH211">
        <v>0</v>
      </c>
    </row>
    <row r="212" spans="1:34" x14ac:dyDescent="0.25">
      <c r="A212" s="74">
        <v>41215</v>
      </c>
      <c r="B212">
        <v>346.1</v>
      </c>
      <c r="C212">
        <v>346.48</v>
      </c>
      <c r="D212">
        <v>342.4</v>
      </c>
      <c r="E212">
        <v>686.04</v>
      </c>
      <c r="F212" t="s">
        <v>454</v>
      </c>
      <c r="G212">
        <v>666</v>
      </c>
      <c r="H212" t="s">
        <v>460</v>
      </c>
      <c r="U212">
        <v>211</v>
      </c>
      <c r="V212">
        <v>15752047</v>
      </c>
      <c r="W212" t="s">
        <v>838</v>
      </c>
      <c r="X212">
        <v>689</v>
      </c>
      <c r="Y212" t="s">
        <v>378</v>
      </c>
      <c r="Z212" t="s">
        <v>436</v>
      </c>
      <c r="AA212">
        <v>33</v>
      </c>
      <c r="AB212">
        <v>2</v>
      </c>
      <c r="AC212">
        <v>161814.64000000001</v>
      </c>
      <c r="AD212">
        <v>2</v>
      </c>
      <c r="AE212">
        <v>1</v>
      </c>
      <c r="AF212">
        <v>0</v>
      </c>
      <c r="AG212">
        <v>169381.9</v>
      </c>
      <c r="AH212">
        <v>0</v>
      </c>
    </row>
    <row r="213" spans="1:34" x14ac:dyDescent="0.25">
      <c r="A213" s="74">
        <v>41218</v>
      </c>
      <c r="B213">
        <v>340.97</v>
      </c>
      <c r="C213">
        <v>342.15</v>
      </c>
      <c r="D213">
        <v>336.52</v>
      </c>
      <c r="E213">
        <v>681.09</v>
      </c>
      <c r="F213" t="s">
        <v>455</v>
      </c>
      <c r="G213">
        <v>283</v>
      </c>
      <c r="H213" t="s">
        <v>449</v>
      </c>
      <c r="U213">
        <v>212</v>
      </c>
      <c r="V213">
        <v>15624592</v>
      </c>
      <c r="W213" t="s">
        <v>839</v>
      </c>
      <c r="X213">
        <v>603</v>
      </c>
      <c r="Y213" t="s">
        <v>374</v>
      </c>
      <c r="Z213" t="s">
        <v>436</v>
      </c>
      <c r="AA213">
        <v>31</v>
      </c>
      <c r="AB213">
        <v>8</v>
      </c>
      <c r="AC213">
        <v>0</v>
      </c>
      <c r="AD213">
        <v>2</v>
      </c>
      <c r="AE213">
        <v>1</v>
      </c>
      <c r="AF213">
        <v>1</v>
      </c>
      <c r="AG213">
        <v>169915.02</v>
      </c>
      <c r="AH213">
        <v>0</v>
      </c>
    </row>
    <row r="214" spans="1:34" x14ac:dyDescent="0.25">
      <c r="A214" s="74">
        <v>41219</v>
      </c>
      <c r="B214">
        <v>341.46</v>
      </c>
      <c r="C214">
        <v>341.97</v>
      </c>
      <c r="D214">
        <v>337.51</v>
      </c>
      <c r="E214">
        <v>679.85</v>
      </c>
      <c r="F214" t="s">
        <v>455</v>
      </c>
      <c r="G214">
        <v>177</v>
      </c>
      <c r="H214" t="s">
        <v>448</v>
      </c>
      <c r="U214">
        <v>213</v>
      </c>
      <c r="V214">
        <v>15573152</v>
      </c>
      <c r="W214" t="s">
        <v>840</v>
      </c>
      <c r="X214">
        <v>620</v>
      </c>
      <c r="Y214" t="s">
        <v>374</v>
      </c>
      <c r="Z214" t="s">
        <v>437</v>
      </c>
      <c r="AA214">
        <v>41</v>
      </c>
      <c r="AB214">
        <v>9</v>
      </c>
      <c r="AC214">
        <v>0</v>
      </c>
      <c r="AD214">
        <v>2</v>
      </c>
      <c r="AE214">
        <v>0</v>
      </c>
      <c r="AF214">
        <v>0</v>
      </c>
      <c r="AG214">
        <v>88852.47</v>
      </c>
      <c r="AH214">
        <v>0</v>
      </c>
    </row>
    <row r="215" spans="1:34" x14ac:dyDescent="0.25">
      <c r="A215" s="74">
        <v>41220</v>
      </c>
      <c r="B215">
        <v>336.24</v>
      </c>
      <c r="C215">
        <v>337.85</v>
      </c>
      <c r="D215">
        <v>332</v>
      </c>
      <c r="E215">
        <v>665.29</v>
      </c>
      <c r="F215" t="s">
        <v>454</v>
      </c>
      <c r="G215">
        <v>481</v>
      </c>
      <c r="H215" t="s">
        <v>462</v>
      </c>
      <c r="U215">
        <v>214</v>
      </c>
      <c r="V215">
        <v>15594917</v>
      </c>
      <c r="W215" t="s">
        <v>841</v>
      </c>
      <c r="X215">
        <v>676</v>
      </c>
      <c r="Y215" t="s">
        <v>374</v>
      </c>
      <c r="Z215" t="s">
        <v>437</v>
      </c>
      <c r="AA215">
        <v>34</v>
      </c>
      <c r="AB215">
        <v>1</v>
      </c>
      <c r="AC215">
        <v>63095.01</v>
      </c>
      <c r="AD215">
        <v>1</v>
      </c>
      <c r="AE215">
        <v>1</v>
      </c>
      <c r="AF215">
        <v>1</v>
      </c>
      <c r="AG215">
        <v>40645.81</v>
      </c>
      <c r="AH215">
        <v>0</v>
      </c>
    </row>
    <row r="216" spans="1:34" x14ac:dyDescent="0.25">
      <c r="A216" s="74">
        <v>41221</v>
      </c>
      <c r="B216">
        <v>333.85</v>
      </c>
      <c r="C216">
        <v>334.49</v>
      </c>
      <c r="D216">
        <v>324.39999999999998</v>
      </c>
      <c r="E216">
        <v>650.5</v>
      </c>
      <c r="F216" t="s">
        <v>445</v>
      </c>
      <c r="G216">
        <v>213</v>
      </c>
      <c r="H216" t="s">
        <v>448</v>
      </c>
      <c r="U216">
        <v>215</v>
      </c>
      <c r="V216">
        <v>15785542</v>
      </c>
      <c r="W216" t="s">
        <v>842</v>
      </c>
      <c r="X216">
        <v>572</v>
      </c>
      <c r="Y216" t="s">
        <v>378</v>
      </c>
      <c r="Z216" t="s">
        <v>436</v>
      </c>
      <c r="AA216">
        <v>26</v>
      </c>
      <c r="AB216">
        <v>4</v>
      </c>
      <c r="AC216">
        <v>118287.01</v>
      </c>
      <c r="AD216">
        <v>2</v>
      </c>
      <c r="AE216">
        <v>0</v>
      </c>
      <c r="AF216">
        <v>0</v>
      </c>
      <c r="AG216">
        <v>60427.3</v>
      </c>
      <c r="AH216">
        <v>0</v>
      </c>
    </row>
    <row r="217" spans="1:34" x14ac:dyDescent="0.25">
      <c r="A217" s="74">
        <v>41222</v>
      </c>
      <c r="B217">
        <v>326.10000000000002</v>
      </c>
      <c r="C217">
        <v>332.92</v>
      </c>
      <c r="D217">
        <v>323.94</v>
      </c>
      <c r="E217">
        <v>661.21</v>
      </c>
      <c r="F217" t="s">
        <v>447</v>
      </c>
      <c r="G217">
        <v>251</v>
      </c>
      <c r="H217" t="s">
        <v>444</v>
      </c>
      <c r="U217">
        <v>216</v>
      </c>
      <c r="V217">
        <v>15723488</v>
      </c>
      <c r="W217" t="s">
        <v>680</v>
      </c>
      <c r="X217">
        <v>668</v>
      </c>
      <c r="Y217" t="s">
        <v>378</v>
      </c>
      <c r="Z217" t="s">
        <v>436</v>
      </c>
      <c r="AA217">
        <v>47</v>
      </c>
      <c r="AB217">
        <v>7</v>
      </c>
      <c r="AC217">
        <v>106854.21</v>
      </c>
      <c r="AD217">
        <v>1</v>
      </c>
      <c r="AE217">
        <v>0</v>
      </c>
      <c r="AF217">
        <v>1</v>
      </c>
      <c r="AG217">
        <v>157959.01999999999</v>
      </c>
      <c r="AH217">
        <v>1</v>
      </c>
    </row>
    <row r="218" spans="1:34" x14ac:dyDescent="0.25">
      <c r="A218" s="74">
        <v>41225</v>
      </c>
      <c r="B218">
        <v>330.64</v>
      </c>
      <c r="C218">
        <v>333.65</v>
      </c>
      <c r="D218">
        <v>329.2</v>
      </c>
      <c r="E218">
        <v>664.08</v>
      </c>
      <c r="F218" t="s">
        <v>463</v>
      </c>
      <c r="G218">
        <v>822</v>
      </c>
      <c r="H218" t="s">
        <v>448</v>
      </c>
      <c r="U218">
        <v>217</v>
      </c>
      <c r="V218">
        <v>15680920</v>
      </c>
      <c r="W218" t="s">
        <v>843</v>
      </c>
      <c r="X218">
        <v>695</v>
      </c>
      <c r="Y218" t="s">
        <v>374</v>
      </c>
      <c r="Z218" t="s">
        <v>436</v>
      </c>
      <c r="AA218">
        <v>46</v>
      </c>
      <c r="AB218">
        <v>7</v>
      </c>
      <c r="AC218">
        <v>49512.55</v>
      </c>
      <c r="AD218">
        <v>1</v>
      </c>
      <c r="AE218">
        <v>1</v>
      </c>
      <c r="AF218">
        <v>0</v>
      </c>
      <c r="AG218">
        <v>133007.34</v>
      </c>
      <c r="AH218">
        <v>0</v>
      </c>
    </row>
    <row r="219" spans="1:34" x14ac:dyDescent="0.25">
      <c r="A219" s="74">
        <v>41226</v>
      </c>
      <c r="B219">
        <v>330.26</v>
      </c>
      <c r="C219">
        <v>332.55</v>
      </c>
      <c r="D219">
        <v>327.89</v>
      </c>
      <c r="E219">
        <v>657.25</v>
      </c>
      <c r="F219" t="s">
        <v>455</v>
      </c>
      <c r="G219">
        <v>200</v>
      </c>
      <c r="H219" t="s">
        <v>462</v>
      </c>
      <c r="U219">
        <v>218</v>
      </c>
      <c r="V219">
        <v>15786308</v>
      </c>
      <c r="W219" t="s">
        <v>844</v>
      </c>
      <c r="X219">
        <v>730</v>
      </c>
      <c r="Y219" t="s">
        <v>376</v>
      </c>
      <c r="Z219" t="s">
        <v>437</v>
      </c>
      <c r="AA219">
        <v>33</v>
      </c>
      <c r="AB219">
        <v>9</v>
      </c>
      <c r="AC219">
        <v>0</v>
      </c>
      <c r="AD219">
        <v>2</v>
      </c>
      <c r="AE219">
        <v>0</v>
      </c>
      <c r="AF219">
        <v>0</v>
      </c>
      <c r="AG219">
        <v>176576.62</v>
      </c>
      <c r="AH219">
        <v>0</v>
      </c>
    </row>
    <row r="220" spans="1:34" x14ac:dyDescent="0.25">
      <c r="A220" s="74">
        <v>41227</v>
      </c>
      <c r="B220">
        <v>329.1</v>
      </c>
      <c r="C220">
        <v>329.85</v>
      </c>
      <c r="D220">
        <v>324.04000000000002</v>
      </c>
      <c r="E220">
        <v>650.76</v>
      </c>
      <c r="F220" t="s">
        <v>455</v>
      </c>
      <c r="G220">
        <v>349</v>
      </c>
      <c r="H220" t="s">
        <v>462</v>
      </c>
      <c r="U220">
        <v>219</v>
      </c>
      <c r="V220">
        <v>15659366</v>
      </c>
      <c r="W220" t="s">
        <v>845</v>
      </c>
      <c r="X220">
        <v>807</v>
      </c>
      <c r="Y220" t="s">
        <v>374</v>
      </c>
      <c r="Z220" t="s">
        <v>436</v>
      </c>
      <c r="AA220">
        <v>43</v>
      </c>
      <c r="AB220">
        <v>1</v>
      </c>
      <c r="AC220">
        <v>105799.32</v>
      </c>
      <c r="AD220">
        <v>2</v>
      </c>
      <c r="AE220">
        <v>1</v>
      </c>
      <c r="AF220">
        <v>0</v>
      </c>
      <c r="AG220">
        <v>34888.04</v>
      </c>
      <c r="AH220">
        <v>1</v>
      </c>
    </row>
    <row r="221" spans="1:34" x14ac:dyDescent="0.25">
      <c r="A221" s="74">
        <v>41228</v>
      </c>
      <c r="B221">
        <v>323.79000000000002</v>
      </c>
      <c r="C221">
        <v>328.77</v>
      </c>
      <c r="D221">
        <v>320.75</v>
      </c>
      <c r="E221">
        <v>645.49</v>
      </c>
      <c r="F221" t="s">
        <v>455</v>
      </c>
      <c r="G221">
        <v>711</v>
      </c>
      <c r="H221" t="s">
        <v>444</v>
      </c>
      <c r="U221">
        <v>220</v>
      </c>
      <c r="V221">
        <v>15774854</v>
      </c>
      <c r="W221" t="s">
        <v>764</v>
      </c>
      <c r="X221">
        <v>592</v>
      </c>
      <c r="Y221" t="s">
        <v>374</v>
      </c>
      <c r="Z221" t="s">
        <v>436</v>
      </c>
      <c r="AA221">
        <v>54</v>
      </c>
      <c r="AB221">
        <v>8</v>
      </c>
      <c r="AC221">
        <v>0</v>
      </c>
      <c r="AD221">
        <v>1</v>
      </c>
      <c r="AE221">
        <v>1</v>
      </c>
      <c r="AF221">
        <v>1</v>
      </c>
      <c r="AG221">
        <v>28737.71</v>
      </c>
      <c r="AH221">
        <v>1</v>
      </c>
    </row>
    <row r="222" spans="1:34" x14ac:dyDescent="0.25">
      <c r="A222" s="74">
        <v>41229</v>
      </c>
      <c r="B222">
        <v>321.79000000000002</v>
      </c>
      <c r="C222">
        <v>325.29000000000002</v>
      </c>
      <c r="D222">
        <v>316.81</v>
      </c>
      <c r="E222">
        <v>645.41</v>
      </c>
      <c r="F222" t="s">
        <v>447</v>
      </c>
      <c r="G222">
        <v>902</v>
      </c>
      <c r="H222" t="s">
        <v>453</v>
      </c>
      <c r="U222">
        <v>221</v>
      </c>
      <c r="V222">
        <v>15725311</v>
      </c>
      <c r="W222" t="s">
        <v>846</v>
      </c>
      <c r="X222">
        <v>726</v>
      </c>
      <c r="Y222" t="s">
        <v>374</v>
      </c>
      <c r="Z222" t="s">
        <v>437</v>
      </c>
      <c r="AA222">
        <v>31</v>
      </c>
      <c r="AB222">
        <v>9</v>
      </c>
      <c r="AC222">
        <v>114722.05</v>
      </c>
      <c r="AD222">
        <v>2</v>
      </c>
      <c r="AE222">
        <v>1</v>
      </c>
      <c r="AF222">
        <v>1</v>
      </c>
      <c r="AG222">
        <v>98178.57</v>
      </c>
      <c r="AH222">
        <v>0</v>
      </c>
    </row>
    <row r="223" spans="1:34" x14ac:dyDescent="0.25">
      <c r="A223" s="74">
        <v>41232</v>
      </c>
      <c r="B223">
        <v>326.63</v>
      </c>
      <c r="C223">
        <v>333.21</v>
      </c>
      <c r="D223">
        <v>326.54000000000002</v>
      </c>
      <c r="E223">
        <v>666.38</v>
      </c>
      <c r="F223" t="s">
        <v>454</v>
      </c>
      <c r="G223">
        <v>754</v>
      </c>
      <c r="H223" t="s">
        <v>460</v>
      </c>
      <c r="U223">
        <v>222</v>
      </c>
      <c r="V223">
        <v>15787155</v>
      </c>
      <c r="W223" t="s">
        <v>847</v>
      </c>
      <c r="X223">
        <v>514</v>
      </c>
      <c r="Y223" t="s">
        <v>376</v>
      </c>
      <c r="Z223" t="s">
        <v>436</v>
      </c>
      <c r="AA223">
        <v>30</v>
      </c>
      <c r="AB223">
        <v>7</v>
      </c>
      <c r="AC223">
        <v>0</v>
      </c>
      <c r="AD223">
        <v>1</v>
      </c>
      <c r="AE223">
        <v>0</v>
      </c>
      <c r="AF223">
        <v>1</v>
      </c>
      <c r="AG223">
        <v>125010.24000000001</v>
      </c>
      <c r="AH223">
        <v>0</v>
      </c>
    </row>
    <row r="224" spans="1:34" x14ac:dyDescent="0.25">
      <c r="A224" s="74">
        <v>41233</v>
      </c>
      <c r="B224">
        <v>333.5</v>
      </c>
      <c r="C224">
        <v>337.73</v>
      </c>
      <c r="D224">
        <v>331.04</v>
      </c>
      <c r="E224">
        <v>668.14</v>
      </c>
      <c r="F224" t="s">
        <v>454</v>
      </c>
      <c r="G224">
        <v>192</v>
      </c>
      <c r="H224" t="s">
        <v>449</v>
      </c>
      <c r="U224">
        <v>223</v>
      </c>
      <c r="V224">
        <v>15727829</v>
      </c>
      <c r="W224" t="s">
        <v>848</v>
      </c>
      <c r="X224">
        <v>567</v>
      </c>
      <c r="Y224" t="s">
        <v>374</v>
      </c>
      <c r="Z224" t="s">
        <v>436</v>
      </c>
      <c r="AA224">
        <v>42</v>
      </c>
      <c r="AB224">
        <v>2</v>
      </c>
      <c r="AC224">
        <v>0</v>
      </c>
      <c r="AD224">
        <v>2</v>
      </c>
      <c r="AE224">
        <v>1</v>
      </c>
      <c r="AF224">
        <v>1</v>
      </c>
      <c r="AG224">
        <v>167984.61</v>
      </c>
      <c r="AH224">
        <v>0</v>
      </c>
    </row>
    <row r="225" spans="1:34" x14ac:dyDescent="0.25">
      <c r="A225" s="74">
        <v>41234</v>
      </c>
      <c r="B225">
        <v>333.25</v>
      </c>
      <c r="C225">
        <v>333.65</v>
      </c>
      <c r="D225">
        <v>328.97</v>
      </c>
      <c r="E225">
        <v>664.05</v>
      </c>
      <c r="F225" t="s">
        <v>454</v>
      </c>
      <c r="G225">
        <v>240</v>
      </c>
      <c r="H225" t="s">
        <v>462</v>
      </c>
      <c r="U225">
        <v>224</v>
      </c>
      <c r="V225">
        <v>15733247</v>
      </c>
      <c r="W225" t="s">
        <v>849</v>
      </c>
      <c r="X225">
        <v>850</v>
      </c>
      <c r="Y225" t="s">
        <v>374</v>
      </c>
      <c r="Z225" t="s">
        <v>436</v>
      </c>
      <c r="AA225">
        <v>33</v>
      </c>
      <c r="AB225">
        <v>10</v>
      </c>
      <c r="AC225">
        <v>0</v>
      </c>
      <c r="AD225">
        <v>1</v>
      </c>
      <c r="AE225">
        <v>1</v>
      </c>
      <c r="AF225">
        <v>0</v>
      </c>
      <c r="AG225">
        <v>4861.72</v>
      </c>
      <c r="AH225">
        <v>1</v>
      </c>
    </row>
    <row r="226" spans="1:34" x14ac:dyDescent="0.25">
      <c r="A226" s="74">
        <v>41236</v>
      </c>
      <c r="B226">
        <v>333.73</v>
      </c>
      <c r="C226">
        <v>333.75</v>
      </c>
      <c r="D226">
        <v>331.81</v>
      </c>
      <c r="E226">
        <v>666.14</v>
      </c>
      <c r="F226" t="s">
        <v>468</v>
      </c>
      <c r="G226">
        <v>851</v>
      </c>
      <c r="H226" t="s">
        <v>451</v>
      </c>
      <c r="U226">
        <v>225</v>
      </c>
      <c r="V226">
        <v>15568748</v>
      </c>
      <c r="W226" t="s">
        <v>850</v>
      </c>
      <c r="X226">
        <v>671</v>
      </c>
      <c r="Y226" t="s">
        <v>378</v>
      </c>
      <c r="Z226" t="s">
        <v>436</v>
      </c>
      <c r="AA226">
        <v>45</v>
      </c>
      <c r="AB226">
        <v>6</v>
      </c>
      <c r="AC226">
        <v>99564.22</v>
      </c>
      <c r="AD226">
        <v>1</v>
      </c>
      <c r="AE226">
        <v>1</v>
      </c>
      <c r="AF226">
        <v>1</v>
      </c>
      <c r="AG226">
        <v>108872.45</v>
      </c>
      <c r="AH226">
        <v>1</v>
      </c>
    </row>
    <row r="227" spans="1:34" x14ac:dyDescent="0.25">
      <c r="A227" s="74">
        <v>41239</v>
      </c>
      <c r="B227">
        <v>331.98</v>
      </c>
      <c r="C227">
        <v>332.25</v>
      </c>
      <c r="D227">
        <v>328.28</v>
      </c>
      <c r="E227">
        <v>659.34</v>
      </c>
      <c r="F227" t="s">
        <v>454</v>
      </c>
      <c r="G227">
        <v>425</v>
      </c>
      <c r="H227" t="s">
        <v>459</v>
      </c>
      <c r="U227">
        <v>226</v>
      </c>
      <c r="V227">
        <v>15699029</v>
      </c>
      <c r="W227" t="s">
        <v>851</v>
      </c>
      <c r="X227">
        <v>670</v>
      </c>
      <c r="Y227" t="s">
        <v>374</v>
      </c>
      <c r="Z227" t="s">
        <v>436</v>
      </c>
      <c r="AA227">
        <v>37</v>
      </c>
      <c r="AB227">
        <v>4</v>
      </c>
      <c r="AC227">
        <v>170557.91</v>
      </c>
      <c r="AD227">
        <v>2</v>
      </c>
      <c r="AE227">
        <v>1</v>
      </c>
      <c r="AF227">
        <v>0</v>
      </c>
      <c r="AG227">
        <v>198252.88</v>
      </c>
      <c r="AH227">
        <v>0</v>
      </c>
    </row>
    <row r="228" spans="1:34" x14ac:dyDescent="0.25">
      <c r="A228" s="74">
        <v>41240</v>
      </c>
      <c r="B228">
        <v>328.85</v>
      </c>
      <c r="C228">
        <v>336.24</v>
      </c>
      <c r="D228">
        <v>327.77</v>
      </c>
      <c r="E228">
        <v>668.87</v>
      </c>
      <c r="F228" t="s">
        <v>445</v>
      </c>
      <c r="G228">
        <v>36</v>
      </c>
      <c r="H228" t="s">
        <v>460</v>
      </c>
      <c r="U228">
        <v>227</v>
      </c>
      <c r="V228">
        <v>15774393</v>
      </c>
      <c r="W228" t="s">
        <v>852</v>
      </c>
      <c r="X228">
        <v>694</v>
      </c>
      <c r="Y228" t="s">
        <v>374</v>
      </c>
      <c r="Z228" t="s">
        <v>437</v>
      </c>
      <c r="AA228">
        <v>30</v>
      </c>
      <c r="AB228">
        <v>9</v>
      </c>
      <c r="AC228">
        <v>0</v>
      </c>
      <c r="AD228">
        <v>2</v>
      </c>
      <c r="AE228">
        <v>1</v>
      </c>
      <c r="AF228">
        <v>1</v>
      </c>
      <c r="AG228">
        <v>26960.31</v>
      </c>
      <c r="AH228">
        <v>0</v>
      </c>
    </row>
    <row r="229" spans="1:34" x14ac:dyDescent="0.25">
      <c r="A229" s="74">
        <v>41241</v>
      </c>
      <c r="B229">
        <v>332.76</v>
      </c>
      <c r="C229">
        <v>341.18</v>
      </c>
      <c r="D229">
        <v>330.71</v>
      </c>
      <c r="E229">
        <v>681.8</v>
      </c>
      <c r="F229" t="s">
        <v>447</v>
      </c>
      <c r="G229">
        <v>106</v>
      </c>
      <c r="H229" t="s">
        <v>459</v>
      </c>
      <c r="U229">
        <v>228</v>
      </c>
      <c r="V229">
        <v>15676895</v>
      </c>
      <c r="W229" t="s">
        <v>853</v>
      </c>
      <c r="X229">
        <v>547</v>
      </c>
      <c r="Y229" t="s">
        <v>378</v>
      </c>
      <c r="Z229" t="s">
        <v>437</v>
      </c>
      <c r="AA229">
        <v>39</v>
      </c>
      <c r="AB229">
        <v>6</v>
      </c>
      <c r="AC229">
        <v>74596.149999999994</v>
      </c>
      <c r="AD229">
        <v>3</v>
      </c>
      <c r="AE229">
        <v>1</v>
      </c>
      <c r="AF229">
        <v>1</v>
      </c>
      <c r="AG229">
        <v>85746.52</v>
      </c>
      <c r="AH229">
        <v>1</v>
      </c>
    </row>
    <row r="230" spans="1:34" x14ac:dyDescent="0.25">
      <c r="A230" s="74">
        <v>41242</v>
      </c>
      <c r="B230">
        <v>342.61</v>
      </c>
      <c r="C230">
        <v>345.65</v>
      </c>
      <c r="D230">
        <v>339.73</v>
      </c>
      <c r="E230">
        <v>690</v>
      </c>
      <c r="F230" t="s">
        <v>445</v>
      </c>
      <c r="G230">
        <v>573</v>
      </c>
      <c r="H230" t="s">
        <v>459</v>
      </c>
      <c r="U230">
        <v>229</v>
      </c>
      <c r="V230">
        <v>15637753</v>
      </c>
      <c r="W230" t="s">
        <v>854</v>
      </c>
      <c r="X230">
        <v>751</v>
      </c>
      <c r="Y230" t="s">
        <v>378</v>
      </c>
      <c r="Z230" t="s">
        <v>436</v>
      </c>
      <c r="AA230">
        <v>50</v>
      </c>
      <c r="AB230">
        <v>2</v>
      </c>
      <c r="AC230">
        <v>96888.39</v>
      </c>
      <c r="AD230">
        <v>1</v>
      </c>
      <c r="AE230">
        <v>1</v>
      </c>
      <c r="AF230">
        <v>0</v>
      </c>
      <c r="AG230">
        <v>77206.25</v>
      </c>
      <c r="AH230">
        <v>1</v>
      </c>
    </row>
    <row r="231" spans="1:34" x14ac:dyDescent="0.25">
      <c r="A231" s="74">
        <v>41243</v>
      </c>
      <c r="B231">
        <v>344.36</v>
      </c>
      <c r="C231">
        <v>348.3</v>
      </c>
      <c r="D231">
        <v>341.56</v>
      </c>
      <c r="E231">
        <v>696.46</v>
      </c>
      <c r="F231" t="s">
        <v>447</v>
      </c>
      <c r="G231">
        <v>350</v>
      </c>
      <c r="H231" t="s">
        <v>451</v>
      </c>
      <c r="U231">
        <v>230</v>
      </c>
      <c r="V231">
        <v>15605461</v>
      </c>
      <c r="W231" t="s">
        <v>855</v>
      </c>
      <c r="X231">
        <v>594</v>
      </c>
      <c r="Y231" t="s">
        <v>378</v>
      </c>
      <c r="Z231" t="s">
        <v>437</v>
      </c>
      <c r="AA231">
        <v>29</v>
      </c>
      <c r="AB231">
        <v>3</v>
      </c>
      <c r="AC231">
        <v>130830.22</v>
      </c>
      <c r="AD231">
        <v>1</v>
      </c>
      <c r="AE231">
        <v>1</v>
      </c>
      <c r="AF231">
        <v>0</v>
      </c>
      <c r="AG231">
        <v>61048.53</v>
      </c>
      <c r="AH231">
        <v>0</v>
      </c>
    </row>
    <row r="232" spans="1:34" x14ac:dyDescent="0.25">
      <c r="A232" s="74">
        <v>41246</v>
      </c>
      <c r="B232">
        <v>349.81</v>
      </c>
      <c r="C232">
        <v>351.63</v>
      </c>
      <c r="D232">
        <v>345.76</v>
      </c>
      <c r="E232">
        <v>693.35</v>
      </c>
      <c r="F232" t="s">
        <v>454</v>
      </c>
      <c r="G232">
        <v>401</v>
      </c>
      <c r="H232" t="s">
        <v>448</v>
      </c>
      <c r="U232">
        <v>231</v>
      </c>
      <c r="V232">
        <v>15808473</v>
      </c>
      <c r="W232" t="s">
        <v>856</v>
      </c>
      <c r="X232">
        <v>673</v>
      </c>
      <c r="Y232" t="s">
        <v>374</v>
      </c>
      <c r="Z232" t="s">
        <v>436</v>
      </c>
      <c r="AA232">
        <v>72</v>
      </c>
      <c r="AB232">
        <v>1</v>
      </c>
      <c r="AC232">
        <v>0</v>
      </c>
      <c r="AD232">
        <v>2</v>
      </c>
      <c r="AE232">
        <v>0</v>
      </c>
      <c r="AF232">
        <v>1</v>
      </c>
      <c r="AG232">
        <v>111981.19</v>
      </c>
      <c r="AH232">
        <v>0</v>
      </c>
    </row>
    <row r="233" spans="1:34" x14ac:dyDescent="0.25">
      <c r="A233" s="74">
        <v>41247</v>
      </c>
      <c r="B233">
        <v>346.2</v>
      </c>
      <c r="C233">
        <v>346.46</v>
      </c>
      <c r="D233">
        <v>341.57</v>
      </c>
      <c r="E233">
        <v>689.14</v>
      </c>
      <c r="F233" t="s">
        <v>455</v>
      </c>
      <c r="G233">
        <v>998</v>
      </c>
      <c r="H233" t="s">
        <v>462</v>
      </c>
      <c r="U233">
        <v>232</v>
      </c>
      <c r="V233">
        <v>15627000</v>
      </c>
      <c r="W233" t="s">
        <v>857</v>
      </c>
      <c r="X233">
        <v>610</v>
      </c>
      <c r="Y233" t="s">
        <v>374</v>
      </c>
      <c r="Z233" t="s">
        <v>436</v>
      </c>
      <c r="AA233">
        <v>40</v>
      </c>
      <c r="AB233">
        <v>0</v>
      </c>
      <c r="AC233">
        <v>0</v>
      </c>
      <c r="AD233">
        <v>2</v>
      </c>
      <c r="AE233">
        <v>1</v>
      </c>
      <c r="AF233">
        <v>0</v>
      </c>
      <c r="AG233">
        <v>62232.6</v>
      </c>
      <c r="AH233">
        <v>0</v>
      </c>
    </row>
    <row r="234" spans="1:34" x14ac:dyDescent="0.25">
      <c r="A234" s="74">
        <v>41248</v>
      </c>
      <c r="B234">
        <v>344.78</v>
      </c>
      <c r="C234">
        <v>345.95</v>
      </c>
      <c r="D234">
        <v>339.89</v>
      </c>
      <c r="E234">
        <v>685.94</v>
      </c>
      <c r="F234" t="s">
        <v>455</v>
      </c>
      <c r="G234">
        <v>738</v>
      </c>
      <c r="H234" t="s">
        <v>459</v>
      </c>
      <c r="U234">
        <v>233</v>
      </c>
      <c r="V234">
        <v>15787174</v>
      </c>
      <c r="W234" t="s">
        <v>858</v>
      </c>
      <c r="X234">
        <v>512</v>
      </c>
      <c r="Y234" t="s">
        <v>374</v>
      </c>
      <c r="Z234" t="s">
        <v>437</v>
      </c>
      <c r="AA234">
        <v>37</v>
      </c>
      <c r="AB234">
        <v>1</v>
      </c>
      <c r="AC234">
        <v>0</v>
      </c>
      <c r="AD234">
        <v>2</v>
      </c>
      <c r="AE234">
        <v>0</v>
      </c>
      <c r="AF234">
        <v>1</v>
      </c>
      <c r="AG234">
        <v>156105.03</v>
      </c>
      <c r="AH234">
        <v>0</v>
      </c>
    </row>
    <row r="235" spans="1:34" x14ac:dyDescent="0.25">
      <c r="A235" s="74">
        <v>41249</v>
      </c>
      <c r="B235">
        <v>342.51</v>
      </c>
      <c r="C235">
        <v>346.51</v>
      </c>
      <c r="D235">
        <v>340.98</v>
      </c>
      <c r="E235">
        <v>689.24</v>
      </c>
      <c r="F235" t="s">
        <v>463</v>
      </c>
      <c r="G235">
        <v>935</v>
      </c>
      <c r="H235" t="s">
        <v>444</v>
      </c>
      <c r="U235">
        <v>234</v>
      </c>
      <c r="V235">
        <v>15723886</v>
      </c>
      <c r="W235" t="s">
        <v>859</v>
      </c>
      <c r="X235">
        <v>767</v>
      </c>
      <c r="Y235" t="s">
        <v>378</v>
      </c>
      <c r="Z235" t="s">
        <v>436</v>
      </c>
      <c r="AA235">
        <v>20</v>
      </c>
      <c r="AB235">
        <v>3</v>
      </c>
      <c r="AC235">
        <v>119714.25</v>
      </c>
      <c r="AD235">
        <v>2</v>
      </c>
      <c r="AE235">
        <v>0</v>
      </c>
      <c r="AF235">
        <v>1</v>
      </c>
      <c r="AG235">
        <v>150135.38</v>
      </c>
      <c r="AH235">
        <v>0</v>
      </c>
    </row>
    <row r="236" spans="1:34" x14ac:dyDescent="0.25">
      <c r="A236" s="74">
        <v>41250</v>
      </c>
      <c r="B236">
        <v>346.2</v>
      </c>
      <c r="C236">
        <v>347.14</v>
      </c>
      <c r="D236">
        <v>339.94</v>
      </c>
      <c r="E236">
        <v>682.34</v>
      </c>
      <c r="F236" t="s">
        <v>455</v>
      </c>
      <c r="G236">
        <v>852</v>
      </c>
      <c r="H236" t="s">
        <v>449</v>
      </c>
      <c r="U236">
        <v>235</v>
      </c>
      <c r="V236">
        <v>15704769</v>
      </c>
      <c r="W236" t="s">
        <v>41</v>
      </c>
      <c r="X236">
        <v>585</v>
      </c>
      <c r="Y236" t="s">
        <v>374</v>
      </c>
      <c r="Z236" t="s">
        <v>437</v>
      </c>
      <c r="AA236">
        <v>67</v>
      </c>
      <c r="AB236">
        <v>5</v>
      </c>
      <c r="AC236">
        <v>113978.97</v>
      </c>
      <c r="AD236">
        <v>2</v>
      </c>
      <c r="AE236">
        <v>0</v>
      </c>
      <c r="AF236">
        <v>1</v>
      </c>
      <c r="AG236">
        <v>93146.11</v>
      </c>
      <c r="AH236">
        <v>0</v>
      </c>
    </row>
    <row r="237" spans="1:34" x14ac:dyDescent="0.25">
      <c r="A237" s="74">
        <v>41253</v>
      </c>
      <c r="B237">
        <v>341.42</v>
      </c>
      <c r="C237">
        <v>344.53</v>
      </c>
      <c r="D237">
        <v>340.62</v>
      </c>
      <c r="E237">
        <v>683.54</v>
      </c>
      <c r="F237" t="s">
        <v>463</v>
      </c>
      <c r="G237">
        <v>743</v>
      </c>
      <c r="H237" t="s">
        <v>461</v>
      </c>
      <c r="U237">
        <v>236</v>
      </c>
      <c r="V237">
        <v>15772896</v>
      </c>
      <c r="W237" t="s">
        <v>860</v>
      </c>
      <c r="X237">
        <v>763</v>
      </c>
      <c r="Y237" t="s">
        <v>378</v>
      </c>
      <c r="Z237" t="s">
        <v>436</v>
      </c>
      <c r="AA237">
        <v>42</v>
      </c>
      <c r="AB237">
        <v>6</v>
      </c>
      <c r="AC237">
        <v>100160.75</v>
      </c>
      <c r="AD237">
        <v>1</v>
      </c>
      <c r="AE237">
        <v>1</v>
      </c>
      <c r="AF237">
        <v>0</v>
      </c>
      <c r="AG237">
        <v>33462.94</v>
      </c>
      <c r="AH237">
        <v>1</v>
      </c>
    </row>
    <row r="238" spans="1:34" x14ac:dyDescent="0.25">
      <c r="A238" s="74">
        <v>41254</v>
      </c>
      <c r="B238">
        <v>343.71</v>
      </c>
      <c r="C238">
        <v>349.65</v>
      </c>
      <c r="D238">
        <v>342.58</v>
      </c>
      <c r="E238">
        <v>694.97</v>
      </c>
      <c r="F238" t="s">
        <v>445</v>
      </c>
      <c r="G238">
        <v>395</v>
      </c>
      <c r="H238" t="s">
        <v>462</v>
      </c>
      <c r="U238">
        <v>237</v>
      </c>
      <c r="V238">
        <v>15711540</v>
      </c>
      <c r="W238" t="s">
        <v>861</v>
      </c>
      <c r="X238">
        <v>712</v>
      </c>
      <c r="Y238" t="s">
        <v>374</v>
      </c>
      <c r="Z238" t="s">
        <v>437</v>
      </c>
      <c r="AA238">
        <v>29</v>
      </c>
      <c r="AB238">
        <v>2</v>
      </c>
      <c r="AC238">
        <v>0</v>
      </c>
      <c r="AD238">
        <v>1</v>
      </c>
      <c r="AE238">
        <v>1</v>
      </c>
      <c r="AF238">
        <v>1</v>
      </c>
      <c r="AG238">
        <v>144375</v>
      </c>
      <c r="AH238">
        <v>0</v>
      </c>
    </row>
    <row r="239" spans="1:34" x14ac:dyDescent="0.25">
      <c r="A239" s="74">
        <v>41255</v>
      </c>
      <c r="B239">
        <v>348.31</v>
      </c>
      <c r="C239">
        <v>350.44</v>
      </c>
      <c r="D239">
        <v>345.45</v>
      </c>
      <c r="E239">
        <v>695.65</v>
      </c>
      <c r="F239" t="s">
        <v>454</v>
      </c>
      <c r="G239">
        <v>870</v>
      </c>
      <c r="H239" t="s">
        <v>460</v>
      </c>
      <c r="U239">
        <v>238</v>
      </c>
      <c r="V239">
        <v>15764866</v>
      </c>
      <c r="W239" t="s">
        <v>862</v>
      </c>
      <c r="X239">
        <v>539</v>
      </c>
      <c r="Y239" t="s">
        <v>378</v>
      </c>
      <c r="Z239" t="s">
        <v>437</v>
      </c>
      <c r="AA239">
        <v>43</v>
      </c>
      <c r="AB239">
        <v>3</v>
      </c>
      <c r="AC239">
        <v>116220.5</v>
      </c>
      <c r="AD239">
        <v>3</v>
      </c>
      <c r="AE239">
        <v>1</v>
      </c>
      <c r="AF239">
        <v>0</v>
      </c>
      <c r="AG239">
        <v>55803.96</v>
      </c>
      <c r="AH239">
        <v>1</v>
      </c>
    </row>
    <row r="240" spans="1:34" x14ac:dyDescent="0.25">
      <c r="A240" s="74">
        <v>41256</v>
      </c>
      <c r="B240">
        <v>356.62</v>
      </c>
      <c r="C240">
        <v>356.9</v>
      </c>
      <c r="D240">
        <v>348.47</v>
      </c>
      <c r="E240">
        <v>700.78</v>
      </c>
      <c r="F240" t="s">
        <v>447</v>
      </c>
      <c r="G240">
        <v>915</v>
      </c>
      <c r="H240" t="s">
        <v>444</v>
      </c>
      <c r="U240">
        <v>239</v>
      </c>
      <c r="V240">
        <v>15794056</v>
      </c>
      <c r="W240" t="s">
        <v>863</v>
      </c>
      <c r="X240">
        <v>668</v>
      </c>
      <c r="Y240" t="s">
        <v>374</v>
      </c>
      <c r="Z240" t="s">
        <v>437</v>
      </c>
      <c r="AA240">
        <v>46</v>
      </c>
      <c r="AB240">
        <v>2</v>
      </c>
      <c r="AC240">
        <v>0</v>
      </c>
      <c r="AD240">
        <v>3</v>
      </c>
      <c r="AE240">
        <v>1</v>
      </c>
      <c r="AF240">
        <v>0</v>
      </c>
      <c r="AG240">
        <v>89048.46</v>
      </c>
      <c r="AH240">
        <v>1</v>
      </c>
    </row>
    <row r="241" spans="1:34" x14ac:dyDescent="0.25">
      <c r="A241" s="74">
        <v>41257</v>
      </c>
      <c r="B241">
        <v>348.28</v>
      </c>
      <c r="C241">
        <v>352.59</v>
      </c>
      <c r="D241">
        <v>347.91</v>
      </c>
      <c r="E241">
        <v>700.04</v>
      </c>
      <c r="F241" t="s">
        <v>454</v>
      </c>
      <c r="G241">
        <v>276</v>
      </c>
      <c r="H241" t="s">
        <v>460</v>
      </c>
      <c r="U241">
        <v>240</v>
      </c>
      <c r="V241">
        <v>15795149</v>
      </c>
      <c r="W241" t="s">
        <v>864</v>
      </c>
      <c r="X241">
        <v>703</v>
      </c>
      <c r="Y241" t="s">
        <v>374</v>
      </c>
      <c r="Z241" t="s">
        <v>436</v>
      </c>
      <c r="AA241">
        <v>28</v>
      </c>
      <c r="AB241">
        <v>2</v>
      </c>
      <c r="AC241">
        <v>81173.83</v>
      </c>
      <c r="AD241">
        <v>2</v>
      </c>
      <c r="AE241">
        <v>0</v>
      </c>
      <c r="AF241">
        <v>1</v>
      </c>
      <c r="AG241">
        <v>162812.16</v>
      </c>
      <c r="AH241">
        <v>0</v>
      </c>
    </row>
    <row r="242" spans="1:34" x14ac:dyDescent="0.25">
      <c r="A242" s="74">
        <v>41260</v>
      </c>
      <c r="B242">
        <v>351.43</v>
      </c>
      <c r="C242">
        <v>359.61</v>
      </c>
      <c r="D242">
        <v>350.7</v>
      </c>
      <c r="E242">
        <v>718.81</v>
      </c>
      <c r="F242" t="s">
        <v>447</v>
      </c>
      <c r="G242">
        <v>93</v>
      </c>
      <c r="H242" t="s">
        <v>446</v>
      </c>
      <c r="U242">
        <v>241</v>
      </c>
      <c r="V242">
        <v>15812009</v>
      </c>
      <c r="W242" t="s">
        <v>865</v>
      </c>
      <c r="X242">
        <v>662</v>
      </c>
      <c r="Y242" t="s">
        <v>376</v>
      </c>
      <c r="Z242" t="s">
        <v>436</v>
      </c>
      <c r="AA242">
        <v>38</v>
      </c>
      <c r="AB242">
        <v>4</v>
      </c>
      <c r="AC242">
        <v>0</v>
      </c>
      <c r="AD242">
        <v>2</v>
      </c>
      <c r="AE242">
        <v>1</v>
      </c>
      <c r="AF242">
        <v>0</v>
      </c>
      <c r="AG242">
        <v>136259.65</v>
      </c>
      <c r="AH242">
        <v>0</v>
      </c>
    </row>
    <row r="243" spans="1:34" x14ac:dyDescent="0.25">
      <c r="A243" s="74">
        <v>41261</v>
      </c>
      <c r="B243">
        <v>356.96</v>
      </c>
      <c r="C243">
        <v>363.19</v>
      </c>
      <c r="D243">
        <v>356.19</v>
      </c>
      <c r="E243">
        <v>719.1</v>
      </c>
      <c r="F243" t="s">
        <v>447</v>
      </c>
      <c r="G243">
        <v>32</v>
      </c>
      <c r="H243" t="s">
        <v>448</v>
      </c>
      <c r="U243">
        <v>242</v>
      </c>
      <c r="V243">
        <v>15651001</v>
      </c>
      <c r="W243" t="s">
        <v>700</v>
      </c>
      <c r="X243">
        <v>725</v>
      </c>
      <c r="Y243" t="s">
        <v>378</v>
      </c>
      <c r="Z243" t="s">
        <v>437</v>
      </c>
      <c r="AA243">
        <v>39</v>
      </c>
      <c r="AB243">
        <v>5</v>
      </c>
      <c r="AC243">
        <v>116803.8</v>
      </c>
      <c r="AD243">
        <v>1</v>
      </c>
      <c r="AE243">
        <v>1</v>
      </c>
      <c r="AF243">
        <v>0</v>
      </c>
      <c r="AG243">
        <v>124052.97</v>
      </c>
      <c r="AH243">
        <v>0</v>
      </c>
    </row>
    <row r="244" spans="1:34" x14ac:dyDescent="0.25">
      <c r="A244" s="74">
        <v>41262</v>
      </c>
      <c r="B244">
        <v>359.01</v>
      </c>
      <c r="C244">
        <v>360.15</v>
      </c>
      <c r="D244">
        <v>357</v>
      </c>
      <c r="E244">
        <v>718.14</v>
      </c>
      <c r="F244" t="s">
        <v>455</v>
      </c>
      <c r="G244">
        <v>851</v>
      </c>
      <c r="H244" t="s">
        <v>444</v>
      </c>
      <c r="U244">
        <v>243</v>
      </c>
      <c r="V244">
        <v>15813844</v>
      </c>
      <c r="W244" t="s">
        <v>866</v>
      </c>
      <c r="X244">
        <v>703</v>
      </c>
      <c r="Y244" t="s">
        <v>374</v>
      </c>
      <c r="Z244" t="s">
        <v>436</v>
      </c>
      <c r="AA244">
        <v>37</v>
      </c>
      <c r="AB244">
        <v>8</v>
      </c>
      <c r="AC244">
        <v>105961.68</v>
      </c>
      <c r="AD244">
        <v>2</v>
      </c>
      <c r="AE244">
        <v>0</v>
      </c>
      <c r="AF244">
        <v>1</v>
      </c>
      <c r="AG244">
        <v>74158.8</v>
      </c>
      <c r="AH244">
        <v>0</v>
      </c>
    </row>
    <row r="245" spans="1:34" x14ac:dyDescent="0.25">
      <c r="A245" s="74">
        <v>41263</v>
      </c>
      <c r="B245">
        <v>360.28</v>
      </c>
      <c r="C245">
        <v>360.97</v>
      </c>
      <c r="D245">
        <v>357.15</v>
      </c>
      <c r="E245">
        <v>720.38</v>
      </c>
      <c r="F245" t="s">
        <v>455</v>
      </c>
      <c r="G245">
        <v>326</v>
      </c>
      <c r="H245" t="s">
        <v>446</v>
      </c>
      <c r="U245">
        <v>244</v>
      </c>
      <c r="V245">
        <v>15596175</v>
      </c>
      <c r="W245" t="s">
        <v>867</v>
      </c>
      <c r="X245">
        <v>659</v>
      </c>
      <c r="Y245" t="s">
        <v>378</v>
      </c>
      <c r="Z245" t="s">
        <v>436</v>
      </c>
      <c r="AA245">
        <v>67</v>
      </c>
      <c r="AB245">
        <v>6</v>
      </c>
      <c r="AC245">
        <v>117411.6</v>
      </c>
      <c r="AD245">
        <v>1</v>
      </c>
      <c r="AE245">
        <v>1</v>
      </c>
      <c r="AF245">
        <v>1</v>
      </c>
      <c r="AG245">
        <v>45071.09</v>
      </c>
      <c r="AH245">
        <v>1</v>
      </c>
    </row>
    <row r="246" spans="1:34" x14ac:dyDescent="0.25">
      <c r="A246" s="74">
        <v>41264</v>
      </c>
      <c r="B246">
        <v>355.65</v>
      </c>
      <c r="C246">
        <v>358.07</v>
      </c>
      <c r="D246">
        <v>353.93</v>
      </c>
      <c r="E246">
        <v>713.67</v>
      </c>
      <c r="F246" t="s">
        <v>443</v>
      </c>
      <c r="G246">
        <v>78</v>
      </c>
      <c r="H246" t="s">
        <v>448</v>
      </c>
      <c r="U246">
        <v>245</v>
      </c>
      <c r="V246">
        <v>15576269</v>
      </c>
      <c r="W246" t="s">
        <v>868</v>
      </c>
      <c r="X246">
        <v>523</v>
      </c>
      <c r="Y246" t="s">
        <v>376</v>
      </c>
      <c r="Z246" t="s">
        <v>436</v>
      </c>
      <c r="AA246">
        <v>34</v>
      </c>
      <c r="AB246">
        <v>7</v>
      </c>
      <c r="AC246">
        <v>0</v>
      </c>
      <c r="AD246">
        <v>2</v>
      </c>
      <c r="AE246">
        <v>1</v>
      </c>
      <c r="AF246">
        <v>0</v>
      </c>
      <c r="AG246">
        <v>62030.06</v>
      </c>
      <c r="AH246">
        <v>0</v>
      </c>
    </row>
    <row r="247" spans="1:34" x14ac:dyDescent="0.25">
      <c r="A247" s="74">
        <v>41267</v>
      </c>
      <c r="B247">
        <v>355.92</v>
      </c>
      <c r="C247">
        <v>356.25</v>
      </c>
      <c r="D247">
        <v>352.41</v>
      </c>
      <c r="E247">
        <v>707.56</v>
      </c>
      <c r="F247" t="s">
        <v>468</v>
      </c>
      <c r="G247">
        <v>688</v>
      </c>
      <c r="H247" t="s">
        <v>453</v>
      </c>
      <c r="U247">
        <v>246</v>
      </c>
      <c r="V247">
        <v>15797219</v>
      </c>
      <c r="W247" t="s">
        <v>869</v>
      </c>
      <c r="X247">
        <v>635</v>
      </c>
      <c r="Y247" t="s">
        <v>374</v>
      </c>
      <c r="Z247" t="s">
        <v>437</v>
      </c>
      <c r="AA247">
        <v>40</v>
      </c>
      <c r="AB247">
        <v>10</v>
      </c>
      <c r="AC247">
        <v>123497.58</v>
      </c>
      <c r="AD247">
        <v>1</v>
      </c>
      <c r="AE247">
        <v>1</v>
      </c>
      <c r="AF247">
        <v>0</v>
      </c>
      <c r="AG247">
        <v>131953.23000000001</v>
      </c>
      <c r="AH247">
        <v>1</v>
      </c>
    </row>
    <row r="248" spans="1:34" x14ac:dyDescent="0.25">
      <c r="A248" s="74">
        <v>41269</v>
      </c>
      <c r="B248">
        <v>352.71</v>
      </c>
      <c r="C248">
        <v>355.11</v>
      </c>
      <c r="D248">
        <v>349.89</v>
      </c>
      <c r="E248">
        <v>706.93</v>
      </c>
      <c r="F248" t="s">
        <v>463</v>
      </c>
      <c r="G248">
        <v>373</v>
      </c>
      <c r="H248" t="s">
        <v>444</v>
      </c>
      <c r="U248">
        <v>247</v>
      </c>
      <c r="V248">
        <v>15685500</v>
      </c>
      <c r="W248" t="s">
        <v>870</v>
      </c>
      <c r="X248">
        <v>772</v>
      </c>
      <c r="Y248" t="s">
        <v>378</v>
      </c>
      <c r="Z248" t="s">
        <v>436</v>
      </c>
      <c r="AA248">
        <v>26</v>
      </c>
      <c r="AB248">
        <v>7</v>
      </c>
      <c r="AC248">
        <v>152400.51</v>
      </c>
      <c r="AD248">
        <v>2</v>
      </c>
      <c r="AE248">
        <v>1</v>
      </c>
      <c r="AF248">
        <v>0</v>
      </c>
      <c r="AG248">
        <v>79414</v>
      </c>
      <c r="AH248">
        <v>0</v>
      </c>
    </row>
    <row r="249" spans="1:34" x14ac:dyDescent="0.25">
      <c r="A249" s="74">
        <v>41270</v>
      </c>
      <c r="B249">
        <v>352.25</v>
      </c>
      <c r="C249">
        <v>353.1</v>
      </c>
      <c r="D249">
        <v>348</v>
      </c>
      <c r="E249">
        <v>704.36</v>
      </c>
      <c r="F249" t="s">
        <v>455</v>
      </c>
      <c r="G249">
        <v>307</v>
      </c>
      <c r="H249" t="s">
        <v>453</v>
      </c>
      <c r="U249">
        <v>248</v>
      </c>
      <c r="V249">
        <v>15599792</v>
      </c>
      <c r="W249" t="s">
        <v>871</v>
      </c>
      <c r="X249">
        <v>545</v>
      </c>
      <c r="Y249" t="s">
        <v>374</v>
      </c>
      <c r="Z249" t="s">
        <v>437</v>
      </c>
      <c r="AA249">
        <v>26</v>
      </c>
      <c r="AB249">
        <v>1</v>
      </c>
      <c r="AC249">
        <v>0</v>
      </c>
      <c r="AD249">
        <v>2</v>
      </c>
      <c r="AE249">
        <v>1</v>
      </c>
      <c r="AF249">
        <v>1</v>
      </c>
      <c r="AG249">
        <v>199638.56</v>
      </c>
      <c r="AH249">
        <v>0</v>
      </c>
    </row>
    <row r="250" spans="1:34" x14ac:dyDescent="0.25">
      <c r="A250" s="74">
        <v>41271</v>
      </c>
      <c r="B250">
        <v>349.53</v>
      </c>
      <c r="C250">
        <v>352.14</v>
      </c>
      <c r="D250">
        <v>348.7</v>
      </c>
      <c r="E250">
        <v>698.09</v>
      </c>
      <c r="F250" t="s">
        <v>463</v>
      </c>
      <c r="G250">
        <v>814</v>
      </c>
      <c r="H250" t="s">
        <v>444</v>
      </c>
      <c r="U250">
        <v>249</v>
      </c>
      <c r="V250">
        <v>15657566</v>
      </c>
      <c r="W250" t="s">
        <v>872</v>
      </c>
      <c r="X250">
        <v>634</v>
      </c>
      <c r="Y250" t="s">
        <v>378</v>
      </c>
      <c r="Z250" t="s">
        <v>436</v>
      </c>
      <c r="AA250">
        <v>24</v>
      </c>
      <c r="AB250">
        <v>8</v>
      </c>
      <c r="AC250">
        <v>103097.85</v>
      </c>
      <c r="AD250">
        <v>1</v>
      </c>
      <c r="AE250">
        <v>1</v>
      </c>
      <c r="AF250">
        <v>1</v>
      </c>
      <c r="AG250">
        <v>157577.29</v>
      </c>
      <c r="AH250">
        <v>0</v>
      </c>
    </row>
    <row r="251" spans="1:34" x14ac:dyDescent="0.25">
      <c r="A251" s="74">
        <v>41274</v>
      </c>
      <c r="B251">
        <v>348.69</v>
      </c>
      <c r="C251">
        <v>353.96</v>
      </c>
      <c r="D251">
        <v>346.7</v>
      </c>
      <c r="E251">
        <v>705.44</v>
      </c>
      <c r="F251" t="s">
        <v>454</v>
      </c>
      <c r="G251">
        <v>9</v>
      </c>
      <c r="H251" t="s">
        <v>461</v>
      </c>
      <c r="U251">
        <v>250</v>
      </c>
      <c r="V251">
        <v>15772423</v>
      </c>
      <c r="W251" t="s">
        <v>873</v>
      </c>
      <c r="X251">
        <v>739</v>
      </c>
      <c r="Y251" t="s">
        <v>378</v>
      </c>
      <c r="Z251" t="s">
        <v>436</v>
      </c>
      <c r="AA251">
        <v>54</v>
      </c>
      <c r="AB251">
        <v>8</v>
      </c>
      <c r="AC251">
        <v>126418.14</v>
      </c>
      <c r="AD251">
        <v>1</v>
      </c>
      <c r="AE251">
        <v>1</v>
      </c>
      <c r="AF251">
        <v>0</v>
      </c>
      <c r="AG251">
        <v>134420.75</v>
      </c>
      <c r="AH251">
        <v>1</v>
      </c>
    </row>
    <row r="252" spans="1:34" x14ac:dyDescent="0.25">
      <c r="A252" s="74">
        <v>41276</v>
      </c>
      <c r="B252">
        <v>358.37</v>
      </c>
      <c r="C252">
        <v>362.14</v>
      </c>
      <c r="D252">
        <v>356.94</v>
      </c>
      <c r="E252">
        <v>721.27</v>
      </c>
      <c r="F252" t="s">
        <v>445</v>
      </c>
      <c r="G252">
        <v>101</v>
      </c>
      <c r="H252" t="s">
        <v>444</v>
      </c>
      <c r="U252">
        <v>251</v>
      </c>
      <c r="V252">
        <v>15628112</v>
      </c>
      <c r="W252" t="s">
        <v>874</v>
      </c>
      <c r="X252">
        <v>771</v>
      </c>
      <c r="Y252" t="s">
        <v>378</v>
      </c>
      <c r="Z252" t="s">
        <v>437</v>
      </c>
      <c r="AA252">
        <v>36</v>
      </c>
      <c r="AB252">
        <v>5</v>
      </c>
      <c r="AC252">
        <v>77846.899999999994</v>
      </c>
      <c r="AD252">
        <v>1</v>
      </c>
      <c r="AE252">
        <v>0</v>
      </c>
      <c r="AF252">
        <v>0</v>
      </c>
      <c r="AG252">
        <v>99805.99</v>
      </c>
      <c r="AH252">
        <v>0</v>
      </c>
    </row>
    <row r="253" spans="1:34" x14ac:dyDescent="0.25">
      <c r="A253" s="74">
        <v>41277</v>
      </c>
      <c r="B253">
        <v>361.11</v>
      </c>
      <c r="C253">
        <v>364.6</v>
      </c>
      <c r="D253">
        <v>359.01</v>
      </c>
      <c r="E253">
        <v>721.69</v>
      </c>
      <c r="F253" t="s">
        <v>454</v>
      </c>
      <c r="G253">
        <v>653</v>
      </c>
      <c r="H253" t="s">
        <v>459</v>
      </c>
      <c r="U253">
        <v>252</v>
      </c>
      <c r="V253">
        <v>15753754</v>
      </c>
      <c r="W253" t="s">
        <v>875</v>
      </c>
      <c r="X253">
        <v>587</v>
      </c>
      <c r="Y253" t="s">
        <v>376</v>
      </c>
      <c r="Z253" t="s">
        <v>437</v>
      </c>
      <c r="AA253">
        <v>34</v>
      </c>
      <c r="AB253">
        <v>1</v>
      </c>
      <c r="AC253">
        <v>0</v>
      </c>
      <c r="AD253">
        <v>2</v>
      </c>
      <c r="AE253">
        <v>1</v>
      </c>
      <c r="AF253">
        <v>1</v>
      </c>
      <c r="AG253">
        <v>97932.68</v>
      </c>
      <c r="AH253">
        <v>0</v>
      </c>
    </row>
    <row r="254" spans="1:34" x14ac:dyDescent="0.25">
      <c r="A254" s="74">
        <v>41278</v>
      </c>
      <c r="B254">
        <v>363.31</v>
      </c>
      <c r="C254">
        <v>369.35</v>
      </c>
      <c r="D254">
        <v>362.48</v>
      </c>
      <c r="E254">
        <v>735.95</v>
      </c>
      <c r="F254" t="s">
        <v>445</v>
      </c>
      <c r="G254">
        <v>547</v>
      </c>
      <c r="H254" t="s">
        <v>461</v>
      </c>
      <c r="U254">
        <v>253</v>
      </c>
      <c r="V254">
        <v>15793726</v>
      </c>
      <c r="W254" t="s">
        <v>876</v>
      </c>
      <c r="X254">
        <v>681</v>
      </c>
      <c r="Y254" t="s">
        <v>374</v>
      </c>
      <c r="Z254" t="s">
        <v>437</v>
      </c>
      <c r="AA254">
        <v>79</v>
      </c>
      <c r="AB254">
        <v>0</v>
      </c>
      <c r="AC254">
        <v>0</v>
      </c>
      <c r="AD254">
        <v>2</v>
      </c>
      <c r="AE254">
        <v>0</v>
      </c>
      <c r="AF254">
        <v>1</v>
      </c>
      <c r="AG254">
        <v>170968.99</v>
      </c>
      <c r="AH254">
        <v>0</v>
      </c>
    </row>
    <row r="255" spans="1:34" x14ac:dyDescent="0.25">
      <c r="A255" s="74">
        <v>41281</v>
      </c>
      <c r="B255">
        <v>366.35</v>
      </c>
      <c r="C255">
        <v>368.31</v>
      </c>
      <c r="D255">
        <v>363.93</v>
      </c>
      <c r="E255">
        <v>732.74</v>
      </c>
      <c r="F255" t="s">
        <v>455</v>
      </c>
      <c r="G255">
        <v>323</v>
      </c>
      <c r="H255" t="s">
        <v>451</v>
      </c>
      <c r="U255">
        <v>254</v>
      </c>
      <c r="V255">
        <v>15694717</v>
      </c>
      <c r="W255" t="s">
        <v>834</v>
      </c>
      <c r="X255">
        <v>544</v>
      </c>
      <c r="Y255" t="s">
        <v>378</v>
      </c>
      <c r="Z255" t="s">
        <v>436</v>
      </c>
      <c r="AA255">
        <v>37</v>
      </c>
      <c r="AB255">
        <v>2</v>
      </c>
      <c r="AC255">
        <v>79731.91</v>
      </c>
      <c r="AD255">
        <v>1</v>
      </c>
      <c r="AE255">
        <v>1</v>
      </c>
      <c r="AF255">
        <v>1</v>
      </c>
      <c r="AG255">
        <v>57558.95</v>
      </c>
      <c r="AH255">
        <v>0</v>
      </c>
    </row>
    <row r="256" spans="1:34" x14ac:dyDescent="0.25">
      <c r="A256" s="74">
        <v>41282</v>
      </c>
      <c r="B256">
        <v>366.4</v>
      </c>
      <c r="C256">
        <v>366.78</v>
      </c>
      <c r="D256">
        <v>360.86</v>
      </c>
      <c r="E256">
        <v>731.29</v>
      </c>
      <c r="F256" t="s">
        <v>455</v>
      </c>
      <c r="G256">
        <v>364</v>
      </c>
      <c r="H256" t="s">
        <v>459</v>
      </c>
      <c r="U256">
        <v>255</v>
      </c>
      <c r="V256">
        <v>15665834</v>
      </c>
      <c r="W256" t="s">
        <v>877</v>
      </c>
      <c r="X256">
        <v>696</v>
      </c>
      <c r="Y256" t="s">
        <v>376</v>
      </c>
      <c r="Z256" t="s">
        <v>436</v>
      </c>
      <c r="AA256">
        <v>28</v>
      </c>
      <c r="AB256">
        <v>8</v>
      </c>
      <c r="AC256">
        <v>0</v>
      </c>
      <c r="AD256">
        <v>1</v>
      </c>
      <c r="AE256">
        <v>0</v>
      </c>
      <c r="AF256">
        <v>0</v>
      </c>
      <c r="AG256">
        <v>176713.47</v>
      </c>
      <c r="AH256">
        <v>0</v>
      </c>
    </row>
    <row r="257" spans="1:34" x14ac:dyDescent="0.25">
      <c r="A257" s="74">
        <v>41283</v>
      </c>
      <c r="B257">
        <v>364.77</v>
      </c>
      <c r="C257">
        <v>367.8</v>
      </c>
      <c r="D257">
        <v>362.94</v>
      </c>
      <c r="E257">
        <v>736.1</v>
      </c>
      <c r="F257" t="s">
        <v>454</v>
      </c>
      <c r="G257">
        <v>64</v>
      </c>
      <c r="H257" t="s">
        <v>444</v>
      </c>
      <c r="U257">
        <v>256</v>
      </c>
      <c r="V257">
        <v>15765297</v>
      </c>
      <c r="W257" t="s">
        <v>878</v>
      </c>
      <c r="X257">
        <v>766</v>
      </c>
      <c r="Y257" t="s">
        <v>376</v>
      </c>
      <c r="Z257" t="s">
        <v>436</v>
      </c>
      <c r="AA257">
        <v>41</v>
      </c>
      <c r="AB257">
        <v>0</v>
      </c>
      <c r="AC257">
        <v>0</v>
      </c>
      <c r="AD257">
        <v>2</v>
      </c>
      <c r="AE257">
        <v>0</v>
      </c>
      <c r="AF257">
        <v>1</v>
      </c>
      <c r="AG257">
        <v>34283.230000000003</v>
      </c>
      <c r="AH257">
        <v>0</v>
      </c>
    </row>
    <row r="258" spans="1:34" x14ac:dyDescent="0.25">
      <c r="A258" s="74">
        <v>41284</v>
      </c>
      <c r="B258">
        <v>370.03</v>
      </c>
      <c r="C258">
        <v>371.11</v>
      </c>
      <c r="D258">
        <v>365.38</v>
      </c>
      <c r="E258">
        <v>739.45</v>
      </c>
      <c r="F258" t="s">
        <v>455</v>
      </c>
      <c r="G258">
        <v>685</v>
      </c>
      <c r="H258" t="s">
        <v>453</v>
      </c>
      <c r="U258">
        <v>257</v>
      </c>
      <c r="V258">
        <v>15636684</v>
      </c>
      <c r="W258" t="s">
        <v>879</v>
      </c>
      <c r="X258">
        <v>727</v>
      </c>
      <c r="Y258" t="s">
        <v>374</v>
      </c>
      <c r="Z258" t="s">
        <v>436</v>
      </c>
      <c r="AA258">
        <v>34</v>
      </c>
      <c r="AB258">
        <v>10</v>
      </c>
      <c r="AC258">
        <v>0</v>
      </c>
      <c r="AD258">
        <v>2</v>
      </c>
      <c r="AE258">
        <v>1</v>
      </c>
      <c r="AF258">
        <v>1</v>
      </c>
      <c r="AG258">
        <v>198637.34</v>
      </c>
      <c r="AH258">
        <v>0</v>
      </c>
    </row>
    <row r="259" spans="1:34" x14ac:dyDescent="0.25">
      <c r="A259" s="74">
        <v>41285</v>
      </c>
      <c r="B259">
        <v>369.61</v>
      </c>
      <c r="C259">
        <v>369.83</v>
      </c>
      <c r="D259">
        <v>366.78</v>
      </c>
      <c r="E259">
        <v>737.96</v>
      </c>
      <c r="F259" t="s">
        <v>463</v>
      </c>
      <c r="G259">
        <v>579</v>
      </c>
      <c r="H259" t="s">
        <v>449</v>
      </c>
      <c r="U259">
        <v>258</v>
      </c>
      <c r="V259">
        <v>15592979</v>
      </c>
      <c r="W259" t="s">
        <v>880</v>
      </c>
      <c r="X259">
        <v>671</v>
      </c>
      <c r="Y259" t="s">
        <v>378</v>
      </c>
      <c r="Z259" t="s">
        <v>437</v>
      </c>
      <c r="AA259">
        <v>34</v>
      </c>
      <c r="AB259">
        <v>6</v>
      </c>
      <c r="AC259">
        <v>37266.67</v>
      </c>
      <c r="AD259">
        <v>2</v>
      </c>
      <c r="AE259">
        <v>0</v>
      </c>
      <c r="AF259">
        <v>0</v>
      </c>
      <c r="AG259">
        <v>156917.12</v>
      </c>
      <c r="AH259">
        <v>0</v>
      </c>
    </row>
    <row r="260" spans="1:34" x14ac:dyDescent="0.25">
      <c r="A260" s="74">
        <v>41288</v>
      </c>
      <c r="B260">
        <v>367.12</v>
      </c>
      <c r="C260">
        <v>369.71</v>
      </c>
      <c r="D260">
        <v>359.83</v>
      </c>
      <c r="E260">
        <v>721.27</v>
      </c>
      <c r="F260" t="s">
        <v>445</v>
      </c>
      <c r="G260">
        <v>749</v>
      </c>
      <c r="H260" t="s">
        <v>462</v>
      </c>
      <c r="U260">
        <v>259</v>
      </c>
      <c r="V260">
        <v>15750803</v>
      </c>
      <c r="W260" t="s">
        <v>881</v>
      </c>
      <c r="X260">
        <v>693</v>
      </c>
      <c r="Y260" t="s">
        <v>374</v>
      </c>
      <c r="Z260" t="s">
        <v>437</v>
      </c>
      <c r="AA260">
        <v>30</v>
      </c>
      <c r="AB260">
        <v>6</v>
      </c>
      <c r="AC260">
        <v>127992.25</v>
      </c>
      <c r="AD260">
        <v>1</v>
      </c>
      <c r="AE260">
        <v>1</v>
      </c>
      <c r="AF260">
        <v>1</v>
      </c>
      <c r="AG260">
        <v>50457.2</v>
      </c>
      <c r="AH260">
        <v>0</v>
      </c>
    </row>
    <row r="261" spans="1:34" x14ac:dyDescent="0.25">
      <c r="A261" s="74">
        <v>41289</v>
      </c>
      <c r="B261">
        <v>358.32</v>
      </c>
      <c r="C261">
        <v>366.13</v>
      </c>
      <c r="D261">
        <v>354.72</v>
      </c>
      <c r="E261">
        <v>722.95</v>
      </c>
      <c r="F261" t="s">
        <v>443</v>
      </c>
      <c r="G261">
        <v>884</v>
      </c>
      <c r="H261" t="s">
        <v>459</v>
      </c>
      <c r="U261">
        <v>260</v>
      </c>
      <c r="V261">
        <v>15607178</v>
      </c>
      <c r="W261" t="s">
        <v>756</v>
      </c>
      <c r="X261">
        <v>850</v>
      </c>
      <c r="Y261" t="s">
        <v>378</v>
      </c>
      <c r="Z261" t="s">
        <v>436</v>
      </c>
      <c r="AA261">
        <v>38</v>
      </c>
      <c r="AB261">
        <v>3</v>
      </c>
      <c r="AC261">
        <v>54901.01</v>
      </c>
      <c r="AD261">
        <v>1</v>
      </c>
      <c r="AE261">
        <v>1</v>
      </c>
      <c r="AF261">
        <v>1</v>
      </c>
      <c r="AG261">
        <v>140075.54999999999</v>
      </c>
      <c r="AH261">
        <v>0</v>
      </c>
    </row>
    <row r="262" spans="1:34" x14ac:dyDescent="0.25">
      <c r="A262" s="74">
        <v>41290</v>
      </c>
      <c r="B262">
        <v>359.85</v>
      </c>
      <c r="C262">
        <v>360.82</v>
      </c>
      <c r="D262">
        <v>355.5</v>
      </c>
      <c r="E262">
        <v>713.23</v>
      </c>
      <c r="F262" t="s">
        <v>454</v>
      </c>
      <c r="G262">
        <v>61</v>
      </c>
      <c r="H262" t="s">
        <v>449</v>
      </c>
      <c r="U262">
        <v>261</v>
      </c>
      <c r="V262">
        <v>15713853</v>
      </c>
      <c r="W262" t="s">
        <v>882</v>
      </c>
      <c r="X262">
        <v>732</v>
      </c>
      <c r="Y262" t="s">
        <v>378</v>
      </c>
      <c r="Z262" t="s">
        <v>436</v>
      </c>
      <c r="AA262">
        <v>42</v>
      </c>
      <c r="AB262">
        <v>9</v>
      </c>
      <c r="AC262">
        <v>108748.08</v>
      </c>
      <c r="AD262">
        <v>2</v>
      </c>
      <c r="AE262">
        <v>1</v>
      </c>
      <c r="AF262">
        <v>1</v>
      </c>
      <c r="AG262">
        <v>65323.11</v>
      </c>
      <c r="AH262">
        <v>0</v>
      </c>
    </row>
    <row r="263" spans="1:34" x14ac:dyDescent="0.25">
      <c r="A263" s="74">
        <v>41291</v>
      </c>
      <c r="B263">
        <v>357.51</v>
      </c>
      <c r="C263">
        <v>358.48</v>
      </c>
      <c r="D263">
        <v>354.18</v>
      </c>
      <c r="E263">
        <v>709.37</v>
      </c>
      <c r="F263" t="s">
        <v>454</v>
      </c>
      <c r="G263">
        <v>439</v>
      </c>
      <c r="H263" t="s">
        <v>444</v>
      </c>
      <c r="U263">
        <v>262</v>
      </c>
      <c r="V263">
        <v>15673481</v>
      </c>
      <c r="W263" t="s">
        <v>883</v>
      </c>
      <c r="X263">
        <v>726</v>
      </c>
      <c r="Y263" t="s">
        <v>376</v>
      </c>
      <c r="Z263" t="s">
        <v>437</v>
      </c>
      <c r="AA263">
        <v>48</v>
      </c>
      <c r="AB263">
        <v>6</v>
      </c>
      <c r="AC263">
        <v>99906.19</v>
      </c>
      <c r="AD263">
        <v>1</v>
      </c>
      <c r="AE263">
        <v>1</v>
      </c>
      <c r="AF263">
        <v>0</v>
      </c>
      <c r="AG263">
        <v>64323.24</v>
      </c>
      <c r="AH263">
        <v>0</v>
      </c>
    </row>
    <row r="264" spans="1:34" x14ac:dyDescent="0.25">
      <c r="A264" s="74">
        <v>41292</v>
      </c>
      <c r="B264">
        <v>353.85</v>
      </c>
      <c r="C264">
        <v>355.05</v>
      </c>
      <c r="D264">
        <v>349.36</v>
      </c>
      <c r="E264">
        <v>702.58</v>
      </c>
      <c r="F264" t="s">
        <v>447</v>
      </c>
      <c r="G264">
        <v>477</v>
      </c>
      <c r="H264" t="s">
        <v>459</v>
      </c>
      <c r="U264">
        <v>263</v>
      </c>
      <c r="V264">
        <v>15686776</v>
      </c>
      <c r="W264" t="s">
        <v>884</v>
      </c>
      <c r="X264">
        <v>557</v>
      </c>
      <c r="Y264" t="s">
        <v>374</v>
      </c>
      <c r="Z264" t="s">
        <v>437</v>
      </c>
      <c r="AA264">
        <v>32</v>
      </c>
      <c r="AB264">
        <v>6</v>
      </c>
      <c r="AC264">
        <v>184686.41</v>
      </c>
      <c r="AD264">
        <v>2</v>
      </c>
      <c r="AE264">
        <v>1</v>
      </c>
      <c r="AF264">
        <v>0</v>
      </c>
      <c r="AG264">
        <v>14956.44</v>
      </c>
      <c r="AH264">
        <v>0</v>
      </c>
    </row>
    <row r="265" spans="1:34" x14ac:dyDescent="0.25">
      <c r="A265" s="74">
        <v>41296</v>
      </c>
      <c r="B265">
        <v>351.01</v>
      </c>
      <c r="C265">
        <v>351.35</v>
      </c>
      <c r="D265">
        <v>346.46</v>
      </c>
      <c r="E265">
        <v>700.95</v>
      </c>
      <c r="F265" t="s">
        <v>443</v>
      </c>
      <c r="G265">
        <v>613</v>
      </c>
      <c r="H265" t="s">
        <v>460</v>
      </c>
      <c r="U265">
        <v>264</v>
      </c>
      <c r="V265">
        <v>15673693</v>
      </c>
      <c r="W265" t="s">
        <v>885</v>
      </c>
      <c r="X265">
        <v>682</v>
      </c>
      <c r="Y265" t="s">
        <v>374</v>
      </c>
      <c r="Z265" t="s">
        <v>437</v>
      </c>
      <c r="AA265">
        <v>26</v>
      </c>
      <c r="AB265">
        <v>0</v>
      </c>
      <c r="AC265">
        <v>110654.02</v>
      </c>
      <c r="AD265">
        <v>1</v>
      </c>
      <c r="AE265">
        <v>0</v>
      </c>
      <c r="AF265">
        <v>1</v>
      </c>
      <c r="AG265">
        <v>111879.21</v>
      </c>
      <c r="AH265">
        <v>0</v>
      </c>
    </row>
    <row r="266" spans="1:34" x14ac:dyDescent="0.25">
      <c r="A266" s="74">
        <v>41297</v>
      </c>
      <c r="B266">
        <v>366.62</v>
      </c>
      <c r="C266">
        <v>373.1</v>
      </c>
      <c r="D266">
        <v>366.52</v>
      </c>
      <c r="E266">
        <v>739.47</v>
      </c>
      <c r="F266" t="s">
        <v>450</v>
      </c>
      <c r="G266">
        <v>862</v>
      </c>
      <c r="H266" t="s">
        <v>446</v>
      </c>
      <c r="U266">
        <v>265</v>
      </c>
      <c r="V266">
        <v>15700696</v>
      </c>
      <c r="W266" t="s">
        <v>886</v>
      </c>
      <c r="X266">
        <v>738</v>
      </c>
      <c r="Y266" t="s">
        <v>376</v>
      </c>
      <c r="Z266" t="s">
        <v>436</v>
      </c>
      <c r="AA266">
        <v>31</v>
      </c>
      <c r="AB266">
        <v>9</v>
      </c>
      <c r="AC266">
        <v>79019.8</v>
      </c>
      <c r="AD266">
        <v>1</v>
      </c>
      <c r="AE266">
        <v>1</v>
      </c>
      <c r="AF266">
        <v>1</v>
      </c>
      <c r="AG266">
        <v>18606.23</v>
      </c>
      <c r="AH266">
        <v>0</v>
      </c>
    </row>
    <row r="267" spans="1:34" x14ac:dyDescent="0.25">
      <c r="A267" s="74">
        <v>41298</v>
      </c>
      <c r="B267">
        <v>369.24</v>
      </c>
      <c r="C267">
        <v>377</v>
      </c>
      <c r="D267">
        <v>368.87</v>
      </c>
      <c r="E267">
        <v>752.15</v>
      </c>
      <c r="F267" t="s">
        <v>447</v>
      </c>
      <c r="G267">
        <v>790</v>
      </c>
      <c r="H267" t="s">
        <v>461</v>
      </c>
      <c r="U267">
        <v>266</v>
      </c>
      <c r="V267">
        <v>15813163</v>
      </c>
      <c r="W267" t="s">
        <v>887</v>
      </c>
      <c r="X267">
        <v>531</v>
      </c>
      <c r="Y267" t="s">
        <v>376</v>
      </c>
      <c r="Z267" t="s">
        <v>437</v>
      </c>
      <c r="AA267">
        <v>36</v>
      </c>
      <c r="AB267">
        <v>9</v>
      </c>
      <c r="AC267">
        <v>99240.51</v>
      </c>
      <c r="AD267">
        <v>1</v>
      </c>
      <c r="AE267">
        <v>1</v>
      </c>
      <c r="AF267">
        <v>0</v>
      </c>
      <c r="AG267">
        <v>123137.01</v>
      </c>
      <c r="AH267">
        <v>0</v>
      </c>
    </row>
    <row r="268" spans="1:34" x14ac:dyDescent="0.25">
      <c r="A268" s="74">
        <v>41299</v>
      </c>
      <c r="B268">
        <v>373.98</v>
      </c>
      <c r="C268">
        <v>377.82</v>
      </c>
      <c r="D268">
        <v>373.72</v>
      </c>
      <c r="E268">
        <v>751.61</v>
      </c>
      <c r="F268" t="s">
        <v>454</v>
      </c>
      <c r="G268">
        <v>468</v>
      </c>
      <c r="H268" t="s">
        <v>446</v>
      </c>
      <c r="U268">
        <v>267</v>
      </c>
      <c r="V268">
        <v>15653857</v>
      </c>
      <c r="W268" t="s">
        <v>888</v>
      </c>
      <c r="X268">
        <v>498</v>
      </c>
      <c r="Y268" t="s">
        <v>374</v>
      </c>
      <c r="Z268" t="s">
        <v>436</v>
      </c>
      <c r="AA268">
        <v>34</v>
      </c>
      <c r="AB268">
        <v>2</v>
      </c>
      <c r="AC268">
        <v>0</v>
      </c>
      <c r="AD268">
        <v>2</v>
      </c>
      <c r="AE268">
        <v>1</v>
      </c>
      <c r="AF268">
        <v>1</v>
      </c>
      <c r="AG268">
        <v>148528.24</v>
      </c>
      <c r="AH268">
        <v>0</v>
      </c>
    </row>
    <row r="269" spans="1:34" x14ac:dyDescent="0.25">
      <c r="A269" s="74">
        <v>41302</v>
      </c>
      <c r="B269">
        <v>374.48</v>
      </c>
      <c r="C269">
        <v>376.39</v>
      </c>
      <c r="D269">
        <v>372.55</v>
      </c>
      <c r="E269">
        <v>748.67</v>
      </c>
      <c r="F269" t="s">
        <v>455</v>
      </c>
      <c r="G269">
        <v>266</v>
      </c>
      <c r="H269" t="s">
        <v>448</v>
      </c>
      <c r="U269">
        <v>268</v>
      </c>
      <c r="V269">
        <v>15777076</v>
      </c>
      <c r="W269" t="s">
        <v>705</v>
      </c>
      <c r="X269">
        <v>651</v>
      </c>
      <c r="Y269" t="s">
        <v>374</v>
      </c>
      <c r="Z269" t="s">
        <v>436</v>
      </c>
      <c r="AA269">
        <v>36</v>
      </c>
      <c r="AB269">
        <v>7</v>
      </c>
      <c r="AC269">
        <v>0</v>
      </c>
      <c r="AD269">
        <v>2</v>
      </c>
      <c r="AE269">
        <v>1</v>
      </c>
      <c r="AF269">
        <v>0</v>
      </c>
      <c r="AG269">
        <v>13898.31</v>
      </c>
      <c r="AH269">
        <v>0</v>
      </c>
    </row>
    <row r="270" spans="1:34" x14ac:dyDescent="0.25">
      <c r="A270" s="74">
        <v>41303</v>
      </c>
      <c r="B270">
        <v>371.98</v>
      </c>
      <c r="C270">
        <v>377.06</v>
      </c>
      <c r="D270">
        <v>371.88</v>
      </c>
      <c r="E270">
        <v>751.62</v>
      </c>
      <c r="F270" t="s">
        <v>455</v>
      </c>
      <c r="G270">
        <v>507</v>
      </c>
      <c r="H270" t="s">
        <v>462</v>
      </c>
      <c r="U270">
        <v>269</v>
      </c>
      <c r="V270">
        <v>15717398</v>
      </c>
      <c r="W270" t="s">
        <v>889</v>
      </c>
      <c r="X270">
        <v>549</v>
      </c>
      <c r="Y270" t="s">
        <v>376</v>
      </c>
      <c r="Z270" t="s">
        <v>437</v>
      </c>
      <c r="AA270">
        <v>39</v>
      </c>
      <c r="AB270">
        <v>7</v>
      </c>
      <c r="AC270">
        <v>0</v>
      </c>
      <c r="AD270">
        <v>1</v>
      </c>
      <c r="AE270">
        <v>0</v>
      </c>
      <c r="AF270">
        <v>0</v>
      </c>
      <c r="AG270">
        <v>81259.25</v>
      </c>
      <c r="AH270">
        <v>1</v>
      </c>
    </row>
    <row r="271" spans="1:34" x14ac:dyDescent="0.25">
      <c r="A271" s="74">
        <v>41304</v>
      </c>
      <c r="B271">
        <v>375.46</v>
      </c>
      <c r="C271">
        <v>379.05</v>
      </c>
      <c r="D271">
        <v>375.05</v>
      </c>
      <c r="E271">
        <v>751.77</v>
      </c>
      <c r="F271" t="s">
        <v>455</v>
      </c>
      <c r="G271">
        <v>478</v>
      </c>
      <c r="H271" t="s">
        <v>449</v>
      </c>
      <c r="U271">
        <v>270</v>
      </c>
      <c r="V271">
        <v>15799217</v>
      </c>
      <c r="W271" t="s">
        <v>763</v>
      </c>
      <c r="X271">
        <v>791</v>
      </c>
      <c r="Y271" t="s">
        <v>378</v>
      </c>
      <c r="Z271" t="s">
        <v>437</v>
      </c>
      <c r="AA271">
        <v>35</v>
      </c>
      <c r="AB271">
        <v>7</v>
      </c>
      <c r="AC271">
        <v>52436.2</v>
      </c>
      <c r="AD271">
        <v>1</v>
      </c>
      <c r="AE271">
        <v>1</v>
      </c>
      <c r="AF271">
        <v>0</v>
      </c>
      <c r="AG271">
        <v>161051.75</v>
      </c>
      <c r="AH271">
        <v>0</v>
      </c>
    </row>
    <row r="272" spans="1:34" x14ac:dyDescent="0.25">
      <c r="A272" s="74">
        <v>41305</v>
      </c>
      <c r="B272">
        <v>373.85</v>
      </c>
      <c r="C272">
        <v>377.4</v>
      </c>
      <c r="D272">
        <v>373.72</v>
      </c>
      <c r="E272">
        <v>753.62</v>
      </c>
      <c r="F272" t="s">
        <v>455</v>
      </c>
      <c r="G272">
        <v>280</v>
      </c>
      <c r="H272" t="s">
        <v>444</v>
      </c>
      <c r="U272">
        <v>271</v>
      </c>
      <c r="V272">
        <v>15787071</v>
      </c>
      <c r="W272" t="s">
        <v>890</v>
      </c>
      <c r="X272">
        <v>650</v>
      </c>
      <c r="Y272" t="s">
        <v>376</v>
      </c>
      <c r="Z272" t="s">
        <v>436</v>
      </c>
      <c r="AA272">
        <v>41</v>
      </c>
      <c r="AB272">
        <v>9</v>
      </c>
      <c r="AC272">
        <v>0</v>
      </c>
      <c r="AD272">
        <v>2</v>
      </c>
      <c r="AE272">
        <v>0</v>
      </c>
      <c r="AF272">
        <v>1</v>
      </c>
      <c r="AG272">
        <v>191599.67</v>
      </c>
      <c r="AH272">
        <v>0</v>
      </c>
    </row>
    <row r="273" spans="1:34" x14ac:dyDescent="0.25">
      <c r="A273" s="74">
        <v>41306</v>
      </c>
      <c r="B273">
        <v>377.68</v>
      </c>
      <c r="C273">
        <v>386.85</v>
      </c>
      <c r="D273">
        <v>377.63</v>
      </c>
      <c r="E273">
        <v>773.48</v>
      </c>
      <c r="F273" t="s">
        <v>443</v>
      </c>
      <c r="G273">
        <v>520</v>
      </c>
      <c r="H273" t="s">
        <v>460</v>
      </c>
      <c r="U273">
        <v>272</v>
      </c>
      <c r="V273">
        <v>15619955</v>
      </c>
      <c r="W273" t="s">
        <v>891</v>
      </c>
      <c r="X273">
        <v>733</v>
      </c>
      <c r="Y273" t="s">
        <v>378</v>
      </c>
      <c r="Z273" t="s">
        <v>436</v>
      </c>
      <c r="AA273">
        <v>34</v>
      </c>
      <c r="AB273">
        <v>3</v>
      </c>
      <c r="AC273">
        <v>100337.96</v>
      </c>
      <c r="AD273">
        <v>3</v>
      </c>
      <c r="AE273">
        <v>1</v>
      </c>
      <c r="AF273">
        <v>0</v>
      </c>
      <c r="AG273">
        <v>48559.19</v>
      </c>
      <c r="AH273">
        <v>1</v>
      </c>
    </row>
    <row r="274" spans="1:34" x14ac:dyDescent="0.25">
      <c r="A274" s="74">
        <v>41309</v>
      </c>
      <c r="B274">
        <v>382.41</v>
      </c>
      <c r="C274">
        <v>383.8</v>
      </c>
      <c r="D274">
        <v>377.72</v>
      </c>
      <c r="E274">
        <v>756.94</v>
      </c>
      <c r="F274" t="s">
        <v>447</v>
      </c>
      <c r="G274">
        <v>103</v>
      </c>
      <c r="H274" t="s">
        <v>459</v>
      </c>
      <c r="U274">
        <v>273</v>
      </c>
      <c r="V274">
        <v>15796505</v>
      </c>
      <c r="W274" t="s">
        <v>892</v>
      </c>
      <c r="X274">
        <v>811</v>
      </c>
      <c r="Y274" t="s">
        <v>378</v>
      </c>
      <c r="Z274" t="s">
        <v>437</v>
      </c>
      <c r="AA274">
        <v>34</v>
      </c>
      <c r="AB274">
        <v>1</v>
      </c>
      <c r="AC274">
        <v>149297.19</v>
      </c>
      <c r="AD274">
        <v>2</v>
      </c>
      <c r="AE274">
        <v>1</v>
      </c>
      <c r="AF274">
        <v>1</v>
      </c>
      <c r="AG274">
        <v>186339.74</v>
      </c>
      <c r="AH274">
        <v>0</v>
      </c>
    </row>
    <row r="275" spans="1:34" x14ac:dyDescent="0.25">
      <c r="A275" s="74">
        <v>41310</v>
      </c>
      <c r="B275">
        <v>379.14</v>
      </c>
      <c r="C275">
        <v>384.12</v>
      </c>
      <c r="D275">
        <v>378.32</v>
      </c>
      <c r="E275">
        <v>763.64</v>
      </c>
      <c r="F275" t="s">
        <v>455</v>
      </c>
      <c r="G275">
        <v>755</v>
      </c>
      <c r="H275" t="s">
        <v>448</v>
      </c>
      <c r="U275">
        <v>274</v>
      </c>
      <c r="V275">
        <v>15725166</v>
      </c>
      <c r="W275" t="s">
        <v>893</v>
      </c>
      <c r="X275">
        <v>707</v>
      </c>
      <c r="Y275" t="s">
        <v>374</v>
      </c>
      <c r="Z275" t="s">
        <v>436</v>
      </c>
      <c r="AA275">
        <v>30</v>
      </c>
      <c r="AB275">
        <v>8</v>
      </c>
      <c r="AC275">
        <v>0</v>
      </c>
      <c r="AD275">
        <v>2</v>
      </c>
      <c r="AE275">
        <v>1</v>
      </c>
      <c r="AF275">
        <v>0</v>
      </c>
      <c r="AG275">
        <v>33159.370000000003</v>
      </c>
      <c r="AH275">
        <v>0</v>
      </c>
    </row>
    <row r="276" spans="1:34" x14ac:dyDescent="0.25">
      <c r="A276" s="74">
        <v>41311</v>
      </c>
      <c r="B276">
        <v>378.12</v>
      </c>
      <c r="C276">
        <v>385.04</v>
      </c>
      <c r="D276">
        <v>377.83</v>
      </c>
      <c r="E276">
        <v>768.06</v>
      </c>
      <c r="F276" t="s">
        <v>454</v>
      </c>
      <c r="G276">
        <v>171</v>
      </c>
      <c r="H276" t="s">
        <v>459</v>
      </c>
      <c r="U276">
        <v>275</v>
      </c>
      <c r="V276">
        <v>15800116</v>
      </c>
      <c r="W276" t="s">
        <v>894</v>
      </c>
      <c r="X276">
        <v>712</v>
      </c>
      <c r="Y276" t="s">
        <v>378</v>
      </c>
      <c r="Z276" t="s">
        <v>436</v>
      </c>
      <c r="AA276">
        <v>28</v>
      </c>
      <c r="AB276">
        <v>4</v>
      </c>
      <c r="AC276">
        <v>145605.44</v>
      </c>
      <c r="AD276">
        <v>1</v>
      </c>
      <c r="AE276">
        <v>0</v>
      </c>
      <c r="AF276">
        <v>1</v>
      </c>
      <c r="AG276">
        <v>93883.53</v>
      </c>
      <c r="AH276">
        <v>0</v>
      </c>
    </row>
    <row r="277" spans="1:34" x14ac:dyDescent="0.25">
      <c r="A277" s="74">
        <v>41312</v>
      </c>
      <c r="B277">
        <v>383.41</v>
      </c>
      <c r="C277">
        <v>387.95</v>
      </c>
      <c r="D277">
        <v>381.32</v>
      </c>
      <c r="E277">
        <v>771.83</v>
      </c>
      <c r="F277" t="s">
        <v>445</v>
      </c>
      <c r="G277">
        <v>701</v>
      </c>
      <c r="H277" t="s">
        <v>461</v>
      </c>
      <c r="U277">
        <v>276</v>
      </c>
      <c r="V277">
        <v>15758685</v>
      </c>
      <c r="W277" t="s">
        <v>895</v>
      </c>
      <c r="X277">
        <v>706</v>
      </c>
      <c r="Y277" t="s">
        <v>376</v>
      </c>
      <c r="Z277" t="s">
        <v>437</v>
      </c>
      <c r="AA277">
        <v>37</v>
      </c>
      <c r="AB277">
        <v>7</v>
      </c>
      <c r="AC277">
        <v>0</v>
      </c>
      <c r="AD277">
        <v>2</v>
      </c>
      <c r="AE277">
        <v>1</v>
      </c>
      <c r="AF277">
        <v>1</v>
      </c>
      <c r="AG277">
        <v>110899.3</v>
      </c>
      <c r="AH277">
        <v>0</v>
      </c>
    </row>
    <row r="278" spans="1:34" x14ac:dyDescent="0.25">
      <c r="A278" s="74">
        <v>41313</v>
      </c>
      <c r="B278">
        <v>388.61</v>
      </c>
      <c r="C278">
        <v>391.87</v>
      </c>
      <c r="D278">
        <v>388.32</v>
      </c>
      <c r="E278">
        <v>783.22</v>
      </c>
      <c r="F278" t="s">
        <v>447</v>
      </c>
      <c r="G278">
        <v>62</v>
      </c>
      <c r="H278" t="s">
        <v>459</v>
      </c>
      <c r="U278">
        <v>277</v>
      </c>
      <c r="V278">
        <v>15694456</v>
      </c>
      <c r="W278" t="s">
        <v>896</v>
      </c>
      <c r="X278">
        <v>756</v>
      </c>
      <c r="Y278" t="s">
        <v>374</v>
      </c>
      <c r="Z278" t="s">
        <v>436</v>
      </c>
      <c r="AA278">
        <v>62</v>
      </c>
      <c r="AB278">
        <v>3</v>
      </c>
      <c r="AC278">
        <v>0</v>
      </c>
      <c r="AD278">
        <v>1</v>
      </c>
      <c r="AE278">
        <v>1</v>
      </c>
      <c r="AF278">
        <v>1</v>
      </c>
      <c r="AG278">
        <v>11199.04</v>
      </c>
      <c r="AH278">
        <v>1</v>
      </c>
    </row>
    <row r="279" spans="1:34" x14ac:dyDescent="0.25">
      <c r="A279" s="74">
        <v>41316</v>
      </c>
      <c r="B279">
        <v>387.75</v>
      </c>
      <c r="C279">
        <v>390.04</v>
      </c>
      <c r="D279">
        <v>385.43</v>
      </c>
      <c r="E279">
        <v>780.28</v>
      </c>
      <c r="F279" t="s">
        <v>454</v>
      </c>
      <c r="G279">
        <v>351</v>
      </c>
      <c r="H279" t="s">
        <v>451</v>
      </c>
      <c r="U279">
        <v>278</v>
      </c>
      <c r="V279">
        <v>15767339</v>
      </c>
      <c r="W279" t="s">
        <v>897</v>
      </c>
      <c r="X279">
        <v>777</v>
      </c>
      <c r="Y279" t="s">
        <v>374</v>
      </c>
      <c r="Z279" t="s">
        <v>437</v>
      </c>
      <c r="AA279">
        <v>53</v>
      </c>
      <c r="AB279">
        <v>10</v>
      </c>
      <c r="AC279">
        <v>0</v>
      </c>
      <c r="AD279">
        <v>2</v>
      </c>
      <c r="AE279">
        <v>1</v>
      </c>
      <c r="AF279">
        <v>0</v>
      </c>
      <c r="AG279">
        <v>189992.97</v>
      </c>
      <c r="AH279">
        <v>0</v>
      </c>
    </row>
    <row r="280" spans="1:34" x14ac:dyDescent="0.25">
      <c r="A280" s="74">
        <v>41317</v>
      </c>
      <c r="B280">
        <v>389.42</v>
      </c>
      <c r="C280">
        <v>392.48</v>
      </c>
      <c r="D280">
        <v>388.23</v>
      </c>
      <c r="E280">
        <v>778.56</v>
      </c>
      <c r="F280" t="s">
        <v>455</v>
      </c>
      <c r="G280">
        <v>731</v>
      </c>
      <c r="H280" t="s">
        <v>449</v>
      </c>
      <c r="U280">
        <v>279</v>
      </c>
      <c r="V280">
        <v>15683562</v>
      </c>
      <c r="W280" t="s">
        <v>898</v>
      </c>
      <c r="X280">
        <v>646</v>
      </c>
      <c r="Y280" t="s">
        <v>374</v>
      </c>
      <c r="Z280" t="s">
        <v>436</v>
      </c>
      <c r="AA280">
        <v>35</v>
      </c>
      <c r="AB280">
        <v>6</v>
      </c>
      <c r="AC280">
        <v>84026.86</v>
      </c>
      <c r="AD280">
        <v>1</v>
      </c>
      <c r="AE280">
        <v>0</v>
      </c>
      <c r="AF280">
        <v>1</v>
      </c>
      <c r="AG280">
        <v>164255.69</v>
      </c>
      <c r="AH280">
        <v>0</v>
      </c>
    </row>
    <row r="281" spans="1:34" x14ac:dyDescent="0.25">
      <c r="A281" s="74">
        <v>41318</v>
      </c>
      <c r="B281">
        <v>388.61</v>
      </c>
      <c r="C281">
        <v>391.21</v>
      </c>
      <c r="D281">
        <v>388.53</v>
      </c>
      <c r="E281">
        <v>780.72</v>
      </c>
      <c r="F281" t="s">
        <v>463</v>
      </c>
      <c r="G281">
        <v>405</v>
      </c>
      <c r="H281" t="s">
        <v>462</v>
      </c>
      <c r="U281">
        <v>280</v>
      </c>
      <c r="V281">
        <v>15782210</v>
      </c>
      <c r="W281" t="s">
        <v>899</v>
      </c>
      <c r="X281">
        <v>714</v>
      </c>
      <c r="Y281" t="s">
        <v>374</v>
      </c>
      <c r="Z281" t="s">
        <v>436</v>
      </c>
      <c r="AA281">
        <v>46</v>
      </c>
      <c r="AB281">
        <v>1</v>
      </c>
      <c r="AC281">
        <v>0</v>
      </c>
      <c r="AD281">
        <v>1</v>
      </c>
      <c r="AE281">
        <v>1</v>
      </c>
      <c r="AF281">
        <v>0</v>
      </c>
      <c r="AG281">
        <v>152167.79</v>
      </c>
      <c r="AH281">
        <v>1</v>
      </c>
    </row>
    <row r="282" spans="1:34" x14ac:dyDescent="0.25">
      <c r="A282" s="74">
        <v>41319</v>
      </c>
      <c r="B282">
        <v>388.41</v>
      </c>
      <c r="C282">
        <v>392.9</v>
      </c>
      <c r="D282">
        <v>387.43</v>
      </c>
      <c r="E282">
        <v>785.66</v>
      </c>
      <c r="F282" t="s">
        <v>455</v>
      </c>
      <c r="G282">
        <v>483</v>
      </c>
      <c r="H282" t="s">
        <v>444</v>
      </c>
      <c r="U282">
        <v>281</v>
      </c>
      <c r="V282">
        <v>15668893</v>
      </c>
      <c r="W282" t="s">
        <v>900</v>
      </c>
      <c r="X282">
        <v>782</v>
      </c>
      <c r="Y282" t="s">
        <v>374</v>
      </c>
      <c r="Z282" t="s">
        <v>436</v>
      </c>
      <c r="AA282">
        <v>39</v>
      </c>
      <c r="AB282">
        <v>8</v>
      </c>
      <c r="AC282">
        <v>0</v>
      </c>
      <c r="AD282">
        <v>2</v>
      </c>
      <c r="AE282">
        <v>1</v>
      </c>
      <c r="AF282">
        <v>1</v>
      </c>
      <c r="AG282">
        <v>33949.67</v>
      </c>
      <c r="AH282">
        <v>0</v>
      </c>
    </row>
    <row r="283" spans="1:34" x14ac:dyDescent="0.25">
      <c r="A283" s="74">
        <v>41320</v>
      </c>
      <c r="B283">
        <v>392.23</v>
      </c>
      <c r="C283">
        <v>395.15</v>
      </c>
      <c r="D283">
        <v>392.07</v>
      </c>
      <c r="E283">
        <v>790.72</v>
      </c>
      <c r="F283" t="s">
        <v>445</v>
      </c>
      <c r="G283">
        <v>480</v>
      </c>
      <c r="H283" t="s">
        <v>453</v>
      </c>
      <c r="U283">
        <v>282</v>
      </c>
      <c r="V283">
        <v>15669169</v>
      </c>
      <c r="W283" t="s">
        <v>901</v>
      </c>
      <c r="X283">
        <v>775</v>
      </c>
      <c r="Y283" t="s">
        <v>376</v>
      </c>
      <c r="Z283" t="s">
        <v>436</v>
      </c>
      <c r="AA283">
        <v>29</v>
      </c>
      <c r="AB283">
        <v>10</v>
      </c>
      <c r="AC283">
        <v>0</v>
      </c>
      <c r="AD283">
        <v>2</v>
      </c>
      <c r="AE283">
        <v>1</v>
      </c>
      <c r="AF283">
        <v>1</v>
      </c>
      <c r="AG283">
        <v>68143.929999999993</v>
      </c>
      <c r="AH283">
        <v>0</v>
      </c>
    </row>
    <row r="284" spans="1:34" x14ac:dyDescent="0.25">
      <c r="A284" s="74">
        <v>41324</v>
      </c>
      <c r="B284">
        <v>396.51</v>
      </c>
      <c r="C284">
        <v>401.99</v>
      </c>
      <c r="D284">
        <v>396.16</v>
      </c>
      <c r="E284">
        <v>804.64</v>
      </c>
      <c r="F284" t="s">
        <v>445</v>
      </c>
      <c r="G284">
        <v>885</v>
      </c>
      <c r="H284" t="s">
        <v>444</v>
      </c>
      <c r="U284">
        <v>283</v>
      </c>
      <c r="V284">
        <v>15643024</v>
      </c>
      <c r="W284" t="s">
        <v>902</v>
      </c>
      <c r="X284">
        <v>479</v>
      </c>
      <c r="Y284" t="s">
        <v>378</v>
      </c>
      <c r="Z284" t="s">
        <v>436</v>
      </c>
      <c r="AA284">
        <v>35</v>
      </c>
      <c r="AB284">
        <v>4</v>
      </c>
      <c r="AC284">
        <v>138718.92000000001</v>
      </c>
      <c r="AD284">
        <v>1</v>
      </c>
      <c r="AE284">
        <v>1</v>
      </c>
      <c r="AF284">
        <v>1</v>
      </c>
      <c r="AG284">
        <v>47251.79</v>
      </c>
      <c r="AH284">
        <v>1</v>
      </c>
    </row>
    <row r="285" spans="1:34" x14ac:dyDescent="0.25">
      <c r="A285" s="74">
        <v>41325</v>
      </c>
      <c r="B285">
        <v>401.15</v>
      </c>
      <c r="C285">
        <v>402.97</v>
      </c>
      <c r="D285">
        <v>394.42</v>
      </c>
      <c r="E285">
        <v>790.29</v>
      </c>
      <c r="F285" t="s">
        <v>445</v>
      </c>
      <c r="G285">
        <v>549</v>
      </c>
      <c r="H285" t="s">
        <v>453</v>
      </c>
      <c r="U285">
        <v>284</v>
      </c>
      <c r="V285">
        <v>15699389</v>
      </c>
      <c r="W285" t="s">
        <v>852</v>
      </c>
      <c r="X285">
        <v>807</v>
      </c>
      <c r="Y285" t="s">
        <v>374</v>
      </c>
      <c r="Z285" t="s">
        <v>436</v>
      </c>
      <c r="AA285">
        <v>42</v>
      </c>
      <c r="AB285">
        <v>7</v>
      </c>
      <c r="AC285">
        <v>118274.71</v>
      </c>
      <c r="AD285">
        <v>1</v>
      </c>
      <c r="AE285">
        <v>1</v>
      </c>
      <c r="AF285">
        <v>1</v>
      </c>
      <c r="AG285">
        <v>25885.72</v>
      </c>
      <c r="AH285">
        <v>0</v>
      </c>
    </row>
    <row r="286" spans="1:34" x14ac:dyDescent="0.25">
      <c r="A286" s="74">
        <v>41326</v>
      </c>
      <c r="B286">
        <v>397.51</v>
      </c>
      <c r="C286">
        <v>401.22</v>
      </c>
      <c r="D286">
        <v>394.13</v>
      </c>
      <c r="E286">
        <v>793.35</v>
      </c>
      <c r="F286" t="s">
        <v>443</v>
      </c>
      <c r="G286">
        <v>39</v>
      </c>
      <c r="H286" t="s">
        <v>453</v>
      </c>
      <c r="U286">
        <v>285</v>
      </c>
      <c r="V286">
        <v>15708608</v>
      </c>
      <c r="W286" t="s">
        <v>903</v>
      </c>
      <c r="X286">
        <v>799</v>
      </c>
      <c r="Y286" t="s">
        <v>374</v>
      </c>
      <c r="Z286" t="s">
        <v>437</v>
      </c>
      <c r="AA286">
        <v>22</v>
      </c>
      <c r="AB286">
        <v>8</v>
      </c>
      <c r="AC286">
        <v>174185.98</v>
      </c>
      <c r="AD286">
        <v>2</v>
      </c>
      <c r="AE286">
        <v>0</v>
      </c>
      <c r="AF286">
        <v>1</v>
      </c>
      <c r="AG286">
        <v>192633.85</v>
      </c>
      <c r="AH286">
        <v>0</v>
      </c>
    </row>
    <row r="287" spans="1:34" x14ac:dyDescent="0.25">
      <c r="A287" s="74">
        <v>41327</v>
      </c>
      <c r="B287">
        <v>398.14</v>
      </c>
      <c r="C287">
        <v>399.13</v>
      </c>
      <c r="D287">
        <v>395.42</v>
      </c>
      <c r="E287">
        <v>797.52</v>
      </c>
      <c r="F287" t="s">
        <v>454</v>
      </c>
      <c r="G287">
        <v>123</v>
      </c>
      <c r="H287" t="s">
        <v>460</v>
      </c>
      <c r="U287">
        <v>286</v>
      </c>
      <c r="V287">
        <v>15626144</v>
      </c>
      <c r="W287" t="s">
        <v>649</v>
      </c>
      <c r="X287">
        <v>675</v>
      </c>
      <c r="Y287" t="s">
        <v>374</v>
      </c>
      <c r="Z287" t="s">
        <v>436</v>
      </c>
      <c r="AA287">
        <v>40</v>
      </c>
      <c r="AB287">
        <v>7</v>
      </c>
      <c r="AC287">
        <v>113208.86</v>
      </c>
      <c r="AD287">
        <v>2</v>
      </c>
      <c r="AE287">
        <v>1</v>
      </c>
      <c r="AF287">
        <v>0</v>
      </c>
      <c r="AG287">
        <v>34577.360000000001</v>
      </c>
      <c r="AH287">
        <v>0</v>
      </c>
    </row>
    <row r="288" spans="1:34" x14ac:dyDescent="0.25">
      <c r="A288" s="74">
        <v>41330</v>
      </c>
      <c r="B288">
        <v>399.65</v>
      </c>
      <c r="C288">
        <v>402.7</v>
      </c>
      <c r="D288">
        <v>393.77</v>
      </c>
      <c r="E288">
        <v>788.6</v>
      </c>
      <c r="F288" t="s">
        <v>454</v>
      </c>
      <c r="G288">
        <v>625</v>
      </c>
      <c r="H288" t="s">
        <v>453</v>
      </c>
      <c r="U288">
        <v>287</v>
      </c>
      <c r="V288">
        <v>15573112</v>
      </c>
      <c r="W288" t="s">
        <v>886</v>
      </c>
      <c r="X288">
        <v>602</v>
      </c>
      <c r="Y288" t="s">
        <v>376</v>
      </c>
      <c r="Z288" t="s">
        <v>436</v>
      </c>
      <c r="AA288">
        <v>29</v>
      </c>
      <c r="AB288">
        <v>5</v>
      </c>
      <c r="AC288">
        <v>103907.28</v>
      </c>
      <c r="AD288">
        <v>1</v>
      </c>
      <c r="AE288">
        <v>1</v>
      </c>
      <c r="AF288">
        <v>0</v>
      </c>
      <c r="AG288">
        <v>161229.84</v>
      </c>
      <c r="AH288">
        <v>0</v>
      </c>
    </row>
    <row r="289" spans="1:34" x14ac:dyDescent="0.25">
      <c r="A289" s="74">
        <v>41331</v>
      </c>
      <c r="B289">
        <v>396.02</v>
      </c>
      <c r="C289">
        <v>396.49</v>
      </c>
      <c r="D289">
        <v>390.74</v>
      </c>
      <c r="E289">
        <v>787.97</v>
      </c>
      <c r="F289" t="s">
        <v>454</v>
      </c>
      <c r="G289">
        <v>421</v>
      </c>
      <c r="H289" t="s">
        <v>444</v>
      </c>
      <c r="U289">
        <v>288</v>
      </c>
      <c r="V289">
        <v>15790678</v>
      </c>
      <c r="W289" t="s">
        <v>904</v>
      </c>
      <c r="X289">
        <v>475</v>
      </c>
      <c r="Y289" t="s">
        <v>374</v>
      </c>
      <c r="Z289" t="s">
        <v>437</v>
      </c>
      <c r="AA289">
        <v>32</v>
      </c>
      <c r="AB289">
        <v>8</v>
      </c>
      <c r="AC289">
        <v>119023.28</v>
      </c>
      <c r="AD289">
        <v>1</v>
      </c>
      <c r="AE289">
        <v>1</v>
      </c>
      <c r="AF289">
        <v>0</v>
      </c>
      <c r="AG289">
        <v>100816.29</v>
      </c>
      <c r="AH289">
        <v>0</v>
      </c>
    </row>
    <row r="290" spans="1:34" x14ac:dyDescent="0.25">
      <c r="A290" s="74">
        <v>41332</v>
      </c>
      <c r="B290">
        <v>395.92</v>
      </c>
      <c r="C290">
        <v>400.87</v>
      </c>
      <c r="D290">
        <v>394.08</v>
      </c>
      <c r="E290">
        <v>797.59</v>
      </c>
      <c r="F290" t="s">
        <v>454</v>
      </c>
      <c r="G290">
        <v>67</v>
      </c>
      <c r="H290" t="s">
        <v>448</v>
      </c>
      <c r="U290">
        <v>289</v>
      </c>
      <c r="V290">
        <v>15727556</v>
      </c>
      <c r="W290" t="s">
        <v>905</v>
      </c>
      <c r="X290">
        <v>744</v>
      </c>
      <c r="Y290" t="s">
        <v>376</v>
      </c>
      <c r="Z290" t="s">
        <v>437</v>
      </c>
      <c r="AA290">
        <v>26</v>
      </c>
      <c r="AB290">
        <v>5</v>
      </c>
      <c r="AC290">
        <v>166297.89000000001</v>
      </c>
      <c r="AD290">
        <v>1</v>
      </c>
      <c r="AE290">
        <v>1</v>
      </c>
      <c r="AF290">
        <v>1</v>
      </c>
      <c r="AG290">
        <v>181694.44</v>
      </c>
      <c r="AH290">
        <v>0</v>
      </c>
    </row>
    <row r="291" spans="1:34" x14ac:dyDescent="0.25">
      <c r="A291" s="74">
        <v>41333</v>
      </c>
      <c r="B291">
        <v>399.05</v>
      </c>
      <c r="C291">
        <v>401.99</v>
      </c>
      <c r="D291">
        <v>399.02</v>
      </c>
      <c r="E291">
        <v>799.01</v>
      </c>
      <c r="F291" t="s">
        <v>454</v>
      </c>
      <c r="G291">
        <v>548</v>
      </c>
      <c r="H291" t="s">
        <v>444</v>
      </c>
      <c r="U291">
        <v>290</v>
      </c>
      <c r="V291">
        <v>15697307</v>
      </c>
      <c r="W291" t="s">
        <v>906</v>
      </c>
      <c r="X291">
        <v>588</v>
      </c>
      <c r="Y291" t="s">
        <v>376</v>
      </c>
      <c r="Z291" t="s">
        <v>436</v>
      </c>
      <c r="AA291">
        <v>34</v>
      </c>
      <c r="AB291">
        <v>10</v>
      </c>
      <c r="AC291">
        <v>0</v>
      </c>
      <c r="AD291">
        <v>2</v>
      </c>
      <c r="AE291">
        <v>1</v>
      </c>
      <c r="AF291">
        <v>0</v>
      </c>
      <c r="AG291">
        <v>79078.91</v>
      </c>
      <c r="AH291">
        <v>0</v>
      </c>
    </row>
    <row r="292" spans="1:34" x14ac:dyDescent="0.25">
      <c r="A292" s="74">
        <v>41334</v>
      </c>
      <c r="B292">
        <v>397.41</v>
      </c>
      <c r="C292">
        <v>402.06</v>
      </c>
      <c r="D292">
        <v>396.59</v>
      </c>
      <c r="E292">
        <v>803.98</v>
      </c>
      <c r="F292" t="s">
        <v>454</v>
      </c>
      <c r="G292">
        <v>367</v>
      </c>
      <c r="H292" t="s">
        <v>453</v>
      </c>
      <c r="U292">
        <v>291</v>
      </c>
      <c r="V292">
        <v>15652266</v>
      </c>
      <c r="W292" t="s">
        <v>694</v>
      </c>
      <c r="X292">
        <v>703</v>
      </c>
      <c r="Y292" t="s">
        <v>378</v>
      </c>
      <c r="Z292" t="s">
        <v>436</v>
      </c>
      <c r="AA292">
        <v>42</v>
      </c>
      <c r="AB292">
        <v>9</v>
      </c>
      <c r="AC292">
        <v>63227</v>
      </c>
      <c r="AD292">
        <v>1</v>
      </c>
      <c r="AE292">
        <v>0</v>
      </c>
      <c r="AF292">
        <v>1</v>
      </c>
      <c r="AG292">
        <v>137316.32</v>
      </c>
      <c r="AH292">
        <v>0</v>
      </c>
    </row>
    <row r="293" spans="1:34" x14ac:dyDescent="0.25">
      <c r="A293" s="74">
        <v>41337</v>
      </c>
      <c r="B293">
        <v>401.15</v>
      </c>
      <c r="C293">
        <v>409.88</v>
      </c>
      <c r="D293">
        <v>401</v>
      </c>
      <c r="E293">
        <v>819.25</v>
      </c>
      <c r="F293" t="s">
        <v>445</v>
      </c>
      <c r="G293">
        <v>571</v>
      </c>
      <c r="H293" t="s">
        <v>449</v>
      </c>
      <c r="U293">
        <v>292</v>
      </c>
      <c r="V293">
        <v>15607098</v>
      </c>
      <c r="W293" t="s">
        <v>907</v>
      </c>
      <c r="X293">
        <v>747</v>
      </c>
      <c r="Y293" t="s">
        <v>376</v>
      </c>
      <c r="Z293" t="s">
        <v>437</v>
      </c>
      <c r="AA293">
        <v>41</v>
      </c>
      <c r="AB293">
        <v>5</v>
      </c>
      <c r="AC293">
        <v>94521.17</v>
      </c>
      <c r="AD293">
        <v>2</v>
      </c>
      <c r="AE293">
        <v>1</v>
      </c>
      <c r="AF293">
        <v>0</v>
      </c>
      <c r="AG293">
        <v>194926.86</v>
      </c>
      <c r="AH293">
        <v>0</v>
      </c>
    </row>
    <row r="294" spans="1:34" x14ac:dyDescent="0.25">
      <c r="A294" s="74">
        <v>41338</v>
      </c>
      <c r="B294">
        <v>412.92</v>
      </c>
      <c r="C294">
        <v>418.51</v>
      </c>
      <c r="D294">
        <v>412.9</v>
      </c>
      <c r="E294">
        <v>836.3</v>
      </c>
      <c r="F294" t="s">
        <v>452</v>
      </c>
      <c r="G294">
        <v>118</v>
      </c>
      <c r="H294" t="s">
        <v>446</v>
      </c>
      <c r="U294">
        <v>293</v>
      </c>
      <c r="V294">
        <v>15655774</v>
      </c>
      <c r="W294" t="s">
        <v>908</v>
      </c>
      <c r="X294">
        <v>583</v>
      </c>
      <c r="Y294" t="s">
        <v>374</v>
      </c>
      <c r="Z294" t="s">
        <v>436</v>
      </c>
      <c r="AA294">
        <v>27</v>
      </c>
      <c r="AB294">
        <v>7</v>
      </c>
      <c r="AC294">
        <v>0</v>
      </c>
      <c r="AD294">
        <v>2</v>
      </c>
      <c r="AE294">
        <v>1</v>
      </c>
      <c r="AF294">
        <v>0</v>
      </c>
      <c r="AG294">
        <v>51285.49</v>
      </c>
      <c r="AH294">
        <v>0</v>
      </c>
    </row>
    <row r="295" spans="1:34" x14ac:dyDescent="0.25">
      <c r="A295" s="74">
        <v>41339</v>
      </c>
      <c r="B295">
        <v>418.94</v>
      </c>
      <c r="C295">
        <v>420.42</v>
      </c>
      <c r="D295">
        <v>412.86</v>
      </c>
      <c r="E295">
        <v>829.1</v>
      </c>
      <c r="F295" t="s">
        <v>445</v>
      </c>
      <c r="G295">
        <v>767</v>
      </c>
      <c r="H295" t="s">
        <v>446</v>
      </c>
      <c r="U295">
        <v>294</v>
      </c>
      <c r="V295">
        <v>15590241</v>
      </c>
      <c r="W295" t="s">
        <v>909</v>
      </c>
      <c r="X295">
        <v>750</v>
      </c>
      <c r="Y295" t="s">
        <v>376</v>
      </c>
      <c r="Z295" t="s">
        <v>437</v>
      </c>
      <c r="AA295">
        <v>34</v>
      </c>
      <c r="AB295">
        <v>9</v>
      </c>
      <c r="AC295">
        <v>112822.26</v>
      </c>
      <c r="AD295">
        <v>1</v>
      </c>
      <c r="AE295">
        <v>0</v>
      </c>
      <c r="AF295">
        <v>0</v>
      </c>
      <c r="AG295">
        <v>150401.53</v>
      </c>
      <c r="AH295">
        <v>1</v>
      </c>
    </row>
    <row r="296" spans="1:34" x14ac:dyDescent="0.25">
      <c r="A296" s="74">
        <v>41340</v>
      </c>
      <c r="B296">
        <v>415.47</v>
      </c>
      <c r="C296">
        <v>416.75</v>
      </c>
      <c r="D296">
        <v>413.24</v>
      </c>
      <c r="E296">
        <v>830.32</v>
      </c>
      <c r="F296" t="s">
        <v>454</v>
      </c>
      <c r="G296">
        <v>120</v>
      </c>
      <c r="H296" t="s">
        <v>459</v>
      </c>
      <c r="U296">
        <v>295</v>
      </c>
      <c r="V296">
        <v>15785819</v>
      </c>
      <c r="W296" t="s">
        <v>910</v>
      </c>
      <c r="X296">
        <v>681</v>
      </c>
      <c r="Y296" t="s">
        <v>374</v>
      </c>
      <c r="Z296" t="s">
        <v>436</v>
      </c>
      <c r="AA296">
        <v>38</v>
      </c>
      <c r="AB296">
        <v>3</v>
      </c>
      <c r="AC296">
        <v>0</v>
      </c>
      <c r="AD296">
        <v>2</v>
      </c>
      <c r="AE296">
        <v>1</v>
      </c>
      <c r="AF296">
        <v>1</v>
      </c>
      <c r="AG296">
        <v>112491.96</v>
      </c>
      <c r="AH296">
        <v>0</v>
      </c>
    </row>
    <row r="297" spans="1:34" x14ac:dyDescent="0.25">
      <c r="A297" s="74">
        <v>41341</v>
      </c>
      <c r="B297">
        <v>415.69</v>
      </c>
      <c r="C297">
        <v>415.9</v>
      </c>
      <c r="D297">
        <v>410.98</v>
      </c>
      <c r="E297">
        <v>829.24</v>
      </c>
      <c r="F297" t="s">
        <v>445</v>
      </c>
      <c r="G297">
        <v>845</v>
      </c>
      <c r="H297" t="s">
        <v>461</v>
      </c>
      <c r="U297">
        <v>296</v>
      </c>
      <c r="V297">
        <v>15723654</v>
      </c>
      <c r="W297" t="s">
        <v>700</v>
      </c>
      <c r="X297">
        <v>773</v>
      </c>
      <c r="Y297" t="s">
        <v>374</v>
      </c>
      <c r="Z297" t="s">
        <v>436</v>
      </c>
      <c r="AA297">
        <v>25</v>
      </c>
      <c r="AB297">
        <v>2</v>
      </c>
      <c r="AC297">
        <v>135903.32999999999</v>
      </c>
      <c r="AD297">
        <v>1</v>
      </c>
      <c r="AE297">
        <v>1</v>
      </c>
      <c r="AF297">
        <v>0</v>
      </c>
      <c r="AG297">
        <v>73656.38</v>
      </c>
      <c r="AH297">
        <v>0</v>
      </c>
    </row>
    <row r="298" spans="1:34" x14ac:dyDescent="0.25">
      <c r="A298" s="74">
        <v>41344</v>
      </c>
      <c r="B298">
        <v>414.29</v>
      </c>
      <c r="C298">
        <v>418.28</v>
      </c>
      <c r="D298">
        <v>414.2</v>
      </c>
      <c r="E298">
        <v>832.53</v>
      </c>
      <c r="F298" t="s">
        <v>455</v>
      </c>
      <c r="G298">
        <v>201</v>
      </c>
      <c r="H298" t="s">
        <v>462</v>
      </c>
      <c r="U298">
        <v>297</v>
      </c>
      <c r="V298">
        <v>15774510</v>
      </c>
      <c r="W298" t="s">
        <v>778</v>
      </c>
      <c r="X298">
        <v>714</v>
      </c>
      <c r="Y298" t="s">
        <v>374</v>
      </c>
      <c r="Z298" t="s">
        <v>437</v>
      </c>
      <c r="AA298">
        <v>31</v>
      </c>
      <c r="AB298">
        <v>4</v>
      </c>
      <c r="AC298">
        <v>125169.26</v>
      </c>
      <c r="AD298">
        <v>1</v>
      </c>
      <c r="AE298">
        <v>1</v>
      </c>
      <c r="AF298">
        <v>1</v>
      </c>
      <c r="AG298">
        <v>106636.89</v>
      </c>
      <c r="AH298">
        <v>0</v>
      </c>
    </row>
    <row r="299" spans="1:34" x14ac:dyDescent="0.25">
      <c r="A299" s="74">
        <v>41345</v>
      </c>
      <c r="B299">
        <v>413.8</v>
      </c>
      <c r="C299">
        <v>414.39</v>
      </c>
      <c r="D299">
        <v>410.3</v>
      </c>
      <c r="E299">
        <v>825.34</v>
      </c>
      <c r="F299" t="s">
        <v>454</v>
      </c>
      <c r="G299">
        <v>31</v>
      </c>
      <c r="H299" t="s">
        <v>461</v>
      </c>
      <c r="U299">
        <v>298</v>
      </c>
      <c r="V299">
        <v>15684173</v>
      </c>
      <c r="W299" t="s">
        <v>816</v>
      </c>
      <c r="X299">
        <v>687</v>
      </c>
      <c r="Y299" t="s">
        <v>376</v>
      </c>
      <c r="Z299" t="s">
        <v>437</v>
      </c>
      <c r="AA299">
        <v>44</v>
      </c>
      <c r="AB299">
        <v>7</v>
      </c>
      <c r="AC299">
        <v>0</v>
      </c>
      <c r="AD299">
        <v>3</v>
      </c>
      <c r="AE299">
        <v>1</v>
      </c>
      <c r="AF299">
        <v>0</v>
      </c>
      <c r="AG299">
        <v>155853.51999999999</v>
      </c>
      <c r="AH299">
        <v>1</v>
      </c>
    </row>
    <row r="300" spans="1:34" x14ac:dyDescent="0.25">
      <c r="A300" s="74">
        <v>41346</v>
      </c>
      <c r="B300">
        <v>412.4</v>
      </c>
      <c r="C300">
        <v>413.79</v>
      </c>
      <c r="D300">
        <v>409.62</v>
      </c>
      <c r="E300">
        <v>823.05</v>
      </c>
      <c r="F300" t="s">
        <v>455</v>
      </c>
      <c r="G300">
        <v>294</v>
      </c>
      <c r="H300" t="s">
        <v>451</v>
      </c>
      <c r="U300">
        <v>299</v>
      </c>
      <c r="V300">
        <v>15650068</v>
      </c>
      <c r="W300" t="s">
        <v>911</v>
      </c>
      <c r="X300">
        <v>511</v>
      </c>
      <c r="Y300" t="s">
        <v>374</v>
      </c>
      <c r="Z300" t="s">
        <v>436</v>
      </c>
      <c r="AA300">
        <v>58</v>
      </c>
      <c r="AB300">
        <v>0</v>
      </c>
      <c r="AC300">
        <v>149117.31</v>
      </c>
      <c r="AD300">
        <v>1</v>
      </c>
      <c r="AE300">
        <v>1</v>
      </c>
      <c r="AF300">
        <v>1</v>
      </c>
      <c r="AG300">
        <v>162599.51</v>
      </c>
      <c r="AH300">
        <v>0</v>
      </c>
    </row>
    <row r="301" spans="1:34" x14ac:dyDescent="0.25">
      <c r="A301" s="74">
        <v>41347</v>
      </c>
      <c r="B301">
        <v>411.95</v>
      </c>
      <c r="C301">
        <v>411.95</v>
      </c>
      <c r="D301">
        <v>407.17</v>
      </c>
      <c r="E301">
        <v>819.29</v>
      </c>
      <c r="F301" t="s">
        <v>455</v>
      </c>
      <c r="G301">
        <v>314</v>
      </c>
      <c r="H301" t="s">
        <v>459</v>
      </c>
      <c r="U301">
        <v>300</v>
      </c>
      <c r="V301">
        <v>15811490</v>
      </c>
      <c r="W301" t="s">
        <v>912</v>
      </c>
      <c r="X301">
        <v>627</v>
      </c>
      <c r="Y301" t="s">
        <v>374</v>
      </c>
      <c r="Z301" t="s">
        <v>436</v>
      </c>
      <c r="AA301">
        <v>33</v>
      </c>
      <c r="AB301">
        <v>5</v>
      </c>
      <c r="AC301">
        <v>0</v>
      </c>
      <c r="AD301">
        <v>2</v>
      </c>
      <c r="AE301">
        <v>1</v>
      </c>
      <c r="AF301">
        <v>1</v>
      </c>
      <c r="AG301">
        <v>103737.82</v>
      </c>
      <c r="AH301">
        <v>0</v>
      </c>
    </row>
    <row r="302" spans="1:34" x14ac:dyDescent="0.25">
      <c r="A302" s="74">
        <v>41348</v>
      </c>
      <c r="B302">
        <v>407.72</v>
      </c>
      <c r="C302">
        <v>408.62</v>
      </c>
      <c r="D302">
        <v>405.15</v>
      </c>
      <c r="E302">
        <v>812.07</v>
      </c>
      <c r="F302" t="s">
        <v>447</v>
      </c>
      <c r="G302">
        <v>222</v>
      </c>
      <c r="H302" t="s">
        <v>444</v>
      </c>
      <c r="U302">
        <v>301</v>
      </c>
      <c r="V302">
        <v>15803976</v>
      </c>
      <c r="W302" t="s">
        <v>913</v>
      </c>
      <c r="X302">
        <v>694</v>
      </c>
      <c r="Y302" t="s">
        <v>374</v>
      </c>
      <c r="Z302" t="s">
        <v>437</v>
      </c>
      <c r="AA302">
        <v>31</v>
      </c>
      <c r="AB302">
        <v>10</v>
      </c>
      <c r="AC302">
        <v>0</v>
      </c>
      <c r="AD302">
        <v>2</v>
      </c>
      <c r="AE302">
        <v>1</v>
      </c>
      <c r="AF302">
        <v>0</v>
      </c>
      <c r="AG302">
        <v>160990.26999999999</v>
      </c>
      <c r="AH302">
        <v>0</v>
      </c>
    </row>
    <row r="303" spans="1:34" x14ac:dyDescent="0.25">
      <c r="A303" s="74">
        <v>41351</v>
      </c>
      <c r="B303">
        <v>401</v>
      </c>
      <c r="C303">
        <v>404.86</v>
      </c>
      <c r="D303">
        <v>399.24</v>
      </c>
      <c r="E303">
        <v>805.58</v>
      </c>
      <c r="F303" t="s">
        <v>455</v>
      </c>
      <c r="G303">
        <v>690</v>
      </c>
      <c r="H303" t="s">
        <v>448</v>
      </c>
      <c r="U303">
        <v>302</v>
      </c>
      <c r="V303">
        <v>15682541</v>
      </c>
      <c r="W303" t="s">
        <v>914</v>
      </c>
      <c r="X303">
        <v>616</v>
      </c>
      <c r="Y303" t="s">
        <v>376</v>
      </c>
      <c r="Z303" t="s">
        <v>437</v>
      </c>
      <c r="AA303">
        <v>36</v>
      </c>
      <c r="AB303">
        <v>6</v>
      </c>
      <c r="AC303">
        <v>132311.71</v>
      </c>
      <c r="AD303">
        <v>1</v>
      </c>
      <c r="AE303">
        <v>0</v>
      </c>
      <c r="AF303">
        <v>0</v>
      </c>
      <c r="AG303">
        <v>15462.84</v>
      </c>
      <c r="AH303">
        <v>0</v>
      </c>
    </row>
    <row r="304" spans="1:34" x14ac:dyDescent="0.25">
      <c r="A304" s="74">
        <v>41352</v>
      </c>
      <c r="B304">
        <v>404.11</v>
      </c>
      <c r="C304">
        <v>408.1</v>
      </c>
      <c r="D304">
        <v>401.72</v>
      </c>
      <c r="E304">
        <v>809.1</v>
      </c>
      <c r="F304" t="s">
        <v>454</v>
      </c>
      <c r="G304">
        <v>212</v>
      </c>
      <c r="H304" t="s">
        <v>453</v>
      </c>
      <c r="U304">
        <v>303</v>
      </c>
      <c r="V304">
        <v>15695699</v>
      </c>
      <c r="W304" t="s">
        <v>915</v>
      </c>
      <c r="X304">
        <v>687</v>
      </c>
      <c r="Y304" t="s">
        <v>374</v>
      </c>
      <c r="Z304" t="s">
        <v>436</v>
      </c>
      <c r="AA304">
        <v>35</v>
      </c>
      <c r="AB304">
        <v>8</v>
      </c>
      <c r="AC304">
        <v>0</v>
      </c>
      <c r="AD304">
        <v>2</v>
      </c>
      <c r="AE304">
        <v>1</v>
      </c>
      <c r="AF304">
        <v>0</v>
      </c>
      <c r="AG304">
        <v>10334.049999999999</v>
      </c>
      <c r="AH304">
        <v>0</v>
      </c>
    </row>
    <row r="305" spans="1:34" x14ac:dyDescent="0.25">
      <c r="A305" s="74">
        <v>41353</v>
      </c>
      <c r="B305">
        <v>406.89</v>
      </c>
      <c r="C305">
        <v>407.23</v>
      </c>
      <c r="D305">
        <v>404.2</v>
      </c>
      <c r="E305">
        <v>812.48</v>
      </c>
      <c r="F305" t="s">
        <v>463</v>
      </c>
      <c r="G305">
        <v>938</v>
      </c>
      <c r="H305" t="s">
        <v>444</v>
      </c>
      <c r="U305">
        <v>304</v>
      </c>
      <c r="V305">
        <v>15624188</v>
      </c>
      <c r="W305" t="s">
        <v>916</v>
      </c>
      <c r="X305">
        <v>712</v>
      </c>
      <c r="Y305" t="s">
        <v>374</v>
      </c>
      <c r="Z305" t="s">
        <v>437</v>
      </c>
      <c r="AA305">
        <v>33</v>
      </c>
      <c r="AB305">
        <v>6</v>
      </c>
      <c r="AC305">
        <v>0</v>
      </c>
      <c r="AD305">
        <v>2</v>
      </c>
      <c r="AE305">
        <v>1</v>
      </c>
      <c r="AF305">
        <v>1</v>
      </c>
      <c r="AG305">
        <v>190686.16</v>
      </c>
      <c r="AH305">
        <v>0</v>
      </c>
    </row>
    <row r="306" spans="1:34" x14ac:dyDescent="0.25">
      <c r="A306" s="74">
        <v>41354</v>
      </c>
      <c r="B306">
        <v>404.13</v>
      </c>
      <c r="C306">
        <v>406.93</v>
      </c>
      <c r="D306">
        <v>403.41</v>
      </c>
      <c r="E306">
        <v>809.04</v>
      </c>
      <c r="F306" t="s">
        <v>463</v>
      </c>
      <c r="G306">
        <v>966</v>
      </c>
      <c r="H306" t="s">
        <v>462</v>
      </c>
      <c r="U306">
        <v>305</v>
      </c>
      <c r="V306">
        <v>15812191</v>
      </c>
      <c r="W306" t="s">
        <v>917</v>
      </c>
      <c r="X306">
        <v>553</v>
      </c>
      <c r="Y306" t="s">
        <v>374</v>
      </c>
      <c r="Z306" t="s">
        <v>436</v>
      </c>
      <c r="AA306">
        <v>33</v>
      </c>
      <c r="AB306">
        <v>4</v>
      </c>
      <c r="AC306">
        <v>118082.89</v>
      </c>
      <c r="AD306">
        <v>1</v>
      </c>
      <c r="AE306">
        <v>0</v>
      </c>
      <c r="AF306">
        <v>0</v>
      </c>
      <c r="AG306">
        <v>94440.45</v>
      </c>
      <c r="AH306">
        <v>0</v>
      </c>
    </row>
    <row r="307" spans="1:34" x14ac:dyDescent="0.25">
      <c r="A307" s="74">
        <v>41355</v>
      </c>
      <c r="B307">
        <v>405.85</v>
      </c>
      <c r="C307">
        <v>406.1</v>
      </c>
      <c r="D307">
        <v>403.31</v>
      </c>
      <c r="E307">
        <v>808.09</v>
      </c>
      <c r="F307" t="s">
        <v>463</v>
      </c>
      <c r="G307">
        <v>987</v>
      </c>
      <c r="H307" t="s">
        <v>446</v>
      </c>
      <c r="U307">
        <v>306</v>
      </c>
      <c r="V307">
        <v>15636673</v>
      </c>
      <c r="W307" t="s">
        <v>918</v>
      </c>
      <c r="X307">
        <v>667</v>
      </c>
      <c r="Y307" t="s">
        <v>374</v>
      </c>
      <c r="Z307" t="s">
        <v>436</v>
      </c>
      <c r="AA307">
        <v>31</v>
      </c>
      <c r="AB307">
        <v>1</v>
      </c>
      <c r="AC307">
        <v>119266.69</v>
      </c>
      <c r="AD307">
        <v>1</v>
      </c>
      <c r="AE307">
        <v>1</v>
      </c>
      <c r="AF307">
        <v>1</v>
      </c>
      <c r="AG307">
        <v>28257.63</v>
      </c>
      <c r="AH307">
        <v>0</v>
      </c>
    </row>
    <row r="308" spans="1:34" x14ac:dyDescent="0.25">
      <c r="A308" s="74">
        <v>41358</v>
      </c>
      <c r="B308">
        <v>404.69</v>
      </c>
      <c r="C308">
        <v>408.09</v>
      </c>
      <c r="D308">
        <v>401.9</v>
      </c>
      <c r="E308">
        <v>807.42</v>
      </c>
      <c r="F308" t="s">
        <v>455</v>
      </c>
      <c r="G308">
        <v>436</v>
      </c>
      <c r="H308" t="s">
        <v>451</v>
      </c>
      <c r="U308">
        <v>307</v>
      </c>
      <c r="V308">
        <v>15594898</v>
      </c>
      <c r="W308" t="s">
        <v>919</v>
      </c>
      <c r="X308">
        <v>731</v>
      </c>
      <c r="Y308" t="s">
        <v>374</v>
      </c>
      <c r="Z308" t="s">
        <v>436</v>
      </c>
      <c r="AA308">
        <v>43</v>
      </c>
      <c r="AB308">
        <v>2</v>
      </c>
      <c r="AC308">
        <v>0</v>
      </c>
      <c r="AD308">
        <v>1</v>
      </c>
      <c r="AE308">
        <v>1</v>
      </c>
      <c r="AF308">
        <v>1</v>
      </c>
      <c r="AG308">
        <v>170034.95</v>
      </c>
      <c r="AH308">
        <v>1</v>
      </c>
    </row>
    <row r="309" spans="1:34" x14ac:dyDescent="0.25">
      <c r="A309" s="74">
        <v>41359</v>
      </c>
      <c r="B309">
        <v>405.23</v>
      </c>
      <c r="C309">
        <v>405.48</v>
      </c>
      <c r="D309">
        <v>402.39</v>
      </c>
      <c r="E309">
        <v>810.2</v>
      </c>
      <c r="F309" t="s">
        <v>463</v>
      </c>
      <c r="G309">
        <v>392</v>
      </c>
      <c r="H309" t="s">
        <v>461</v>
      </c>
      <c r="U309">
        <v>308</v>
      </c>
      <c r="V309">
        <v>15660211</v>
      </c>
      <c r="W309" t="s">
        <v>845</v>
      </c>
      <c r="X309">
        <v>629</v>
      </c>
      <c r="Y309" t="s">
        <v>378</v>
      </c>
      <c r="Z309" t="s">
        <v>436</v>
      </c>
      <c r="AA309">
        <v>35</v>
      </c>
      <c r="AB309">
        <v>7</v>
      </c>
      <c r="AC309">
        <v>156847.29</v>
      </c>
      <c r="AD309">
        <v>2</v>
      </c>
      <c r="AE309">
        <v>1</v>
      </c>
      <c r="AF309">
        <v>0</v>
      </c>
      <c r="AG309">
        <v>31824.29</v>
      </c>
      <c r="AH309">
        <v>0</v>
      </c>
    </row>
    <row r="310" spans="1:34" x14ac:dyDescent="0.25">
      <c r="A310" s="74">
        <v>41360</v>
      </c>
      <c r="B310">
        <v>401.83</v>
      </c>
      <c r="C310">
        <v>401.99</v>
      </c>
      <c r="D310">
        <v>399.17</v>
      </c>
      <c r="E310">
        <v>800.46</v>
      </c>
      <c r="F310" t="s">
        <v>454</v>
      </c>
      <c r="G310">
        <v>342</v>
      </c>
      <c r="H310" t="s">
        <v>444</v>
      </c>
      <c r="U310">
        <v>309</v>
      </c>
      <c r="V310">
        <v>15773972</v>
      </c>
      <c r="W310" t="s">
        <v>920</v>
      </c>
      <c r="X310">
        <v>614</v>
      </c>
      <c r="Y310" t="s">
        <v>374</v>
      </c>
      <c r="Z310" t="s">
        <v>436</v>
      </c>
      <c r="AA310">
        <v>50</v>
      </c>
      <c r="AB310">
        <v>4</v>
      </c>
      <c r="AC310">
        <v>137104.47</v>
      </c>
      <c r="AD310">
        <v>1</v>
      </c>
      <c r="AE310">
        <v>1</v>
      </c>
      <c r="AF310">
        <v>0</v>
      </c>
      <c r="AG310">
        <v>127166.49</v>
      </c>
      <c r="AH310">
        <v>1</v>
      </c>
    </row>
    <row r="311" spans="1:34" x14ac:dyDescent="0.25">
      <c r="A311" s="74">
        <v>41361</v>
      </c>
      <c r="B311">
        <v>400.49</v>
      </c>
      <c r="C311">
        <v>401.18</v>
      </c>
      <c r="D311">
        <v>395.17</v>
      </c>
      <c r="E311">
        <v>792.02</v>
      </c>
      <c r="F311" t="s">
        <v>454</v>
      </c>
      <c r="G311">
        <v>592</v>
      </c>
      <c r="H311" t="s">
        <v>461</v>
      </c>
      <c r="U311">
        <v>310</v>
      </c>
      <c r="V311">
        <v>15746726</v>
      </c>
      <c r="W311" t="s">
        <v>921</v>
      </c>
      <c r="X311">
        <v>438</v>
      </c>
      <c r="Y311" t="s">
        <v>378</v>
      </c>
      <c r="Z311" t="s">
        <v>436</v>
      </c>
      <c r="AA311">
        <v>31</v>
      </c>
      <c r="AB311">
        <v>8</v>
      </c>
      <c r="AC311">
        <v>78398.69</v>
      </c>
      <c r="AD311">
        <v>1</v>
      </c>
      <c r="AE311">
        <v>1</v>
      </c>
      <c r="AF311">
        <v>0</v>
      </c>
      <c r="AG311">
        <v>44937.01</v>
      </c>
      <c r="AH311">
        <v>0</v>
      </c>
    </row>
    <row r="312" spans="1:34" x14ac:dyDescent="0.25">
      <c r="A312" s="74">
        <v>41365</v>
      </c>
      <c r="B312">
        <v>396.02</v>
      </c>
      <c r="C312">
        <v>399.63</v>
      </c>
      <c r="D312">
        <v>395.14</v>
      </c>
      <c r="E312">
        <v>799</v>
      </c>
      <c r="F312" t="s">
        <v>455</v>
      </c>
      <c r="G312">
        <v>628</v>
      </c>
      <c r="H312" t="s">
        <v>460</v>
      </c>
      <c r="U312">
        <v>311</v>
      </c>
      <c r="V312">
        <v>15712287</v>
      </c>
      <c r="W312" t="s">
        <v>922</v>
      </c>
      <c r="X312">
        <v>652</v>
      </c>
      <c r="Y312" t="s">
        <v>374</v>
      </c>
      <c r="Z312" t="s">
        <v>437</v>
      </c>
      <c r="AA312">
        <v>80</v>
      </c>
      <c r="AB312">
        <v>4</v>
      </c>
      <c r="AC312">
        <v>0</v>
      </c>
      <c r="AD312">
        <v>2</v>
      </c>
      <c r="AE312">
        <v>1</v>
      </c>
      <c r="AF312">
        <v>1</v>
      </c>
      <c r="AG312">
        <v>188603.07</v>
      </c>
      <c r="AH312">
        <v>0</v>
      </c>
    </row>
    <row r="313" spans="1:34" x14ac:dyDescent="0.25">
      <c r="A313" s="74">
        <v>41366</v>
      </c>
      <c r="B313">
        <v>400.77</v>
      </c>
      <c r="C313">
        <v>405.89</v>
      </c>
      <c r="D313">
        <v>400.5</v>
      </c>
      <c r="E313">
        <v>810.81</v>
      </c>
      <c r="F313" t="s">
        <v>454</v>
      </c>
      <c r="G313">
        <v>98</v>
      </c>
      <c r="H313" t="s">
        <v>462</v>
      </c>
      <c r="U313">
        <v>312</v>
      </c>
      <c r="V313">
        <v>15702919</v>
      </c>
      <c r="W313" t="s">
        <v>835</v>
      </c>
      <c r="X313">
        <v>729</v>
      </c>
      <c r="Y313" t="s">
        <v>378</v>
      </c>
      <c r="Z313" t="s">
        <v>436</v>
      </c>
      <c r="AA313">
        <v>30</v>
      </c>
      <c r="AB313">
        <v>6</v>
      </c>
      <c r="AC313">
        <v>63669.42</v>
      </c>
      <c r="AD313">
        <v>1</v>
      </c>
      <c r="AE313">
        <v>1</v>
      </c>
      <c r="AF313">
        <v>0</v>
      </c>
      <c r="AG313">
        <v>145111.37</v>
      </c>
      <c r="AH313">
        <v>0</v>
      </c>
    </row>
    <row r="314" spans="1:34" x14ac:dyDescent="0.25">
      <c r="A314" s="74">
        <v>41367</v>
      </c>
      <c r="B314">
        <v>405.21</v>
      </c>
      <c r="C314">
        <v>405.58</v>
      </c>
      <c r="D314">
        <v>398.84</v>
      </c>
      <c r="E314">
        <v>803.99</v>
      </c>
      <c r="F314" t="s">
        <v>455</v>
      </c>
      <c r="G314">
        <v>489</v>
      </c>
      <c r="H314" t="s">
        <v>449</v>
      </c>
      <c r="U314">
        <v>313</v>
      </c>
      <c r="V314">
        <v>15674398</v>
      </c>
      <c r="W314" t="s">
        <v>923</v>
      </c>
      <c r="X314">
        <v>642</v>
      </c>
      <c r="Y314" t="s">
        <v>374</v>
      </c>
      <c r="Z314" t="s">
        <v>436</v>
      </c>
      <c r="AA314">
        <v>38</v>
      </c>
      <c r="AB314">
        <v>3</v>
      </c>
      <c r="AC314">
        <v>0</v>
      </c>
      <c r="AD314">
        <v>2</v>
      </c>
      <c r="AE314">
        <v>0</v>
      </c>
      <c r="AF314">
        <v>0</v>
      </c>
      <c r="AG314">
        <v>171463.83</v>
      </c>
      <c r="AH314">
        <v>0</v>
      </c>
    </row>
    <row r="315" spans="1:34" x14ac:dyDescent="0.25">
      <c r="A315" s="74">
        <v>41368</v>
      </c>
      <c r="B315">
        <v>400.62</v>
      </c>
      <c r="C315">
        <v>401.37</v>
      </c>
      <c r="D315">
        <v>394.17</v>
      </c>
      <c r="E315">
        <v>792.89</v>
      </c>
      <c r="F315" t="s">
        <v>454</v>
      </c>
      <c r="G315">
        <v>913</v>
      </c>
      <c r="H315" t="s">
        <v>446</v>
      </c>
      <c r="U315">
        <v>314</v>
      </c>
      <c r="V315">
        <v>15797960</v>
      </c>
      <c r="W315" t="s">
        <v>924</v>
      </c>
      <c r="X315">
        <v>806</v>
      </c>
      <c r="Y315" t="s">
        <v>378</v>
      </c>
      <c r="Z315" t="s">
        <v>437</v>
      </c>
      <c r="AA315">
        <v>59</v>
      </c>
      <c r="AB315">
        <v>0</v>
      </c>
      <c r="AC315">
        <v>135296.32999999999</v>
      </c>
      <c r="AD315">
        <v>1</v>
      </c>
      <c r="AE315">
        <v>1</v>
      </c>
      <c r="AF315">
        <v>0</v>
      </c>
      <c r="AG315">
        <v>182822.5</v>
      </c>
      <c r="AH315">
        <v>0</v>
      </c>
    </row>
    <row r="316" spans="1:34" x14ac:dyDescent="0.25">
      <c r="A316" s="74">
        <v>41369</v>
      </c>
      <c r="B316">
        <v>391.56</v>
      </c>
      <c r="C316">
        <v>392.03</v>
      </c>
      <c r="D316">
        <v>386.75</v>
      </c>
      <c r="E316">
        <v>780.91</v>
      </c>
      <c r="F316" t="s">
        <v>447</v>
      </c>
      <c r="G316">
        <v>893</v>
      </c>
      <c r="H316" t="s">
        <v>446</v>
      </c>
      <c r="U316">
        <v>315</v>
      </c>
      <c r="V316">
        <v>15631868</v>
      </c>
      <c r="W316" t="s">
        <v>925</v>
      </c>
      <c r="X316">
        <v>744</v>
      </c>
      <c r="Y316" t="s">
        <v>376</v>
      </c>
      <c r="Z316" t="s">
        <v>436</v>
      </c>
      <c r="AA316">
        <v>36</v>
      </c>
      <c r="AB316">
        <v>2</v>
      </c>
      <c r="AC316">
        <v>153804.44</v>
      </c>
      <c r="AD316">
        <v>1</v>
      </c>
      <c r="AE316">
        <v>1</v>
      </c>
      <c r="AF316">
        <v>1</v>
      </c>
      <c r="AG316">
        <v>87213.33</v>
      </c>
      <c r="AH316">
        <v>0</v>
      </c>
    </row>
    <row r="317" spans="1:34" x14ac:dyDescent="0.25">
      <c r="A317" s="74">
        <v>41372</v>
      </c>
      <c r="B317">
        <v>387.92</v>
      </c>
      <c r="C317">
        <v>388.32</v>
      </c>
      <c r="D317">
        <v>382.77</v>
      </c>
      <c r="E317">
        <v>772.73</v>
      </c>
      <c r="F317" t="s">
        <v>445</v>
      </c>
      <c r="G317">
        <v>685</v>
      </c>
      <c r="H317" t="s">
        <v>448</v>
      </c>
      <c r="U317">
        <v>316</v>
      </c>
      <c r="V317">
        <v>15581539</v>
      </c>
      <c r="W317" t="s">
        <v>926</v>
      </c>
      <c r="X317">
        <v>474</v>
      </c>
      <c r="Y317" t="s">
        <v>376</v>
      </c>
      <c r="Z317" t="s">
        <v>436</v>
      </c>
      <c r="AA317">
        <v>37</v>
      </c>
      <c r="AB317">
        <v>3</v>
      </c>
      <c r="AC317">
        <v>0</v>
      </c>
      <c r="AD317">
        <v>2</v>
      </c>
      <c r="AE317">
        <v>0</v>
      </c>
      <c r="AF317">
        <v>0</v>
      </c>
      <c r="AG317">
        <v>57175.32</v>
      </c>
      <c r="AH317">
        <v>0</v>
      </c>
    </row>
    <row r="318" spans="1:34" x14ac:dyDescent="0.25">
      <c r="A318" s="74">
        <v>41373</v>
      </c>
      <c r="B318">
        <v>386.3</v>
      </c>
      <c r="C318">
        <v>390.41</v>
      </c>
      <c r="D318">
        <v>385.11</v>
      </c>
      <c r="E318">
        <v>775.52</v>
      </c>
      <c r="F318" t="s">
        <v>454</v>
      </c>
      <c r="G318">
        <v>330</v>
      </c>
      <c r="H318" t="s">
        <v>459</v>
      </c>
      <c r="U318">
        <v>317</v>
      </c>
      <c r="V318">
        <v>15662736</v>
      </c>
      <c r="W318" t="s">
        <v>921</v>
      </c>
      <c r="X318">
        <v>559</v>
      </c>
      <c r="Y318" t="s">
        <v>374</v>
      </c>
      <c r="Z318" t="s">
        <v>436</v>
      </c>
      <c r="AA318">
        <v>49</v>
      </c>
      <c r="AB318">
        <v>2</v>
      </c>
      <c r="AC318">
        <v>147069.78</v>
      </c>
      <c r="AD318">
        <v>1</v>
      </c>
      <c r="AE318">
        <v>1</v>
      </c>
      <c r="AF318">
        <v>0</v>
      </c>
      <c r="AG318">
        <v>120540.83</v>
      </c>
      <c r="AH318">
        <v>1</v>
      </c>
    </row>
    <row r="319" spans="1:34" x14ac:dyDescent="0.25">
      <c r="A319" s="74">
        <v>41374</v>
      </c>
      <c r="B319">
        <v>390</v>
      </c>
      <c r="C319">
        <v>394.7</v>
      </c>
      <c r="D319">
        <v>386.55</v>
      </c>
      <c r="E319">
        <v>788.02</v>
      </c>
      <c r="F319" t="s">
        <v>455</v>
      </c>
      <c r="G319">
        <v>971</v>
      </c>
      <c r="H319" t="s">
        <v>449</v>
      </c>
      <c r="U319">
        <v>318</v>
      </c>
      <c r="V319">
        <v>15666252</v>
      </c>
      <c r="W319" t="s">
        <v>734</v>
      </c>
      <c r="X319">
        <v>706</v>
      </c>
      <c r="Y319" t="s">
        <v>376</v>
      </c>
      <c r="Z319" t="s">
        <v>436</v>
      </c>
      <c r="AA319">
        <v>42</v>
      </c>
      <c r="AB319">
        <v>9</v>
      </c>
      <c r="AC319">
        <v>0</v>
      </c>
      <c r="AD319">
        <v>2</v>
      </c>
      <c r="AE319">
        <v>1</v>
      </c>
      <c r="AF319">
        <v>1</v>
      </c>
      <c r="AG319">
        <v>28714.34</v>
      </c>
      <c r="AH319">
        <v>0</v>
      </c>
    </row>
    <row r="320" spans="1:34" x14ac:dyDescent="0.25">
      <c r="A320" s="74">
        <v>41375</v>
      </c>
      <c r="B320">
        <v>394.96</v>
      </c>
      <c r="C320">
        <v>395.07</v>
      </c>
      <c r="D320">
        <v>390.57</v>
      </c>
      <c r="E320">
        <v>788.23</v>
      </c>
      <c r="F320" t="s">
        <v>454</v>
      </c>
      <c r="G320">
        <v>72</v>
      </c>
      <c r="H320" t="s">
        <v>444</v>
      </c>
      <c r="U320">
        <v>319</v>
      </c>
      <c r="V320">
        <v>15677512</v>
      </c>
      <c r="W320" t="s">
        <v>927</v>
      </c>
      <c r="X320">
        <v>628</v>
      </c>
      <c r="Y320" t="s">
        <v>376</v>
      </c>
      <c r="Z320" t="s">
        <v>437</v>
      </c>
      <c r="AA320">
        <v>22</v>
      </c>
      <c r="AB320">
        <v>3</v>
      </c>
      <c r="AC320">
        <v>0</v>
      </c>
      <c r="AD320">
        <v>1</v>
      </c>
      <c r="AE320">
        <v>1</v>
      </c>
      <c r="AF320">
        <v>0</v>
      </c>
      <c r="AG320">
        <v>85426.28</v>
      </c>
      <c r="AH320">
        <v>0</v>
      </c>
    </row>
    <row r="321" spans="1:34" x14ac:dyDescent="0.25">
      <c r="A321" s="74">
        <v>41376</v>
      </c>
      <c r="B321">
        <v>394.52</v>
      </c>
      <c r="C321">
        <v>394.57</v>
      </c>
      <c r="D321">
        <v>390</v>
      </c>
      <c r="E321">
        <v>787.89</v>
      </c>
      <c r="F321" t="s">
        <v>455</v>
      </c>
      <c r="G321">
        <v>285</v>
      </c>
      <c r="H321" t="s">
        <v>444</v>
      </c>
      <c r="U321">
        <v>320</v>
      </c>
      <c r="V321">
        <v>15626114</v>
      </c>
      <c r="W321" t="s">
        <v>928</v>
      </c>
      <c r="X321">
        <v>429</v>
      </c>
      <c r="Y321" t="s">
        <v>374</v>
      </c>
      <c r="Z321" t="s">
        <v>436</v>
      </c>
      <c r="AA321">
        <v>24</v>
      </c>
      <c r="AB321">
        <v>4</v>
      </c>
      <c r="AC321">
        <v>95741.75</v>
      </c>
      <c r="AD321">
        <v>1</v>
      </c>
      <c r="AE321">
        <v>1</v>
      </c>
      <c r="AF321">
        <v>0</v>
      </c>
      <c r="AG321">
        <v>46170.75</v>
      </c>
      <c r="AH321">
        <v>0</v>
      </c>
    </row>
    <row r="322" spans="1:34" x14ac:dyDescent="0.25">
      <c r="A322" s="74">
        <v>41379</v>
      </c>
      <c r="B322">
        <v>391.51</v>
      </c>
      <c r="C322">
        <v>397.01</v>
      </c>
      <c r="D322">
        <v>387.06</v>
      </c>
      <c r="E322">
        <v>779.79</v>
      </c>
      <c r="F322" t="s">
        <v>454</v>
      </c>
      <c r="G322">
        <v>924</v>
      </c>
      <c r="H322" t="s">
        <v>444</v>
      </c>
      <c r="U322">
        <v>321</v>
      </c>
      <c r="V322">
        <v>15810834</v>
      </c>
      <c r="W322" t="s">
        <v>929</v>
      </c>
      <c r="X322">
        <v>525</v>
      </c>
      <c r="Y322" t="s">
        <v>376</v>
      </c>
      <c r="Z322" t="s">
        <v>437</v>
      </c>
      <c r="AA322">
        <v>57</v>
      </c>
      <c r="AB322">
        <v>2</v>
      </c>
      <c r="AC322">
        <v>145965.32999999999</v>
      </c>
      <c r="AD322">
        <v>1</v>
      </c>
      <c r="AE322">
        <v>1</v>
      </c>
      <c r="AF322">
        <v>1</v>
      </c>
      <c r="AG322">
        <v>64448.36</v>
      </c>
      <c r="AH322">
        <v>0</v>
      </c>
    </row>
    <row r="323" spans="1:34" x14ac:dyDescent="0.25">
      <c r="A323" s="74">
        <v>41380</v>
      </c>
      <c r="B323">
        <v>391.83</v>
      </c>
      <c r="C323">
        <v>396.51</v>
      </c>
      <c r="D323">
        <v>390.5</v>
      </c>
      <c r="E323">
        <v>791.2</v>
      </c>
      <c r="F323" t="s">
        <v>455</v>
      </c>
      <c r="G323">
        <v>496</v>
      </c>
      <c r="H323" t="s">
        <v>449</v>
      </c>
      <c r="U323">
        <v>322</v>
      </c>
      <c r="V323">
        <v>15678910</v>
      </c>
      <c r="W323" t="s">
        <v>930</v>
      </c>
      <c r="X323">
        <v>680</v>
      </c>
      <c r="Y323" t="s">
        <v>374</v>
      </c>
      <c r="Z323" t="s">
        <v>437</v>
      </c>
      <c r="AA323">
        <v>30</v>
      </c>
      <c r="AB323">
        <v>8</v>
      </c>
      <c r="AC323">
        <v>141441.75</v>
      </c>
      <c r="AD323">
        <v>1</v>
      </c>
      <c r="AE323">
        <v>1</v>
      </c>
      <c r="AF323">
        <v>1</v>
      </c>
      <c r="AG323">
        <v>16278.97</v>
      </c>
      <c r="AH323">
        <v>0</v>
      </c>
    </row>
    <row r="324" spans="1:34" x14ac:dyDescent="0.25">
      <c r="A324" s="74">
        <v>41381</v>
      </c>
      <c r="B324">
        <v>391.91</v>
      </c>
      <c r="C324">
        <v>393.94</v>
      </c>
      <c r="D324">
        <v>387.6</v>
      </c>
      <c r="E324">
        <v>780.42</v>
      </c>
      <c r="F324" t="s">
        <v>454</v>
      </c>
      <c r="G324">
        <v>89</v>
      </c>
      <c r="H324" t="s">
        <v>460</v>
      </c>
      <c r="U324">
        <v>323</v>
      </c>
      <c r="V324">
        <v>15694408</v>
      </c>
      <c r="W324" t="s">
        <v>931</v>
      </c>
      <c r="X324">
        <v>749</v>
      </c>
      <c r="Y324" t="s">
        <v>374</v>
      </c>
      <c r="Z324" t="s">
        <v>436</v>
      </c>
      <c r="AA324">
        <v>40</v>
      </c>
      <c r="AB324">
        <v>1</v>
      </c>
      <c r="AC324">
        <v>139290.41</v>
      </c>
      <c r="AD324">
        <v>1</v>
      </c>
      <c r="AE324">
        <v>1</v>
      </c>
      <c r="AF324">
        <v>0</v>
      </c>
      <c r="AG324">
        <v>182855.42</v>
      </c>
      <c r="AH324">
        <v>1</v>
      </c>
    </row>
    <row r="325" spans="1:34" x14ac:dyDescent="0.25">
      <c r="A325" s="74">
        <v>41382</v>
      </c>
      <c r="B325">
        <v>391.21</v>
      </c>
      <c r="C325">
        <v>391.43</v>
      </c>
      <c r="D325">
        <v>379.21</v>
      </c>
      <c r="E325">
        <v>763.81</v>
      </c>
      <c r="F325" t="s">
        <v>447</v>
      </c>
      <c r="G325">
        <v>669</v>
      </c>
      <c r="H325" t="s">
        <v>451</v>
      </c>
      <c r="U325">
        <v>324</v>
      </c>
      <c r="V325">
        <v>15585215</v>
      </c>
      <c r="W325" t="s">
        <v>932</v>
      </c>
      <c r="X325">
        <v>763</v>
      </c>
      <c r="Y325" t="s">
        <v>374</v>
      </c>
      <c r="Z325" t="s">
        <v>437</v>
      </c>
      <c r="AA325">
        <v>31</v>
      </c>
      <c r="AB325">
        <v>4</v>
      </c>
      <c r="AC325">
        <v>0</v>
      </c>
      <c r="AD325">
        <v>2</v>
      </c>
      <c r="AE325">
        <v>0</v>
      </c>
      <c r="AF325">
        <v>0</v>
      </c>
      <c r="AG325">
        <v>50404.72</v>
      </c>
      <c r="AH325">
        <v>0</v>
      </c>
    </row>
    <row r="326" spans="1:34" x14ac:dyDescent="0.25">
      <c r="A326" s="74">
        <v>41383</v>
      </c>
      <c r="B326">
        <v>383.14</v>
      </c>
      <c r="C326">
        <v>400.22</v>
      </c>
      <c r="D326">
        <v>381.7</v>
      </c>
      <c r="E326">
        <v>797.68</v>
      </c>
      <c r="F326" t="s">
        <v>450</v>
      </c>
      <c r="G326">
        <v>649</v>
      </c>
      <c r="H326" t="s">
        <v>451</v>
      </c>
      <c r="U326">
        <v>325</v>
      </c>
      <c r="V326">
        <v>15682757</v>
      </c>
      <c r="W326" t="s">
        <v>933</v>
      </c>
      <c r="X326">
        <v>734</v>
      </c>
      <c r="Y326" t="s">
        <v>374</v>
      </c>
      <c r="Z326" t="s">
        <v>436</v>
      </c>
      <c r="AA326">
        <v>30</v>
      </c>
      <c r="AB326">
        <v>3</v>
      </c>
      <c r="AC326">
        <v>0</v>
      </c>
      <c r="AD326">
        <v>2</v>
      </c>
      <c r="AE326">
        <v>1</v>
      </c>
      <c r="AF326">
        <v>0</v>
      </c>
      <c r="AG326">
        <v>107640.25</v>
      </c>
      <c r="AH326">
        <v>0</v>
      </c>
    </row>
    <row r="327" spans="1:34" x14ac:dyDescent="0.25">
      <c r="A327" s="74">
        <v>41386</v>
      </c>
      <c r="B327">
        <v>398.81</v>
      </c>
      <c r="C327">
        <v>400.48</v>
      </c>
      <c r="D327">
        <v>386.05</v>
      </c>
      <c r="E327">
        <v>797.92</v>
      </c>
      <c r="F327" t="s">
        <v>445</v>
      </c>
      <c r="G327">
        <v>788</v>
      </c>
      <c r="H327" t="s">
        <v>448</v>
      </c>
      <c r="U327">
        <v>326</v>
      </c>
      <c r="V327">
        <v>15736601</v>
      </c>
      <c r="W327" t="s">
        <v>934</v>
      </c>
      <c r="X327">
        <v>716</v>
      </c>
      <c r="Y327" t="s">
        <v>374</v>
      </c>
      <c r="Z327" t="s">
        <v>436</v>
      </c>
      <c r="AA327">
        <v>35</v>
      </c>
      <c r="AB327">
        <v>4</v>
      </c>
      <c r="AC327">
        <v>144428.87</v>
      </c>
      <c r="AD327">
        <v>1</v>
      </c>
      <c r="AE327">
        <v>1</v>
      </c>
      <c r="AF327">
        <v>0</v>
      </c>
      <c r="AG327">
        <v>134132.65</v>
      </c>
      <c r="AH327">
        <v>0</v>
      </c>
    </row>
    <row r="328" spans="1:34" x14ac:dyDescent="0.25">
      <c r="A328" s="74">
        <v>41387</v>
      </c>
      <c r="B328">
        <v>399</v>
      </c>
      <c r="C328">
        <v>406.23</v>
      </c>
      <c r="D328">
        <v>398.69</v>
      </c>
      <c r="E328">
        <v>805.69</v>
      </c>
      <c r="F328" t="s">
        <v>454</v>
      </c>
      <c r="G328">
        <v>601</v>
      </c>
      <c r="H328" t="s">
        <v>461</v>
      </c>
      <c r="U328">
        <v>327</v>
      </c>
      <c r="V328">
        <v>15601848</v>
      </c>
      <c r="W328" t="s">
        <v>658</v>
      </c>
      <c r="X328">
        <v>594</v>
      </c>
      <c r="Y328" t="s">
        <v>374</v>
      </c>
      <c r="Z328" t="s">
        <v>436</v>
      </c>
      <c r="AA328">
        <v>35</v>
      </c>
      <c r="AB328">
        <v>2</v>
      </c>
      <c r="AC328">
        <v>0</v>
      </c>
      <c r="AD328">
        <v>2</v>
      </c>
      <c r="AE328">
        <v>1</v>
      </c>
      <c r="AF328">
        <v>0</v>
      </c>
      <c r="AG328">
        <v>103480.69</v>
      </c>
      <c r="AH328">
        <v>0</v>
      </c>
    </row>
    <row r="329" spans="1:34" x14ac:dyDescent="0.25">
      <c r="A329" s="74">
        <v>41388</v>
      </c>
      <c r="B329">
        <v>402.55</v>
      </c>
      <c r="C329">
        <v>407.47</v>
      </c>
      <c r="D329">
        <v>402.49</v>
      </c>
      <c r="E329">
        <v>811.22</v>
      </c>
      <c r="F329" t="s">
        <v>455</v>
      </c>
      <c r="G329">
        <v>671</v>
      </c>
      <c r="H329" t="s">
        <v>451</v>
      </c>
      <c r="U329">
        <v>328</v>
      </c>
      <c r="V329">
        <v>15736008</v>
      </c>
      <c r="W329" t="s">
        <v>704</v>
      </c>
      <c r="X329">
        <v>644</v>
      </c>
      <c r="Y329" t="s">
        <v>374</v>
      </c>
      <c r="Z329" t="s">
        <v>437</v>
      </c>
      <c r="AA329">
        <v>46</v>
      </c>
      <c r="AB329">
        <v>9</v>
      </c>
      <c r="AC329">
        <v>95441.27</v>
      </c>
      <c r="AD329">
        <v>1</v>
      </c>
      <c r="AE329">
        <v>1</v>
      </c>
      <c r="AF329">
        <v>0</v>
      </c>
      <c r="AG329">
        <v>108761.05</v>
      </c>
      <c r="AH329">
        <v>1</v>
      </c>
    </row>
    <row r="330" spans="1:34" x14ac:dyDescent="0.25">
      <c r="A330" s="74">
        <v>41389</v>
      </c>
      <c r="B330">
        <v>406.6</v>
      </c>
      <c r="C330">
        <v>406.71</v>
      </c>
      <c r="D330">
        <v>402.31</v>
      </c>
      <c r="E330">
        <v>806.88</v>
      </c>
      <c r="F330" t="s">
        <v>455</v>
      </c>
      <c r="G330">
        <v>999</v>
      </c>
      <c r="H330" t="s">
        <v>462</v>
      </c>
      <c r="U330">
        <v>329</v>
      </c>
      <c r="V330">
        <v>15669064</v>
      </c>
      <c r="W330" t="s">
        <v>935</v>
      </c>
      <c r="X330">
        <v>671</v>
      </c>
      <c r="Y330" t="s">
        <v>378</v>
      </c>
      <c r="Z330" t="s">
        <v>436</v>
      </c>
      <c r="AA330">
        <v>35</v>
      </c>
      <c r="AB330">
        <v>1</v>
      </c>
      <c r="AC330">
        <v>144848.74</v>
      </c>
      <c r="AD330">
        <v>1</v>
      </c>
      <c r="AE330">
        <v>1</v>
      </c>
      <c r="AF330">
        <v>1</v>
      </c>
      <c r="AG330">
        <v>179012.3</v>
      </c>
      <c r="AH330">
        <v>0</v>
      </c>
    </row>
    <row r="331" spans="1:34" x14ac:dyDescent="0.25">
      <c r="A331" s="74">
        <v>41390</v>
      </c>
      <c r="B331">
        <v>402.29</v>
      </c>
      <c r="C331">
        <v>402.36</v>
      </c>
      <c r="D331">
        <v>396.8</v>
      </c>
      <c r="E331">
        <v>799.23</v>
      </c>
      <c r="F331" t="s">
        <v>454</v>
      </c>
      <c r="G331">
        <v>993</v>
      </c>
      <c r="H331" t="s">
        <v>449</v>
      </c>
      <c r="U331">
        <v>330</v>
      </c>
      <c r="V331">
        <v>15624528</v>
      </c>
      <c r="W331" t="s">
        <v>936</v>
      </c>
      <c r="X331">
        <v>664</v>
      </c>
      <c r="Y331" t="s">
        <v>378</v>
      </c>
      <c r="Z331" t="s">
        <v>436</v>
      </c>
      <c r="AA331">
        <v>26</v>
      </c>
      <c r="AB331">
        <v>7</v>
      </c>
      <c r="AC331">
        <v>116244.14</v>
      </c>
      <c r="AD331">
        <v>2</v>
      </c>
      <c r="AE331">
        <v>1</v>
      </c>
      <c r="AF331">
        <v>1</v>
      </c>
      <c r="AG331">
        <v>95145.14</v>
      </c>
      <c r="AH331">
        <v>0</v>
      </c>
    </row>
    <row r="332" spans="1:34" x14ac:dyDescent="0.25">
      <c r="A332" s="74">
        <v>41393</v>
      </c>
      <c r="B332">
        <v>400.13</v>
      </c>
      <c r="C332">
        <v>409.81</v>
      </c>
      <c r="D332">
        <v>400</v>
      </c>
      <c r="E332">
        <v>816.82</v>
      </c>
      <c r="F332" t="s">
        <v>454</v>
      </c>
      <c r="G332">
        <v>618</v>
      </c>
      <c r="H332" t="s">
        <v>451</v>
      </c>
      <c r="U332">
        <v>331</v>
      </c>
      <c r="V332">
        <v>15598493</v>
      </c>
      <c r="W332" t="s">
        <v>937</v>
      </c>
      <c r="X332">
        <v>656</v>
      </c>
      <c r="Y332" t="s">
        <v>374</v>
      </c>
      <c r="Z332" t="s">
        <v>436</v>
      </c>
      <c r="AA332">
        <v>50</v>
      </c>
      <c r="AB332">
        <v>7</v>
      </c>
      <c r="AC332">
        <v>0</v>
      </c>
      <c r="AD332">
        <v>2</v>
      </c>
      <c r="AE332">
        <v>0</v>
      </c>
      <c r="AF332">
        <v>1</v>
      </c>
      <c r="AG332">
        <v>72143.44</v>
      </c>
      <c r="AH332">
        <v>0</v>
      </c>
    </row>
    <row r="333" spans="1:34" x14ac:dyDescent="0.25">
      <c r="A333" s="74">
        <v>41394</v>
      </c>
      <c r="B333">
        <v>407.97</v>
      </c>
      <c r="C333">
        <v>412.27</v>
      </c>
      <c r="D333">
        <v>407.31</v>
      </c>
      <c r="E333">
        <v>822.31</v>
      </c>
      <c r="F333" t="s">
        <v>454</v>
      </c>
      <c r="G333">
        <v>630</v>
      </c>
      <c r="H333" t="s">
        <v>461</v>
      </c>
      <c r="U333">
        <v>332</v>
      </c>
      <c r="V333">
        <v>15601274</v>
      </c>
      <c r="W333" t="s">
        <v>938</v>
      </c>
      <c r="X333">
        <v>667</v>
      </c>
      <c r="Y333" t="s">
        <v>376</v>
      </c>
      <c r="Z333" t="s">
        <v>437</v>
      </c>
      <c r="AA333">
        <v>40</v>
      </c>
      <c r="AB333">
        <v>1</v>
      </c>
      <c r="AC333">
        <v>146502.07</v>
      </c>
      <c r="AD333">
        <v>1</v>
      </c>
      <c r="AE333">
        <v>1</v>
      </c>
      <c r="AF333">
        <v>0</v>
      </c>
      <c r="AG333">
        <v>19162.89</v>
      </c>
      <c r="AH333">
        <v>0</v>
      </c>
    </row>
    <row r="334" spans="1:34" x14ac:dyDescent="0.25">
      <c r="A334" s="74">
        <v>41395</v>
      </c>
      <c r="B334">
        <v>410.09</v>
      </c>
      <c r="C334">
        <v>410.82</v>
      </c>
      <c r="D334">
        <v>406.66</v>
      </c>
      <c r="E334">
        <v>818.18</v>
      </c>
      <c r="F334" t="s">
        <v>463</v>
      </c>
      <c r="G334">
        <v>920</v>
      </c>
      <c r="H334" t="s">
        <v>451</v>
      </c>
      <c r="U334">
        <v>333</v>
      </c>
      <c r="V334">
        <v>15702669</v>
      </c>
      <c r="W334" t="s">
        <v>939</v>
      </c>
      <c r="X334">
        <v>663</v>
      </c>
      <c r="Y334" t="s">
        <v>378</v>
      </c>
      <c r="Z334" t="s">
        <v>436</v>
      </c>
      <c r="AA334">
        <v>44</v>
      </c>
      <c r="AB334">
        <v>2</v>
      </c>
      <c r="AC334">
        <v>117028.6</v>
      </c>
      <c r="AD334">
        <v>2</v>
      </c>
      <c r="AE334">
        <v>0</v>
      </c>
      <c r="AF334">
        <v>1</v>
      </c>
      <c r="AG334">
        <v>144680.18</v>
      </c>
      <c r="AH334">
        <v>0</v>
      </c>
    </row>
    <row r="335" spans="1:34" x14ac:dyDescent="0.25">
      <c r="A335" s="74">
        <v>41396</v>
      </c>
      <c r="B335">
        <v>408.52</v>
      </c>
      <c r="C335">
        <v>415.72</v>
      </c>
      <c r="D335">
        <v>408</v>
      </c>
      <c r="E335">
        <v>827.34</v>
      </c>
      <c r="F335" t="s">
        <v>454</v>
      </c>
      <c r="G335">
        <v>51</v>
      </c>
      <c r="H335" t="s">
        <v>461</v>
      </c>
      <c r="U335">
        <v>334</v>
      </c>
      <c r="V335">
        <v>15728669</v>
      </c>
      <c r="W335" t="s">
        <v>940</v>
      </c>
      <c r="X335">
        <v>584</v>
      </c>
      <c r="Y335" t="s">
        <v>378</v>
      </c>
      <c r="Z335" t="s">
        <v>437</v>
      </c>
      <c r="AA335">
        <v>30</v>
      </c>
      <c r="AB335">
        <v>8</v>
      </c>
      <c r="AC335">
        <v>112013.81</v>
      </c>
      <c r="AD335">
        <v>1</v>
      </c>
      <c r="AE335">
        <v>1</v>
      </c>
      <c r="AF335">
        <v>0</v>
      </c>
      <c r="AG335">
        <v>177772.03</v>
      </c>
      <c r="AH335">
        <v>1</v>
      </c>
    </row>
    <row r="336" spans="1:34" x14ac:dyDescent="0.25">
      <c r="A336" s="74">
        <v>41397</v>
      </c>
      <c r="B336">
        <v>416.92</v>
      </c>
      <c r="C336">
        <v>421.82</v>
      </c>
      <c r="D336">
        <v>416.44</v>
      </c>
      <c r="E336">
        <v>843.4</v>
      </c>
      <c r="F336" t="s">
        <v>445</v>
      </c>
      <c r="G336">
        <v>44</v>
      </c>
      <c r="H336" t="s">
        <v>453</v>
      </c>
      <c r="U336">
        <v>335</v>
      </c>
      <c r="V336">
        <v>15742668</v>
      </c>
      <c r="W336" t="s">
        <v>941</v>
      </c>
      <c r="X336">
        <v>626</v>
      </c>
      <c r="Y336" t="s">
        <v>376</v>
      </c>
      <c r="Z336" t="s">
        <v>437</v>
      </c>
      <c r="AA336">
        <v>37</v>
      </c>
      <c r="AB336">
        <v>6</v>
      </c>
      <c r="AC336">
        <v>108269.37</v>
      </c>
      <c r="AD336">
        <v>1</v>
      </c>
      <c r="AE336">
        <v>1</v>
      </c>
      <c r="AF336">
        <v>0</v>
      </c>
      <c r="AG336">
        <v>5597.94</v>
      </c>
      <c r="AH336">
        <v>0</v>
      </c>
    </row>
    <row r="337" spans="1:34" x14ac:dyDescent="0.25">
      <c r="A337" s="74">
        <v>41400</v>
      </c>
      <c r="B337">
        <v>422.55</v>
      </c>
      <c r="C337">
        <v>429.32</v>
      </c>
      <c r="D337">
        <v>422.55</v>
      </c>
      <c r="E337">
        <v>859.19</v>
      </c>
      <c r="F337" t="s">
        <v>454</v>
      </c>
      <c r="G337">
        <v>298</v>
      </c>
      <c r="H337" t="s">
        <v>444</v>
      </c>
      <c r="U337">
        <v>336</v>
      </c>
      <c r="V337">
        <v>15697441</v>
      </c>
      <c r="W337" t="s">
        <v>942</v>
      </c>
      <c r="X337">
        <v>485</v>
      </c>
      <c r="Y337" t="s">
        <v>374</v>
      </c>
      <c r="Z337" t="s">
        <v>436</v>
      </c>
      <c r="AA337">
        <v>29</v>
      </c>
      <c r="AB337">
        <v>7</v>
      </c>
      <c r="AC337">
        <v>182123.79</v>
      </c>
      <c r="AD337">
        <v>1</v>
      </c>
      <c r="AE337">
        <v>1</v>
      </c>
      <c r="AF337">
        <v>0</v>
      </c>
      <c r="AG337">
        <v>116828.51</v>
      </c>
      <c r="AH337">
        <v>1</v>
      </c>
    </row>
    <row r="338" spans="1:34" x14ac:dyDescent="0.25">
      <c r="A338" s="74">
        <v>41401</v>
      </c>
      <c r="B338">
        <v>429.89</v>
      </c>
      <c r="C338">
        <v>430.32</v>
      </c>
      <c r="D338">
        <v>423.75</v>
      </c>
      <c r="E338">
        <v>854.88</v>
      </c>
      <c r="F338" t="s">
        <v>455</v>
      </c>
      <c r="G338">
        <v>932</v>
      </c>
      <c r="H338" t="s">
        <v>461</v>
      </c>
      <c r="U338">
        <v>337</v>
      </c>
      <c r="V338">
        <v>15740476</v>
      </c>
      <c r="W338" t="s">
        <v>700</v>
      </c>
      <c r="X338">
        <v>659</v>
      </c>
      <c r="Y338" t="s">
        <v>378</v>
      </c>
      <c r="Z338" t="s">
        <v>437</v>
      </c>
      <c r="AA338">
        <v>32</v>
      </c>
      <c r="AB338">
        <v>3</v>
      </c>
      <c r="AC338">
        <v>150923.74</v>
      </c>
      <c r="AD338">
        <v>2</v>
      </c>
      <c r="AE338">
        <v>0</v>
      </c>
      <c r="AF338">
        <v>1</v>
      </c>
      <c r="AG338">
        <v>174652.51</v>
      </c>
      <c r="AH338">
        <v>0</v>
      </c>
    </row>
    <row r="339" spans="1:34" x14ac:dyDescent="0.25">
      <c r="A339" s="74">
        <v>41402</v>
      </c>
      <c r="B339">
        <v>426.9</v>
      </c>
      <c r="C339">
        <v>435.31</v>
      </c>
      <c r="D339">
        <v>424.86</v>
      </c>
      <c r="E339">
        <v>871.24</v>
      </c>
      <c r="F339" t="s">
        <v>454</v>
      </c>
      <c r="G339">
        <v>955</v>
      </c>
      <c r="H339" t="s">
        <v>453</v>
      </c>
      <c r="U339">
        <v>338</v>
      </c>
      <c r="V339">
        <v>15648064</v>
      </c>
      <c r="W339" t="s">
        <v>761</v>
      </c>
      <c r="X339">
        <v>649</v>
      </c>
      <c r="Y339" t="s">
        <v>374</v>
      </c>
      <c r="Z339" t="s">
        <v>436</v>
      </c>
      <c r="AA339">
        <v>33</v>
      </c>
      <c r="AB339">
        <v>2</v>
      </c>
      <c r="AC339">
        <v>0</v>
      </c>
      <c r="AD339">
        <v>2</v>
      </c>
      <c r="AE339">
        <v>1</v>
      </c>
      <c r="AF339">
        <v>0</v>
      </c>
      <c r="AG339">
        <v>2010.98</v>
      </c>
      <c r="AH339">
        <v>0</v>
      </c>
    </row>
    <row r="340" spans="1:34" x14ac:dyDescent="0.25">
      <c r="A340" s="74">
        <v>41403</v>
      </c>
      <c r="B340">
        <v>433.79</v>
      </c>
      <c r="C340">
        <v>438.19</v>
      </c>
      <c r="D340">
        <v>432.49</v>
      </c>
      <c r="E340">
        <v>869.09</v>
      </c>
      <c r="F340" t="s">
        <v>454</v>
      </c>
      <c r="G340">
        <v>417</v>
      </c>
      <c r="H340" t="s">
        <v>461</v>
      </c>
      <c r="U340">
        <v>339</v>
      </c>
      <c r="V340">
        <v>15636624</v>
      </c>
      <c r="W340" t="s">
        <v>943</v>
      </c>
      <c r="X340">
        <v>805</v>
      </c>
      <c r="Y340" t="s">
        <v>376</v>
      </c>
      <c r="Z340" t="s">
        <v>437</v>
      </c>
      <c r="AA340">
        <v>39</v>
      </c>
      <c r="AB340">
        <v>5</v>
      </c>
      <c r="AC340">
        <v>165272.13</v>
      </c>
      <c r="AD340">
        <v>1</v>
      </c>
      <c r="AE340">
        <v>1</v>
      </c>
      <c r="AF340">
        <v>0</v>
      </c>
      <c r="AG340">
        <v>14109.85</v>
      </c>
      <c r="AH340">
        <v>1</v>
      </c>
    </row>
    <row r="341" spans="1:34" x14ac:dyDescent="0.25">
      <c r="A341" s="74">
        <v>41404</v>
      </c>
      <c r="B341">
        <v>436.02</v>
      </c>
      <c r="C341">
        <v>438.63</v>
      </c>
      <c r="D341">
        <v>434.45</v>
      </c>
      <c r="E341">
        <v>877.82</v>
      </c>
      <c r="F341" t="s">
        <v>455</v>
      </c>
      <c r="G341">
        <v>809</v>
      </c>
      <c r="H341" t="s">
        <v>444</v>
      </c>
      <c r="U341">
        <v>340</v>
      </c>
      <c r="V341">
        <v>15807923</v>
      </c>
      <c r="W341" t="s">
        <v>670</v>
      </c>
      <c r="X341">
        <v>716</v>
      </c>
      <c r="Y341" t="s">
        <v>378</v>
      </c>
      <c r="Z341" t="s">
        <v>437</v>
      </c>
      <c r="AA341">
        <v>39</v>
      </c>
      <c r="AB341">
        <v>10</v>
      </c>
      <c r="AC341">
        <v>115301.31</v>
      </c>
      <c r="AD341">
        <v>1</v>
      </c>
      <c r="AE341">
        <v>1</v>
      </c>
      <c r="AF341">
        <v>0</v>
      </c>
      <c r="AG341">
        <v>43527.4</v>
      </c>
      <c r="AH341">
        <v>1</v>
      </c>
    </row>
    <row r="342" spans="1:34" x14ac:dyDescent="0.25">
      <c r="A342" s="74">
        <v>41407</v>
      </c>
      <c r="B342">
        <v>437.8</v>
      </c>
      <c r="C342">
        <v>439.59</v>
      </c>
      <c r="D342">
        <v>435.06</v>
      </c>
      <c r="E342">
        <v>875.13</v>
      </c>
      <c r="F342" t="s">
        <v>463</v>
      </c>
      <c r="G342">
        <v>907</v>
      </c>
      <c r="H342" t="s">
        <v>459</v>
      </c>
      <c r="U342">
        <v>341</v>
      </c>
      <c r="V342">
        <v>15745844</v>
      </c>
      <c r="W342" t="s">
        <v>944</v>
      </c>
      <c r="X342">
        <v>642</v>
      </c>
      <c r="Y342" t="s">
        <v>378</v>
      </c>
      <c r="Z342" t="s">
        <v>437</v>
      </c>
      <c r="AA342">
        <v>40</v>
      </c>
      <c r="AB342">
        <v>6</v>
      </c>
      <c r="AC342">
        <v>129502.49</v>
      </c>
      <c r="AD342">
        <v>2</v>
      </c>
      <c r="AE342">
        <v>0</v>
      </c>
      <c r="AF342">
        <v>1</v>
      </c>
      <c r="AG342">
        <v>86099.23</v>
      </c>
      <c r="AH342">
        <v>1</v>
      </c>
    </row>
    <row r="343" spans="1:34" x14ac:dyDescent="0.25">
      <c r="A343" s="74">
        <v>41408</v>
      </c>
      <c r="B343">
        <v>437.11</v>
      </c>
      <c r="C343">
        <v>442.69</v>
      </c>
      <c r="D343">
        <v>436.93</v>
      </c>
      <c r="E343">
        <v>884.67</v>
      </c>
      <c r="F343" t="s">
        <v>455</v>
      </c>
      <c r="G343">
        <v>170</v>
      </c>
      <c r="H343" t="s">
        <v>448</v>
      </c>
      <c r="U343">
        <v>342</v>
      </c>
      <c r="V343">
        <v>15786170</v>
      </c>
      <c r="W343" t="s">
        <v>778</v>
      </c>
      <c r="X343">
        <v>659</v>
      </c>
      <c r="Y343" t="s">
        <v>374</v>
      </c>
      <c r="Z343" t="s">
        <v>436</v>
      </c>
      <c r="AA343">
        <v>31</v>
      </c>
      <c r="AB343">
        <v>4</v>
      </c>
      <c r="AC343">
        <v>118342.26</v>
      </c>
      <c r="AD343">
        <v>1</v>
      </c>
      <c r="AE343">
        <v>0</v>
      </c>
      <c r="AF343">
        <v>0</v>
      </c>
      <c r="AG343">
        <v>161574.19</v>
      </c>
      <c r="AH343">
        <v>0</v>
      </c>
    </row>
    <row r="344" spans="1:34" x14ac:dyDescent="0.25">
      <c r="A344" s="74">
        <v>41409</v>
      </c>
      <c r="B344">
        <v>446.08</v>
      </c>
      <c r="C344">
        <v>456.48</v>
      </c>
      <c r="D344">
        <v>445.34</v>
      </c>
      <c r="E344">
        <v>913.38</v>
      </c>
      <c r="F344" t="s">
        <v>452</v>
      </c>
      <c r="G344">
        <v>1</v>
      </c>
      <c r="H344" t="s">
        <v>461</v>
      </c>
      <c r="U344">
        <v>343</v>
      </c>
      <c r="V344">
        <v>15681081</v>
      </c>
      <c r="W344" t="s">
        <v>945</v>
      </c>
      <c r="X344">
        <v>545</v>
      </c>
      <c r="Y344" t="s">
        <v>376</v>
      </c>
      <c r="Z344" t="s">
        <v>437</v>
      </c>
      <c r="AA344">
        <v>47</v>
      </c>
      <c r="AB344">
        <v>5</v>
      </c>
      <c r="AC344">
        <v>0</v>
      </c>
      <c r="AD344">
        <v>2</v>
      </c>
      <c r="AE344">
        <v>1</v>
      </c>
      <c r="AF344">
        <v>1</v>
      </c>
      <c r="AG344">
        <v>38970.14</v>
      </c>
      <c r="AH344">
        <v>0</v>
      </c>
    </row>
    <row r="345" spans="1:34" x14ac:dyDescent="0.25">
      <c r="A345" s="74">
        <v>41410</v>
      </c>
      <c r="B345">
        <v>457.78</v>
      </c>
      <c r="C345">
        <v>458.27</v>
      </c>
      <c r="D345">
        <v>449.32</v>
      </c>
      <c r="E345">
        <v>901.4</v>
      </c>
      <c r="F345" t="s">
        <v>447</v>
      </c>
      <c r="G345">
        <v>443</v>
      </c>
      <c r="H345" t="s">
        <v>462</v>
      </c>
      <c r="U345">
        <v>344</v>
      </c>
      <c r="V345">
        <v>15684484</v>
      </c>
      <c r="W345" t="s">
        <v>946</v>
      </c>
      <c r="X345">
        <v>543</v>
      </c>
      <c r="Y345" t="s">
        <v>374</v>
      </c>
      <c r="Z345" t="s">
        <v>436</v>
      </c>
      <c r="AA345">
        <v>22</v>
      </c>
      <c r="AB345">
        <v>8</v>
      </c>
      <c r="AC345">
        <v>0</v>
      </c>
      <c r="AD345">
        <v>2</v>
      </c>
      <c r="AE345">
        <v>0</v>
      </c>
      <c r="AF345">
        <v>0</v>
      </c>
      <c r="AG345">
        <v>127587.22</v>
      </c>
      <c r="AH345">
        <v>0</v>
      </c>
    </row>
    <row r="346" spans="1:34" x14ac:dyDescent="0.25">
      <c r="A346" s="74">
        <v>41411</v>
      </c>
      <c r="B346">
        <v>453.31</v>
      </c>
      <c r="C346">
        <v>455.04</v>
      </c>
      <c r="D346">
        <v>448.58</v>
      </c>
      <c r="E346">
        <v>906.69</v>
      </c>
      <c r="F346" t="s">
        <v>445</v>
      </c>
      <c r="G346">
        <v>604</v>
      </c>
      <c r="H346" t="s">
        <v>451</v>
      </c>
      <c r="U346">
        <v>345</v>
      </c>
      <c r="V346">
        <v>15785869</v>
      </c>
      <c r="W346" t="s">
        <v>713</v>
      </c>
      <c r="X346">
        <v>718</v>
      </c>
      <c r="Y346" t="s">
        <v>374</v>
      </c>
      <c r="Z346" t="s">
        <v>437</v>
      </c>
      <c r="AA346">
        <v>25</v>
      </c>
      <c r="AB346">
        <v>7</v>
      </c>
      <c r="AC346">
        <v>0</v>
      </c>
      <c r="AD346">
        <v>2</v>
      </c>
      <c r="AE346">
        <v>1</v>
      </c>
      <c r="AF346">
        <v>0</v>
      </c>
      <c r="AG346">
        <v>30380.12</v>
      </c>
      <c r="AH346">
        <v>0</v>
      </c>
    </row>
    <row r="347" spans="1:34" x14ac:dyDescent="0.25">
      <c r="A347" s="74">
        <v>41414</v>
      </c>
      <c r="B347">
        <v>450.81</v>
      </c>
      <c r="C347">
        <v>458.58</v>
      </c>
      <c r="D347">
        <v>450.81</v>
      </c>
      <c r="E347">
        <v>906.04</v>
      </c>
      <c r="F347" t="s">
        <v>454</v>
      </c>
      <c r="G347">
        <v>562</v>
      </c>
      <c r="H347" t="s">
        <v>448</v>
      </c>
      <c r="U347">
        <v>346</v>
      </c>
      <c r="V347">
        <v>15763859</v>
      </c>
      <c r="W347" t="s">
        <v>947</v>
      </c>
      <c r="X347">
        <v>840</v>
      </c>
      <c r="Y347" t="s">
        <v>374</v>
      </c>
      <c r="Z347" t="s">
        <v>437</v>
      </c>
      <c r="AA347">
        <v>43</v>
      </c>
      <c r="AB347">
        <v>7</v>
      </c>
      <c r="AC347">
        <v>0</v>
      </c>
      <c r="AD347">
        <v>2</v>
      </c>
      <c r="AE347">
        <v>1</v>
      </c>
      <c r="AF347">
        <v>0</v>
      </c>
      <c r="AG347">
        <v>90908.95</v>
      </c>
      <c r="AH347">
        <v>0</v>
      </c>
    </row>
    <row r="348" spans="1:34" x14ac:dyDescent="0.25">
      <c r="A348" s="74">
        <v>41415</v>
      </c>
      <c r="B348">
        <v>452.31</v>
      </c>
      <c r="C348">
        <v>454.13</v>
      </c>
      <c r="D348">
        <v>447.13</v>
      </c>
      <c r="E348">
        <v>904.49</v>
      </c>
      <c r="F348" t="s">
        <v>455</v>
      </c>
      <c r="G348">
        <v>980</v>
      </c>
      <c r="H348" t="s">
        <v>459</v>
      </c>
      <c r="U348">
        <v>347</v>
      </c>
      <c r="V348">
        <v>15658935</v>
      </c>
      <c r="W348" t="s">
        <v>857</v>
      </c>
      <c r="X348">
        <v>630</v>
      </c>
      <c r="Y348" t="s">
        <v>378</v>
      </c>
      <c r="Z348" t="s">
        <v>437</v>
      </c>
      <c r="AA348">
        <v>34</v>
      </c>
      <c r="AB348">
        <v>9</v>
      </c>
      <c r="AC348">
        <v>106937.05</v>
      </c>
      <c r="AD348">
        <v>2</v>
      </c>
      <c r="AE348">
        <v>1</v>
      </c>
      <c r="AF348">
        <v>0</v>
      </c>
      <c r="AG348">
        <v>138275.01</v>
      </c>
      <c r="AH348">
        <v>0</v>
      </c>
    </row>
    <row r="349" spans="1:34" x14ac:dyDescent="0.25">
      <c r="A349" s="74">
        <v>41416</v>
      </c>
      <c r="B349">
        <v>449.59</v>
      </c>
      <c r="C349">
        <v>452.96</v>
      </c>
      <c r="D349">
        <v>441.78</v>
      </c>
      <c r="E349">
        <v>886.98</v>
      </c>
      <c r="F349" t="s">
        <v>445</v>
      </c>
      <c r="G349">
        <v>140</v>
      </c>
      <c r="H349" t="s">
        <v>448</v>
      </c>
      <c r="U349">
        <v>348</v>
      </c>
      <c r="V349">
        <v>15747358</v>
      </c>
      <c r="W349" t="s">
        <v>948</v>
      </c>
      <c r="X349">
        <v>643</v>
      </c>
      <c r="Y349" t="s">
        <v>378</v>
      </c>
      <c r="Z349" t="s">
        <v>436</v>
      </c>
      <c r="AA349">
        <v>59</v>
      </c>
      <c r="AB349">
        <v>3</v>
      </c>
      <c r="AC349">
        <v>170331.37</v>
      </c>
      <c r="AD349">
        <v>1</v>
      </c>
      <c r="AE349">
        <v>1</v>
      </c>
      <c r="AF349">
        <v>1</v>
      </c>
      <c r="AG349">
        <v>32171.79</v>
      </c>
      <c r="AH349">
        <v>0</v>
      </c>
    </row>
    <row r="350" spans="1:34" x14ac:dyDescent="0.25">
      <c r="A350" s="74">
        <v>41417</v>
      </c>
      <c r="B350">
        <v>436.86</v>
      </c>
      <c r="C350">
        <v>443.32</v>
      </c>
      <c r="D350">
        <v>435.37</v>
      </c>
      <c r="E350">
        <v>880.37</v>
      </c>
      <c r="F350" t="s">
        <v>454</v>
      </c>
      <c r="G350">
        <v>567</v>
      </c>
      <c r="H350" t="s">
        <v>462</v>
      </c>
      <c r="U350">
        <v>349</v>
      </c>
      <c r="V350">
        <v>15735203</v>
      </c>
      <c r="W350" t="s">
        <v>949</v>
      </c>
      <c r="X350">
        <v>654</v>
      </c>
      <c r="Y350" t="s">
        <v>378</v>
      </c>
      <c r="Z350" t="s">
        <v>437</v>
      </c>
      <c r="AA350">
        <v>32</v>
      </c>
      <c r="AB350">
        <v>1</v>
      </c>
      <c r="AC350">
        <v>114510.85</v>
      </c>
      <c r="AD350">
        <v>1</v>
      </c>
      <c r="AE350">
        <v>1</v>
      </c>
      <c r="AF350">
        <v>1</v>
      </c>
      <c r="AG350">
        <v>126143.23</v>
      </c>
      <c r="AH350">
        <v>0</v>
      </c>
    </row>
    <row r="351" spans="1:34" x14ac:dyDescent="0.25">
      <c r="A351" s="74">
        <v>41418</v>
      </c>
      <c r="B351">
        <v>436</v>
      </c>
      <c r="C351">
        <v>437.77</v>
      </c>
      <c r="D351">
        <v>433.88</v>
      </c>
      <c r="E351">
        <v>870.93</v>
      </c>
      <c r="F351" t="s">
        <v>454</v>
      </c>
      <c r="G351">
        <v>610</v>
      </c>
      <c r="H351" t="s">
        <v>459</v>
      </c>
      <c r="U351">
        <v>350</v>
      </c>
      <c r="V351">
        <v>15576256</v>
      </c>
      <c r="W351" t="s">
        <v>950</v>
      </c>
      <c r="X351">
        <v>582</v>
      </c>
      <c r="Y351" t="s">
        <v>374</v>
      </c>
      <c r="Z351" t="s">
        <v>436</v>
      </c>
      <c r="AA351">
        <v>39</v>
      </c>
      <c r="AB351">
        <v>5</v>
      </c>
      <c r="AC351">
        <v>0</v>
      </c>
      <c r="AD351">
        <v>2</v>
      </c>
      <c r="AE351">
        <v>1</v>
      </c>
      <c r="AF351">
        <v>1</v>
      </c>
      <c r="AG351">
        <v>129892.93</v>
      </c>
      <c r="AH351">
        <v>0</v>
      </c>
    </row>
    <row r="352" spans="1:34" x14ac:dyDescent="0.25">
      <c r="A352" s="74">
        <v>41422</v>
      </c>
      <c r="B352">
        <v>440.1</v>
      </c>
      <c r="C352">
        <v>444.4</v>
      </c>
      <c r="D352">
        <v>438.56</v>
      </c>
      <c r="E352">
        <v>878.86</v>
      </c>
      <c r="F352" t="s">
        <v>454</v>
      </c>
      <c r="G352">
        <v>531</v>
      </c>
      <c r="H352" t="s">
        <v>449</v>
      </c>
      <c r="U352">
        <v>351</v>
      </c>
      <c r="V352">
        <v>15659420</v>
      </c>
      <c r="W352" t="s">
        <v>951</v>
      </c>
      <c r="X352">
        <v>659</v>
      </c>
      <c r="Y352" t="s">
        <v>376</v>
      </c>
      <c r="Z352" t="s">
        <v>436</v>
      </c>
      <c r="AA352">
        <v>32</v>
      </c>
      <c r="AB352">
        <v>3</v>
      </c>
      <c r="AC352">
        <v>107594.11</v>
      </c>
      <c r="AD352">
        <v>2</v>
      </c>
      <c r="AE352">
        <v>1</v>
      </c>
      <c r="AF352">
        <v>1</v>
      </c>
      <c r="AG352">
        <v>102416.84</v>
      </c>
      <c r="AH352">
        <v>0</v>
      </c>
    </row>
    <row r="353" spans="1:34" x14ac:dyDescent="0.25">
      <c r="A353" s="74">
        <v>41423</v>
      </c>
      <c r="B353">
        <v>436.22</v>
      </c>
      <c r="C353">
        <v>437.36</v>
      </c>
      <c r="D353">
        <v>430.53</v>
      </c>
      <c r="E353">
        <v>865.93</v>
      </c>
      <c r="F353" t="s">
        <v>454</v>
      </c>
      <c r="G353">
        <v>41</v>
      </c>
      <c r="H353" t="s">
        <v>451</v>
      </c>
      <c r="U353">
        <v>352</v>
      </c>
      <c r="V353">
        <v>15593365</v>
      </c>
      <c r="W353" t="s">
        <v>845</v>
      </c>
      <c r="X353">
        <v>762</v>
      </c>
      <c r="Y353" t="s">
        <v>376</v>
      </c>
      <c r="Z353" t="s">
        <v>436</v>
      </c>
      <c r="AA353">
        <v>39</v>
      </c>
      <c r="AB353">
        <v>2</v>
      </c>
      <c r="AC353">
        <v>81273.13</v>
      </c>
      <c r="AD353">
        <v>1</v>
      </c>
      <c r="AE353">
        <v>1</v>
      </c>
      <c r="AF353">
        <v>1</v>
      </c>
      <c r="AG353">
        <v>18719.669999999998</v>
      </c>
      <c r="AH353">
        <v>0</v>
      </c>
    </row>
    <row r="354" spans="1:34" x14ac:dyDescent="0.25">
      <c r="A354" s="74">
        <v>41424</v>
      </c>
      <c r="B354">
        <v>433.34</v>
      </c>
      <c r="C354">
        <v>437.81</v>
      </c>
      <c r="D354">
        <v>431.59</v>
      </c>
      <c r="E354">
        <v>868.38</v>
      </c>
      <c r="F354" t="s">
        <v>454</v>
      </c>
      <c r="G354">
        <v>257</v>
      </c>
      <c r="H354" t="s">
        <v>462</v>
      </c>
      <c r="U354">
        <v>353</v>
      </c>
      <c r="V354">
        <v>15777352</v>
      </c>
      <c r="W354" t="s">
        <v>952</v>
      </c>
      <c r="X354">
        <v>568</v>
      </c>
      <c r="Y354" t="s">
        <v>376</v>
      </c>
      <c r="Z354" t="s">
        <v>437</v>
      </c>
      <c r="AA354">
        <v>32</v>
      </c>
      <c r="AB354">
        <v>7</v>
      </c>
      <c r="AC354">
        <v>169399.6</v>
      </c>
      <c r="AD354">
        <v>1</v>
      </c>
      <c r="AE354">
        <v>1</v>
      </c>
      <c r="AF354">
        <v>0</v>
      </c>
      <c r="AG354">
        <v>61936.22</v>
      </c>
      <c r="AH354">
        <v>0</v>
      </c>
    </row>
    <row r="355" spans="1:34" x14ac:dyDescent="0.25">
      <c r="A355" s="74">
        <v>41425</v>
      </c>
      <c r="B355">
        <v>432.44</v>
      </c>
      <c r="C355">
        <v>436.86</v>
      </c>
      <c r="D355">
        <v>432.14</v>
      </c>
      <c r="E355">
        <v>868.83</v>
      </c>
      <c r="F355" t="s">
        <v>455</v>
      </c>
      <c r="G355">
        <v>953</v>
      </c>
      <c r="H355" t="s">
        <v>444</v>
      </c>
      <c r="U355">
        <v>354</v>
      </c>
      <c r="V355">
        <v>15812007</v>
      </c>
      <c r="W355" t="s">
        <v>953</v>
      </c>
      <c r="X355">
        <v>670</v>
      </c>
      <c r="Y355" t="s">
        <v>376</v>
      </c>
      <c r="Z355" t="s">
        <v>436</v>
      </c>
      <c r="AA355">
        <v>25</v>
      </c>
      <c r="AB355">
        <v>6</v>
      </c>
      <c r="AC355">
        <v>0</v>
      </c>
      <c r="AD355">
        <v>2</v>
      </c>
      <c r="AE355">
        <v>1</v>
      </c>
      <c r="AF355">
        <v>1</v>
      </c>
      <c r="AG355">
        <v>78358.94</v>
      </c>
      <c r="AH355">
        <v>0</v>
      </c>
    </row>
    <row r="356" spans="1:34" x14ac:dyDescent="0.25">
      <c r="A356" s="74">
        <v>41428</v>
      </c>
      <c r="B356">
        <v>434.87</v>
      </c>
      <c r="C356">
        <v>435.35</v>
      </c>
      <c r="D356">
        <v>425.91</v>
      </c>
      <c r="E356">
        <v>865.25</v>
      </c>
      <c r="F356" t="s">
        <v>454</v>
      </c>
      <c r="G356">
        <v>969</v>
      </c>
      <c r="H356" t="s">
        <v>449</v>
      </c>
      <c r="U356">
        <v>355</v>
      </c>
      <c r="V356">
        <v>15625461</v>
      </c>
      <c r="W356" t="s">
        <v>954</v>
      </c>
      <c r="X356">
        <v>613</v>
      </c>
      <c r="Y356" t="s">
        <v>374</v>
      </c>
      <c r="Z356" t="s">
        <v>437</v>
      </c>
      <c r="AA356">
        <v>45</v>
      </c>
      <c r="AB356">
        <v>1</v>
      </c>
      <c r="AC356">
        <v>187841.99</v>
      </c>
      <c r="AD356">
        <v>2</v>
      </c>
      <c r="AE356">
        <v>1</v>
      </c>
      <c r="AF356">
        <v>1</v>
      </c>
      <c r="AG356">
        <v>147224.26999999999</v>
      </c>
      <c r="AH356">
        <v>0</v>
      </c>
    </row>
    <row r="357" spans="1:34" x14ac:dyDescent="0.25">
      <c r="A357" s="74">
        <v>41429</v>
      </c>
      <c r="B357">
        <v>432.3</v>
      </c>
      <c r="C357">
        <v>433.67</v>
      </c>
      <c r="D357">
        <v>425.44</v>
      </c>
      <c r="E357">
        <v>856.75</v>
      </c>
      <c r="F357" t="s">
        <v>455</v>
      </c>
      <c r="G357">
        <v>751</v>
      </c>
      <c r="H357" t="s">
        <v>460</v>
      </c>
      <c r="U357">
        <v>356</v>
      </c>
      <c r="V357">
        <v>15739438</v>
      </c>
      <c r="W357" t="s">
        <v>955</v>
      </c>
      <c r="X357">
        <v>539</v>
      </c>
      <c r="Y357" t="s">
        <v>374</v>
      </c>
      <c r="Z357" t="s">
        <v>436</v>
      </c>
      <c r="AA357">
        <v>30</v>
      </c>
      <c r="AB357">
        <v>0</v>
      </c>
      <c r="AC357">
        <v>0</v>
      </c>
      <c r="AD357">
        <v>2</v>
      </c>
      <c r="AE357">
        <v>1</v>
      </c>
      <c r="AF357">
        <v>0</v>
      </c>
      <c r="AG357">
        <v>160979.66</v>
      </c>
      <c r="AH357">
        <v>0</v>
      </c>
    </row>
    <row r="358" spans="1:34" x14ac:dyDescent="0.25">
      <c r="A358" s="74">
        <v>41430</v>
      </c>
      <c r="B358">
        <v>429.64</v>
      </c>
      <c r="C358">
        <v>433.1</v>
      </c>
      <c r="D358">
        <v>426.96</v>
      </c>
      <c r="E358">
        <v>857.35</v>
      </c>
      <c r="F358" t="s">
        <v>454</v>
      </c>
      <c r="G358">
        <v>229</v>
      </c>
      <c r="H358" t="s">
        <v>448</v>
      </c>
      <c r="U358">
        <v>357</v>
      </c>
      <c r="V358">
        <v>15611759</v>
      </c>
      <c r="W358" t="s">
        <v>956</v>
      </c>
      <c r="X358">
        <v>850</v>
      </c>
      <c r="Y358" t="s">
        <v>376</v>
      </c>
      <c r="Z358" t="s">
        <v>437</v>
      </c>
      <c r="AA358">
        <v>57</v>
      </c>
      <c r="AB358">
        <v>8</v>
      </c>
      <c r="AC358">
        <v>126776.3</v>
      </c>
      <c r="AD358">
        <v>2</v>
      </c>
      <c r="AE358">
        <v>1</v>
      </c>
      <c r="AF358">
        <v>1</v>
      </c>
      <c r="AG358">
        <v>132298.49</v>
      </c>
      <c r="AH358">
        <v>0</v>
      </c>
    </row>
    <row r="359" spans="1:34" x14ac:dyDescent="0.25">
      <c r="A359" s="74">
        <v>41431</v>
      </c>
      <c r="B359">
        <v>430.54</v>
      </c>
      <c r="C359">
        <v>431.55</v>
      </c>
      <c r="D359">
        <v>422.03</v>
      </c>
      <c r="E359">
        <v>862.27</v>
      </c>
      <c r="F359" t="s">
        <v>445</v>
      </c>
      <c r="G359">
        <v>177</v>
      </c>
      <c r="H359" t="s">
        <v>446</v>
      </c>
      <c r="U359">
        <v>358</v>
      </c>
      <c r="V359">
        <v>15661629</v>
      </c>
      <c r="W359" t="s">
        <v>957</v>
      </c>
      <c r="X359">
        <v>522</v>
      </c>
      <c r="Y359" t="s">
        <v>376</v>
      </c>
      <c r="Z359" t="s">
        <v>436</v>
      </c>
      <c r="AA359">
        <v>34</v>
      </c>
      <c r="AB359">
        <v>9</v>
      </c>
      <c r="AC359">
        <v>126436.29</v>
      </c>
      <c r="AD359">
        <v>1</v>
      </c>
      <c r="AE359">
        <v>1</v>
      </c>
      <c r="AF359">
        <v>0</v>
      </c>
      <c r="AG359">
        <v>174248.52</v>
      </c>
      <c r="AH359">
        <v>1</v>
      </c>
    </row>
    <row r="360" spans="1:34" x14ac:dyDescent="0.25">
      <c r="A360" s="74">
        <v>41432</v>
      </c>
      <c r="B360">
        <v>433.58</v>
      </c>
      <c r="C360">
        <v>438.36</v>
      </c>
      <c r="D360">
        <v>431.04</v>
      </c>
      <c r="E360">
        <v>877.32</v>
      </c>
      <c r="F360" t="s">
        <v>445</v>
      </c>
      <c r="G360">
        <v>369</v>
      </c>
      <c r="H360" t="s">
        <v>462</v>
      </c>
      <c r="U360">
        <v>359</v>
      </c>
      <c r="V360">
        <v>15633950</v>
      </c>
      <c r="W360" t="s">
        <v>668</v>
      </c>
      <c r="X360">
        <v>737</v>
      </c>
      <c r="Y360" t="s">
        <v>374</v>
      </c>
      <c r="Z360" t="s">
        <v>436</v>
      </c>
      <c r="AA360">
        <v>41</v>
      </c>
      <c r="AB360">
        <v>1</v>
      </c>
      <c r="AC360">
        <v>101960.74</v>
      </c>
      <c r="AD360">
        <v>1</v>
      </c>
      <c r="AE360">
        <v>1</v>
      </c>
      <c r="AF360">
        <v>1</v>
      </c>
      <c r="AG360">
        <v>123547.28</v>
      </c>
      <c r="AH360">
        <v>0</v>
      </c>
    </row>
    <row r="361" spans="1:34" x14ac:dyDescent="0.25">
      <c r="A361" s="74">
        <v>41435</v>
      </c>
      <c r="B361">
        <v>439.4</v>
      </c>
      <c r="C361">
        <v>443.84</v>
      </c>
      <c r="D361">
        <v>438.4</v>
      </c>
      <c r="E361">
        <v>887.78</v>
      </c>
      <c r="F361" t="s">
        <v>454</v>
      </c>
      <c r="G361">
        <v>693</v>
      </c>
      <c r="H361" t="s">
        <v>453</v>
      </c>
      <c r="U361">
        <v>360</v>
      </c>
      <c r="V361">
        <v>15592386</v>
      </c>
      <c r="W361" t="s">
        <v>811</v>
      </c>
      <c r="X361">
        <v>520</v>
      </c>
      <c r="Y361" t="s">
        <v>374</v>
      </c>
      <c r="Z361" t="s">
        <v>436</v>
      </c>
      <c r="AA361">
        <v>58</v>
      </c>
      <c r="AB361">
        <v>3</v>
      </c>
      <c r="AC361">
        <v>0</v>
      </c>
      <c r="AD361">
        <v>2</v>
      </c>
      <c r="AE361">
        <v>0</v>
      </c>
      <c r="AF361">
        <v>1</v>
      </c>
      <c r="AG361">
        <v>32790.019999999997</v>
      </c>
      <c r="AH361">
        <v>0</v>
      </c>
    </row>
    <row r="362" spans="1:34" x14ac:dyDescent="0.25">
      <c r="A362" s="74">
        <v>41436</v>
      </c>
      <c r="B362">
        <v>440.33</v>
      </c>
      <c r="C362">
        <v>441.84</v>
      </c>
      <c r="D362">
        <v>438.12</v>
      </c>
      <c r="E362">
        <v>877.4</v>
      </c>
      <c r="F362" t="s">
        <v>455</v>
      </c>
      <c r="G362">
        <v>528</v>
      </c>
      <c r="H362" t="s">
        <v>448</v>
      </c>
      <c r="U362">
        <v>361</v>
      </c>
      <c r="V362">
        <v>15803716</v>
      </c>
      <c r="W362" t="s">
        <v>958</v>
      </c>
      <c r="X362">
        <v>706</v>
      </c>
      <c r="Y362" t="s">
        <v>376</v>
      </c>
      <c r="Z362" t="s">
        <v>436</v>
      </c>
      <c r="AA362">
        <v>28</v>
      </c>
      <c r="AB362">
        <v>3</v>
      </c>
      <c r="AC362">
        <v>0</v>
      </c>
      <c r="AD362">
        <v>2</v>
      </c>
      <c r="AE362">
        <v>0</v>
      </c>
      <c r="AF362">
        <v>1</v>
      </c>
      <c r="AG362">
        <v>181543.67</v>
      </c>
      <c r="AH362">
        <v>0</v>
      </c>
    </row>
    <row r="363" spans="1:34" x14ac:dyDescent="0.25">
      <c r="A363" s="74">
        <v>41437</v>
      </c>
      <c r="B363">
        <v>441.08</v>
      </c>
      <c r="C363">
        <v>441.35</v>
      </c>
      <c r="D363">
        <v>433.2</v>
      </c>
      <c r="E363">
        <v>869.59</v>
      </c>
      <c r="F363" t="s">
        <v>454</v>
      </c>
      <c r="G363">
        <v>426</v>
      </c>
      <c r="H363" t="s">
        <v>460</v>
      </c>
      <c r="U363">
        <v>362</v>
      </c>
      <c r="V363">
        <v>15696674</v>
      </c>
      <c r="W363" t="s">
        <v>801</v>
      </c>
      <c r="X363">
        <v>643</v>
      </c>
      <c r="Y363" t="s">
        <v>378</v>
      </c>
      <c r="Z363" t="s">
        <v>437</v>
      </c>
      <c r="AA363">
        <v>45</v>
      </c>
      <c r="AB363">
        <v>2</v>
      </c>
      <c r="AC363">
        <v>150842.93</v>
      </c>
      <c r="AD363">
        <v>1</v>
      </c>
      <c r="AE363">
        <v>0</v>
      </c>
      <c r="AF363">
        <v>1</v>
      </c>
      <c r="AG363">
        <v>2319.96</v>
      </c>
      <c r="AH363">
        <v>1</v>
      </c>
    </row>
    <row r="364" spans="1:34" x14ac:dyDescent="0.25">
      <c r="A364" s="74">
        <v>41438</v>
      </c>
      <c r="B364">
        <v>432.87</v>
      </c>
      <c r="C364">
        <v>438.19</v>
      </c>
      <c r="D364">
        <v>431.13</v>
      </c>
      <c r="E364">
        <v>874.6</v>
      </c>
      <c r="F364" t="s">
        <v>454</v>
      </c>
      <c r="G364">
        <v>155</v>
      </c>
      <c r="H364" t="s">
        <v>462</v>
      </c>
      <c r="U364">
        <v>363</v>
      </c>
      <c r="V364">
        <v>15706365</v>
      </c>
      <c r="W364" t="s">
        <v>688</v>
      </c>
      <c r="X364">
        <v>648</v>
      </c>
      <c r="Y364" t="s">
        <v>374</v>
      </c>
      <c r="Z364" t="s">
        <v>437</v>
      </c>
      <c r="AA364">
        <v>50</v>
      </c>
      <c r="AB364">
        <v>9</v>
      </c>
      <c r="AC364">
        <v>102535.57</v>
      </c>
      <c r="AD364">
        <v>1</v>
      </c>
      <c r="AE364">
        <v>1</v>
      </c>
      <c r="AF364">
        <v>1</v>
      </c>
      <c r="AG364">
        <v>189543.19</v>
      </c>
      <c r="AH364">
        <v>0</v>
      </c>
    </row>
    <row r="365" spans="1:34" x14ac:dyDescent="0.25">
      <c r="A365" s="74">
        <v>41439</v>
      </c>
      <c r="B365">
        <v>438.41</v>
      </c>
      <c r="C365">
        <v>440.7</v>
      </c>
      <c r="D365">
        <v>435.43</v>
      </c>
      <c r="E365">
        <v>872.64</v>
      </c>
      <c r="F365" t="s">
        <v>454</v>
      </c>
      <c r="G365">
        <v>506</v>
      </c>
      <c r="H365" t="s">
        <v>459</v>
      </c>
      <c r="U365">
        <v>364</v>
      </c>
      <c r="V365">
        <v>15745088</v>
      </c>
      <c r="W365" t="s">
        <v>959</v>
      </c>
      <c r="X365">
        <v>443</v>
      </c>
      <c r="Y365" t="s">
        <v>378</v>
      </c>
      <c r="Z365" t="s">
        <v>437</v>
      </c>
      <c r="AA365">
        <v>29</v>
      </c>
      <c r="AB365">
        <v>9</v>
      </c>
      <c r="AC365">
        <v>99027.61</v>
      </c>
      <c r="AD365">
        <v>2</v>
      </c>
      <c r="AE365">
        <v>1</v>
      </c>
      <c r="AF365">
        <v>0</v>
      </c>
      <c r="AG365">
        <v>10940.4</v>
      </c>
      <c r="AH365">
        <v>0</v>
      </c>
    </row>
    <row r="366" spans="1:34" x14ac:dyDescent="0.25">
      <c r="A366" s="74">
        <v>41442</v>
      </c>
      <c r="B366">
        <v>437.97</v>
      </c>
      <c r="C366">
        <v>443.05</v>
      </c>
      <c r="D366">
        <v>437.5</v>
      </c>
      <c r="E366">
        <v>883.82</v>
      </c>
      <c r="F366" t="s">
        <v>454</v>
      </c>
      <c r="G366">
        <v>308</v>
      </c>
      <c r="H366" t="s">
        <v>444</v>
      </c>
      <c r="U366">
        <v>365</v>
      </c>
      <c r="V366">
        <v>15676715</v>
      </c>
      <c r="W366" t="s">
        <v>960</v>
      </c>
      <c r="X366">
        <v>640</v>
      </c>
      <c r="Y366" t="s">
        <v>374</v>
      </c>
      <c r="Z366" t="s">
        <v>436</v>
      </c>
      <c r="AA366">
        <v>68</v>
      </c>
      <c r="AB366">
        <v>9</v>
      </c>
      <c r="AC366">
        <v>0</v>
      </c>
      <c r="AD366">
        <v>2</v>
      </c>
      <c r="AE366">
        <v>1</v>
      </c>
      <c r="AF366">
        <v>1</v>
      </c>
      <c r="AG366">
        <v>199493.38</v>
      </c>
      <c r="AH366">
        <v>0</v>
      </c>
    </row>
    <row r="367" spans="1:34" x14ac:dyDescent="0.25">
      <c r="A367" s="74">
        <v>41443</v>
      </c>
      <c r="B367">
        <v>442.67</v>
      </c>
      <c r="C367">
        <v>448.82</v>
      </c>
      <c r="D367">
        <v>442.52</v>
      </c>
      <c r="E367">
        <v>898.15</v>
      </c>
      <c r="F367" t="s">
        <v>454</v>
      </c>
      <c r="G367">
        <v>350</v>
      </c>
      <c r="H367" t="s">
        <v>453</v>
      </c>
      <c r="U367">
        <v>366</v>
      </c>
      <c r="V367">
        <v>15613085</v>
      </c>
      <c r="W367" t="s">
        <v>961</v>
      </c>
      <c r="X367">
        <v>628</v>
      </c>
      <c r="Y367" t="s">
        <v>376</v>
      </c>
      <c r="Z367" t="s">
        <v>437</v>
      </c>
      <c r="AA367">
        <v>33</v>
      </c>
      <c r="AB367">
        <v>3</v>
      </c>
      <c r="AC367">
        <v>0</v>
      </c>
      <c r="AD367">
        <v>1</v>
      </c>
      <c r="AE367">
        <v>1</v>
      </c>
      <c r="AF367">
        <v>1</v>
      </c>
      <c r="AG367">
        <v>188193.25</v>
      </c>
      <c r="AH367">
        <v>0</v>
      </c>
    </row>
    <row r="368" spans="1:34" x14ac:dyDescent="0.25">
      <c r="A368" s="74">
        <v>41444</v>
      </c>
      <c r="B368">
        <v>449</v>
      </c>
      <c r="C368">
        <v>453.72</v>
      </c>
      <c r="D368">
        <v>447.07</v>
      </c>
      <c r="E368">
        <v>898.21</v>
      </c>
      <c r="F368" t="s">
        <v>445</v>
      </c>
      <c r="G368">
        <v>853</v>
      </c>
      <c r="H368" t="s">
        <v>461</v>
      </c>
      <c r="U368">
        <v>367</v>
      </c>
      <c r="V368">
        <v>15633537</v>
      </c>
      <c r="W368" t="s">
        <v>962</v>
      </c>
      <c r="X368">
        <v>540</v>
      </c>
      <c r="Y368" t="s">
        <v>378</v>
      </c>
      <c r="Z368" t="s">
        <v>437</v>
      </c>
      <c r="AA368">
        <v>42</v>
      </c>
      <c r="AB368">
        <v>9</v>
      </c>
      <c r="AC368">
        <v>87271.41</v>
      </c>
      <c r="AD368">
        <v>2</v>
      </c>
      <c r="AE368">
        <v>1</v>
      </c>
      <c r="AF368">
        <v>0</v>
      </c>
      <c r="AG368">
        <v>172572.64</v>
      </c>
      <c r="AH368">
        <v>0</v>
      </c>
    </row>
    <row r="369" spans="1:34" x14ac:dyDescent="0.25">
      <c r="A369" s="74">
        <v>41445</v>
      </c>
      <c r="B369">
        <v>445.33</v>
      </c>
      <c r="C369">
        <v>448.82</v>
      </c>
      <c r="D369">
        <v>440.01</v>
      </c>
      <c r="E369">
        <v>882.32</v>
      </c>
      <c r="F369" t="s">
        <v>447</v>
      </c>
      <c r="G369">
        <v>769</v>
      </c>
      <c r="H369" t="s">
        <v>462</v>
      </c>
      <c r="U369">
        <v>368</v>
      </c>
      <c r="V369">
        <v>15594720</v>
      </c>
      <c r="W369" t="s">
        <v>658</v>
      </c>
      <c r="X369">
        <v>460</v>
      </c>
      <c r="Y369" t="s">
        <v>378</v>
      </c>
      <c r="Z369" t="s">
        <v>437</v>
      </c>
      <c r="AA369">
        <v>35</v>
      </c>
      <c r="AB369">
        <v>8</v>
      </c>
      <c r="AC369">
        <v>102742.91</v>
      </c>
      <c r="AD369">
        <v>2</v>
      </c>
      <c r="AE369">
        <v>1</v>
      </c>
      <c r="AF369">
        <v>1</v>
      </c>
      <c r="AG369">
        <v>189339.6</v>
      </c>
      <c r="AH369">
        <v>0</v>
      </c>
    </row>
    <row r="370" spans="1:34" x14ac:dyDescent="0.25">
      <c r="A370" s="74">
        <v>41446</v>
      </c>
      <c r="B370">
        <v>442.51</v>
      </c>
      <c r="C370">
        <v>443.28</v>
      </c>
      <c r="D370">
        <v>434.9</v>
      </c>
      <c r="E370">
        <v>878.52</v>
      </c>
      <c r="F370" t="s">
        <v>443</v>
      </c>
      <c r="G370">
        <v>994</v>
      </c>
      <c r="H370" t="s">
        <v>448</v>
      </c>
      <c r="U370">
        <v>369</v>
      </c>
      <c r="V370">
        <v>15684042</v>
      </c>
      <c r="W370" t="s">
        <v>963</v>
      </c>
      <c r="X370">
        <v>636</v>
      </c>
      <c r="Y370" t="s">
        <v>378</v>
      </c>
      <c r="Z370" t="s">
        <v>436</v>
      </c>
      <c r="AA370">
        <v>34</v>
      </c>
      <c r="AB370">
        <v>2</v>
      </c>
      <c r="AC370">
        <v>40105.51</v>
      </c>
      <c r="AD370">
        <v>2</v>
      </c>
      <c r="AE370">
        <v>0</v>
      </c>
      <c r="AF370">
        <v>1</v>
      </c>
      <c r="AG370">
        <v>53512.160000000003</v>
      </c>
      <c r="AH370">
        <v>0</v>
      </c>
    </row>
    <row r="371" spans="1:34" x14ac:dyDescent="0.25">
      <c r="A371" s="74">
        <v>41449</v>
      </c>
      <c r="B371">
        <v>434.31</v>
      </c>
      <c r="C371">
        <v>436.52</v>
      </c>
      <c r="D371">
        <v>430.01</v>
      </c>
      <c r="E371">
        <v>867.41</v>
      </c>
      <c r="F371" t="s">
        <v>447</v>
      </c>
      <c r="G371">
        <v>56</v>
      </c>
      <c r="H371" t="s">
        <v>448</v>
      </c>
      <c r="U371">
        <v>370</v>
      </c>
      <c r="V371">
        <v>15583303</v>
      </c>
      <c r="W371" t="s">
        <v>964</v>
      </c>
      <c r="X371">
        <v>593</v>
      </c>
      <c r="Y371" t="s">
        <v>374</v>
      </c>
      <c r="Z371" t="s">
        <v>437</v>
      </c>
      <c r="AA371">
        <v>29</v>
      </c>
      <c r="AB371">
        <v>2</v>
      </c>
      <c r="AC371">
        <v>152265.43</v>
      </c>
      <c r="AD371">
        <v>1</v>
      </c>
      <c r="AE371">
        <v>1</v>
      </c>
      <c r="AF371">
        <v>0</v>
      </c>
      <c r="AG371">
        <v>34004.44</v>
      </c>
      <c r="AH371">
        <v>0</v>
      </c>
    </row>
    <row r="372" spans="1:34" x14ac:dyDescent="0.25">
      <c r="A372" s="74">
        <v>41450</v>
      </c>
      <c r="B372">
        <v>436.99</v>
      </c>
      <c r="C372">
        <v>438.2</v>
      </c>
      <c r="D372">
        <v>430.64</v>
      </c>
      <c r="E372">
        <v>863.83</v>
      </c>
      <c r="F372" t="s">
        <v>445</v>
      </c>
      <c r="G372">
        <v>125</v>
      </c>
      <c r="H372" t="s">
        <v>444</v>
      </c>
      <c r="U372">
        <v>371</v>
      </c>
      <c r="V372">
        <v>15611579</v>
      </c>
      <c r="W372" t="s">
        <v>965</v>
      </c>
      <c r="X372">
        <v>801</v>
      </c>
      <c r="Y372" t="s">
        <v>376</v>
      </c>
      <c r="Z372" t="s">
        <v>436</v>
      </c>
      <c r="AA372">
        <v>42</v>
      </c>
      <c r="AB372">
        <v>4</v>
      </c>
      <c r="AC372">
        <v>141947.67000000001</v>
      </c>
      <c r="AD372">
        <v>1</v>
      </c>
      <c r="AE372">
        <v>1</v>
      </c>
      <c r="AF372">
        <v>1</v>
      </c>
      <c r="AG372">
        <v>10598.29</v>
      </c>
      <c r="AH372">
        <v>0</v>
      </c>
    </row>
    <row r="373" spans="1:34" x14ac:dyDescent="0.25">
      <c r="A373" s="74">
        <v>41451</v>
      </c>
      <c r="B373">
        <v>435.24</v>
      </c>
      <c r="C373">
        <v>437.36</v>
      </c>
      <c r="D373">
        <v>433.66</v>
      </c>
      <c r="E373">
        <v>871.26</v>
      </c>
      <c r="F373" t="s">
        <v>455</v>
      </c>
      <c r="G373">
        <v>676</v>
      </c>
      <c r="H373" t="s">
        <v>446</v>
      </c>
      <c r="U373">
        <v>372</v>
      </c>
      <c r="V373">
        <v>15774696</v>
      </c>
      <c r="W373" t="s">
        <v>735</v>
      </c>
      <c r="X373">
        <v>640</v>
      </c>
      <c r="Y373" t="s">
        <v>378</v>
      </c>
      <c r="Z373" t="s">
        <v>437</v>
      </c>
      <c r="AA373">
        <v>75</v>
      </c>
      <c r="AB373">
        <v>1</v>
      </c>
      <c r="AC373">
        <v>106307.91</v>
      </c>
      <c r="AD373">
        <v>2</v>
      </c>
      <c r="AE373">
        <v>0</v>
      </c>
      <c r="AF373">
        <v>1</v>
      </c>
      <c r="AG373">
        <v>113428.77</v>
      </c>
      <c r="AH373">
        <v>0</v>
      </c>
    </row>
    <row r="374" spans="1:34" x14ac:dyDescent="0.25">
      <c r="A374" s="74">
        <v>41452</v>
      </c>
      <c r="B374">
        <v>437.76</v>
      </c>
      <c r="C374">
        <v>440.69</v>
      </c>
      <c r="D374">
        <v>436.69</v>
      </c>
      <c r="E374">
        <v>874.67</v>
      </c>
      <c r="F374" t="s">
        <v>455</v>
      </c>
      <c r="G374">
        <v>867</v>
      </c>
      <c r="H374" t="s">
        <v>448</v>
      </c>
      <c r="U374">
        <v>373</v>
      </c>
      <c r="V374">
        <v>15694506</v>
      </c>
      <c r="W374" t="s">
        <v>966</v>
      </c>
      <c r="X374">
        <v>611</v>
      </c>
      <c r="Y374" t="s">
        <v>378</v>
      </c>
      <c r="Z374" t="s">
        <v>436</v>
      </c>
      <c r="AA374">
        <v>31</v>
      </c>
      <c r="AB374">
        <v>0</v>
      </c>
      <c r="AC374">
        <v>107884.81</v>
      </c>
      <c r="AD374">
        <v>2</v>
      </c>
      <c r="AE374">
        <v>1</v>
      </c>
      <c r="AF374">
        <v>1</v>
      </c>
      <c r="AG374">
        <v>183487.98</v>
      </c>
      <c r="AH374">
        <v>0</v>
      </c>
    </row>
    <row r="375" spans="1:34" x14ac:dyDescent="0.25">
      <c r="A375" s="74">
        <v>41453</v>
      </c>
      <c r="B375">
        <v>435.82</v>
      </c>
      <c r="C375">
        <v>439.27</v>
      </c>
      <c r="D375">
        <v>435.46</v>
      </c>
      <c r="E375">
        <v>877.96</v>
      </c>
      <c r="F375" t="s">
        <v>454</v>
      </c>
      <c r="G375">
        <v>716</v>
      </c>
      <c r="H375" t="s">
        <v>460</v>
      </c>
      <c r="U375">
        <v>374</v>
      </c>
      <c r="V375">
        <v>15688074</v>
      </c>
      <c r="W375" t="s">
        <v>967</v>
      </c>
      <c r="X375">
        <v>802</v>
      </c>
      <c r="Y375" t="s">
        <v>378</v>
      </c>
      <c r="Z375" t="s">
        <v>436</v>
      </c>
      <c r="AA375">
        <v>31</v>
      </c>
      <c r="AB375">
        <v>1</v>
      </c>
      <c r="AC375">
        <v>125013.72</v>
      </c>
      <c r="AD375">
        <v>1</v>
      </c>
      <c r="AE375">
        <v>1</v>
      </c>
      <c r="AF375">
        <v>1</v>
      </c>
      <c r="AG375">
        <v>187658.09</v>
      </c>
      <c r="AH375">
        <v>0</v>
      </c>
    </row>
    <row r="376" spans="1:34" x14ac:dyDescent="0.25">
      <c r="A376" s="74">
        <v>41456</v>
      </c>
      <c r="B376">
        <v>441.57</v>
      </c>
      <c r="C376">
        <v>444.37</v>
      </c>
      <c r="D376">
        <v>440.85</v>
      </c>
      <c r="E376">
        <v>885.45</v>
      </c>
      <c r="F376" t="s">
        <v>455</v>
      </c>
      <c r="G376">
        <v>462</v>
      </c>
      <c r="H376" t="s">
        <v>446</v>
      </c>
      <c r="U376">
        <v>375</v>
      </c>
      <c r="V376">
        <v>15759537</v>
      </c>
      <c r="W376" t="s">
        <v>688</v>
      </c>
      <c r="X376">
        <v>717</v>
      </c>
      <c r="Y376" t="s">
        <v>378</v>
      </c>
      <c r="Z376" t="s">
        <v>436</v>
      </c>
      <c r="AA376">
        <v>35</v>
      </c>
      <c r="AB376">
        <v>7</v>
      </c>
      <c r="AC376">
        <v>58469.37</v>
      </c>
      <c r="AD376">
        <v>2</v>
      </c>
      <c r="AE376">
        <v>1</v>
      </c>
      <c r="AF376">
        <v>1</v>
      </c>
      <c r="AG376">
        <v>172459.39</v>
      </c>
      <c r="AH376">
        <v>0</v>
      </c>
    </row>
    <row r="377" spans="1:34" x14ac:dyDescent="0.25">
      <c r="A377" s="74">
        <v>41457</v>
      </c>
      <c r="B377">
        <v>443.44</v>
      </c>
      <c r="C377">
        <v>443.84</v>
      </c>
      <c r="D377">
        <v>437</v>
      </c>
      <c r="E377">
        <v>879.89</v>
      </c>
      <c r="F377" t="s">
        <v>455</v>
      </c>
      <c r="G377">
        <v>797</v>
      </c>
      <c r="H377" t="s">
        <v>453</v>
      </c>
      <c r="U377">
        <v>376</v>
      </c>
      <c r="V377">
        <v>15758449</v>
      </c>
      <c r="W377" t="s">
        <v>968</v>
      </c>
      <c r="X377">
        <v>769</v>
      </c>
      <c r="Y377" t="s">
        <v>374</v>
      </c>
      <c r="Z377" t="s">
        <v>437</v>
      </c>
      <c r="AA377">
        <v>39</v>
      </c>
      <c r="AB377">
        <v>8</v>
      </c>
      <c r="AC377">
        <v>0</v>
      </c>
      <c r="AD377">
        <v>1</v>
      </c>
      <c r="AE377">
        <v>0</v>
      </c>
      <c r="AF377">
        <v>1</v>
      </c>
      <c r="AG377">
        <v>21016</v>
      </c>
      <c r="AH377">
        <v>0</v>
      </c>
    </row>
    <row r="378" spans="1:34" x14ac:dyDescent="0.25">
      <c r="A378" s="74">
        <v>41458</v>
      </c>
      <c r="B378">
        <v>438.31</v>
      </c>
      <c r="C378">
        <v>442.92</v>
      </c>
      <c r="D378">
        <v>437.61</v>
      </c>
      <c r="E378">
        <v>884</v>
      </c>
      <c r="F378" t="s">
        <v>463</v>
      </c>
      <c r="G378">
        <v>101</v>
      </c>
      <c r="H378" t="s">
        <v>459</v>
      </c>
      <c r="U378">
        <v>377</v>
      </c>
      <c r="V378">
        <v>15583456</v>
      </c>
      <c r="W378" t="s">
        <v>969</v>
      </c>
      <c r="X378">
        <v>745</v>
      </c>
      <c r="Y378" t="s">
        <v>378</v>
      </c>
      <c r="Z378" t="s">
        <v>436</v>
      </c>
      <c r="AA378">
        <v>45</v>
      </c>
      <c r="AB378">
        <v>10</v>
      </c>
      <c r="AC378">
        <v>117231.63</v>
      </c>
      <c r="AD378">
        <v>3</v>
      </c>
      <c r="AE378">
        <v>1</v>
      </c>
      <c r="AF378">
        <v>1</v>
      </c>
      <c r="AG378">
        <v>122381.02</v>
      </c>
      <c r="AH378">
        <v>1</v>
      </c>
    </row>
    <row r="379" spans="1:34" x14ac:dyDescent="0.25">
      <c r="A379" s="74">
        <v>41460</v>
      </c>
      <c r="B379">
        <v>443.34</v>
      </c>
      <c r="C379">
        <v>446.03</v>
      </c>
      <c r="D379">
        <v>442.01</v>
      </c>
      <c r="E379">
        <v>891.04</v>
      </c>
      <c r="F379" t="s">
        <v>455</v>
      </c>
      <c r="G379">
        <v>416</v>
      </c>
      <c r="H379" t="s">
        <v>444</v>
      </c>
      <c r="U379">
        <v>378</v>
      </c>
      <c r="V379">
        <v>15667871</v>
      </c>
      <c r="W379" t="s">
        <v>944</v>
      </c>
      <c r="X379">
        <v>572</v>
      </c>
      <c r="Y379" t="s">
        <v>376</v>
      </c>
      <c r="Z379" t="s">
        <v>436</v>
      </c>
      <c r="AA379">
        <v>35</v>
      </c>
      <c r="AB379">
        <v>4</v>
      </c>
      <c r="AC379">
        <v>152390.26</v>
      </c>
      <c r="AD379">
        <v>1</v>
      </c>
      <c r="AE379">
        <v>1</v>
      </c>
      <c r="AF379">
        <v>0</v>
      </c>
      <c r="AG379">
        <v>128123.66</v>
      </c>
      <c r="AH379">
        <v>0</v>
      </c>
    </row>
    <row r="380" spans="1:34" x14ac:dyDescent="0.25">
      <c r="A380" s="74">
        <v>41463</v>
      </c>
      <c r="B380">
        <v>447.93</v>
      </c>
      <c r="C380">
        <v>451.44</v>
      </c>
      <c r="D380">
        <v>446.87</v>
      </c>
      <c r="E380">
        <v>902.61</v>
      </c>
      <c r="F380" t="s">
        <v>455</v>
      </c>
      <c r="G380">
        <v>953</v>
      </c>
      <c r="H380" t="s">
        <v>459</v>
      </c>
      <c r="U380">
        <v>379</v>
      </c>
      <c r="V380">
        <v>15677371</v>
      </c>
      <c r="W380" t="s">
        <v>755</v>
      </c>
      <c r="X380">
        <v>629</v>
      </c>
      <c r="Y380" t="s">
        <v>376</v>
      </c>
      <c r="Z380" t="s">
        <v>437</v>
      </c>
      <c r="AA380">
        <v>30</v>
      </c>
      <c r="AB380">
        <v>2</v>
      </c>
      <c r="AC380">
        <v>34013.629999999997</v>
      </c>
      <c r="AD380">
        <v>1</v>
      </c>
      <c r="AE380">
        <v>1</v>
      </c>
      <c r="AF380">
        <v>0</v>
      </c>
      <c r="AG380">
        <v>19570.63</v>
      </c>
      <c r="AH380">
        <v>0</v>
      </c>
    </row>
    <row r="381" spans="1:34" x14ac:dyDescent="0.25">
      <c r="A381" s="74">
        <v>41464</v>
      </c>
      <c r="B381">
        <v>453.8</v>
      </c>
      <c r="C381">
        <v>454.77</v>
      </c>
      <c r="D381">
        <v>447.31</v>
      </c>
      <c r="E381">
        <v>902.76</v>
      </c>
      <c r="F381" t="s">
        <v>455</v>
      </c>
      <c r="G381">
        <v>973</v>
      </c>
      <c r="H381" t="s">
        <v>444</v>
      </c>
      <c r="U381">
        <v>380</v>
      </c>
      <c r="V381">
        <v>15629677</v>
      </c>
      <c r="W381" t="s">
        <v>970</v>
      </c>
      <c r="X381">
        <v>687</v>
      </c>
      <c r="Y381" t="s">
        <v>376</v>
      </c>
      <c r="Z381" t="s">
        <v>437</v>
      </c>
      <c r="AA381">
        <v>39</v>
      </c>
      <c r="AB381">
        <v>2</v>
      </c>
      <c r="AC381">
        <v>0</v>
      </c>
      <c r="AD381">
        <v>3</v>
      </c>
      <c r="AE381">
        <v>0</v>
      </c>
      <c r="AF381">
        <v>0</v>
      </c>
      <c r="AG381">
        <v>188150.6</v>
      </c>
      <c r="AH381">
        <v>1</v>
      </c>
    </row>
    <row r="382" spans="1:34" x14ac:dyDescent="0.25">
      <c r="A382" s="74">
        <v>41465</v>
      </c>
      <c r="B382">
        <v>450.04</v>
      </c>
      <c r="C382">
        <v>453.87</v>
      </c>
      <c r="D382">
        <v>448.51</v>
      </c>
      <c r="E382">
        <v>903.51</v>
      </c>
      <c r="F382" t="s">
        <v>455</v>
      </c>
      <c r="G382">
        <v>429</v>
      </c>
      <c r="H382" t="s">
        <v>444</v>
      </c>
      <c r="U382">
        <v>381</v>
      </c>
      <c r="V382">
        <v>15713578</v>
      </c>
      <c r="W382" t="s">
        <v>971</v>
      </c>
      <c r="X382">
        <v>483</v>
      </c>
      <c r="Y382" t="s">
        <v>374</v>
      </c>
      <c r="Z382" t="s">
        <v>437</v>
      </c>
      <c r="AA382">
        <v>50</v>
      </c>
      <c r="AB382">
        <v>9</v>
      </c>
      <c r="AC382">
        <v>0</v>
      </c>
      <c r="AD382">
        <v>2</v>
      </c>
      <c r="AE382">
        <v>1</v>
      </c>
      <c r="AF382">
        <v>1</v>
      </c>
      <c r="AG382">
        <v>111020.24</v>
      </c>
      <c r="AH382">
        <v>0</v>
      </c>
    </row>
    <row r="383" spans="1:34" x14ac:dyDescent="0.25">
      <c r="A383" s="74">
        <v>41466</v>
      </c>
      <c r="B383">
        <v>454.8</v>
      </c>
      <c r="C383">
        <v>458.69</v>
      </c>
      <c r="D383">
        <v>452.56</v>
      </c>
      <c r="E383">
        <v>917.72</v>
      </c>
      <c r="F383" t="s">
        <v>445</v>
      </c>
      <c r="G383">
        <v>187</v>
      </c>
      <c r="H383" t="s">
        <v>459</v>
      </c>
      <c r="U383">
        <v>382</v>
      </c>
      <c r="V383">
        <v>15591509</v>
      </c>
      <c r="W383" t="s">
        <v>972</v>
      </c>
      <c r="X383">
        <v>690</v>
      </c>
      <c r="Y383" t="s">
        <v>374</v>
      </c>
      <c r="Z383" t="s">
        <v>436</v>
      </c>
      <c r="AA383">
        <v>36</v>
      </c>
      <c r="AB383">
        <v>7</v>
      </c>
      <c r="AC383">
        <v>101583.11</v>
      </c>
      <c r="AD383">
        <v>2</v>
      </c>
      <c r="AE383">
        <v>1</v>
      </c>
      <c r="AF383">
        <v>0</v>
      </c>
      <c r="AG383">
        <v>123775.15</v>
      </c>
      <c r="AH383">
        <v>0</v>
      </c>
    </row>
    <row r="384" spans="1:34" x14ac:dyDescent="0.25">
      <c r="A384" s="74">
        <v>41467</v>
      </c>
      <c r="B384">
        <v>458.28</v>
      </c>
      <c r="C384">
        <v>459.78</v>
      </c>
      <c r="D384">
        <v>455.91</v>
      </c>
      <c r="E384">
        <v>920.47</v>
      </c>
      <c r="F384" t="s">
        <v>445</v>
      </c>
      <c r="G384">
        <v>155</v>
      </c>
      <c r="H384" t="s">
        <v>461</v>
      </c>
      <c r="U384">
        <v>383</v>
      </c>
      <c r="V384">
        <v>15568240</v>
      </c>
      <c r="W384" t="s">
        <v>807</v>
      </c>
      <c r="X384">
        <v>492</v>
      </c>
      <c r="Y384" t="s">
        <v>378</v>
      </c>
      <c r="Z384" t="s">
        <v>437</v>
      </c>
      <c r="AA384">
        <v>30</v>
      </c>
      <c r="AB384">
        <v>10</v>
      </c>
      <c r="AC384">
        <v>77168.87</v>
      </c>
      <c r="AD384">
        <v>2</v>
      </c>
      <c r="AE384">
        <v>0</v>
      </c>
      <c r="AF384">
        <v>1</v>
      </c>
      <c r="AG384">
        <v>146700.22</v>
      </c>
      <c r="AH384">
        <v>0</v>
      </c>
    </row>
    <row r="385" spans="1:34" x14ac:dyDescent="0.25">
      <c r="A385" s="74">
        <v>41470</v>
      </c>
      <c r="B385">
        <v>460.42</v>
      </c>
      <c r="C385">
        <v>462.27</v>
      </c>
      <c r="D385">
        <v>456.47</v>
      </c>
      <c r="E385">
        <v>922.16</v>
      </c>
      <c r="F385" t="s">
        <v>455</v>
      </c>
      <c r="G385">
        <v>935</v>
      </c>
      <c r="H385" t="s">
        <v>461</v>
      </c>
      <c r="U385">
        <v>384</v>
      </c>
      <c r="V385">
        <v>15622993</v>
      </c>
      <c r="W385" t="s">
        <v>973</v>
      </c>
      <c r="X385">
        <v>709</v>
      </c>
      <c r="Y385" t="s">
        <v>378</v>
      </c>
      <c r="Z385" t="s">
        <v>436</v>
      </c>
      <c r="AA385">
        <v>28</v>
      </c>
      <c r="AB385">
        <v>8</v>
      </c>
      <c r="AC385">
        <v>124695.72</v>
      </c>
      <c r="AD385">
        <v>2</v>
      </c>
      <c r="AE385">
        <v>1</v>
      </c>
      <c r="AF385">
        <v>0</v>
      </c>
      <c r="AG385">
        <v>145251.35</v>
      </c>
      <c r="AH385">
        <v>0</v>
      </c>
    </row>
    <row r="386" spans="1:34" x14ac:dyDescent="0.25">
      <c r="A386" s="74">
        <v>41471</v>
      </c>
      <c r="B386">
        <v>461.83</v>
      </c>
      <c r="C386">
        <v>462.25</v>
      </c>
      <c r="D386">
        <v>455.24</v>
      </c>
      <c r="E386">
        <v>917.09</v>
      </c>
      <c r="F386" t="s">
        <v>455</v>
      </c>
      <c r="G386">
        <v>980</v>
      </c>
      <c r="H386" t="s">
        <v>459</v>
      </c>
      <c r="U386">
        <v>385</v>
      </c>
      <c r="V386">
        <v>15689294</v>
      </c>
      <c r="W386" t="s">
        <v>974</v>
      </c>
      <c r="X386">
        <v>705</v>
      </c>
      <c r="Y386" t="s">
        <v>378</v>
      </c>
      <c r="Z386" t="s">
        <v>436</v>
      </c>
      <c r="AA386">
        <v>44</v>
      </c>
      <c r="AB386">
        <v>3</v>
      </c>
      <c r="AC386">
        <v>105934.96</v>
      </c>
      <c r="AD386">
        <v>1</v>
      </c>
      <c r="AE386">
        <v>1</v>
      </c>
      <c r="AF386">
        <v>0</v>
      </c>
      <c r="AG386">
        <v>82463.69</v>
      </c>
      <c r="AH386">
        <v>0</v>
      </c>
    </row>
    <row r="387" spans="1:34" x14ac:dyDescent="0.25">
      <c r="A387" s="74">
        <v>41472</v>
      </c>
      <c r="B387">
        <v>458.78</v>
      </c>
      <c r="C387">
        <v>461.7</v>
      </c>
      <c r="D387">
        <v>456.44</v>
      </c>
      <c r="E387">
        <v>916.04</v>
      </c>
      <c r="F387" t="s">
        <v>455</v>
      </c>
      <c r="G387">
        <v>23</v>
      </c>
      <c r="H387" t="s">
        <v>446</v>
      </c>
      <c r="U387">
        <v>386</v>
      </c>
      <c r="V387">
        <v>15720910</v>
      </c>
      <c r="W387" t="s">
        <v>975</v>
      </c>
      <c r="X387">
        <v>560</v>
      </c>
      <c r="Y387" t="s">
        <v>374</v>
      </c>
      <c r="Z387" t="s">
        <v>437</v>
      </c>
      <c r="AA387">
        <v>66</v>
      </c>
      <c r="AB387">
        <v>9</v>
      </c>
      <c r="AC387">
        <v>0</v>
      </c>
      <c r="AD387">
        <v>1</v>
      </c>
      <c r="AE387">
        <v>1</v>
      </c>
      <c r="AF387">
        <v>1</v>
      </c>
      <c r="AG387">
        <v>15928.49</v>
      </c>
      <c r="AH387">
        <v>0</v>
      </c>
    </row>
    <row r="388" spans="1:34" x14ac:dyDescent="0.25">
      <c r="A388" s="74">
        <v>41473</v>
      </c>
      <c r="B388">
        <v>457.78</v>
      </c>
      <c r="C388">
        <v>458.28</v>
      </c>
      <c r="D388">
        <v>449.91</v>
      </c>
      <c r="E388">
        <v>908.19</v>
      </c>
      <c r="F388" t="s">
        <v>443</v>
      </c>
      <c r="G388">
        <v>296</v>
      </c>
      <c r="H388" t="s">
        <v>460</v>
      </c>
      <c r="U388">
        <v>387</v>
      </c>
      <c r="V388">
        <v>15721181</v>
      </c>
      <c r="W388" t="s">
        <v>976</v>
      </c>
      <c r="X388">
        <v>611</v>
      </c>
      <c r="Y388" t="s">
        <v>376</v>
      </c>
      <c r="Z388" t="s">
        <v>436</v>
      </c>
      <c r="AA388">
        <v>46</v>
      </c>
      <c r="AB388">
        <v>6</v>
      </c>
      <c r="AC388">
        <v>0</v>
      </c>
      <c r="AD388">
        <v>2</v>
      </c>
      <c r="AE388">
        <v>1</v>
      </c>
      <c r="AF388">
        <v>0</v>
      </c>
      <c r="AG388">
        <v>45886.33</v>
      </c>
      <c r="AH388">
        <v>0</v>
      </c>
    </row>
    <row r="389" spans="1:34" x14ac:dyDescent="0.25">
      <c r="A389" s="74">
        <v>41474</v>
      </c>
      <c r="B389">
        <v>441.65</v>
      </c>
      <c r="C389">
        <v>449.79</v>
      </c>
      <c r="D389">
        <v>436.17</v>
      </c>
      <c r="E389">
        <v>894.15</v>
      </c>
      <c r="F389" t="s">
        <v>469</v>
      </c>
      <c r="G389">
        <v>773</v>
      </c>
      <c r="H389" t="s">
        <v>459</v>
      </c>
      <c r="U389">
        <v>388</v>
      </c>
      <c r="V389">
        <v>15776433</v>
      </c>
      <c r="W389" t="s">
        <v>977</v>
      </c>
      <c r="X389">
        <v>730</v>
      </c>
      <c r="Y389" t="s">
        <v>376</v>
      </c>
      <c r="Z389" t="s">
        <v>436</v>
      </c>
      <c r="AA389">
        <v>62</v>
      </c>
      <c r="AB389">
        <v>2</v>
      </c>
      <c r="AC389">
        <v>0</v>
      </c>
      <c r="AD389">
        <v>2</v>
      </c>
      <c r="AE389">
        <v>1</v>
      </c>
      <c r="AF389">
        <v>1</v>
      </c>
      <c r="AG389">
        <v>186489.95</v>
      </c>
      <c r="AH389">
        <v>0</v>
      </c>
    </row>
    <row r="390" spans="1:34" x14ac:dyDescent="0.25">
      <c r="A390" s="74">
        <v>41477</v>
      </c>
      <c r="B390">
        <v>449.32</v>
      </c>
      <c r="C390">
        <v>454.63</v>
      </c>
      <c r="D390">
        <v>446.83</v>
      </c>
      <c r="E390">
        <v>908.21</v>
      </c>
      <c r="F390" t="s">
        <v>445</v>
      </c>
      <c r="G390">
        <v>828</v>
      </c>
      <c r="H390" t="s">
        <v>460</v>
      </c>
      <c r="U390">
        <v>389</v>
      </c>
      <c r="V390">
        <v>15748936</v>
      </c>
      <c r="W390" t="s">
        <v>978</v>
      </c>
      <c r="X390">
        <v>709</v>
      </c>
      <c r="Y390" t="s">
        <v>376</v>
      </c>
      <c r="Z390" t="s">
        <v>437</v>
      </c>
      <c r="AA390">
        <v>45</v>
      </c>
      <c r="AB390">
        <v>2</v>
      </c>
      <c r="AC390">
        <v>0</v>
      </c>
      <c r="AD390">
        <v>2</v>
      </c>
      <c r="AE390">
        <v>0</v>
      </c>
      <c r="AF390">
        <v>1</v>
      </c>
      <c r="AG390">
        <v>162922.65</v>
      </c>
      <c r="AH390">
        <v>0</v>
      </c>
    </row>
    <row r="391" spans="1:34" x14ac:dyDescent="0.25">
      <c r="A391" s="74">
        <v>41478</v>
      </c>
      <c r="B391">
        <v>453.65</v>
      </c>
      <c r="C391">
        <v>454.8</v>
      </c>
      <c r="D391">
        <v>448.11</v>
      </c>
      <c r="E391">
        <v>901.33</v>
      </c>
      <c r="F391" t="s">
        <v>454</v>
      </c>
      <c r="G391">
        <v>106</v>
      </c>
      <c r="H391" t="s">
        <v>461</v>
      </c>
      <c r="U391">
        <v>390</v>
      </c>
      <c r="V391">
        <v>15717225</v>
      </c>
      <c r="W391" t="s">
        <v>979</v>
      </c>
      <c r="X391">
        <v>544</v>
      </c>
      <c r="Y391" t="s">
        <v>374</v>
      </c>
      <c r="Z391" t="s">
        <v>437</v>
      </c>
      <c r="AA391">
        <v>21</v>
      </c>
      <c r="AB391">
        <v>10</v>
      </c>
      <c r="AC391">
        <v>161525.96</v>
      </c>
      <c r="AD391">
        <v>2</v>
      </c>
      <c r="AE391">
        <v>1</v>
      </c>
      <c r="AF391">
        <v>0</v>
      </c>
      <c r="AG391">
        <v>9262.77</v>
      </c>
      <c r="AH391">
        <v>0</v>
      </c>
    </row>
    <row r="392" spans="1:34" x14ac:dyDescent="0.25">
      <c r="A392" s="74">
        <v>41479</v>
      </c>
      <c r="B392">
        <v>451.94</v>
      </c>
      <c r="C392">
        <v>453.45</v>
      </c>
      <c r="D392">
        <v>448.67</v>
      </c>
      <c r="E392">
        <v>900.43</v>
      </c>
      <c r="F392" t="s">
        <v>454</v>
      </c>
      <c r="G392">
        <v>172</v>
      </c>
      <c r="H392" t="s">
        <v>444</v>
      </c>
      <c r="U392">
        <v>391</v>
      </c>
      <c r="V392">
        <v>15685226</v>
      </c>
      <c r="W392" t="s">
        <v>875</v>
      </c>
      <c r="X392">
        <v>712</v>
      </c>
      <c r="Y392" t="s">
        <v>378</v>
      </c>
      <c r="Z392" t="s">
        <v>437</v>
      </c>
      <c r="AA392">
        <v>29</v>
      </c>
      <c r="AB392">
        <v>7</v>
      </c>
      <c r="AC392">
        <v>147199.07</v>
      </c>
      <c r="AD392">
        <v>1</v>
      </c>
      <c r="AE392">
        <v>1</v>
      </c>
      <c r="AF392">
        <v>1</v>
      </c>
      <c r="AG392">
        <v>84932.4</v>
      </c>
      <c r="AH392">
        <v>0</v>
      </c>
    </row>
    <row r="393" spans="1:34" x14ac:dyDescent="0.25">
      <c r="A393" s="74">
        <v>41480</v>
      </c>
      <c r="B393">
        <v>445.27</v>
      </c>
      <c r="C393">
        <v>446.75</v>
      </c>
      <c r="D393">
        <v>441.39</v>
      </c>
      <c r="E393">
        <v>885.27</v>
      </c>
      <c r="F393" t="s">
        <v>447</v>
      </c>
      <c r="G393">
        <v>24</v>
      </c>
      <c r="H393" t="s">
        <v>461</v>
      </c>
      <c r="U393">
        <v>392</v>
      </c>
      <c r="V393">
        <v>15785611</v>
      </c>
      <c r="W393" t="s">
        <v>980</v>
      </c>
      <c r="X393">
        <v>752</v>
      </c>
      <c r="Y393" t="s">
        <v>378</v>
      </c>
      <c r="Z393" t="s">
        <v>436</v>
      </c>
      <c r="AA393">
        <v>38</v>
      </c>
      <c r="AB393">
        <v>3</v>
      </c>
      <c r="AC393">
        <v>183102.29</v>
      </c>
      <c r="AD393">
        <v>1</v>
      </c>
      <c r="AE393">
        <v>1</v>
      </c>
      <c r="AF393">
        <v>1</v>
      </c>
      <c r="AG393">
        <v>71557.119999999995</v>
      </c>
      <c r="AH393">
        <v>0</v>
      </c>
    </row>
    <row r="394" spans="1:34" x14ac:dyDescent="0.25">
      <c r="A394" s="74">
        <v>41481</v>
      </c>
      <c r="B394">
        <v>441.84</v>
      </c>
      <c r="C394">
        <v>443.33</v>
      </c>
      <c r="D394">
        <v>439.35</v>
      </c>
      <c r="E394">
        <v>882.93</v>
      </c>
      <c r="F394" t="s">
        <v>455</v>
      </c>
      <c r="G394">
        <v>568</v>
      </c>
      <c r="H394" t="s">
        <v>461</v>
      </c>
      <c r="U394">
        <v>393</v>
      </c>
      <c r="V394">
        <v>15573456</v>
      </c>
      <c r="W394" t="s">
        <v>981</v>
      </c>
      <c r="X394">
        <v>648</v>
      </c>
      <c r="Y394" t="s">
        <v>376</v>
      </c>
      <c r="Z394" t="s">
        <v>436</v>
      </c>
      <c r="AA394">
        <v>46</v>
      </c>
      <c r="AB394">
        <v>9</v>
      </c>
      <c r="AC394">
        <v>127209</v>
      </c>
      <c r="AD394">
        <v>2</v>
      </c>
      <c r="AE394">
        <v>1</v>
      </c>
      <c r="AF394">
        <v>0</v>
      </c>
      <c r="AG394">
        <v>77405.95</v>
      </c>
      <c r="AH394">
        <v>1</v>
      </c>
    </row>
    <row r="395" spans="1:34" x14ac:dyDescent="0.25">
      <c r="A395" s="74">
        <v>41484</v>
      </c>
      <c r="B395">
        <v>440.8</v>
      </c>
      <c r="C395">
        <v>445.74</v>
      </c>
      <c r="D395">
        <v>438.8</v>
      </c>
      <c r="E395">
        <v>879.85</v>
      </c>
      <c r="F395" t="s">
        <v>455</v>
      </c>
      <c r="G395">
        <v>797</v>
      </c>
      <c r="H395" t="s">
        <v>451</v>
      </c>
      <c r="U395">
        <v>394</v>
      </c>
      <c r="V395">
        <v>15684548</v>
      </c>
      <c r="W395" t="s">
        <v>982</v>
      </c>
      <c r="X395">
        <v>556</v>
      </c>
      <c r="Y395" t="s">
        <v>376</v>
      </c>
      <c r="Z395" t="s">
        <v>436</v>
      </c>
      <c r="AA395">
        <v>38</v>
      </c>
      <c r="AB395">
        <v>8</v>
      </c>
      <c r="AC395">
        <v>0</v>
      </c>
      <c r="AD395">
        <v>2</v>
      </c>
      <c r="AE395">
        <v>0</v>
      </c>
      <c r="AF395">
        <v>0</v>
      </c>
      <c r="AG395">
        <v>417.41</v>
      </c>
      <c r="AH395">
        <v>1</v>
      </c>
    </row>
    <row r="396" spans="1:34" x14ac:dyDescent="0.25">
      <c r="A396" s="74">
        <v>41485</v>
      </c>
      <c r="B396">
        <v>441.08</v>
      </c>
      <c r="C396">
        <v>446.13</v>
      </c>
      <c r="D396">
        <v>438.79</v>
      </c>
      <c r="E396">
        <v>888.48</v>
      </c>
      <c r="F396" t="s">
        <v>455</v>
      </c>
      <c r="G396">
        <v>524</v>
      </c>
      <c r="H396" t="s">
        <v>448</v>
      </c>
      <c r="U396">
        <v>395</v>
      </c>
      <c r="V396">
        <v>15620505</v>
      </c>
      <c r="W396" t="s">
        <v>983</v>
      </c>
      <c r="X396">
        <v>594</v>
      </c>
      <c r="Y396" t="s">
        <v>376</v>
      </c>
      <c r="Z396" t="s">
        <v>437</v>
      </c>
      <c r="AA396">
        <v>24</v>
      </c>
      <c r="AB396">
        <v>0</v>
      </c>
      <c r="AC396">
        <v>97378.54</v>
      </c>
      <c r="AD396">
        <v>1</v>
      </c>
      <c r="AE396">
        <v>1</v>
      </c>
      <c r="AF396">
        <v>1</v>
      </c>
      <c r="AG396">
        <v>71405.17</v>
      </c>
      <c r="AH396">
        <v>0</v>
      </c>
    </row>
    <row r="397" spans="1:34" x14ac:dyDescent="0.25">
      <c r="A397" s="74">
        <v>41486</v>
      </c>
      <c r="B397">
        <v>444.83</v>
      </c>
      <c r="C397">
        <v>446.58</v>
      </c>
      <c r="D397">
        <v>441.44</v>
      </c>
      <c r="E397">
        <v>885.32</v>
      </c>
      <c r="F397" t="s">
        <v>454</v>
      </c>
      <c r="G397">
        <v>363</v>
      </c>
      <c r="H397" t="s">
        <v>462</v>
      </c>
      <c r="U397">
        <v>396</v>
      </c>
      <c r="V397">
        <v>15807432</v>
      </c>
      <c r="W397" t="s">
        <v>984</v>
      </c>
      <c r="X397">
        <v>645</v>
      </c>
      <c r="Y397" t="s">
        <v>378</v>
      </c>
      <c r="Z397" t="s">
        <v>437</v>
      </c>
      <c r="AA397">
        <v>37</v>
      </c>
      <c r="AB397">
        <v>2</v>
      </c>
      <c r="AC397">
        <v>136925.09</v>
      </c>
      <c r="AD397">
        <v>2</v>
      </c>
      <c r="AE397">
        <v>0</v>
      </c>
      <c r="AF397">
        <v>1</v>
      </c>
      <c r="AG397">
        <v>153400.24</v>
      </c>
      <c r="AH397">
        <v>0</v>
      </c>
    </row>
    <row r="398" spans="1:34" x14ac:dyDescent="0.25">
      <c r="A398" s="74">
        <v>41487</v>
      </c>
      <c r="B398">
        <v>445.83</v>
      </c>
      <c r="C398">
        <v>450.59</v>
      </c>
      <c r="D398">
        <v>445.83</v>
      </c>
      <c r="E398">
        <v>901.74</v>
      </c>
      <c r="F398" t="s">
        <v>454</v>
      </c>
      <c r="G398">
        <v>292</v>
      </c>
      <c r="H398" t="s">
        <v>459</v>
      </c>
      <c r="U398">
        <v>397</v>
      </c>
      <c r="V398">
        <v>15584766</v>
      </c>
      <c r="W398" t="s">
        <v>985</v>
      </c>
      <c r="X398">
        <v>557</v>
      </c>
      <c r="Y398" t="s">
        <v>374</v>
      </c>
      <c r="Z398" t="s">
        <v>436</v>
      </c>
      <c r="AA398">
        <v>33</v>
      </c>
      <c r="AB398">
        <v>3</v>
      </c>
      <c r="AC398">
        <v>54503.55</v>
      </c>
      <c r="AD398">
        <v>1</v>
      </c>
      <c r="AE398">
        <v>1</v>
      </c>
      <c r="AF398">
        <v>1</v>
      </c>
      <c r="AG398">
        <v>371.05</v>
      </c>
      <c r="AH398">
        <v>0</v>
      </c>
    </row>
    <row r="399" spans="1:34" x14ac:dyDescent="0.25">
      <c r="A399" s="74">
        <v>41488</v>
      </c>
      <c r="B399">
        <v>450.03</v>
      </c>
      <c r="C399">
        <v>451.81</v>
      </c>
      <c r="D399">
        <v>448.73</v>
      </c>
      <c r="E399">
        <v>904.09</v>
      </c>
      <c r="F399" t="s">
        <v>455</v>
      </c>
      <c r="G399">
        <v>440</v>
      </c>
      <c r="H399" t="s">
        <v>461</v>
      </c>
      <c r="U399">
        <v>398</v>
      </c>
      <c r="V399">
        <v>15612187</v>
      </c>
      <c r="W399" t="s">
        <v>986</v>
      </c>
      <c r="X399">
        <v>547</v>
      </c>
      <c r="Y399" t="s">
        <v>378</v>
      </c>
      <c r="Z399" t="s">
        <v>436</v>
      </c>
      <c r="AA399">
        <v>32</v>
      </c>
      <c r="AB399">
        <v>8</v>
      </c>
      <c r="AC399">
        <v>155726.85</v>
      </c>
      <c r="AD399">
        <v>1</v>
      </c>
      <c r="AE399">
        <v>1</v>
      </c>
      <c r="AF399">
        <v>0</v>
      </c>
      <c r="AG399">
        <v>67789.990000000005</v>
      </c>
      <c r="AH399">
        <v>0</v>
      </c>
    </row>
    <row r="400" spans="1:34" x14ac:dyDescent="0.25">
      <c r="A400" s="74">
        <v>41491</v>
      </c>
      <c r="B400">
        <v>451</v>
      </c>
      <c r="C400">
        <v>451.07</v>
      </c>
      <c r="D400">
        <v>447.92</v>
      </c>
      <c r="E400">
        <v>902.52</v>
      </c>
      <c r="F400" t="s">
        <v>463</v>
      </c>
      <c r="G400">
        <v>629</v>
      </c>
      <c r="H400" t="s">
        <v>460</v>
      </c>
      <c r="U400">
        <v>399</v>
      </c>
      <c r="V400">
        <v>15762218</v>
      </c>
      <c r="W400" t="s">
        <v>726</v>
      </c>
      <c r="X400">
        <v>701</v>
      </c>
      <c r="Y400" t="s">
        <v>374</v>
      </c>
      <c r="Z400" t="s">
        <v>437</v>
      </c>
      <c r="AA400">
        <v>39</v>
      </c>
      <c r="AB400">
        <v>9</v>
      </c>
      <c r="AC400">
        <v>0</v>
      </c>
      <c r="AD400">
        <v>2</v>
      </c>
      <c r="AE400">
        <v>0</v>
      </c>
      <c r="AF400">
        <v>1</v>
      </c>
      <c r="AG400">
        <v>145894.9</v>
      </c>
      <c r="AH400">
        <v>0</v>
      </c>
    </row>
    <row r="401" spans="1:34" x14ac:dyDescent="0.25">
      <c r="A401" s="74">
        <v>41492</v>
      </c>
      <c r="B401">
        <v>450.66</v>
      </c>
      <c r="C401">
        <v>453.16</v>
      </c>
      <c r="D401">
        <v>446.19</v>
      </c>
      <c r="E401">
        <v>894.12</v>
      </c>
      <c r="F401" t="s">
        <v>455</v>
      </c>
      <c r="G401">
        <v>23</v>
      </c>
      <c r="H401" t="s">
        <v>446</v>
      </c>
      <c r="U401">
        <v>400</v>
      </c>
      <c r="V401">
        <v>15646372</v>
      </c>
      <c r="W401" t="s">
        <v>987</v>
      </c>
      <c r="X401">
        <v>616</v>
      </c>
      <c r="Y401" t="s">
        <v>374</v>
      </c>
      <c r="Z401" t="s">
        <v>437</v>
      </c>
      <c r="AA401">
        <v>66</v>
      </c>
      <c r="AB401">
        <v>1</v>
      </c>
      <c r="AC401">
        <v>135842.41</v>
      </c>
      <c r="AD401">
        <v>1</v>
      </c>
      <c r="AE401">
        <v>1</v>
      </c>
      <c r="AF401">
        <v>0</v>
      </c>
      <c r="AG401">
        <v>183840.51</v>
      </c>
      <c r="AH401">
        <v>1</v>
      </c>
    </row>
    <row r="402" spans="1:34" x14ac:dyDescent="0.25">
      <c r="A402" s="74">
        <v>41493</v>
      </c>
      <c r="B402">
        <v>445.85</v>
      </c>
      <c r="C402">
        <v>447.55</v>
      </c>
      <c r="D402">
        <v>442.88</v>
      </c>
      <c r="E402">
        <v>888.21</v>
      </c>
      <c r="F402" t="s">
        <v>463</v>
      </c>
      <c r="G402">
        <v>768</v>
      </c>
      <c r="H402" t="s">
        <v>461</v>
      </c>
      <c r="U402">
        <v>401</v>
      </c>
      <c r="V402">
        <v>15690452</v>
      </c>
      <c r="W402" t="s">
        <v>988</v>
      </c>
      <c r="X402">
        <v>605</v>
      </c>
      <c r="Y402" t="s">
        <v>374</v>
      </c>
      <c r="Z402" t="s">
        <v>436</v>
      </c>
      <c r="AA402">
        <v>52</v>
      </c>
      <c r="AB402">
        <v>1</v>
      </c>
      <c r="AC402">
        <v>63349.75</v>
      </c>
      <c r="AD402">
        <v>1</v>
      </c>
      <c r="AE402">
        <v>1</v>
      </c>
      <c r="AF402">
        <v>0</v>
      </c>
      <c r="AG402">
        <v>108887.44</v>
      </c>
      <c r="AH402">
        <v>0</v>
      </c>
    </row>
    <row r="403" spans="1:34" x14ac:dyDescent="0.25">
      <c r="A403" s="74">
        <v>41494</v>
      </c>
      <c r="B403">
        <v>446.07</v>
      </c>
      <c r="C403">
        <v>446.25</v>
      </c>
      <c r="D403">
        <v>440.99</v>
      </c>
      <c r="E403">
        <v>890.22</v>
      </c>
      <c r="F403" t="s">
        <v>463</v>
      </c>
      <c r="G403">
        <v>987</v>
      </c>
      <c r="H403" t="s">
        <v>453</v>
      </c>
      <c r="U403">
        <v>402</v>
      </c>
      <c r="V403">
        <v>15747795</v>
      </c>
      <c r="W403" t="s">
        <v>989</v>
      </c>
      <c r="X403">
        <v>593</v>
      </c>
      <c r="Y403" t="s">
        <v>378</v>
      </c>
      <c r="Z403" t="s">
        <v>437</v>
      </c>
      <c r="AA403">
        <v>38</v>
      </c>
      <c r="AB403">
        <v>4</v>
      </c>
      <c r="AC403">
        <v>129499.42</v>
      </c>
      <c r="AD403">
        <v>1</v>
      </c>
      <c r="AE403">
        <v>1</v>
      </c>
      <c r="AF403">
        <v>1</v>
      </c>
      <c r="AG403">
        <v>154071.26999999999</v>
      </c>
      <c r="AH403">
        <v>0</v>
      </c>
    </row>
    <row r="404" spans="1:34" x14ac:dyDescent="0.25">
      <c r="A404" s="74">
        <v>41495</v>
      </c>
      <c r="B404">
        <v>443.62</v>
      </c>
      <c r="C404">
        <v>446.09</v>
      </c>
      <c r="D404">
        <v>443.34</v>
      </c>
      <c r="E404">
        <v>887.97</v>
      </c>
      <c r="F404" t="s">
        <v>463</v>
      </c>
      <c r="G404">
        <v>657</v>
      </c>
      <c r="H404" t="s">
        <v>462</v>
      </c>
      <c r="U404">
        <v>403</v>
      </c>
      <c r="V404">
        <v>15781589</v>
      </c>
      <c r="W404" t="s">
        <v>990</v>
      </c>
      <c r="X404">
        <v>751</v>
      </c>
      <c r="Y404" t="s">
        <v>376</v>
      </c>
      <c r="Z404" t="s">
        <v>436</v>
      </c>
      <c r="AA404">
        <v>52</v>
      </c>
      <c r="AB404">
        <v>8</v>
      </c>
      <c r="AC404">
        <v>0</v>
      </c>
      <c r="AD404">
        <v>2</v>
      </c>
      <c r="AE404">
        <v>0</v>
      </c>
      <c r="AF404">
        <v>1</v>
      </c>
      <c r="AG404">
        <v>179291.85</v>
      </c>
      <c r="AH404">
        <v>0</v>
      </c>
    </row>
    <row r="405" spans="1:34" x14ac:dyDescent="0.25">
      <c r="A405" s="74">
        <v>41498</v>
      </c>
      <c r="B405">
        <v>441.79</v>
      </c>
      <c r="C405">
        <v>441.84</v>
      </c>
      <c r="D405">
        <v>439.18</v>
      </c>
      <c r="E405">
        <v>883.09</v>
      </c>
      <c r="F405" t="s">
        <v>463</v>
      </c>
      <c r="G405">
        <v>764</v>
      </c>
      <c r="H405" t="s">
        <v>462</v>
      </c>
      <c r="U405">
        <v>404</v>
      </c>
      <c r="V405">
        <v>15732674</v>
      </c>
      <c r="W405" t="s">
        <v>991</v>
      </c>
      <c r="X405">
        <v>443</v>
      </c>
      <c r="Y405" t="s">
        <v>376</v>
      </c>
      <c r="Z405" t="s">
        <v>436</v>
      </c>
      <c r="AA405">
        <v>36</v>
      </c>
      <c r="AB405">
        <v>6</v>
      </c>
      <c r="AC405">
        <v>70438.009999999995</v>
      </c>
      <c r="AD405">
        <v>2</v>
      </c>
      <c r="AE405">
        <v>0</v>
      </c>
      <c r="AF405">
        <v>1</v>
      </c>
      <c r="AG405">
        <v>56937.43</v>
      </c>
      <c r="AH405">
        <v>0</v>
      </c>
    </row>
    <row r="406" spans="1:34" x14ac:dyDescent="0.25">
      <c r="A406" s="74">
        <v>41499</v>
      </c>
      <c r="B406">
        <v>441.76</v>
      </c>
      <c r="C406">
        <v>442.59</v>
      </c>
      <c r="D406">
        <v>436.46</v>
      </c>
      <c r="E406">
        <v>878.84</v>
      </c>
      <c r="F406" t="s">
        <v>463</v>
      </c>
      <c r="G406">
        <v>850</v>
      </c>
      <c r="H406" t="s">
        <v>462</v>
      </c>
      <c r="U406">
        <v>405</v>
      </c>
      <c r="V406">
        <v>15642291</v>
      </c>
      <c r="W406" t="s">
        <v>992</v>
      </c>
      <c r="X406">
        <v>685</v>
      </c>
      <c r="Y406" t="s">
        <v>374</v>
      </c>
      <c r="Z406" t="s">
        <v>436</v>
      </c>
      <c r="AA406">
        <v>23</v>
      </c>
      <c r="AB406">
        <v>8</v>
      </c>
      <c r="AC406">
        <v>0</v>
      </c>
      <c r="AD406">
        <v>2</v>
      </c>
      <c r="AE406">
        <v>1</v>
      </c>
      <c r="AF406">
        <v>1</v>
      </c>
      <c r="AG406">
        <v>112239.03</v>
      </c>
      <c r="AH406">
        <v>0</v>
      </c>
    </row>
    <row r="407" spans="1:34" x14ac:dyDescent="0.25">
      <c r="A407" s="74">
        <v>41500</v>
      </c>
      <c r="B407">
        <v>437.54</v>
      </c>
      <c r="C407">
        <v>438.47</v>
      </c>
      <c r="D407">
        <v>431.96</v>
      </c>
      <c r="E407">
        <v>867.43</v>
      </c>
      <c r="F407" t="s">
        <v>454</v>
      </c>
      <c r="G407">
        <v>179</v>
      </c>
      <c r="H407" t="s">
        <v>449</v>
      </c>
      <c r="U407">
        <v>406</v>
      </c>
      <c r="V407">
        <v>15692761</v>
      </c>
      <c r="W407" t="s">
        <v>993</v>
      </c>
      <c r="X407">
        <v>718</v>
      </c>
      <c r="Y407" t="s">
        <v>374</v>
      </c>
      <c r="Z407" t="s">
        <v>436</v>
      </c>
      <c r="AA407">
        <v>36</v>
      </c>
      <c r="AB407">
        <v>9</v>
      </c>
      <c r="AC407">
        <v>0</v>
      </c>
      <c r="AD407">
        <v>1</v>
      </c>
      <c r="AE407">
        <v>1</v>
      </c>
      <c r="AF407">
        <v>0</v>
      </c>
      <c r="AG407">
        <v>45909.87</v>
      </c>
      <c r="AH407">
        <v>0</v>
      </c>
    </row>
    <row r="408" spans="1:34" x14ac:dyDescent="0.25">
      <c r="A408" s="74">
        <v>41501</v>
      </c>
      <c r="B408">
        <v>430.61</v>
      </c>
      <c r="C408">
        <v>430.85</v>
      </c>
      <c r="D408">
        <v>427.4</v>
      </c>
      <c r="E408">
        <v>857.31</v>
      </c>
      <c r="F408" t="s">
        <v>455</v>
      </c>
      <c r="G408">
        <v>752</v>
      </c>
      <c r="H408" t="s">
        <v>448</v>
      </c>
      <c r="U408">
        <v>407</v>
      </c>
      <c r="V408">
        <v>15578045</v>
      </c>
      <c r="W408" t="s">
        <v>648</v>
      </c>
      <c r="X408">
        <v>538</v>
      </c>
      <c r="Y408" t="s">
        <v>376</v>
      </c>
      <c r="Z408" t="s">
        <v>437</v>
      </c>
      <c r="AA408">
        <v>49</v>
      </c>
      <c r="AB408">
        <v>9</v>
      </c>
      <c r="AC408">
        <v>141434.04</v>
      </c>
      <c r="AD408">
        <v>1</v>
      </c>
      <c r="AE408">
        <v>0</v>
      </c>
      <c r="AF408">
        <v>0</v>
      </c>
      <c r="AG408">
        <v>173779.25</v>
      </c>
      <c r="AH408">
        <v>1</v>
      </c>
    </row>
    <row r="409" spans="1:34" x14ac:dyDescent="0.25">
      <c r="A409" s="74">
        <v>41502</v>
      </c>
      <c r="B409">
        <v>429.03</v>
      </c>
      <c r="C409">
        <v>429.61</v>
      </c>
      <c r="D409">
        <v>426.67</v>
      </c>
      <c r="E409">
        <v>854.56</v>
      </c>
      <c r="F409" t="s">
        <v>455</v>
      </c>
      <c r="G409">
        <v>362</v>
      </c>
      <c r="H409" t="s">
        <v>459</v>
      </c>
      <c r="U409">
        <v>408</v>
      </c>
      <c r="V409">
        <v>15745354</v>
      </c>
      <c r="W409" t="s">
        <v>994</v>
      </c>
      <c r="X409">
        <v>611</v>
      </c>
      <c r="Y409" t="s">
        <v>376</v>
      </c>
      <c r="Z409" t="s">
        <v>437</v>
      </c>
      <c r="AA409">
        <v>37</v>
      </c>
      <c r="AB409">
        <v>4</v>
      </c>
      <c r="AC409">
        <v>0</v>
      </c>
      <c r="AD409">
        <v>2</v>
      </c>
      <c r="AE409">
        <v>1</v>
      </c>
      <c r="AF409">
        <v>0</v>
      </c>
      <c r="AG409">
        <v>125696.26</v>
      </c>
      <c r="AH409">
        <v>0</v>
      </c>
    </row>
    <row r="410" spans="1:34" x14ac:dyDescent="0.25">
      <c r="A410" s="74">
        <v>41505</v>
      </c>
      <c r="B410">
        <v>427.25</v>
      </c>
      <c r="C410">
        <v>434.37</v>
      </c>
      <c r="D410">
        <v>427.12</v>
      </c>
      <c r="E410">
        <v>863.28</v>
      </c>
      <c r="F410" t="s">
        <v>455</v>
      </c>
      <c r="G410">
        <v>635</v>
      </c>
      <c r="H410" t="s">
        <v>448</v>
      </c>
      <c r="U410">
        <v>409</v>
      </c>
      <c r="V410">
        <v>15701376</v>
      </c>
      <c r="W410" t="s">
        <v>899</v>
      </c>
      <c r="X410">
        <v>668</v>
      </c>
      <c r="Y410" t="s">
        <v>378</v>
      </c>
      <c r="Z410" t="s">
        <v>436</v>
      </c>
      <c r="AA410">
        <v>37</v>
      </c>
      <c r="AB410">
        <v>10</v>
      </c>
      <c r="AC410">
        <v>152958.29</v>
      </c>
      <c r="AD410">
        <v>2</v>
      </c>
      <c r="AE410">
        <v>1</v>
      </c>
      <c r="AF410">
        <v>1</v>
      </c>
      <c r="AG410">
        <v>159585.60999999999</v>
      </c>
      <c r="AH410">
        <v>0</v>
      </c>
    </row>
    <row r="411" spans="1:34" x14ac:dyDescent="0.25">
      <c r="A411" s="74">
        <v>41506</v>
      </c>
      <c r="B411">
        <v>432.55</v>
      </c>
      <c r="C411">
        <v>434.43</v>
      </c>
      <c r="D411">
        <v>430.16</v>
      </c>
      <c r="E411">
        <v>863.05</v>
      </c>
      <c r="F411" t="s">
        <v>463</v>
      </c>
      <c r="G411">
        <v>475</v>
      </c>
      <c r="H411" t="s">
        <v>460</v>
      </c>
      <c r="U411">
        <v>410</v>
      </c>
      <c r="V411">
        <v>15691625</v>
      </c>
      <c r="W411" t="s">
        <v>755</v>
      </c>
      <c r="X411">
        <v>537</v>
      </c>
      <c r="Y411" t="s">
        <v>378</v>
      </c>
      <c r="Z411" t="s">
        <v>437</v>
      </c>
      <c r="AA411">
        <v>41</v>
      </c>
      <c r="AB411">
        <v>3</v>
      </c>
      <c r="AC411">
        <v>138306.34</v>
      </c>
      <c r="AD411">
        <v>1</v>
      </c>
      <c r="AE411">
        <v>1</v>
      </c>
      <c r="AF411">
        <v>0</v>
      </c>
      <c r="AG411">
        <v>106761.47</v>
      </c>
      <c r="AH411">
        <v>0</v>
      </c>
    </row>
    <row r="412" spans="1:34" x14ac:dyDescent="0.25">
      <c r="A412" s="74">
        <v>41507</v>
      </c>
      <c r="B412">
        <v>433.7</v>
      </c>
      <c r="C412">
        <v>436.82</v>
      </c>
      <c r="D412">
        <v>431.63</v>
      </c>
      <c r="E412">
        <v>866.95</v>
      </c>
      <c r="F412" t="s">
        <v>455</v>
      </c>
      <c r="G412">
        <v>527</v>
      </c>
      <c r="H412" t="s">
        <v>459</v>
      </c>
      <c r="U412">
        <v>411</v>
      </c>
      <c r="V412">
        <v>15566594</v>
      </c>
      <c r="W412" t="s">
        <v>995</v>
      </c>
      <c r="X412">
        <v>709</v>
      </c>
      <c r="Y412" t="s">
        <v>376</v>
      </c>
      <c r="Z412" t="s">
        <v>436</v>
      </c>
      <c r="AA412">
        <v>23</v>
      </c>
      <c r="AB412">
        <v>10</v>
      </c>
      <c r="AC412">
        <v>0</v>
      </c>
      <c r="AD412">
        <v>2</v>
      </c>
      <c r="AE412">
        <v>0</v>
      </c>
      <c r="AF412">
        <v>0</v>
      </c>
      <c r="AG412">
        <v>129590.18</v>
      </c>
      <c r="AH412">
        <v>0</v>
      </c>
    </row>
    <row r="413" spans="1:34" x14ac:dyDescent="0.25">
      <c r="A413" s="74">
        <v>41508</v>
      </c>
      <c r="B413">
        <v>434.72</v>
      </c>
      <c r="C413">
        <v>435.74</v>
      </c>
      <c r="D413">
        <v>433.5</v>
      </c>
      <c r="E413">
        <v>871.32</v>
      </c>
      <c r="F413" t="s">
        <v>468</v>
      </c>
      <c r="G413">
        <v>746</v>
      </c>
      <c r="H413" t="s">
        <v>462</v>
      </c>
      <c r="U413">
        <v>412</v>
      </c>
      <c r="V413">
        <v>15760431</v>
      </c>
      <c r="W413" t="s">
        <v>996</v>
      </c>
      <c r="X413">
        <v>850</v>
      </c>
      <c r="Y413" t="s">
        <v>374</v>
      </c>
      <c r="Z413" t="s">
        <v>436</v>
      </c>
      <c r="AA413">
        <v>38</v>
      </c>
      <c r="AB413">
        <v>1</v>
      </c>
      <c r="AC413">
        <v>0</v>
      </c>
      <c r="AD413">
        <v>2</v>
      </c>
      <c r="AE413">
        <v>1</v>
      </c>
      <c r="AF413">
        <v>1</v>
      </c>
      <c r="AG413">
        <v>80006.649999999994</v>
      </c>
      <c r="AH413">
        <v>0</v>
      </c>
    </row>
    <row r="414" spans="1:34" x14ac:dyDescent="0.25">
      <c r="A414" s="74">
        <v>41509</v>
      </c>
      <c r="B414">
        <v>437.28</v>
      </c>
      <c r="C414">
        <v>437.36</v>
      </c>
      <c r="D414">
        <v>433.25</v>
      </c>
      <c r="E414">
        <v>867.83</v>
      </c>
      <c r="F414" t="s">
        <v>463</v>
      </c>
      <c r="G414">
        <v>162</v>
      </c>
      <c r="H414" t="s">
        <v>462</v>
      </c>
      <c r="U414">
        <v>413</v>
      </c>
      <c r="V414">
        <v>15686302</v>
      </c>
      <c r="W414" t="s">
        <v>997</v>
      </c>
      <c r="X414">
        <v>745</v>
      </c>
      <c r="Y414" t="s">
        <v>376</v>
      </c>
      <c r="Z414" t="s">
        <v>437</v>
      </c>
      <c r="AA414">
        <v>31</v>
      </c>
      <c r="AB414">
        <v>3</v>
      </c>
      <c r="AC414">
        <v>124328.84</v>
      </c>
      <c r="AD414">
        <v>1</v>
      </c>
      <c r="AE414">
        <v>1</v>
      </c>
      <c r="AF414">
        <v>1</v>
      </c>
      <c r="AG414">
        <v>140451.51999999999</v>
      </c>
      <c r="AH414">
        <v>0</v>
      </c>
    </row>
    <row r="415" spans="1:34" x14ac:dyDescent="0.25">
      <c r="A415" s="74">
        <v>41512</v>
      </c>
      <c r="B415">
        <v>433.38</v>
      </c>
      <c r="C415">
        <v>435.82</v>
      </c>
      <c r="D415">
        <v>431.41</v>
      </c>
      <c r="E415">
        <v>864.02</v>
      </c>
      <c r="F415" t="s">
        <v>463</v>
      </c>
      <c r="G415">
        <v>112</v>
      </c>
      <c r="H415" t="s">
        <v>451</v>
      </c>
      <c r="U415">
        <v>414</v>
      </c>
      <c r="V415">
        <v>15801559</v>
      </c>
      <c r="W415" t="s">
        <v>998</v>
      </c>
      <c r="X415">
        <v>693</v>
      </c>
      <c r="Y415" t="s">
        <v>378</v>
      </c>
      <c r="Z415" t="s">
        <v>437</v>
      </c>
      <c r="AA415">
        <v>41</v>
      </c>
      <c r="AB415">
        <v>9</v>
      </c>
      <c r="AC415">
        <v>181461.48</v>
      </c>
      <c r="AD415">
        <v>3</v>
      </c>
      <c r="AE415">
        <v>1</v>
      </c>
      <c r="AF415">
        <v>1</v>
      </c>
      <c r="AG415">
        <v>187929.43</v>
      </c>
      <c r="AH415">
        <v>1</v>
      </c>
    </row>
    <row r="416" spans="1:34" x14ac:dyDescent="0.25">
      <c r="A416" s="74">
        <v>41513</v>
      </c>
      <c r="B416">
        <v>428.2</v>
      </c>
      <c r="C416">
        <v>430.25</v>
      </c>
      <c r="D416">
        <v>422.37</v>
      </c>
      <c r="E416">
        <v>847.82</v>
      </c>
      <c r="F416" t="s">
        <v>455</v>
      </c>
      <c r="G416">
        <v>481</v>
      </c>
      <c r="H416" t="s">
        <v>460</v>
      </c>
      <c r="U416">
        <v>415</v>
      </c>
      <c r="V416">
        <v>15810432</v>
      </c>
      <c r="W416" t="s">
        <v>999</v>
      </c>
      <c r="X416">
        <v>795</v>
      </c>
      <c r="Y416" t="s">
        <v>376</v>
      </c>
      <c r="Z416" t="s">
        <v>436</v>
      </c>
      <c r="AA416">
        <v>35</v>
      </c>
      <c r="AB416">
        <v>8</v>
      </c>
      <c r="AC416">
        <v>0</v>
      </c>
      <c r="AD416">
        <v>2</v>
      </c>
      <c r="AE416">
        <v>1</v>
      </c>
      <c r="AF416">
        <v>0</v>
      </c>
      <c r="AG416">
        <v>167155.35999999999</v>
      </c>
      <c r="AH416">
        <v>0</v>
      </c>
    </row>
    <row r="417" spans="1:34" x14ac:dyDescent="0.25">
      <c r="A417" s="74">
        <v>41514</v>
      </c>
      <c r="B417">
        <v>423.54</v>
      </c>
      <c r="C417">
        <v>426.11</v>
      </c>
      <c r="D417">
        <v>422.3</v>
      </c>
      <c r="E417">
        <v>846.23</v>
      </c>
      <c r="F417" t="s">
        <v>463</v>
      </c>
      <c r="G417">
        <v>669</v>
      </c>
      <c r="H417" t="s">
        <v>459</v>
      </c>
      <c r="U417">
        <v>416</v>
      </c>
      <c r="V417">
        <v>15809616</v>
      </c>
      <c r="W417" t="s">
        <v>1000</v>
      </c>
      <c r="X417">
        <v>626</v>
      </c>
      <c r="Y417" t="s">
        <v>376</v>
      </c>
      <c r="Z417" t="s">
        <v>436</v>
      </c>
      <c r="AA417">
        <v>26</v>
      </c>
      <c r="AB417">
        <v>8</v>
      </c>
      <c r="AC417">
        <v>0</v>
      </c>
      <c r="AD417">
        <v>2</v>
      </c>
      <c r="AE417">
        <v>0</v>
      </c>
      <c r="AF417">
        <v>0</v>
      </c>
      <c r="AG417">
        <v>191420.71</v>
      </c>
      <c r="AH417">
        <v>0</v>
      </c>
    </row>
    <row r="418" spans="1:34" x14ac:dyDescent="0.25">
      <c r="A418" s="74">
        <v>41515</v>
      </c>
      <c r="B418">
        <v>422.95</v>
      </c>
      <c r="C418">
        <v>428.58</v>
      </c>
      <c r="D418">
        <v>422.71</v>
      </c>
      <c r="E418">
        <v>853.09</v>
      </c>
      <c r="F418" t="s">
        <v>463</v>
      </c>
      <c r="G418">
        <v>968</v>
      </c>
      <c r="H418" t="s">
        <v>453</v>
      </c>
      <c r="U418">
        <v>417</v>
      </c>
      <c r="V418">
        <v>15720559</v>
      </c>
      <c r="W418" t="s">
        <v>1001</v>
      </c>
      <c r="X418">
        <v>487</v>
      </c>
      <c r="Y418" t="s">
        <v>378</v>
      </c>
      <c r="Z418" t="s">
        <v>437</v>
      </c>
      <c r="AA418">
        <v>61</v>
      </c>
      <c r="AB418">
        <v>5</v>
      </c>
      <c r="AC418">
        <v>110368.03</v>
      </c>
      <c r="AD418">
        <v>1</v>
      </c>
      <c r="AE418">
        <v>0</v>
      </c>
      <c r="AF418">
        <v>0</v>
      </c>
      <c r="AG418">
        <v>11384.45</v>
      </c>
      <c r="AH418">
        <v>1</v>
      </c>
    </row>
    <row r="419" spans="1:34" x14ac:dyDescent="0.25">
      <c r="A419" s="74">
        <v>41516</v>
      </c>
      <c r="B419">
        <v>426.28</v>
      </c>
      <c r="C419">
        <v>427.42</v>
      </c>
      <c r="D419">
        <v>421.2</v>
      </c>
      <c r="E419">
        <v>844.58</v>
      </c>
      <c r="F419" t="s">
        <v>455</v>
      </c>
      <c r="G419">
        <v>737</v>
      </c>
      <c r="H419" t="s">
        <v>460</v>
      </c>
      <c r="U419">
        <v>418</v>
      </c>
      <c r="V419">
        <v>15695632</v>
      </c>
      <c r="W419" t="s">
        <v>665</v>
      </c>
      <c r="X419">
        <v>556</v>
      </c>
      <c r="Y419" t="s">
        <v>374</v>
      </c>
      <c r="Z419" t="s">
        <v>437</v>
      </c>
      <c r="AA419">
        <v>39</v>
      </c>
      <c r="AB419">
        <v>9</v>
      </c>
      <c r="AC419">
        <v>89588.35</v>
      </c>
      <c r="AD419">
        <v>1</v>
      </c>
      <c r="AE419">
        <v>1</v>
      </c>
      <c r="AF419">
        <v>1</v>
      </c>
      <c r="AG419">
        <v>94898.1</v>
      </c>
      <c r="AH419">
        <v>0</v>
      </c>
    </row>
    <row r="420" spans="1:34" x14ac:dyDescent="0.25">
      <c r="A420" s="74">
        <v>41520</v>
      </c>
      <c r="B420">
        <v>425.58</v>
      </c>
      <c r="C420">
        <v>431.48</v>
      </c>
      <c r="D420">
        <v>425.38</v>
      </c>
      <c r="E420">
        <v>858.02</v>
      </c>
      <c r="F420" t="s">
        <v>454</v>
      </c>
      <c r="G420">
        <v>110</v>
      </c>
      <c r="H420" t="s">
        <v>446</v>
      </c>
      <c r="U420">
        <v>419</v>
      </c>
      <c r="V420">
        <v>15659843</v>
      </c>
      <c r="W420" t="s">
        <v>773</v>
      </c>
      <c r="X420">
        <v>643</v>
      </c>
      <c r="Y420" t="s">
        <v>374</v>
      </c>
      <c r="Z420" t="s">
        <v>437</v>
      </c>
      <c r="AA420">
        <v>46</v>
      </c>
      <c r="AB420">
        <v>6</v>
      </c>
      <c r="AC420">
        <v>0</v>
      </c>
      <c r="AD420">
        <v>2</v>
      </c>
      <c r="AE420">
        <v>0</v>
      </c>
      <c r="AF420">
        <v>0</v>
      </c>
      <c r="AG420">
        <v>106781.59</v>
      </c>
      <c r="AH420">
        <v>0</v>
      </c>
    </row>
    <row r="421" spans="1:34" x14ac:dyDescent="0.25">
      <c r="A421" s="74">
        <v>41521</v>
      </c>
      <c r="B421">
        <v>428.57</v>
      </c>
      <c r="C421">
        <v>435.12</v>
      </c>
      <c r="D421">
        <v>425.99</v>
      </c>
      <c r="E421">
        <v>869.24</v>
      </c>
      <c r="F421" t="s">
        <v>454</v>
      </c>
      <c r="G421">
        <v>97</v>
      </c>
      <c r="H421" t="s">
        <v>461</v>
      </c>
      <c r="U421">
        <v>420</v>
      </c>
      <c r="V421">
        <v>15615624</v>
      </c>
      <c r="W421" t="s">
        <v>1002</v>
      </c>
      <c r="X421">
        <v>605</v>
      </c>
      <c r="Y421" t="s">
        <v>374</v>
      </c>
      <c r="Z421" t="s">
        <v>437</v>
      </c>
      <c r="AA421">
        <v>28</v>
      </c>
      <c r="AB421">
        <v>6</v>
      </c>
      <c r="AC421">
        <v>0</v>
      </c>
      <c r="AD421">
        <v>2</v>
      </c>
      <c r="AE421">
        <v>0</v>
      </c>
      <c r="AF421">
        <v>0</v>
      </c>
      <c r="AG421">
        <v>159508.51999999999</v>
      </c>
      <c r="AH421">
        <v>0</v>
      </c>
    </row>
    <row r="422" spans="1:34" x14ac:dyDescent="0.25">
      <c r="A422" s="74">
        <v>41522</v>
      </c>
      <c r="B422">
        <v>435.12</v>
      </c>
      <c r="C422">
        <v>438.3</v>
      </c>
      <c r="D422">
        <v>434.18</v>
      </c>
      <c r="E422">
        <v>877.15</v>
      </c>
      <c r="F422" t="s">
        <v>463</v>
      </c>
      <c r="G422">
        <v>592</v>
      </c>
      <c r="H422" t="s">
        <v>460</v>
      </c>
      <c r="U422">
        <v>421</v>
      </c>
      <c r="V422">
        <v>15810418</v>
      </c>
      <c r="W422" t="s">
        <v>750</v>
      </c>
      <c r="X422">
        <v>756</v>
      </c>
      <c r="Y422" t="s">
        <v>378</v>
      </c>
      <c r="Z422" t="s">
        <v>437</v>
      </c>
      <c r="AA422">
        <v>60</v>
      </c>
      <c r="AB422">
        <v>3</v>
      </c>
      <c r="AC422">
        <v>115924.89</v>
      </c>
      <c r="AD422">
        <v>1</v>
      </c>
      <c r="AE422">
        <v>1</v>
      </c>
      <c r="AF422">
        <v>0</v>
      </c>
      <c r="AG422">
        <v>93524.19</v>
      </c>
      <c r="AH422">
        <v>1</v>
      </c>
    </row>
    <row r="423" spans="1:34" x14ac:dyDescent="0.25">
      <c r="A423" s="74">
        <v>41523</v>
      </c>
      <c r="B423">
        <v>439.57</v>
      </c>
      <c r="C423">
        <v>440.24</v>
      </c>
      <c r="D423">
        <v>435.24</v>
      </c>
      <c r="E423">
        <v>877.17</v>
      </c>
      <c r="F423" t="s">
        <v>455</v>
      </c>
      <c r="G423">
        <v>134</v>
      </c>
      <c r="H423" t="s">
        <v>451</v>
      </c>
      <c r="U423">
        <v>422</v>
      </c>
      <c r="V423">
        <v>15716186</v>
      </c>
      <c r="W423" t="s">
        <v>1003</v>
      </c>
      <c r="X423">
        <v>586</v>
      </c>
      <c r="Y423" t="s">
        <v>374</v>
      </c>
      <c r="Z423" t="s">
        <v>437</v>
      </c>
      <c r="AA423">
        <v>38</v>
      </c>
      <c r="AB423">
        <v>2</v>
      </c>
      <c r="AC423">
        <v>0</v>
      </c>
      <c r="AD423">
        <v>2</v>
      </c>
      <c r="AE423">
        <v>1</v>
      </c>
      <c r="AF423">
        <v>0</v>
      </c>
      <c r="AG423">
        <v>87168.46</v>
      </c>
      <c r="AH423">
        <v>0</v>
      </c>
    </row>
    <row r="424" spans="1:34" x14ac:dyDescent="0.25">
      <c r="A424" s="74">
        <v>41526</v>
      </c>
      <c r="B424">
        <v>440.21</v>
      </c>
      <c r="C424">
        <v>443.21</v>
      </c>
      <c r="D424">
        <v>439.56</v>
      </c>
      <c r="E424">
        <v>885.62</v>
      </c>
      <c r="F424" t="s">
        <v>463</v>
      </c>
      <c r="G424">
        <v>478</v>
      </c>
      <c r="H424" t="s">
        <v>448</v>
      </c>
      <c r="U424">
        <v>423</v>
      </c>
      <c r="V424">
        <v>15674551</v>
      </c>
      <c r="W424" t="s">
        <v>1004</v>
      </c>
      <c r="X424">
        <v>535</v>
      </c>
      <c r="Y424" t="s">
        <v>378</v>
      </c>
      <c r="Z424" t="s">
        <v>436</v>
      </c>
      <c r="AA424">
        <v>40</v>
      </c>
      <c r="AB424">
        <v>7</v>
      </c>
      <c r="AC424">
        <v>111756.5</v>
      </c>
      <c r="AD424">
        <v>1</v>
      </c>
      <c r="AE424">
        <v>1</v>
      </c>
      <c r="AF424">
        <v>0</v>
      </c>
      <c r="AG424">
        <v>8128.32</v>
      </c>
      <c r="AH424">
        <v>1</v>
      </c>
    </row>
    <row r="425" spans="1:34" x14ac:dyDescent="0.25">
      <c r="A425" s="74">
        <v>41527</v>
      </c>
      <c r="B425">
        <v>443.35</v>
      </c>
      <c r="C425">
        <v>444.33</v>
      </c>
      <c r="D425">
        <v>440.35</v>
      </c>
      <c r="E425">
        <v>886.24</v>
      </c>
      <c r="F425" t="s">
        <v>463</v>
      </c>
      <c r="G425">
        <v>584</v>
      </c>
      <c r="H425" t="s">
        <v>459</v>
      </c>
      <c r="U425">
        <v>424</v>
      </c>
      <c r="V425">
        <v>15622834</v>
      </c>
      <c r="W425" t="s">
        <v>849</v>
      </c>
      <c r="X425">
        <v>678</v>
      </c>
      <c r="Y425" t="s">
        <v>374</v>
      </c>
      <c r="Z425" t="s">
        <v>437</v>
      </c>
      <c r="AA425">
        <v>35</v>
      </c>
      <c r="AB425">
        <v>4</v>
      </c>
      <c r="AC425">
        <v>0</v>
      </c>
      <c r="AD425">
        <v>1</v>
      </c>
      <c r="AE425">
        <v>1</v>
      </c>
      <c r="AF425">
        <v>0</v>
      </c>
      <c r="AG425">
        <v>125518.32</v>
      </c>
      <c r="AH425">
        <v>0</v>
      </c>
    </row>
    <row r="426" spans="1:34" x14ac:dyDescent="0.25">
      <c r="A426" s="74">
        <v>41528</v>
      </c>
      <c r="B426">
        <v>442.61</v>
      </c>
      <c r="C426">
        <v>446.81</v>
      </c>
      <c r="D426">
        <v>441.39</v>
      </c>
      <c r="E426">
        <v>893.74</v>
      </c>
      <c r="F426" t="s">
        <v>455</v>
      </c>
      <c r="G426">
        <v>233</v>
      </c>
      <c r="H426" t="s">
        <v>462</v>
      </c>
      <c r="U426">
        <v>425</v>
      </c>
      <c r="V426">
        <v>15566111</v>
      </c>
      <c r="W426" t="s">
        <v>1005</v>
      </c>
      <c r="X426">
        <v>596</v>
      </c>
      <c r="Y426" t="s">
        <v>374</v>
      </c>
      <c r="Z426" t="s">
        <v>436</v>
      </c>
      <c r="AA426">
        <v>39</v>
      </c>
      <c r="AB426">
        <v>9</v>
      </c>
      <c r="AC426">
        <v>0</v>
      </c>
      <c r="AD426">
        <v>1</v>
      </c>
      <c r="AE426">
        <v>1</v>
      </c>
      <c r="AF426">
        <v>0</v>
      </c>
      <c r="AG426">
        <v>48963.59</v>
      </c>
      <c r="AH426">
        <v>0</v>
      </c>
    </row>
    <row r="427" spans="1:34" x14ac:dyDescent="0.25">
      <c r="A427" s="74">
        <v>41529</v>
      </c>
      <c r="B427">
        <v>447.02</v>
      </c>
      <c r="C427">
        <v>447.27</v>
      </c>
      <c r="D427">
        <v>443.34</v>
      </c>
      <c r="E427">
        <v>890.61</v>
      </c>
      <c r="F427" t="s">
        <v>463</v>
      </c>
      <c r="G427">
        <v>199</v>
      </c>
      <c r="H427" t="s">
        <v>460</v>
      </c>
      <c r="U427">
        <v>426</v>
      </c>
      <c r="V427">
        <v>15784597</v>
      </c>
      <c r="W427" t="s">
        <v>1006</v>
      </c>
      <c r="X427">
        <v>648</v>
      </c>
      <c r="Y427" t="s">
        <v>374</v>
      </c>
      <c r="Z427" t="s">
        <v>436</v>
      </c>
      <c r="AA427">
        <v>26</v>
      </c>
      <c r="AB427">
        <v>9</v>
      </c>
      <c r="AC427">
        <v>162923.85</v>
      </c>
      <c r="AD427">
        <v>1</v>
      </c>
      <c r="AE427">
        <v>1</v>
      </c>
      <c r="AF427">
        <v>0</v>
      </c>
      <c r="AG427">
        <v>98368.24</v>
      </c>
      <c r="AH427">
        <v>0</v>
      </c>
    </row>
    <row r="428" spans="1:34" x14ac:dyDescent="0.25">
      <c r="A428" s="74">
        <v>41530</v>
      </c>
      <c r="B428">
        <v>445.58</v>
      </c>
      <c r="C428">
        <v>446.17</v>
      </c>
      <c r="D428">
        <v>440.77</v>
      </c>
      <c r="E428">
        <v>886.64</v>
      </c>
      <c r="F428" t="s">
        <v>463</v>
      </c>
      <c r="G428">
        <v>660</v>
      </c>
      <c r="H428" t="s">
        <v>461</v>
      </c>
      <c r="U428">
        <v>427</v>
      </c>
      <c r="V428">
        <v>15652883</v>
      </c>
      <c r="W428" t="s">
        <v>1007</v>
      </c>
      <c r="X428">
        <v>492</v>
      </c>
      <c r="Y428" t="s">
        <v>378</v>
      </c>
      <c r="Z428" t="s">
        <v>436</v>
      </c>
      <c r="AA428">
        <v>39</v>
      </c>
      <c r="AB428">
        <v>10</v>
      </c>
      <c r="AC428">
        <v>124576.65</v>
      </c>
      <c r="AD428">
        <v>2</v>
      </c>
      <c r="AE428">
        <v>1</v>
      </c>
      <c r="AF428">
        <v>0</v>
      </c>
      <c r="AG428">
        <v>148584.60999999999</v>
      </c>
      <c r="AH428">
        <v>0</v>
      </c>
    </row>
    <row r="429" spans="1:34" x14ac:dyDescent="0.25">
      <c r="A429" s="74">
        <v>41533</v>
      </c>
      <c r="B429">
        <v>446.43</v>
      </c>
      <c r="C429">
        <v>446.83</v>
      </c>
      <c r="D429">
        <v>440.78</v>
      </c>
      <c r="E429">
        <v>885.33</v>
      </c>
      <c r="F429" t="s">
        <v>463</v>
      </c>
      <c r="G429">
        <v>682</v>
      </c>
      <c r="H429" t="s">
        <v>449</v>
      </c>
      <c r="U429">
        <v>428</v>
      </c>
      <c r="V429">
        <v>15806964</v>
      </c>
      <c r="W429" t="s">
        <v>1008</v>
      </c>
      <c r="X429">
        <v>702</v>
      </c>
      <c r="Y429" t="s">
        <v>374</v>
      </c>
      <c r="Z429" t="s">
        <v>436</v>
      </c>
      <c r="AA429">
        <v>45</v>
      </c>
      <c r="AB429">
        <v>0</v>
      </c>
      <c r="AC429">
        <v>80793.58</v>
      </c>
      <c r="AD429">
        <v>1</v>
      </c>
      <c r="AE429">
        <v>1</v>
      </c>
      <c r="AF429">
        <v>1</v>
      </c>
      <c r="AG429">
        <v>27474.81</v>
      </c>
      <c r="AH429">
        <v>0</v>
      </c>
    </row>
    <row r="430" spans="1:34" x14ac:dyDescent="0.25">
      <c r="A430" s="74">
        <v>41534</v>
      </c>
      <c r="B430">
        <v>442.05</v>
      </c>
      <c r="C430">
        <v>442.54</v>
      </c>
      <c r="D430">
        <v>438.86</v>
      </c>
      <c r="E430">
        <v>883.68</v>
      </c>
      <c r="F430" t="s">
        <v>463</v>
      </c>
      <c r="G430">
        <v>528</v>
      </c>
      <c r="H430" t="s">
        <v>462</v>
      </c>
      <c r="U430">
        <v>429</v>
      </c>
      <c r="V430">
        <v>15576313</v>
      </c>
      <c r="W430" t="s">
        <v>796</v>
      </c>
      <c r="X430">
        <v>486</v>
      </c>
      <c r="Y430" t="s">
        <v>378</v>
      </c>
      <c r="Z430" t="s">
        <v>437</v>
      </c>
      <c r="AA430">
        <v>40</v>
      </c>
      <c r="AB430">
        <v>9</v>
      </c>
      <c r="AC430">
        <v>71340.09</v>
      </c>
      <c r="AD430">
        <v>1</v>
      </c>
      <c r="AE430">
        <v>1</v>
      </c>
      <c r="AF430">
        <v>0</v>
      </c>
      <c r="AG430">
        <v>76192.210000000006</v>
      </c>
      <c r="AH430">
        <v>0</v>
      </c>
    </row>
    <row r="431" spans="1:34" x14ac:dyDescent="0.25">
      <c r="A431" s="74">
        <v>41535</v>
      </c>
      <c r="B431">
        <v>441.52</v>
      </c>
      <c r="C431">
        <v>450.3</v>
      </c>
      <c r="D431">
        <v>439.89</v>
      </c>
      <c r="E431">
        <v>900.85</v>
      </c>
      <c r="F431" t="s">
        <v>455</v>
      </c>
      <c r="G431">
        <v>883</v>
      </c>
      <c r="H431" t="s">
        <v>451</v>
      </c>
      <c r="U431">
        <v>430</v>
      </c>
      <c r="V431">
        <v>15806467</v>
      </c>
      <c r="W431" t="s">
        <v>892</v>
      </c>
      <c r="X431">
        <v>568</v>
      </c>
      <c r="Y431" t="s">
        <v>378</v>
      </c>
      <c r="Z431" t="s">
        <v>436</v>
      </c>
      <c r="AA431">
        <v>40</v>
      </c>
      <c r="AB431">
        <v>1</v>
      </c>
      <c r="AC431">
        <v>99282.63</v>
      </c>
      <c r="AD431">
        <v>1</v>
      </c>
      <c r="AE431">
        <v>0</v>
      </c>
      <c r="AF431">
        <v>0</v>
      </c>
      <c r="AG431">
        <v>134600.94</v>
      </c>
      <c r="AH431">
        <v>1</v>
      </c>
    </row>
    <row r="432" spans="1:34" x14ac:dyDescent="0.25">
      <c r="A432" s="74">
        <v>41536</v>
      </c>
      <c r="B432">
        <v>451.3</v>
      </c>
      <c r="C432">
        <v>451.3</v>
      </c>
      <c r="D432">
        <v>446.03</v>
      </c>
      <c r="E432">
        <v>895.93</v>
      </c>
      <c r="F432" t="s">
        <v>455</v>
      </c>
      <c r="G432">
        <v>207</v>
      </c>
      <c r="H432" t="s">
        <v>461</v>
      </c>
      <c r="U432">
        <v>431</v>
      </c>
      <c r="V432">
        <v>15597602</v>
      </c>
      <c r="W432" t="s">
        <v>1009</v>
      </c>
      <c r="X432">
        <v>619</v>
      </c>
      <c r="Y432" t="s">
        <v>378</v>
      </c>
      <c r="Z432" t="s">
        <v>436</v>
      </c>
      <c r="AA432">
        <v>57</v>
      </c>
      <c r="AB432">
        <v>3</v>
      </c>
      <c r="AC432">
        <v>137946.39000000001</v>
      </c>
      <c r="AD432">
        <v>1</v>
      </c>
      <c r="AE432">
        <v>1</v>
      </c>
      <c r="AF432">
        <v>1</v>
      </c>
      <c r="AG432">
        <v>72467.990000000005</v>
      </c>
      <c r="AH432">
        <v>1</v>
      </c>
    </row>
    <row r="433" spans="1:34" x14ac:dyDescent="0.25">
      <c r="A433" s="74">
        <v>41537</v>
      </c>
      <c r="B433">
        <v>447.52</v>
      </c>
      <c r="C433">
        <v>450.38</v>
      </c>
      <c r="D433">
        <v>446.14</v>
      </c>
      <c r="E433">
        <v>900.64</v>
      </c>
      <c r="F433" t="s">
        <v>452</v>
      </c>
      <c r="G433">
        <v>723</v>
      </c>
      <c r="H433" t="s">
        <v>453</v>
      </c>
      <c r="U433">
        <v>432</v>
      </c>
      <c r="V433">
        <v>15743040</v>
      </c>
      <c r="W433" t="s">
        <v>1010</v>
      </c>
      <c r="X433">
        <v>724</v>
      </c>
      <c r="Y433" t="s">
        <v>378</v>
      </c>
      <c r="Z433" t="s">
        <v>436</v>
      </c>
      <c r="AA433">
        <v>41</v>
      </c>
      <c r="AB433">
        <v>2</v>
      </c>
      <c r="AC433">
        <v>127892.57</v>
      </c>
      <c r="AD433">
        <v>2</v>
      </c>
      <c r="AE433">
        <v>0</v>
      </c>
      <c r="AF433">
        <v>1</v>
      </c>
      <c r="AG433">
        <v>199645.45</v>
      </c>
      <c r="AH433">
        <v>0</v>
      </c>
    </row>
    <row r="434" spans="1:34" x14ac:dyDescent="0.25">
      <c r="A434" s="74">
        <v>41540</v>
      </c>
      <c r="B434">
        <v>446.4</v>
      </c>
      <c r="C434">
        <v>449.11</v>
      </c>
      <c r="D434">
        <v>440.95</v>
      </c>
      <c r="E434">
        <v>884.07</v>
      </c>
      <c r="F434" t="s">
        <v>455</v>
      </c>
      <c r="G434">
        <v>568</v>
      </c>
      <c r="H434" t="s">
        <v>453</v>
      </c>
      <c r="U434">
        <v>433</v>
      </c>
      <c r="V434">
        <v>15705521</v>
      </c>
      <c r="W434" t="s">
        <v>1011</v>
      </c>
      <c r="X434">
        <v>548</v>
      </c>
      <c r="Y434" t="s">
        <v>378</v>
      </c>
      <c r="Z434" t="s">
        <v>437</v>
      </c>
      <c r="AA434">
        <v>33</v>
      </c>
      <c r="AB434">
        <v>0</v>
      </c>
      <c r="AC434">
        <v>101084.36</v>
      </c>
      <c r="AD434">
        <v>1</v>
      </c>
      <c r="AE434">
        <v>1</v>
      </c>
      <c r="AF434">
        <v>0</v>
      </c>
      <c r="AG434">
        <v>42749.85</v>
      </c>
      <c r="AH434">
        <v>0</v>
      </c>
    </row>
    <row r="435" spans="1:34" x14ac:dyDescent="0.25">
      <c r="A435" s="74">
        <v>41541</v>
      </c>
      <c r="B435">
        <v>441.59</v>
      </c>
      <c r="C435">
        <v>443.39</v>
      </c>
      <c r="D435">
        <v>439.05</v>
      </c>
      <c r="E435">
        <v>884.41</v>
      </c>
      <c r="F435" t="s">
        <v>463</v>
      </c>
      <c r="G435">
        <v>984</v>
      </c>
      <c r="H435" t="s">
        <v>461</v>
      </c>
      <c r="U435">
        <v>434</v>
      </c>
      <c r="V435">
        <v>15595039</v>
      </c>
      <c r="W435" t="s">
        <v>1012</v>
      </c>
      <c r="X435">
        <v>545</v>
      </c>
      <c r="Y435" t="s">
        <v>378</v>
      </c>
      <c r="Z435" t="s">
        <v>437</v>
      </c>
      <c r="AA435">
        <v>37</v>
      </c>
      <c r="AB435">
        <v>8</v>
      </c>
      <c r="AC435">
        <v>114754.08</v>
      </c>
      <c r="AD435">
        <v>1</v>
      </c>
      <c r="AE435">
        <v>1</v>
      </c>
      <c r="AF435">
        <v>0</v>
      </c>
      <c r="AG435">
        <v>136050.44</v>
      </c>
      <c r="AH435">
        <v>1</v>
      </c>
    </row>
    <row r="436" spans="1:34" x14ac:dyDescent="0.25">
      <c r="A436" s="74">
        <v>41542</v>
      </c>
      <c r="B436">
        <v>441.62</v>
      </c>
      <c r="C436">
        <v>441.62</v>
      </c>
      <c r="D436">
        <v>436.17</v>
      </c>
      <c r="E436">
        <v>874.83</v>
      </c>
      <c r="F436" t="s">
        <v>455</v>
      </c>
      <c r="G436">
        <v>310</v>
      </c>
      <c r="H436" t="s">
        <v>462</v>
      </c>
      <c r="U436">
        <v>435</v>
      </c>
      <c r="V436">
        <v>15799384</v>
      </c>
      <c r="W436" t="s">
        <v>1013</v>
      </c>
      <c r="X436">
        <v>683</v>
      </c>
      <c r="Y436" t="s">
        <v>374</v>
      </c>
      <c r="Z436" t="s">
        <v>436</v>
      </c>
      <c r="AA436">
        <v>33</v>
      </c>
      <c r="AB436">
        <v>8</v>
      </c>
      <c r="AC436">
        <v>0</v>
      </c>
      <c r="AD436">
        <v>1</v>
      </c>
      <c r="AE436">
        <v>0</v>
      </c>
      <c r="AF436">
        <v>0</v>
      </c>
      <c r="AG436">
        <v>73564.44</v>
      </c>
      <c r="AH436">
        <v>0</v>
      </c>
    </row>
    <row r="437" spans="1:34" x14ac:dyDescent="0.25">
      <c r="A437" s="74">
        <v>41543</v>
      </c>
      <c r="B437">
        <v>437.51</v>
      </c>
      <c r="C437">
        <v>439.73</v>
      </c>
      <c r="D437">
        <v>435.87</v>
      </c>
      <c r="E437">
        <v>875.77</v>
      </c>
      <c r="F437" t="s">
        <v>463</v>
      </c>
      <c r="G437">
        <v>529</v>
      </c>
      <c r="H437" t="s">
        <v>462</v>
      </c>
      <c r="U437">
        <v>436</v>
      </c>
      <c r="V437">
        <v>15581197</v>
      </c>
      <c r="W437" t="s">
        <v>957</v>
      </c>
      <c r="X437">
        <v>762</v>
      </c>
      <c r="Y437" t="s">
        <v>374</v>
      </c>
      <c r="Z437" t="s">
        <v>437</v>
      </c>
      <c r="AA437">
        <v>51</v>
      </c>
      <c r="AB437">
        <v>3</v>
      </c>
      <c r="AC437">
        <v>99286.98</v>
      </c>
      <c r="AD437">
        <v>1</v>
      </c>
      <c r="AE437">
        <v>0</v>
      </c>
      <c r="AF437">
        <v>1</v>
      </c>
      <c r="AG437">
        <v>85578.63</v>
      </c>
      <c r="AH437">
        <v>0</v>
      </c>
    </row>
    <row r="438" spans="1:34" x14ac:dyDescent="0.25">
      <c r="A438" s="74">
        <v>41544</v>
      </c>
      <c r="B438">
        <v>435.78</v>
      </c>
      <c r="C438">
        <v>437.12</v>
      </c>
      <c r="D438">
        <v>434.03</v>
      </c>
      <c r="E438">
        <v>873.99</v>
      </c>
      <c r="F438" t="s">
        <v>463</v>
      </c>
      <c r="G438">
        <v>527</v>
      </c>
      <c r="H438" t="s">
        <v>453</v>
      </c>
      <c r="U438">
        <v>437</v>
      </c>
      <c r="V438">
        <v>15693737</v>
      </c>
      <c r="W438" t="s">
        <v>1014</v>
      </c>
      <c r="X438">
        <v>627</v>
      </c>
      <c r="Y438" t="s">
        <v>378</v>
      </c>
      <c r="Z438" t="s">
        <v>437</v>
      </c>
      <c r="AA438">
        <v>30</v>
      </c>
      <c r="AB438">
        <v>4</v>
      </c>
      <c r="AC438">
        <v>79871.02</v>
      </c>
      <c r="AD438">
        <v>2</v>
      </c>
      <c r="AE438">
        <v>1</v>
      </c>
      <c r="AF438">
        <v>0</v>
      </c>
      <c r="AG438">
        <v>129826.89</v>
      </c>
      <c r="AH438">
        <v>0</v>
      </c>
    </row>
    <row r="439" spans="1:34" x14ac:dyDescent="0.25">
      <c r="A439" s="74">
        <v>41547</v>
      </c>
      <c r="B439">
        <v>432.92</v>
      </c>
      <c r="C439">
        <v>438.78</v>
      </c>
      <c r="D439">
        <v>432.53</v>
      </c>
      <c r="E439">
        <v>873.51</v>
      </c>
      <c r="F439" t="s">
        <v>455</v>
      </c>
      <c r="G439">
        <v>457</v>
      </c>
      <c r="H439" t="s">
        <v>461</v>
      </c>
      <c r="U439">
        <v>438</v>
      </c>
      <c r="V439">
        <v>15624623</v>
      </c>
      <c r="W439" t="s">
        <v>1015</v>
      </c>
      <c r="X439">
        <v>516</v>
      </c>
      <c r="Y439" t="s">
        <v>374</v>
      </c>
      <c r="Z439" t="s">
        <v>436</v>
      </c>
      <c r="AA439">
        <v>35</v>
      </c>
      <c r="AB439">
        <v>10</v>
      </c>
      <c r="AC439">
        <v>104088.59</v>
      </c>
      <c r="AD439">
        <v>2</v>
      </c>
      <c r="AE439">
        <v>0</v>
      </c>
      <c r="AF439">
        <v>0</v>
      </c>
      <c r="AG439">
        <v>119666</v>
      </c>
      <c r="AH439">
        <v>0</v>
      </c>
    </row>
    <row r="440" spans="1:34" x14ac:dyDescent="0.25">
      <c r="A440" s="74">
        <v>41548</v>
      </c>
      <c r="B440">
        <v>438.48</v>
      </c>
      <c r="C440">
        <v>442.18</v>
      </c>
      <c r="D440">
        <v>438.38</v>
      </c>
      <c r="E440">
        <v>884.57</v>
      </c>
      <c r="F440" t="s">
        <v>455</v>
      </c>
      <c r="G440">
        <v>382</v>
      </c>
      <c r="H440" t="s">
        <v>460</v>
      </c>
      <c r="U440">
        <v>439</v>
      </c>
      <c r="V440">
        <v>15783501</v>
      </c>
      <c r="W440" t="s">
        <v>1016</v>
      </c>
      <c r="X440">
        <v>800</v>
      </c>
      <c r="Y440" t="s">
        <v>374</v>
      </c>
      <c r="Z440" t="s">
        <v>437</v>
      </c>
      <c r="AA440">
        <v>38</v>
      </c>
      <c r="AB440">
        <v>2</v>
      </c>
      <c r="AC440">
        <v>168190.33</v>
      </c>
      <c r="AD440">
        <v>2</v>
      </c>
      <c r="AE440">
        <v>1</v>
      </c>
      <c r="AF440">
        <v>0</v>
      </c>
      <c r="AG440">
        <v>68052.08</v>
      </c>
      <c r="AH440">
        <v>0</v>
      </c>
    </row>
    <row r="441" spans="1:34" x14ac:dyDescent="0.25">
      <c r="A441" s="74">
        <v>41549</v>
      </c>
      <c r="B441">
        <v>439.72</v>
      </c>
      <c r="C441">
        <v>443.02</v>
      </c>
      <c r="D441">
        <v>437.27</v>
      </c>
      <c r="E441">
        <v>885.56</v>
      </c>
      <c r="F441" t="s">
        <v>455</v>
      </c>
      <c r="G441">
        <v>1</v>
      </c>
      <c r="H441" t="s">
        <v>459</v>
      </c>
      <c r="U441">
        <v>440</v>
      </c>
      <c r="V441">
        <v>15690134</v>
      </c>
      <c r="W441" t="s">
        <v>874</v>
      </c>
      <c r="X441">
        <v>464</v>
      </c>
      <c r="Y441" t="s">
        <v>378</v>
      </c>
      <c r="Z441" t="s">
        <v>437</v>
      </c>
      <c r="AA441">
        <v>42</v>
      </c>
      <c r="AB441">
        <v>3</v>
      </c>
      <c r="AC441">
        <v>85679.25</v>
      </c>
      <c r="AD441">
        <v>1</v>
      </c>
      <c r="AE441">
        <v>1</v>
      </c>
      <c r="AF441">
        <v>1</v>
      </c>
      <c r="AG441">
        <v>164104.74</v>
      </c>
      <c r="AH441">
        <v>0</v>
      </c>
    </row>
    <row r="442" spans="1:34" x14ac:dyDescent="0.25">
      <c r="A442" s="74">
        <v>41550</v>
      </c>
      <c r="B442">
        <v>442.34</v>
      </c>
      <c r="C442">
        <v>445.38</v>
      </c>
      <c r="D442">
        <v>434.42</v>
      </c>
      <c r="E442">
        <v>873.69</v>
      </c>
      <c r="F442" t="s">
        <v>454</v>
      </c>
      <c r="G442">
        <v>249</v>
      </c>
      <c r="H442" t="s">
        <v>451</v>
      </c>
      <c r="U442">
        <v>441</v>
      </c>
      <c r="V442">
        <v>15782735</v>
      </c>
      <c r="W442" t="s">
        <v>1017</v>
      </c>
      <c r="X442">
        <v>626</v>
      </c>
      <c r="Y442" t="s">
        <v>374</v>
      </c>
      <c r="Z442" t="s">
        <v>437</v>
      </c>
      <c r="AA442">
        <v>35</v>
      </c>
      <c r="AB442">
        <v>3</v>
      </c>
      <c r="AC442">
        <v>0</v>
      </c>
      <c r="AD442">
        <v>1</v>
      </c>
      <c r="AE442">
        <v>0</v>
      </c>
      <c r="AF442">
        <v>0</v>
      </c>
      <c r="AG442">
        <v>80190.36</v>
      </c>
      <c r="AH442">
        <v>0</v>
      </c>
    </row>
    <row r="443" spans="1:34" x14ac:dyDescent="0.25">
      <c r="A443" s="74">
        <v>41551</v>
      </c>
      <c r="B443">
        <v>435.87</v>
      </c>
      <c r="C443">
        <v>437.12</v>
      </c>
      <c r="D443">
        <v>433.38</v>
      </c>
      <c r="E443">
        <v>869.96</v>
      </c>
      <c r="F443" t="s">
        <v>463</v>
      </c>
      <c r="G443">
        <v>726</v>
      </c>
      <c r="H443" t="s">
        <v>460</v>
      </c>
      <c r="U443">
        <v>442</v>
      </c>
      <c r="V443">
        <v>15611088</v>
      </c>
      <c r="W443" t="s">
        <v>1018</v>
      </c>
      <c r="X443">
        <v>790</v>
      </c>
      <c r="Y443" t="s">
        <v>374</v>
      </c>
      <c r="Z443" t="s">
        <v>437</v>
      </c>
      <c r="AA443">
        <v>31</v>
      </c>
      <c r="AB443">
        <v>9</v>
      </c>
      <c r="AC443">
        <v>0</v>
      </c>
      <c r="AD443">
        <v>2</v>
      </c>
      <c r="AE443">
        <v>1</v>
      </c>
      <c r="AF443">
        <v>0</v>
      </c>
      <c r="AG443">
        <v>84126.75</v>
      </c>
      <c r="AH443">
        <v>0</v>
      </c>
    </row>
    <row r="444" spans="1:34" x14ac:dyDescent="0.25">
      <c r="A444" s="74">
        <v>41554</v>
      </c>
      <c r="B444">
        <v>432.11</v>
      </c>
      <c r="C444">
        <v>435.36</v>
      </c>
      <c r="D444">
        <v>430.44</v>
      </c>
      <c r="E444">
        <v>863.37</v>
      </c>
      <c r="F444" t="s">
        <v>463</v>
      </c>
      <c r="G444">
        <v>596</v>
      </c>
      <c r="H444" t="s">
        <v>451</v>
      </c>
      <c r="U444">
        <v>443</v>
      </c>
      <c r="V444">
        <v>15672145</v>
      </c>
      <c r="W444" t="s">
        <v>1019</v>
      </c>
      <c r="X444">
        <v>534</v>
      </c>
      <c r="Y444" t="s">
        <v>374</v>
      </c>
      <c r="Z444" t="s">
        <v>437</v>
      </c>
      <c r="AA444">
        <v>34</v>
      </c>
      <c r="AB444">
        <v>7</v>
      </c>
      <c r="AC444">
        <v>121551.58</v>
      </c>
      <c r="AD444">
        <v>2</v>
      </c>
      <c r="AE444">
        <v>1</v>
      </c>
      <c r="AF444">
        <v>1</v>
      </c>
      <c r="AG444">
        <v>70179</v>
      </c>
      <c r="AH444">
        <v>0</v>
      </c>
    </row>
    <row r="445" spans="1:34" x14ac:dyDescent="0.25">
      <c r="A445" s="74">
        <v>41555</v>
      </c>
      <c r="B445">
        <v>431.04</v>
      </c>
      <c r="C445">
        <v>431.37</v>
      </c>
      <c r="D445">
        <v>424.22</v>
      </c>
      <c r="E445">
        <v>851.33</v>
      </c>
      <c r="F445" t="s">
        <v>455</v>
      </c>
      <c r="G445">
        <v>901</v>
      </c>
      <c r="H445" t="s">
        <v>451</v>
      </c>
      <c r="U445">
        <v>444</v>
      </c>
      <c r="V445">
        <v>15732628</v>
      </c>
      <c r="W445" t="s">
        <v>1020</v>
      </c>
      <c r="X445">
        <v>745</v>
      </c>
      <c r="Y445" t="s">
        <v>374</v>
      </c>
      <c r="Z445" t="s">
        <v>436</v>
      </c>
      <c r="AA445">
        <v>46</v>
      </c>
      <c r="AB445">
        <v>2</v>
      </c>
      <c r="AC445">
        <v>122220.19</v>
      </c>
      <c r="AD445">
        <v>1</v>
      </c>
      <c r="AE445">
        <v>1</v>
      </c>
      <c r="AF445">
        <v>1</v>
      </c>
      <c r="AG445">
        <v>118024.1</v>
      </c>
      <c r="AH445">
        <v>0</v>
      </c>
    </row>
    <row r="446" spans="1:34" x14ac:dyDescent="0.25">
      <c r="A446" s="74">
        <v>41556</v>
      </c>
      <c r="B446">
        <v>426.54</v>
      </c>
      <c r="C446">
        <v>429.71</v>
      </c>
      <c r="D446">
        <v>419.92</v>
      </c>
      <c r="E446">
        <v>853.52</v>
      </c>
      <c r="F446" t="s">
        <v>445</v>
      </c>
      <c r="G446">
        <v>322</v>
      </c>
      <c r="H446" t="s">
        <v>446</v>
      </c>
      <c r="U446">
        <v>445</v>
      </c>
      <c r="V446">
        <v>15787470</v>
      </c>
      <c r="W446" t="s">
        <v>1021</v>
      </c>
      <c r="X446">
        <v>553</v>
      </c>
      <c r="Y446" t="s">
        <v>376</v>
      </c>
      <c r="Z446" t="s">
        <v>436</v>
      </c>
      <c r="AA446">
        <v>47</v>
      </c>
      <c r="AB446">
        <v>3</v>
      </c>
      <c r="AC446">
        <v>116528.15</v>
      </c>
      <c r="AD446">
        <v>1</v>
      </c>
      <c r="AE446">
        <v>0</v>
      </c>
      <c r="AF446">
        <v>0</v>
      </c>
      <c r="AG446">
        <v>145704.19</v>
      </c>
      <c r="AH446">
        <v>1</v>
      </c>
    </row>
    <row r="447" spans="1:34" x14ac:dyDescent="0.25">
      <c r="A447" s="74">
        <v>41557</v>
      </c>
      <c r="B447">
        <v>430.31</v>
      </c>
      <c r="C447">
        <v>432.79</v>
      </c>
      <c r="D447">
        <v>428.5</v>
      </c>
      <c r="E447">
        <v>865.86</v>
      </c>
      <c r="F447" t="s">
        <v>454</v>
      </c>
      <c r="G447">
        <v>527</v>
      </c>
      <c r="H447" t="s">
        <v>446</v>
      </c>
      <c r="U447">
        <v>446</v>
      </c>
      <c r="V447">
        <v>15803406</v>
      </c>
      <c r="W447" t="s">
        <v>1022</v>
      </c>
      <c r="X447">
        <v>748</v>
      </c>
      <c r="Y447" t="s">
        <v>374</v>
      </c>
      <c r="Z447" t="s">
        <v>437</v>
      </c>
      <c r="AA447">
        <v>26</v>
      </c>
      <c r="AB447">
        <v>1</v>
      </c>
      <c r="AC447">
        <v>77780.289999999994</v>
      </c>
      <c r="AD447">
        <v>1</v>
      </c>
      <c r="AE447">
        <v>0</v>
      </c>
      <c r="AF447">
        <v>1</v>
      </c>
      <c r="AG447">
        <v>183049.41</v>
      </c>
      <c r="AH447">
        <v>0</v>
      </c>
    </row>
    <row r="448" spans="1:34" x14ac:dyDescent="0.25">
      <c r="A448" s="74">
        <v>41558</v>
      </c>
      <c r="B448">
        <v>431.4</v>
      </c>
      <c r="C448">
        <v>435.11</v>
      </c>
      <c r="D448">
        <v>431.03</v>
      </c>
      <c r="E448">
        <v>869.6</v>
      </c>
      <c r="F448" t="s">
        <v>463</v>
      </c>
      <c r="G448">
        <v>828</v>
      </c>
      <c r="H448" t="s">
        <v>448</v>
      </c>
      <c r="U448">
        <v>447</v>
      </c>
      <c r="V448">
        <v>15730460</v>
      </c>
      <c r="W448" t="s">
        <v>1023</v>
      </c>
      <c r="X448">
        <v>722</v>
      </c>
      <c r="Y448" t="s">
        <v>374</v>
      </c>
      <c r="Z448" t="s">
        <v>436</v>
      </c>
      <c r="AA448">
        <v>37</v>
      </c>
      <c r="AB448">
        <v>2</v>
      </c>
      <c r="AC448">
        <v>0</v>
      </c>
      <c r="AD448">
        <v>1</v>
      </c>
      <c r="AE448">
        <v>0</v>
      </c>
      <c r="AF448">
        <v>0</v>
      </c>
      <c r="AG448">
        <v>120906.83</v>
      </c>
      <c r="AH448">
        <v>0</v>
      </c>
    </row>
    <row r="449" spans="1:34" x14ac:dyDescent="0.25">
      <c r="A449" s="74">
        <v>41561</v>
      </c>
      <c r="B449">
        <v>431.71</v>
      </c>
      <c r="C449">
        <v>436.49</v>
      </c>
      <c r="D449">
        <v>431.08</v>
      </c>
      <c r="E449">
        <v>873.71</v>
      </c>
      <c r="F449" t="s">
        <v>463</v>
      </c>
      <c r="G449">
        <v>496</v>
      </c>
      <c r="H449" t="s">
        <v>446</v>
      </c>
      <c r="U449">
        <v>448</v>
      </c>
      <c r="V449">
        <v>15644572</v>
      </c>
      <c r="W449" t="s">
        <v>1024</v>
      </c>
      <c r="X449">
        <v>501</v>
      </c>
      <c r="Y449" t="s">
        <v>374</v>
      </c>
      <c r="Z449" t="s">
        <v>436</v>
      </c>
      <c r="AA449">
        <v>40</v>
      </c>
      <c r="AB449">
        <v>4</v>
      </c>
      <c r="AC449">
        <v>125832.2</v>
      </c>
      <c r="AD449">
        <v>1</v>
      </c>
      <c r="AE449">
        <v>1</v>
      </c>
      <c r="AF449">
        <v>1</v>
      </c>
      <c r="AG449">
        <v>100433.83</v>
      </c>
      <c r="AH449">
        <v>0</v>
      </c>
    </row>
    <row r="450" spans="1:34" x14ac:dyDescent="0.25">
      <c r="A450" s="74">
        <v>41562</v>
      </c>
      <c r="B450">
        <v>436.24</v>
      </c>
      <c r="C450">
        <v>441.16</v>
      </c>
      <c r="D450">
        <v>435.37</v>
      </c>
      <c r="E450">
        <v>879.6</v>
      </c>
      <c r="F450" t="s">
        <v>455</v>
      </c>
      <c r="G450">
        <v>195</v>
      </c>
      <c r="H450" t="s">
        <v>461</v>
      </c>
      <c r="U450">
        <v>449</v>
      </c>
      <c r="V450">
        <v>15694860</v>
      </c>
      <c r="W450" t="s">
        <v>1025</v>
      </c>
      <c r="X450">
        <v>675</v>
      </c>
      <c r="Y450" t="s">
        <v>374</v>
      </c>
      <c r="Z450" t="s">
        <v>437</v>
      </c>
      <c r="AA450">
        <v>38</v>
      </c>
      <c r="AB450">
        <v>6</v>
      </c>
      <c r="AC450">
        <v>68065.8</v>
      </c>
      <c r="AD450">
        <v>1</v>
      </c>
      <c r="AE450">
        <v>0</v>
      </c>
      <c r="AF450">
        <v>0</v>
      </c>
      <c r="AG450">
        <v>138777</v>
      </c>
      <c r="AH450">
        <v>1</v>
      </c>
    </row>
    <row r="451" spans="1:34" x14ac:dyDescent="0.25">
      <c r="A451" s="74">
        <v>41563</v>
      </c>
      <c r="B451">
        <v>441.28</v>
      </c>
      <c r="C451">
        <v>447.49</v>
      </c>
      <c r="D451">
        <v>440.35</v>
      </c>
      <c r="E451">
        <v>895.57</v>
      </c>
      <c r="F451" t="s">
        <v>454</v>
      </c>
      <c r="G451">
        <v>30</v>
      </c>
      <c r="H451" t="s">
        <v>462</v>
      </c>
      <c r="U451">
        <v>450</v>
      </c>
      <c r="V451">
        <v>15658169</v>
      </c>
      <c r="W451" t="s">
        <v>1026</v>
      </c>
      <c r="X451">
        <v>778</v>
      </c>
      <c r="Y451" t="s">
        <v>376</v>
      </c>
      <c r="Z451" t="s">
        <v>437</v>
      </c>
      <c r="AA451">
        <v>47</v>
      </c>
      <c r="AB451">
        <v>6</v>
      </c>
      <c r="AC451">
        <v>127299.34</v>
      </c>
      <c r="AD451">
        <v>2</v>
      </c>
      <c r="AE451">
        <v>1</v>
      </c>
      <c r="AF451">
        <v>0</v>
      </c>
      <c r="AG451">
        <v>124694.99</v>
      </c>
      <c r="AH451">
        <v>0</v>
      </c>
    </row>
    <row r="452" spans="1:34" x14ac:dyDescent="0.25">
      <c r="A452" s="74">
        <v>41564</v>
      </c>
      <c r="B452">
        <v>444.83</v>
      </c>
      <c r="C452">
        <v>446.78</v>
      </c>
      <c r="D452">
        <v>441.21</v>
      </c>
      <c r="E452">
        <v>886.36</v>
      </c>
      <c r="F452" t="s">
        <v>452</v>
      </c>
      <c r="G452">
        <v>545</v>
      </c>
      <c r="H452" t="s">
        <v>453</v>
      </c>
      <c r="U452">
        <v>451</v>
      </c>
      <c r="V452">
        <v>15794396</v>
      </c>
      <c r="W452" t="s">
        <v>1027</v>
      </c>
      <c r="X452">
        <v>494</v>
      </c>
      <c r="Y452" t="s">
        <v>378</v>
      </c>
      <c r="Z452" t="s">
        <v>437</v>
      </c>
      <c r="AA452">
        <v>38</v>
      </c>
      <c r="AB452">
        <v>7</v>
      </c>
      <c r="AC452">
        <v>174937.64</v>
      </c>
      <c r="AD452">
        <v>1</v>
      </c>
      <c r="AE452">
        <v>1</v>
      </c>
      <c r="AF452">
        <v>0</v>
      </c>
      <c r="AG452">
        <v>40084.32</v>
      </c>
      <c r="AH452">
        <v>0</v>
      </c>
    </row>
    <row r="453" spans="1:34" x14ac:dyDescent="0.25">
      <c r="A453" s="74">
        <v>41565</v>
      </c>
      <c r="B453">
        <v>486.47</v>
      </c>
      <c r="C453">
        <v>505.83</v>
      </c>
      <c r="D453">
        <v>485.18</v>
      </c>
      <c r="E453" t="s">
        <v>468</v>
      </c>
      <c r="F453" t="s">
        <v>470</v>
      </c>
      <c r="G453" t="s">
        <v>467</v>
      </c>
      <c r="H453">
        <v>219</v>
      </c>
      <c r="I453" t="s">
        <v>446</v>
      </c>
      <c r="U453">
        <v>452</v>
      </c>
      <c r="V453">
        <v>15785798</v>
      </c>
      <c r="W453" t="s">
        <v>1028</v>
      </c>
      <c r="X453">
        <v>850</v>
      </c>
      <c r="Y453" t="s">
        <v>374</v>
      </c>
      <c r="Z453" t="s">
        <v>436</v>
      </c>
      <c r="AA453">
        <v>40</v>
      </c>
      <c r="AB453">
        <v>9</v>
      </c>
      <c r="AC453">
        <v>0</v>
      </c>
      <c r="AD453">
        <v>2</v>
      </c>
      <c r="AE453">
        <v>0</v>
      </c>
      <c r="AF453">
        <v>1</v>
      </c>
      <c r="AG453">
        <v>119232.33</v>
      </c>
      <c r="AH453">
        <v>0</v>
      </c>
    </row>
    <row r="454" spans="1:34" x14ac:dyDescent="0.25">
      <c r="A454" s="74">
        <v>41568</v>
      </c>
      <c r="B454">
        <v>503.84</v>
      </c>
      <c r="C454">
        <v>507.6</v>
      </c>
      <c r="D454">
        <v>497.91</v>
      </c>
      <c r="E454" t="s">
        <v>468</v>
      </c>
      <c r="F454" t="s">
        <v>471</v>
      </c>
      <c r="G454" t="s">
        <v>443</v>
      </c>
      <c r="H454">
        <v>283</v>
      </c>
      <c r="I454" t="s">
        <v>459</v>
      </c>
      <c r="U454">
        <v>453</v>
      </c>
      <c r="V454">
        <v>15710825</v>
      </c>
      <c r="W454" t="s">
        <v>1029</v>
      </c>
      <c r="X454">
        <v>592</v>
      </c>
      <c r="Y454" t="s">
        <v>376</v>
      </c>
      <c r="Z454" t="s">
        <v>436</v>
      </c>
      <c r="AA454">
        <v>31</v>
      </c>
      <c r="AB454">
        <v>7</v>
      </c>
      <c r="AC454">
        <v>110071.1</v>
      </c>
      <c r="AD454">
        <v>1</v>
      </c>
      <c r="AE454">
        <v>0</v>
      </c>
      <c r="AF454">
        <v>0</v>
      </c>
      <c r="AG454">
        <v>43921.36</v>
      </c>
      <c r="AH454">
        <v>0</v>
      </c>
    </row>
    <row r="455" spans="1:34" x14ac:dyDescent="0.25">
      <c r="A455" s="74">
        <v>41569</v>
      </c>
      <c r="B455">
        <v>500.62</v>
      </c>
      <c r="C455">
        <v>504.61</v>
      </c>
      <c r="D455">
        <v>496.04</v>
      </c>
      <c r="E455" t="s">
        <v>468</v>
      </c>
      <c r="F455" t="s">
        <v>472</v>
      </c>
      <c r="G455" t="s">
        <v>454</v>
      </c>
      <c r="H455">
        <v>433</v>
      </c>
      <c r="I455" t="s">
        <v>459</v>
      </c>
      <c r="U455">
        <v>454</v>
      </c>
      <c r="V455">
        <v>15668444</v>
      </c>
      <c r="W455" t="s">
        <v>652</v>
      </c>
      <c r="X455">
        <v>590</v>
      </c>
      <c r="Y455" t="s">
        <v>376</v>
      </c>
      <c r="Z455" t="s">
        <v>437</v>
      </c>
      <c r="AA455">
        <v>44</v>
      </c>
      <c r="AB455">
        <v>3</v>
      </c>
      <c r="AC455">
        <v>139432.37</v>
      </c>
      <c r="AD455">
        <v>1</v>
      </c>
      <c r="AE455">
        <v>1</v>
      </c>
      <c r="AF455">
        <v>0</v>
      </c>
      <c r="AG455">
        <v>62222.81</v>
      </c>
      <c r="AH455">
        <v>0</v>
      </c>
    </row>
    <row r="456" spans="1:34" x14ac:dyDescent="0.25">
      <c r="A456" s="74">
        <v>41570</v>
      </c>
      <c r="B456">
        <v>498.63</v>
      </c>
      <c r="C456">
        <v>515.44000000000005</v>
      </c>
      <c r="D456">
        <v>498.45</v>
      </c>
      <c r="E456" t="s">
        <v>468</v>
      </c>
      <c r="F456" t="s">
        <v>473</v>
      </c>
      <c r="G456" t="s">
        <v>445</v>
      </c>
      <c r="H456">
        <v>346</v>
      </c>
      <c r="I456" t="s">
        <v>448</v>
      </c>
      <c r="U456">
        <v>455</v>
      </c>
      <c r="V456">
        <v>15726631</v>
      </c>
      <c r="W456" t="s">
        <v>1030</v>
      </c>
      <c r="X456">
        <v>758</v>
      </c>
      <c r="Y456" t="s">
        <v>374</v>
      </c>
      <c r="Z456" t="s">
        <v>437</v>
      </c>
      <c r="AA456">
        <v>39</v>
      </c>
      <c r="AB456">
        <v>6</v>
      </c>
      <c r="AC456">
        <v>127357.75999999999</v>
      </c>
      <c r="AD456">
        <v>1</v>
      </c>
      <c r="AE456">
        <v>0</v>
      </c>
      <c r="AF456">
        <v>1</v>
      </c>
      <c r="AG456">
        <v>56577</v>
      </c>
      <c r="AH456">
        <v>0</v>
      </c>
    </row>
    <row r="457" spans="1:34" x14ac:dyDescent="0.25">
      <c r="A457" s="74">
        <v>41571</v>
      </c>
      <c r="B457">
        <v>514.01</v>
      </c>
      <c r="C457">
        <v>518.34</v>
      </c>
      <c r="D457">
        <v>510.49</v>
      </c>
      <c r="E457" t="s">
        <v>468</v>
      </c>
      <c r="F457" t="s">
        <v>474</v>
      </c>
      <c r="G457" t="s">
        <v>454</v>
      </c>
      <c r="H457">
        <v>199</v>
      </c>
      <c r="I457" t="s">
        <v>459</v>
      </c>
      <c r="U457">
        <v>456</v>
      </c>
      <c r="V457">
        <v>15733797</v>
      </c>
      <c r="W457" t="s">
        <v>1031</v>
      </c>
      <c r="X457">
        <v>506</v>
      </c>
      <c r="Y457" t="s">
        <v>374</v>
      </c>
      <c r="Z457" t="s">
        <v>436</v>
      </c>
      <c r="AA457">
        <v>36</v>
      </c>
      <c r="AB457">
        <v>5</v>
      </c>
      <c r="AC457">
        <v>0</v>
      </c>
      <c r="AD457">
        <v>2</v>
      </c>
      <c r="AE457">
        <v>1</v>
      </c>
      <c r="AF457">
        <v>0</v>
      </c>
      <c r="AG457">
        <v>164253.35</v>
      </c>
      <c r="AH457">
        <v>0</v>
      </c>
    </row>
    <row r="458" spans="1:34" x14ac:dyDescent="0.25">
      <c r="A458" s="74">
        <v>41572</v>
      </c>
      <c r="B458">
        <v>512.49</v>
      </c>
      <c r="C458">
        <v>512.49</v>
      </c>
      <c r="D458">
        <v>503.48</v>
      </c>
      <c r="E458" t="s">
        <v>468</v>
      </c>
      <c r="F458" t="s">
        <v>475</v>
      </c>
      <c r="G458" t="s">
        <v>454</v>
      </c>
      <c r="H458">
        <v>76</v>
      </c>
      <c r="I458" t="s">
        <v>460</v>
      </c>
      <c r="U458">
        <v>457</v>
      </c>
      <c r="V458">
        <v>15747960</v>
      </c>
      <c r="W458" t="s">
        <v>1032</v>
      </c>
      <c r="X458">
        <v>733</v>
      </c>
      <c r="Y458" t="s">
        <v>374</v>
      </c>
      <c r="Z458" t="s">
        <v>436</v>
      </c>
      <c r="AA458">
        <v>33</v>
      </c>
      <c r="AB458">
        <v>3</v>
      </c>
      <c r="AC458">
        <v>0</v>
      </c>
      <c r="AD458">
        <v>1</v>
      </c>
      <c r="AE458">
        <v>1</v>
      </c>
      <c r="AF458">
        <v>1</v>
      </c>
      <c r="AG458">
        <v>7666.73</v>
      </c>
      <c r="AH458">
        <v>0</v>
      </c>
    </row>
    <row r="459" spans="1:34" x14ac:dyDescent="0.25">
      <c r="A459" s="74">
        <v>41575</v>
      </c>
      <c r="B459">
        <v>505.7</v>
      </c>
      <c r="C459">
        <v>509.8</v>
      </c>
      <c r="D459">
        <v>504.6</v>
      </c>
      <c r="E459" t="s">
        <v>468</v>
      </c>
      <c r="F459" t="s">
        <v>476</v>
      </c>
      <c r="G459" t="s">
        <v>463</v>
      </c>
      <c r="H459">
        <v>326</v>
      </c>
      <c r="I459" t="s">
        <v>453</v>
      </c>
      <c r="U459">
        <v>458</v>
      </c>
      <c r="V459">
        <v>15634632</v>
      </c>
      <c r="W459" t="s">
        <v>1033</v>
      </c>
      <c r="X459">
        <v>711</v>
      </c>
      <c r="Y459" t="s">
        <v>374</v>
      </c>
      <c r="Z459" t="s">
        <v>436</v>
      </c>
      <c r="AA459">
        <v>38</v>
      </c>
      <c r="AB459">
        <v>3</v>
      </c>
      <c r="AC459">
        <v>0</v>
      </c>
      <c r="AD459">
        <v>2</v>
      </c>
      <c r="AE459">
        <v>1</v>
      </c>
      <c r="AF459">
        <v>0</v>
      </c>
      <c r="AG459">
        <v>68487.509999999995</v>
      </c>
      <c r="AH459">
        <v>0</v>
      </c>
    </row>
    <row r="460" spans="1:34" x14ac:dyDescent="0.25">
      <c r="A460" s="74">
        <v>41576</v>
      </c>
      <c r="B460">
        <v>507.65</v>
      </c>
      <c r="C460">
        <v>516.53</v>
      </c>
      <c r="D460">
        <v>504.86</v>
      </c>
      <c r="E460" t="s">
        <v>468</v>
      </c>
      <c r="F460" t="s">
        <v>477</v>
      </c>
      <c r="G460" t="s">
        <v>455</v>
      </c>
      <c r="H460">
        <v>222</v>
      </c>
      <c r="I460" t="s">
        <v>453</v>
      </c>
      <c r="U460">
        <v>459</v>
      </c>
      <c r="V460">
        <v>15707362</v>
      </c>
      <c r="W460" t="s">
        <v>692</v>
      </c>
      <c r="X460">
        <v>514</v>
      </c>
      <c r="Y460" t="s">
        <v>378</v>
      </c>
      <c r="Z460" t="s">
        <v>436</v>
      </c>
      <c r="AA460">
        <v>43</v>
      </c>
      <c r="AB460">
        <v>1</v>
      </c>
      <c r="AC460">
        <v>95556.31</v>
      </c>
      <c r="AD460">
        <v>1</v>
      </c>
      <c r="AE460">
        <v>0</v>
      </c>
      <c r="AF460">
        <v>1</v>
      </c>
      <c r="AG460">
        <v>199273.98</v>
      </c>
      <c r="AH460">
        <v>1</v>
      </c>
    </row>
    <row r="461" spans="1:34" x14ac:dyDescent="0.25">
      <c r="A461" s="74">
        <v>41577</v>
      </c>
      <c r="B461">
        <v>516.78</v>
      </c>
      <c r="C461">
        <v>516.82000000000005</v>
      </c>
      <c r="D461">
        <v>511.08</v>
      </c>
      <c r="E461" t="s">
        <v>468</v>
      </c>
      <c r="F461" t="s">
        <v>478</v>
      </c>
      <c r="G461" t="s">
        <v>463</v>
      </c>
      <c r="H461">
        <v>658</v>
      </c>
      <c r="I461" t="s">
        <v>453</v>
      </c>
      <c r="U461">
        <v>460</v>
      </c>
      <c r="V461">
        <v>15662976</v>
      </c>
      <c r="W461" t="s">
        <v>1034</v>
      </c>
      <c r="X461">
        <v>637</v>
      </c>
      <c r="Y461" t="s">
        <v>376</v>
      </c>
      <c r="Z461" t="s">
        <v>436</v>
      </c>
      <c r="AA461">
        <v>37</v>
      </c>
      <c r="AB461">
        <v>8</v>
      </c>
      <c r="AC461">
        <v>0</v>
      </c>
      <c r="AD461">
        <v>1</v>
      </c>
      <c r="AE461">
        <v>1</v>
      </c>
      <c r="AF461">
        <v>1</v>
      </c>
      <c r="AG461">
        <v>186062.36</v>
      </c>
      <c r="AH461">
        <v>0</v>
      </c>
    </row>
    <row r="462" spans="1:34" x14ac:dyDescent="0.25">
      <c r="A462" s="74">
        <v>41578</v>
      </c>
      <c r="B462">
        <v>512.54</v>
      </c>
      <c r="C462">
        <v>518.82000000000005</v>
      </c>
      <c r="D462">
        <v>510.07</v>
      </c>
      <c r="E462" t="s">
        <v>468</v>
      </c>
      <c r="F462" t="s">
        <v>479</v>
      </c>
      <c r="G462" t="s">
        <v>455</v>
      </c>
      <c r="H462">
        <v>292</v>
      </c>
      <c r="I462" t="s">
        <v>462</v>
      </c>
      <c r="U462">
        <v>461</v>
      </c>
      <c r="V462">
        <v>15732778</v>
      </c>
      <c r="W462" t="s">
        <v>1035</v>
      </c>
      <c r="X462">
        <v>468</v>
      </c>
      <c r="Y462" t="s">
        <v>378</v>
      </c>
      <c r="Z462" t="s">
        <v>436</v>
      </c>
      <c r="AA462">
        <v>29</v>
      </c>
      <c r="AB462">
        <v>1</v>
      </c>
      <c r="AC462">
        <v>111681.98</v>
      </c>
      <c r="AD462">
        <v>2</v>
      </c>
      <c r="AE462">
        <v>1</v>
      </c>
      <c r="AF462">
        <v>1</v>
      </c>
      <c r="AG462">
        <v>195711.16</v>
      </c>
      <c r="AH462">
        <v>0</v>
      </c>
    </row>
    <row r="463" spans="1:34" x14ac:dyDescent="0.25">
      <c r="A463" s="74">
        <v>41579</v>
      </c>
      <c r="B463">
        <v>513.97</v>
      </c>
      <c r="C463">
        <v>516.07000000000005</v>
      </c>
      <c r="D463">
        <v>510.64</v>
      </c>
      <c r="E463" t="s">
        <v>468</v>
      </c>
      <c r="F463" t="s">
        <v>480</v>
      </c>
      <c r="G463" t="s">
        <v>463</v>
      </c>
      <c r="H463">
        <v>576</v>
      </c>
      <c r="I463" t="s">
        <v>460</v>
      </c>
      <c r="U463">
        <v>462</v>
      </c>
      <c r="V463">
        <v>15718443</v>
      </c>
      <c r="W463" t="s">
        <v>1036</v>
      </c>
      <c r="X463">
        <v>539</v>
      </c>
      <c r="Y463" t="s">
        <v>374</v>
      </c>
      <c r="Z463" t="s">
        <v>436</v>
      </c>
      <c r="AA463">
        <v>39</v>
      </c>
      <c r="AB463">
        <v>3</v>
      </c>
      <c r="AC463">
        <v>0</v>
      </c>
      <c r="AD463">
        <v>2</v>
      </c>
      <c r="AE463">
        <v>1</v>
      </c>
      <c r="AF463">
        <v>0</v>
      </c>
      <c r="AG463">
        <v>36692.17</v>
      </c>
      <c r="AH463">
        <v>0</v>
      </c>
    </row>
    <row r="464" spans="1:34" x14ac:dyDescent="0.25">
      <c r="A464" s="74">
        <v>41582</v>
      </c>
      <c r="B464">
        <v>513.82000000000005</v>
      </c>
      <c r="C464">
        <v>514.26</v>
      </c>
      <c r="D464">
        <v>509.11</v>
      </c>
      <c r="E464" t="s">
        <v>468</v>
      </c>
      <c r="F464" t="s">
        <v>481</v>
      </c>
      <c r="G464" t="s">
        <v>463</v>
      </c>
      <c r="H464">
        <v>286</v>
      </c>
      <c r="I464" t="s">
        <v>453</v>
      </c>
      <c r="U464">
        <v>463</v>
      </c>
      <c r="V464">
        <v>15670039</v>
      </c>
      <c r="W464" t="s">
        <v>805</v>
      </c>
      <c r="X464">
        <v>509</v>
      </c>
      <c r="Y464" t="s">
        <v>376</v>
      </c>
      <c r="Z464" t="s">
        <v>437</v>
      </c>
      <c r="AA464">
        <v>25</v>
      </c>
      <c r="AB464">
        <v>3</v>
      </c>
      <c r="AC464">
        <v>108738.71</v>
      </c>
      <c r="AD464">
        <v>2</v>
      </c>
      <c r="AE464">
        <v>1</v>
      </c>
      <c r="AF464">
        <v>0</v>
      </c>
      <c r="AG464">
        <v>106920.57</v>
      </c>
      <c r="AH464">
        <v>0</v>
      </c>
    </row>
    <row r="465" spans="1:34" x14ac:dyDescent="0.25">
      <c r="A465" s="74">
        <v>41583</v>
      </c>
      <c r="B465">
        <v>508.27</v>
      </c>
      <c r="C465">
        <v>513.9</v>
      </c>
      <c r="D465">
        <v>506.81</v>
      </c>
      <c r="E465" t="s">
        <v>468</v>
      </c>
      <c r="F465" t="s">
        <v>482</v>
      </c>
      <c r="G465" t="s">
        <v>463</v>
      </c>
      <c r="H465">
        <v>371</v>
      </c>
      <c r="I465" t="s">
        <v>444</v>
      </c>
      <c r="U465">
        <v>464</v>
      </c>
      <c r="V465">
        <v>15773792</v>
      </c>
      <c r="W465" t="s">
        <v>1037</v>
      </c>
      <c r="X465">
        <v>662</v>
      </c>
      <c r="Y465" t="s">
        <v>374</v>
      </c>
      <c r="Z465" t="s">
        <v>437</v>
      </c>
      <c r="AA465">
        <v>32</v>
      </c>
      <c r="AB465">
        <v>4</v>
      </c>
      <c r="AC465">
        <v>133950.37</v>
      </c>
      <c r="AD465">
        <v>1</v>
      </c>
      <c r="AE465">
        <v>1</v>
      </c>
      <c r="AF465">
        <v>1</v>
      </c>
      <c r="AG465">
        <v>48725.68</v>
      </c>
      <c r="AH465">
        <v>1</v>
      </c>
    </row>
    <row r="466" spans="1:34" x14ac:dyDescent="0.25">
      <c r="A466" s="74">
        <v>41584</v>
      </c>
      <c r="B466">
        <v>510.89</v>
      </c>
      <c r="C466">
        <v>511.58</v>
      </c>
      <c r="D466">
        <v>505.79</v>
      </c>
      <c r="E466" t="s">
        <v>468</v>
      </c>
      <c r="F466" t="s">
        <v>483</v>
      </c>
      <c r="G466" t="s">
        <v>468</v>
      </c>
      <c r="H466">
        <v>832</v>
      </c>
      <c r="I466" t="s">
        <v>461</v>
      </c>
      <c r="U466">
        <v>465</v>
      </c>
      <c r="V466">
        <v>15613786</v>
      </c>
      <c r="W466" t="s">
        <v>815</v>
      </c>
      <c r="X466">
        <v>818</v>
      </c>
      <c r="Y466" t="s">
        <v>376</v>
      </c>
      <c r="Z466" t="s">
        <v>436</v>
      </c>
      <c r="AA466">
        <v>26</v>
      </c>
      <c r="AB466">
        <v>4</v>
      </c>
      <c r="AC466">
        <v>0</v>
      </c>
      <c r="AD466">
        <v>2</v>
      </c>
      <c r="AE466">
        <v>1</v>
      </c>
      <c r="AF466">
        <v>1</v>
      </c>
      <c r="AG466">
        <v>167036.94</v>
      </c>
      <c r="AH466">
        <v>0</v>
      </c>
    </row>
    <row r="467" spans="1:34" x14ac:dyDescent="0.25">
      <c r="A467" s="74">
        <v>41585</v>
      </c>
      <c r="B467">
        <v>509.4</v>
      </c>
      <c r="C467">
        <v>510.05</v>
      </c>
      <c r="D467">
        <v>501.94</v>
      </c>
      <c r="E467" t="s">
        <v>468</v>
      </c>
      <c r="F467" t="s">
        <v>484</v>
      </c>
      <c r="G467" t="s">
        <v>455</v>
      </c>
      <c r="H467">
        <v>371</v>
      </c>
      <c r="I467" t="s">
        <v>459</v>
      </c>
      <c r="U467">
        <v>466</v>
      </c>
      <c r="V467">
        <v>15726032</v>
      </c>
      <c r="W467" t="s">
        <v>1038</v>
      </c>
      <c r="X467">
        <v>608</v>
      </c>
      <c r="Y467" t="s">
        <v>374</v>
      </c>
      <c r="Z467" t="s">
        <v>436</v>
      </c>
      <c r="AA467">
        <v>33</v>
      </c>
      <c r="AB467">
        <v>9</v>
      </c>
      <c r="AC467">
        <v>89968.69</v>
      </c>
      <c r="AD467">
        <v>1</v>
      </c>
      <c r="AE467">
        <v>1</v>
      </c>
      <c r="AF467">
        <v>0</v>
      </c>
      <c r="AG467">
        <v>68777.259999999995</v>
      </c>
      <c r="AH467">
        <v>0</v>
      </c>
    </row>
    <row r="468" spans="1:34" x14ac:dyDescent="0.25">
      <c r="A468" s="74">
        <v>41586</v>
      </c>
      <c r="B468">
        <v>502.49</v>
      </c>
      <c r="C468">
        <v>507.35</v>
      </c>
      <c r="D468">
        <v>502.37</v>
      </c>
      <c r="E468" t="s">
        <v>468</v>
      </c>
      <c r="F468" t="s">
        <v>485</v>
      </c>
      <c r="G468" t="s">
        <v>463</v>
      </c>
      <c r="H468">
        <v>591</v>
      </c>
      <c r="I468" t="s">
        <v>460</v>
      </c>
      <c r="U468">
        <v>467</v>
      </c>
      <c r="V468">
        <v>15663252</v>
      </c>
      <c r="W468" t="s">
        <v>784</v>
      </c>
      <c r="X468">
        <v>850</v>
      </c>
      <c r="Y468" t="s">
        <v>376</v>
      </c>
      <c r="Z468" t="s">
        <v>437</v>
      </c>
      <c r="AA468">
        <v>32</v>
      </c>
      <c r="AB468">
        <v>9</v>
      </c>
      <c r="AC468">
        <v>0</v>
      </c>
      <c r="AD468">
        <v>2</v>
      </c>
      <c r="AE468">
        <v>1</v>
      </c>
      <c r="AF468">
        <v>1</v>
      </c>
      <c r="AG468">
        <v>18924.919999999998</v>
      </c>
      <c r="AH468">
        <v>0</v>
      </c>
    </row>
    <row r="469" spans="1:34" x14ac:dyDescent="0.25">
      <c r="A469" s="74">
        <v>41589</v>
      </c>
      <c r="B469">
        <v>502.87</v>
      </c>
      <c r="C469">
        <v>506.07</v>
      </c>
      <c r="D469">
        <v>502.12</v>
      </c>
      <c r="E469" t="s">
        <v>468</v>
      </c>
      <c r="F469" t="s">
        <v>486</v>
      </c>
      <c r="G469" t="s">
        <v>463</v>
      </c>
      <c r="H469">
        <v>233</v>
      </c>
      <c r="I469" t="s">
        <v>444</v>
      </c>
      <c r="U469">
        <v>468</v>
      </c>
      <c r="V469">
        <v>15593782</v>
      </c>
      <c r="W469" t="s">
        <v>1039</v>
      </c>
      <c r="X469">
        <v>816</v>
      </c>
      <c r="Y469" t="s">
        <v>378</v>
      </c>
      <c r="Z469" t="s">
        <v>437</v>
      </c>
      <c r="AA469">
        <v>38</v>
      </c>
      <c r="AB469">
        <v>5</v>
      </c>
      <c r="AC469">
        <v>130878.75</v>
      </c>
      <c r="AD469">
        <v>3</v>
      </c>
      <c r="AE469">
        <v>1</v>
      </c>
      <c r="AF469">
        <v>0</v>
      </c>
      <c r="AG469">
        <v>71905.77</v>
      </c>
      <c r="AH469">
        <v>1</v>
      </c>
    </row>
    <row r="470" spans="1:34" x14ac:dyDescent="0.25">
      <c r="A470" s="74">
        <v>41590</v>
      </c>
      <c r="B470">
        <v>501.97</v>
      </c>
      <c r="C470">
        <v>506.88</v>
      </c>
      <c r="D470">
        <v>500.62</v>
      </c>
      <c r="E470" t="s">
        <v>468</v>
      </c>
      <c r="F470" t="s">
        <v>487</v>
      </c>
      <c r="G470" t="s">
        <v>463</v>
      </c>
      <c r="H470">
        <v>445</v>
      </c>
      <c r="I470" t="s">
        <v>462</v>
      </c>
      <c r="U470">
        <v>469</v>
      </c>
      <c r="V470">
        <v>15633283</v>
      </c>
      <c r="W470" t="s">
        <v>1040</v>
      </c>
      <c r="X470">
        <v>536</v>
      </c>
      <c r="Y470" t="s">
        <v>374</v>
      </c>
      <c r="Z470" t="s">
        <v>436</v>
      </c>
      <c r="AA470">
        <v>35</v>
      </c>
      <c r="AB470">
        <v>8</v>
      </c>
      <c r="AC470">
        <v>0</v>
      </c>
      <c r="AD470">
        <v>2</v>
      </c>
      <c r="AE470">
        <v>1</v>
      </c>
      <c r="AF470">
        <v>0</v>
      </c>
      <c r="AG470">
        <v>64833.279999999999</v>
      </c>
      <c r="AH470">
        <v>0</v>
      </c>
    </row>
    <row r="471" spans="1:34" x14ac:dyDescent="0.25">
      <c r="A471" s="74">
        <v>41591</v>
      </c>
      <c r="B471">
        <v>501.5</v>
      </c>
      <c r="C471">
        <v>514.5</v>
      </c>
      <c r="D471">
        <v>501.37</v>
      </c>
      <c r="E471" t="s">
        <v>468</v>
      </c>
      <c r="F471" t="s">
        <v>488</v>
      </c>
      <c r="G471" t="s">
        <v>455</v>
      </c>
      <c r="H471">
        <v>170</v>
      </c>
      <c r="I471" t="s">
        <v>444</v>
      </c>
      <c r="U471">
        <v>470</v>
      </c>
      <c r="V471">
        <v>15749167</v>
      </c>
      <c r="W471" t="s">
        <v>997</v>
      </c>
      <c r="X471">
        <v>753</v>
      </c>
      <c r="Y471" t="s">
        <v>374</v>
      </c>
      <c r="Z471" t="s">
        <v>436</v>
      </c>
      <c r="AA471">
        <v>35</v>
      </c>
      <c r="AB471">
        <v>3</v>
      </c>
      <c r="AC471">
        <v>0</v>
      </c>
      <c r="AD471">
        <v>2</v>
      </c>
      <c r="AE471">
        <v>1</v>
      </c>
      <c r="AF471">
        <v>1</v>
      </c>
      <c r="AG471">
        <v>184843.77</v>
      </c>
      <c r="AH471">
        <v>0</v>
      </c>
    </row>
    <row r="472" spans="1:34" x14ac:dyDescent="0.25">
      <c r="A472" s="74">
        <v>41592</v>
      </c>
      <c r="B472">
        <v>515.03</v>
      </c>
      <c r="C472">
        <v>517.92999999999995</v>
      </c>
      <c r="D472">
        <v>513.25</v>
      </c>
      <c r="E472" t="s">
        <v>468</v>
      </c>
      <c r="F472" t="s">
        <v>489</v>
      </c>
      <c r="G472" t="s">
        <v>463</v>
      </c>
      <c r="H472">
        <v>342</v>
      </c>
      <c r="I472" t="s">
        <v>460</v>
      </c>
      <c r="U472">
        <v>471</v>
      </c>
      <c r="V472">
        <v>15759298</v>
      </c>
      <c r="W472" t="s">
        <v>845</v>
      </c>
      <c r="X472">
        <v>631</v>
      </c>
      <c r="Y472" t="s">
        <v>376</v>
      </c>
      <c r="Z472" t="s">
        <v>436</v>
      </c>
      <c r="AA472">
        <v>27</v>
      </c>
      <c r="AB472">
        <v>10</v>
      </c>
      <c r="AC472">
        <v>134169.62</v>
      </c>
      <c r="AD472">
        <v>1</v>
      </c>
      <c r="AE472">
        <v>1</v>
      </c>
      <c r="AF472">
        <v>1</v>
      </c>
      <c r="AG472">
        <v>176730.02</v>
      </c>
      <c r="AH472">
        <v>0</v>
      </c>
    </row>
    <row r="473" spans="1:34" x14ac:dyDescent="0.25">
      <c r="A473" s="74">
        <v>41593</v>
      </c>
      <c r="B473">
        <v>515.5</v>
      </c>
      <c r="C473">
        <v>517.05999999999995</v>
      </c>
      <c r="D473">
        <v>513.23</v>
      </c>
      <c r="E473" t="s">
        <v>468</v>
      </c>
      <c r="F473" t="s">
        <v>490</v>
      </c>
      <c r="G473" t="s">
        <v>463</v>
      </c>
      <c r="H473">
        <v>562</v>
      </c>
      <c r="I473" t="s">
        <v>460</v>
      </c>
      <c r="U473">
        <v>472</v>
      </c>
      <c r="V473">
        <v>15683625</v>
      </c>
      <c r="W473" t="s">
        <v>1041</v>
      </c>
      <c r="X473">
        <v>703</v>
      </c>
      <c r="Y473" t="s">
        <v>374</v>
      </c>
      <c r="Z473" t="s">
        <v>436</v>
      </c>
      <c r="AA473">
        <v>37</v>
      </c>
      <c r="AB473">
        <v>1</v>
      </c>
      <c r="AC473">
        <v>149762.07999999999</v>
      </c>
      <c r="AD473">
        <v>1</v>
      </c>
      <c r="AE473">
        <v>1</v>
      </c>
      <c r="AF473">
        <v>0</v>
      </c>
      <c r="AG473">
        <v>20629.400000000001</v>
      </c>
      <c r="AH473">
        <v>1</v>
      </c>
    </row>
    <row r="474" spans="1:34" x14ac:dyDescent="0.25">
      <c r="A474" s="74">
        <v>41596</v>
      </c>
      <c r="B474">
        <v>515.94000000000005</v>
      </c>
      <c r="C474">
        <v>522.41</v>
      </c>
      <c r="D474">
        <v>512.70000000000005</v>
      </c>
      <c r="E474" t="s">
        <v>468</v>
      </c>
      <c r="F474" t="s">
        <v>491</v>
      </c>
      <c r="G474" t="s">
        <v>455</v>
      </c>
      <c r="H474">
        <v>532</v>
      </c>
      <c r="I474" t="s">
        <v>444</v>
      </c>
      <c r="U474">
        <v>473</v>
      </c>
      <c r="V474">
        <v>15635367</v>
      </c>
      <c r="W474" t="s">
        <v>1042</v>
      </c>
      <c r="X474">
        <v>774</v>
      </c>
      <c r="Y474" t="s">
        <v>374</v>
      </c>
      <c r="Z474" t="s">
        <v>436</v>
      </c>
      <c r="AA474">
        <v>26</v>
      </c>
      <c r="AB474">
        <v>2</v>
      </c>
      <c r="AC474">
        <v>93844.69</v>
      </c>
      <c r="AD474">
        <v>1</v>
      </c>
      <c r="AE474">
        <v>1</v>
      </c>
      <c r="AF474">
        <v>0</v>
      </c>
      <c r="AG474">
        <v>28415.360000000001</v>
      </c>
      <c r="AH474">
        <v>0</v>
      </c>
    </row>
    <row r="475" spans="1:34" x14ac:dyDescent="0.25">
      <c r="A475" s="74">
        <v>41597</v>
      </c>
      <c r="B475">
        <v>513.92999999999995</v>
      </c>
      <c r="C475">
        <v>515.44000000000005</v>
      </c>
      <c r="D475">
        <v>509.61</v>
      </c>
      <c r="E475" t="s">
        <v>468</v>
      </c>
      <c r="F475" t="s">
        <v>492</v>
      </c>
      <c r="G475" t="s">
        <v>463</v>
      </c>
      <c r="H475">
        <v>271</v>
      </c>
      <c r="I475" t="s">
        <v>461</v>
      </c>
      <c r="U475">
        <v>474</v>
      </c>
      <c r="V475">
        <v>15681705</v>
      </c>
      <c r="W475" t="s">
        <v>741</v>
      </c>
      <c r="X475">
        <v>785</v>
      </c>
      <c r="Y475" t="s">
        <v>374</v>
      </c>
      <c r="Z475" t="s">
        <v>436</v>
      </c>
      <c r="AA475">
        <v>28</v>
      </c>
      <c r="AB475">
        <v>8</v>
      </c>
      <c r="AC475">
        <v>0</v>
      </c>
      <c r="AD475">
        <v>2</v>
      </c>
      <c r="AE475">
        <v>1</v>
      </c>
      <c r="AF475">
        <v>0</v>
      </c>
      <c r="AG475">
        <v>77231.27</v>
      </c>
      <c r="AH475">
        <v>0</v>
      </c>
    </row>
    <row r="476" spans="1:34" x14ac:dyDescent="0.25">
      <c r="A476" s="74">
        <v>41598</v>
      </c>
      <c r="B476">
        <v>513.04999999999995</v>
      </c>
      <c r="C476">
        <v>514.75</v>
      </c>
      <c r="D476">
        <v>508.27</v>
      </c>
      <c r="E476" t="s">
        <v>468</v>
      </c>
      <c r="F476" t="s">
        <v>493</v>
      </c>
      <c r="G476" t="s">
        <v>468</v>
      </c>
      <c r="H476">
        <v>934</v>
      </c>
      <c r="I476" t="s">
        <v>444</v>
      </c>
      <c r="U476">
        <v>475</v>
      </c>
      <c r="V476">
        <v>15603156</v>
      </c>
      <c r="W476" t="s">
        <v>1043</v>
      </c>
      <c r="X476">
        <v>571</v>
      </c>
      <c r="Y476" t="s">
        <v>374</v>
      </c>
      <c r="Z476" t="s">
        <v>437</v>
      </c>
      <c r="AA476">
        <v>33</v>
      </c>
      <c r="AB476">
        <v>1</v>
      </c>
      <c r="AC476">
        <v>0</v>
      </c>
      <c r="AD476">
        <v>2</v>
      </c>
      <c r="AE476">
        <v>1</v>
      </c>
      <c r="AF476">
        <v>0</v>
      </c>
      <c r="AG476">
        <v>102750.7</v>
      </c>
      <c r="AH476">
        <v>0</v>
      </c>
    </row>
    <row r="477" spans="1:34" x14ac:dyDescent="0.25">
      <c r="A477" s="74">
        <v>41599</v>
      </c>
      <c r="B477">
        <v>511.58</v>
      </c>
      <c r="C477">
        <v>517.22</v>
      </c>
      <c r="D477">
        <v>511.08</v>
      </c>
      <c r="E477" t="s">
        <v>468</v>
      </c>
      <c r="F477" t="s">
        <v>494</v>
      </c>
      <c r="G477" t="s">
        <v>463</v>
      </c>
      <c r="H477">
        <v>191</v>
      </c>
      <c r="I477" t="s">
        <v>459</v>
      </c>
      <c r="U477">
        <v>476</v>
      </c>
      <c r="V477">
        <v>15591986</v>
      </c>
      <c r="W477" t="s">
        <v>863</v>
      </c>
      <c r="X477">
        <v>621</v>
      </c>
      <c r="Y477" t="s">
        <v>378</v>
      </c>
      <c r="Z477" t="s">
        <v>436</v>
      </c>
      <c r="AA477">
        <v>46</v>
      </c>
      <c r="AB477">
        <v>6</v>
      </c>
      <c r="AC477">
        <v>141078.37</v>
      </c>
      <c r="AD477">
        <v>1</v>
      </c>
      <c r="AE477">
        <v>0</v>
      </c>
      <c r="AF477">
        <v>0</v>
      </c>
      <c r="AG477">
        <v>34580.800000000003</v>
      </c>
      <c r="AH477">
        <v>1</v>
      </c>
    </row>
    <row r="478" spans="1:34" x14ac:dyDescent="0.25">
      <c r="A478" s="74">
        <v>41600</v>
      </c>
      <c r="B478">
        <v>514.78</v>
      </c>
      <c r="C478">
        <v>516.15</v>
      </c>
      <c r="D478">
        <v>512.69000000000005</v>
      </c>
      <c r="E478" t="s">
        <v>468</v>
      </c>
      <c r="F478" t="s">
        <v>495</v>
      </c>
      <c r="G478" t="s">
        <v>463</v>
      </c>
      <c r="H478">
        <v>517</v>
      </c>
      <c r="I478" t="s">
        <v>459</v>
      </c>
      <c r="U478">
        <v>477</v>
      </c>
      <c r="V478">
        <v>15798888</v>
      </c>
      <c r="W478" t="s">
        <v>713</v>
      </c>
      <c r="X478">
        <v>605</v>
      </c>
      <c r="Y478" t="s">
        <v>378</v>
      </c>
      <c r="Z478" t="s">
        <v>437</v>
      </c>
      <c r="AA478">
        <v>31</v>
      </c>
      <c r="AB478">
        <v>1</v>
      </c>
      <c r="AC478">
        <v>117992.59</v>
      </c>
      <c r="AD478">
        <v>1</v>
      </c>
      <c r="AE478">
        <v>1</v>
      </c>
      <c r="AF478">
        <v>1</v>
      </c>
      <c r="AG478">
        <v>183598.77</v>
      </c>
      <c r="AH478">
        <v>0</v>
      </c>
    </row>
    <row r="479" spans="1:34" x14ac:dyDescent="0.25">
      <c r="A479" s="74">
        <v>41603</v>
      </c>
      <c r="B479">
        <v>516.64</v>
      </c>
      <c r="C479">
        <v>524.63</v>
      </c>
      <c r="D479">
        <v>515.58000000000004</v>
      </c>
      <c r="E479" t="s">
        <v>468</v>
      </c>
      <c r="F479" t="s">
        <v>496</v>
      </c>
      <c r="G479" t="s">
        <v>455</v>
      </c>
      <c r="H479">
        <v>238</v>
      </c>
      <c r="I479" t="s">
        <v>453</v>
      </c>
      <c r="U479">
        <v>478</v>
      </c>
      <c r="V479">
        <v>15809722</v>
      </c>
      <c r="W479" t="s">
        <v>1044</v>
      </c>
      <c r="X479">
        <v>611</v>
      </c>
      <c r="Y479" t="s">
        <v>374</v>
      </c>
      <c r="Z479" t="s">
        <v>437</v>
      </c>
      <c r="AA479">
        <v>40</v>
      </c>
      <c r="AB479">
        <v>8</v>
      </c>
      <c r="AC479">
        <v>100812.33</v>
      </c>
      <c r="AD479">
        <v>2</v>
      </c>
      <c r="AE479">
        <v>1</v>
      </c>
      <c r="AF479">
        <v>0</v>
      </c>
      <c r="AG479">
        <v>147358.26999999999</v>
      </c>
      <c r="AH479">
        <v>0</v>
      </c>
    </row>
    <row r="480" spans="1:34" x14ac:dyDescent="0.25">
      <c r="A480" s="74">
        <v>41604</v>
      </c>
      <c r="B480">
        <v>522.34</v>
      </c>
      <c r="C480">
        <v>528.77</v>
      </c>
      <c r="D480">
        <v>519.52</v>
      </c>
      <c r="E480" t="s">
        <v>468</v>
      </c>
      <c r="F480" t="s">
        <v>497</v>
      </c>
      <c r="G480" t="s">
        <v>454</v>
      </c>
      <c r="H480">
        <v>589</v>
      </c>
      <c r="I480" t="s">
        <v>461</v>
      </c>
      <c r="U480">
        <v>479</v>
      </c>
      <c r="V480">
        <v>15677538</v>
      </c>
      <c r="W480" t="s">
        <v>1045</v>
      </c>
      <c r="X480">
        <v>569</v>
      </c>
      <c r="Y480" t="s">
        <v>374</v>
      </c>
      <c r="Z480" t="s">
        <v>436</v>
      </c>
      <c r="AA480">
        <v>38</v>
      </c>
      <c r="AB480">
        <v>7</v>
      </c>
      <c r="AC480">
        <v>0</v>
      </c>
      <c r="AD480">
        <v>1</v>
      </c>
      <c r="AE480">
        <v>1</v>
      </c>
      <c r="AF480">
        <v>1</v>
      </c>
      <c r="AG480">
        <v>108469.2</v>
      </c>
      <c r="AH480">
        <v>0</v>
      </c>
    </row>
    <row r="481" spans="1:34" x14ac:dyDescent="0.25">
      <c r="A481" s="74">
        <v>41605</v>
      </c>
      <c r="B481">
        <v>529.03</v>
      </c>
      <c r="C481">
        <v>532.01</v>
      </c>
      <c r="D481">
        <v>528.02</v>
      </c>
      <c r="E481" t="s">
        <v>468</v>
      </c>
      <c r="F481" t="s">
        <v>498</v>
      </c>
      <c r="G481" t="s">
        <v>463</v>
      </c>
      <c r="H481">
        <v>255</v>
      </c>
      <c r="I481" t="s">
        <v>444</v>
      </c>
      <c r="U481">
        <v>480</v>
      </c>
      <c r="V481">
        <v>15797736</v>
      </c>
      <c r="W481" t="s">
        <v>41</v>
      </c>
      <c r="X481">
        <v>658</v>
      </c>
      <c r="Y481" t="s">
        <v>374</v>
      </c>
      <c r="Z481" t="s">
        <v>436</v>
      </c>
      <c r="AA481">
        <v>29</v>
      </c>
      <c r="AB481">
        <v>4</v>
      </c>
      <c r="AC481">
        <v>80262.600000000006</v>
      </c>
      <c r="AD481">
        <v>1</v>
      </c>
      <c r="AE481">
        <v>1</v>
      </c>
      <c r="AF481">
        <v>1</v>
      </c>
      <c r="AG481">
        <v>20612.82</v>
      </c>
      <c r="AH481">
        <v>0</v>
      </c>
    </row>
    <row r="482" spans="1:34" x14ac:dyDescent="0.25">
      <c r="A482" s="74">
        <v>41607</v>
      </c>
      <c r="B482">
        <v>529.1</v>
      </c>
      <c r="C482">
        <v>531.32000000000005</v>
      </c>
      <c r="D482">
        <v>527.75</v>
      </c>
      <c r="E482" t="s">
        <v>468</v>
      </c>
      <c r="F482" t="s">
        <v>499</v>
      </c>
      <c r="G482" t="s">
        <v>463</v>
      </c>
      <c r="H482">
        <v>394</v>
      </c>
      <c r="I482" t="s">
        <v>446</v>
      </c>
      <c r="U482">
        <v>481</v>
      </c>
      <c r="V482">
        <v>15695585</v>
      </c>
      <c r="W482" t="s">
        <v>1046</v>
      </c>
      <c r="X482">
        <v>788</v>
      </c>
      <c r="Y482" t="s">
        <v>376</v>
      </c>
      <c r="Z482" t="s">
        <v>436</v>
      </c>
      <c r="AA482">
        <v>34</v>
      </c>
      <c r="AB482">
        <v>6</v>
      </c>
      <c r="AC482">
        <v>156478.62</v>
      </c>
      <c r="AD482">
        <v>1</v>
      </c>
      <c r="AE482">
        <v>0</v>
      </c>
      <c r="AF482">
        <v>1</v>
      </c>
      <c r="AG482">
        <v>181196.76</v>
      </c>
      <c r="AH482">
        <v>0</v>
      </c>
    </row>
    <row r="483" spans="1:34" x14ac:dyDescent="0.25">
      <c r="A483" s="74">
        <v>41610</v>
      </c>
      <c r="B483">
        <v>529.77</v>
      </c>
      <c r="C483">
        <v>531.17999999999995</v>
      </c>
      <c r="D483">
        <v>523.41999999999996</v>
      </c>
      <c r="E483" t="s">
        <v>468</v>
      </c>
      <c r="F483" t="s">
        <v>500</v>
      </c>
      <c r="G483" t="s">
        <v>463</v>
      </c>
      <c r="H483">
        <v>756</v>
      </c>
      <c r="I483" t="s">
        <v>461</v>
      </c>
      <c r="U483">
        <v>482</v>
      </c>
      <c r="V483">
        <v>15744398</v>
      </c>
      <c r="W483" t="s">
        <v>1047</v>
      </c>
      <c r="X483">
        <v>525</v>
      </c>
      <c r="Y483" t="s">
        <v>374</v>
      </c>
      <c r="Z483" t="s">
        <v>437</v>
      </c>
      <c r="AA483">
        <v>23</v>
      </c>
      <c r="AB483">
        <v>5</v>
      </c>
      <c r="AC483">
        <v>0</v>
      </c>
      <c r="AD483">
        <v>2</v>
      </c>
      <c r="AE483">
        <v>1</v>
      </c>
      <c r="AF483">
        <v>0</v>
      </c>
      <c r="AG483">
        <v>160249.1</v>
      </c>
      <c r="AH483">
        <v>0</v>
      </c>
    </row>
    <row r="484" spans="1:34" x14ac:dyDescent="0.25">
      <c r="A484" s="74">
        <v>41611</v>
      </c>
      <c r="B484">
        <v>523.51</v>
      </c>
      <c r="C484">
        <v>529.73</v>
      </c>
      <c r="D484">
        <v>522.54999999999995</v>
      </c>
      <c r="E484" t="s">
        <v>468</v>
      </c>
      <c r="F484" t="s">
        <v>501</v>
      </c>
      <c r="G484" t="s">
        <v>455</v>
      </c>
      <c r="H484">
        <v>364</v>
      </c>
      <c r="I484" t="s">
        <v>459</v>
      </c>
      <c r="U484">
        <v>483</v>
      </c>
      <c r="V484">
        <v>15750658</v>
      </c>
      <c r="W484" t="s">
        <v>1048</v>
      </c>
      <c r="X484">
        <v>798</v>
      </c>
      <c r="Y484" t="s">
        <v>374</v>
      </c>
      <c r="Z484" t="s">
        <v>436</v>
      </c>
      <c r="AA484">
        <v>37</v>
      </c>
      <c r="AB484">
        <v>8</v>
      </c>
      <c r="AC484">
        <v>0</v>
      </c>
      <c r="AD484">
        <v>3</v>
      </c>
      <c r="AE484">
        <v>0</v>
      </c>
      <c r="AF484">
        <v>0</v>
      </c>
      <c r="AG484">
        <v>110783.28</v>
      </c>
      <c r="AH484">
        <v>0</v>
      </c>
    </row>
    <row r="485" spans="1:34" x14ac:dyDescent="0.25">
      <c r="A485" s="74">
        <v>41612</v>
      </c>
      <c r="B485">
        <v>523.72</v>
      </c>
      <c r="C485">
        <v>530</v>
      </c>
      <c r="D485">
        <v>523.04</v>
      </c>
      <c r="E485" t="s">
        <v>468</v>
      </c>
      <c r="F485" t="s">
        <v>502</v>
      </c>
      <c r="G485" t="s">
        <v>463</v>
      </c>
      <c r="H485">
        <v>392</v>
      </c>
      <c r="I485" t="s">
        <v>453</v>
      </c>
      <c r="U485">
        <v>484</v>
      </c>
      <c r="V485">
        <v>15578186</v>
      </c>
      <c r="W485" t="s">
        <v>707</v>
      </c>
      <c r="X485">
        <v>486</v>
      </c>
      <c r="Y485" t="s">
        <v>378</v>
      </c>
      <c r="Z485" t="s">
        <v>436</v>
      </c>
      <c r="AA485">
        <v>37</v>
      </c>
      <c r="AB485">
        <v>9</v>
      </c>
      <c r="AC485">
        <v>115217.99</v>
      </c>
      <c r="AD485">
        <v>2</v>
      </c>
      <c r="AE485">
        <v>1</v>
      </c>
      <c r="AF485">
        <v>0</v>
      </c>
      <c r="AG485">
        <v>144995.32999999999</v>
      </c>
      <c r="AH485">
        <v>0</v>
      </c>
    </row>
    <row r="486" spans="1:34" x14ac:dyDescent="0.25">
      <c r="A486" s="74">
        <v>41613</v>
      </c>
      <c r="B486">
        <v>526.63</v>
      </c>
      <c r="C486">
        <v>527.85</v>
      </c>
      <c r="D486">
        <v>523.58000000000004</v>
      </c>
      <c r="E486" t="s">
        <v>468</v>
      </c>
      <c r="F486" t="s">
        <v>503</v>
      </c>
      <c r="G486" t="s">
        <v>463</v>
      </c>
      <c r="H486">
        <v>275</v>
      </c>
      <c r="I486" t="s">
        <v>451</v>
      </c>
      <c r="U486">
        <v>485</v>
      </c>
      <c r="V486">
        <v>15676519</v>
      </c>
      <c r="W486" t="s">
        <v>1049</v>
      </c>
      <c r="X486">
        <v>615</v>
      </c>
      <c r="Y486" t="s">
        <v>376</v>
      </c>
      <c r="Z486" t="s">
        <v>436</v>
      </c>
      <c r="AA486">
        <v>61</v>
      </c>
      <c r="AB486">
        <v>9</v>
      </c>
      <c r="AC486">
        <v>0</v>
      </c>
      <c r="AD486">
        <v>2</v>
      </c>
      <c r="AE486">
        <v>1</v>
      </c>
      <c r="AF486">
        <v>0</v>
      </c>
      <c r="AG486">
        <v>150227.85</v>
      </c>
      <c r="AH486">
        <v>1</v>
      </c>
    </row>
    <row r="487" spans="1:34" x14ac:dyDescent="0.25">
      <c r="A487" s="74">
        <v>41614</v>
      </c>
      <c r="B487">
        <v>532.9</v>
      </c>
      <c r="C487">
        <v>533</v>
      </c>
      <c r="D487">
        <v>528.05999999999995</v>
      </c>
      <c r="E487" t="s">
        <v>468</v>
      </c>
      <c r="F487" t="s">
        <v>504</v>
      </c>
      <c r="G487" t="s">
        <v>463</v>
      </c>
      <c r="H487">
        <v>868</v>
      </c>
      <c r="I487" t="s">
        <v>462</v>
      </c>
      <c r="U487">
        <v>486</v>
      </c>
      <c r="V487">
        <v>15637954</v>
      </c>
      <c r="W487" t="s">
        <v>1050</v>
      </c>
      <c r="X487">
        <v>730</v>
      </c>
      <c r="Y487" t="s">
        <v>374</v>
      </c>
      <c r="Z487" t="s">
        <v>437</v>
      </c>
      <c r="AA487">
        <v>35</v>
      </c>
      <c r="AB487">
        <v>0</v>
      </c>
      <c r="AC487">
        <v>155470.54999999999</v>
      </c>
      <c r="AD487">
        <v>1</v>
      </c>
      <c r="AE487">
        <v>1</v>
      </c>
      <c r="AF487">
        <v>1</v>
      </c>
      <c r="AG487">
        <v>53718.28</v>
      </c>
      <c r="AH487">
        <v>0</v>
      </c>
    </row>
    <row r="488" spans="1:34" x14ac:dyDescent="0.25">
      <c r="A488" s="74">
        <v>41617</v>
      </c>
      <c r="B488">
        <v>533.5</v>
      </c>
      <c r="C488">
        <v>539.13</v>
      </c>
      <c r="D488">
        <v>532.02</v>
      </c>
      <c r="E488" t="s">
        <v>468</v>
      </c>
      <c r="F488" t="s">
        <v>505</v>
      </c>
      <c r="G488" t="s">
        <v>463</v>
      </c>
      <c r="H488">
        <v>976</v>
      </c>
      <c r="I488" t="s">
        <v>462</v>
      </c>
      <c r="U488">
        <v>487</v>
      </c>
      <c r="V488">
        <v>15758639</v>
      </c>
      <c r="W488" t="s">
        <v>826</v>
      </c>
      <c r="X488">
        <v>641</v>
      </c>
      <c r="Y488" t="s">
        <v>374</v>
      </c>
      <c r="Z488" t="s">
        <v>436</v>
      </c>
      <c r="AA488">
        <v>37</v>
      </c>
      <c r="AB488">
        <v>7</v>
      </c>
      <c r="AC488">
        <v>0</v>
      </c>
      <c r="AD488">
        <v>2</v>
      </c>
      <c r="AE488">
        <v>1</v>
      </c>
      <c r="AF488">
        <v>0</v>
      </c>
      <c r="AG488">
        <v>75248.3</v>
      </c>
      <c r="AH488">
        <v>0</v>
      </c>
    </row>
    <row r="489" spans="1:34" x14ac:dyDescent="0.25">
      <c r="A489" s="74">
        <v>41618</v>
      </c>
      <c r="B489">
        <v>536.07000000000005</v>
      </c>
      <c r="C489">
        <v>544.12</v>
      </c>
      <c r="D489">
        <v>535.82000000000005</v>
      </c>
      <c r="E489" t="s">
        <v>468</v>
      </c>
      <c r="F489" t="s">
        <v>506</v>
      </c>
      <c r="G489" t="s">
        <v>455</v>
      </c>
      <c r="H489">
        <v>721</v>
      </c>
      <c r="I489" t="s">
        <v>461</v>
      </c>
      <c r="U489">
        <v>488</v>
      </c>
      <c r="V489">
        <v>15613772</v>
      </c>
      <c r="W489" t="s">
        <v>1051</v>
      </c>
      <c r="X489">
        <v>542</v>
      </c>
      <c r="Y489" t="s">
        <v>374</v>
      </c>
      <c r="Z489" t="s">
        <v>436</v>
      </c>
      <c r="AA489">
        <v>39</v>
      </c>
      <c r="AB489">
        <v>3</v>
      </c>
      <c r="AC489">
        <v>135096.76999999999</v>
      </c>
      <c r="AD489">
        <v>1</v>
      </c>
      <c r="AE489">
        <v>1</v>
      </c>
      <c r="AF489">
        <v>1</v>
      </c>
      <c r="AG489">
        <v>14353.43</v>
      </c>
      <c r="AH489">
        <v>1</v>
      </c>
    </row>
    <row r="490" spans="1:34" x14ac:dyDescent="0.25">
      <c r="A490" s="74">
        <v>41619</v>
      </c>
      <c r="B490">
        <v>541.66999999999996</v>
      </c>
      <c r="C490">
        <v>543.62</v>
      </c>
      <c r="D490">
        <v>535.58000000000004</v>
      </c>
      <c r="E490" t="s">
        <v>468</v>
      </c>
      <c r="F490" t="s">
        <v>507</v>
      </c>
      <c r="G490" t="s">
        <v>455</v>
      </c>
      <c r="H490">
        <v>436</v>
      </c>
      <c r="I490" t="s">
        <v>446</v>
      </c>
      <c r="U490">
        <v>489</v>
      </c>
      <c r="V490">
        <v>15731744</v>
      </c>
      <c r="W490" t="s">
        <v>1052</v>
      </c>
      <c r="X490">
        <v>692</v>
      </c>
      <c r="Y490" t="s">
        <v>374</v>
      </c>
      <c r="Z490" t="s">
        <v>436</v>
      </c>
      <c r="AA490">
        <v>30</v>
      </c>
      <c r="AB490">
        <v>2</v>
      </c>
      <c r="AC490">
        <v>0</v>
      </c>
      <c r="AD490">
        <v>2</v>
      </c>
      <c r="AE490">
        <v>0</v>
      </c>
      <c r="AF490">
        <v>1</v>
      </c>
      <c r="AG490">
        <v>130486.57</v>
      </c>
      <c r="AH490">
        <v>0</v>
      </c>
    </row>
    <row r="491" spans="1:34" x14ac:dyDescent="0.25">
      <c r="A491" s="74">
        <v>41620</v>
      </c>
      <c r="B491">
        <v>537.77</v>
      </c>
      <c r="C491">
        <v>539.45000000000005</v>
      </c>
      <c r="D491">
        <v>532.5</v>
      </c>
      <c r="E491" t="s">
        <v>468</v>
      </c>
      <c r="F491" t="s">
        <v>508</v>
      </c>
      <c r="G491" t="s">
        <v>455</v>
      </c>
      <c r="H491">
        <v>204</v>
      </c>
      <c r="I491" t="s">
        <v>451</v>
      </c>
      <c r="U491">
        <v>490</v>
      </c>
      <c r="V491">
        <v>15807709</v>
      </c>
      <c r="W491" t="s">
        <v>1053</v>
      </c>
      <c r="X491">
        <v>714</v>
      </c>
      <c r="Y491" t="s">
        <v>378</v>
      </c>
      <c r="Z491" t="s">
        <v>437</v>
      </c>
      <c r="AA491">
        <v>55</v>
      </c>
      <c r="AB491">
        <v>9</v>
      </c>
      <c r="AC491">
        <v>180075.22</v>
      </c>
      <c r="AD491">
        <v>1</v>
      </c>
      <c r="AE491">
        <v>1</v>
      </c>
      <c r="AF491">
        <v>1</v>
      </c>
      <c r="AG491">
        <v>100127.71</v>
      </c>
      <c r="AH491">
        <v>0</v>
      </c>
    </row>
    <row r="492" spans="1:34" x14ac:dyDescent="0.25">
      <c r="A492" s="74">
        <v>41621</v>
      </c>
      <c r="B492">
        <v>535.69000000000005</v>
      </c>
      <c r="C492">
        <v>536.14</v>
      </c>
      <c r="D492">
        <v>526.97</v>
      </c>
      <c r="E492" t="s">
        <v>468</v>
      </c>
      <c r="F492" t="s">
        <v>509</v>
      </c>
      <c r="G492" t="s">
        <v>454</v>
      </c>
      <c r="H492">
        <v>340</v>
      </c>
      <c r="I492" t="s">
        <v>449</v>
      </c>
      <c r="U492">
        <v>491</v>
      </c>
      <c r="V492">
        <v>15714689</v>
      </c>
      <c r="W492" t="s">
        <v>1054</v>
      </c>
      <c r="X492">
        <v>591</v>
      </c>
      <c r="Y492" t="s">
        <v>376</v>
      </c>
      <c r="Z492" t="s">
        <v>436</v>
      </c>
      <c r="AA492">
        <v>29</v>
      </c>
      <c r="AB492">
        <v>1</v>
      </c>
      <c r="AC492">
        <v>97541.24</v>
      </c>
      <c r="AD492">
        <v>1</v>
      </c>
      <c r="AE492">
        <v>1</v>
      </c>
      <c r="AF492">
        <v>1</v>
      </c>
      <c r="AG492">
        <v>196356.17</v>
      </c>
      <c r="AH492">
        <v>0</v>
      </c>
    </row>
    <row r="493" spans="1:34" x14ac:dyDescent="0.25">
      <c r="A493" s="74">
        <v>41624</v>
      </c>
      <c r="B493">
        <v>530.01</v>
      </c>
      <c r="C493">
        <v>535.34</v>
      </c>
      <c r="D493">
        <v>529.02</v>
      </c>
      <c r="E493" t="s">
        <v>468</v>
      </c>
      <c r="F493" t="s">
        <v>510</v>
      </c>
      <c r="G493" t="s">
        <v>455</v>
      </c>
      <c r="H493">
        <v>216</v>
      </c>
      <c r="I493" t="s">
        <v>453</v>
      </c>
      <c r="U493">
        <v>492</v>
      </c>
      <c r="V493">
        <v>15699005</v>
      </c>
      <c r="W493" t="s">
        <v>690</v>
      </c>
      <c r="X493">
        <v>710</v>
      </c>
      <c r="Y493" t="s">
        <v>374</v>
      </c>
      <c r="Z493" t="s">
        <v>437</v>
      </c>
      <c r="AA493">
        <v>41</v>
      </c>
      <c r="AB493">
        <v>2</v>
      </c>
      <c r="AC493">
        <v>156067.04999999999</v>
      </c>
      <c r="AD493">
        <v>1</v>
      </c>
      <c r="AE493">
        <v>1</v>
      </c>
      <c r="AF493">
        <v>1</v>
      </c>
      <c r="AG493">
        <v>9983.8799999999992</v>
      </c>
      <c r="AH493">
        <v>0</v>
      </c>
    </row>
    <row r="494" spans="1:34" x14ac:dyDescent="0.25">
      <c r="A494" s="74">
        <v>41625</v>
      </c>
      <c r="B494">
        <v>534.41</v>
      </c>
      <c r="C494">
        <v>538.36</v>
      </c>
      <c r="D494">
        <v>532.20000000000005</v>
      </c>
      <c r="E494" t="s">
        <v>468</v>
      </c>
      <c r="F494" t="s">
        <v>511</v>
      </c>
      <c r="G494" t="s">
        <v>455</v>
      </c>
      <c r="H494">
        <v>82</v>
      </c>
      <c r="I494" t="s">
        <v>451</v>
      </c>
      <c r="U494">
        <v>493</v>
      </c>
      <c r="V494">
        <v>15624170</v>
      </c>
      <c r="W494" t="s">
        <v>839</v>
      </c>
      <c r="X494">
        <v>639</v>
      </c>
      <c r="Y494" t="s">
        <v>374</v>
      </c>
      <c r="Z494" t="s">
        <v>437</v>
      </c>
      <c r="AA494">
        <v>38</v>
      </c>
      <c r="AB494">
        <v>4</v>
      </c>
      <c r="AC494">
        <v>81550.94</v>
      </c>
      <c r="AD494">
        <v>2</v>
      </c>
      <c r="AE494">
        <v>0</v>
      </c>
      <c r="AF494">
        <v>1</v>
      </c>
      <c r="AG494">
        <v>118974.77</v>
      </c>
      <c r="AH494">
        <v>0</v>
      </c>
    </row>
    <row r="495" spans="1:34" x14ac:dyDescent="0.25">
      <c r="A495" s="74">
        <v>41626</v>
      </c>
      <c r="B495">
        <v>533.91999999999996</v>
      </c>
      <c r="C495">
        <v>540.45000000000005</v>
      </c>
      <c r="D495">
        <v>527.54</v>
      </c>
      <c r="E495" t="s">
        <v>468</v>
      </c>
      <c r="F495" t="s">
        <v>512</v>
      </c>
      <c r="G495" t="s">
        <v>454</v>
      </c>
      <c r="H495">
        <v>437</v>
      </c>
      <c r="I495" t="s">
        <v>460</v>
      </c>
      <c r="U495">
        <v>494</v>
      </c>
      <c r="V495">
        <v>15725679</v>
      </c>
      <c r="W495" t="s">
        <v>814</v>
      </c>
      <c r="X495">
        <v>531</v>
      </c>
      <c r="Y495" t="s">
        <v>374</v>
      </c>
      <c r="Z495" t="s">
        <v>437</v>
      </c>
      <c r="AA495">
        <v>47</v>
      </c>
      <c r="AB495">
        <v>6</v>
      </c>
      <c r="AC495">
        <v>0</v>
      </c>
      <c r="AD495">
        <v>1</v>
      </c>
      <c r="AE495">
        <v>0</v>
      </c>
      <c r="AF495">
        <v>0</v>
      </c>
      <c r="AG495">
        <v>194998.34</v>
      </c>
      <c r="AH495">
        <v>1</v>
      </c>
    </row>
    <row r="496" spans="1:34" x14ac:dyDescent="0.25">
      <c r="A496" s="74">
        <v>41627</v>
      </c>
      <c r="B496">
        <v>538.37</v>
      </c>
      <c r="C496">
        <v>543.96</v>
      </c>
      <c r="D496">
        <v>537.53</v>
      </c>
      <c r="E496" t="s">
        <v>468</v>
      </c>
      <c r="F496" t="s">
        <v>513</v>
      </c>
      <c r="G496" t="s">
        <v>455</v>
      </c>
      <c r="H496">
        <v>343</v>
      </c>
      <c r="I496" t="s">
        <v>451</v>
      </c>
      <c r="U496">
        <v>495</v>
      </c>
      <c r="V496">
        <v>15585865</v>
      </c>
      <c r="W496" t="s">
        <v>1055</v>
      </c>
      <c r="X496">
        <v>673</v>
      </c>
      <c r="Y496" t="s">
        <v>374</v>
      </c>
      <c r="Z496" t="s">
        <v>437</v>
      </c>
      <c r="AA496">
        <v>38</v>
      </c>
      <c r="AB496">
        <v>2</v>
      </c>
      <c r="AC496">
        <v>170061.92</v>
      </c>
      <c r="AD496">
        <v>2</v>
      </c>
      <c r="AE496">
        <v>0</v>
      </c>
      <c r="AF496">
        <v>0</v>
      </c>
      <c r="AG496">
        <v>134901.34</v>
      </c>
      <c r="AH496">
        <v>1</v>
      </c>
    </row>
    <row r="497" spans="1:34" x14ac:dyDescent="0.25">
      <c r="A497" s="74">
        <v>41628</v>
      </c>
      <c r="B497">
        <v>542.12</v>
      </c>
      <c r="C497">
        <v>548.53</v>
      </c>
      <c r="D497">
        <v>541.97</v>
      </c>
      <c r="E497" t="s">
        <v>468</v>
      </c>
      <c r="F497" t="s">
        <v>514</v>
      </c>
      <c r="G497" t="s">
        <v>447</v>
      </c>
      <c r="H497">
        <v>547</v>
      </c>
      <c r="I497" t="s">
        <v>461</v>
      </c>
      <c r="U497">
        <v>496</v>
      </c>
      <c r="V497">
        <v>15804256</v>
      </c>
      <c r="W497" t="s">
        <v>1056</v>
      </c>
      <c r="X497">
        <v>765</v>
      </c>
      <c r="Y497" t="s">
        <v>378</v>
      </c>
      <c r="Z497" t="s">
        <v>436</v>
      </c>
      <c r="AA497">
        <v>36</v>
      </c>
      <c r="AB497">
        <v>8</v>
      </c>
      <c r="AC497">
        <v>92310.54</v>
      </c>
      <c r="AD497">
        <v>2</v>
      </c>
      <c r="AE497">
        <v>1</v>
      </c>
      <c r="AF497">
        <v>1</v>
      </c>
      <c r="AG497">
        <v>72924.56</v>
      </c>
      <c r="AH497">
        <v>0</v>
      </c>
    </row>
    <row r="498" spans="1:34" x14ac:dyDescent="0.25">
      <c r="A498" s="74">
        <v>41631</v>
      </c>
      <c r="B498">
        <v>551.85</v>
      </c>
      <c r="C498">
        <v>555.82000000000005</v>
      </c>
      <c r="D498">
        <v>550.5</v>
      </c>
      <c r="E498" t="s">
        <v>468</v>
      </c>
      <c r="F498" t="s">
        <v>515</v>
      </c>
      <c r="G498" t="s">
        <v>455</v>
      </c>
      <c r="H498">
        <v>456</v>
      </c>
      <c r="I498" t="s">
        <v>453</v>
      </c>
      <c r="U498">
        <v>497</v>
      </c>
      <c r="V498">
        <v>15662403</v>
      </c>
      <c r="W498" t="s">
        <v>1057</v>
      </c>
      <c r="X498">
        <v>622</v>
      </c>
      <c r="Y498" t="s">
        <v>374</v>
      </c>
      <c r="Z498" t="s">
        <v>437</v>
      </c>
      <c r="AA498">
        <v>32</v>
      </c>
      <c r="AB498">
        <v>6</v>
      </c>
      <c r="AC498">
        <v>169089.38</v>
      </c>
      <c r="AD498">
        <v>2</v>
      </c>
      <c r="AE498">
        <v>1</v>
      </c>
      <c r="AF498">
        <v>0</v>
      </c>
      <c r="AG498">
        <v>101057.95</v>
      </c>
      <c r="AH498">
        <v>0</v>
      </c>
    </row>
    <row r="499" spans="1:34" x14ac:dyDescent="0.25">
      <c r="A499" s="74">
        <v>41632</v>
      </c>
      <c r="B499">
        <v>555.4</v>
      </c>
      <c r="C499">
        <v>555.54</v>
      </c>
      <c r="D499">
        <v>551.98</v>
      </c>
      <c r="E499" t="s">
        <v>468</v>
      </c>
      <c r="F499" t="s">
        <v>516</v>
      </c>
      <c r="G499" t="s">
        <v>468</v>
      </c>
      <c r="H499">
        <v>473</v>
      </c>
      <c r="I499" t="s">
        <v>451</v>
      </c>
      <c r="U499">
        <v>498</v>
      </c>
      <c r="V499">
        <v>15733616</v>
      </c>
      <c r="W499" t="s">
        <v>1058</v>
      </c>
      <c r="X499">
        <v>806</v>
      </c>
      <c r="Y499" t="s">
        <v>374</v>
      </c>
      <c r="Z499" t="s">
        <v>436</v>
      </c>
      <c r="AA499">
        <v>40</v>
      </c>
      <c r="AB499">
        <v>5</v>
      </c>
      <c r="AC499">
        <v>80613.929999999993</v>
      </c>
      <c r="AD499">
        <v>1</v>
      </c>
      <c r="AE499">
        <v>1</v>
      </c>
      <c r="AF499">
        <v>1</v>
      </c>
      <c r="AG499">
        <v>142838.64000000001</v>
      </c>
      <c r="AH499">
        <v>0</v>
      </c>
    </row>
    <row r="500" spans="1:34" x14ac:dyDescent="0.25">
      <c r="A500" s="74">
        <v>41634</v>
      </c>
      <c r="B500">
        <v>554.91999999999996</v>
      </c>
      <c r="C500">
        <v>557.41</v>
      </c>
      <c r="D500">
        <v>552.27</v>
      </c>
      <c r="E500" t="s">
        <v>468</v>
      </c>
      <c r="F500" t="s">
        <v>517</v>
      </c>
      <c r="G500" t="s">
        <v>463</v>
      </c>
      <c r="H500">
        <v>685</v>
      </c>
      <c r="I500" t="s">
        <v>444</v>
      </c>
      <c r="U500">
        <v>499</v>
      </c>
      <c r="V500">
        <v>15591995</v>
      </c>
      <c r="W500" t="s">
        <v>1059</v>
      </c>
      <c r="X500">
        <v>757</v>
      </c>
      <c r="Y500" t="s">
        <v>378</v>
      </c>
      <c r="Z500" t="s">
        <v>436</v>
      </c>
      <c r="AA500">
        <v>26</v>
      </c>
      <c r="AB500">
        <v>8</v>
      </c>
      <c r="AC500">
        <v>121581.56</v>
      </c>
      <c r="AD500">
        <v>2</v>
      </c>
      <c r="AE500">
        <v>1</v>
      </c>
      <c r="AF500">
        <v>1</v>
      </c>
      <c r="AG500">
        <v>127059.04</v>
      </c>
      <c r="AH500">
        <v>0</v>
      </c>
    </row>
    <row r="501" spans="1:34" x14ac:dyDescent="0.25">
      <c r="A501" s="74">
        <v>41635</v>
      </c>
      <c r="B501">
        <v>557.91</v>
      </c>
      <c r="C501">
        <v>558.04999999999995</v>
      </c>
      <c r="D501">
        <v>554.39</v>
      </c>
      <c r="E501" t="s">
        <v>468</v>
      </c>
      <c r="F501" t="s">
        <v>518</v>
      </c>
      <c r="G501" t="s">
        <v>455</v>
      </c>
      <c r="H501">
        <v>151</v>
      </c>
      <c r="I501" t="s">
        <v>460</v>
      </c>
      <c r="U501">
        <v>500</v>
      </c>
      <c r="V501">
        <v>15677020</v>
      </c>
      <c r="W501" t="s">
        <v>1060</v>
      </c>
      <c r="X501">
        <v>570</v>
      </c>
      <c r="Y501" t="s">
        <v>374</v>
      </c>
      <c r="Z501" t="s">
        <v>437</v>
      </c>
      <c r="AA501">
        <v>58</v>
      </c>
      <c r="AB501">
        <v>8</v>
      </c>
      <c r="AC501">
        <v>0</v>
      </c>
      <c r="AD501">
        <v>1</v>
      </c>
      <c r="AE501">
        <v>0</v>
      </c>
      <c r="AF501">
        <v>1</v>
      </c>
      <c r="AG501">
        <v>116503.92</v>
      </c>
      <c r="AH501">
        <v>1</v>
      </c>
    </row>
    <row r="502" spans="1:34" x14ac:dyDescent="0.25">
      <c r="A502" s="74">
        <v>41638</v>
      </c>
      <c r="B502">
        <v>558.08000000000004</v>
      </c>
      <c r="C502">
        <v>558.16</v>
      </c>
      <c r="D502">
        <v>552.44000000000005</v>
      </c>
      <c r="E502" t="s">
        <v>468</v>
      </c>
      <c r="F502" t="s">
        <v>519</v>
      </c>
      <c r="G502" t="s">
        <v>463</v>
      </c>
      <c r="H502">
        <v>481</v>
      </c>
      <c r="I502" t="s">
        <v>448</v>
      </c>
      <c r="U502">
        <v>501</v>
      </c>
      <c r="V502">
        <v>15727688</v>
      </c>
      <c r="W502" t="s">
        <v>1061</v>
      </c>
      <c r="X502">
        <v>555</v>
      </c>
      <c r="Y502" t="s">
        <v>376</v>
      </c>
      <c r="Z502" t="s">
        <v>436</v>
      </c>
      <c r="AA502">
        <v>32</v>
      </c>
      <c r="AB502">
        <v>4</v>
      </c>
      <c r="AC502">
        <v>0</v>
      </c>
      <c r="AD502">
        <v>2</v>
      </c>
      <c r="AE502">
        <v>1</v>
      </c>
      <c r="AF502">
        <v>1</v>
      </c>
      <c r="AG502">
        <v>54405.79</v>
      </c>
      <c r="AH502">
        <v>0</v>
      </c>
    </row>
    <row r="503" spans="1:34" x14ac:dyDescent="0.25">
      <c r="A503" s="74">
        <v>41639</v>
      </c>
      <c r="B503">
        <v>554.04</v>
      </c>
      <c r="C503">
        <v>558.41</v>
      </c>
      <c r="D503">
        <v>551.05999999999995</v>
      </c>
      <c r="E503" t="s">
        <v>468</v>
      </c>
      <c r="F503" t="s">
        <v>520</v>
      </c>
      <c r="G503" t="s">
        <v>463</v>
      </c>
      <c r="H503">
        <v>725</v>
      </c>
      <c r="I503" t="s">
        <v>449</v>
      </c>
      <c r="U503">
        <v>502</v>
      </c>
      <c r="V503">
        <v>15715941</v>
      </c>
      <c r="W503" t="s">
        <v>1062</v>
      </c>
      <c r="X503">
        <v>692</v>
      </c>
      <c r="Y503" t="s">
        <v>374</v>
      </c>
      <c r="Z503" t="s">
        <v>436</v>
      </c>
      <c r="AA503">
        <v>54</v>
      </c>
      <c r="AB503">
        <v>5</v>
      </c>
      <c r="AC503">
        <v>0</v>
      </c>
      <c r="AD503">
        <v>2</v>
      </c>
      <c r="AE503">
        <v>1</v>
      </c>
      <c r="AF503">
        <v>1</v>
      </c>
      <c r="AG503">
        <v>88721.84</v>
      </c>
      <c r="AH503">
        <v>0</v>
      </c>
    </row>
    <row r="504" spans="1:34" x14ac:dyDescent="0.25">
      <c r="A504" s="74">
        <v>41641</v>
      </c>
      <c r="B504">
        <v>555.65</v>
      </c>
      <c r="C504">
        <v>556.79</v>
      </c>
      <c r="D504">
        <v>552.05999999999995</v>
      </c>
      <c r="E504" t="s">
        <v>468</v>
      </c>
      <c r="F504" t="s">
        <v>521</v>
      </c>
      <c r="G504" t="s">
        <v>455</v>
      </c>
      <c r="H504">
        <v>656</v>
      </c>
      <c r="I504" t="s">
        <v>446</v>
      </c>
      <c r="U504">
        <v>503</v>
      </c>
      <c r="V504">
        <v>15714485</v>
      </c>
      <c r="W504" t="s">
        <v>1063</v>
      </c>
      <c r="X504">
        <v>774</v>
      </c>
      <c r="Y504" t="s">
        <v>374</v>
      </c>
      <c r="Z504" t="s">
        <v>436</v>
      </c>
      <c r="AA504">
        <v>60</v>
      </c>
      <c r="AB504">
        <v>5</v>
      </c>
      <c r="AC504">
        <v>85891.55</v>
      </c>
      <c r="AD504">
        <v>1</v>
      </c>
      <c r="AE504">
        <v>1</v>
      </c>
      <c r="AF504">
        <v>0</v>
      </c>
      <c r="AG504">
        <v>74135.48</v>
      </c>
      <c r="AH504">
        <v>1</v>
      </c>
    </row>
    <row r="505" spans="1:34" x14ac:dyDescent="0.25">
      <c r="A505" s="74">
        <v>41642</v>
      </c>
      <c r="B505">
        <v>555.41999999999996</v>
      </c>
      <c r="C505">
        <v>556.38</v>
      </c>
      <c r="D505">
        <v>550.4</v>
      </c>
      <c r="E505" t="s">
        <v>468</v>
      </c>
      <c r="F505" t="s">
        <v>522</v>
      </c>
      <c r="G505" t="s">
        <v>455</v>
      </c>
      <c r="H505">
        <v>345</v>
      </c>
      <c r="I505" t="s">
        <v>451</v>
      </c>
      <c r="U505">
        <v>504</v>
      </c>
      <c r="V505">
        <v>15730059</v>
      </c>
      <c r="W505" t="s">
        <v>1064</v>
      </c>
      <c r="X505">
        <v>638</v>
      </c>
      <c r="Y505" t="s">
        <v>376</v>
      </c>
      <c r="Z505" t="s">
        <v>436</v>
      </c>
      <c r="AA505">
        <v>44</v>
      </c>
      <c r="AB505">
        <v>9</v>
      </c>
      <c r="AC505">
        <v>77637.350000000006</v>
      </c>
      <c r="AD505">
        <v>2</v>
      </c>
      <c r="AE505">
        <v>1</v>
      </c>
      <c r="AF505">
        <v>1</v>
      </c>
      <c r="AG505">
        <v>111346.22</v>
      </c>
      <c r="AH505">
        <v>0</v>
      </c>
    </row>
    <row r="506" spans="1:34" x14ac:dyDescent="0.25">
      <c r="A506" s="74">
        <v>41645</v>
      </c>
      <c r="B506">
        <v>554.42999999999995</v>
      </c>
      <c r="C506">
        <v>557.34</v>
      </c>
      <c r="D506">
        <v>551.15</v>
      </c>
      <c r="E506" t="s">
        <v>468</v>
      </c>
      <c r="F506" t="s">
        <v>523</v>
      </c>
      <c r="G506" t="s">
        <v>455</v>
      </c>
      <c r="H506">
        <v>551</v>
      </c>
      <c r="I506" t="s">
        <v>451</v>
      </c>
      <c r="U506">
        <v>505</v>
      </c>
      <c r="V506">
        <v>15715527</v>
      </c>
      <c r="W506" t="s">
        <v>857</v>
      </c>
      <c r="X506">
        <v>543</v>
      </c>
      <c r="Y506" t="s">
        <v>376</v>
      </c>
      <c r="Z506" t="s">
        <v>437</v>
      </c>
      <c r="AA506">
        <v>41</v>
      </c>
      <c r="AB506">
        <v>4</v>
      </c>
      <c r="AC506">
        <v>0</v>
      </c>
      <c r="AD506">
        <v>1</v>
      </c>
      <c r="AE506">
        <v>0</v>
      </c>
      <c r="AF506">
        <v>0</v>
      </c>
      <c r="AG506">
        <v>194902.16</v>
      </c>
      <c r="AH506">
        <v>0</v>
      </c>
    </row>
    <row r="507" spans="1:34" x14ac:dyDescent="0.25">
      <c r="A507" s="74">
        <v>41646</v>
      </c>
      <c r="B507">
        <v>560.4</v>
      </c>
      <c r="C507">
        <v>567.72</v>
      </c>
      <c r="D507">
        <v>558.49</v>
      </c>
      <c r="E507" t="s">
        <v>468</v>
      </c>
      <c r="F507" t="s">
        <v>524</v>
      </c>
      <c r="G507" t="s">
        <v>445</v>
      </c>
      <c r="H507">
        <v>124</v>
      </c>
      <c r="I507" t="s">
        <v>448</v>
      </c>
      <c r="U507">
        <v>506</v>
      </c>
      <c r="V507">
        <v>15576623</v>
      </c>
      <c r="W507" t="s">
        <v>1065</v>
      </c>
      <c r="X507">
        <v>584</v>
      </c>
      <c r="Y507" t="s">
        <v>374</v>
      </c>
      <c r="Z507" t="s">
        <v>436</v>
      </c>
      <c r="AA507">
        <v>31</v>
      </c>
      <c r="AB507">
        <v>5</v>
      </c>
      <c r="AC507">
        <v>0</v>
      </c>
      <c r="AD507">
        <v>2</v>
      </c>
      <c r="AE507">
        <v>1</v>
      </c>
      <c r="AF507">
        <v>0</v>
      </c>
      <c r="AG507">
        <v>31474.27</v>
      </c>
      <c r="AH507">
        <v>0</v>
      </c>
    </row>
    <row r="508" spans="1:34" x14ac:dyDescent="0.25">
      <c r="A508" s="74">
        <v>41647</v>
      </c>
      <c r="B508">
        <v>570.86</v>
      </c>
      <c r="C508">
        <v>571.52</v>
      </c>
      <c r="D508">
        <v>564.53</v>
      </c>
      <c r="E508" t="s">
        <v>468</v>
      </c>
      <c r="F508" t="s">
        <v>525</v>
      </c>
      <c r="G508" t="s">
        <v>454</v>
      </c>
      <c r="H508">
        <v>501</v>
      </c>
      <c r="I508" t="s">
        <v>459</v>
      </c>
      <c r="U508">
        <v>507</v>
      </c>
      <c r="V508">
        <v>15805565</v>
      </c>
      <c r="W508" t="s">
        <v>1048</v>
      </c>
      <c r="X508">
        <v>691</v>
      </c>
      <c r="Y508" t="s">
        <v>378</v>
      </c>
      <c r="Z508" t="s">
        <v>436</v>
      </c>
      <c r="AA508">
        <v>30</v>
      </c>
      <c r="AB508">
        <v>7</v>
      </c>
      <c r="AC508">
        <v>116927.89</v>
      </c>
      <c r="AD508">
        <v>1</v>
      </c>
      <c r="AE508">
        <v>1</v>
      </c>
      <c r="AF508">
        <v>0</v>
      </c>
      <c r="AG508">
        <v>21198.39</v>
      </c>
      <c r="AH508">
        <v>0</v>
      </c>
    </row>
    <row r="509" spans="1:34" x14ac:dyDescent="0.25">
      <c r="A509" s="74">
        <v>41648</v>
      </c>
      <c r="B509">
        <v>569.59</v>
      </c>
      <c r="C509">
        <v>569.97</v>
      </c>
      <c r="D509">
        <v>560.67999999999995</v>
      </c>
      <c r="E509" t="s">
        <v>468</v>
      </c>
      <c r="F509" t="s">
        <v>526</v>
      </c>
      <c r="G509" t="s">
        <v>454</v>
      </c>
      <c r="H509">
        <v>184</v>
      </c>
      <c r="I509" t="s">
        <v>444</v>
      </c>
      <c r="U509">
        <v>508</v>
      </c>
      <c r="V509">
        <v>15677307</v>
      </c>
      <c r="W509" t="s">
        <v>1066</v>
      </c>
      <c r="X509">
        <v>684</v>
      </c>
      <c r="Y509" t="s">
        <v>378</v>
      </c>
      <c r="Z509" t="s">
        <v>437</v>
      </c>
      <c r="AA509">
        <v>40</v>
      </c>
      <c r="AB509">
        <v>6</v>
      </c>
      <c r="AC509">
        <v>137326.65</v>
      </c>
      <c r="AD509">
        <v>1</v>
      </c>
      <c r="AE509">
        <v>1</v>
      </c>
      <c r="AF509">
        <v>0</v>
      </c>
      <c r="AG509">
        <v>186976.6</v>
      </c>
      <c r="AH509">
        <v>0</v>
      </c>
    </row>
    <row r="510" spans="1:34" x14ac:dyDescent="0.25">
      <c r="A510" s="74">
        <v>41649</v>
      </c>
      <c r="B510">
        <v>567.41</v>
      </c>
      <c r="C510">
        <v>567.41</v>
      </c>
      <c r="D510">
        <v>559.03</v>
      </c>
      <c r="E510" t="s">
        <v>468</v>
      </c>
      <c r="F510" t="s">
        <v>527</v>
      </c>
      <c r="G510" t="s">
        <v>454</v>
      </c>
      <c r="H510">
        <v>302</v>
      </c>
      <c r="I510" t="s">
        <v>449</v>
      </c>
      <c r="U510">
        <v>509</v>
      </c>
      <c r="V510">
        <v>15773890</v>
      </c>
      <c r="W510" t="s">
        <v>810</v>
      </c>
      <c r="X510">
        <v>733</v>
      </c>
      <c r="Y510" t="s">
        <v>374</v>
      </c>
      <c r="Z510" t="s">
        <v>436</v>
      </c>
      <c r="AA510">
        <v>22</v>
      </c>
      <c r="AB510">
        <v>5</v>
      </c>
      <c r="AC510">
        <v>0</v>
      </c>
      <c r="AD510">
        <v>2</v>
      </c>
      <c r="AE510">
        <v>1</v>
      </c>
      <c r="AF510">
        <v>1</v>
      </c>
      <c r="AG510">
        <v>117202.19</v>
      </c>
      <c r="AH510">
        <v>0</v>
      </c>
    </row>
    <row r="511" spans="1:34" x14ac:dyDescent="0.25">
      <c r="A511" s="74">
        <v>41652</v>
      </c>
      <c r="B511">
        <v>561.13</v>
      </c>
      <c r="C511">
        <v>571.30999999999995</v>
      </c>
      <c r="D511">
        <v>556.5</v>
      </c>
      <c r="E511" t="s">
        <v>468</v>
      </c>
      <c r="F511" t="s">
        <v>528</v>
      </c>
      <c r="G511" t="s">
        <v>454</v>
      </c>
      <c r="H511">
        <v>855</v>
      </c>
      <c r="I511" t="s">
        <v>451</v>
      </c>
      <c r="U511">
        <v>510</v>
      </c>
      <c r="V511">
        <v>15598883</v>
      </c>
      <c r="W511" t="s">
        <v>1067</v>
      </c>
      <c r="X511">
        <v>599</v>
      </c>
      <c r="Y511" t="s">
        <v>376</v>
      </c>
      <c r="Z511" t="s">
        <v>437</v>
      </c>
      <c r="AA511">
        <v>37</v>
      </c>
      <c r="AB511">
        <v>2</v>
      </c>
      <c r="AC511">
        <v>0</v>
      </c>
      <c r="AD511">
        <v>2</v>
      </c>
      <c r="AE511">
        <v>1</v>
      </c>
      <c r="AF511">
        <v>1</v>
      </c>
      <c r="AG511">
        <v>143739.29</v>
      </c>
      <c r="AH511">
        <v>0</v>
      </c>
    </row>
    <row r="512" spans="1:34" x14ac:dyDescent="0.25">
      <c r="A512" s="74">
        <v>41653</v>
      </c>
      <c r="B512">
        <v>566.85</v>
      </c>
      <c r="C512">
        <v>573.35</v>
      </c>
      <c r="D512">
        <v>561.94000000000005</v>
      </c>
      <c r="E512" t="s">
        <v>468</v>
      </c>
      <c r="F512" t="s">
        <v>529</v>
      </c>
      <c r="G512" t="s">
        <v>454</v>
      </c>
      <c r="H512">
        <v>983</v>
      </c>
      <c r="I512" t="s">
        <v>459</v>
      </c>
      <c r="U512">
        <v>511</v>
      </c>
      <c r="V512">
        <v>15568506</v>
      </c>
      <c r="W512" t="s">
        <v>1068</v>
      </c>
      <c r="X512">
        <v>524</v>
      </c>
      <c r="Y512" t="s">
        <v>378</v>
      </c>
      <c r="Z512" t="s">
        <v>437</v>
      </c>
      <c r="AA512">
        <v>31</v>
      </c>
      <c r="AB512">
        <v>10</v>
      </c>
      <c r="AC512">
        <v>67238.98</v>
      </c>
      <c r="AD512">
        <v>2</v>
      </c>
      <c r="AE512">
        <v>1</v>
      </c>
      <c r="AF512">
        <v>1</v>
      </c>
      <c r="AG512">
        <v>161811.23000000001</v>
      </c>
      <c r="AH512">
        <v>0</v>
      </c>
    </row>
    <row r="513" spans="1:34" x14ac:dyDescent="0.25">
      <c r="A513" s="74">
        <v>41654</v>
      </c>
      <c r="B513">
        <v>574.34</v>
      </c>
      <c r="C513">
        <v>575.34</v>
      </c>
      <c r="D513">
        <v>569.76</v>
      </c>
      <c r="E513" t="s">
        <v>468</v>
      </c>
      <c r="F513" t="s">
        <v>530</v>
      </c>
      <c r="G513" t="s">
        <v>455</v>
      </c>
      <c r="H513">
        <v>915</v>
      </c>
      <c r="I513" t="s">
        <v>453</v>
      </c>
      <c r="U513">
        <v>512</v>
      </c>
      <c r="V513">
        <v>15761043</v>
      </c>
      <c r="W513" t="s">
        <v>1069</v>
      </c>
      <c r="X513">
        <v>632</v>
      </c>
      <c r="Y513" t="s">
        <v>378</v>
      </c>
      <c r="Z513" t="s">
        <v>437</v>
      </c>
      <c r="AA513">
        <v>38</v>
      </c>
      <c r="AB513">
        <v>6</v>
      </c>
      <c r="AC513">
        <v>86569.76</v>
      </c>
      <c r="AD513">
        <v>2</v>
      </c>
      <c r="AE513">
        <v>1</v>
      </c>
      <c r="AF513">
        <v>0</v>
      </c>
      <c r="AG513">
        <v>98090.91</v>
      </c>
      <c r="AH513">
        <v>0</v>
      </c>
    </row>
    <row r="514" spans="1:34" x14ac:dyDescent="0.25">
      <c r="A514" s="74">
        <v>41655</v>
      </c>
      <c r="B514">
        <v>572.4</v>
      </c>
      <c r="C514">
        <v>576.79999999999995</v>
      </c>
      <c r="D514">
        <v>571.86</v>
      </c>
      <c r="E514" t="s">
        <v>468</v>
      </c>
      <c r="F514" t="s">
        <v>531</v>
      </c>
      <c r="G514" t="s">
        <v>455</v>
      </c>
      <c r="H514">
        <v>380</v>
      </c>
      <c r="I514" t="s">
        <v>448</v>
      </c>
      <c r="U514">
        <v>513</v>
      </c>
      <c r="V514">
        <v>15782236</v>
      </c>
      <c r="W514" t="s">
        <v>1070</v>
      </c>
      <c r="X514">
        <v>735</v>
      </c>
      <c r="Y514" t="s">
        <v>376</v>
      </c>
      <c r="Z514" t="s">
        <v>436</v>
      </c>
      <c r="AA514">
        <v>34</v>
      </c>
      <c r="AB514">
        <v>5</v>
      </c>
      <c r="AC514">
        <v>0</v>
      </c>
      <c r="AD514">
        <v>2</v>
      </c>
      <c r="AE514">
        <v>0</v>
      </c>
      <c r="AF514">
        <v>0</v>
      </c>
      <c r="AG514">
        <v>71095.41</v>
      </c>
      <c r="AH514">
        <v>0</v>
      </c>
    </row>
    <row r="515" spans="1:34" x14ac:dyDescent="0.25">
      <c r="A515" s="74">
        <v>41656</v>
      </c>
      <c r="B515">
        <v>576.27</v>
      </c>
      <c r="C515">
        <v>578.15</v>
      </c>
      <c r="D515">
        <v>569.96</v>
      </c>
      <c r="E515" t="s">
        <v>468</v>
      </c>
      <c r="F515" t="s">
        <v>532</v>
      </c>
      <c r="G515" t="s">
        <v>445</v>
      </c>
      <c r="H515">
        <v>422</v>
      </c>
      <c r="I515" t="s">
        <v>451</v>
      </c>
      <c r="U515">
        <v>514</v>
      </c>
      <c r="V515">
        <v>15593601</v>
      </c>
      <c r="W515" t="s">
        <v>1071</v>
      </c>
      <c r="X515">
        <v>734</v>
      </c>
      <c r="Y515" t="s">
        <v>374</v>
      </c>
      <c r="Z515" t="s">
        <v>436</v>
      </c>
      <c r="AA515">
        <v>34</v>
      </c>
      <c r="AB515">
        <v>6</v>
      </c>
      <c r="AC515">
        <v>133598.39999999999</v>
      </c>
      <c r="AD515">
        <v>1</v>
      </c>
      <c r="AE515">
        <v>1</v>
      </c>
      <c r="AF515">
        <v>1</v>
      </c>
      <c r="AG515">
        <v>13107.24</v>
      </c>
      <c r="AH515">
        <v>0</v>
      </c>
    </row>
    <row r="516" spans="1:34" x14ac:dyDescent="0.25">
      <c r="A516" s="74">
        <v>41660</v>
      </c>
      <c r="B516">
        <v>578.29999999999995</v>
      </c>
      <c r="C516">
        <v>579.83000000000004</v>
      </c>
      <c r="D516">
        <v>573.5</v>
      </c>
      <c r="E516" t="s">
        <v>468</v>
      </c>
      <c r="F516" t="s">
        <v>533</v>
      </c>
      <c r="G516" t="s">
        <v>455</v>
      </c>
      <c r="H516">
        <v>974</v>
      </c>
      <c r="I516" t="s">
        <v>444</v>
      </c>
      <c r="U516">
        <v>515</v>
      </c>
      <c r="V516">
        <v>15682048</v>
      </c>
      <c r="W516" t="s">
        <v>713</v>
      </c>
      <c r="X516">
        <v>605</v>
      </c>
      <c r="Y516" t="s">
        <v>374</v>
      </c>
      <c r="Z516" t="s">
        <v>437</v>
      </c>
      <c r="AA516">
        <v>51</v>
      </c>
      <c r="AB516">
        <v>3</v>
      </c>
      <c r="AC516">
        <v>136188.78</v>
      </c>
      <c r="AD516">
        <v>1</v>
      </c>
      <c r="AE516">
        <v>1</v>
      </c>
      <c r="AF516">
        <v>1</v>
      </c>
      <c r="AG516">
        <v>67110.59</v>
      </c>
      <c r="AH516">
        <v>1</v>
      </c>
    </row>
    <row r="517" spans="1:34" x14ac:dyDescent="0.25">
      <c r="A517" s="74">
        <v>41661</v>
      </c>
      <c r="B517">
        <v>581.13</v>
      </c>
      <c r="C517">
        <v>581.76</v>
      </c>
      <c r="D517">
        <v>577.27</v>
      </c>
      <c r="E517" t="s">
        <v>468</v>
      </c>
      <c r="F517" t="s">
        <v>534</v>
      </c>
      <c r="G517" t="s">
        <v>455</v>
      </c>
      <c r="H517">
        <v>154</v>
      </c>
      <c r="I517" t="s">
        <v>444</v>
      </c>
      <c r="U517">
        <v>516</v>
      </c>
      <c r="V517">
        <v>15746902</v>
      </c>
      <c r="W517" t="s">
        <v>1072</v>
      </c>
      <c r="X517">
        <v>793</v>
      </c>
      <c r="Y517" t="s">
        <v>376</v>
      </c>
      <c r="Z517" t="s">
        <v>436</v>
      </c>
      <c r="AA517">
        <v>38</v>
      </c>
      <c r="AB517">
        <v>9</v>
      </c>
      <c r="AC517">
        <v>0</v>
      </c>
      <c r="AD517">
        <v>2</v>
      </c>
      <c r="AE517">
        <v>1</v>
      </c>
      <c r="AF517">
        <v>0</v>
      </c>
      <c r="AG517">
        <v>88225.02</v>
      </c>
      <c r="AH517">
        <v>0</v>
      </c>
    </row>
    <row r="518" spans="1:34" x14ac:dyDescent="0.25">
      <c r="A518" s="74">
        <v>41662</v>
      </c>
      <c r="B518">
        <v>577.83000000000004</v>
      </c>
      <c r="C518">
        <v>579.07000000000005</v>
      </c>
      <c r="D518">
        <v>575.03</v>
      </c>
      <c r="E518" t="s">
        <v>468</v>
      </c>
      <c r="F518" t="s">
        <v>535</v>
      </c>
      <c r="G518" t="s">
        <v>455</v>
      </c>
      <c r="H518">
        <v>912</v>
      </c>
      <c r="I518" t="s">
        <v>459</v>
      </c>
      <c r="U518">
        <v>517</v>
      </c>
      <c r="V518">
        <v>15752081</v>
      </c>
      <c r="W518" t="s">
        <v>1073</v>
      </c>
      <c r="X518">
        <v>468</v>
      </c>
      <c r="Y518" t="s">
        <v>374</v>
      </c>
      <c r="Z518" t="s">
        <v>437</v>
      </c>
      <c r="AA518">
        <v>56</v>
      </c>
      <c r="AB518">
        <v>10</v>
      </c>
      <c r="AC518">
        <v>0</v>
      </c>
      <c r="AD518">
        <v>3</v>
      </c>
      <c r="AE518">
        <v>0</v>
      </c>
      <c r="AF518">
        <v>1</v>
      </c>
      <c r="AG518">
        <v>62256.87</v>
      </c>
      <c r="AH518">
        <v>1</v>
      </c>
    </row>
    <row r="519" spans="1:34" x14ac:dyDescent="0.25">
      <c r="A519" s="74">
        <v>41663</v>
      </c>
      <c r="B519">
        <v>573.36</v>
      </c>
      <c r="C519">
        <v>574.62</v>
      </c>
      <c r="D519">
        <v>559.4</v>
      </c>
      <c r="E519" t="s">
        <v>468</v>
      </c>
      <c r="F519" t="s">
        <v>536</v>
      </c>
      <c r="G519" t="s">
        <v>443</v>
      </c>
      <c r="H519">
        <v>814</v>
      </c>
      <c r="I519" t="s">
        <v>453</v>
      </c>
      <c r="U519">
        <v>518</v>
      </c>
      <c r="V519">
        <v>15781307</v>
      </c>
      <c r="W519" t="s">
        <v>1074</v>
      </c>
      <c r="X519">
        <v>779</v>
      </c>
      <c r="Y519" t="s">
        <v>378</v>
      </c>
      <c r="Z519" t="s">
        <v>436</v>
      </c>
      <c r="AA519">
        <v>37</v>
      </c>
      <c r="AB519">
        <v>7</v>
      </c>
      <c r="AC519">
        <v>120092.52</v>
      </c>
      <c r="AD519">
        <v>2</v>
      </c>
      <c r="AE519">
        <v>1</v>
      </c>
      <c r="AF519">
        <v>0</v>
      </c>
      <c r="AG519">
        <v>135925.72</v>
      </c>
      <c r="AH519">
        <v>0</v>
      </c>
    </row>
    <row r="520" spans="1:34" x14ac:dyDescent="0.25">
      <c r="A520" s="74">
        <v>41666</v>
      </c>
      <c r="B520">
        <v>560.95000000000005</v>
      </c>
      <c r="C520">
        <v>561.15</v>
      </c>
      <c r="D520">
        <v>539.11</v>
      </c>
      <c r="E520" t="s">
        <v>468</v>
      </c>
      <c r="F520" t="s">
        <v>537</v>
      </c>
      <c r="G520" t="s">
        <v>452</v>
      </c>
      <c r="H520">
        <v>739</v>
      </c>
      <c r="I520" t="s">
        <v>451</v>
      </c>
      <c r="U520">
        <v>519</v>
      </c>
      <c r="V520">
        <v>15775912</v>
      </c>
      <c r="W520" t="s">
        <v>935</v>
      </c>
      <c r="X520">
        <v>698</v>
      </c>
      <c r="Y520" t="s">
        <v>374</v>
      </c>
      <c r="Z520" t="s">
        <v>436</v>
      </c>
      <c r="AA520">
        <v>48</v>
      </c>
      <c r="AB520">
        <v>4</v>
      </c>
      <c r="AC520">
        <v>101238.24</v>
      </c>
      <c r="AD520">
        <v>2</v>
      </c>
      <c r="AE520">
        <v>0</v>
      </c>
      <c r="AF520">
        <v>1</v>
      </c>
      <c r="AG520">
        <v>177815.87</v>
      </c>
      <c r="AH520">
        <v>1</v>
      </c>
    </row>
    <row r="521" spans="1:34" x14ac:dyDescent="0.25">
      <c r="A521" s="74">
        <v>41667</v>
      </c>
      <c r="B521">
        <v>553.09</v>
      </c>
      <c r="C521">
        <v>560.77</v>
      </c>
      <c r="D521">
        <v>552.9</v>
      </c>
      <c r="E521" t="s">
        <v>468</v>
      </c>
      <c r="F521" t="s">
        <v>538</v>
      </c>
      <c r="G521" t="s">
        <v>454</v>
      </c>
      <c r="H521">
        <v>436</v>
      </c>
      <c r="I521" t="s">
        <v>449</v>
      </c>
      <c r="U521">
        <v>520</v>
      </c>
      <c r="V521">
        <v>15745417</v>
      </c>
      <c r="W521" t="s">
        <v>1075</v>
      </c>
      <c r="X521">
        <v>707</v>
      </c>
      <c r="Y521" t="s">
        <v>374</v>
      </c>
      <c r="Z521" t="s">
        <v>436</v>
      </c>
      <c r="AA521">
        <v>58</v>
      </c>
      <c r="AB521">
        <v>6</v>
      </c>
      <c r="AC521">
        <v>89685.92</v>
      </c>
      <c r="AD521">
        <v>1</v>
      </c>
      <c r="AE521">
        <v>0</v>
      </c>
      <c r="AF521">
        <v>1</v>
      </c>
      <c r="AG521">
        <v>126471.13</v>
      </c>
      <c r="AH521">
        <v>0</v>
      </c>
    </row>
    <row r="522" spans="1:34" x14ac:dyDescent="0.25">
      <c r="A522" s="74">
        <v>41668</v>
      </c>
      <c r="B522">
        <v>557.47</v>
      </c>
      <c r="C522">
        <v>558.78</v>
      </c>
      <c r="D522">
        <v>547.66</v>
      </c>
      <c r="E522" t="s">
        <v>468</v>
      </c>
      <c r="F522" t="s">
        <v>539</v>
      </c>
      <c r="G522" t="s">
        <v>454</v>
      </c>
      <c r="H522">
        <v>777</v>
      </c>
      <c r="I522" t="s">
        <v>444</v>
      </c>
      <c r="U522">
        <v>521</v>
      </c>
      <c r="V522">
        <v>15671256</v>
      </c>
      <c r="W522" t="s">
        <v>1076</v>
      </c>
      <c r="X522">
        <v>850</v>
      </c>
      <c r="Y522" t="s">
        <v>374</v>
      </c>
      <c r="Z522" t="s">
        <v>437</v>
      </c>
      <c r="AA522">
        <v>35</v>
      </c>
      <c r="AB522">
        <v>1</v>
      </c>
      <c r="AC522">
        <v>211774.31</v>
      </c>
      <c r="AD522">
        <v>1</v>
      </c>
      <c r="AE522">
        <v>1</v>
      </c>
      <c r="AF522">
        <v>0</v>
      </c>
      <c r="AG522">
        <v>188574.12</v>
      </c>
      <c r="AH522">
        <v>1</v>
      </c>
    </row>
    <row r="523" spans="1:34" x14ac:dyDescent="0.25">
      <c r="A523" s="74">
        <v>41669</v>
      </c>
      <c r="B523">
        <v>570.36</v>
      </c>
      <c r="C523">
        <v>574.09</v>
      </c>
      <c r="D523">
        <v>561.52</v>
      </c>
      <c r="E523" t="s">
        <v>468</v>
      </c>
      <c r="F523" t="s">
        <v>540</v>
      </c>
      <c r="G523" t="s">
        <v>458</v>
      </c>
      <c r="H523">
        <v>220</v>
      </c>
      <c r="I523" t="s">
        <v>451</v>
      </c>
      <c r="U523">
        <v>522</v>
      </c>
      <c r="V523">
        <v>15653547</v>
      </c>
      <c r="W523" t="s">
        <v>782</v>
      </c>
      <c r="X523">
        <v>850</v>
      </c>
      <c r="Y523" t="s">
        <v>374</v>
      </c>
      <c r="Z523" t="s">
        <v>436</v>
      </c>
      <c r="AA523">
        <v>56</v>
      </c>
      <c r="AB523">
        <v>7</v>
      </c>
      <c r="AC523">
        <v>131317.48000000001</v>
      </c>
      <c r="AD523">
        <v>1</v>
      </c>
      <c r="AE523">
        <v>1</v>
      </c>
      <c r="AF523">
        <v>1</v>
      </c>
      <c r="AG523">
        <v>119175.45</v>
      </c>
      <c r="AH523">
        <v>0</v>
      </c>
    </row>
    <row r="524" spans="1:34" x14ac:dyDescent="0.25">
      <c r="A524" s="74">
        <v>41670</v>
      </c>
      <c r="B524">
        <v>583.49</v>
      </c>
      <c r="C524">
        <v>591.04999999999995</v>
      </c>
      <c r="D524">
        <v>573.41999999999996</v>
      </c>
      <c r="E524" t="s">
        <v>468</v>
      </c>
      <c r="F524" t="s">
        <v>541</v>
      </c>
      <c r="G524" t="s">
        <v>450</v>
      </c>
      <c r="H524">
        <v>174</v>
      </c>
      <c r="I524" t="s">
        <v>462</v>
      </c>
      <c r="U524">
        <v>523</v>
      </c>
      <c r="V524">
        <v>15595766</v>
      </c>
      <c r="W524" t="s">
        <v>1077</v>
      </c>
      <c r="X524">
        <v>527</v>
      </c>
      <c r="Y524" t="s">
        <v>376</v>
      </c>
      <c r="Z524" t="s">
        <v>436</v>
      </c>
      <c r="AA524">
        <v>37</v>
      </c>
      <c r="AB524">
        <v>5</v>
      </c>
      <c r="AC524">
        <v>93722.73</v>
      </c>
      <c r="AD524">
        <v>2</v>
      </c>
      <c r="AE524">
        <v>1</v>
      </c>
      <c r="AF524">
        <v>1</v>
      </c>
      <c r="AG524">
        <v>139093.73000000001</v>
      </c>
      <c r="AH524">
        <v>0</v>
      </c>
    </row>
    <row r="525" spans="1:34" x14ac:dyDescent="0.25">
      <c r="A525" s="74">
        <v>41673</v>
      </c>
      <c r="B525">
        <v>587.4</v>
      </c>
      <c r="C525">
        <v>588.65</v>
      </c>
      <c r="D525">
        <v>563.89</v>
      </c>
      <c r="E525" t="s">
        <v>468</v>
      </c>
      <c r="F525" t="s">
        <v>542</v>
      </c>
      <c r="G525" t="s">
        <v>465</v>
      </c>
      <c r="H525">
        <v>172</v>
      </c>
      <c r="I525" t="s">
        <v>446</v>
      </c>
      <c r="U525">
        <v>524</v>
      </c>
      <c r="V525">
        <v>15742358</v>
      </c>
      <c r="W525" t="s">
        <v>1078</v>
      </c>
      <c r="X525">
        <v>696</v>
      </c>
      <c r="Y525" t="s">
        <v>378</v>
      </c>
      <c r="Z525" t="s">
        <v>436</v>
      </c>
      <c r="AA525">
        <v>32</v>
      </c>
      <c r="AB525">
        <v>8</v>
      </c>
      <c r="AC525">
        <v>101160.99</v>
      </c>
      <c r="AD525">
        <v>1</v>
      </c>
      <c r="AE525">
        <v>1</v>
      </c>
      <c r="AF525">
        <v>1</v>
      </c>
      <c r="AG525">
        <v>115916.55</v>
      </c>
      <c r="AH525">
        <v>0</v>
      </c>
    </row>
    <row r="526" spans="1:34" x14ac:dyDescent="0.25">
      <c r="A526" s="74">
        <v>41674</v>
      </c>
      <c r="B526">
        <v>566.87</v>
      </c>
      <c r="C526">
        <v>575.34</v>
      </c>
      <c r="D526">
        <v>566.38</v>
      </c>
      <c r="E526" t="s">
        <v>468</v>
      </c>
      <c r="F526" t="s">
        <v>543</v>
      </c>
      <c r="G526" t="s">
        <v>445</v>
      </c>
      <c r="H526">
        <v>644</v>
      </c>
      <c r="I526" t="s">
        <v>451</v>
      </c>
      <c r="U526">
        <v>525</v>
      </c>
      <c r="V526">
        <v>15763274</v>
      </c>
      <c r="W526" t="s">
        <v>759</v>
      </c>
      <c r="X526">
        <v>661</v>
      </c>
      <c r="Y526" t="s">
        <v>374</v>
      </c>
      <c r="Z526" t="s">
        <v>436</v>
      </c>
      <c r="AA526">
        <v>48</v>
      </c>
      <c r="AB526">
        <v>3</v>
      </c>
      <c r="AC526">
        <v>120320.54</v>
      </c>
      <c r="AD526">
        <v>1</v>
      </c>
      <c r="AE526">
        <v>0</v>
      </c>
      <c r="AF526">
        <v>0</v>
      </c>
      <c r="AG526">
        <v>96463.25</v>
      </c>
      <c r="AH526">
        <v>0</v>
      </c>
    </row>
    <row r="527" spans="1:34" x14ac:dyDescent="0.25">
      <c r="A527" s="74">
        <v>41675</v>
      </c>
      <c r="B527">
        <v>569.55999999999995</v>
      </c>
      <c r="C527">
        <v>573.24</v>
      </c>
      <c r="D527">
        <v>561.9</v>
      </c>
      <c r="E527" t="s">
        <v>468</v>
      </c>
      <c r="F527" t="s">
        <v>544</v>
      </c>
      <c r="G527" t="s">
        <v>454</v>
      </c>
      <c r="H527">
        <v>806</v>
      </c>
      <c r="I527" t="s">
        <v>451</v>
      </c>
      <c r="U527">
        <v>526</v>
      </c>
      <c r="V527">
        <v>15786063</v>
      </c>
      <c r="W527" t="s">
        <v>657</v>
      </c>
      <c r="X527">
        <v>776</v>
      </c>
      <c r="Y527" t="s">
        <v>374</v>
      </c>
      <c r="Z527" t="s">
        <v>437</v>
      </c>
      <c r="AA527">
        <v>31</v>
      </c>
      <c r="AB527">
        <v>2</v>
      </c>
      <c r="AC527">
        <v>0</v>
      </c>
      <c r="AD527">
        <v>2</v>
      </c>
      <c r="AE527">
        <v>1</v>
      </c>
      <c r="AF527">
        <v>1</v>
      </c>
      <c r="AG527">
        <v>112349.51</v>
      </c>
      <c r="AH527">
        <v>0</v>
      </c>
    </row>
    <row r="528" spans="1:34" x14ac:dyDescent="0.25">
      <c r="A528" s="74">
        <v>41676</v>
      </c>
      <c r="B528">
        <v>573.41999999999996</v>
      </c>
      <c r="C528">
        <v>577.91</v>
      </c>
      <c r="D528">
        <v>571.63</v>
      </c>
      <c r="E528" t="s">
        <v>468</v>
      </c>
      <c r="F528" t="s">
        <v>545</v>
      </c>
      <c r="G528" t="s">
        <v>455</v>
      </c>
      <c r="H528">
        <v>907</v>
      </c>
      <c r="I528" t="s">
        <v>461</v>
      </c>
      <c r="U528">
        <v>527</v>
      </c>
      <c r="V528">
        <v>15600258</v>
      </c>
      <c r="W528" t="s">
        <v>1079</v>
      </c>
      <c r="X528">
        <v>701</v>
      </c>
      <c r="Y528" t="s">
        <v>374</v>
      </c>
      <c r="Z528" t="s">
        <v>436</v>
      </c>
      <c r="AA528">
        <v>43</v>
      </c>
      <c r="AB528">
        <v>2</v>
      </c>
      <c r="AC528">
        <v>0</v>
      </c>
      <c r="AD528">
        <v>2</v>
      </c>
      <c r="AE528">
        <v>1</v>
      </c>
      <c r="AF528">
        <v>1</v>
      </c>
      <c r="AG528">
        <v>165303.79</v>
      </c>
      <c r="AH528">
        <v>0</v>
      </c>
    </row>
    <row r="529" spans="1:34" x14ac:dyDescent="0.25">
      <c r="A529" s="74">
        <v>41677</v>
      </c>
      <c r="B529">
        <v>581.63</v>
      </c>
      <c r="C529">
        <v>586.75</v>
      </c>
      <c r="D529">
        <v>578.11</v>
      </c>
      <c r="E529" t="s">
        <v>468</v>
      </c>
      <c r="F529" t="s">
        <v>546</v>
      </c>
      <c r="G529" t="s">
        <v>445</v>
      </c>
      <c r="H529">
        <v>292</v>
      </c>
      <c r="I529" t="s">
        <v>453</v>
      </c>
      <c r="U529">
        <v>528</v>
      </c>
      <c r="V529">
        <v>15573318</v>
      </c>
      <c r="W529" t="s">
        <v>1080</v>
      </c>
      <c r="X529">
        <v>610</v>
      </c>
      <c r="Y529" t="s">
        <v>374</v>
      </c>
      <c r="Z529" t="s">
        <v>436</v>
      </c>
      <c r="AA529">
        <v>26</v>
      </c>
      <c r="AB529">
        <v>8</v>
      </c>
      <c r="AC529">
        <v>0</v>
      </c>
      <c r="AD529">
        <v>2</v>
      </c>
      <c r="AE529">
        <v>1</v>
      </c>
      <c r="AF529">
        <v>0</v>
      </c>
      <c r="AG529">
        <v>166031.07999999999</v>
      </c>
      <c r="AH529">
        <v>0</v>
      </c>
    </row>
    <row r="530" spans="1:34" x14ac:dyDescent="0.25">
      <c r="A530" s="74">
        <v>41680</v>
      </c>
      <c r="B530">
        <v>583.71</v>
      </c>
      <c r="C530">
        <v>588.99</v>
      </c>
      <c r="D530">
        <v>582.33000000000004</v>
      </c>
      <c r="E530" t="s">
        <v>468</v>
      </c>
      <c r="F530" t="s">
        <v>547</v>
      </c>
      <c r="G530" t="s">
        <v>455</v>
      </c>
      <c r="H530">
        <v>904</v>
      </c>
      <c r="I530" t="s">
        <v>451</v>
      </c>
      <c r="U530">
        <v>529</v>
      </c>
      <c r="V530">
        <v>15653849</v>
      </c>
      <c r="W530" t="s">
        <v>1081</v>
      </c>
      <c r="X530">
        <v>572</v>
      </c>
      <c r="Y530" t="s">
        <v>378</v>
      </c>
      <c r="Z530" t="s">
        <v>437</v>
      </c>
      <c r="AA530">
        <v>48</v>
      </c>
      <c r="AB530">
        <v>3</v>
      </c>
      <c r="AC530">
        <v>152827.99</v>
      </c>
      <c r="AD530">
        <v>1</v>
      </c>
      <c r="AE530">
        <v>1</v>
      </c>
      <c r="AF530">
        <v>0</v>
      </c>
      <c r="AG530">
        <v>38411.79</v>
      </c>
      <c r="AH530">
        <v>1</v>
      </c>
    </row>
    <row r="531" spans="1:34" x14ac:dyDescent="0.25">
      <c r="A531" s="74">
        <v>41681</v>
      </c>
      <c r="B531">
        <v>587.88</v>
      </c>
      <c r="C531">
        <v>593.71</v>
      </c>
      <c r="D531">
        <v>583.91999999999996</v>
      </c>
      <c r="E531" t="s">
        <v>468</v>
      </c>
      <c r="F531" t="s">
        <v>548</v>
      </c>
      <c r="G531" t="s">
        <v>454</v>
      </c>
      <c r="H531">
        <v>116</v>
      </c>
      <c r="I531" t="s">
        <v>449</v>
      </c>
      <c r="U531">
        <v>530</v>
      </c>
      <c r="V531">
        <v>15694272</v>
      </c>
      <c r="W531" t="s">
        <v>1082</v>
      </c>
      <c r="X531">
        <v>673</v>
      </c>
      <c r="Y531" t="s">
        <v>374</v>
      </c>
      <c r="Z531" t="s">
        <v>436</v>
      </c>
      <c r="AA531">
        <v>30</v>
      </c>
      <c r="AB531">
        <v>1</v>
      </c>
      <c r="AC531">
        <v>64097.75</v>
      </c>
      <c r="AD531">
        <v>1</v>
      </c>
      <c r="AE531">
        <v>1</v>
      </c>
      <c r="AF531">
        <v>1</v>
      </c>
      <c r="AG531">
        <v>77783.350000000006</v>
      </c>
      <c r="AH531">
        <v>0</v>
      </c>
    </row>
    <row r="532" spans="1:34" x14ac:dyDescent="0.25">
      <c r="A532" s="74">
        <v>41682</v>
      </c>
      <c r="B532">
        <v>592.28</v>
      </c>
      <c r="C532">
        <v>592.78</v>
      </c>
      <c r="D532">
        <v>588.48</v>
      </c>
      <c r="E532" t="s">
        <v>468</v>
      </c>
      <c r="F532" t="s">
        <v>549</v>
      </c>
      <c r="G532" t="s">
        <v>455</v>
      </c>
      <c r="H532">
        <v>461</v>
      </c>
      <c r="I532" t="s">
        <v>451</v>
      </c>
      <c r="U532">
        <v>531</v>
      </c>
      <c r="V532">
        <v>15736112</v>
      </c>
      <c r="W532" t="s">
        <v>1083</v>
      </c>
      <c r="X532">
        <v>519</v>
      </c>
      <c r="Y532" t="s">
        <v>376</v>
      </c>
      <c r="Z532" t="s">
        <v>437</v>
      </c>
      <c r="AA532">
        <v>57</v>
      </c>
      <c r="AB532">
        <v>2</v>
      </c>
      <c r="AC532">
        <v>119035.35</v>
      </c>
      <c r="AD532">
        <v>2</v>
      </c>
      <c r="AE532">
        <v>1</v>
      </c>
      <c r="AF532">
        <v>1</v>
      </c>
      <c r="AG532">
        <v>29871.79</v>
      </c>
      <c r="AH532">
        <v>0</v>
      </c>
    </row>
    <row r="533" spans="1:34" x14ac:dyDescent="0.25">
      <c r="A533" s="74">
        <v>41683</v>
      </c>
      <c r="B533">
        <v>588.16999999999996</v>
      </c>
      <c r="C533">
        <v>597.71</v>
      </c>
      <c r="D533">
        <v>587.63</v>
      </c>
      <c r="E533" t="s">
        <v>468</v>
      </c>
      <c r="F533" t="s">
        <v>550</v>
      </c>
      <c r="G533" t="s">
        <v>455</v>
      </c>
      <c r="H533">
        <v>686</v>
      </c>
      <c r="I533" t="s">
        <v>446</v>
      </c>
      <c r="U533">
        <v>532</v>
      </c>
      <c r="V533">
        <v>15749851</v>
      </c>
      <c r="W533" t="s">
        <v>1039</v>
      </c>
      <c r="X533">
        <v>702</v>
      </c>
      <c r="Y533" t="s">
        <v>376</v>
      </c>
      <c r="Z533" t="s">
        <v>437</v>
      </c>
      <c r="AA533">
        <v>26</v>
      </c>
      <c r="AB533">
        <v>4</v>
      </c>
      <c r="AC533">
        <v>135219.57</v>
      </c>
      <c r="AD533">
        <v>1</v>
      </c>
      <c r="AE533">
        <v>0</v>
      </c>
      <c r="AF533">
        <v>1</v>
      </c>
      <c r="AG533">
        <v>59747.63</v>
      </c>
      <c r="AH533">
        <v>0</v>
      </c>
    </row>
    <row r="534" spans="1:34" x14ac:dyDescent="0.25">
      <c r="A534" s="74">
        <v>41684</v>
      </c>
      <c r="B534">
        <v>595.57000000000005</v>
      </c>
      <c r="C534">
        <v>599.95000000000005</v>
      </c>
      <c r="D534">
        <v>594.16999999999996</v>
      </c>
      <c r="E534" t="s">
        <v>468</v>
      </c>
      <c r="F534" t="s">
        <v>551</v>
      </c>
      <c r="G534" t="s">
        <v>454</v>
      </c>
      <c r="H534">
        <v>389</v>
      </c>
      <c r="I534" t="s">
        <v>459</v>
      </c>
      <c r="U534">
        <v>533</v>
      </c>
      <c r="V534">
        <v>15663478</v>
      </c>
      <c r="W534" t="s">
        <v>1084</v>
      </c>
      <c r="X534">
        <v>729</v>
      </c>
      <c r="Y534" t="s">
        <v>374</v>
      </c>
      <c r="Z534" t="s">
        <v>436</v>
      </c>
      <c r="AA534">
        <v>32</v>
      </c>
      <c r="AB534">
        <v>6</v>
      </c>
      <c r="AC534">
        <v>93694.42</v>
      </c>
      <c r="AD534">
        <v>1</v>
      </c>
      <c r="AE534">
        <v>1</v>
      </c>
      <c r="AF534">
        <v>1</v>
      </c>
      <c r="AG534">
        <v>79919.13</v>
      </c>
      <c r="AH534">
        <v>0</v>
      </c>
    </row>
    <row r="535" spans="1:34" x14ac:dyDescent="0.25">
      <c r="A535" s="74">
        <v>41688</v>
      </c>
      <c r="B535">
        <v>598.46</v>
      </c>
      <c r="C535">
        <v>604.16999999999996</v>
      </c>
      <c r="D535">
        <v>597.76</v>
      </c>
      <c r="E535" t="s">
        <v>468</v>
      </c>
      <c r="F535" t="s">
        <v>552</v>
      </c>
      <c r="G535" t="s">
        <v>454</v>
      </c>
      <c r="H535">
        <v>233</v>
      </c>
      <c r="I535" t="s">
        <v>444</v>
      </c>
      <c r="U535">
        <v>534</v>
      </c>
      <c r="V535">
        <v>15592300</v>
      </c>
      <c r="W535" t="s">
        <v>1085</v>
      </c>
      <c r="X535">
        <v>543</v>
      </c>
      <c r="Y535" t="s">
        <v>376</v>
      </c>
      <c r="Z535" t="s">
        <v>436</v>
      </c>
      <c r="AA535">
        <v>35</v>
      </c>
      <c r="AB535">
        <v>10</v>
      </c>
      <c r="AC535">
        <v>59408.63</v>
      </c>
      <c r="AD535">
        <v>1</v>
      </c>
      <c r="AE535">
        <v>1</v>
      </c>
      <c r="AF535">
        <v>0</v>
      </c>
      <c r="AG535">
        <v>76773.53</v>
      </c>
      <c r="AH535">
        <v>0</v>
      </c>
    </row>
    <row r="536" spans="1:34" x14ac:dyDescent="0.25">
      <c r="A536" s="74">
        <v>41689</v>
      </c>
      <c r="B536">
        <v>600.4</v>
      </c>
      <c r="C536">
        <v>602.35</v>
      </c>
      <c r="D536">
        <v>596.51</v>
      </c>
      <c r="E536" t="s">
        <v>468</v>
      </c>
      <c r="F536" t="s">
        <v>553</v>
      </c>
      <c r="G536" t="s">
        <v>454</v>
      </c>
      <c r="H536">
        <v>222</v>
      </c>
      <c r="I536" t="s">
        <v>449</v>
      </c>
      <c r="U536">
        <v>535</v>
      </c>
      <c r="V536">
        <v>15567832</v>
      </c>
      <c r="W536" t="s">
        <v>845</v>
      </c>
      <c r="X536">
        <v>550</v>
      </c>
      <c r="Y536" t="s">
        <v>374</v>
      </c>
      <c r="Z536" t="s">
        <v>437</v>
      </c>
      <c r="AA536">
        <v>40</v>
      </c>
      <c r="AB536">
        <v>7</v>
      </c>
      <c r="AC536">
        <v>114354.95</v>
      </c>
      <c r="AD536">
        <v>1</v>
      </c>
      <c r="AE536">
        <v>1</v>
      </c>
      <c r="AF536">
        <v>0</v>
      </c>
      <c r="AG536">
        <v>54018.93</v>
      </c>
      <c r="AH536">
        <v>0</v>
      </c>
    </row>
    <row r="537" spans="1:34" x14ac:dyDescent="0.25">
      <c r="A537" s="74">
        <v>41690</v>
      </c>
      <c r="B537">
        <v>599.32000000000005</v>
      </c>
      <c r="C537">
        <v>601.19000000000005</v>
      </c>
      <c r="D537">
        <v>597.87</v>
      </c>
      <c r="E537" t="s">
        <v>468</v>
      </c>
      <c r="F537" t="s">
        <v>554</v>
      </c>
      <c r="G537" t="s">
        <v>455</v>
      </c>
      <c r="H537">
        <v>414</v>
      </c>
      <c r="I537" t="s">
        <v>448</v>
      </c>
      <c r="U537">
        <v>536</v>
      </c>
      <c r="V537">
        <v>15776780</v>
      </c>
      <c r="W537" t="s">
        <v>652</v>
      </c>
      <c r="X537">
        <v>608</v>
      </c>
      <c r="Y537" t="s">
        <v>374</v>
      </c>
      <c r="Z537" t="s">
        <v>436</v>
      </c>
      <c r="AA537">
        <v>59</v>
      </c>
      <c r="AB537">
        <v>1</v>
      </c>
      <c r="AC537">
        <v>0</v>
      </c>
      <c r="AD537">
        <v>1</v>
      </c>
      <c r="AE537">
        <v>1</v>
      </c>
      <c r="AF537">
        <v>0</v>
      </c>
      <c r="AG537">
        <v>70649.64</v>
      </c>
      <c r="AH537">
        <v>1</v>
      </c>
    </row>
    <row r="538" spans="1:34" x14ac:dyDescent="0.25">
      <c r="A538" s="74">
        <v>41691</v>
      </c>
      <c r="B538">
        <v>601.65</v>
      </c>
      <c r="C538">
        <v>602.67999999999995</v>
      </c>
      <c r="D538">
        <v>599.16999999999996</v>
      </c>
      <c r="E538" t="s">
        <v>468</v>
      </c>
      <c r="F538" t="s">
        <v>555</v>
      </c>
      <c r="G538" t="s">
        <v>455</v>
      </c>
      <c r="H538">
        <v>738</v>
      </c>
      <c r="I538" t="s">
        <v>444</v>
      </c>
      <c r="U538">
        <v>537</v>
      </c>
      <c r="V538">
        <v>15592846</v>
      </c>
      <c r="W538" t="s">
        <v>737</v>
      </c>
      <c r="X538">
        <v>639</v>
      </c>
      <c r="Y538" t="s">
        <v>378</v>
      </c>
      <c r="Z538" t="s">
        <v>436</v>
      </c>
      <c r="AA538">
        <v>35</v>
      </c>
      <c r="AB538">
        <v>10</v>
      </c>
      <c r="AC538">
        <v>128173.9</v>
      </c>
      <c r="AD538">
        <v>2</v>
      </c>
      <c r="AE538">
        <v>1</v>
      </c>
      <c r="AF538">
        <v>0</v>
      </c>
      <c r="AG538">
        <v>59093.39</v>
      </c>
      <c r="AH538">
        <v>0</v>
      </c>
    </row>
    <row r="539" spans="1:34" x14ac:dyDescent="0.25">
      <c r="A539" s="74">
        <v>41694</v>
      </c>
      <c r="B539">
        <v>600.42999999999995</v>
      </c>
      <c r="C539">
        <v>607.79999999999995</v>
      </c>
      <c r="D539">
        <v>600.29999999999995</v>
      </c>
      <c r="E539" t="s">
        <v>468</v>
      </c>
      <c r="F539" t="s">
        <v>556</v>
      </c>
      <c r="G539" t="s">
        <v>455</v>
      </c>
      <c r="H539">
        <v>361</v>
      </c>
      <c r="I539" t="s">
        <v>460</v>
      </c>
      <c r="U539">
        <v>538</v>
      </c>
      <c r="V539">
        <v>15739803</v>
      </c>
      <c r="W539" t="s">
        <v>673</v>
      </c>
      <c r="X539">
        <v>686</v>
      </c>
      <c r="Y539" t="s">
        <v>376</v>
      </c>
      <c r="Z539" t="s">
        <v>436</v>
      </c>
      <c r="AA539">
        <v>34</v>
      </c>
      <c r="AB539">
        <v>9</v>
      </c>
      <c r="AC539">
        <v>0</v>
      </c>
      <c r="AD539">
        <v>2</v>
      </c>
      <c r="AE539">
        <v>1</v>
      </c>
      <c r="AF539">
        <v>0</v>
      </c>
      <c r="AG539">
        <v>127569.8</v>
      </c>
      <c r="AH539">
        <v>0</v>
      </c>
    </row>
    <row r="540" spans="1:34" x14ac:dyDescent="0.25">
      <c r="A540" s="74">
        <v>41695</v>
      </c>
      <c r="B540">
        <v>605.70000000000005</v>
      </c>
      <c r="C540">
        <v>609.96</v>
      </c>
      <c r="D540">
        <v>602.95000000000005</v>
      </c>
      <c r="E540" t="s">
        <v>468</v>
      </c>
      <c r="F540" t="s">
        <v>557</v>
      </c>
      <c r="G540" t="s">
        <v>463</v>
      </c>
      <c r="H540">
        <v>888</v>
      </c>
      <c r="I540" t="s">
        <v>460</v>
      </c>
      <c r="U540">
        <v>539</v>
      </c>
      <c r="V540">
        <v>15794142</v>
      </c>
      <c r="W540" t="s">
        <v>1086</v>
      </c>
      <c r="X540">
        <v>564</v>
      </c>
      <c r="Y540" t="s">
        <v>378</v>
      </c>
      <c r="Z540" t="s">
        <v>437</v>
      </c>
      <c r="AA540">
        <v>62</v>
      </c>
      <c r="AB540">
        <v>5</v>
      </c>
      <c r="AC540">
        <v>114931.35</v>
      </c>
      <c r="AD540">
        <v>3</v>
      </c>
      <c r="AE540">
        <v>0</v>
      </c>
      <c r="AF540">
        <v>1</v>
      </c>
      <c r="AG540">
        <v>18260.98</v>
      </c>
      <c r="AH540">
        <v>1</v>
      </c>
    </row>
    <row r="541" spans="1:34" x14ac:dyDescent="0.25">
      <c r="A541" s="74">
        <v>41696</v>
      </c>
      <c r="B541">
        <v>609.71</v>
      </c>
      <c r="C541">
        <v>612.15</v>
      </c>
      <c r="D541">
        <v>604.61</v>
      </c>
      <c r="E541" t="s">
        <v>468</v>
      </c>
      <c r="F541" t="s">
        <v>558</v>
      </c>
      <c r="G541" t="s">
        <v>455</v>
      </c>
      <c r="H541">
        <v>979</v>
      </c>
      <c r="I541" t="s">
        <v>460</v>
      </c>
      <c r="U541">
        <v>540</v>
      </c>
      <c r="V541">
        <v>15762729</v>
      </c>
      <c r="W541" t="s">
        <v>1087</v>
      </c>
      <c r="X541">
        <v>745</v>
      </c>
      <c r="Y541" t="s">
        <v>378</v>
      </c>
      <c r="Z541" t="s">
        <v>437</v>
      </c>
      <c r="AA541">
        <v>28</v>
      </c>
      <c r="AB541">
        <v>1</v>
      </c>
      <c r="AC541">
        <v>111071.36</v>
      </c>
      <c r="AD541">
        <v>1</v>
      </c>
      <c r="AE541">
        <v>1</v>
      </c>
      <c r="AF541">
        <v>0</v>
      </c>
      <c r="AG541">
        <v>73275.960000000006</v>
      </c>
      <c r="AH541">
        <v>1</v>
      </c>
    </row>
    <row r="542" spans="1:34" x14ac:dyDescent="0.25">
      <c r="A542" s="74">
        <v>41697</v>
      </c>
      <c r="B542">
        <v>606.91999999999996</v>
      </c>
      <c r="C542">
        <v>609.83000000000004</v>
      </c>
      <c r="D542">
        <v>606.23</v>
      </c>
      <c r="E542" t="s">
        <v>468</v>
      </c>
      <c r="F542" t="s">
        <v>559</v>
      </c>
      <c r="G542" t="s">
        <v>463</v>
      </c>
      <c r="H542">
        <v>529</v>
      </c>
      <c r="I542" t="s">
        <v>446</v>
      </c>
      <c r="U542">
        <v>541</v>
      </c>
      <c r="V542">
        <v>15667896</v>
      </c>
      <c r="W542" t="s">
        <v>1088</v>
      </c>
      <c r="X542">
        <v>833</v>
      </c>
      <c r="Y542" t="s">
        <v>374</v>
      </c>
      <c r="Z542" t="s">
        <v>436</v>
      </c>
      <c r="AA542">
        <v>37</v>
      </c>
      <c r="AB542">
        <v>8</v>
      </c>
      <c r="AC542">
        <v>151226.18</v>
      </c>
      <c r="AD542">
        <v>2</v>
      </c>
      <c r="AE542">
        <v>1</v>
      </c>
      <c r="AF542">
        <v>1</v>
      </c>
      <c r="AG542">
        <v>136129.49</v>
      </c>
      <c r="AH542">
        <v>0</v>
      </c>
    </row>
    <row r="543" spans="1:34" x14ac:dyDescent="0.25">
      <c r="A543" s="74">
        <v>41698</v>
      </c>
      <c r="B543">
        <v>607.89</v>
      </c>
      <c r="C543">
        <v>609.80999999999995</v>
      </c>
      <c r="D543">
        <v>600.86</v>
      </c>
      <c r="E543" t="s">
        <v>468</v>
      </c>
      <c r="F543" t="s">
        <v>560</v>
      </c>
      <c r="G543" t="s">
        <v>454</v>
      </c>
      <c r="H543">
        <v>644</v>
      </c>
      <c r="I543" t="s">
        <v>444</v>
      </c>
      <c r="U543">
        <v>542</v>
      </c>
      <c r="V543">
        <v>15626578</v>
      </c>
      <c r="W543" t="s">
        <v>791</v>
      </c>
      <c r="X543">
        <v>622</v>
      </c>
      <c r="Y543" t="s">
        <v>374</v>
      </c>
      <c r="Z543" t="s">
        <v>436</v>
      </c>
      <c r="AA543">
        <v>26</v>
      </c>
      <c r="AB543">
        <v>9</v>
      </c>
      <c r="AC543">
        <v>0</v>
      </c>
      <c r="AD543">
        <v>2</v>
      </c>
      <c r="AE543">
        <v>1</v>
      </c>
      <c r="AF543">
        <v>1</v>
      </c>
      <c r="AG543">
        <v>153237.59</v>
      </c>
      <c r="AH543">
        <v>0</v>
      </c>
    </row>
    <row r="544" spans="1:34" x14ac:dyDescent="0.25">
      <c r="A544" s="74">
        <v>41701</v>
      </c>
      <c r="B544">
        <v>601.12</v>
      </c>
      <c r="C544">
        <v>601.66</v>
      </c>
      <c r="D544">
        <v>593.84</v>
      </c>
      <c r="E544" t="s">
        <v>468</v>
      </c>
      <c r="F544" t="s">
        <v>561</v>
      </c>
      <c r="G544" t="s">
        <v>454</v>
      </c>
      <c r="H544">
        <v>225</v>
      </c>
      <c r="I544" t="s">
        <v>448</v>
      </c>
      <c r="U544">
        <v>543</v>
      </c>
      <c r="V544">
        <v>15776223</v>
      </c>
      <c r="W544" t="s">
        <v>1089</v>
      </c>
      <c r="X544">
        <v>597</v>
      </c>
      <c r="Y544" t="s">
        <v>374</v>
      </c>
      <c r="Z544" t="s">
        <v>437</v>
      </c>
      <c r="AA544">
        <v>42</v>
      </c>
      <c r="AB544">
        <v>4</v>
      </c>
      <c r="AC544">
        <v>64740.12</v>
      </c>
      <c r="AD544">
        <v>1</v>
      </c>
      <c r="AE544">
        <v>1</v>
      </c>
      <c r="AF544">
        <v>1</v>
      </c>
      <c r="AG544">
        <v>106841.12</v>
      </c>
      <c r="AH544">
        <v>0</v>
      </c>
    </row>
    <row r="545" spans="1:34" x14ac:dyDescent="0.25">
      <c r="A545" s="74">
        <v>41702</v>
      </c>
      <c r="B545">
        <v>605.23</v>
      </c>
      <c r="C545">
        <v>605.73</v>
      </c>
      <c r="D545">
        <v>602.49</v>
      </c>
      <c r="E545" t="s">
        <v>468</v>
      </c>
      <c r="F545" t="s">
        <v>562</v>
      </c>
      <c r="G545" t="s">
        <v>463</v>
      </c>
      <c r="H545">
        <v>946</v>
      </c>
      <c r="I545" t="s">
        <v>448</v>
      </c>
      <c r="U545">
        <v>544</v>
      </c>
      <c r="V545">
        <v>15705953</v>
      </c>
      <c r="W545" t="s">
        <v>1090</v>
      </c>
      <c r="X545">
        <v>721</v>
      </c>
      <c r="Y545" t="s">
        <v>376</v>
      </c>
      <c r="Z545" t="s">
        <v>436</v>
      </c>
      <c r="AA545">
        <v>51</v>
      </c>
      <c r="AB545">
        <v>0</v>
      </c>
      <c r="AC545">
        <v>169312.13</v>
      </c>
      <c r="AD545">
        <v>1</v>
      </c>
      <c r="AE545">
        <v>1</v>
      </c>
      <c r="AF545">
        <v>0</v>
      </c>
      <c r="AG545">
        <v>109078.35</v>
      </c>
      <c r="AH545">
        <v>1</v>
      </c>
    </row>
    <row r="546" spans="1:34" x14ac:dyDescent="0.25">
      <c r="A546" s="74">
        <v>41703</v>
      </c>
      <c r="B546">
        <v>605.26</v>
      </c>
      <c r="C546">
        <v>609.26</v>
      </c>
      <c r="D546">
        <v>603.44000000000005</v>
      </c>
      <c r="E546" t="s">
        <v>468</v>
      </c>
      <c r="F546" t="s">
        <v>563</v>
      </c>
      <c r="G546" t="s">
        <v>463</v>
      </c>
      <c r="H546">
        <v>479</v>
      </c>
      <c r="I546" t="s">
        <v>459</v>
      </c>
      <c r="U546">
        <v>545</v>
      </c>
      <c r="V546">
        <v>15802593</v>
      </c>
      <c r="W546" t="s">
        <v>1091</v>
      </c>
      <c r="X546">
        <v>504</v>
      </c>
      <c r="Y546" t="s">
        <v>374</v>
      </c>
      <c r="Z546" t="s">
        <v>437</v>
      </c>
      <c r="AA546">
        <v>49</v>
      </c>
      <c r="AB546">
        <v>7</v>
      </c>
      <c r="AC546">
        <v>0</v>
      </c>
      <c r="AD546">
        <v>3</v>
      </c>
      <c r="AE546">
        <v>0</v>
      </c>
      <c r="AF546">
        <v>1</v>
      </c>
      <c r="AG546">
        <v>87822.14</v>
      </c>
      <c r="AH546">
        <v>1</v>
      </c>
    </row>
    <row r="547" spans="1:34" x14ac:dyDescent="0.25">
      <c r="A547" s="74">
        <v>41704</v>
      </c>
      <c r="B547">
        <v>608.86</v>
      </c>
      <c r="C547">
        <v>610.79</v>
      </c>
      <c r="D547">
        <v>607.02</v>
      </c>
      <c r="E547" t="s">
        <v>468</v>
      </c>
      <c r="F547" t="s">
        <v>564</v>
      </c>
      <c r="G547" t="s">
        <v>463</v>
      </c>
      <c r="H547">
        <v>545</v>
      </c>
      <c r="I547" t="s">
        <v>461</v>
      </c>
      <c r="U547">
        <v>546</v>
      </c>
      <c r="V547">
        <v>15615457</v>
      </c>
      <c r="W547" t="s">
        <v>1047</v>
      </c>
      <c r="X547">
        <v>842</v>
      </c>
      <c r="Y547" t="s">
        <v>376</v>
      </c>
      <c r="Z547" t="s">
        <v>437</v>
      </c>
      <c r="AA547">
        <v>44</v>
      </c>
      <c r="AB547">
        <v>2</v>
      </c>
      <c r="AC547">
        <v>112652.08</v>
      </c>
      <c r="AD547">
        <v>2</v>
      </c>
      <c r="AE547">
        <v>1</v>
      </c>
      <c r="AF547">
        <v>0</v>
      </c>
      <c r="AG547">
        <v>126644.98</v>
      </c>
      <c r="AH547">
        <v>0</v>
      </c>
    </row>
    <row r="548" spans="1:34" x14ac:dyDescent="0.25">
      <c r="A548" s="74">
        <v>41705</v>
      </c>
      <c r="B548">
        <v>611.11</v>
      </c>
      <c r="C548">
        <v>611.20000000000005</v>
      </c>
      <c r="D548">
        <v>603.46</v>
      </c>
      <c r="E548" t="s">
        <v>468</v>
      </c>
      <c r="F548" t="s">
        <v>565</v>
      </c>
      <c r="G548" t="s">
        <v>455</v>
      </c>
      <c r="H548">
        <v>41</v>
      </c>
      <c r="I548" t="s">
        <v>444</v>
      </c>
      <c r="U548">
        <v>547</v>
      </c>
      <c r="V548">
        <v>15708916</v>
      </c>
      <c r="W548" t="s">
        <v>1092</v>
      </c>
      <c r="X548">
        <v>587</v>
      </c>
      <c r="Y548" t="s">
        <v>374</v>
      </c>
      <c r="Z548" t="s">
        <v>436</v>
      </c>
      <c r="AA548">
        <v>38</v>
      </c>
      <c r="AB548">
        <v>0</v>
      </c>
      <c r="AC548">
        <v>0</v>
      </c>
      <c r="AD548">
        <v>2</v>
      </c>
      <c r="AE548">
        <v>1</v>
      </c>
      <c r="AF548">
        <v>0</v>
      </c>
      <c r="AG548">
        <v>47414.15</v>
      </c>
      <c r="AH548">
        <v>0</v>
      </c>
    </row>
    <row r="549" spans="1:34" x14ac:dyDescent="0.25">
      <c r="A549" s="74">
        <v>41708</v>
      </c>
      <c r="B549">
        <v>605.58000000000004</v>
      </c>
      <c r="C549">
        <v>606.54999999999995</v>
      </c>
      <c r="D549">
        <v>599.79999999999995</v>
      </c>
      <c r="E549" t="s">
        <v>468</v>
      </c>
      <c r="F549" t="s">
        <v>566</v>
      </c>
      <c r="G549" t="s">
        <v>463</v>
      </c>
      <c r="H549">
        <v>438</v>
      </c>
      <c r="I549" t="s">
        <v>462</v>
      </c>
      <c r="U549">
        <v>548</v>
      </c>
      <c r="V549">
        <v>15720187</v>
      </c>
      <c r="W549" t="s">
        <v>1093</v>
      </c>
      <c r="X549">
        <v>479</v>
      </c>
      <c r="Y549" t="s">
        <v>378</v>
      </c>
      <c r="Z549" t="s">
        <v>437</v>
      </c>
      <c r="AA549">
        <v>30</v>
      </c>
      <c r="AB549">
        <v>7</v>
      </c>
      <c r="AC549">
        <v>143964.35999999999</v>
      </c>
      <c r="AD549">
        <v>2</v>
      </c>
      <c r="AE549">
        <v>1</v>
      </c>
      <c r="AF549">
        <v>0</v>
      </c>
      <c r="AG549">
        <v>41879.99</v>
      </c>
      <c r="AH549">
        <v>0</v>
      </c>
    </row>
    <row r="550" spans="1:34" x14ac:dyDescent="0.25">
      <c r="A550" s="74">
        <v>41709</v>
      </c>
      <c r="B550">
        <v>604.62</v>
      </c>
      <c r="C550">
        <v>604.89</v>
      </c>
      <c r="D550">
        <v>596.09</v>
      </c>
      <c r="E550" t="s">
        <v>468</v>
      </c>
      <c r="F550" t="s">
        <v>567</v>
      </c>
      <c r="G550" t="s">
        <v>455</v>
      </c>
      <c r="H550">
        <v>438</v>
      </c>
      <c r="I550" t="s">
        <v>451</v>
      </c>
      <c r="U550">
        <v>549</v>
      </c>
      <c r="V550">
        <v>15595440</v>
      </c>
      <c r="W550" t="s">
        <v>1057</v>
      </c>
      <c r="X550">
        <v>508</v>
      </c>
      <c r="Y550" t="s">
        <v>374</v>
      </c>
      <c r="Z550" t="s">
        <v>436</v>
      </c>
      <c r="AA550">
        <v>49</v>
      </c>
      <c r="AB550">
        <v>7</v>
      </c>
      <c r="AC550">
        <v>122451.46</v>
      </c>
      <c r="AD550">
        <v>2</v>
      </c>
      <c r="AE550">
        <v>1</v>
      </c>
      <c r="AF550">
        <v>1</v>
      </c>
      <c r="AG550">
        <v>75808.100000000006</v>
      </c>
      <c r="AH550">
        <v>0</v>
      </c>
    </row>
    <row r="551" spans="1:34" x14ac:dyDescent="0.25">
      <c r="A551" s="74">
        <v>41710</v>
      </c>
      <c r="B551">
        <v>595.97</v>
      </c>
      <c r="C551">
        <v>601.66999999999996</v>
      </c>
      <c r="D551">
        <v>589.88</v>
      </c>
      <c r="E551" t="s">
        <v>468</v>
      </c>
      <c r="F551" t="s">
        <v>568</v>
      </c>
      <c r="G551" t="s">
        <v>455</v>
      </c>
      <c r="H551">
        <v>943</v>
      </c>
      <c r="I551" t="s">
        <v>462</v>
      </c>
      <c r="U551">
        <v>550</v>
      </c>
      <c r="V551">
        <v>15600651</v>
      </c>
      <c r="W551" t="s">
        <v>1094</v>
      </c>
      <c r="X551">
        <v>749</v>
      </c>
      <c r="Y551" t="s">
        <v>374</v>
      </c>
      <c r="Z551" t="s">
        <v>436</v>
      </c>
      <c r="AA551">
        <v>24</v>
      </c>
      <c r="AB551">
        <v>1</v>
      </c>
      <c r="AC551">
        <v>0</v>
      </c>
      <c r="AD551">
        <v>3</v>
      </c>
      <c r="AE551">
        <v>1</v>
      </c>
      <c r="AF551">
        <v>1</v>
      </c>
      <c r="AG551">
        <v>47911.03</v>
      </c>
      <c r="AH551">
        <v>0</v>
      </c>
    </row>
    <row r="552" spans="1:34" x14ac:dyDescent="0.25">
      <c r="A552" s="74">
        <v>41711</v>
      </c>
      <c r="B552">
        <v>601.72</v>
      </c>
      <c r="C552">
        <v>602.99</v>
      </c>
      <c r="D552">
        <v>590.16999999999996</v>
      </c>
      <c r="E552" t="s">
        <v>468</v>
      </c>
      <c r="F552" t="s">
        <v>569</v>
      </c>
      <c r="G552" t="s">
        <v>454</v>
      </c>
      <c r="H552">
        <v>708</v>
      </c>
      <c r="I552" t="s">
        <v>461</v>
      </c>
      <c r="U552">
        <v>551</v>
      </c>
      <c r="V552">
        <v>15750141</v>
      </c>
      <c r="W552" t="s">
        <v>1095</v>
      </c>
      <c r="X552">
        <v>721</v>
      </c>
      <c r="Y552" t="s">
        <v>378</v>
      </c>
      <c r="Z552" t="s">
        <v>437</v>
      </c>
      <c r="AA552">
        <v>36</v>
      </c>
      <c r="AB552">
        <v>3</v>
      </c>
      <c r="AC552">
        <v>65253.07</v>
      </c>
      <c r="AD552">
        <v>2</v>
      </c>
      <c r="AE552">
        <v>1</v>
      </c>
      <c r="AF552">
        <v>0</v>
      </c>
      <c r="AG552">
        <v>28737.78</v>
      </c>
      <c r="AH552">
        <v>0</v>
      </c>
    </row>
    <row r="553" spans="1:34" x14ac:dyDescent="0.25">
      <c r="A553" s="74">
        <v>41712</v>
      </c>
      <c r="B553">
        <v>588.79</v>
      </c>
      <c r="C553">
        <v>593.21</v>
      </c>
      <c r="D553">
        <v>584.08000000000004</v>
      </c>
      <c r="E553" t="s">
        <v>468</v>
      </c>
      <c r="F553" t="s">
        <v>570</v>
      </c>
      <c r="G553" t="s">
        <v>454</v>
      </c>
      <c r="H553">
        <v>604</v>
      </c>
      <c r="I553" t="s">
        <v>449</v>
      </c>
      <c r="U553">
        <v>552</v>
      </c>
      <c r="V553">
        <v>15657284</v>
      </c>
      <c r="W553" t="s">
        <v>941</v>
      </c>
      <c r="X553">
        <v>674</v>
      </c>
      <c r="Y553" t="s">
        <v>378</v>
      </c>
      <c r="Z553" t="s">
        <v>436</v>
      </c>
      <c r="AA553">
        <v>47</v>
      </c>
      <c r="AB553">
        <v>6</v>
      </c>
      <c r="AC553">
        <v>106901.94</v>
      </c>
      <c r="AD553">
        <v>1</v>
      </c>
      <c r="AE553">
        <v>1</v>
      </c>
      <c r="AF553">
        <v>1</v>
      </c>
      <c r="AG553">
        <v>2079.1999999999998</v>
      </c>
      <c r="AH553">
        <v>1</v>
      </c>
    </row>
    <row r="554" spans="1:34" x14ac:dyDescent="0.25">
      <c r="A554" s="74">
        <v>41715</v>
      </c>
      <c r="B554">
        <v>587.41999999999996</v>
      </c>
      <c r="C554">
        <v>596.29999999999995</v>
      </c>
      <c r="D554">
        <v>586.86</v>
      </c>
      <c r="E554" t="s">
        <v>468</v>
      </c>
      <c r="F554" t="s">
        <v>571</v>
      </c>
      <c r="G554" t="s">
        <v>454</v>
      </c>
      <c r="H554">
        <v>340</v>
      </c>
      <c r="I554" t="s">
        <v>448</v>
      </c>
      <c r="U554">
        <v>553</v>
      </c>
      <c r="V554">
        <v>15763063</v>
      </c>
      <c r="W554" t="s">
        <v>1096</v>
      </c>
      <c r="X554">
        <v>685</v>
      </c>
      <c r="Y554" t="s">
        <v>376</v>
      </c>
      <c r="Z554" t="s">
        <v>437</v>
      </c>
      <c r="AA554">
        <v>25</v>
      </c>
      <c r="AB554">
        <v>10</v>
      </c>
      <c r="AC554">
        <v>128509.63</v>
      </c>
      <c r="AD554">
        <v>1</v>
      </c>
      <c r="AE554">
        <v>1</v>
      </c>
      <c r="AF554">
        <v>0</v>
      </c>
      <c r="AG554">
        <v>121562.33</v>
      </c>
      <c r="AH554">
        <v>0</v>
      </c>
    </row>
    <row r="555" spans="1:34" x14ac:dyDescent="0.25">
      <c r="A555" s="74">
        <v>41716</v>
      </c>
      <c r="B555">
        <v>595.1</v>
      </c>
      <c r="C555">
        <v>603.5</v>
      </c>
      <c r="D555">
        <v>594.29999999999995</v>
      </c>
      <c r="E555" t="s">
        <v>468</v>
      </c>
      <c r="F555" t="s">
        <v>572</v>
      </c>
      <c r="G555" t="s">
        <v>455</v>
      </c>
      <c r="H555">
        <v>643</v>
      </c>
      <c r="I555" t="s">
        <v>444</v>
      </c>
      <c r="U555">
        <v>554</v>
      </c>
      <c r="V555">
        <v>15709324</v>
      </c>
      <c r="W555" t="s">
        <v>1097</v>
      </c>
      <c r="X555">
        <v>417</v>
      </c>
      <c r="Y555" t="s">
        <v>374</v>
      </c>
      <c r="Z555" t="s">
        <v>436</v>
      </c>
      <c r="AA555">
        <v>34</v>
      </c>
      <c r="AB555">
        <v>7</v>
      </c>
      <c r="AC555">
        <v>0</v>
      </c>
      <c r="AD555">
        <v>2</v>
      </c>
      <c r="AE555">
        <v>1</v>
      </c>
      <c r="AF555">
        <v>0</v>
      </c>
      <c r="AG555">
        <v>55003.79</v>
      </c>
      <c r="AH555">
        <v>0</v>
      </c>
    </row>
    <row r="556" spans="1:34" x14ac:dyDescent="0.25">
      <c r="A556" s="74">
        <v>41717</v>
      </c>
      <c r="B556">
        <v>603.64</v>
      </c>
      <c r="C556">
        <v>603.73</v>
      </c>
      <c r="D556">
        <v>594.97</v>
      </c>
      <c r="E556" t="s">
        <v>468</v>
      </c>
      <c r="F556" t="s">
        <v>573</v>
      </c>
      <c r="G556" t="s">
        <v>455</v>
      </c>
      <c r="H556">
        <v>237</v>
      </c>
      <c r="I556" t="s">
        <v>451</v>
      </c>
      <c r="U556">
        <v>555</v>
      </c>
      <c r="V556">
        <v>15711309</v>
      </c>
      <c r="W556" t="s">
        <v>1098</v>
      </c>
      <c r="X556">
        <v>574</v>
      </c>
      <c r="Y556" t="s">
        <v>378</v>
      </c>
      <c r="Z556" t="s">
        <v>436</v>
      </c>
      <c r="AA556">
        <v>33</v>
      </c>
      <c r="AB556">
        <v>3</v>
      </c>
      <c r="AC556">
        <v>129834.67</v>
      </c>
      <c r="AD556">
        <v>1</v>
      </c>
      <c r="AE556">
        <v>1</v>
      </c>
      <c r="AF556">
        <v>0</v>
      </c>
      <c r="AG556">
        <v>193131.42</v>
      </c>
      <c r="AH556">
        <v>0</v>
      </c>
    </row>
    <row r="557" spans="1:34" x14ac:dyDescent="0.25">
      <c r="A557" s="74">
        <v>41718</v>
      </c>
      <c r="B557">
        <v>597.73</v>
      </c>
      <c r="C557">
        <v>602.54999999999995</v>
      </c>
      <c r="D557">
        <v>595.45000000000005</v>
      </c>
      <c r="E557" t="s">
        <v>468</v>
      </c>
      <c r="F557" t="s">
        <v>574</v>
      </c>
      <c r="G557" t="s">
        <v>455</v>
      </c>
      <c r="H557">
        <v>381</v>
      </c>
      <c r="I557" t="s">
        <v>449</v>
      </c>
      <c r="U557">
        <v>556</v>
      </c>
      <c r="V557">
        <v>15775318</v>
      </c>
      <c r="W557" t="s">
        <v>1081</v>
      </c>
      <c r="X557">
        <v>590</v>
      </c>
      <c r="Y557" t="s">
        <v>376</v>
      </c>
      <c r="Z557" t="s">
        <v>437</v>
      </c>
      <c r="AA557">
        <v>51</v>
      </c>
      <c r="AB557">
        <v>3</v>
      </c>
      <c r="AC557">
        <v>154962.99</v>
      </c>
      <c r="AD557">
        <v>3</v>
      </c>
      <c r="AE557">
        <v>0</v>
      </c>
      <c r="AF557">
        <v>1</v>
      </c>
      <c r="AG557">
        <v>191932.27</v>
      </c>
      <c r="AH557">
        <v>1</v>
      </c>
    </row>
    <row r="558" spans="1:34" x14ac:dyDescent="0.25">
      <c r="A558" s="74">
        <v>41719</v>
      </c>
      <c r="B558">
        <v>600.9</v>
      </c>
      <c r="C558">
        <v>602.55999999999995</v>
      </c>
      <c r="D558">
        <v>589.02</v>
      </c>
      <c r="E558" t="s">
        <v>468</v>
      </c>
      <c r="F558" t="s">
        <v>575</v>
      </c>
      <c r="G558" t="s">
        <v>447</v>
      </c>
      <c r="H558">
        <v>441</v>
      </c>
      <c r="I558" t="s">
        <v>453</v>
      </c>
      <c r="U558">
        <v>557</v>
      </c>
      <c r="V558">
        <v>15705515</v>
      </c>
      <c r="W558" t="s">
        <v>1099</v>
      </c>
      <c r="X558">
        <v>587</v>
      </c>
      <c r="Y558" t="s">
        <v>378</v>
      </c>
      <c r="Z558" t="s">
        <v>436</v>
      </c>
      <c r="AA558">
        <v>40</v>
      </c>
      <c r="AB558">
        <v>5</v>
      </c>
      <c r="AC558">
        <v>138241.9</v>
      </c>
      <c r="AD558">
        <v>2</v>
      </c>
      <c r="AE558">
        <v>1</v>
      </c>
      <c r="AF558">
        <v>0</v>
      </c>
      <c r="AG558">
        <v>159418.1</v>
      </c>
      <c r="AH558">
        <v>0</v>
      </c>
    </row>
    <row r="559" spans="1:34" x14ac:dyDescent="0.25">
      <c r="A559" s="74">
        <v>41722</v>
      </c>
      <c r="B559">
        <v>589.88</v>
      </c>
      <c r="C559">
        <v>590.24</v>
      </c>
      <c r="D559">
        <v>570.84</v>
      </c>
      <c r="E559" t="s">
        <v>468</v>
      </c>
      <c r="F559" t="s">
        <v>576</v>
      </c>
      <c r="G559" t="s">
        <v>447</v>
      </c>
      <c r="H559">
        <v>96</v>
      </c>
      <c r="I559" t="s">
        <v>451</v>
      </c>
      <c r="U559">
        <v>558</v>
      </c>
      <c r="V559">
        <v>15634844</v>
      </c>
      <c r="W559" t="s">
        <v>841</v>
      </c>
      <c r="X559">
        <v>598</v>
      </c>
      <c r="Y559" t="s">
        <v>378</v>
      </c>
      <c r="Z559" t="s">
        <v>436</v>
      </c>
      <c r="AA559">
        <v>41</v>
      </c>
      <c r="AB559">
        <v>3</v>
      </c>
      <c r="AC559">
        <v>91536.93</v>
      </c>
      <c r="AD559">
        <v>1</v>
      </c>
      <c r="AE559">
        <v>1</v>
      </c>
      <c r="AF559">
        <v>0</v>
      </c>
      <c r="AG559">
        <v>191468.78</v>
      </c>
      <c r="AH559">
        <v>1</v>
      </c>
    </row>
    <row r="560" spans="1:34" x14ac:dyDescent="0.25">
      <c r="A560" s="74">
        <v>41723</v>
      </c>
      <c r="B560">
        <v>580.82000000000005</v>
      </c>
      <c r="C560">
        <v>582.74</v>
      </c>
      <c r="D560">
        <v>571.36</v>
      </c>
      <c r="E560" t="s">
        <v>468</v>
      </c>
      <c r="F560" t="s">
        <v>577</v>
      </c>
      <c r="G560" t="s">
        <v>454</v>
      </c>
      <c r="H560">
        <v>838</v>
      </c>
      <c r="I560" t="s">
        <v>446</v>
      </c>
      <c r="U560">
        <v>559</v>
      </c>
      <c r="V560">
        <v>15717046</v>
      </c>
      <c r="W560" t="s">
        <v>1100</v>
      </c>
      <c r="X560">
        <v>741</v>
      </c>
      <c r="Y560" t="s">
        <v>376</v>
      </c>
      <c r="Z560" t="s">
        <v>436</v>
      </c>
      <c r="AA560">
        <v>53</v>
      </c>
      <c r="AB560">
        <v>3</v>
      </c>
      <c r="AC560">
        <v>0</v>
      </c>
      <c r="AD560">
        <v>2</v>
      </c>
      <c r="AE560">
        <v>1</v>
      </c>
      <c r="AF560">
        <v>1</v>
      </c>
      <c r="AG560">
        <v>38913.68</v>
      </c>
      <c r="AH560">
        <v>0</v>
      </c>
    </row>
    <row r="561" spans="1:34" x14ac:dyDescent="0.25">
      <c r="A561" s="74">
        <v>41724</v>
      </c>
      <c r="B561">
        <v>578.84</v>
      </c>
      <c r="C561">
        <v>583.6</v>
      </c>
      <c r="D561">
        <v>563.64</v>
      </c>
      <c r="E561" t="s">
        <v>468</v>
      </c>
      <c r="F561" t="s">
        <v>578</v>
      </c>
      <c r="G561" t="s">
        <v>445</v>
      </c>
      <c r="H561">
        <v>179</v>
      </c>
      <c r="I561" t="s">
        <v>462</v>
      </c>
      <c r="U561">
        <v>560</v>
      </c>
      <c r="V561">
        <v>15571816</v>
      </c>
      <c r="W561" t="s">
        <v>734</v>
      </c>
      <c r="X561">
        <v>850</v>
      </c>
      <c r="Y561" t="s">
        <v>376</v>
      </c>
      <c r="Z561" t="s">
        <v>437</v>
      </c>
      <c r="AA561">
        <v>70</v>
      </c>
      <c r="AB561">
        <v>5</v>
      </c>
      <c r="AC561">
        <v>0</v>
      </c>
      <c r="AD561">
        <v>1</v>
      </c>
      <c r="AE561">
        <v>1</v>
      </c>
      <c r="AF561">
        <v>1</v>
      </c>
      <c r="AG561">
        <v>705.18</v>
      </c>
      <c r="AH561">
        <v>0</v>
      </c>
    </row>
    <row r="562" spans="1:34" x14ac:dyDescent="0.25">
      <c r="A562" s="74">
        <v>41725</v>
      </c>
      <c r="B562">
        <v>566.44000000000005</v>
      </c>
      <c r="C562">
        <v>566.44000000000005</v>
      </c>
      <c r="D562">
        <v>551.41</v>
      </c>
      <c r="E562">
        <v>556.92999999999995</v>
      </c>
      <c r="F562" t="s">
        <v>579</v>
      </c>
      <c r="G562" t="s">
        <v>460</v>
      </c>
      <c r="U562">
        <v>561</v>
      </c>
      <c r="V562">
        <v>15670080</v>
      </c>
      <c r="W562" t="s">
        <v>1101</v>
      </c>
      <c r="X562">
        <v>584</v>
      </c>
      <c r="Y562" t="s">
        <v>378</v>
      </c>
      <c r="Z562" t="s">
        <v>437</v>
      </c>
      <c r="AA562">
        <v>29</v>
      </c>
      <c r="AB562">
        <v>7</v>
      </c>
      <c r="AC562">
        <v>105204.01</v>
      </c>
      <c r="AD562">
        <v>1</v>
      </c>
      <c r="AE562">
        <v>0</v>
      </c>
      <c r="AF562">
        <v>1</v>
      </c>
      <c r="AG562">
        <v>138490.03</v>
      </c>
      <c r="AH562">
        <v>0</v>
      </c>
    </row>
    <row r="563" spans="1:34" x14ac:dyDescent="0.25">
      <c r="A563" s="74">
        <v>41726</v>
      </c>
      <c r="B563">
        <v>559.66</v>
      </c>
      <c r="C563">
        <v>564.88</v>
      </c>
      <c r="D563">
        <v>557.14</v>
      </c>
      <c r="E563">
        <v>558.46</v>
      </c>
      <c r="F563" t="s">
        <v>580</v>
      </c>
      <c r="G563" t="s">
        <v>462</v>
      </c>
      <c r="U563">
        <v>562</v>
      </c>
      <c r="V563">
        <v>15800440</v>
      </c>
      <c r="W563" t="s">
        <v>953</v>
      </c>
      <c r="X563">
        <v>650</v>
      </c>
      <c r="Y563" t="s">
        <v>376</v>
      </c>
      <c r="Z563" t="s">
        <v>436</v>
      </c>
      <c r="AA563">
        <v>61</v>
      </c>
      <c r="AB563">
        <v>1</v>
      </c>
      <c r="AC563">
        <v>152968.73000000001</v>
      </c>
      <c r="AD563">
        <v>1</v>
      </c>
      <c r="AE563">
        <v>0</v>
      </c>
      <c r="AF563">
        <v>1</v>
      </c>
      <c r="AG563">
        <v>82970.69</v>
      </c>
      <c r="AH563">
        <v>0</v>
      </c>
    </row>
    <row r="564" spans="1:34" x14ac:dyDescent="0.25">
      <c r="A564" s="74">
        <v>41729</v>
      </c>
      <c r="B564">
        <v>565.34</v>
      </c>
      <c r="C564">
        <v>565.45000000000005</v>
      </c>
      <c r="D564">
        <v>555.41</v>
      </c>
      <c r="E564">
        <v>555.45000000000005</v>
      </c>
      <c r="F564" t="s">
        <v>458</v>
      </c>
      <c r="G564" t="s">
        <v>451</v>
      </c>
      <c r="U564">
        <v>563</v>
      </c>
      <c r="V564">
        <v>15665678</v>
      </c>
      <c r="W564" t="s">
        <v>839</v>
      </c>
      <c r="X564">
        <v>607</v>
      </c>
      <c r="Y564" t="s">
        <v>376</v>
      </c>
      <c r="Z564" t="s">
        <v>436</v>
      </c>
      <c r="AA564">
        <v>36</v>
      </c>
      <c r="AB564">
        <v>8</v>
      </c>
      <c r="AC564">
        <v>158261.68</v>
      </c>
      <c r="AD564">
        <v>1</v>
      </c>
      <c r="AE564">
        <v>1</v>
      </c>
      <c r="AF564">
        <v>1</v>
      </c>
      <c r="AG564">
        <v>76744.72</v>
      </c>
      <c r="AH564">
        <v>0</v>
      </c>
    </row>
    <row r="565" spans="1:34" x14ac:dyDescent="0.25">
      <c r="A565" s="74">
        <v>41730</v>
      </c>
      <c r="B565">
        <v>557.17999999999995</v>
      </c>
      <c r="C565">
        <v>566.89</v>
      </c>
      <c r="D565">
        <v>557.17999999999995</v>
      </c>
      <c r="E565">
        <v>565.61</v>
      </c>
      <c r="F565" t="s">
        <v>443</v>
      </c>
      <c r="G565" t="s">
        <v>449</v>
      </c>
      <c r="U565">
        <v>564</v>
      </c>
      <c r="V565">
        <v>15665956</v>
      </c>
      <c r="W565" t="s">
        <v>1102</v>
      </c>
      <c r="X565">
        <v>509</v>
      </c>
      <c r="Y565" t="s">
        <v>374</v>
      </c>
      <c r="Z565" t="s">
        <v>437</v>
      </c>
      <c r="AA565">
        <v>46</v>
      </c>
      <c r="AB565">
        <v>1</v>
      </c>
      <c r="AC565">
        <v>0</v>
      </c>
      <c r="AD565">
        <v>1</v>
      </c>
      <c r="AE565">
        <v>1</v>
      </c>
      <c r="AF565">
        <v>0</v>
      </c>
      <c r="AG565">
        <v>71244.59</v>
      </c>
      <c r="AH565">
        <v>1</v>
      </c>
    </row>
    <row r="566" spans="1:34" x14ac:dyDescent="0.25">
      <c r="A566" s="74">
        <v>41731</v>
      </c>
      <c r="B566">
        <v>598.35</v>
      </c>
      <c r="C566">
        <v>603.16999999999996</v>
      </c>
      <c r="D566">
        <v>560.65</v>
      </c>
      <c r="E566">
        <v>565.45000000000005</v>
      </c>
      <c r="F566" t="s">
        <v>581</v>
      </c>
      <c r="G566" t="s">
        <v>460</v>
      </c>
      <c r="U566">
        <v>565</v>
      </c>
      <c r="V566">
        <v>15788126</v>
      </c>
      <c r="W566" t="s">
        <v>1037</v>
      </c>
      <c r="X566">
        <v>689</v>
      </c>
      <c r="Y566" t="s">
        <v>376</v>
      </c>
      <c r="Z566" t="s">
        <v>437</v>
      </c>
      <c r="AA566">
        <v>38</v>
      </c>
      <c r="AB566">
        <v>6</v>
      </c>
      <c r="AC566">
        <v>121021.05</v>
      </c>
      <c r="AD566">
        <v>1</v>
      </c>
      <c r="AE566">
        <v>1</v>
      </c>
      <c r="AF566">
        <v>1</v>
      </c>
      <c r="AG566">
        <v>12182.15</v>
      </c>
      <c r="AH566">
        <v>0</v>
      </c>
    </row>
    <row r="567" spans="1:34" x14ac:dyDescent="0.25">
      <c r="A567" s="74">
        <v>41732</v>
      </c>
      <c r="B567">
        <v>568.29</v>
      </c>
      <c r="C567">
        <v>585.66999999999996</v>
      </c>
      <c r="D567">
        <v>562.59</v>
      </c>
      <c r="E567">
        <v>568.17999999999995</v>
      </c>
      <c r="F567" t="s">
        <v>445</v>
      </c>
      <c r="G567">
        <v>99</v>
      </c>
      <c r="H567" t="s">
        <v>460</v>
      </c>
      <c r="U567">
        <v>566</v>
      </c>
      <c r="V567">
        <v>15811773</v>
      </c>
      <c r="W567" t="s">
        <v>814</v>
      </c>
      <c r="X567">
        <v>543</v>
      </c>
      <c r="Y567" t="s">
        <v>374</v>
      </c>
      <c r="Z567" t="s">
        <v>436</v>
      </c>
      <c r="AA567">
        <v>36</v>
      </c>
      <c r="AB567">
        <v>4</v>
      </c>
      <c r="AC567">
        <v>0</v>
      </c>
      <c r="AD567">
        <v>2</v>
      </c>
      <c r="AE567">
        <v>1</v>
      </c>
      <c r="AF567">
        <v>1</v>
      </c>
      <c r="AG567">
        <v>141210.5</v>
      </c>
      <c r="AH567">
        <v>0</v>
      </c>
    </row>
    <row r="568" spans="1:34" x14ac:dyDescent="0.25">
      <c r="A568" s="74">
        <v>41733</v>
      </c>
      <c r="B568">
        <v>573.08000000000004</v>
      </c>
      <c r="C568">
        <v>576.19000000000005</v>
      </c>
      <c r="D568">
        <v>541.51</v>
      </c>
      <c r="E568">
        <v>541.65</v>
      </c>
      <c r="F568" t="s">
        <v>447</v>
      </c>
      <c r="G568">
        <v>369</v>
      </c>
      <c r="H568" t="s">
        <v>448</v>
      </c>
      <c r="U568">
        <v>567</v>
      </c>
      <c r="V568">
        <v>15651674</v>
      </c>
      <c r="W568" t="s">
        <v>1103</v>
      </c>
      <c r="X568">
        <v>438</v>
      </c>
      <c r="Y568" t="s">
        <v>376</v>
      </c>
      <c r="Z568" t="s">
        <v>437</v>
      </c>
      <c r="AA568">
        <v>54</v>
      </c>
      <c r="AB568">
        <v>2</v>
      </c>
      <c r="AC568">
        <v>0</v>
      </c>
      <c r="AD568">
        <v>1</v>
      </c>
      <c r="AE568">
        <v>0</v>
      </c>
      <c r="AF568">
        <v>0</v>
      </c>
      <c r="AG568">
        <v>191763.07</v>
      </c>
      <c r="AH568">
        <v>1</v>
      </c>
    </row>
    <row r="569" spans="1:34" x14ac:dyDescent="0.25">
      <c r="A569" s="74">
        <v>41736</v>
      </c>
      <c r="B569">
        <v>539.26</v>
      </c>
      <c r="C569">
        <v>546.98</v>
      </c>
      <c r="D569">
        <v>525.71</v>
      </c>
      <c r="E569">
        <v>536.67999999999995</v>
      </c>
      <c r="F569" t="s">
        <v>454</v>
      </c>
      <c r="G569">
        <v>401</v>
      </c>
      <c r="H569" t="s">
        <v>461</v>
      </c>
      <c r="U569">
        <v>568</v>
      </c>
      <c r="V569">
        <v>15689614</v>
      </c>
      <c r="W569" t="s">
        <v>1104</v>
      </c>
      <c r="X569">
        <v>687</v>
      </c>
      <c r="Y569" t="s">
        <v>376</v>
      </c>
      <c r="Z569" t="s">
        <v>437</v>
      </c>
      <c r="AA569">
        <v>63</v>
      </c>
      <c r="AB569">
        <v>1</v>
      </c>
      <c r="AC569">
        <v>137715.66</v>
      </c>
      <c r="AD569">
        <v>1</v>
      </c>
      <c r="AE569">
        <v>1</v>
      </c>
      <c r="AF569">
        <v>1</v>
      </c>
      <c r="AG569">
        <v>37938.74</v>
      </c>
      <c r="AH569">
        <v>0</v>
      </c>
    </row>
    <row r="570" spans="1:34" x14ac:dyDescent="0.25">
      <c r="A570" s="74">
        <v>41737</v>
      </c>
      <c r="B570">
        <v>541.11</v>
      </c>
      <c r="C570">
        <v>553.48</v>
      </c>
      <c r="D570">
        <v>540.13</v>
      </c>
      <c r="E570">
        <v>553.38</v>
      </c>
      <c r="F570" t="s">
        <v>455</v>
      </c>
      <c r="G570">
        <v>151</v>
      </c>
      <c r="H570" t="s">
        <v>462</v>
      </c>
      <c r="U570">
        <v>569</v>
      </c>
      <c r="V570">
        <v>15795564</v>
      </c>
      <c r="W570" t="s">
        <v>1105</v>
      </c>
      <c r="X570">
        <v>737</v>
      </c>
      <c r="Y570" t="s">
        <v>378</v>
      </c>
      <c r="Z570" t="s">
        <v>436</v>
      </c>
      <c r="AA570">
        <v>31</v>
      </c>
      <c r="AB570">
        <v>5</v>
      </c>
      <c r="AC570">
        <v>121192.22</v>
      </c>
      <c r="AD570">
        <v>2</v>
      </c>
      <c r="AE570">
        <v>1</v>
      </c>
      <c r="AF570">
        <v>1</v>
      </c>
      <c r="AG570">
        <v>74890.58</v>
      </c>
      <c r="AH570">
        <v>0</v>
      </c>
    </row>
    <row r="571" spans="1:34" x14ac:dyDescent="0.25">
      <c r="A571" s="74">
        <v>41738</v>
      </c>
      <c r="B571">
        <v>558.09</v>
      </c>
      <c r="C571">
        <v>563.82000000000005</v>
      </c>
      <c r="D571">
        <v>551.44000000000005</v>
      </c>
      <c r="E571">
        <v>562.6</v>
      </c>
      <c r="F571" t="s">
        <v>455</v>
      </c>
      <c r="G571">
        <v>330</v>
      </c>
      <c r="H571" t="s">
        <v>451</v>
      </c>
      <c r="U571">
        <v>570</v>
      </c>
      <c r="V571">
        <v>15706647</v>
      </c>
      <c r="W571" t="s">
        <v>1106</v>
      </c>
      <c r="X571">
        <v>761</v>
      </c>
      <c r="Y571" t="s">
        <v>374</v>
      </c>
      <c r="Z571" t="s">
        <v>436</v>
      </c>
      <c r="AA571">
        <v>31</v>
      </c>
      <c r="AB571">
        <v>7</v>
      </c>
      <c r="AC571">
        <v>0</v>
      </c>
      <c r="AD571">
        <v>3</v>
      </c>
      <c r="AE571">
        <v>1</v>
      </c>
      <c r="AF571">
        <v>1</v>
      </c>
      <c r="AG571">
        <v>166698.18</v>
      </c>
      <c r="AH571">
        <v>0</v>
      </c>
    </row>
    <row r="572" spans="1:34" x14ac:dyDescent="0.25">
      <c r="A572" s="74">
        <v>41739</v>
      </c>
      <c r="B572">
        <v>563.45000000000005</v>
      </c>
      <c r="C572">
        <v>563.45000000000005</v>
      </c>
      <c r="D572">
        <v>538.41999999999996</v>
      </c>
      <c r="E572">
        <v>539.47</v>
      </c>
      <c r="F572" t="s">
        <v>454</v>
      </c>
      <c r="G572">
        <v>36</v>
      </c>
      <c r="H572" t="s">
        <v>451</v>
      </c>
      <c r="U572">
        <v>571</v>
      </c>
      <c r="V572">
        <v>15728505</v>
      </c>
      <c r="W572" t="s">
        <v>1107</v>
      </c>
      <c r="X572">
        <v>601</v>
      </c>
      <c r="Y572" t="s">
        <v>374</v>
      </c>
      <c r="Z572" t="s">
        <v>436</v>
      </c>
      <c r="AA572">
        <v>44</v>
      </c>
      <c r="AB572">
        <v>1</v>
      </c>
      <c r="AC572">
        <v>100486.18</v>
      </c>
      <c r="AD572">
        <v>2</v>
      </c>
      <c r="AE572">
        <v>1</v>
      </c>
      <c r="AF572">
        <v>1</v>
      </c>
      <c r="AG572">
        <v>62678.53</v>
      </c>
      <c r="AH572">
        <v>0</v>
      </c>
    </row>
    <row r="573" spans="1:34" x14ac:dyDescent="0.25">
      <c r="A573" s="74">
        <v>41740</v>
      </c>
      <c r="B573">
        <v>531.09</v>
      </c>
      <c r="C573">
        <v>538.52</v>
      </c>
      <c r="D573">
        <v>525.09</v>
      </c>
      <c r="E573">
        <v>529.15</v>
      </c>
      <c r="F573" t="s">
        <v>455</v>
      </c>
      <c r="G573">
        <v>924</v>
      </c>
      <c r="H573" t="s">
        <v>451</v>
      </c>
      <c r="U573">
        <v>572</v>
      </c>
      <c r="V573">
        <v>15730076</v>
      </c>
      <c r="W573" t="s">
        <v>686</v>
      </c>
      <c r="X573">
        <v>651</v>
      </c>
      <c r="Y573" t="s">
        <v>374</v>
      </c>
      <c r="Z573" t="s">
        <v>436</v>
      </c>
      <c r="AA573">
        <v>45</v>
      </c>
      <c r="AB573">
        <v>1</v>
      </c>
      <c r="AC573">
        <v>0</v>
      </c>
      <c r="AD573">
        <v>1</v>
      </c>
      <c r="AE573">
        <v>1</v>
      </c>
      <c r="AF573">
        <v>0</v>
      </c>
      <c r="AG573">
        <v>67740.08</v>
      </c>
      <c r="AH573">
        <v>1</v>
      </c>
    </row>
    <row r="574" spans="1:34" x14ac:dyDescent="0.25">
      <c r="A574" s="74">
        <v>41743</v>
      </c>
      <c r="B574">
        <v>536.78</v>
      </c>
      <c r="C574">
        <v>542.61</v>
      </c>
      <c r="D574">
        <v>528.11</v>
      </c>
      <c r="E574">
        <v>531.05999999999995</v>
      </c>
      <c r="F574" t="s">
        <v>463</v>
      </c>
      <c r="G574">
        <v>575</v>
      </c>
      <c r="H574" t="s">
        <v>453</v>
      </c>
      <c r="U574">
        <v>573</v>
      </c>
      <c r="V574">
        <v>15622003</v>
      </c>
      <c r="W574" t="s">
        <v>1052</v>
      </c>
      <c r="X574">
        <v>745</v>
      </c>
      <c r="Y574" t="s">
        <v>374</v>
      </c>
      <c r="Z574" t="s">
        <v>436</v>
      </c>
      <c r="AA574">
        <v>35</v>
      </c>
      <c r="AB574">
        <v>9</v>
      </c>
      <c r="AC574">
        <v>92566.53</v>
      </c>
      <c r="AD574">
        <v>2</v>
      </c>
      <c r="AE574">
        <v>1</v>
      </c>
      <c r="AF574">
        <v>0</v>
      </c>
      <c r="AG574">
        <v>161519.76999999999</v>
      </c>
      <c r="AH574">
        <v>0</v>
      </c>
    </row>
    <row r="575" spans="1:34" x14ac:dyDescent="0.25">
      <c r="A575" s="74">
        <v>41744</v>
      </c>
      <c r="B575">
        <v>535.35</v>
      </c>
      <c r="C575">
        <v>536.98</v>
      </c>
      <c r="D575">
        <v>517.04</v>
      </c>
      <c r="E575">
        <v>534.97</v>
      </c>
      <c r="F575" t="s">
        <v>455</v>
      </c>
      <c r="G575">
        <v>855</v>
      </c>
      <c r="H575" t="s">
        <v>453</v>
      </c>
      <c r="U575">
        <v>574</v>
      </c>
      <c r="V575">
        <v>15607312</v>
      </c>
      <c r="W575" t="s">
        <v>1108</v>
      </c>
      <c r="X575">
        <v>648</v>
      </c>
      <c r="Y575" t="s">
        <v>376</v>
      </c>
      <c r="Z575" t="s">
        <v>437</v>
      </c>
      <c r="AA575">
        <v>49</v>
      </c>
      <c r="AB575">
        <v>10</v>
      </c>
      <c r="AC575">
        <v>0</v>
      </c>
      <c r="AD575">
        <v>2</v>
      </c>
      <c r="AE575">
        <v>1</v>
      </c>
      <c r="AF575">
        <v>1</v>
      </c>
      <c r="AG575">
        <v>159835.78</v>
      </c>
      <c r="AH575">
        <v>1</v>
      </c>
    </row>
    <row r="576" spans="1:34" x14ac:dyDescent="0.25">
      <c r="A576" s="74">
        <v>41745</v>
      </c>
      <c r="B576">
        <v>541.51</v>
      </c>
      <c r="C576">
        <v>555.47</v>
      </c>
      <c r="D576">
        <v>538.52</v>
      </c>
      <c r="E576">
        <v>555.02</v>
      </c>
      <c r="F576" t="s">
        <v>454</v>
      </c>
      <c r="G576">
        <v>893</v>
      </c>
      <c r="H576" t="s">
        <v>462</v>
      </c>
      <c r="U576">
        <v>575</v>
      </c>
      <c r="V576">
        <v>15644753</v>
      </c>
      <c r="W576" t="s">
        <v>743</v>
      </c>
      <c r="X576">
        <v>848</v>
      </c>
      <c r="Y576" t="s">
        <v>376</v>
      </c>
      <c r="Z576" t="s">
        <v>436</v>
      </c>
      <c r="AA576">
        <v>40</v>
      </c>
      <c r="AB576">
        <v>3</v>
      </c>
      <c r="AC576">
        <v>110929.96</v>
      </c>
      <c r="AD576">
        <v>1</v>
      </c>
      <c r="AE576">
        <v>1</v>
      </c>
      <c r="AF576">
        <v>1</v>
      </c>
      <c r="AG576">
        <v>30876.84</v>
      </c>
      <c r="AH576">
        <v>0</v>
      </c>
    </row>
    <row r="577" spans="1:34" x14ac:dyDescent="0.25">
      <c r="A577" s="74">
        <v>41746</v>
      </c>
      <c r="B577">
        <v>547.30999999999995</v>
      </c>
      <c r="C577">
        <v>548</v>
      </c>
      <c r="D577">
        <v>529.70000000000005</v>
      </c>
      <c r="E577">
        <v>534.63</v>
      </c>
      <c r="F577" t="s">
        <v>447</v>
      </c>
      <c r="G577">
        <v>809</v>
      </c>
      <c r="H577" t="s">
        <v>444</v>
      </c>
      <c r="U577">
        <v>576</v>
      </c>
      <c r="V577">
        <v>15653620</v>
      </c>
      <c r="W577" t="s">
        <v>929</v>
      </c>
      <c r="X577">
        <v>546</v>
      </c>
      <c r="Y577" t="s">
        <v>374</v>
      </c>
      <c r="Z577" t="s">
        <v>437</v>
      </c>
      <c r="AA577">
        <v>27</v>
      </c>
      <c r="AB577">
        <v>8</v>
      </c>
      <c r="AC577">
        <v>0</v>
      </c>
      <c r="AD577">
        <v>2</v>
      </c>
      <c r="AE577">
        <v>1</v>
      </c>
      <c r="AF577">
        <v>1</v>
      </c>
      <c r="AG577">
        <v>14858.1</v>
      </c>
      <c r="AH577">
        <v>0</v>
      </c>
    </row>
    <row r="578" spans="1:34" x14ac:dyDescent="0.25">
      <c r="A578" s="74">
        <v>41750</v>
      </c>
      <c r="B578">
        <v>534.63</v>
      </c>
      <c r="C578">
        <v>535.23</v>
      </c>
      <c r="D578">
        <v>524.16</v>
      </c>
      <c r="E578">
        <v>527.16999999999996</v>
      </c>
      <c r="F578" t="s">
        <v>463</v>
      </c>
      <c r="G578">
        <v>566</v>
      </c>
      <c r="H578" t="s">
        <v>459</v>
      </c>
      <c r="U578">
        <v>577</v>
      </c>
      <c r="V578">
        <v>15761986</v>
      </c>
      <c r="W578" t="s">
        <v>1109</v>
      </c>
      <c r="X578">
        <v>439</v>
      </c>
      <c r="Y578" t="s">
        <v>376</v>
      </c>
      <c r="Z578" t="s">
        <v>437</v>
      </c>
      <c r="AA578">
        <v>32</v>
      </c>
      <c r="AB578">
        <v>3</v>
      </c>
      <c r="AC578">
        <v>138901.60999999999</v>
      </c>
      <c r="AD578">
        <v>1</v>
      </c>
      <c r="AE578">
        <v>1</v>
      </c>
      <c r="AF578">
        <v>0</v>
      </c>
      <c r="AG578">
        <v>75685.97</v>
      </c>
      <c r="AH578">
        <v>0</v>
      </c>
    </row>
    <row r="579" spans="1:34" x14ac:dyDescent="0.25">
      <c r="A579" s="74">
        <v>41751</v>
      </c>
      <c r="B579">
        <v>527.19000000000005</v>
      </c>
      <c r="C579">
        <v>535.76</v>
      </c>
      <c r="D579">
        <v>526.07000000000005</v>
      </c>
      <c r="E579">
        <v>533.35</v>
      </c>
      <c r="F579" t="s">
        <v>463</v>
      </c>
      <c r="G579">
        <v>365</v>
      </c>
      <c r="H579" t="s">
        <v>448</v>
      </c>
      <c r="U579">
        <v>578</v>
      </c>
      <c r="V579">
        <v>15633922</v>
      </c>
      <c r="W579" t="s">
        <v>1110</v>
      </c>
      <c r="X579">
        <v>755</v>
      </c>
      <c r="Y579" t="s">
        <v>374</v>
      </c>
      <c r="Z579" t="s">
        <v>436</v>
      </c>
      <c r="AA579">
        <v>30</v>
      </c>
      <c r="AB579">
        <v>4</v>
      </c>
      <c r="AC579">
        <v>123217.66</v>
      </c>
      <c r="AD579">
        <v>2</v>
      </c>
      <c r="AE579">
        <v>0</v>
      </c>
      <c r="AF579">
        <v>1</v>
      </c>
      <c r="AG579">
        <v>144183.1</v>
      </c>
      <c r="AH579">
        <v>0</v>
      </c>
    </row>
    <row r="580" spans="1:34" x14ac:dyDescent="0.25">
      <c r="A580" s="74">
        <v>41752</v>
      </c>
      <c r="B580">
        <v>532.33000000000004</v>
      </c>
      <c r="C580">
        <v>532.41</v>
      </c>
      <c r="D580">
        <v>524.80999999999995</v>
      </c>
      <c r="E580">
        <v>525.5</v>
      </c>
      <c r="F580" t="s">
        <v>463</v>
      </c>
      <c r="G580">
        <v>52</v>
      </c>
      <c r="H580" t="s">
        <v>448</v>
      </c>
      <c r="U580">
        <v>579</v>
      </c>
      <c r="V580">
        <v>15734674</v>
      </c>
      <c r="W580" t="s">
        <v>1111</v>
      </c>
      <c r="X580">
        <v>593</v>
      </c>
      <c r="Y580" t="s">
        <v>374</v>
      </c>
      <c r="Z580" t="s">
        <v>437</v>
      </c>
      <c r="AA580">
        <v>41</v>
      </c>
      <c r="AB580">
        <v>6</v>
      </c>
      <c r="AC580">
        <v>0</v>
      </c>
      <c r="AD580">
        <v>1</v>
      </c>
      <c r="AE580">
        <v>1</v>
      </c>
      <c r="AF580">
        <v>0</v>
      </c>
      <c r="AG580">
        <v>65170.66</v>
      </c>
      <c r="AH580">
        <v>0</v>
      </c>
    </row>
    <row r="581" spans="1:34" x14ac:dyDescent="0.25">
      <c r="A581" s="74">
        <v>41753</v>
      </c>
      <c r="B581">
        <v>528.62</v>
      </c>
      <c r="C581">
        <v>530.19000000000005</v>
      </c>
      <c r="D581">
        <v>520.69000000000005</v>
      </c>
      <c r="E581">
        <v>523.72</v>
      </c>
      <c r="F581" t="s">
        <v>468</v>
      </c>
      <c r="G581">
        <v>883</v>
      </c>
      <c r="H581" t="s">
        <v>460</v>
      </c>
      <c r="U581">
        <v>580</v>
      </c>
      <c r="V581">
        <v>15658032</v>
      </c>
      <c r="W581" t="s">
        <v>1112</v>
      </c>
      <c r="X581">
        <v>701</v>
      </c>
      <c r="Y581" t="s">
        <v>374</v>
      </c>
      <c r="Z581" t="s">
        <v>436</v>
      </c>
      <c r="AA581">
        <v>39</v>
      </c>
      <c r="AB581">
        <v>2</v>
      </c>
      <c r="AC581">
        <v>0</v>
      </c>
      <c r="AD581">
        <v>2</v>
      </c>
      <c r="AE581">
        <v>1</v>
      </c>
      <c r="AF581">
        <v>1</v>
      </c>
      <c r="AG581">
        <v>82526.92</v>
      </c>
      <c r="AH581">
        <v>0</v>
      </c>
    </row>
    <row r="582" spans="1:34" x14ac:dyDescent="0.25">
      <c r="A582" s="74">
        <v>41754</v>
      </c>
      <c r="B582">
        <v>521.08000000000004</v>
      </c>
      <c r="C582">
        <v>523.26</v>
      </c>
      <c r="D582">
        <v>514.01</v>
      </c>
      <c r="E582">
        <v>514.77</v>
      </c>
      <c r="F582" t="s">
        <v>463</v>
      </c>
      <c r="G582">
        <v>100</v>
      </c>
      <c r="H582" t="s">
        <v>448</v>
      </c>
      <c r="U582">
        <v>581</v>
      </c>
      <c r="V582">
        <v>15692671</v>
      </c>
      <c r="W582" t="s">
        <v>1113</v>
      </c>
      <c r="X582">
        <v>701</v>
      </c>
      <c r="Y582" t="s">
        <v>376</v>
      </c>
      <c r="Z582" t="s">
        <v>436</v>
      </c>
      <c r="AA582">
        <v>36</v>
      </c>
      <c r="AB582">
        <v>8</v>
      </c>
      <c r="AC582">
        <v>0</v>
      </c>
      <c r="AD582">
        <v>2</v>
      </c>
      <c r="AE582">
        <v>1</v>
      </c>
      <c r="AF582">
        <v>0</v>
      </c>
      <c r="AG582">
        <v>169161.46</v>
      </c>
      <c r="AH582">
        <v>0</v>
      </c>
    </row>
    <row r="583" spans="1:34" x14ac:dyDescent="0.25">
      <c r="A583" s="74">
        <v>41757</v>
      </c>
      <c r="B583">
        <v>515.76</v>
      </c>
      <c r="C583">
        <v>517.17999999999995</v>
      </c>
      <c r="D583">
        <v>501.42</v>
      </c>
      <c r="E583">
        <v>515.73</v>
      </c>
      <c r="F583" t="s">
        <v>455</v>
      </c>
      <c r="G583">
        <v>335</v>
      </c>
      <c r="H583" t="s">
        <v>444</v>
      </c>
      <c r="U583">
        <v>582</v>
      </c>
      <c r="V583">
        <v>15737741</v>
      </c>
      <c r="W583" t="s">
        <v>364</v>
      </c>
      <c r="X583">
        <v>607</v>
      </c>
      <c r="Y583" t="s">
        <v>376</v>
      </c>
      <c r="Z583" t="s">
        <v>437</v>
      </c>
      <c r="AA583">
        <v>33</v>
      </c>
      <c r="AB583">
        <v>2</v>
      </c>
      <c r="AC583">
        <v>108431.87</v>
      </c>
      <c r="AD583">
        <v>2</v>
      </c>
      <c r="AE583">
        <v>0</v>
      </c>
      <c r="AF583">
        <v>1</v>
      </c>
      <c r="AG583">
        <v>109291.39</v>
      </c>
      <c r="AH583">
        <v>1</v>
      </c>
    </row>
    <row r="584" spans="1:34" x14ac:dyDescent="0.25">
      <c r="A584" s="74">
        <v>41758</v>
      </c>
      <c r="B584">
        <v>515.48</v>
      </c>
      <c r="C584">
        <v>528.01</v>
      </c>
      <c r="D584">
        <v>514.91</v>
      </c>
      <c r="E584">
        <v>526.26</v>
      </c>
      <c r="F584" t="s">
        <v>463</v>
      </c>
      <c r="G584">
        <v>699</v>
      </c>
      <c r="H584" t="s">
        <v>453</v>
      </c>
      <c r="U584">
        <v>583</v>
      </c>
      <c r="V584">
        <v>15576352</v>
      </c>
      <c r="W584" t="s">
        <v>1114</v>
      </c>
      <c r="X584">
        <v>586</v>
      </c>
      <c r="Y584" t="s">
        <v>376</v>
      </c>
      <c r="Z584" t="s">
        <v>437</v>
      </c>
      <c r="AA584">
        <v>57</v>
      </c>
      <c r="AB584">
        <v>3</v>
      </c>
      <c r="AC584">
        <v>0</v>
      </c>
      <c r="AD584">
        <v>2</v>
      </c>
      <c r="AE584">
        <v>0</v>
      </c>
      <c r="AF584">
        <v>1</v>
      </c>
      <c r="AG584">
        <v>6057.81</v>
      </c>
      <c r="AH584">
        <v>0</v>
      </c>
    </row>
    <row r="585" spans="1:34" x14ac:dyDescent="0.25">
      <c r="A585" s="74">
        <v>41759</v>
      </c>
      <c r="B585">
        <v>526.16</v>
      </c>
      <c r="C585">
        <v>526.54999999999995</v>
      </c>
      <c r="D585">
        <v>521.09</v>
      </c>
      <c r="E585">
        <v>525.22</v>
      </c>
      <c r="F585" t="s">
        <v>468</v>
      </c>
      <c r="G585">
        <v>751</v>
      </c>
      <c r="H585" t="s">
        <v>460</v>
      </c>
      <c r="U585">
        <v>584</v>
      </c>
      <c r="V585">
        <v>15753719</v>
      </c>
      <c r="W585" t="s">
        <v>1115</v>
      </c>
      <c r="X585">
        <v>547</v>
      </c>
      <c r="Y585" t="s">
        <v>378</v>
      </c>
      <c r="Z585" t="s">
        <v>437</v>
      </c>
      <c r="AA585">
        <v>30</v>
      </c>
      <c r="AB585">
        <v>9</v>
      </c>
      <c r="AC585">
        <v>72392.41</v>
      </c>
      <c r="AD585">
        <v>1</v>
      </c>
      <c r="AE585">
        <v>1</v>
      </c>
      <c r="AF585">
        <v>0</v>
      </c>
      <c r="AG585">
        <v>77077.14</v>
      </c>
      <c r="AH585">
        <v>0</v>
      </c>
    </row>
    <row r="586" spans="1:34" x14ac:dyDescent="0.25">
      <c r="A586" s="74">
        <v>41760</v>
      </c>
      <c r="B586">
        <v>525.66999999999996</v>
      </c>
      <c r="C586">
        <v>531.47</v>
      </c>
      <c r="D586">
        <v>522.45000000000005</v>
      </c>
      <c r="E586">
        <v>529.9</v>
      </c>
      <c r="F586" t="s">
        <v>468</v>
      </c>
      <c r="G586">
        <v>905</v>
      </c>
      <c r="H586" t="s">
        <v>444</v>
      </c>
      <c r="U586">
        <v>585</v>
      </c>
      <c r="V586">
        <v>15803689</v>
      </c>
      <c r="W586" t="s">
        <v>1116</v>
      </c>
      <c r="X586">
        <v>647</v>
      </c>
      <c r="Y586" t="s">
        <v>378</v>
      </c>
      <c r="Z586" t="s">
        <v>437</v>
      </c>
      <c r="AA586">
        <v>51</v>
      </c>
      <c r="AB586">
        <v>1</v>
      </c>
      <c r="AC586">
        <v>119741.77</v>
      </c>
      <c r="AD586">
        <v>2</v>
      </c>
      <c r="AE586">
        <v>0</v>
      </c>
      <c r="AF586">
        <v>0</v>
      </c>
      <c r="AG586">
        <v>54954.51</v>
      </c>
      <c r="AH586">
        <v>1</v>
      </c>
    </row>
    <row r="587" spans="1:34" x14ac:dyDescent="0.25">
      <c r="A587" s="74">
        <v>41761</v>
      </c>
      <c r="B587">
        <v>532.29999999999995</v>
      </c>
      <c r="C587">
        <v>532.54</v>
      </c>
      <c r="D587">
        <v>524.16999999999996</v>
      </c>
      <c r="E587">
        <v>526.48</v>
      </c>
      <c r="F587" t="s">
        <v>468</v>
      </c>
      <c r="G587">
        <v>688</v>
      </c>
      <c r="H587" t="s">
        <v>444</v>
      </c>
      <c r="U587">
        <v>586</v>
      </c>
      <c r="V587">
        <v>15718057</v>
      </c>
      <c r="W587" t="s">
        <v>1117</v>
      </c>
      <c r="X587">
        <v>760</v>
      </c>
      <c r="Y587" t="s">
        <v>374</v>
      </c>
      <c r="Z587" t="s">
        <v>437</v>
      </c>
      <c r="AA587">
        <v>51</v>
      </c>
      <c r="AB587">
        <v>2</v>
      </c>
      <c r="AC587">
        <v>100946.71</v>
      </c>
      <c r="AD587">
        <v>1</v>
      </c>
      <c r="AE587">
        <v>0</v>
      </c>
      <c r="AF587">
        <v>0</v>
      </c>
      <c r="AG587">
        <v>179614.8</v>
      </c>
      <c r="AH587">
        <v>1</v>
      </c>
    </row>
    <row r="588" spans="1:34" x14ac:dyDescent="0.25">
      <c r="A588" s="74">
        <v>41764</v>
      </c>
      <c r="B588">
        <v>523.38</v>
      </c>
      <c r="C588">
        <v>527.45000000000005</v>
      </c>
      <c r="D588">
        <v>519.89</v>
      </c>
      <c r="E588">
        <v>526.36</v>
      </c>
      <c r="F588" t="s">
        <v>468</v>
      </c>
      <c r="G588">
        <v>24</v>
      </c>
      <c r="H588" t="s">
        <v>460</v>
      </c>
      <c r="U588">
        <v>587</v>
      </c>
      <c r="V588">
        <v>15722010</v>
      </c>
      <c r="W588" t="s">
        <v>1118</v>
      </c>
      <c r="X588">
        <v>621</v>
      </c>
      <c r="Y588" t="s">
        <v>376</v>
      </c>
      <c r="Z588" t="s">
        <v>436</v>
      </c>
      <c r="AA588">
        <v>53</v>
      </c>
      <c r="AB588">
        <v>9</v>
      </c>
      <c r="AC588">
        <v>170491.84</v>
      </c>
      <c r="AD588">
        <v>1</v>
      </c>
      <c r="AE588">
        <v>1</v>
      </c>
      <c r="AF588">
        <v>0</v>
      </c>
      <c r="AG588">
        <v>35588.07</v>
      </c>
      <c r="AH588">
        <v>1</v>
      </c>
    </row>
    <row r="589" spans="1:34" x14ac:dyDescent="0.25">
      <c r="A589" s="74">
        <v>41765</v>
      </c>
      <c r="B589">
        <v>523.79</v>
      </c>
      <c r="C589">
        <v>525.37</v>
      </c>
      <c r="D589">
        <v>513.65</v>
      </c>
      <c r="E589">
        <v>513.73</v>
      </c>
      <c r="F589" t="s">
        <v>468</v>
      </c>
      <c r="G589">
        <v>689</v>
      </c>
      <c r="H589" t="s">
        <v>453</v>
      </c>
      <c r="U589">
        <v>588</v>
      </c>
      <c r="V589">
        <v>15680998</v>
      </c>
      <c r="W589" t="s">
        <v>1119</v>
      </c>
      <c r="X589">
        <v>725</v>
      </c>
      <c r="Y589" t="s">
        <v>374</v>
      </c>
      <c r="Z589" t="s">
        <v>436</v>
      </c>
      <c r="AA589">
        <v>44</v>
      </c>
      <c r="AB589">
        <v>5</v>
      </c>
      <c r="AC589">
        <v>0</v>
      </c>
      <c r="AD589">
        <v>1</v>
      </c>
      <c r="AE589">
        <v>1</v>
      </c>
      <c r="AF589">
        <v>1</v>
      </c>
      <c r="AG589">
        <v>117356.14</v>
      </c>
      <c r="AH589">
        <v>0</v>
      </c>
    </row>
    <row r="590" spans="1:34" x14ac:dyDescent="0.25">
      <c r="A590" s="74">
        <v>41766</v>
      </c>
      <c r="B590">
        <v>514.38</v>
      </c>
      <c r="C590">
        <v>515.27</v>
      </c>
      <c r="D590">
        <v>501.92</v>
      </c>
      <c r="E590">
        <v>508.56</v>
      </c>
      <c r="F590" t="s">
        <v>455</v>
      </c>
      <c r="G590">
        <v>224</v>
      </c>
      <c r="H590" t="s">
        <v>448</v>
      </c>
      <c r="U590">
        <v>589</v>
      </c>
      <c r="V590">
        <v>15614782</v>
      </c>
      <c r="W590" t="s">
        <v>663</v>
      </c>
      <c r="X590">
        <v>526</v>
      </c>
      <c r="Y590" t="s">
        <v>374</v>
      </c>
      <c r="Z590" t="s">
        <v>436</v>
      </c>
      <c r="AA590">
        <v>36</v>
      </c>
      <c r="AB590">
        <v>1</v>
      </c>
      <c r="AC590">
        <v>0</v>
      </c>
      <c r="AD590">
        <v>1</v>
      </c>
      <c r="AE590">
        <v>1</v>
      </c>
      <c r="AF590">
        <v>0</v>
      </c>
      <c r="AG590">
        <v>160696.72</v>
      </c>
      <c r="AH590">
        <v>0</v>
      </c>
    </row>
    <row r="591" spans="1:34" x14ac:dyDescent="0.25">
      <c r="A591" s="74">
        <v>41767</v>
      </c>
      <c r="B591">
        <v>507.07</v>
      </c>
      <c r="C591">
        <v>515.80999999999995</v>
      </c>
      <c r="D591">
        <v>505.06</v>
      </c>
      <c r="E591">
        <v>509.6</v>
      </c>
      <c r="F591" t="s">
        <v>463</v>
      </c>
      <c r="G591">
        <v>21</v>
      </c>
      <c r="H591" t="s">
        <v>448</v>
      </c>
      <c r="U591">
        <v>590</v>
      </c>
      <c r="V591">
        <v>15591047</v>
      </c>
      <c r="W591" t="s">
        <v>774</v>
      </c>
      <c r="X591">
        <v>519</v>
      </c>
      <c r="Y591" t="s">
        <v>376</v>
      </c>
      <c r="Z591" t="s">
        <v>437</v>
      </c>
      <c r="AA591">
        <v>47</v>
      </c>
      <c r="AB591">
        <v>6</v>
      </c>
      <c r="AC591">
        <v>157296.01999999999</v>
      </c>
      <c r="AD591">
        <v>2</v>
      </c>
      <c r="AE591">
        <v>0</v>
      </c>
      <c r="AF591">
        <v>0</v>
      </c>
      <c r="AG591">
        <v>147278.43</v>
      </c>
      <c r="AH591">
        <v>1</v>
      </c>
    </row>
    <row r="592" spans="1:34" x14ac:dyDescent="0.25">
      <c r="A592" s="74">
        <v>41768</v>
      </c>
      <c r="B592">
        <v>509.35</v>
      </c>
      <c r="C592">
        <v>518.48</v>
      </c>
      <c r="D592">
        <v>502.82</v>
      </c>
      <c r="E592">
        <v>517.30999999999995</v>
      </c>
      <c r="F592" t="s">
        <v>463</v>
      </c>
      <c r="G592">
        <v>439</v>
      </c>
      <c r="H592" t="s">
        <v>446</v>
      </c>
      <c r="U592">
        <v>591</v>
      </c>
      <c r="V592">
        <v>15788291</v>
      </c>
      <c r="W592" t="s">
        <v>1120</v>
      </c>
      <c r="X592">
        <v>713</v>
      </c>
      <c r="Y592" t="s">
        <v>378</v>
      </c>
      <c r="Z592" t="s">
        <v>437</v>
      </c>
      <c r="AA592">
        <v>38</v>
      </c>
      <c r="AB592">
        <v>7</v>
      </c>
      <c r="AC592">
        <v>144606.22</v>
      </c>
      <c r="AD592">
        <v>1</v>
      </c>
      <c r="AE592">
        <v>1</v>
      </c>
      <c r="AF592">
        <v>1</v>
      </c>
      <c r="AG592">
        <v>56594.36</v>
      </c>
      <c r="AH592">
        <v>1</v>
      </c>
    </row>
    <row r="593" spans="1:34" x14ac:dyDescent="0.25">
      <c r="A593" s="74">
        <v>41771</v>
      </c>
      <c r="B593">
        <v>522.08000000000004</v>
      </c>
      <c r="C593">
        <v>528.74</v>
      </c>
      <c r="D593">
        <v>517.59</v>
      </c>
      <c r="E593">
        <v>528.47</v>
      </c>
      <c r="F593" t="s">
        <v>468</v>
      </c>
      <c r="G593">
        <v>912</v>
      </c>
      <c r="H593" t="s">
        <v>444</v>
      </c>
      <c r="U593">
        <v>592</v>
      </c>
      <c r="V593">
        <v>15604044</v>
      </c>
      <c r="W593" t="s">
        <v>648</v>
      </c>
      <c r="X593">
        <v>700</v>
      </c>
      <c r="Y593" t="s">
        <v>374</v>
      </c>
      <c r="Z593" t="s">
        <v>436</v>
      </c>
      <c r="AA593">
        <v>38</v>
      </c>
      <c r="AB593">
        <v>8</v>
      </c>
      <c r="AC593">
        <v>134811.29999999999</v>
      </c>
      <c r="AD593">
        <v>1</v>
      </c>
      <c r="AE593">
        <v>1</v>
      </c>
      <c r="AF593">
        <v>0</v>
      </c>
      <c r="AG593">
        <v>1299.75</v>
      </c>
      <c r="AH593">
        <v>0</v>
      </c>
    </row>
    <row r="594" spans="1:34" x14ac:dyDescent="0.25">
      <c r="A594" s="74">
        <v>41772</v>
      </c>
      <c r="B594">
        <v>529.44000000000005</v>
      </c>
      <c r="C594">
        <v>534.6</v>
      </c>
      <c r="D594">
        <v>528.05999999999995</v>
      </c>
      <c r="E594">
        <v>531.63</v>
      </c>
      <c r="F594" t="s">
        <v>468</v>
      </c>
      <c r="G594">
        <v>653</v>
      </c>
      <c r="H594" t="s">
        <v>446</v>
      </c>
      <c r="U594">
        <v>593</v>
      </c>
      <c r="V594">
        <v>15679587</v>
      </c>
      <c r="W594" t="s">
        <v>1121</v>
      </c>
      <c r="X594">
        <v>666</v>
      </c>
      <c r="Y594" t="s">
        <v>374</v>
      </c>
      <c r="Z594" t="s">
        <v>437</v>
      </c>
      <c r="AA594">
        <v>34</v>
      </c>
      <c r="AB594">
        <v>9</v>
      </c>
      <c r="AC594">
        <v>115897.12</v>
      </c>
      <c r="AD594">
        <v>1</v>
      </c>
      <c r="AE594">
        <v>1</v>
      </c>
      <c r="AF594">
        <v>1</v>
      </c>
      <c r="AG594">
        <v>25095.03</v>
      </c>
      <c r="AH594">
        <v>0</v>
      </c>
    </row>
    <row r="595" spans="1:34" x14ac:dyDescent="0.25">
      <c r="A595" s="74">
        <v>41773</v>
      </c>
      <c r="B595">
        <v>531.54</v>
      </c>
      <c r="C595">
        <v>531.54</v>
      </c>
      <c r="D595">
        <v>523.85</v>
      </c>
      <c r="E595">
        <v>525.21</v>
      </c>
      <c r="F595" t="s">
        <v>468</v>
      </c>
      <c r="G595">
        <v>191</v>
      </c>
      <c r="H595" t="s">
        <v>459</v>
      </c>
      <c r="U595">
        <v>594</v>
      </c>
      <c r="V595">
        <v>15775153</v>
      </c>
      <c r="W595" t="s">
        <v>1122</v>
      </c>
      <c r="X595">
        <v>630</v>
      </c>
      <c r="Y595" t="s">
        <v>376</v>
      </c>
      <c r="Z595" t="s">
        <v>436</v>
      </c>
      <c r="AA595">
        <v>32</v>
      </c>
      <c r="AB595">
        <v>4</v>
      </c>
      <c r="AC595">
        <v>82034</v>
      </c>
      <c r="AD595">
        <v>1</v>
      </c>
      <c r="AE595">
        <v>0</v>
      </c>
      <c r="AF595">
        <v>0</v>
      </c>
      <c r="AG595">
        <v>146326.45000000001</v>
      </c>
      <c r="AH595">
        <v>0</v>
      </c>
    </row>
    <row r="596" spans="1:34" x14ac:dyDescent="0.25">
      <c r="A596" s="74">
        <v>41774</v>
      </c>
      <c r="B596">
        <v>524.26</v>
      </c>
      <c r="C596">
        <v>524.42999999999995</v>
      </c>
      <c r="D596">
        <v>516</v>
      </c>
      <c r="E596">
        <v>518.55999999999995</v>
      </c>
      <c r="F596" t="s">
        <v>468</v>
      </c>
      <c r="G596">
        <v>704</v>
      </c>
      <c r="H596" t="s">
        <v>448</v>
      </c>
      <c r="U596">
        <v>595</v>
      </c>
      <c r="V596">
        <v>15603925</v>
      </c>
      <c r="W596" t="s">
        <v>977</v>
      </c>
      <c r="X596">
        <v>779</v>
      </c>
      <c r="Y596" t="s">
        <v>376</v>
      </c>
      <c r="Z596" t="s">
        <v>437</v>
      </c>
      <c r="AA596">
        <v>26</v>
      </c>
      <c r="AB596">
        <v>4</v>
      </c>
      <c r="AC596">
        <v>174318.13</v>
      </c>
      <c r="AD596">
        <v>2</v>
      </c>
      <c r="AE596">
        <v>0</v>
      </c>
      <c r="AF596">
        <v>1</v>
      </c>
      <c r="AG596">
        <v>38296.21</v>
      </c>
      <c r="AH596">
        <v>0</v>
      </c>
    </row>
    <row r="597" spans="1:34" x14ac:dyDescent="0.25">
      <c r="A597" s="74">
        <v>41775</v>
      </c>
      <c r="B597">
        <v>519.96</v>
      </c>
      <c r="C597">
        <v>520.37</v>
      </c>
      <c r="D597">
        <v>514.03</v>
      </c>
      <c r="E597">
        <v>519.20000000000005</v>
      </c>
      <c r="F597" t="s">
        <v>468</v>
      </c>
      <c r="G597">
        <v>485</v>
      </c>
      <c r="H597" t="s">
        <v>462</v>
      </c>
      <c r="U597">
        <v>596</v>
      </c>
      <c r="V597">
        <v>15680970</v>
      </c>
      <c r="W597" t="s">
        <v>1123</v>
      </c>
      <c r="X597">
        <v>611</v>
      </c>
      <c r="Y597" t="s">
        <v>378</v>
      </c>
      <c r="Z597" t="s">
        <v>437</v>
      </c>
      <c r="AA597">
        <v>41</v>
      </c>
      <c r="AB597">
        <v>2</v>
      </c>
      <c r="AC597">
        <v>114206.84</v>
      </c>
      <c r="AD597">
        <v>1</v>
      </c>
      <c r="AE597">
        <v>1</v>
      </c>
      <c r="AF597">
        <v>0</v>
      </c>
      <c r="AG597">
        <v>164061.6</v>
      </c>
      <c r="AH597">
        <v>0</v>
      </c>
    </row>
    <row r="598" spans="1:34" x14ac:dyDescent="0.25">
      <c r="A598" s="74">
        <v>41778</v>
      </c>
      <c r="B598">
        <v>518.28</v>
      </c>
      <c r="C598">
        <v>528.33000000000004</v>
      </c>
      <c r="D598">
        <v>516.16999999999996</v>
      </c>
      <c r="E598">
        <v>527.41</v>
      </c>
      <c r="F598" t="s">
        <v>468</v>
      </c>
      <c r="G598">
        <v>277</v>
      </c>
      <c r="H598" t="s">
        <v>459</v>
      </c>
      <c r="U598">
        <v>597</v>
      </c>
      <c r="V598">
        <v>15697183</v>
      </c>
      <c r="W598" t="s">
        <v>1124</v>
      </c>
      <c r="X598">
        <v>685</v>
      </c>
      <c r="Y598" t="s">
        <v>376</v>
      </c>
      <c r="Z598" t="s">
        <v>436</v>
      </c>
      <c r="AA598">
        <v>43</v>
      </c>
      <c r="AB598">
        <v>9</v>
      </c>
      <c r="AC598">
        <v>0</v>
      </c>
      <c r="AD598">
        <v>2</v>
      </c>
      <c r="AE598">
        <v>1</v>
      </c>
      <c r="AF598">
        <v>0</v>
      </c>
      <c r="AG598">
        <v>107811.28</v>
      </c>
      <c r="AH598">
        <v>0</v>
      </c>
    </row>
    <row r="599" spans="1:34" x14ac:dyDescent="0.25">
      <c r="A599" s="74">
        <v>41779</v>
      </c>
      <c r="B599">
        <v>528.29</v>
      </c>
      <c r="C599">
        <v>534.76</v>
      </c>
      <c r="D599">
        <v>524.86</v>
      </c>
      <c r="E599">
        <v>528.32000000000005</v>
      </c>
      <c r="F599" t="s">
        <v>468</v>
      </c>
      <c r="G599">
        <v>784</v>
      </c>
      <c r="H599" t="s">
        <v>459</v>
      </c>
      <c r="U599">
        <v>598</v>
      </c>
      <c r="V599">
        <v>15567446</v>
      </c>
      <c r="W599" t="s">
        <v>1125</v>
      </c>
      <c r="X599">
        <v>646</v>
      </c>
      <c r="Y599" t="s">
        <v>378</v>
      </c>
      <c r="Z599" t="s">
        <v>436</v>
      </c>
      <c r="AA599">
        <v>39</v>
      </c>
      <c r="AB599">
        <v>9</v>
      </c>
      <c r="AC599">
        <v>111574.41</v>
      </c>
      <c r="AD599">
        <v>1</v>
      </c>
      <c r="AE599">
        <v>1</v>
      </c>
      <c r="AF599">
        <v>1</v>
      </c>
      <c r="AG599">
        <v>30838.51</v>
      </c>
      <c r="AH599">
        <v>0</v>
      </c>
    </row>
    <row r="600" spans="1:34" x14ac:dyDescent="0.25">
      <c r="A600" s="74">
        <v>41780</v>
      </c>
      <c r="B600">
        <v>531.44000000000005</v>
      </c>
      <c r="C600">
        <v>537.71</v>
      </c>
      <c r="D600">
        <v>530.45000000000005</v>
      </c>
      <c r="E600">
        <v>537.46</v>
      </c>
      <c r="F600" t="s">
        <v>468</v>
      </c>
      <c r="G600">
        <v>196</v>
      </c>
      <c r="H600" t="s">
        <v>462</v>
      </c>
      <c r="U600">
        <v>599</v>
      </c>
      <c r="V600">
        <v>15637476</v>
      </c>
      <c r="W600" t="s">
        <v>1126</v>
      </c>
      <c r="X600">
        <v>683</v>
      </c>
      <c r="Y600" t="s">
        <v>378</v>
      </c>
      <c r="Z600" t="s">
        <v>437</v>
      </c>
      <c r="AA600">
        <v>57</v>
      </c>
      <c r="AB600">
        <v>5</v>
      </c>
      <c r="AC600">
        <v>162448.69</v>
      </c>
      <c r="AD600">
        <v>1</v>
      </c>
      <c r="AE600">
        <v>0</v>
      </c>
      <c r="AF600">
        <v>0</v>
      </c>
      <c r="AG600">
        <v>9221.7800000000007</v>
      </c>
      <c r="AH600">
        <v>1</v>
      </c>
    </row>
    <row r="601" spans="1:34" x14ac:dyDescent="0.25">
      <c r="A601" s="74">
        <v>41781</v>
      </c>
      <c r="B601">
        <v>539.65</v>
      </c>
      <c r="C601">
        <v>546.1</v>
      </c>
      <c r="D601">
        <v>539.29999999999995</v>
      </c>
      <c r="E601">
        <v>543.57000000000005</v>
      </c>
      <c r="F601" t="s">
        <v>468</v>
      </c>
      <c r="G601">
        <v>615</v>
      </c>
      <c r="H601" t="s">
        <v>451</v>
      </c>
      <c r="U601">
        <v>600</v>
      </c>
      <c r="V601">
        <v>15714939</v>
      </c>
      <c r="W601" t="s">
        <v>1127</v>
      </c>
      <c r="X601">
        <v>484</v>
      </c>
      <c r="Y601" t="s">
        <v>378</v>
      </c>
      <c r="Z601" t="s">
        <v>437</v>
      </c>
      <c r="AA601">
        <v>34</v>
      </c>
      <c r="AB601">
        <v>4</v>
      </c>
      <c r="AC601">
        <v>148249.54</v>
      </c>
      <c r="AD601">
        <v>1</v>
      </c>
      <c r="AE601">
        <v>0</v>
      </c>
      <c r="AF601">
        <v>1</v>
      </c>
      <c r="AG601">
        <v>33738.269999999997</v>
      </c>
      <c r="AH601">
        <v>0</v>
      </c>
    </row>
    <row r="602" spans="1:34" x14ac:dyDescent="0.25">
      <c r="A602" s="74">
        <v>41782</v>
      </c>
      <c r="B602">
        <v>545.76</v>
      </c>
      <c r="C602">
        <v>552.12</v>
      </c>
      <c r="D602">
        <v>542.21</v>
      </c>
      <c r="E602">
        <v>551.19000000000005</v>
      </c>
      <c r="F602" t="s">
        <v>468</v>
      </c>
      <c r="G602">
        <v>932</v>
      </c>
      <c r="H602" t="s">
        <v>460</v>
      </c>
      <c r="U602">
        <v>601</v>
      </c>
      <c r="V602">
        <v>15683503</v>
      </c>
      <c r="W602" t="s">
        <v>1128</v>
      </c>
      <c r="X602">
        <v>601</v>
      </c>
      <c r="Y602" t="s">
        <v>374</v>
      </c>
      <c r="Z602" t="s">
        <v>437</v>
      </c>
      <c r="AA602">
        <v>43</v>
      </c>
      <c r="AB602">
        <v>8</v>
      </c>
      <c r="AC602">
        <v>0</v>
      </c>
      <c r="AD602">
        <v>3</v>
      </c>
      <c r="AE602">
        <v>0</v>
      </c>
      <c r="AF602">
        <v>1</v>
      </c>
      <c r="AG602">
        <v>110916.15</v>
      </c>
      <c r="AH602">
        <v>1</v>
      </c>
    </row>
    <row r="603" spans="1:34" x14ac:dyDescent="0.25">
      <c r="A603" s="74">
        <v>41786</v>
      </c>
      <c r="B603">
        <v>554.48</v>
      </c>
      <c r="C603">
        <v>564.45000000000005</v>
      </c>
      <c r="D603">
        <v>552.83000000000004</v>
      </c>
      <c r="E603">
        <v>564.4</v>
      </c>
      <c r="F603" t="s">
        <v>463</v>
      </c>
      <c r="G603">
        <v>104</v>
      </c>
      <c r="H603" t="s">
        <v>460</v>
      </c>
      <c r="U603">
        <v>602</v>
      </c>
      <c r="V603">
        <v>15645569</v>
      </c>
      <c r="W603" t="s">
        <v>1085</v>
      </c>
      <c r="X603">
        <v>762</v>
      </c>
      <c r="Y603" t="s">
        <v>376</v>
      </c>
      <c r="Z603" t="s">
        <v>437</v>
      </c>
      <c r="AA603">
        <v>26</v>
      </c>
      <c r="AB603">
        <v>7</v>
      </c>
      <c r="AC603">
        <v>123709.46</v>
      </c>
      <c r="AD603">
        <v>2</v>
      </c>
      <c r="AE603">
        <v>1</v>
      </c>
      <c r="AF603">
        <v>1</v>
      </c>
      <c r="AG603">
        <v>169654.57</v>
      </c>
      <c r="AH603">
        <v>0</v>
      </c>
    </row>
    <row r="604" spans="1:34" x14ac:dyDescent="0.25">
      <c r="A604" s="74">
        <v>41787</v>
      </c>
      <c r="B604">
        <v>563.02</v>
      </c>
      <c r="C604">
        <v>566.29</v>
      </c>
      <c r="D604">
        <v>559.46</v>
      </c>
      <c r="E604">
        <v>560.14</v>
      </c>
      <c r="F604" t="s">
        <v>468</v>
      </c>
      <c r="G604">
        <v>652</v>
      </c>
      <c r="H604" t="s">
        <v>453</v>
      </c>
      <c r="U604">
        <v>603</v>
      </c>
      <c r="V604">
        <v>15782569</v>
      </c>
      <c r="W604" t="s">
        <v>1129</v>
      </c>
      <c r="X604">
        <v>687</v>
      </c>
      <c r="Y604" t="s">
        <v>374</v>
      </c>
      <c r="Z604" t="s">
        <v>437</v>
      </c>
      <c r="AA604">
        <v>72</v>
      </c>
      <c r="AB604">
        <v>9</v>
      </c>
      <c r="AC604">
        <v>0</v>
      </c>
      <c r="AD604">
        <v>1</v>
      </c>
      <c r="AE604">
        <v>0</v>
      </c>
      <c r="AF604">
        <v>1</v>
      </c>
      <c r="AG604">
        <v>69829.399999999994</v>
      </c>
      <c r="AH604">
        <v>0</v>
      </c>
    </row>
    <row r="605" spans="1:34" x14ac:dyDescent="0.25">
      <c r="A605" s="74">
        <v>41788</v>
      </c>
      <c r="B605">
        <v>561.80999999999995</v>
      </c>
      <c r="C605">
        <v>562.46</v>
      </c>
      <c r="D605">
        <v>557.17999999999995</v>
      </c>
      <c r="E605">
        <v>558.54999999999995</v>
      </c>
      <c r="F605" t="s">
        <v>468</v>
      </c>
      <c r="G605">
        <v>354</v>
      </c>
      <c r="H605" t="s">
        <v>460</v>
      </c>
      <c r="U605">
        <v>604</v>
      </c>
      <c r="V605">
        <v>15592387</v>
      </c>
      <c r="W605" t="s">
        <v>1130</v>
      </c>
      <c r="X605">
        <v>566</v>
      </c>
      <c r="Y605" t="s">
        <v>374</v>
      </c>
      <c r="Z605" t="s">
        <v>436</v>
      </c>
      <c r="AA605">
        <v>30</v>
      </c>
      <c r="AB605">
        <v>5</v>
      </c>
      <c r="AC605">
        <v>0</v>
      </c>
      <c r="AD605">
        <v>1</v>
      </c>
      <c r="AE605">
        <v>1</v>
      </c>
      <c r="AF605">
        <v>0</v>
      </c>
      <c r="AG605">
        <v>54926.51</v>
      </c>
      <c r="AH605">
        <v>1</v>
      </c>
    </row>
    <row r="606" spans="1:34" x14ac:dyDescent="0.25">
      <c r="A606" s="74">
        <v>41789</v>
      </c>
      <c r="B606">
        <v>559.26</v>
      </c>
      <c r="C606">
        <v>559.80999999999995</v>
      </c>
      <c r="D606">
        <v>554.39</v>
      </c>
      <c r="E606">
        <v>558.36</v>
      </c>
      <c r="F606" t="s">
        <v>468</v>
      </c>
      <c r="G606">
        <v>771</v>
      </c>
      <c r="H606" t="s">
        <v>460</v>
      </c>
      <c r="U606">
        <v>605</v>
      </c>
      <c r="V606">
        <v>15609286</v>
      </c>
      <c r="W606" t="s">
        <v>1131</v>
      </c>
      <c r="X606">
        <v>702</v>
      </c>
      <c r="Y606" t="s">
        <v>374</v>
      </c>
      <c r="Z606" t="s">
        <v>436</v>
      </c>
      <c r="AA606">
        <v>37</v>
      </c>
      <c r="AB606">
        <v>10</v>
      </c>
      <c r="AC606">
        <v>150525.79999999999</v>
      </c>
      <c r="AD606">
        <v>1</v>
      </c>
      <c r="AE606">
        <v>1</v>
      </c>
      <c r="AF606">
        <v>1</v>
      </c>
      <c r="AG606">
        <v>94728.49</v>
      </c>
      <c r="AH606">
        <v>0</v>
      </c>
    </row>
    <row r="607" spans="1:34" x14ac:dyDescent="0.25">
      <c r="A607" s="74">
        <v>41792</v>
      </c>
      <c r="B607">
        <v>559.16</v>
      </c>
      <c r="C607">
        <v>559.36</v>
      </c>
      <c r="D607">
        <v>544.24</v>
      </c>
      <c r="E607">
        <v>552.41</v>
      </c>
      <c r="F607" t="s">
        <v>468</v>
      </c>
      <c r="G607">
        <v>435</v>
      </c>
      <c r="H607" t="s">
        <v>453</v>
      </c>
      <c r="U607">
        <v>606</v>
      </c>
      <c r="V607">
        <v>15814035</v>
      </c>
      <c r="W607" t="s">
        <v>1132</v>
      </c>
      <c r="X607">
        <v>601</v>
      </c>
      <c r="Y607" t="s">
        <v>374</v>
      </c>
      <c r="Z607" t="s">
        <v>436</v>
      </c>
      <c r="AA607">
        <v>29</v>
      </c>
      <c r="AB607">
        <v>9</v>
      </c>
      <c r="AC607">
        <v>0</v>
      </c>
      <c r="AD607">
        <v>1</v>
      </c>
      <c r="AE607">
        <v>1</v>
      </c>
      <c r="AF607">
        <v>1</v>
      </c>
      <c r="AG607">
        <v>80393.27</v>
      </c>
      <c r="AH607">
        <v>0</v>
      </c>
    </row>
    <row r="608" spans="1:34" x14ac:dyDescent="0.25">
      <c r="A608" s="74">
        <v>41793</v>
      </c>
      <c r="B608">
        <v>549.48</v>
      </c>
      <c r="C608">
        <v>550.83000000000004</v>
      </c>
      <c r="D608">
        <v>541.05999999999995</v>
      </c>
      <c r="E608">
        <v>543.45000000000005</v>
      </c>
      <c r="F608" t="s">
        <v>468</v>
      </c>
      <c r="G608">
        <v>866</v>
      </c>
      <c r="H608" t="s">
        <v>461</v>
      </c>
      <c r="U608">
        <v>607</v>
      </c>
      <c r="V608">
        <v>15661249</v>
      </c>
      <c r="W608" t="s">
        <v>1133</v>
      </c>
      <c r="X608">
        <v>699</v>
      </c>
      <c r="Y608" t="s">
        <v>374</v>
      </c>
      <c r="Z608" t="s">
        <v>436</v>
      </c>
      <c r="AA608">
        <v>53</v>
      </c>
      <c r="AB608">
        <v>4</v>
      </c>
      <c r="AC608">
        <v>0</v>
      </c>
      <c r="AD608">
        <v>2</v>
      </c>
      <c r="AE608">
        <v>0</v>
      </c>
      <c r="AF608">
        <v>1</v>
      </c>
      <c r="AG608">
        <v>111307.98</v>
      </c>
      <c r="AH608">
        <v>0</v>
      </c>
    </row>
    <row r="609" spans="1:34" x14ac:dyDescent="0.25">
      <c r="A609" s="74">
        <v>41794</v>
      </c>
      <c r="B609">
        <v>540.02</v>
      </c>
      <c r="C609">
        <v>547.11</v>
      </c>
      <c r="D609">
        <v>537.27</v>
      </c>
      <c r="E609">
        <v>543.16999999999996</v>
      </c>
      <c r="F609" t="s">
        <v>468</v>
      </c>
      <c r="G609">
        <v>816</v>
      </c>
      <c r="H609" t="s">
        <v>446</v>
      </c>
      <c r="U609">
        <v>608</v>
      </c>
      <c r="V609">
        <v>15629117</v>
      </c>
      <c r="W609" t="s">
        <v>1134</v>
      </c>
      <c r="X609">
        <v>584</v>
      </c>
      <c r="Y609" t="s">
        <v>374</v>
      </c>
      <c r="Z609" t="s">
        <v>436</v>
      </c>
      <c r="AA609">
        <v>28</v>
      </c>
      <c r="AB609">
        <v>10</v>
      </c>
      <c r="AC609">
        <v>0</v>
      </c>
      <c r="AD609">
        <v>2</v>
      </c>
      <c r="AE609">
        <v>1</v>
      </c>
      <c r="AF609">
        <v>0</v>
      </c>
      <c r="AG609">
        <v>19834.32</v>
      </c>
      <c r="AH609">
        <v>0</v>
      </c>
    </row>
    <row r="610" spans="1:34" x14ac:dyDescent="0.25">
      <c r="A610" s="74">
        <v>41795</v>
      </c>
      <c r="B610">
        <v>544.9</v>
      </c>
      <c r="C610">
        <v>553.42999999999995</v>
      </c>
      <c r="D610">
        <v>542.96</v>
      </c>
      <c r="E610">
        <v>552.38</v>
      </c>
      <c r="F610" t="s">
        <v>468</v>
      </c>
      <c r="G610">
        <v>689</v>
      </c>
      <c r="H610" t="s">
        <v>460</v>
      </c>
      <c r="U610">
        <v>609</v>
      </c>
      <c r="V610">
        <v>15607170</v>
      </c>
      <c r="W610" t="s">
        <v>892</v>
      </c>
      <c r="X610">
        <v>699</v>
      </c>
      <c r="Y610" t="s">
        <v>374</v>
      </c>
      <c r="Z610" t="s">
        <v>436</v>
      </c>
      <c r="AA610">
        <v>35</v>
      </c>
      <c r="AB610">
        <v>5</v>
      </c>
      <c r="AC610">
        <v>0</v>
      </c>
      <c r="AD610">
        <v>2</v>
      </c>
      <c r="AE610">
        <v>1</v>
      </c>
      <c r="AF610">
        <v>1</v>
      </c>
      <c r="AG610">
        <v>78397.240000000005</v>
      </c>
      <c r="AH610">
        <v>0</v>
      </c>
    </row>
    <row r="611" spans="1:34" x14ac:dyDescent="0.25">
      <c r="A611" s="74">
        <v>41796</v>
      </c>
      <c r="B611">
        <v>556.53</v>
      </c>
      <c r="C611">
        <v>556.53</v>
      </c>
      <c r="D611">
        <v>547.42999999999995</v>
      </c>
      <c r="E611">
        <v>554.80999999999995</v>
      </c>
      <c r="F611" t="s">
        <v>468</v>
      </c>
      <c r="G611">
        <v>736</v>
      </c>
      <c r="H611" t="s">
        <v>459</v>
      </c>
      <c r="U611">
        <v>610</v>
      </c>
      <c r="V611">
        <v>15586585</v>
      </c>
      <c r="W611" t="s">
        <v>757</v>
      </c>
      <c r="X611">
        <v>698</v>
      </c>
      <c r="Y611" t="s">
        <v>378</v>
      </c>
      <c r="Z611" t="s">
        <v>437</v>
      </c>
      <c r="AA611">
        <v>51</v>
      </c>
      <c r="AB611">
        <v>2</v>
      </c>
      <c r="AC611">
        <v>111018.98</v>
      </c>
      <c r="AD611">
        <v>1</v>
      </c>
      <c r="AE611">
        <v>1</v>
      </c>
      <c r="AF611">
        <v>0</v>
      </c>
      <c r="AG611">
        <v>86410.28</v>
      </c>
      <c r="AH611">
        <v>0</v>
      </c>
    </row>
    <row r="612" spans="1:34" x14ac:dyDescent="0.25">
      <c r="A612" s="74">
        <v>41799</v>
      </c>
      <c r="B612">
        <v>555.62</v>
      </c>
      <c r="C612">
        <v>561.36</v>
      </c>
      <c r="D612">
        <v>554.52</v>
      </c>
      <c r="E612">
        <v>560.58000000000004</v>
      </c>
      <c r="F612" t="s">
        <v>468</v>
      </c>
      <c r="G612">
        <v>467</v>
      </c>
      <c r="H612" t="s">
        <v>444</v>
      </c>
      <c r="U612">
        <v>611</v>
      </c>
      <c r="V612">
        <v>15686611</v>
      </c>
      <c r="W612" t="s">
        <v>1135</v>
      </c>
      <c r="X612">
        <v>495</v>
      </c>
      <c r="Y612" t="s">
        <v>374</v>
      </c>
      <c r="Z612" t="s">
        <v>436</v>
      </c>
      <c r="AA612">
        <v>30</v>
      </c>
      <c r="AB612">
        <v>10</v>
      </c>
      <c r="AC612">
        <v>129755.99</v>
      </c>
      <c r="AD612">
        <v>1</v>
      </c>
      <c r="AE612">
        <v>0</v>
      </c>
      <c r="AF612">
        <v>0</v>
      </c>
      <c r="AG612">
        <v>172749.65</v>
      </c>
      <c r="AH612">
        <v>0</v>
      </c>
    </row>
    <row r="613" spans="1:34" x14ac:dyDescent="0.25">
      <c r="A613" s="74">
        <v>41800</v>
      </c>
      <c r="B613">
        <v>558.98</v>
      </c>
      <c r="C613">
        <v>562.05999999999995</v>
      </c>
      <c r="D613">
        <v>556.37</v>
      </c>
      <c r="E613">
        <v>559.02</v>
      </c>
      <c r="F613" t="s">
        <v>468</v>
      </c>
      <c r="G613">
        <v>351</v>
      </c>
      <c r="H613" t="s">
        <v>459</v>
      </c>
      <c r="U613">
        <v>612</v>
      </c>
      <c r="V613">
        <v>15603203</v>
      </c>
      <c r="W613" t="s">
        <v>1136</v>
      </c>
      <c r="X613">
        <v>650</v>
      </c>
      <c r="Y613" t="s">
        <v>374</v>
      </c>
      <c r="Z613" t="s">
        <v>437</v>
      </c>
      <c r="AA613">
        <v>27</v>
      </c>
      <c r="AB613">
        <v>6</v>
      </c>
      <c r="AC613">
        <v>0</v>
      </c>
      <c r="AD613">
        <v>2</v>
      </c>
      <c r="AE613">
        <v>1</v>
      </c>
      <c r="AF613">
        <v>0</v>
      </c>
      <c r="AG613">
        <v>1002.39</v>
      </c>
      <c r="AH613">
        <v>0</v>
      </c>
    </row>
    <row r="614" spans="1:34" x14ac:dyDescent="0.25">
      <c r="A614" s="74">
        <v>41801</v>
      </c>
      <c r="B614">
        <v>556.47</v>
      </c>
      <c r="C614">
        <v>558.35</v>
      </c>
      <c r="D614">
        <v>553.5</v>
      </c>
      <c r="E614">
        <v>557.30999999999995</v>
      </c>
      <c r="F614" t="s">
        <v>468</v>
      </c>
      <c r="G614">
        <v>100</v>
      </c>
      <c r="H614" t="s">
        <v>460</v>
      </c>
      <c r="U614">
        <v>613</v>
      </c>
      <c r="V614">
        <v>15619857</v>
      </c>
      <c r="W614" t="s">
        <v>824</v>
      </c>
      <c r="X614">
        <v>605</v>
      </c>
      <c r="Y614" t="s">
        <v>374</v>
      </c>
      <c r="Z614" t="s">
        <v>437</v>
      </c>
      <c r="AA614">
        <v>64</v>
      </c>
      <c r="AB614">
        <v>2</v>
      </c>
      <c r="AC614">
        <v>129555.7</v>
      </c>
      <c r="AD614">
        <v>1</v>
      </c>
      <c r="AE614">
        <v>1</v>
      </c>
      <c r="AF614">
        <v>1</v>
      </c>
      <c r="AG614">
        <v>13601.79</v>
      </c>
      <c r="AH614">
        <v>0</v>
      </c>
    </row>
    <row r="615" spans="1:34" x14ac:dyDescent="0.25">
      <c r="A615" s="74">
        <v>41802</v>
      </c>
      <c r="B615">
        <v>555.77</v>
      </c>
      <c r="C615">
        <v>556.46</v>
      </c>
      <c r="D615">
        <v>546.96</v>
      </c>
      <c r="E615">
        <v>549.84</v>
      </c>
      <c r="F615" t="s">
        <v>468</v>
      </c>
      <c r="G615">
        <v>458</v>
      </c>
      <c r="H615" t="s">
        <v>446</v>
      </c>
      <c r="U615">
        <v>614</v>
      </c>
      <c r="V615">
        <v>15805062</v>
      </c>
      <c r="W615" t="s">
        <v>1137</v>
      </c>
      <c r="X615">
        <v>667</v>
      </c>
      <c r="Y615" t="s">
        <v>376</v>
      </c>
      <c r="Z615" t="s">
        <v>436</v>
      </c>
      <c r="AA615">
        <v>38</v>
      </c>
      <c r="AB615">
        <v>1</v>
      </c>
      <c r="AC615">
        <v>87202.38</v>
      </c>
      <c r="AD615">
        <v>1</v>
      </c>
      <c r="AE615">
        <v>1</v>
      </c>
      <c r="AF615">
        <v>1</v>
      </c>
      <c r="AG615">
        <v>77866.91</v>
      </c>
      <c r="AH615">
        <v>0</v>
      </c>
    </row>
    <row r="616" spans="1:34" x14ac:dyDescent="0.25">
      <c r="A616" s="74">
        <v>41803</v>
      </c>
      <c r="B616">
        <v>550.75</v>
      </c>
      <c r="C616">
        <v>550.79</v>
      </c>
      <c r="D616">
        <v>544.07000000000005</v>
      </c>
      <c r="E616">
        <v>550.25</v>
      </c>
      <c r="F616" t="s">
        <v>468</v>
      </c>
      <c r="G616">
        <v>220</v>
      </c>
      <c r="H616" t="s">
        <v>444</v>
      </c>
      <c r="U616">
        <v>615</v>
      </c>
      <c r="V616">
        <v>15660271</v>
      </c>
      <c r="W616" t="s">
        <v>757</v>
      </c>
      <c r="X616">
        <v>688</v>
      </c>
      <c r="Y616" t="s">
        <v>378</v>
      </c>
      <c r="Z616" t="s">
        <v>436</v>
      </c>
      <c r="AA616">
        <v>26</v>
      </c>
      <c r="AB616">
        <v>8</v>
      </c>
      <c r="AC616">
        <v>146133.39000000001</v>
      </c>
      <c r="AD616">
        <v>1</v>
      </c>
      <c r="AE616">
        <v>1</v>
      </c>
      <c r="AF616">
        <v>1</v>
      </c>
      <c r="AG616">
        <v>175296.76</v>
      </c>
      <c r="AH616">
        <v>0</v>
      </c>
    </row>
    <row r="617" spans="1:34" x14ac:dyDescent="0.25">
      <c r="A617" s="74">
        <v>41806</v>
      </c>
      <c r="B617">
        <v>547.76</v>
      </c>
      <c r="C617">
        <v>548.12</v>
      </c>
      <c r="D617">
        <v>540.04</v>
      </c>
      <c r="E617">
        <v>542.79</v>
      </c>
      <c r="F617" t="s">
        <v>468</v>
      </c>
      <c r="G617">
        <v>702</v>
      </c>
      <c r="H617" t="s">
        <v>444</v>
      </c>
      <c r="U617">
        <v>616</v>
      </c>
      <c r="V617">
        <v>15745295</v>
      </c>
      <c r="W617" t="s">
        <v>1138</v>
      </c>
      <c r="X617">
        <v>727</v>
      </c>
      <c r="Y617" t="s">
        <v>376</v>
      </c>
      <c r="Z617" t="s">
        <v>437</v>
      </c>
      <c r="AA617">
        <v>31</v>
      </c>
      <c r="AB617">
        <v>0</v>
      </c>
      <c r="AC617">
        <v>0</v>
      </c>
      <c r="AD617">
        <v>1</v>
      </c>
      <c r="AE617">
        <v>1</v>
      </c>
      <c r="AF617">
        <v>0</v>
      </c>
      <c r="AG617">
        <v>121751.03999999999</v>
      </c>
      <c r="AH617">
        <v>1</v>
      </c>
    </row>
    <row r="618" spans="1:34" x14ac:dyDescent="0.25">
      <c r="A618" s="74">
        <v>41807</v>
      </c>
      <c r="B618">
        <v>542.71</v>
      </c>
      <c r="C618">
        <v>543.83000000000004</v>
      </c>
      <c r="D618">
        <v>537.85</v>
      </c>
      <c r="E618">
        <v>541.52</v>
      </c>
      <c r="F618" t="s">
        <v>468</v>
      </c>
      <c r="G618">
        <v>444</v>
      </c>
      <c r="H618" t="s">
        <v>444</v>
      </c>
      <c r="U618">
        <v>617</v>
      </c>
      <c r="V618">
        <v>15719352</v>
      </c>
      <c r="W618" t="s">
        <v>904</v>
      </c>
      <c r="X618">
        <v>754</v>
      </c>
      <c r="Y618" t="s">
        <v>376</v>
      </c>
      <c r="Z618" t="s">
        <v>436</v>
      </c>
      <c r="AA618">
        <v>39</v>
      </c>
      <c r="AB618">
        <v>6</v>
      </c>
      <c r="AC618">
        <v>170184.99</v>
      </c>
      <c r="AD618">
        <v>2</v>
      </c>
      <c r="AE618">
        <v>1</v>
      </c>
      <c r="AF618">
        <v>0</v>
      </c>
      <c r="AG618">
        <v>89593.26</v>
      </c>
      <c r="AH618">
        <v>0</v>
      </c>
    </row>
    <row r="619" spans="1:34" x14ac:dyDescent="0.25">
      <c r="A619" s="74">
        <v>41808</v>
      </c>
      <c r="B619">
        <v>543.37</v>
      </c>
      <c r="C619">
        <v>552.04</v>
      </c>
      <c r="D619">
        <v>542.51</v>
      </c>
      <c r="E619">
        <v>551.85</v>
      </c>
      <c r="F619" t="s">
        <v>468</v>
      </c>
      <c r="G619">
        <v>741</v>
      </c>
      <c r="H619" t="s">
        <v>459</v>
      </c>
      <c r="U619">
        <v>618</v>
      </c>
      <c r="V619">
        <v>15766575</v>
      </c>
      <c r="W619" t="s">
        <v>1139</v>
      </c>
      <c r="X619">
        <v>612</v>
      </c>
      <c r="Y619" t="s">
        <v>378</v>
      </c>
      <c r="Z619" t="s">
        <v>437</v>
      </c>
      <c r="AA619">
        <v>62</v>
      </c>
      <c r="AB619">
        <v>8</v>
      </c>
      <c r="AC619">
        <v>140745.32999999999</v>
      </c>
      <c r="AD619">
        <v>1</v>
      </c>
      <c r="AE619">
        <v>1</v>
      </c>
      <c r="AF619">
        <v>0</v>
      </c>
      <c r="AG619">
        <v>193437.89</v>
      </c>
      <c r="AH619">
        <v>1</v>
      </c>
    </row>
    <row r="620" spans="1:34" x14ac:dyDescent="0.25">
      <c r="A620" s="74">
        <v>41809</v>
      </c>
      <c r="B620">
        <v>552.72</v>
      </c>
      <c r="C620">
        <v>553.48</v>
      </c>
      <c r="D620">
        <v>547.01</v>
      </c>
      <c r="E620">
        <v>553.38</v>
      </c>
      <c r="F620" t="s">
        <v>463</v>
      </c>
      <c r="G620">
        <v>456</v>
      </c>
      <c r="H620" t="s">
        <v>451</v>
      </c>
      <c r="U620">
        <v>619</v>
      </c>
      <c r="V620">
        <v>15594594</v>
      </c>
      <c r="W620" t="s">
        <v>1140</v>
      </c>
      <c r="X620">
        <v>546</v>
      </c>
      <c r="Y620" t="s">
        <v>376</v>
      </c>
      <c r="Z620" t="s">
        <v>436</v>
      </c>
      <c r="AA620">
        <v>42</v>
      </c>
      <c r="AB620">
        <v>7</v>
      </c>
      <c r="AC620">
        <v>139070.51</v>
      </c>
      <c r="AD620">
        <v>1</v>
      </c>
      <c r="AE620">
        <v>1</v>
      </c>
      <c r="AF620">
        <v>1</v>
      </c>
      <c r="AG620">
        <v>86945</v>
      </c>
      <c r="AH620">
        <v>0</v>
      </c>
    </row>
    <row r="621" spans="1:34" x14ac:dyDescent="0.25">
      <c r="A621" s="74">
        <v>41810</v>
      </c>
      <c r="B621">
        <v>555.33000000000004</v>
      </c>
      <c r="C621">
        <v>556.04999999999995</v>
      </c>
      <c r="D621">
        <v>548.89</v>
      </c>
      <c r="E621">
        <v>554.84</v>
      </c>
      <c r="F621" t="s">
        <v>454</v>
      </c>
      <c r="G621">
        <v>508</v>
      </c>
      <c r="H621" t="s">
        <v>448</v>
      </c>
      <c r="U621">
        <v>620</v>
      </c>
      <c r="V621">
        <v>15646161</v>
      </c>
      <c r="W621" t="s">
        <v>1141</v>
      </c>
      <c r="X621">
        <v>673</v>
      </c>
      <c r="Y621" t="s">
        <v>376</v>
      </c>
      <c r="Z621" t="s">
        <v>437</v>
      </c>
      <c r="AA621">
        <v>37</v>
      </c>
      <c r="AB621">
        <v>8</v>
      </c>
      <c r="AC621">
        <v>0</v>
      </c>
      <c r="AD621">
        <v>2</v>
      </c>
      <c r="AE621">
        <v>1</v>
      </c>
      <c r="AF621">
        <v>1</v>
      </c>
      <c r="AG621">
        <v>183318.79</v>
      </c>
      <c r="AH621">
        <v>0</v>
      </c>
    </row>
    <row r="622" spans="1:34" x14ac:dyDescent="0.25">
      <c r="A622" s="74">
        <v>41813</v>
      </c>
      <c r="B622">
        <v>553.63</v>
      </c>
      <c r="C622">
        <v>563.45000000000005</v>
      </c>
      <c r="D622">
        <v>552.73</v>
      </c>
      <c r="E622">
        <v>563.4</v>
      </c>
      <c r="F622" t="s">
        <v>468</v>
      </c>
      <c r="G622">
        <v>536</v>
      </c>
      <c r="H622" t="s">
        <v>451</v>
      </c>
      <c r="U622">
        <v>621</v>
      </c>
      <c r="V622">
        <v>15682585</v>
      </c>
      <c r="W622" t="s">
        <v>1142</v>
      </c>
      <c r="X622">
        <v>593</v>
      </c>
      <c r="Y622" t="s">
        <v>374</v>
      </c>
      <c r="Z622" t="s">
        <v>436</v>
      </c>
      <c r="AA622">
        <v>35</v>
      </c>
      <c r="AB622">
        <v>9</v>
      </c>
      <c r="AC622">
        <v>114193.24</v>
      </c>
      <c r="AD622">
        <v>1</v>
      </c>
      <c r="AE622">
        <v>1</v>
      </c>
      <c r="AF622">
        <v>0</v>
      </c>
      <c r="AG622">
        <v>71154.100000000006</v>
      </c>
      <c r="AH622">
        <v>0</v>
      </c>
    </row>
    <row r="623" spans="1:34" x14ac:dyDescent="0.25">
      <c r="A623" s="74">
        <v>41814</v>
      </c>
      <c r="B623">
        <v>563.64</v>
      </c>
      <c r="C623">
        <v>571.08000000000004</v>
      </c>
      <c r="D623">
        <v>559.47</v>
      </c>
      <c r="E623">
        <v>563.07000000000005</v>
      </c>
      <c r="F623" t="s">
        <v>463</v>
      </c>
      <c r="G623">
        <v>207</v>
      </c>
      <c r="H623" t="s">
        <v>460</v>
      </c>
      <c r="U623">
        <v>622</v>
      </c>
      <c r="V623">
        <v>15603134</v>
      </c>
      <c r="W623" t="s">
        <v>989</v>
      </c>
      <c r="X623">
        <v>656</v>
      </c>
      <c r="Y623" t="s">
        <v>376</v>
      </c>
      <c r="Z623" t="s">
        <v>437</v>
      </c>
      <c r="AA623">
        <v>40</v>
      </c>
      <c r="AB623">
        <v>10</v>
      </c>
      <c r="AC623">
        <v>167878.5</v>
      </c>
      <c r="AD623">
        <v>1</v>
      </c>
      <c r="AE623">
        <v>0</v>
      </c>
      <c r="AF623">
        <v>1</v>
      </c>
      <c r="AG623">
        <v>151887.16</v>
      </c>
      <c r="AH623">
        <v>0</v>
      </c>
    </row>
    <row r="624" spans="1:34" x14ac:dyDescent="0.25">
      <c r="A624" s="74">
        <v>41815</v>
      </c>
      <c r="B624">
        <v>563.71</v>
      </c>
      <c r="C624">
        <v>578.37</v>
      </c>
      <c r="D624">
        <v>563.66999999999996</v>
      </c>
      <c r="E624">
        <v>577.07000000000005</v>
      </c>
      <c r="F624" t="s">
        <v>468</v>
      </c>
      <c r="G624">
        <v>969</v>
      </c>
      <c r="H624" t="s">
        <v>448</v>
      </c>
      <c r="U624">
        <v>623</v>
      </c>
      <c r="V624">
        <v>15636444</v>
      </c>
      <c r="W624" t="s">
        <v>1143</v>
      </c>
      <c r="X624">
        <v>535</v>
      </c>
      <c r="Y624" t="s">
        <v>378</v>
      </c>
      <c r="Z624" t="s">
        <v>437</v>
      </c>
      <c r="AA624">
        <v>53</v>
      </c>
      <c r="AB624">
        <v>5</v>
      </c>
      <c r="AC624">
        <v>141616.54999999999</v>
      </c>
      <c r="AD624">
        <v>2</v>
      </c>
      <c r="AE624">
        <v>1</v>
      </c>
      <c r="AF624">
        <v>1</v>
      </c>
      <c r="AG624">
        <v>75888.649999999994</v>
      </c>
      <c r="AH624">
        <v>0</v>
      </c>
    </row>
    <row r="625" spans="1:34" x14ac:dyDescent="0.25">
      <c r="A625" s="74">
        <v>41816</v>
      </c>
      <c r="B625">
        <v>579.41</v>
      </c>
      <c r="C625">
        <v>580.86</v>
      </c>
      <c r="D625">
        <v>570.28</v>
      </c>
      <c r="E625">
        <v>574.41999999999996</v>
      </c>
      <c r="F625" t="s">
        <v>468</v>
      </c>
      <c r="G625">
        <v>741</v>
      </c>
      <c r="H625" t="s">
        <v>449</v>
      </c>
      <c r="U625">
        <v>624</v>
      </c>
      <c r="V625">
        <v>15773456</v>
      </c>
      <c r="W625" t="s">
        <v>1144</v>
      </c>
      <c r="X625">
        <v>678</v>
      </c>
      <c r="Y625" t="s">
        <v>378</v>
      </c>
      <c r="Z625" t="s">
        <v>436</v>
      </c>
      <c r="AA625">
        <v>36</v>
      </c>
      <c r="AB625">
        <v>3</v>
      </c>
      <c r="AC625">
        <v>145747.67000000001</v>
      </c>
      <c r="AD625">
        <v>2</v>
      </c>
      <c r="AE625">
        <v>0</v>
      </c>
      <c r="AF625">
        <v>1</v>
      </c>
      <c r="AG625">
        <v>89566.74</v>
      </c>
      <c r="AH625">
        <v>0</v>
      </c>
    </row>
    <row r="626" spans="1:34" x14ac:dyDescent="0.25">
      <c r="A626" s="74">
        <v>41817</v>
      </c>
      <c r="B626">
        <v>575.6</v>
      </c>
      <c r="C626">
        <v>578.28</v>
      </c>
      <c r="D626">
        <v>572.23</v>
      </c>
      <c r="E626">
        <v>575.66</v>
      </c>
      <c r="F626" t="s">
        <v>463</v>
      </c>
      <c r="G626">
        <v>236</v>
      </c>
      <c r="H626" t="s">
        <v>449</v>
      </c>
      <c r="U626">
        <v>625</v>
      </c>
      <c r="V626">
        <v>15745307</v>
      </c>
      <c r="W626" t="s">
        <v>887</v>
      </c>
      <c r="X626">
        <v>477</v>
      </c>
      <c r="Y626" t="s">
        <v>376</v>
      </c>
      <c r="Z626" t="s">
        <v>437</v>
      </c>
      <c r="AA626">
        <v>48</v>
      </c>
      <c r="AB626">
        <v>2</v>
      </c>
      <c r="AC626">
        <v>129120.64</v>
      </c>
      <c r="AD626">
        <v>1</v>
      </c>
      <c r="AE626">
        <v>0</v>
      </c>
      <c r="AF626">
        <v>1</v>
      </c>
      <c r="AG626">
        <v>26475.79</v>
      </c>
      <c r="AH626">
        <v>0</v>
      </c>
    </row>
    <row r="627" spans="1:34" x14ac:dyDescent="0.25">
      <c r="A627" s="74">
        <v>41820</v>
      </c>
      <c r="B627">
        <v>577.08000000000004</v>
      </c>
      <c r="C627">
        <v>577.98</v>
      </c>
      <c r="D627">
        <v>573.17999999999995</v>
      </c>
      <c r="E627">
        <v>573.70000000000005</v>
      </c>
      <c r="F627" t="s">
        <v>468</v>
      </c>
      <c r="G627">
        <v>313</v>
      </c>
      <c r="H627" t="s">
        <v>459</v>
      </c>
      <c r="U627">
        <v>626</v>
      </c>
      <c r="V627">
        <v>15604119</v>
      </c>
      <c r="W627" t="s">
        <v>1145</v>
      </c>
      <c r="X627">
        <v>850</v>
      </c>
      <c r="Y627" t="s">
        <v>376</v>
      </c>
      <c r="Z627" t="s">
        <v>436</v>
      </c>
      <c r="AA627">
        <v>35</v>
      </c>
      <c r="AB627">
        <v>7</v>
      </c>
      <c r="AC627">
        <v>110349.82</v>
      </c>
      <c r="AD627">
        <v>1</v>
      </c>
      <c r="AE627">
        <v>0</v>
      </c>
      <c r="AF627">
        <v>0</v>
      </c>
      <c r="AG627">
        <v>126355.8</v>
      </c>
      <c r="AH627">
        <v>0</v>
      </c>
    </row>
    <row r="628" spans="1:34" x14ac:dyDescent="0.25">
      <c r="A628" s="74">
        <v>41821</v>
      </c>
      <c r="B628">
        <v>576.74</v>
      </c>
      <c r="C628">
        <v>582.79999999999995</v>
      </c>
      <c r="D628">
        <v>575.07000000000005</v>
      </c>
      <c r="E628">
        <v>581.07000000000005</v>
      </c>
      <c r="F628" t="s">
        <v>468</v>
      </c>
      <c r="G628">
        <v>447</v>
      </c>
      <c r="H628" t="s">
        <v>449</v>
      </c>
      <c r="U628">
        <v>627</v>
      </c>
      <c r="V628">
        <v>15626900</v>
      </c>
      <c r="W628" t="s">
        <v>1080</v>
      </c>
      <c r="X628">
        <v>427</v>
      </c>
      <c r="Y628" t="s">
        <v>374</v>
      </c>
      <c r="Z628" t="s">
        <v>436</v>
      </c>
      <c r="AA628">
        <v>29</v>
      </c>
      <c r="AB628">
        <v>1</v>
      </c>
      <c r="AC628">
        <v>141325.56</v>
      </c>
      <c r="AD628">
        <v>1</v>
      </c>
      <c r="AE628">
        <v>1</v>
      </c>
      <c r="AF628">
        <v>1</v>
      </c>
      <c r="AG628">
        <v>93839.3</v>
      </c>
      <c r="AH628">
        <v>0</v>
      </c>
    </row>
    <row r="629" spans="1:34" x14ac:dyDescent="0.25">
      <c r="A629" s="74">
        <v>41822</v>
      </c>
      <c r="B629">
        <v>581.75</v>
      </c>
      <c r="C629">
        <v>583.84</v>
      </c>
      <c r="D629">
        <v>578.79999999999995</v>
      </c>
      <c r="E629">
        <v>580.74</v>
      </c>
      <c r="F629" t="s">
        <v>468</v>
      </c>
      <c r="G629">
        <v>56</v>
      </c>
      <c r="H629" t="s">
        <v>448</v>
      </c>
      <c r="U629">
        <v>628</v>
      </c>
      <c r="V629">
        <v>15605447</v>
      </c>
      <c r="W629" t="s">
        <v>716</v>
      </c>
      <c r="X629">
        <v>752</v>
      </c>
      <c r="Y629" t="s">
        <v>374</v>
      </c>
      <c r="Z629" t="s">
        <v>436</v>
      </c>
      <c r="AA629">
        <v>49</v>
      </c>
      <c r="AB629">
        <v>2</v>
      </c>
      <c r="AC629">
        <v>78653.84</v>
      </c>
      <c r="AD629">
        <v>1</v>
      </c>
      <c r="AE629">
        <v>1</v>
      </c>
      <c r="AF629">
        <v>0</v>
      </c>
      <c r="AG629">
        <v>7698.6</v>
      </c>
      <c r="AH629">
        <v>0</v>
      </c>
    </row>
    <row r="630" spans="1:34" x14ac:dyDescent="0.25">
      <c r="A630" s="74">
        <v>41823</v>
      </c>
      <c r="B630">
        <v>581.75</v>
      </c>
      <c r="C630">
        <v>583.41</v>
      </c>
      <c r="D630">
        <v>579.33000000000004</v>
      </c>
      <c r="E630">
        <v>583.13</v>
      </c>
      <c r="F630" t="s">
        <v>582</v>
      </c>
      <c r="G630" t="s">
        <v>460</v>
      </c>
      <c r="U630">
        <v>629</v>
      </c>
      <c r="V630">
        <v>15589030</v>
      </c>
      <c r="W630" t="s">
        <v>930</v>
      </c>
      <c r="X630">
        <v>649</v>
      </c>
      <c r="Y630" t="s">
        <v>374</v>
      </c>
      <c r="Z630" t="s">
        <v>436</v>
      </c>
      <c r="AA630">
        <v>47</v>
      </c>
      <c r="AB630">
        <v>1</v>
      </c>
      <c r="AC630">
        <v>0</v>
      </c>
      <c r="AD630">
        <v>2</v>
      </c>
      <c r="AE630">
        <v>1</v>
      </c>
      <c r="AF630">
        <v>1</v>
      </c>
      <c r="AG630">
        <v>145593.85</v>
      </c>
      <c r="AH630">
        <v>0</v>
      </c>
    </row>
    <row r="631" spans="1:34" x14ac:dyDescent="0.25">
      <c r="A631" s="74">
        <v>41827</v>
      </c>
      <c r="B631">
        <v>582.16</v>
      </c>
      <c r="C631">
        <v>584.82000000000005</v>
      </c>
      <c r="D631">
        <v>578</v>
      </c>
      <c r="E631">
        <v>580.66</v>
      </c>
      <c r="F631" t="s">
        <v>468</v>
      </c>
      <c r="G631">
        <v>64</v>
      </c>
      <c r="H631" t="s">
        <v>461</v>
      </c>
      <c r="U631">
        <v>630</v>
      </c>
      <c r="V631">
        <v>15692463</v>
      </c>
      <c r="W631" t="s">
        <v>1146</v>
      </c>
      <c r="X631">
        <v>799</v>
      </c>
      <c r="Y631" t="s">
        <v>376</v>
      </c>
      <c r="Z631" t="s">
        <v>437</v>
      </c>
      <c r="AA631">
        <v>28</v>
      </c>
      <c r="AB631">
        <v>3</v>
      </c>
      <c r="AC631">
        <v>142253.65</v>
      </c>
      <c r="AD631">
        <v>1</v>
      </c>
      <c r="AE631">
        <v>1</v>
      </c>
      <c r="AF631">
        <v>0</v>
      </c>
      <c r="AG631">
        <v>45042.559999999998</v>
      </c>
      <c r="AH631">
        <v>0</v>
      </c>
    </row>
    <row r="632" spans="1:34" x14ac:dyDescent="0.25">
      <c r="A632" s="74">
        <v>41828</v>
      </c>
      <c r="B632">
        <v>576.08000000000004</v>
      </c>
      <c r="C632">
        <v>577.94000000000005</v>
      </c>
      <c r="D632">
        <v>564.58000000000004</v>
      </c>
      <c r="E632">
        <v>569.53</v>
      </c>
      <c r="F632" t="s">
        <v>468</v>
      </c>
      <c r="G632">
        <v>909</v>
      </c>
      <c r="H632" t="s">
        <v>444</v>
      </c>
      <c r="U632">
        <v>631</v>
      </c>
      <c r="V632">
        <v>15712403</v>
      </c>
      <c r="W632" t="s">
        <v>1147</v>
      </c>
      <c r="X632">
        <v>589</v>
      </c>
      <c r="Y632" t="s">
        <v>374</v>
      </c>
      <c r="Z632" t="s">
        <v>437</v>
      </c>
      <c r="AA632">
        <v>61</v>
      </c>
      <c r="AB632">
        <v>1</v>
      </c>
      <c r="AC632">
        <v>0</v>
      </c>
      <c r="AD632">
        <v>1</v>
      </c>
      <c r="AE632">
        <v>1</v>
      </c>
      <c r="AF632">
        <v>0</v>
      </c>
      <c r="AG632">
        <v>61108.56</v>
      </c>
      <c r="AH632">
        <v>1</v>
      </c>
    </row>
    <row r="633" spans="1:34" x14ac:dyDescent="0.25">
      <c r="A633" s="74">
        <v>41829</v>
      </c>
      <c r="B633">
        <v>570.02</v>
      </c>
      <c r="C633">
        <v>575.14</v>
      </c>
      <c r="D633">
        <v>567.82000000000005</v>
      </c>
      <c r="E633">
        <v>574.5</v>
      </c>
      <c r="F633" t="s">
        <v>468</v>
      </c>
      <c r="G633">
        <v>116</v>
      </c>
      <c r="H633" t="s">
        <v>459</v>
      </c>
      <c r="U633">
        <v>632</v>
      </c>
      <c r="V633">
        <v>15811762</v>
      </c>
      <c r="W633" t="s">
        <v>1148</v>
      </c>
      <c r="X633">
        <v>583</v>
      </c>
      <c r="Y633" t="s">
        <v>378</v>
      </c>
      <c r="Z633" t="s">
        <v>437</v>
      </c>
      <c r="AA633">
        <v>54</v>
      </c>
      <c r="AB633">
        <v>6</v>
      </c>
      <c r="AC633">
        <v>115988.86</v>
      </c>
      <c r="AD633">
        <v>1</v>
      </c>
      <c r="AE633">
        <v>1</v>
      </c>
      <c r="AF633">
        <v>0</v>
      </c>
      <c r="AG633">
        <v>57553.98</v>
      </c>
      <c r="AH633">
        <v>1</v>
      </c>
    </row>
    <row r="634" spans="1:34" x14ac:dyDescent="0.25">
      <c r="A634" s="74">
        <v>41830</v>
      </c>
      <c r="B634">
        <v>564.36</v>
      </c>
      <c r="C634">
        <v>575.01</v>
      </c>
      <c r="D634">
        <v>563.46</v>
      </c>
      <c r="E634">
        <v>569.54</v>
      </c>
      <c r="F634" t="s">
        <v>468</v>
      </c>
      <c r="G634">
        <v>356</v>
      </c>
      <c r="H634" t="s">
        <v>459</v>
      </c>
      <c r="U634">
        <v>633</v>
      </c>
      <c r="V634">
        <v>15718673</v>
      </c>
      <c r="W634" t="s">
        <v>1149</v>
      </c>
      <c r="X634">
        <v>839</v>
      </c>
      <c r="Y634" t="s">
        <v>376</v>
      </c>
      <c r="Z634" t="s">
        <v>437</v>
      </c>
      <c r="AA634">
        <v>33</v>
      </c>
      <c r="AB634">
        <v>10</v>
      </c>
      <c r="AC634">
        <v>75592.429999999993</v>
      </c>
      <c r="AD634">
        <v>1</v>
      </c>
      <c r="AE634">
        <v>1</v>
      </c>
      <c r="AF634">
        <v>0</v>
      </c>
      <c r="AG634">
        <v>62674.42</v>
      </c>
      <c r="AH634">
        <v>0</v>
      </c>
    </row>
    <row r="635" spans="1:34" x14ac:dyDescent="0.25">
      <c r="A635" s="74">
        <v>41831</v>
      </c>
      <c r="B635">
        <v>570.34</v>
      </c>
      <c r="C635">
        <v>579.26</v>
      </c>
      <c r="D635">
        <v>569.86</v>
      </c>
      <c r="E635">
        <v>577.59</v>
      </c>
      <c r="F635" t="s">
        <v>468</v>
      </c>
      <c r="G635">
        <v>621</v>
      </c>
      <c r="H635" t="s">
        <v>459</v>
      </c>
      <c r="U635">
        <v>634</v>
      </c>
      <c r="V635">
        <v>15724282</v>
      </c>
      <c r="W635" t="s">
        <v>700</v>
      </c>
      <c r="X635">
        <v>540</v>
      </c>
      <c r="Y635" t="s">
        <v>378</v>
      </c>
      <c r="Z635" t="s">
        <v>436</v>
      </c>
      <c r="AA635">
        <v>44</v>
      </c>
      <c r="AB635">
        <v>3</v>
      </c>
      <c r="AC635">
        <v>164113.04</v>
      </c>
      <c r="AD635">
        <v>2</v>
      </c>
      <c r="AE635">
        <v>1</v>
      </c>
      <c r="AF635">
        <v>1</v>
      </c>
      <c r="AG635">
        <v>12120.79</v>
      </c>
      <c r="AH635">
        <v>0</v>
      </c>
    </row>
    <row r="636" spans="1:34" x14ac:dyDescent="0.25">
      <c r="A636" s="74">
        <v>41834</v>
      </c>
      <c r="B636">
        <v>581</v>
      </c>
      <c r="C636">
        <v>583.61</v>
      </c>
      <c r="D636">
        <v>576.45000000000005</v>
      </c>
      <c r="E636">
        <v>583.27</v>
      </c>
      <c r="F636" t="s">
        <v>468</v>
      </c>
      <c r="G636">
        <v>854</v>
      </c>
      <c r="H636" t="s">
        <v>453</v>
      </c>
      <c r="U636">
        <v>635</v>
      </c>
      <c r="V636">
        <v>15738181</v>
      </c>
      <c r="W636" t="s">
        <v>1150</v>
      </c>
      <c r="X636">
        <v>850</v>
      </c>
      <c r="Y636" t="s">
        <v>374</v>
      </c>
      <c r="Z636" t="s">
        <v>436</v>
      </c>
      <c r="AA636">
        <v>31</v>
      </c>
      <c r="AB636">
        <v>6</v>
      </c>
      <c r="AC636">
        <v>67996.23</v>
      </c>
      <c r="AD636">
        <v>2</v>
      </c>
      <c r="AE636">
        <v>0</v>
      </c>
      <c r="AF636">
        <v>0</v>
      </c>
      <c r="AG636">
        <v>50129.87</v>
      </c>
      <c r="AH636">
        <v>1</v>
      </c>
    </row>
    <row r="637" spans="1:34" x14ac:dyDescent="0.25">
      <c r="A637" s="74">
        <v>41835</v>
      </c>
      <c r="B637">
        <v>584.14</v>
      </c>
      <c r="C637">
        <v>584.20000000000005</v>
      </c>
      <c r="D637">
        <v>574.98</v>
      </c>
      <c r="E637">
        <v>583.17999999999995</v>
      </c>
      <c r="F637" t="s">
        <v>468</v>
      </c>
      <c r="G637">
        <v>623</v>
      </c>
      <c r="H637" t="s">
        <v>453</v>
      </c>
      <c r="U637">
        <v>636</v>
      </c>
      <c r="V637">
        <v>15633648</v>
      </c>
      <c r="W637" t="s">
        <v>1151</v>
      </c>
      <c r="X637">
        <v>696</v>
      </c>
      <c r="Y637" t="s">
        <v>376</v>
      </c>
      <c r="Z637" t="s">
        <v>437</v>
      </c>
      <c r="AA637">
        <v>51</v>
      </c>
      <c r="AB637">
        <v>5</v>
      </c>
      <c r="AC637">
        <v>0</v>
      </c>
      <c r="AD637">
        <v>2</v>
      </c>
      <c r="AE637">
        <v>1</v>
      </c>
      <c r="AF637">
        <v>0</v>
      </c>
      <c r="AG637">
        <v>55022.43</v>
      </c>
      <c r="AH637">
        <v>0</v>
      </c>
    </row>
    <row r="638" spans="1:34" x14ac:dyDescent="0.25">
      <c r="A638" s="74">
        <v>41836</v>
      </c>
      <c r="B638">
        <v>586.39</v>
      </c>
      <c r="C638">
        <v>586.79</v>
      </c>
      <c r="D638">
        <v>580.61</v>
      </c>
      <c r="E638">
        <v>581.05999999999995</v>
      </c>
      <c r="F638" t="s">
        <v>468</v>
      </c>
      <c r="G638">
        <v>397</v>
      </c>
      <c r="H638" t="s">
        <v>460</v>
      </c>
      <c r="U638">
        <v>637</v>
      </c>
      <c r="V638">
        <v>15603323</v>
      </c>
      <c r="W638" t="s">
        <v>1152</v>
      </c>
      <c r="X638">
        <v>660</v>
      </c>
      <c r="Y638" t="s">
        <v>376</v>
      </c>
      <c r="Z638" t="s">
        <v>437</v>
      </c>
      <c r="AA638">
        <v>33</v>
      </c>
      <c r="AB638">
        <v>1</v>
      </c>
      <c r="AC638">
        <v>0</v>
      </c>
      <c r="AD638">
        <v>2</v>
      </c>
      <c r="AE638">
        <v>0</v>
      </c>
      <c r="AF638">
        <v>0</v>
      </c>
      <c r="AG638">
        <v>117834.91</v>
      </c>
      <c r="AH638">
        <v>0</v>
      </c>
    </row>
    <row r="639" spans="1:34" x14ac:dyDescent="0.25">
      <c r="A639" s="74">
        <v>41837</v>
      </c>
      <c r="B639">
        <v>577.94000000000005</v>
      </c>
      <c r="C639">
        <v>579.4</v>
      </c>
      <c r="D639">
        <v>567.04999999999995</v>
      </c>
      <c r="E639">
        <v>572.16</v>
      </c>
      <c r="F639" t="s">
        <v>455</v>
      </c>
      <c r="G639">
        <v>16</v>
      </c>
      <c r="H639" t="s">
        <v>444</v>
      </c>
      <c r="U639">
        <v>638</v>
      </c>
      <c r="V639">
        <v>15583725</v>
      </c>
      <c r="W639" t="s">
        <v>1153</v>
      </c>
      <c r="X639">
        <v>682</v>
      </c>
      <c r="Y639" t="s">
        <v>374</v>
      </c>
      <c r="Z639" t="s">
        <v>436</v>
      </c>
      <c r="AA639">
        <v>48</v>
      </c>
      <c r="AB639">
        <v>1</v>
      </c>
      <c r="AC639">
        <v>138778.15</v>
      </c>
      <c r="AD639">
        <v>1</v>
      </c>
      <c r="AE639">
        <v>0</v>
      </c>
      <c r="AF639">
        <v>1</v>
      </c>
      <c r="AG639">
        <v>168840.23</v>
      </c>
      <c r="AH639">
        <v>0</v>
      </c>
    </row>
    <row r="640" spans="1:34" x14ac:dyDescent="0.25">
      <c r="A640" s="74">
        <v>41838</v>
      </c>
      <c r="B640">
        <v>591.38</v>
      </c>
      <c r="C640">
        <v>595.16999999999996</v>
      </c>
      <c r="D640">
        <v>580.41</v>
      </c>
      <c r="E640">
        <v>593.45000000000005</v>
      </c>
      <c r="F640" t="s">
        <v>454</v>
      </c>
      <c r="G640">
        <v>14</v>
      </c>
      <c r="H640" t="s">
        <v>460</v>
      </c>
      <c r="U640">
        <v>639</v>
      </c>
      <c r="V640">
        <v>15588350</v>
      </c>
      <c r="W640" t="s">
        <v>848</v>
      </c>
      <c r="X640">
        <v>744</v>
      </c>
      <c r="Y640" t="s">
        <v>374</v>
      </c>
      <c r="Z640" t="s">
        <v>437</v>
      </c>
      <c r="AA640">
        <v>43</v>
      </c>
      <c r="AB640">
        <v>10</v>
      </c>
      <c r="AC640">
        <v>147832.15</v>
      </c>
      <c r="AD640">
        <v>1</v>
      </c>
      <c r="AE640">
        <v>0</v>
      </c>
      <c r="AF640">
        <v>1</v>
      </c>
      <c r="AG640">
        <v>24234.11</v>
      </c>
      <c r="AH640">
        <v>0</v>
      </c>
    </row>
    <row r="641" spans="1:34" x14ac:dyDescent="0.25">
      <c r="A641" s="74">
        <v>41841</v>
      </c>
      <c r="B641">
        <v>590.13</v>
      </c>
      <c r="C641">
        <v>592.77</v>
      </c>
      <c r="D641">
        <v>583.63</v>
      </c>
      <c r="E641">
        <v>587.86</v>
      </c>
      <c r="F641" t="s">
        <v>463</v>
      </c>
      <c r="G641">
        <v>62</v>
      </c>
      <c r="H641" t="s">
        <v>460</v>
      </c>
      <c r="U641">
        <v>640</v>
      </c>
      <c r="V641">
        <v>15798398</v>
      </c>
      <c r="W641" t="s">
        <v>1154</v>
      </c>
      <c r="X641">
        <v>785</v>
      </c>
      <c r="Y641" t="s">
        <v>374</v>
      </c>
      <c r="Z641" t="s">
        <v>437</v>
      </c>
      <c r="AA641">
        <v>36</v>
      </c>
      <c r="AB641">
        <v>4</v>
      </c>
      <c r="AC641">
        <v>135438.39999999999</v>
      </c>
      <c r="AD641">
        <v>1</v>
      </c>
      <c r="AE641">
        <v>0</v>
      </c>
      <c r="AF641">
        <v>0</v>
      </c>
      <c r="AG641">
        <v>190627.01</v>
      </c>
      <c r="AH641">
        <v>0</v>
      </c>
    </row>
    <row r="642" spans="1:34" x14ac:dyDescent="0.25">
      <c r="A642" s="74">
        <v>41842</v>
      </c>
      <c r="B642">
        <v>589.1</v>
      </c>
      <c r="C642">
        <v>598.01</v>
      </c>
      <c r="D642">
        <v>588.98</v>
      </c>
      <c r="E642">
        <v>593.11</v>
      </c>
      <c r="F642" t="s">
        <v>468</v>
      </c>
      <c r="G642">
        <v>699</v>
      </c>
      <c r="H642" t="s">
        <v>460</v>
      </c>
      <c r="U642">
        <v>641</v>
      </c>
      <c r="V642">
        <v>15784844</v>
      </c>
      <c r="W642" t="s">
        <v>899</v>
      </c>
      <c r="X642">
        <v>752</v>
      </c>
      <c r="Y642" t="s">
        <v>376</v>
      </c>
      <c r="Z642" t="s">
        <v>436</v>
      </c>
      <c r="AA642">
        <v>48</v>
      </c>
      <c r="AB642">
        <v>5</v>
      </c>
      <c r="AC642">
        <v>116060.08</v>
      </c>
      <c r="AD642">
        <v>1</v>
      </c>
      <c r="AE642">
        <v>1</v>
      </c>
      <c r="AF642">
        <v>0</v>
      </c>
      <c r="AG642">
        <v>156618.38</v>
      </c>
      <c r="AH642">
        <v>1</v>
      </c>
    </row>
    <row r="643" spans="1:34" x14ac:dyDescent="0.25">
      <c r="A643" s="74">
        <v>41843</v>
      </c>
      <c r="B643">
        <v>591.61</v>
      </c>
      <c r="C643">
        <v>596.21</v>
      </c>
      <c r="D643">
        <v>590.88</v>
      </c>
      <c r="E643">
        <v>594.35</v>
      </c>
      <c r="F643" t="s">
        <v>468</v>
      </c>
      <c r="G643">
        <v>233</v>
      </c>
      <c r="H643" t="s">
        <v>460</v>
      </c>
      <c r="U643">
        <v>642</v>
      </c>
      <c r="V643">
        <v>15580684</v>
      </c>
      <c r="W643" t="s">
        <v>1155</v>
      </c>
      <c r="X643">
        <v>706</v>
      </c>
      <c r="Y643" t="s">
        <v>374</v>
      </c>
      <c r="Z643" t="s">
        <v>437</v>
      </c>
      <c r="AA643">
        <v>29</v>
      </c>
      <c r="AB643">
        <v>5</v>
      </c>
      <c r="AC643">
        <v>112564.62</v>
      </c>
      <c r="AD643">
        <v>1</v>
      </c>
      <c r="AE643">
        <v>1</v>
      </c>
      <c r="AF643">
        <v>0</v>
      </c>
      <c r="AG643">
        <v>42334.38</v>
      </c>
      <c r="AH643">
        <v>0</v>
      </c>
    </row>
    <row r="644" spans="1:34" x14ac:dyDescent="0.25">
      <c r="A644" s="74">
        <v>41844</v>
      </c>
      <c r="B644">
        <v>594.82000000000005</v>
      </c>
      <c r="C644">
        <v>597.86</v>
      </c>
      <c r="D644">
        <v>590.15</v>
      </c>
      <c r="E644">
        <v>591.73</v>
      </c>
      <c r="F644" t="s">
        <v>468</v>
      </c>
      <c r="G644">
        <v>35</v>
      </c>
      <c r="H644" t="s">
        <v>460</v>
      </c>
      <c r="U644">
        <v>643</v>
      </c>
      <c r="V644">
        <v>15809663</v>
      </c>
      <c r="W644" t="s">
        <v>1156</v>
      </c>
      <c r="X644">
        <v>583</v>
      </c>
      <c r="Y644" t="s">
        <v>374</v>
      </c>
      <c r="Z644" t="s">
        <v>437</v>
      </c>
      <c r="AA644">
        <v>27</v>
      </c>
      <c r="AB644">
        <v>1</v>
      </c>
      <c r="AC644">
        <v>125406.58</v>
      </c>
      <c r="AD644">
        <v>1</v>
      </c>
      <c r="AE644">
        <v>1</v>
      </c>
      <c r="AF644">
        <v>1</v>
      </c>
      <c r="AG644">
        <v>110784.42</v>
      </c>
      <c r="AH644">
        <v>0</v>
      </c>
    </row>
    <row r="645" spans="1:34" x14ac:dyDescent="0.25">
      <c r="A645" s="74">
        <v>41845</v>
      </c>
      <c r="B645">
        <v>588.78</v>
      </c>
      <c r="C645">
        <v>590.24</v>
      </c>
      <c r="D645">
        <v>585.41999999999996</v>
      </c>
      <c r="E645">
        <v>587.41</v>
      </c>
      <c r="F645" t="s">
        <v>583</v>
      </c>
      <c r="G645" t="s">
        <v>446</v>
      </c>
      <c r="U645">
        <v>644</v>
      </c>
      <c r="V645">
        <v>15640078</v>
      </c>
      <c r="W645" t="s">
        <v>1157</v>
      </c>
      <c r="X645">
        <v>660</v>
      </c>
      <c r="Y645" t="s">
        <v>378</v>
      </c>
      <c r="Z645" t="s">
        <v>437</v>
      </c>
      <c r="AA645">
        <v>39</v>
      </c>
      <c r="AB645">
        <v>5</v>
      </c>
      <c r="AC645">
        <v>135134.99</v>
      </c>
      <c r="AD645">
        <v>1</v>
      </c>
      <c r="AE645">
        <v>1</v>
      </c>
      <c r="AF645">
        <v>0</v>
      </c>
      <c r="AG645">
        <v>173683</v>
      </c>
      <c r="AH645">
        <v>1</v>
      </c>
    </row>
    <row r="646" spans="1:34" x14ac:dyDescent="0.25">
      <c r="A646" s="74">
        <v>41848</v>
      </c>
      <c r="B646">
        <v>586.46</v>
      </c>
      <c r="C646">
        <v>590.88</v>
      </c>
      <c r="D646">
        <v>583.15</v>
      </c>
      <c r="E646">
        <v>588.98</v>
      </c>
      <c r="F646" t="s">
        <v>584</v>
      </c>
      <c r="G646" t="s">
        <v>451</v>
      </c>
      <c r="U646">
        <v>645</v>
      </c>
      <c r="V646">
        <v>15698786</v>
      </c>
      <c r="W646" t="s">
        <v>1158</v>
      </c>
      <c r="X646">
        <v>819</v>
      </c>
      <c r="Y646" t="s">
        <v>374</v>
      </c>
      <c r="Z646" t="s">
        <v>437</v>
      </c>
      <c r="AA646">
        <v>39</v>
      </c>
      <c r="AB646">
        <v>9</v>
      </c>
      <c r="AC646">
        <v>133102.92000000001</v>
      </c>
      <c r="AD646">
        <v>1</v>
      </c>
      <c r="AE646">
        <v>1</v>
      </c>
      <c r="AF646">
        <v>0</v>
      </c>
      <c r="AG646">
        <v>27046.46</v>
      </c>
      <c r="AH646">
        <v>1</v>
      </c>
    </row>
    <row r="647" spans="1:34" x14ac:dyDescent="0.25">
      <c r="A647" s="74">
        <v>41849</v>
      </c>
      <c r="B647">
        <v>587.14</v>
      </c>
      <c r="C647">
        <v>588.09</v>
      </c>
      <c r="D647">
        <v>581.91999999999996</v>
      </c>
      <c r="E647">
        <v>584.01</v>
      </c>
      <c r="F647" t="s">
        <v>468</v>
      </c>
      <c r="G647">
        <v>349</v>
      </c>
      <c r="H647" t="s">
        <v>451</v>
      </c>
      <c r="U647">
        <v>646</v>
      </c>
      <c r="V647">
        <v>15569807</v>
      </c>
      <c r="W647" t="s">
        <v>1159</v>
      </c>
      <c r="X647">
        <v>673</v>
      </c>
      <c r="Y647" t="s">
        <v>374</v>
      </c>
      <c r="Z647" t="s">
        <v>437</v>
      </c>
      <c r="AA647">
        <v>34</v>
      </c>
      <c r="AB647">
        <v>8</v>
      </c>
      <c r="AC647">
        <v>42157.08</v>
      </c>
      <c r="AD647">
        <v>1</v>
      </c>
      <c r="AE647">
        <v>1</v>
      </c>
      <c r="AF647">
        <v>0</v>
      </c>
      <c r="AG647">
        <v>20598.59</v>
      </c>
      <c r="AH647">
        <v>1</v>
      </c>
    </row>
    <row r="648" spans="1:34" x14ac:dyDescent="0.25">
      <c r="A648" s="74">
        <v>41850</v>
      </c>
      <c r="B648">
        <v>584.94000000000005</v>
      </c>
      <c r="C648">
        <v>587.89</v>
      </c>
      <c r="D648">
        <v>582.4</v>
      </c>
      <c r="E648">
        <v>585.80999999999995</v>
      </c>
      <c r="F648" t="s">
        <v>468</v>
      </c>
      <c r="G648">
        <v>16</v>
      </c>
      <c r="H648" t="s">
        <v>446</v>
      </c>
      <c r="U648">
        <v>647</v>
      </c>
      <c r="V648">
        <v>15730830</v>
      </c>
      <c r="W648" t="s">
        <v>1160</v>
      </c>
      <c r="X648">
        <v>752</v>
      </c>
      <c r="Y648" t="s">
        <v>374</v>
      </c>
      <c r="Z648" t="s">
        <v>437</v>
      </c>
      <c r="AA648">
        <v>30</v>
      </c>
      <c r="AB648">
        <v>3</v>
      </c>
      <c r="AC648">
        <v>0</v>
      </c>
      <c r="AD648">
        <v>2</v>
      </c>
      <c r="AE648">
        <v>1</v>
      </c>
      <c r="AF648">
        <v>1</v>
      </c>
      <c r="AG648">
        <v>104991.28</v>
      </c>
      <c r="AH648">
        <v>0</v>
      </c>
    </row>
    <row r="649" spans="1:34" x14ac:dyDescent="0.25">
      <c r="A649" s="74">
        <v>41851</v>
      </c>
      <c r="B649">
        <v>579.01</v>
      </c>
      <c r="C649">
        <v>582.04999999999995</v>
      </c>
      <c r="D649">
        <v>568.44000000000005</v>
      </c>
      <c r="E649">
        <v>570.03</v>
      </c>
      <c r="F649" t="s">
        <v>463</v>
      </c>
      <c r="G649">
        <v>102</v>
      </c>
      <c r="H649" t="s">
        <v>459</v>
      </c>
      <c r="U649">
        <v>648</v>
      </c>
      <c r="V649">
        <v>15805112</v>
      </c>
      <c r="W649" t="s">
        <v>1161</v>
      </c>
      <c r="X649">
        <v>578</v>
      </c>
      <c r="Y649" t="s">
        <v>374</v>
      </c>
      <c r="Z649" t="s">
        <v>436</v>
      </c>
      <c r="AA649">
        <v>38</v>
      </c>
      <c r="AB649">
        <v>7</v>
      </c>
      <c r="AC649">
        <v>82259.289999999994</v>
      </c>
      <c r="AD649">
        <v>1</v>
      </c>
      <c r="AE649">
        <v>1</v>
      </c>
      <c r="AF649">
        <v>0</v>
      </c>
      <c r="AG649">
        <v>8996.9699999999993</v>
      </c>
      <c r="AH649">
        <v>0</v>
      </c>
    </row>
    <row r="650" spans="1:34" x14ac:dyDescent="0.25">
      <c r="A650" s="74">
        <v>41852</v>
      </c>
      <c r="B650">
        <v>568.84</v>
      </c>
      <c r="C650">
        <v>574.38</v>
      </c>
      <c r="D650">
        <v>561.30999999999995</v>
      </c>
      <c r="E650">
        <v>564.52</v>
      </c>
      <c r="F650" t="s">
        <v>468</v>
      </c>
      <c r="G650">
        <v>955</v>
      </c>
      <c r="H650" t="s">
        <v>462</v>
      </c>
      <c r="U650">
        <v>649</v>
      </c>
      <c r="V650">
        <v>15633064</v>
      </c>
      <c r="W650" t="s">
        <v>1162</v>
      </c>
      <c r="X650">
        <v>438</v>
      </c>
      <c r="Y650" t="s">
        <v>374</v>
      </c>
      <c r="Z650" t="s">
        <v>437</v>
      </c>
      <c r="AA650">
        <v>36</v>
      </c>
      <c r="AB650">
        <v>4</v>
      </c>
      <c r="AC650">
        <v>0</v>
      </c>
      <c r="AD650">
        <v>2</v>
      </c>
      <c r="AE650">
        <v>1</v>
      </c>
      <c r="AF650">
        <v>0</v>
      </c>
      <c r="AG650">
        <v>64420.5</v>
      </c>
      <c r="AH650">
        <v>0</v>
      </c>
    </row>
    <row r="651" spans="1:34" x14ac:dyDescent="0.25">
      <c r="A651" s="74">
        <v>41855</v>
      </c>
      <c r="B651">
        <v>567.48</v>
      </c>
      <c r="C651">
        <v>573.77</v>
      </c>
      <c r="D651">
        <v>562.55999999999995</v>
      </c>
      <c r="E651">
        <v>571.58000000000004</v>
      </c>
      <c r="F651" t="s">
        <v>468</v>
      </c>
      <c r="G651">
        <v>427</v>
      </c>
      <c r="H651" t="s">
        <v>448</v>
      </c>
      <c r="U651">
        <v>650</v>
      </c>
      <c r="V651">
        <v>15703119</v>
      </c>
      <c r="W651" t="s">
        <v>1163</v>
      </c>
      <c r="X651">
        <v>652</v>
      </c>
      <c r="Y651" t="s">
        <v>374</v>
      </c>
      <c r="Z651" t="s">
        <v>436</v>
      </c>
      <c r="AA651">
        <v>38</v>
      </c>
      <c r="AB651">
        <v>6</v>
      </c>
      <c r="AC651">
        <v>0</v>
      </c>
      <c r="AD651">
        <v>2</v>
      </c>
      <c r="AE651">
        <v>1</v>
      </c>
      <c r="AF651">
        <v>1</v>
      </c>
      <c r="AG651">
        <v>145700.22</v>
      </c>
      <c r="AH651">
        <v>0</v>
      </c>
    </row>
    <row r="652" spans="1:34" x14ac:dyDescent="0.25">
      <c r="A652" s="74">
        <v>41856</v>
      </c>
      <c r="B652">
        <v>568.49</v>
      </c>
      <c r="C652">
        <v>570.41</v>
      </c>
      <c r="D652">
        <v>561.07000000000005</v>
      </c>
      <c r="E652">
        <v>563.52</v>
      </c>
      <c r="F652" t="s">
        <v>468</v>
      </c>
      <c r="G652">
        <v>551</v>
      </c>
      <c r="H652" t="s">
        <v>462</v>
      </c>
      <c r="U652">
        <v>651</v>
      </c>
      <c r="V652">
        <v>15730447</v>
      </c>
      <c r="W652" t="s">
        <v>1164</v>
      </c>
      <c r="X652">
        <v>629</v>
      </c>
      <c r="Y652" t="s">
        <v>374</v>
      </c>
      <c r="Z652" t="s">
        <v>437</v>
      </c>
      <c r="AA652">
        <v>49</v>
      </c>
      <c r="AB652">
        <v>4</v>
      </c>
      <c r="AC652">
        <v>0</v>
      </c>
      <c r="AD652">
        <v>2</v>
      </c>
      <c r="AE652">
        <v>1</v>
      </c>
      <c r="AF652">
        <v>1</v>
      </c>
      <c r="AG652">
        <v>196335.48</v>
      </c>
      <c r="AH652">
        <v>0</v>
      </c>
    </row>
    <row r="653" spans="1:34" x14ac:dyDescent="0.25">
      <c r="A653" s="74">
        <v>41857</v>
      </c>
      <c r="B653">
        <v>560.24</v>
      </c>
      <c r="C653">
        <v>569.14</v>
      </c>
      <c r="D653">
        <v>558.47</v>
      </c>
      <c r="E653">
        <v>564.82000000000005</v>
      </c>
      <c r="F653" t="s">
        <v>468</v>
      </c>
      <c r="G653">
        <v>334</v>
      </c>
      <c r="H653" t="s">
        <v>448</v>
      </c>
      <c r="U653">
        <v>652</v>
      </c>
      <c r="V653">
        <v>15813850</v>
      </c>
      <c r="W653" t="s">
        <v>1165</v>
      </c>
      <c r="X653">
        <v>720</v>
      </c>
      <c r="Y653" t="s">
        <v>374</v>
      </c>
      <c r="Z653" t="s">
        <v>436</v>
      </c>
      <c r="AA653">
        <v>52</v>
      </c>
      <c r="AB653">
        <v>7</v>
      </c>
      <c r="AC653">
        <v>0</v>
      </c>
      <c r="AD653">
        <v>1</v>
      </c>
      <c r="AE653">
        <v>1</v>
      </c>
      <c r="AF653">
        <v>1</v>
      </c>
      <c r="AG653">
        <v>14781.12</v>
      </c>
      <c r="AH653">
        <v>0</v>
      </c>
    </row>
    <row r="654" spans="1:34" x14ac:dyDescent="0.25">
      <c r="A654" s="74">
        <v>41858</v>
      </c>
      <c r="B654">
        <v>566.44000000000005</v>
      </c>
      <c r="C654">
        <v>568.33000000000004</v>
      </c>
      <c r="D654">
        <v>559.55999999999995</v>
      </c>
      <c r="E654">
        <v>561.82000000000005</v>
      </c>
      <c r="F654" t="s">
        <v>468</v>
      </c>
      <c r="G654">
        <v>110</v>
      </c>
      <c r="H654" t="s">
        <v>449</v>
      </c>
      <c r="U654">
        <v>653</v>
      </c>
      <c r="V654">
        <v>15711889</v>
      </c>
      <c r="W654" t="s">
        <v>1166</v>
      </c>
      <c r="X654">
        <v>668</v>
      </c>
      <c r="Y654" t="s">
        <v>374</v>
      </c>
      <c r="Z654" t="s">
        <v>436</v>
      </c>
      <c r="AA654">
        <v>42</v>
      </c>
      <c r="AB654">
        <v>3</v>
      </c>
      <c r="AC654">
        <v>150461.07</v>
      </c>
      <c r="AD654">
        <v>1</v>
      </c>
      <c r="AE654">
        <v>1</v>
      </c>
      <c r="AF654">
        <v>0</v>
      </c>
      <c r="AG654">
        <v>108139.23</v>
      </c>
      <c r="AH654">
        <v>0</v>
      </c>
    </row>
    <row r="655" spans="1:34" x14ac:dyDescent="0.25">
      <c r="A655" s="74">
        <v>41859</v>
      </c>
      <c r="B655">
        <v>562.02</v>
      </c>
      <c r="C655">
        <v>568.69000000000005</v>
      </c>
      <c r="D655">
        <v>558.82000000000005</v>
      </c>
      <c r="E655">
        <v>567.21</v>
      </c>
      <c r="F655" t="s">
        <v>468</v>
      </c>
      <c r="G655">
        <v>494</v>
      </c>
      <c r="H655" t="s">
        <v>459</v>
      </c>
      <c r="U655">
        <v>654</v>
      </c>
      <c r="V655">
        <v>15664610</v>
      </c>
      <c r="W655" t="s">
        <v>811</v>
      </c>
      <c r="X655">
        <v>459</v>
      </c>
      <c r="Y655" t="s">
        <v>378</v>
      </c>
      <c r="Z655" t="s">
        <v>436</v>
      </c>
      <c r="AA655">
        <v>48</v>
      </c>
      <c r="AB655">
        <v>4</v>
      </c>
      <c r="AC655">
        <v>133994.51999999999</v>
      </c>
      <c r="AD655">
        <v>1</v>
      </c>
      <c r="AE655">
        <v>1</v>
      </c>
      <c r="AF655">
        <v>1</v>
      </c>
      <c r="AG655">
        <v>19287.060000000001</v>
      </c>
      <c r="AH655">
        <v>1</v>
      </c>
    </row>
    <row r="656" spans="1:34" x14ac:dyDescent="0.25">
      <c r="A656" s="74">
        <v>41862</v>
      </c>
      <c r="B656">
        <v>568.42999999999995</v>
      </c>
      <c r="C656">
        <v>568.92999999999995</v>
      </c>
      <c r="D656">
        <v>564.45000000000005</v>
      </c>
      <c r="E656">
        <v>566.33000000000004</v>
      </c>
      <c r="F656" t="s">
        <v>468</v>
      </c>
      <c r="G656">
        <v>214</v>
      </c>
      <c r="H656" t="s">
        <v>459</v>
      </c>
      <c r="U656">
        <v>655</v>
      </c>
      <c r="V656">
        <v>15751710</v>
      </c>
      <c r="W656" t="s">
        <v>833</v>
      </c>
      <c r="X656">
        <v>729</v>
      </c>
      <c r="Y656" t="s">
        <v>376</v>
      </c>
      <c r="Z656" t="s">
        <v>436</v>
      </c>
      <c r="AA656">
        <v>31</v>
      </c>
      <c r="AB656">
        <v>8</v>
      </c>
      <c r="AC656">
        <v>164870.81</v>
      </c>
      <c r="AD656">
        <v>2</v>
      </c>
      <c r="AE656">
        <v>1</v>
      </c>
      <c r="AF656">
        <v>1</v>
      </c>
      <c r="AG656">
        <v>9567.39</v>
      </c>
      <c r="AH656">
        <v>0</v>
      </c>
    </row>
    <row r="657" spans="1:34" x14ac:dyDescent="0.25">
      <c r="A657" s="74">
        <v>41863</v>
      </c>
      <c r="B657">
        <v>562.97</v>
      </c>
      <c r="C657">
        <v>564.35</v>
      </c>
      <c r="D657">
        <v>559.34</v>
      </c>
      <c r="E657">
        <v>561.19000000000005</v>
      </c>
      <c r="F657" t="s">
        <v>468</v>
      </c>
      <c r="G657">
        <v>542</v>
      </c>
      <c r="H657" t="s">
        <v>453</v>
      </c>
      <c r="U657">
        <v>656</v>
      </c>
      <c r="V657">
        <v>15692926</v>
      </c>
      <c r="W657" t="s">
        <v>896</v>
      </c>
      <c r="X657">
        <v>498</v>
      </c>
      <c r="Y657" t="s">
        <v>378</v>
      </c>
      <c r="Z657" t="s">
        <v>436</v>
      </c>
      <c r="AA657">
        <v>25</v>
      </c>
      <c r="AB657">
        <v>8</v>
      </c>
      <c r="AC657">
        <v>121702.73</v>
      </c>
      <c r="AD657">
        <v>1</v>
      </c>
      <c r="AE657">
        <v>1</v>
      </c>
      <c r="AF657">
        <v>1</v>
      </c>
      <c r="AG657">
        <v>132210.49</v>
      </c>
      <c r="AH657">
        <v>0</v>
      </c>
    </row>
    <row r="658" spans="1:34" x14ac:dyDescent="0.25">
      <c r="A658" s="74">
        <v>41864</v>
      </c>
      <c r="B658">
        <v>565.76</v>
      </c>
      <c r="C658">
        <v>573.42999999999995</v>
      </c>
      <c r="D658">
        <v>564.20000000000005</v>
      </c>
      <c r="E658">
        <v>573.21</v>
      </c>
      <c r="F658" t="s">
        <v>468</v>
      </c>
      <c r="G658">
        <v>439</v>
      </c>
      <c r="H658" t="s">
        <v>462</v>
      </c>
      <c r="U658">
        <v>657</v>
      </c>
      <c r="V658">
        <v>15813741</v>
      </c>
      <c r="W658" t="s">
        <v>906</v>
      </c>
      <c r="X658">
        <v>549</v>
      </c>
      <c r="Y658" t="s">
        <v>376</v>
      </c>
      <c r="Z658" t="s">
        <v>436</v>
      </c>
      <c r="AA658">
        <v>25</v>
      </c>
      <c r="AB658">
        <v>6</v>
      </c>
      <c r="AC658">
        <v>193858.2</v>
      </c>
      <c r="AD658">
        <v>1</v>
      </c>
      <c r="AE658">
        <v>0</v>
      </c>
      <c r="AF658">
        <v>1</v>
      </c>
      <c r="AG658">
        <v>21600.11</v>
      </c>
      <c r="AH658">
        <v>0</v>
      </c>
    </row>
    <row r="659" spans="1:34" x14ac:dyDescent="0.25">
      <c r="A659" s="74">
        <v>41865</v>
      </c>
      <c r="B659">
        <v>574.6</v>
      </c>
      <c r="C659">
        <v>576.32000000000005</v>
      </c>
      <c r="D659">
        <v>569.32000000000005</v>
      </c>
      <c r="E659">
        <v>573.08000000000004</v>
      </c>
      <c r="F659" t="s">
        <v>585</v>
      </c>
      <c r="G659" t="s">
        <v>446</v>
      </c>
      <c r="U659">
        <v>658</v>
      </c>
      <c r="V659">
        <v>15698474</v>
      </c>
      <c r="W659" t="s">
        <v>1167</v>
      </c>
      <c r="X659">
        <v>601</v>
      </c>
      <c r="Y659" t="s">
        <v>378</v>
      </c>
      <c r="Z659" t="s">
        <v>437</v>
      </c>
      <c r="AA659">
        <v>54</v>
      </c>
      <c r="AB659">
        <v>1</v>
      </c>
      <c r="AC659">
        <v>131039.97</v>
      </c>
      <c r="AD659">
        <v>2</v>
      </c>
      <c r="AE659">
        <v>1</v>
      </c>
      <c r="AF659">
        <v>1</v>
      </c>
      <c r="AG659">
        <v>199661.5</v>
      </c>
      <c r="AH659">
        <v>0</v>
      </c>
    </row>
    <row r="660" spans="1:34" x14ac:dyDescent="0.25">
      <c r="A660" s="74">
        <v>41866</v>
      </c>
      <c r="B660">
        <v>576.28</v>
      </c>
      <c r="C660">
        <v>577.79</v>
      </c>
      <c r="D660">
        <v>568.96</v>
      </c>
      <c r="E660">
        <v>571.91</v>
      </c>
      <c r="F660" t="s">
        <v>468</v>
      </c>
      <c r="G660">
        <v>519</v>
      </c>
      <c r="H660" t="s">
        <v>460</v>
      </c>
      <c r="U660">
        <v>659</v>
      </c>
      <c r="V660">
        <v>15568595</v>
      </c>
      <c r="W660" t="s">
        <v>1168</v>
      </c>
      <c r="X660">
        <v>544</v>
      </c>
      <c r="Y660" t="s">
        <v>374</v>
      </c>
      <c r="Z660" t="s">
        <v>436</v>
      </c>
      <c r="AA660">
        <v>64</v>
      </c>
      <c r="AB660">
        <v>9</v>
      </c>
      <c r="AC660">
        <v>113829.45</v>
      </c>
      <c r="AD660">
        <v>1</v>
      </c>
      <c r="AE660">
        <v>1</v>
      </c>
      <c r="AF660">
        <v>1</v>
      </c>
      <c r="AG660">
        <v>124341.49</v>
      </c>
      <c r="AH660">
        <v>0</v>
      </c>
    </row>
    <row r="661" spans="1:34" x14ac:dyDescent="0.25">
      <c r="A661" s="74">
        <v>41869</v>
      </c>
      <c r="B661">
        <v>574.53</v>
      </c>
      <c r="C661">
        <v>582.91</v>
      </c>
      <c r="D661">
        <v>574.41999999999996</v>
      </c>
      <c r="E661">
        <v>580.57000000000005</v>
      </c>
      <c r="F661" t="s">
        <v>468</v>
      </c>
      <c r="G661">
        <v>284</v>
      </c>
      <c r="H661" t="s">
        <v>460</v>
      </c>
      <c r="U661">
        <v>660</v>
      </c>
      <c r="V661">
        <v>15603065</v>
      </c>
      <c r="W661" t="s">
        <v>1169</v>
      </c>
      <c r="X661">
        <v>751</v>
      </c>
      <c r="Y661" t="s">
        <v>374</v>
      </c>
      <c r="Z661" t="s">
        <v>437</v>
      </c>
      <c r="AA661">
        <v>30</v>
      </c>
      <c r="AB661">
        <v>6</v>
      </c>
      <c r="AC661">
        <v>0</v>
      </c>
      <c r="AD661">
        <v>2</v>
      </c>
      <c r="AE661">
        <v>1</v>
      </c>
      <c r="AF661">
        <v>0</v>
      </c>
      <c r="AG661">
        <v>15766.1</v>
      </c>
      <c r="AH661">
        <v>0</v>
      </c>
    </row>
    <row r="662" spans="1:34" x14ac:dyDescent="0.25">
      <c r="A662" s="74">
        <v>41870</v>
      </c>
      <c r="B662">
        <v>583.4</v>
      </c>
      <c r="C662">
        <v>585.73</v>
      </c>
      <c r="D662">
        <v>582.4</v>
      </c>
      <c r="E662">
        <v>585.25</v>
      </c>
      <c r="F662" t="s">
        <v>586</v>
      </c>
      <c r="G662" t="s">
        <v>461</v>
      </c>
      <c r="U662">
        <v>661</v>
      </c>
      <c r="V662">
        <v>15592937</v>
      </c>
      <c r="W662" t="s">
        <v>1170</v>
      </c>
      <c r="X662">
        <v>632</v>
      </c>
      <c r="Y662" t="s">
        <v>378</v>
      </c>
      <c r="Z662" t="s">
        <v>437</v>
      </c>
      <c r="AA662">
        <v>41</v>
      </c>
      <c r="AB662">
        <v>3</v>
      </c>
      <c r="AC662">
        <v>81877.38</v>
      </c>
      <c r="AD662">
        <v>1</v>
      </c>
      <c r="AE662">
        <v>1</v>
      </c>
      <c r="AF662">
        <v>1</v>
      </c>
      <c r="AG662">
        <v>33642.21</v>
      </c>
      <c r="AH662">
        <v>0</v>
      </c>
    </row>
    <row r="663" spans="1:34" x14ac:dyDescent="0.25">
      <c r="A663" s="74">
        <v>41871</v>
      </c>
      <c r="B663">
        <v>584.28</v>
      </c>
      <c r="C663">
        <v>585.09</v>
      </c>
      <c r="D663">
        <v>580.97</v>
      </c>
      <c r="E663">
        <v>582.89</v>
      </c>
      <c r="F663" t="s">
        <v>468</v>
      </c>
      <c r="G663">
        <v>36</v>
      </c>
      <c r="H663" t="s">
        <v>459</v>
      </c>
      <c r="U663">
        <v>662</v>
      </c>
      <c r="V663">
        <v>15699637</v>
      </c>
      <c r="W663" t="s">
        <v>1171</v>
      </c>
      <c r="X663">
        <v>694</v>
      </c>
      <c r="Y663" t="s">
        <v>376</v>
      </c>
      <c r="Z663" t="s">
        <v>436</v>
      </c>
      <c r="AA663">
        <v>57</v>
      </c>
      <c r="AB663">
        <v>8</v>
      </c>
      <c r="AC663">
        <v>116326.07</v>
      </c>
      <c r="AD663">
        <v>1</v>
      </c>
      <c r="AE663">
        <v>1</v>
      </c>
      <c r="AF663">
        <v>1</v>
      </c>
      <c r="AG663">
        <v>117704.65</v>
      </c>
      <c r="AH663">
        <v>0</v>
      </c>
    </row>
    <row r="664" spans="1:34" x14ac:dyDescent="0.25">
      <c r="A664" s="74">
        <v>41872</v>
      </c>
      <c r="B664">
        <v>582.22</v>
      </c>
      <c r="C664">
        <v>582.9</v>
      </c>
      <c r="D664">
        <v>579.54999999999995</v>
      </c>
      <c r="E664">
        <v>581.77</v>
      </c>
      <c r="F664" t="s">
        <v>587</v>
      </c>
      <c r="G664" t="s">
        <v>451</v>
      </c>
      <c r="U664">
        <v>663</v>
      </c>
      <c r="V664">
        <v>15667215</v>
      </c>
      <c r="W664" t="s">
        <v>1172</v>
      </c>
      <c r="X664">
        <v>678</v>
      </c>
      <c r="Y664" t="s">
        <v>374</v>
      </c>
      <c r="Z664" t="s">
        <v>436</v>
      </c>
      <c r="AA664">
        <v>31</v>
      </c>
      <c r="AB664">
        <v>2</v>
      </c>
      <c r="AC664">
        <v>0</v>
      </c>
      <c r="AD664">
        <v>2</v>
      </c>
      <c r="AE664">
        <v>1</v>
      </c>
      <c r="AF664">
        <v>1</v>
      </c>
      <c r="AG664">
        <v>58803.28</v>
      </c>
      <c r="AH664">
        <v>0</v>
      </c>
    </row>
    <row r="665" spans="1:34" x14ac:dyDescent="0.25">
      <c r="A665" s="74">
        <v>41873</v>
      </c>
      <c r="B665">
        <v>581.99</v>
      </c>
      <c r="C665">
        <v>583.63</v>
      </c>
      <c r="D665">
        <v>579.04999999999995</v>
      </c>
      <c r="E665">
        <v>580.96</v>
      </c>
      <c r="F665" t="s">
        <v>588</v>
      </c>
      <c r="G665" t="s">
        <v>453</v>
      </c>
      <c r="U665">
        <v>664</v>
      </c>
      <c r="V665">
        <v>15788659</v>
      </c>
      <c r="W665" t="s">
        <v>1173</v>
      </c>
      <c r="X665">
        <v>695</v>
      </c>
      <c r="Y665" t="s">
        <v>374</v>
      </c>
      <c r="Z665" t="s">
        <v>436</v>
      </c>
      <c r="AA665">
        <v>46</v>
      </c>
      <c r="AB665">
        <v>4</v>
      </c>
      <c r="AC665">
        <v>0</v>
      </c>
      <c r="AD665">
        <v>2</v>
      </c>
      <c r="AE665">
        <v>1</v>
      </c>
      <c r="AF665">
        <v>1</v>
      </c>
      <c r="AG665">
        <v>137537.22</v>
      </c>
      <c r="AH665">
        <v>0</v>
      </c>
    </row>
    <row r="666" spans="1:34" x14ac:dyDescent="0.25">
      <c r="A666" s="74">
        <v>41876</v>
      </c>
      <c r="B666">
        <v>583.12</v>
      </c>
      <c r="C666">
        <v>583.4</v>
      </c>
      <c r="D666">
        <v>577.41</v>
      </c>
      <c r="E666">
        <v>578.61</v>
      </c>
      <c r="F666" t="s">
        <v>468</v>
      </c>
      <c r="G666">
        <v>361</v>
      </c>
      <c r="H666" t="s">
        <v>446</v>
      </c>
      <c r="U666">
        <v>665</v>
      </c>
      <c r="V666">
        <v>15763218</v>
      </c>
      <c r="W666" t="s">
        <v>1174</v>
      </c>
      <c r="X666">
        <v>661</v>
      </c>
      <c r="Y666" t="s">
        <v>374</v>
      </c>
      <c r="Z666" t="s">
        <v>437</v>
      </c>
      <c r="AA666">
        <v>41</v>
      </c>
      <c r="AB666">
        <v>1</v>
      </c>
      <c r="AC666">
        <v>0</v>
      </c>
      <c r="AD666">
        <v>2</v>
      </c>
      <c r="AE666">
        <v>0</v>
      </c>
      <c r="AF666">
        <v>1</v>
      </c>
      <c r="AG666">
        <v>131300.68</v>
      </c>
      <c r="AH666">
        <v>0</v>
      </c>
    </row>
    <row r="667" spans="1:34" x14ac:dyDescent="0.25">
      <c r="A667" s="74">
        <v>41877</v>
      </c>
      <c r="B667">
        <v>579.66999999999996</v>
      </c>
      <c r="C667">
        <v>580.21</v>
      </c>
      <c r="D667">
        <v>575</v>
      </c>
      <c r="E667">
        <v>576.28</v>
      </c>
      <c r="F667" t="s">
        <v>468</v>
      </c>
      <c r="G667">
        <v>639</v>
      </c>
      <c r="H667" t="s">
        <v>461</v>
      </c>
      <c r="U667">
        <v>666</v>
      </c>
      <c r="V667">
        <v>15645772</v>
      </c>
      <c r="W667" t="s">
        <v>821</v>
      </c>
      <c r="X667">
        <v>661</v>
      </c>
      <c r="Y667" t="s">
        <v>374</v>
      </c>
      <c r="Z667" t="s">
        <v>436</v>
      </c>
      <c r="AA667">
        <v>33</v>
      </c>
      <c r="AB667">
        <v>9</v>
      </c>
      <c r="AC667">
        <v>0</v>
      </c>
      <c r="AD667">
        <v>2</v>
      </c>
      <c r="AE667">
        <v>1</v>
      </c>
      <c r="AF667">
        <v>1</v>
      </c>
      <c r="AG667">
        <v>84174.81</v>
      </c>
      <c r="AH667">
        <v>0</v>
      </c>
    </row>
    <row r="668" spans="1:34" x14ac:dyDescent="0.25">
      <c r="A668" s="74">
        <v>41878</v>
      </c>
      <c r="B668">
        <v>575.69000000000005</v>
      </c>
      <c r="C668">
        <v>576.91</v>
      </c>
      <c r="D668">
        <v>568.54</v>
      </c>
      <c r="E668">
        <v>569.44000000000005</v>
      </c>
      <c r="F668" t="s">
        <v>468</v>
      </c>
      <c r="G668">
        <v>703</v>
      </c>
      <c r="H668" t="s">
        <v>448</v>
      </c>
      <c r="U668">
        <v>667</v>
      </c>
      <c r="V668">
        <v>15725511</v>
      </c>
      <c r="W668" t="s">
        <v>718</v>
      </c>
      <c r="X668">
        <v>559</v>
      </c>
      <c r="Y668" t="s">
        <v>374</v>
      </c>
      <c r="Z668" t="s">
        <v>437</v>
      </c>
      <c r="AA668">
        <v>31</v>
      </c>
      <c r="AB668">
        <v>3</v>
      </c>
      <c r="AC668">
        <v>127070.73</v>
      </c>
      <c r="AD668">
        <v>1</v>
      </c>
      <c r="AE668">
        <v>0</v>
      </c>
      <c r="AF668">
        <v>1</v>
      </c>
      <c r="AG668">
        <v>160941.78</v>
      </c>
      <c r="AH668">
        <v>0</v>
      </c>
    </row>
    <row r="669" spans="1:34" x14ac:dyDescent="0.25">
      <c r="A669" s="74">
        <v>41879</v>
      </c>
      <c r="B669">
        <v>568</v>
      </c>
      <c r="C669">
        <v>571.67999999999995</v>
      </c>
      <c r="D669">
        <v>565.54999999999995</v>
      </c>
      <c r="E669">
        <v>567.64</v>
      </c>
      <c r="F669" t="s">
        <v>468</v>
      </c>
      <c r="G669">
        <v>292</v>
      </c>
      <c r="H669" t="s">
        <v>449</v>
      </c>
      <c r="U669">
        <v>668</v>
      </c>
      <c r="V669">
        <v>15575024</v>
      </c>
      <c r="W669" t="s">
        <v>1175</v>
      </c>
      <c r="X669">
        <v>503</v>
      </c>
      <c r="Y669" t="s">
        <v>374</v>
      </c>
      <c r="Z669" t="s">
        <v>436</v>
      </c>
      <c r="AA669">
        <v>29</v>
      </c>
      <c r="AB669">
        <v>3</v>
      </c>
      <c r="AC669">
        <v>0</v>
      </c>
      <c r="AD669">
        <v>2</v>
      </c>
      <c r="AE669">
        <v>1</v>
      </c>
      <c r="AF669">
        <v>1</v>
      </c>
      <c r="AG669">
        <v>143954.99</v>
      </c>
      <c r="AH669">
        <v>0</v>
      </c>
    </row>
    <row r="670" spans="1:34" x14ac:dyDescent="0.25">
      <c r="A670" s="74">
        <v>41880</v>
      </c>
      <c r="B670">
        <v>569.77</v>
      </c>
      <c r="C670">
        <v>570.47</v>
      </c>
      <c r="D670">
        <v>565.52</v>
      </c>
      <c r="E670">
        <v>570.03</v>
      </c>
      <c r="F670" t="s">
        <v>468</v>
      </c>
      <c r="G670">
        <v>83</v>
      </c>
      <c r="H670" t="s">
        <v>459</v>
      </c>
      <c r="U670">
        <v>669</v>
      </c>
      <c r="V670">
        <v>15640825</v>
      </c>
      <c r="W670" t="s">
        <v>1176</v>
      </c>
      <c r="X670">
        <v>695</v>
      </c>
      <c r="Y670" t="s">
        <v>376</v>
      </c>
      <c r="Z670" t="s">
        <v>436</v>
      </c>
      <c r="AA670">
        <v>46</v>
      </c>
      <c r="AB670">
        <v>3</v>
      </c>
      <c r="AC670">
        <v>122549.64</v>
      </c>
      <c r="AD670">
        <v>1</v>
      </c>
      <c r="AE670">
        <v>1</v>
      </c>
      <c r="AF670">
        <v>1</v>
      </c>
      <c r="AG670">
        <v>56297.85</v>
      </c>
      <c r="AH670">
        <v>0</v>
      </c>
    </row>
    <row r="671" spans="1:34" x14ac:dyDescent="0.25">
      <c r="A671" s="74">
        <v>41884</v>
      </c>
      <c r="B671">
        <v>570.28</v>
      </c>
      <c r="C671">
        <v>576.25</v>
      </c>
      <c r="D671">
        <v>569.63</v>
      </c>
      <c r="E671">
        <v>575.75</v>
      </c>
      <c r="F671" t="s">
        <v>468</v>
      </c>
      <c r="G671">
        <v>578</v>
      </c>
      <c r="H671" t="s">
        <v>446</v>
      </c>
      <c r="U671">
        <v>670</v>
      </c>
      <c r="V671">
        <v>15662397</v>
      </c>
      <c r="W671" t="s">
        <v>1177</v>
      </c>
      <c r="X671">
        <v>640</v>
      </c>
      <c r="Y671" t="s">
        <v>374</v>
      </c>
      <c r="Z671" t="s">
        <v>437</v>
      </c>
      <c r="AA671">
        <v>42</v>
      </c>
      <c r="AB671">
        <v>5</v>
      </c>
      <c r="AC671">
        <v>176099.13</v>
      </c>
      <c r="AD671">
        <v>1</v>
      </c>
      <c r="AE671">
        <v>1</v>
      </c>
      <c r="AF671">
        <v>1</v>
      </c>
      <c r="AG671">
        <v>8404.73</v>
      </c>
      <c r="AH671">
        <v>0</v>
      </c>
    </row>
    <row r="672" spans="1:34" x14ac:dyDescent="0.25">
      <c r="A672" s="74">
        <v>41885</v>
      </c>
      <c r="B672">
        <v>578.41</v>
      </c>
      <c r="C672">
        <v>581.39</v>
      </c>
      <c r="D672">
        <v>573.42999999999995</v>
      </c>
      <c r="E672">
        <v>576.36</v>
      </c>
      <c r="F672" t="s">
        <v>468</v>
      </c>
      <c r="G672">
        <v>215</v>
      </c>
      <c r="H672" t="s">
        <v>460</v>
      </c>
      <c r="U672">
        <v>671</v>
      </c>
      <c r="V672">
        <v>15576368</v>
      </c>
      <c r="W672" t="s">
        <v>1178</v>
      </c>
      <c r="X672">
        <v>624</v>
      </c>
      <c r="Y672" t="s">
        <v>378</v>
      </c>
      <c r="Z672" t="s">
        <v>437</v>
      </c>
      <c r="AA672">
        <v>48</v>
      </c>
      <c r="AB672">
        <v>3</v>
      </c>
      <c r="AC672">
        <v>122388.38</v>
      </c>
      <c r="AD672">
        <v>2</v>
      </c>
      <c r="AE672">
        <v>0</v>
      </c>
      <c r="AF672">
        <v>0</v>
      </c>
      <c r="AG672">
        <v>30020.09</v>
      </c>
      <c r="AH672">
        <v>0</v>
      </c>
    </row>
    <row r="673" spans="1:34" x14ac:dyDescent="0.25">
      <c r="A673" s="74">
        <v>41886</v>
      </c>
      <c r="B673">
        <v>578.41</v>
      </c>
      <c r="C673">
        <v>584.4</v>
      </c>
      <c r="D673">
        <v>577.63</v>
      </c>
      <c r="E673">
        <v>580.39</v>
      </c>
      <c r="F673" t="s">
        <v>468</v>
      </c>
      <c r="G673">
        <v>458</v>
      </c>
      <c r="H673" t="s">
        <v>460</v>
      </c>
      <c r="U673">
        <v>672</v>
      </c>
      <c r="V673">
        <v>15674991</v>
      </c>
      <c r="W673" t="s">
        <v>1179</v>
      </c>
      <c r="X673">
        <v>667</v>
      </c>
      <c r="Y673" t="s">
        <v>374</v>
      </c>
      <c r="Z673" t="s">
        <v>436</v>
      </c>
      <c r="AA673">
        <v>42</v>
      </c>
      <c r="AB673">
        <v>9</v>
      </c>
      <c r="AC673">
        <v>0</v>
      </c>
      <c r="AD673">
        <v>2</v>
      </c>
      <c r="AE673">
        <v>0</v>
      </c>
      <c r="AF673">
        <v>1</v>
      </c>
      <c r="AG673">
        <v>58137.42</v>
      </c>
      <c r="AH673">
        <v>0</v>
      </c>
    </row>
    <row r="674" spans="1:34" x14ac:dyDescent="0.25">
      <c r="A674" s="74">
        <v>41887</v>
      </c>
      <c r="B674">
        <v>582.38</v>
      </c>
      <c r="C674">
        <v>584.94000000000005</v>
      </c>
      <c r="D674">
        <v>580.36</v>
      </c>
      <c r="E674">
        <v>584.48</v>
      </c>
      <c r="F674" t="s">
        <v>468</v>
      </c>
      <c r="G674">
        <v>632</v>
      </c>
      <c r="H674" t="s">
        <v>448</v>
      </c>
      <c r="U674">
        <v>673</v>
      </c>
      <c r="V674">
        <v>15721024</v>
      </c>
      <c r="W674" t="s">
        <v>1180</v>
      </c>
      <c r="X674">
        <v>642</v>
      </c>
      <c r="Y674" t="s">
        <v>374</v>
      </c>
      <c r="Z674" t="s">
        <v>436</v>
      </c>
      <c r="AA674">
        <v>26</v>
      </c>
      <c r="AB674">
        <v>0</v>
      </c>
      <c r="AC674">
        <v>0</v>
      </c>
      <c r="AD674">
        <v>1</v>
      </c>
      <c r="AE674">
        <v>0</v>
      </c>
      <c r="AF674">
        <v>0</v>
      </c>
      <c r="AG674">
        <v>47472.68</v>
      </c>
      <c r="AH674">
        <v>0</v>
      </c>
    </row>
    <row r="675" spans="1:34" x14ac:dyDescent="0.25">
      <c r="A675" s="74">
        <v>41890</v>
      </c>
      <c r="B675">
        <v>584.99</v>
      </c>
      <c r="C675">
        <v>590.15</v>
      </c>
      <c r="D675">
        <v>584.69000000000005</v>
      </c>
      <c r="E675">
        <v>588.11</v>
      </c>
      <c r="F675" t="s">
        <v>468</v>
      </c>
      <c r="G675">
        <v>431</v>
      </c>
      <c r="H675" t="s">
        <v>453</v>
      </c>
      <c r="U675">
        <v>674</v>
      </c>
      <c r="V675">
        <v>15745621</v>
      </c>
      <c r="W675" t="s">
        <v>1181</v>
      </c>
      <c r="X675">
        <v>640</v>
      </c>
      <c r="Y675" t="s">
        <v>376</v>
      </c>
      <c r="Z675" t="s">
        <v>437</v>
      </c>
      <c r="AA675">
        <v>32</v>
      </c>
      <c r="AB675">
        <v>6</v>
      </c>
      <c r="AC675">
        <v>118879.35</v>
      </c>
      <c r="AD675">
        <v>2</v>
      </c>
      <c r="AE675">
        <v>1</v>
      </c>
      <c r="AF675">
        <v>1</v>
      </c>
      <c r="AG675">
        <v>19131.71</v>
      </c>
      <c r="AH675">
        <v>0</v>
      </c>
    </row>
    <row r="676" spans="1:34" x14ac:dyDescent="0.25">
      <c r="A676" s="74">
        <v>41891</v>
      </c>
      <c r="B676">
        <v>587.29</v>
      </c>
      <c r="C676">
        <v>587.39</v>
      </c>
      <c r="D676">
        <v>578.41</v>
      </c>
      <c r="E676">
        <v>579.41999999999996</v>
      </c>
      <c r="F676" t="s">
        <v>468</v>
      </c>
      <c r="G676">
        <v>287</v>
      </c>
      <c r="H676" t="s">
        <v>462</v>
      </c>
      <c r="U676">
        <v>675</v>
      </c>
      <c r="V676">
        <v>15642394</v>
      </c>
      <c r="W676" t="s">
        <v>652</v>
      </c>
      <c r="X676">
        <v>529</v>
      </c>
      <c r="Y676" t="s">
        <v>376</v>
      </c>
      <c r="Z676" t="s">
        <v>436</v>
      </c>
      <c r="AA676">
        <v>35</v>
      </c>
      <c r="AB676">
        <v>5</v>
      </c>
      <c r="AC676">
        <v>0</v>
      </c>
      <c r="AD676">
        <v>2</v>
      </c>
      <c r="AE676">
        <v>1</v>
      </c>
      <c r="AF676">
        <v>1</v>
      </c>
      <c r="AG676">
        <v>187288.5</v>
      </c>
      <c r="AH676">
        <v>0</v>
      </c>
    </row>
    <row r="677" spans="1:34" x14ac:dyDescent="0.25">
      <c r="A677" s="74">
        <v>41892</v>
      </c>
      <c r="B677">
        <v>579.91</v>
      </c>
      <c r="C677">
        <v>581.9</v>
      </c>
      <c r="D677">
        <v>575.36</v>
      </c>
      <c r="E677">
        <v>581.5</v>
      </c>
      <c r="F677" t="s">
        <v>589</v>
      </c>
      <c r="G677" t="s">
        <v>448</v>
      </c>
      <c r="U677">
        <v>676</v>
      </c>
      <c r="V677">
        <v>15754605</v>
      </c>
      <c r="W677" t="s">
        <v>1182</v>
      </c>
      <c r="X677">
        <v>563</v>
      </c>
      <c r="Y677" t="s">
        <v>374</v>
      </c>
      <c r="Z677" t="s">
        <v>437</v>
      </c>
      <c r="AA677">
        <v>39</v>
      </c>
      <c r="AB677">
        <v>5</v>
      </c>
      <c r="AC677">
        <v>0</v>
      </c>
      <c r="AD677">
        <v>2</v>
      </c>
      <c r="AE677">
        <v>1</v>
      </c>
      <c r="AF677">
        <v>1</v>
      </c>
      <c r="AG677">
        <v>17603.810000000001</v>
      </c>
      <c r="AH677">
        <v>0</v>
      </c>
    </row>
    <row r="678" spans="1:34" x14ac:dyDescent="0.25">
      <c r="A678" s="74">
        <v>41893</v>
      </c>
      <c r="B678">
        <v>578.77</v>
      </c>
      <c r="C678">
        <v>580.22</v>
      </c>
      <c r="D678">
        <v>574.67999999999995</v>
      </c>
      <c r="E678">
        <v>579.76</v>
      </c>
      <c r="F678" t="s">
        <v>468</v>
      </c>
      <c r="G678">
        <v>221</v>
      </c>
      <c r="H678" t="s">
        <v>453</v>
      </c>
      <c r="U678">
        <v>677</v>
      </c>
      <c r="V678">
        <v>15607040</v>
      </c>
      <c r="W678" t="s">
        <v>1183</v>
      </c>
      <c r="X678">
        <v>593</v>
      </c>
      <c r="Y678" t="s">
        <v>376</v>
      </c>
      <c r="Z678" t="s">
        <v>437</v>
      </c>
      <c r="AA678">
        <v>38</v>
      </c>
      <c r="AB678">
        <v>4</v>
      </c>
      <c r="AC678">
        <v>88736.44</v>
      </c>
      <c r="AD678">
        <v>2</v>
      </c>
      <c r="AE678">
        <v>1</v>
      </c>
      <c r="AF678">
        <v>0</v>
      </c>
      <c r="AG678">
        <v>67020.03</v>
      </c>
      <c r="AH678">
        <v>0</v>
      </c>
    </row>
    <row r="679" spans="1:34" x14ac:dyDescent="0.25">
      <c r="A679" s="74">
        <v>41894</v>
      </c>
      <c r="B679">
        <v>579.41</v>
      </c>
      <c r="C679">
        <v>580.04999999999995</v>
      </c>
      <c r="D679">
        <v>572.89</v>
      </c>
      <c r="E679">
        <v>574.04</v>
      </c>
      <c r="F679" t="s">
        <v>468</v>
      </c>
      <c r="G679">
        <v>601</v>
      </c>
      <c r="H679" t="s">
        <v>461</v>
      </c>
      <c r="U679">
        <v>678</v>
      </c>
      <c r="V679">
        <v>15715142</v>
      </c>
      <c r="W679" t="s">
        <v>1184</v>
      </c>
      <c r="X679">
        <v>739</v>
      </c>
      <c r="Y679" t="s">
        <v>378</v>
      </c>
      <c r="Z679" t="s">
        <v>436</v>
      </c>
      <c r="AA679">
        <v>45</v>
      </c>
      <c r="AB679">
        <v>7</v>
      </c>
      <c r="AC679">
        <v>102703.62</v>
      </c>
      <c r="AD679">
        <v>1</v>
      </c>
      <c r="AE679">
        <v>0</v>
      </c>
      <c r="AF679">
        <v>1</v>
      </c>
      <c r="AG679">
        <v>147802.94</v>
      </c>
      <c r="AH679">
        <v>1</v>
      </c>
    </row>
    <row r="680" spans="1:34" x14ac:dyDescent="0.25">
      <c r="A680" s="74">
        <v>41897</v>
      </c>
      <c r="B680">
        <v>571.37</v>
      </c>
      <c r="C680">
        <v>573.38</v>
      </c>
      <c r="D680">
        <v>566.65</v>
      </c>
      <c r="E680">
        <v>571.53</v>
      </c>
      <c r="F680" t="s">
        <v>468</v>
      </c>
      <c r="G680">
        <v>597</v>
      </c>
      <c r="H680" t="s">
        <v>444</v>
      </c>
      <c r="U680">
        <v>679</v>
      </c>
      <c r="V680">
        <v>15810978</v>
      </c>
      <c r="W680" t="s">
        <v>1185</v>
      </c>
      <c r="X680">
        <v>788</v>
      </c>
      <c r="Y680" t="s">
        <v>376</v>
      </c>
      <c r="Z680" t="s">
        <v>437</v>
      </c>
      <c r="AA680">
        <v>70</v>
      </c>
      <c r="AB680">
        <v>1</v>
      </c>
      <c r="AC680">
        <v>0</v>
      </c>
      <c r="AD680">
        <v>2</v>
      </c>
      <c r="AE680">
        <v>1</v>
      </c>
      <c r="AF680">
        <v>1</v>
      </c>
      <c r="AG680">
        <v>41610.620000000003</v>
      </c>
      <c r="AH680">
        <v>0</v>
      </c>
    </row>
    <row r="681" spans="1:34" x14ac:dyDescent="0.25">
      <c r="A681" s="74">
        <v>41898</v>
      </c>
      <c r="B681">
        <v>571.19000000000005</v>
      </c>
      <c r="C681">
        <v>579.91</v>
      </c>
      <c r="D681">
        <v>571.09</v>
      </c>
      <c r="E681">
        <v>578.36</v>
      </c>
      <c r="F681" t="s">
        <v>468</v>
      </c>
      <c r="G681">
        <v>480</v>
      </c>
      <c r="H681" t="s">
        <v>448</v>
      </c>
      <c r="U681">
        <v>680</v>
      </c>
      <c r="V681">
        <v>15668886</v>
      </c>
      <c r="W681" t="s">
        <v>1186</v>
      </c>
      <c r="X681">
        <v>684</v>
      </c>
      <c r="Y681" t="s">
        <v>376</v>
      </c>
      <c r="Z681" t="s">
        <v>437</v>
      </c>
      <c r="AA681">
        <v>38</v>
      </c>
      <c r="AB681">
        <v>3</v>
      </c>
      <c r="AC681">
        <v>0</v>
      </c>
      <c r="AD681">
        <v>2</v>
      </c>
      <c r="AE681">
        <v>1</v>
      </c>
      <c r="AF681">
        <v>0</v>
      </c>
      <c r="AG681">
        <v>44255.65</v>
      </c>
      <c r="AH681">
        <v>0</v>
      </c>
    </row>
    <row r="682" spans="1:34" x14ac:dyDescent="0.25">
      <c r="A682" s="74">
        <v>41899</v>
      </c>
      <c r="B682">
        <v>578.41999999999996</v>
      </c>
      <c r="C682">
        <v>585.91</v>
      </c>
      <c r="D682">
        <v>577.19000000000005</v>
      </c>
      <c r="E682">
        <v>583.16999999999996</v>
      </c>
      <c r="F682" t="s">
        <v>468</v>
      </c>
      <c r="G682">
        <v>692</v>
      </c>
      <c r="H682" t="s">
        <v>451</v>
      </c>
      <c r="U682">
        <v>681</v>
      </c>
      <c r="V682">
        <v>15780804</v>
      </c>
      <c r="W682" t="s">
        <v>1187</v>
      </c>
      <c r="X682">
        <v>482</v>
      </c>
      <c r="Y682" t="s">
        <v>374</v>
      </c>
      <c r="Z682" t="s">
        <v>436</v>
      </c>
      <c r="AA682">
        <v>55</v>
      </c>
      <c r="AB682">
        <v>5</v>
      </c>
      <c r="AC682">
        <v>97318.25</v>
      </c>
      <c r="AD682">
        <v>1</v>
      </c>
      <c r="AE682">
        <v>0</v>
      </c>
      <c r="AF682">
        <v>1</v>
      </c>
      <c r="AG682">
        <v>78416.14</v>
      </c>
      <c r="AH682">
        <v>0</v>
      </c>
    </row>
    <row r="683" spans="1:34" x14ac:dyDescent="0.25">
      <c r="A683" s="74">
        <v>41900</v>
      </c>
      <c r="B683">
        <v>585.39</v>
      </c>
      <c r="C683">
        <v>587.92999999999995</v>
      </c>
      <c r="D683">
        <v>583.4</v>
      </c>
      <c r="E683">
        <v>587.66</v>
      </c>
      <c r="F683" t="s">
        <v>468</v>
      </c>
      <c r="G683">
        <v>444</v>
      </c>
      <c r="H683" t="s">
        <v>444</v>
      </c>
      <c r="U683">
        <v>682</v>
      </c>
      <c r="V683">
        <v>15613880</v>
      </c>
      <c r="W683" t="s">
        <v>1188</v>
      </c>
      <c r="X683">
        <v>591</v>
      </c>
      <c r="Y683" t="s">
        <v>376</v>
      </c>
      <c r="Z683" t="s">
        <v>436</v>
      </c>
      <c r="AA683">
        <v>58</v>
      </c>
      <c r="AB683">
        <v>5</v>
      </c>
      <c r="AC683">
        <v>128468.69</v>
      </c>
      <c r="AD683">
        <v>1</v>
      </c>
      <c r="AE683">
        <v>0</v>
      </c>
      <c r="AF683">
        <v>1</v>
      </c>
      <c r="AG683">
        <v>137254.54999999999</v>
      </c>
      <c r="AH683">
        <v>0</v>
      </c>
    </row>
    <row r="684" spans="1:34" x14ac:dyDescent="0.25">
      <c r="A684" s="74">
        <v>41901</v>
      </c>
      <c r="B684">
        <v>589.88</v>
      </c>
      <c r="C684">
        <v>594.85</v>
      </c>
      <c r="D684">
        <v>587.89</v>
      </c>
      <c r="E684">
        <v>594.45000000000005</v>
      </c>
      <c r="F684" t="s">
        <v>455</v>
      </c>
      <c r="G684">
        <v>736</v>
      </c>
      <c r="H684" t="s">
        <v>461</v>
      </c>
      <c r="U684">
        <v>683</v>
      </c>
      <c r="V684">
        <v>15775238</v>
      </c>
      <c r="W684" t="s">
        <v>1189</v>
      </c>
      <c r="X684">
        <v>651</v>
      </c>
      <c r="Y684" t="s">
        <v>378</v>
      </c>
      <c r="Z684" t="s">
        <v>437</v>
      </c>
      <c r="AA684">
        <v>41</v>
      </c>
      <c r="AB684">
        <v>4</v>
      </c>
      <c r="AC684">
        <v>133432.59</v>
      </c>
      <c r="AD684">
        <v>1</v>
      </c>
      <c r="AE684">
        <v>0</v>
      </c>
      <c r="AF684">
        <v>1</v>
      </c>
      <c r="AG684">
        <v>151303.48000000001</v>
      </c>
      <c r="AH684">
        <v>0</v>
      </c>
    </row>
    <row r="685" spans="1:34" x14ac:dyDescent="0.25">
      <c r="A685" s="74">
        <v>41904</v>
      </c>
      <c r="B685">
        <v>592.19000000000005</v>
      </c>
      <c r="C685">
        <v>592.32000000000005</v>
      </c>
      <c r="D685">
        <v>581.86</v>
      </c>
      <c r="E685">
        <v>585.76</v>
      </c>
      <c r="F685" t="s">
        <v>468</v>
      </c>
      <c r="G685">
        <v>689</v>
      </c>
      <c r="H685" t="s">
        <v>444</v>
      </c>
      <c r="U685">
        <v>684</v>
      </c>
      <c r="V685">
        <v>15786905</v>
      </c>
      <c r="W685" t="s">
        <v>923</v>
      </c>
      <c r="X685">
        <v>749</v>
      </c>
      <c r="Y685" t="s">
        <v>378</v>
      </c>
      <c r="Z685" t="s">
        <v>437</v>
      </c>
      <c r="AA685">
        <v>40</v>
      </c>
      <c r="AB685">
        <v>8</v>
      </c>
      <c r="AC685">
        <v>141782.57</v>
      </c>
      <c r="AD685">
        <v>2</v>
      </c>
      <c r="AE685">
        <v>0</v>
      </c>
      <c r="AF685">
        <v>0</v>
      </c>
      <c r="AG685">
        <v>86333.63</v>
      </c>
      <c r="AH685">
        <v>0</v>
      </c>
    </row>
    <row r="686" spans="1:34" x14ac:dyDescent="0.25">
      <c r="A686" s="74">
        <v>41905</v>
      </c>
      <c r="B686">
        <v>585.24</v>
      </c>
      <c r="C686">
        <v>585.24</v>
      </c>
      <c r="D686">
        <v>579.41</v>
      </c>
      <c r="E686">
        <v>579.54</v>
      </c>
      <c r="F686" t="s">
        <v>468</v>
      </c>
      <c r="G686">
        <v>471</v>
      </c>
      <c r="H686" t="s">
        <v>446</v>
      </c>
      <c r="U686">
        <v>685</v>
      </c>
      <c r="V686">
        <v>15747867</v>
      </c>
      <c r="W686" t="s">
        <v>695</v>
      </c>
      <c r="X686">
        <v>583</v>
      </c>
      <c r="Y686" t="s">
        <v>374</v>
      </c>
      <c r="Z686" t="s">
        <v>436</v>
      </c>
      <c r="AA686">
        <v>24</v>
      </c>
      <c r="AB686">
        <v>9</v>
      </c>
      <c r="AC686">
        <v>135125.28</v>
      </c>
      <c r="AD686">
        <v>1</v>
      </c>
      <c r="AE686">
        <v>0</v>
      </c>
      <c r="AF686">
        <v>0</v>
      </c>
      <c r="AG686">
        <v>89801.9</v>
      </c>
      <c r="AH686">
        <v>0</v>
      </c>
    </row>
    <row r="687" spans="1:34" x14ac:dyDescent="0.25">
      <c r="A687" s="74">
        <v>41906</v>
      </c>
      <c r="B687">
        <v>579.87</v>
      </c>
      <c r="C687">
        <v>588.02</v>
      </c>
      <c r="D687">
        <v>578.92999999999995</v>
      </c>
      <c r="E687">
        <v>586.38</v>
      </c>
      <c r="F687" t="s">
        <v>468</v>
      </c>
      <c r="G687">
        <v>728</v>
      </c>
      <c r="H687" t="s">
        <v>460</v>
      </c>
      <c r="U687">
        <v>686</v>
      </c>
      <c r="V687">
        <v>15600337</v>
      </c>
      <c r="W687" t="s">
        <v>1190</v>
      </c>
      <c r="X687">
        <v>661</v>
      </c>
      <c r="Y687" t="s">
        <v>376</v>
      </c>
      <c r="Z687" t="s">
        <v>436</v>
      </c>
      <c r="AA687">
        <v>42</v>
      </c>
      <c r="AB687">
        <v>2</v>
      </c>
      <c r="AC687">
        <v>178820.91</v>
      </c>
      <c r="AD687">
        <v>1</v>
      </c>
      <c r="AE687">
        <v>0</v>
      </c>
      <c r="AF687">
        <v>0</v>
      </c>
      <c r="AG687">
        <v>29358.57</v>
      </c>
      <c r="AH687">
        <v>1</v>
      </c>
    </row>
    <row r="688" spans="1:34" x14ac:dyDescent="0.25">
      <c r="A688" s="74">
        <v>41907</v>
      </c>
      <c r="B688">
        <v>585.94000000000005</v>
      </c>
      <c r="C688">
        <v>586.37</v>
      </c>
      <c r="D688">
        <v>572.61</v>
      </c>
      <c r="E688">
        <v>573.49</v>
      </c>
      <c r="F688" t="s">
        <v>468</v>
      </c>
      <c r="G688">
        <v>925</v>
      </c>
      <c r="H688" t="s">
        <v>449</v>
      </c>
      <c r="U688">
        <v>687</v>
      </c>
      <c r="V688">
        <v>15801277</v>
      </c>
      <c r="W688" t="s">
        <v>1191</v>
      </c>
      <c r="X688">
        <v>715</v>
      </c>
      <c r="Y688" t="s">
        <v>374</v>
      </c>
      <c r="Z688" t="s">
        <v>437</v>
      </c>
      <c r="AA688">
        <v>31</v>
      </c>
      <c r="AB688">
        <v>2</v>
      </c>
      <c r="AC688">
        <v>112212.14</v>
      </c>
      <c r="AD688">
        <v>2</v>
      </c>
      <c r="AE688">
        <v>1</v>
      </c>
      <c r="AF688">
        <v>1</v>
      </c>
      <c r="AG688">
        <v>181600.72</v>
      </c>
      <c r="AH688">
        <v>0</v>
      </c>
    </row>
    <row r="689" spans="1:34" x14ac:dyDescent="0.25">
      <c r="A689" s="74">
        <v>41908</v>
      </c>
      <c r="B689">
        <v>574.48</v>
      </c>
      <c r="C689">
        <v>577.66</v>
      </c>
      <c r="D689">
        <v>573.09</v>
      </c>
      <c r="E689">
        <v>575.52</v>
      </c>
      <c r="F689" t="s">
        <v>468</v>
      </c>
      <c r="G689">
        <v>443</v>
      </c>
      <c r="H689" t="s">
        <v>461</v>
      </c>
      <c r="U689">
        <v>688</v>
      </c>
      <c r="V689">
        <v>15579334</v>
      </c>
      <c r="W689" t="s">
        <v>1192</v>
      </c>
      <c r="X689">
        <v>769</v>
      </c>
      <c r="Y689" t="s">
        <v>378</v>
      </c>
      <c r="Z689" t="s">
        <v>437</v>
      </c>
      <c r="AA689">
        <v>45</v>
      </c>
      <c r="AB689">
        <v>5</v>
      </c>
      <c r="AC689">
        <v>126674.81</v>
      </c>
      <c r="AD689">
        <v>1</v>
      </c>
      <c r="AE689">
        <v>1</v>
      </c>
      <c r="AF689">
        <v>0</v>
      </c>
      <c r="AG689">
        <v>124118.71</v>
      </c>
      <c r="AH689">
        <v>1</v>
      </c>
    </row>
    <row r="690" spans="1:34" x14ac:dyDescent="0.25">
      <c r="A690" s="74">
        <v>41911</v>
      </c>
      <c r="B690">
        <v>570.17999999999995</v>
      </c>
      <c r="C690">
        <v>576.61</v>
      </c>
      <c r="D690">
        <v>569.61</v>
      </c>
      <c r="E690">
        <v>574.78</v>
      </c>
      <c r="F690" t="s">
        <v>468</v>
      </c>
      <c r="G690">
        <v>282</v>
      </c>
      <c r="H690" t="s">
        <v>446</v>
      </c>
      <c r="U690">
        <v>689</v>
      </c>
      <c r="V690">
        <v>15802741</v>
      </c>
      <c r="W690" t="s">
        <v>1193</v>
      </c>
      <c r="X690">
        <v>625</v>
      </c>
      <c r="Y690" t="s">
        <v>374</v>
      </c>
      <c r="Z690" t="s">
        <v>437</v>
      </c>
      <c r="AA690">
        <v>51</v>
      </c>
      <c r="AB690">
        <v>7</v>
      </c>
      <c r="AC690">
        <v>136294.97</v>
      </c>
      <c r="AD690">
        <v>1</v>
      </c>
      <c r="AE690">
        <v>1</v>
      </c>
      <c r="AF690">
        <v>0</v>
      </c>
      <c r="AG690">
        <v>38867.46</v>
      </c>
      <c r="AH690">
        <v>1</v>
      </c>
    </row>
    <row r="691" spans="1:34" x14ac:dyDescent="0.25">
      <c r="A691" s="74">
        <v>41912</v>
      </c>
      <c r="B691">
        <v>575.35</v>
      </c>
      <c r="C691">
        <v>578.26</v>
      </c>
      <c r="D691">
        <v>571.28</v>
      </c>
      <c r="E691">
        <v>575.78</v>
      </c>
      <c r="F691" t="s">
        <v>468</v>
      </c>
      <c r="G691">
        <v>621</v>
      </c>
      <c r="H691" t="s">
        <v>459</v>
      </c>
      <c r="U691">
        <v>690</v>
      </c>
      <c r="V691">
        <v>15720649</v>
      </c>
      <c r="W691" t="s">
        <v>1194</v>
      </c>
      <c r="X691">
        <v>641</v>
      </c>
      <c r="Y691" t="s">
        <v>374</v>
      </c>
      <c r="Z691" t="s">
        <v>437</v>
      </c>
      <c r="AA691">
        <v>36</v>
      </c>
      <c r="AB691">
        <v>5</v>
      </c>
      <c r="AC691">
        <v>66392.639999999999</v>
      </c>
      <c r="AD691">
        <v>1</v>
      </c>
      <c r="AE691">
        <v>1</v>
      </c>
      <c r="AF691">
        <v>0</v>
      </c>
      <c r="AG691">
        <v>31106.67</v>
      </c>
      <c r="AH691">
        <v>0</v>
      </c>
    </row>
    <row r="692" spans="1:34" x14ac:dyDescent="0.25">
      <c r="A692" s="74">
        <v>41913</v>
      </c>
      <c r="B692">
        <v>574.42999999999995</v>
      </c>
      <c r="C692">
        <v>576</v>
      </c>
      <c r="D692">
        <v>565.46</v>
      </c>
      <c r="E692">
        <v>566.71</v>
      </c>
      <c r="F692" t="s">
        <v>468</v>
      </c>
      <c r="G692">
        <v>445</v>
      </c>
      <c r="H692" t="s">
        <v>446</v>
      </c>
      <c r="U692">
        <v>691</v>
      </c>
      <c r="V692">
        <v>15589493</v>
      </c>
      <c r="W692" t="s">
        <v>1195</v>
      </c>
      <c r="X692">
        <v>716</v>
      </c>
      <c r="Y692" t="s">
        <v>378</v>
      </c>
      <c r="Z692" t="s">
        <v>436</v>
      </c>
      <c r="AA692">
        <v>27</v>
      </c>
      <c r="AB692">
        <v>1</v>
      </c>
      <c r="AC692">
        <v>122552.34</v>
      </c>
      <c r="AD692">
        <v>2</v>
      </c>
      <c r="AE692">
        <v>1</v>
      </c>
      <c r="AF692">
        <v>0</v>
      </c>
      <c r="AG692">
        <v>67611.360000000001</v>
      </c>
      <c r="AH692">
        <v>0</v>
      </c>
    </row>
    <row r="693" spans="1:34" x14ac:dyDescent="0.25">
      <c r="A693" s="74">
        <v>41914</v>
      </c>
      <c r="B693">
        <v>565.76</v>
      </c>
      <c r="C693">
        <v>570.34</v>
      </c>
      <c r="D693">
        <v>561.78</v>
      </c>
      <c r="E693">
        <v>568.52</v>
      </c>
      <c r="F693" t="s">
        <v>468</v>
      </c>
      <c r="G693">
        <v>178</v>
      </c>
      <c r="H693" t="s">
        <v>446</v>
      </c>
      <c r="U693">
        <v>692</v>
      </c>
      <c r="V693">
        <v>15688251</v>
      </c>
      <c r="W693" t="s">
        <v>1196</v>
      </c>
      <c r="X693">
        <v>767</v>
      </c>
      <c r="Y693" t="s">
        <v>374</v>
      </c>
      <c r="Z693" t="s">
        <v>436</v>
      </c>
      <c r="AA693">
        <v>43</v>
      </c>
      <c r="AB693">
        <v>1</v>
      </c>
      <c r="AC693">
        <v>76408.850000000006</v>
      </c>
      <c r="AD693">
        <v>2</v>
      </c>
      <c r="AE693">
        <v>1</v>
      </c>
      <c r="AF693">
        <v>0</v>
      </c>
      <c r="AG693">
        <v>77837.63</v>
      </c>
      <c r="AH693">
        <v>0</v>
      </c>
    </row>
    <row r="694" spans="1:34" x14ac:dyDescent="0.25">
      <c r="A694" s="74">
        <v>41915</v>
      </c>
      <c r="B694">
        <v>571.48</v>
      </c>
      <c r="C694">
        <v>575.64</v>
      </c>
      <c r="D694">
        <v>570.92999999999995</v>
      </c>
      <c r="E694">
        <v>573.70000000000005</v>
      </c>
      <c r="F694" t="s">
        <v>468</v>
      </c>
      <c r="G694">
        <v>141</v>
      </c>
      <c r="H694" t="s">
        <v>459</v>
      </c>
      <c r="U694">
        <v>693</v>
      </c>
      <c r="V694">
        <v>15665238</v>
      </c>
      <c r="W694" t="s">
        <v>1197</v>
      </c>
      <c r="X694">
        <v>745</v>
      </c>
      <c r="Y694" t="s">
        <v>378</v>
      </c>
      <c r="Z694" t="s">
        <v>436</v>
      </c>
      <c r="AA694">
        <v>36</v>
      </c>
      <c r="AB694">
        <v>8</v>
      </c>
      <c r="AC694">
        <v>145071.24</v>
      </c>
      <c r="AD694">
        <v>1</v>
      </c>
      <c r="AE694">
        <v>0</v>
      </c>
      <c r="AF694">
        <v>0</v>
      </c>
      <c r="AG694">
        <v>6078.46</v>
      </c>
      <c r="AH694">
        <v>0</v>
      </c>
    </row>
    <row r="695" spans="1:34" x14ac:dyDescent="0.25">
      <c r="A695" s="74">
        <v>41918</v>
      </c>
      <c r="B695">
        <v>577.22</v>
      </c>
      <c r="C695">
        <v>579.41</v>
      </c>
      <c r="D695">
        <v>572.87</v>
      </c>
      <c r="E695">
        <v>575.77</v>
      </c>
      <c r="F695" t="s">
        <v>468</v>
      </c>
      <c r="G695">
        <v>214</v>
      </c>
      <c r="H695" t="s">
        <v>461</v>
      </c>
      <c r="U695">
        <v>694</v>
      </c>
      <c r="V695">
        <v>15740900</v>
      </c>
      <c r="W695" t="s">
        <v>1198</v>
      </c>
      <c r="X695">
        <v>589</v>
      </c>
      <c r="Y695" t="s">
        <v>374</v>
      </c>
      <c r="Z695" t="s">
        <v>436</v>
      </c>
      <c r="AA695">
        <v>34</v>
      </c>
      <c r="AB695">
        <v>6</v>
      </c>
      <c r="AC695">
        <v>0</v>
      </c>
      <c r="AD695">
        <v>2</v>
      </c>
      <c r="AE695">
        <v>1</v>
      </c>
      <c r="AF695">
        <v>1</v>
      </c>
      <c r="AG695">
        <v>177896.92</v>
      </c>
      <c r="AH695">
        <v>0</v>
      </c>
    </row>
    <row r="696" spans="1:34" x14ac:dyDescent="0.25">
      <c r="A696" s="74">
        <v>41919</v>
      </c>
      <c r="B696">
        <v>572.83000000000004</v>
      </c>
      <c r="C696">
        <v>573.69000000000005</v>
      </c>
      <c r="D696">
        <v>562.20000000000005</v>
      </c>
      <c r="E696">
        <v>562.20000000000005</v>
      </c>
      <c r="F696" t="s">
        <v>468</v>
      </c>
      <c r="G696">
        <v>911</v>
      </c>
      <c r="H696" t="s">
        <v>448</v>
      </c>
      <c r="U696">
        <v>695</v>
      </c>
      <c r="V696">
        <v>15681068</v>
      </c>
      <c r="W696" t="s">
        <v>1199</v>
      </c>
      <c r="X696">
        <v>796</v>
      </c>
      <c r="Y696" t="s">
        <v>374</v>
      </c>
      <c r="Z696" t="s">
        <v>437</v>
      </c>
      <c r="AA696">
        <v>45</v>
      </c>
      <c r="AB696">
        <v>2</v>
      </c>
      <c r="AC696">
        <v>109730.22</v>
      </c>
      <c r="AD696">
        <v>1</v>
      </c>
      <c r="AE696">
        <v>1</v>
      </c>
      <c r="AF696">
        <v>1</v>
      </c>
      <c r="AG696">
        <v>123882.73</v>
      </c>
      <c r="AH696">
        <v>0</v>
      </c>
    </row>
    <row r="697" spans="1:34" x14ac:dyDescent="0.25">
      <c r="A697" s="74">
        <v>41920</v>
      </c>
      <c r="B697">
        <v>564.02</v>
      </c>
      <c r="C697">
        <v>572.30999999999995</v>
      </c>
      <c r="D697">
        <v>555.96</v>
      </c>
      <c r="E697">
        <v>570.92999999999995</v>
      </c>
      <c r="F697" t="s">
        <v>468</v>
      </c>
      <c r="G697">
        <v>990</v>
      </c>
      <c r="H697" t="s">
        <v>451</v>
      </c>
      <c r="U697">
        <v>696</v>
      </c>
      <c r="V697">
        <v>15748625</v>
      </c>
      <c r="W697" t="s">
        <v>1200</v>
      </c>
      <c r="X697">
        <v>664</v>
      </c>
      <c r="Y697" t="s">
        <v>374</v>
      </c>
      <c r="Z697" t="s">
        <v>436</v>
      </c>
      <c r="AA697">
        <v>57</v>
      </c>
      <c r="AB697">
        <v>6</v>
      </c>
      <c r="AC697">
        <v>0</v>
      </c>
      <c r="AD697">
        <v>2</v>
      </c>
      <c r="AE697">
        <v>1</v>
      </c>
      <c r="AF697">
        <v>1</v>
      </c>
      <c r="AG697">
        <v>15304.08</v>
      </c>
      <c r="AH697">
        <v>0</v>
      </c>
    </row>
    <row r="698" spans="1:34" x14ac:dyDescent="0.25">
      <c r="A698" s="74">
        <v>41921</v>
      </c>
      <c r="B698">
        <v>569.62</v>
      </c>
      <c r="C698">
        <v>569.92999999999995</v>
      </c>
      <c r="D698">
        <v>557.53</v>
      </c>
      <c r="E698">
        <v>559.34</v>
      </c>
      <c r="F698" t="s">
        <v>463</v>
      </c>
      <c r="G698">
        <v>524</v>
      </c>
      <c r="H698" t="s">
        <v>451</v>
      </c>
      <c r="U698">
        <v>697</v>
      </c>
      <c r="V698">
        <v>15727299</v>
      </c>
      <c r="W698" t="s">
        <v>1201</v>
      </c>
      <c r="X698">
        <v>445</v>
      </c>
      <c r="Y698" t="s">
        <v>376</v>
      </c>
      <c r="Z698" t="s">
        <v>436</v>
      </c>
      <c r="AA698">
        <v>62</v>
      </c>
      <c r="AB698">
        <v>1</v>
      </c>
      <c r="AC698">
        <v>64119.38</v>
      </c>
      <c r="AD698">
        <v>1</v>
      </c>
      <c r="AE698">
        <v>1</v>
      </c>
      <c r="AF698">
        <v>1</v>
      </c>
      <c r="AG698">
        <v>76569.64</v>
      </c>
      <c r="AH698">
        <v>1</v>
      </c>
    </row>
    <row r="699" spans="1:34" x14ac:dyDescent="0.25">
      <c r="A699" s="74">
        <v>41922</v>
      </c>
      <c r="B699">
        <v>556.19000000000005</v>
      </c>
      <c r="C699">
        <v>563.58000000000004</v>
      </c>
      <c r="D699">
        <v>542.55999999999995</v>
      </c>
      <c r="E699">
        <v>543</v>
      </c>
      <c r="F699" t="s">
        <v>455</v>
      </c>
      <c r="G699">
        <v>81</v>
      </c>
      <c r="H699" t="s">
        <v>449</v>
      </c>
      <c r="U699">
        <v>698</v>
      </c>
      <c r="V699">
        <v>15620204</v>
      </c>
      <c r="W699" t="s">
        <v>1202</v>
      </c>
      <c r="X699">
        <v>543</v>
      </c>
      <c r="Y699" t="s">
        <v>378</v>
      </c>
      <c r="Z699" t="s">
        <v>437</v>
      </c>
      <c r="AA699">
        <v>57</v>
      </c>
      <c r="AB699">
        <v>1</v>
      </c>
      <c r="AC699">
        <v>106138.33</v>
      </c>
      <c r="AD699">
        <v>2</v>
      </c>
      <c r="AE699">
        <v>1</v>
      </c>
      <c r="AF699">
        <v>1</v>
      </c>
      <c r="AG699">
        <v>120657.32</v>
      </c>
      <c r="AH699">
        <v>1</v>
      </c>
    </row>
    <row r="700" spans="1:34" x14ac:dyDescent="0.25">
      <c r="A700" s="74">
        <v>41925</v>
      </c>
      <c r="B700">
        <v>543.5</v>
      </c>
      <c r="C700">
        <v>548</v>
      </c>
      <c r="D700">
        <v>531.64</v>
      </c>
      <c r="E700">
        <v>531.75</v>
      </c>
      <c r="F700" t="s">
        <v>463</v>
      </c>
      <c r="G700">
        <v>581</v>
      </c>
      <c r="H700" t="s">
        <v>461</v>
      </c>
      <c r="U700">
        <v>699</v>
      </c>
      <c r="V700">
        <v>15669516</v>
      </c>
      <c r="W700" t="s">
        <v>1203</v>
      </c>
      <c r="X700">
        <v>746</v>
      </c>
      <c r="Y700" t="s">
        <v>376</v>
      </c>
      <c r="Z700" t="s">
        <v>436</v>
      </c>
      <c r="AA700">
        <v>36</v>
      </c>
      <c r="AB700">
        <v>2</v>
      </c>
      <c r="AC700">
        <v>0</v>
      </c>
      <c r="AD700">
        <v>2</v>
      </c>
      <c r="AE700">
        <v>1</v>
      </c>
      <c r="AF700">
        <v>1</v>
      </c>
      <c r="AG700">
        <v>16436.560000000001</v>
      </c>
      <c r="AH700">
        <v>0</v>
      </c>
    </row>
    <row r="701" spans="1:34" x14ac:dyDescent="0.25">
      <c r="A701" s="74">
        <v>41926</v>
      </c>
      <c r="B701">
        <v>537.41999999999996</v>
      </c>
      <c r="C701">
        <v>545.69000000000005</v>
      </c>
      <c r="D701">
        <v>531.71</v>
      </c>
      <c r="E701">
        <v>536.47</v>
      </c>
      <c r="F701" t="s">
        <v>463</v>
      </c>
      <c r="G701">
        <v>222</v>
      </c>
      <c r="H701" t="s">
        <v>444</v>
      </c>
      <c r="U701">
        <v>700</v>
      </c>
      <c r="V701">
        <v>15736534</v>
      </c>
      <c r="W701" t="s">
        <v>1204</v>
      </c>
      <c r="X701">
        <v>742</v>
      </c>
      <c r="Y701" t="s">
        <v>378</v>
      </c>
      <c r="Z701" t="s">
        <v>436</v>
      </c>
      <c r="AA701">
        <v>33</v>
      </c>
      <c r="AB701">
        <v>0</v>
      </c>
      <c r="AC701">
        <v>181656.51</v>
      </c>
      <c r="AD701">
        <v>1</v>
      </c>
      <c r="AE701">
        <v>1</v>
      </c>
      <c r="AF701">
        <v>1</v>
      </c>
      <c r="AG701">
        <v>107667.91</v>
      </c>
      <c r="AH701">
        <v>0</v>
      </c>
    </row>
    <row r="702" spans="1:34" x14ac:dyDescent="0.25">
      <c r="A702" s="74">
        <v>41927</v>
      </c>
      <c r="B702">
        <v>529.55999999999995</v>
      </c>
      <c r="C702">
        <v>531.34</v>
      </c>
      <c r="D702">
        <v>516.88</v>
      </c>
      <c r="E702">
        <v>528.58000000000004</v>
      </c>
      <c r="F702" t="s">
        <v>455</v>
      </c>
      <c r="G702">
        <v>719</v>
      </c>
      <c r="H702" t="s">
        <v>448</v>
      </c>
      <c r="U702">
        <v>701</v>
      </c>
      <c r="V702">
        <v>15803457</v>
      </c>
      <c r="W702" t="s">
        <v>663</v>
      </c>
      <c r="X702">
        <v>750</v>
      </c>
      <c r="Y702" t="s">
        <v>374</v>
      </c>
      <c r="Z702" t="s">
        <v>437</v>
      </c>
      <c r="AA702">
        <v>32</v>
      </c>
      <c r="AB702">
        <v>5</v>
      </c>
      <c r="AC702">
        <v>0</v>
      </c>
      <c r="AD702">
        <v>2</v>
      </c>
      <c r="AE702">
        <v>1</v>
      </c>
      <c r="AF702">
        <v>0</v>
      </c>
      <c r="AG702">
        <v>95611.47</v>
      </c>
      <c r="AH702">
        <v>0</v>
      </c>
    </row>
    <row r="703" spans="1:34" x14ac:dyDescent="0.25">
      <c r="A703" s="74">
        <v>41928</v>
      </c>
      <c r="B703">
        <v>517.58000000000004</v>
      </c>
      <c r="C703">
        <v>527.98</v>
      </c>
      <c r="D703">
        <v>513.59</v>
      </c>
      <c r="E703">
        <v>523.07000000000005</v>
      </c>
      <c r="F703" t="s">
        <v>455</v>
      </c>
      <c r="G703">
        <v>708</v>
      </c>
      <c r="H703" t="s">
        <v>444</v>
      </c>
      <c r="U703">
        <v>702</v>
      </c>
      <c r="V703">
        <v>15659098</v>
      </c>
      <c r="W703" t="s">
        <v>1205</v>
      </c>
      <c r="X703">
        <v>669</v>
      </c>
      <c r="Y703" t="s">
        <v>374</v>
      </c>
      <c r="Z703" t="s">
        <v>436</v>
      </c>
      <c r="AA703">
        <v>30</v>
      </c>
      <c r="AB703">
        <v>7</v>
      </c>
      <c r="AC703">
        <v>95128.86</v>
      </c>
      <c r="AD703">
        <v>1</v>
      </c>
      <c r="AE703">
        <v>0</v>
      </c>
      <c r="AF703">
        <v>0</v>
      </c>
      <c r="AG703">
        <v>19799.259999999998</v>
      </c>
      <c r="AH703">
        <v>0</v>
      </c>
    </row>
    <row r="704" spans="1:34" x14ac:dyDescent="0.25">
      <c r="A704" s="74">
        <v>41929</v>
      </c>
      <c r="B704">
        <v>525.80999999999995</v>
      </c>
      <c r="C704">
        <v>529.53</v>
      </c>
      <c r="D704">
        <v>507.14</v>
      </c>
      <c r="E704">
        <v>509.77</v>
      </c>
      <c r="F704" t="s">
        <v>445</v>
      </c>
      <c r="G704">
        <v>539</v>
      </c>
      <c r="H704" t="s">
        <v>448</v>
      </c>
      <c r="U704">
        <v>703</v>
      </c>
      <c r="V704">
        <v>15603436</v>
      </c>
      <c r="W704" t="s">
        <v>1206</v>
      </c>
      <c r="X704">
        <v>594</v>
      </c>
      <c r="Y704" t="s">
        <v>376</v>
      </c>
      <c r="Z704" t="s">
        <v>437</v>
      </c>
      <c r="AA704">
        <v>49</v>
      </c>
      <c r="AB704">
        <v>2</v>
      </c>
      <c r="AC704">
        <v>126615.94</v>
      </c>
      <c r="AD704">
        <v>2</v>
      </c>
      <c r="AE704">
        <v>0</v>
      </c>
      <c r="AF704">
        <v>1</v>
      </c>
      <c r="AG704">
        <v>123214.74</v>
      </c>
      <c r="AH704">
        <v>0</v>
      </c>
    </row>
    <row r="705" spans="1:34" x14ac:dyDescent="0.25">
      <c r="A705" s="74">
        <v>41932</v>
      </c>
      <c r="B705">
        <v>508.06</v>
      </c>
      <c r="C705">
        <v>520.33000000000004</v>
      </c>
      <c r="D705">
        <v>506.71</v>
      </c>
      <c r="E705">
        <v>519.41</v>
      </c>
      <c r="F705" t="s">
        <v>463</v>
      </c>
      <c r="G705">
        <v>607</v>
      </c>
      <c r="H705" t="s">
        <v>444</v>
      </c>
      <c r="U705">
        <v>704</v>
      </c>
      <c r="V705">
        <v>15566292</v>
      </c>
      <c r="W705" t="s">
        <v>1120</v>
      </c>
      <c r="X705">
        <v>574</v>
      </c>
      <c r="Y705" t="s">
        <v>376</v>
      </c>
      <c r="Z705" t="s">
        <v>436</v>
      </c>
      <c r="AA705">
        <v>36</v>
      </c>
      <c r="AB705">
        <v>1</v>
      </c>
      <c r="AC705">
        <v>0</v>
      </c>
      <c r="AD705">
        <v>2</v>
      </c>
      <c r="AE705">
        <v>0</v>
      </c>
      <c r="AF705">
        <v>1</v>
      </c>
      <c r="AG705">
        <v>71709.119999999995</v>
      </c>
      <c r="AH705">
        <v>0</v>
      </c>
    </row>
    <row r="706" spans="1:34" x14ac:dyDescent="0.25">
      <c r="A706" s="74">
        <v>41933</v>
      </c>
      <c r="B706">
        <v>523.75</v>
      </c>
      <c r="C706">
        <v>525.35</v>
      </c>
      <c r="D706">
        <v>517.69000000000005</v>
      </c>
      <c r="E706">
        <v>525.1</v>
      </c>
      <c r="F706" t="s">
        <v>463</v>
      </c>
      <c r="G706">
        <v>336</v>
      </c>
      <c r="H706" t="s">
        <v>462</v>
      </c>
      <c r="U706">
        <v>705</v>
      </c>
      <c r="V706">
        <v>15808621</v>
      </c>
      <c r="W706" t="s">
        <v>1207</v>
      </c>
      <c r="X706">
        <v>659</v>
      </c>
      <c r="Y706" t="s">
        <v>378</v>
      </c>
      <c r="Z706" t="s">
        <v>436</v>
      </c>
      <c r="AA706">
        <v>36</v>
      </c>
      <c r="AB706">
        <v>2</v>
      </c>
      <c r="AC706">
        <v>76190.48</v>
      </c>
      <c r="AD706">
        <v>2</v>
      </c>
      <c r="AE706">
        <v>1</v>
      </c>
      <c r="AF706">
        <v>1</v>
      </c>
      <c r="AG706">
        <v>149066.14000000001</v>
      </c>
      <c r="AH706">
        <v>0</v>
      </c>
    </row>
    <row r="707" spans="1:34" x14ac:dyDescent="0.25">
      <c r="A707" s="74">
        <v>41934</v>
      </c>
      <c r="B707">
        <v>528.44000000000005</v>
      </c>
      <c r="C707">
        <v>538.32000000000005</v>
      </c>
      <c r="D707">
        <v>527.35</v>
      </c>
      <c r="E707">
        <v>531.25</v>
      </c>
      <c r="F707" t="s">
        <v>463</v>
      </c>
      <c r="G707">
        <v>919</v>
      </c>
      <c r="H707" t="s">
        <v>462</v>
      </c>
      <c r="U707">
        <v>706</v>
      </c>
      <c r="V707">
        <v>15580148</v>
      </c>
      <c r="W707" t="s">
        <v>756</v>
      </c>
      <c r="X707">
        <v>750</v>
      </c>
      <c r="Y707" t="s">
        <v>378</v>
      </c>
      <c r="Z707" t="s">
        <v>436</v>
      </c>
      <c r="AA707">
        <v>40</v>
      </c>
      <c r="AB707">
        <v>5</v>
      </c>
      <c r="AC707">
        <v>168286.81</v>
      </c>
      <c r="AD707">
        <v>3</v>
      </c>
      <c r="AE707">
        <v>1</v>
      </c>
      <c r="AF707">
        <v>0</v>
      </c>
      <c r="AG707">
        <v>20451.990000000002</v>
      </c>
      <c r="AH707">
        <v>1</v>
      </c>
    </row>
    <row r="708" spans="1:34" x14ac:dyDescent="0.25">
      <c r="A708" s="74">
        <v>41935</v>
      </c>
      <c r="B708">
        <v>537.84</v>
      </c>
      <c r="C708">
        <v>545.72</v>
      </c>
      <c r="D708">
        <v>534.38</v>
      </c>
      <c r="E708">
        <v>542.49</v>
      </c>
      <c r="F708" t="s">
        <v>463</v>
      </c>
      <c r="G708">
        <v>348</v>
      </c>
      <c r="H708" t="s">
        <v>451</v>
      </c>
      <c r="U708">
        <v>707</v>
      </c>
      <c r="V708">
        <v>15776231</v>
      </c>
      <c r="W708" t="s">
        <v>1208</v>
      </c>
      <c r="X708">
        <v>626</v>
      </c>
      <c r="Y708" t="s">
        <v>378</v>
      </c>
      <c r="Z708" t="s">
        <v>436</v>
      </c>
      <c r="AA708">
        <v>35</v>
      </c>
      <c r="AB708">
        <v>4</v>
      </c>
      <c r="AC708">
        <v>88109.81</v>
      </c>
      <c r="AD708">
        <v>1</v>
      </c>
      <c r="AE708">
        <v>1</v>
      </c>
      <c r="AF708">
        <v>1</v>
      </c>
      <c r="AG708">
        <v>32825.5</v>
      </c>
      <c r="AH708">
        <v>0</v>
      </c>
    </row>
    <row r="709" spans="1:34" x14ac:dyDescent="0.25">
      <c r="A709" s="74">
        <v>41936</v>
      </c>
      <c r="B709">
        <v>542.87</v>
      </c>
      <c r="C709">
        <v>543.39</v>
      </c>
      <c r="D709">
        <v>534.32000000000005</v>
      </c>
      <c r="E709">
        <v>538.29999999999995</v>
      </c>
      <c r="F709" t="s">
        <v>468</v>
      </c>
      <c r="G709">
        <v>973</v>
      </c>
      <c r="H709" t="s">
        <v>460</v>
      </c>
      <c r="U709">
        <v>708</v>
      </c>
      <c r="V709">
        <v>15773809</v>
      </c>
      <c r="W709" t="s">
        <v>811</v>
      </c>
      <c r="X709">
        <v>620</v>
      </c>
      <c r="Y709" t="s">
        <v>374</v>
      </c>
      <c r="Z709" t="s">
        <v>436</v>
      </c>
      <c r="AA709">
        <v>42</v>
      </c>
      <c r="AB709">
        <v>4</v>
      </c>
      <c r="AC709">
        <v>0</v>
      </c>
      <c r="AD709">
        <v>2</v>
      </c>
      <c r="AE709">
        <v>1</v>
      </c>
      <c r="AF709">
        <v>0</v>
      </c>
      <c r="AG709">
        <v>6232.31</v>
      </c>
      <c r="AH709">
        <v>0</v>
      </c>
    </row>
    <row r="710" spans="1:34" x14ac:dyDescent="0.25">
      <c r="A710" s="74">
        <v>41939</v>
      </c>
      <c r="B710">
        <v>535.55999999999995</v>
      </c>
      <c r="C710">
        <v>542.91999999999996</v>
      </c>
      <c r="D710">
        <v>535.55999999999995</v>
      </c>
      <c r="E710">
        <v>539.29</v>
      </c>
      <c r="F710" t="s">
        <v>468</v>
      </c>
      <c r="G710">
        <v>185</v>
      </c>
      <c r="H710" t="s">
        <v>448</v>
      </c>
      <c r="U710">
        <v>709</v>
      </c>
      <c r="V710">
        <v>15649423</v>
      </c>
      <c r="W710" t="s">
        <v>1209</v>
      </c>
      <c r="X710">
        <v>580</v>
      </c>
      <c r="Y710" t="s">
        <v>374</v>
      </c>
      <c r="Z710" t="s">
        <v>437</v>
      </c>
      <c r="AA710">
        <v>35</v>
      </c>
      <c r="AB710">
        <v>8</v>
      </c>
      <c r="AC710">
        <v>0</v>
      </c>
      <c r="AD710">
        <v>2</v>
      </c>
      <c r="AE710">
        <v>0</v>
      </c>
      <c r="AF710">
        <v>1</v>
      </c>
      <c r="AG710">
        <v>10357.030000000001</v>
      </c>
      <c r="AH710">
        <v>0</v>
      </c>
    </row>
    <row r="711" spans="1:34" x14ac:dyDescent="0.25">
      <c r="A711" s="74">
        <v>41940</v>
      </c>
      <c r="B711">
        <v>541.51</v>
      </c>
      <c r="C711">
        <v>547.48</v>
      </c>
      <c r="D711">
        <v>540.14</v>
      </c>
      <c r="E711">
        <v>547.4</v>
      </c>
      <c r="F711" t="s">
        <v>468</v>
      </c>
      <c r="G711">
        <v>270</v>
      </c>
      <c r="H711" t="s">
        <v>449</v>
      </c>
      <c r="U711">
        <v>710</v>
      </c>
      <c r="V711">
        <v>15734886</v>
      </c>
      <c r="W711" t="s">
        <v>1210</v>
      </c>
      <c r="X711">
        <v>686</v>
      </c>
      <c r="Y711" t="s">
        <v>374</v>
      </c>
      <c r="Z711" t="s">
        <v>437</v>
      </c>
      <c r="AA711">
        <v>34</v>
      </c>
      <c r="AB711">
        <v>3</v>
      </c>
      <c r="AC711">
        <v>123971.51</v>
      </c>
      <c r="AD711">
        <v>2</v>
      </c>
      <c r="AE711">
        <v>1</v>
      </c>
      <c r="AF711">
        <v>0</v>
      </c>
      <c r="AG711">
        <v>147794.63</v>
      </c>
      <c r="AH711">
        <v>0</v>
      </c>
    </row>
    <row r="712" spans="1:34" x14ac:dyDescent="0.25">
      <c r="A712" s="74">
        <v>41941</v>
      </c>
      <c r="B712">
        <v>548.49</v>
      </c>
      <c r="C712">
        <v>552.66999999999996</v>
      </c>
      <c r="D712">
        <v>545.48</v>
      </c>
      <c r="E712">
        <v>547.83000000000004</v>
      </c>
      <c r="F712" t="s">
        <v>468</v>
      </c>
      <c r="G712">
        <v>770</v>
      </c>
      <c r="H712" t="s">
        <v>444</v>
      </c>
      <c r="U712">
        <v>711</v>
      </c>
      <c r="V712">
        <v>15722548</v>
      </c>
      <c r="W712" t="s">
        <v>1211</v>
      </c>
      <c r="X712">
        <v>540</v>
      </c>
      <c r="Y712" t="s">
        <v>374</v>
      </c>
      <c r="Z712" t="s">
        <v>436</v>
      </c>
      <c r="AA712">
        <v>48</v>
      </c>
      <c r="AB712">
        <v>0</v>
      </c>
      <c r="AC712">
        <v>148116.48000000001</v>
      </c>
      <c r="AD712">
        <v>1</v>
      </c>
      <c r="AE712">
        <v>0</v>
      </c>
      <c r="AF712">
        <v>0</v>
      </c>
      <c r="AG712">
        <v>116973.48</v>
      </c>
      <c r="AH712">
        <v>0</v>
      </c>
    </row>
    <row r="713" spans="1:34" x14ac:dyDescent="0.25">
      <c r="A713" s="74">
        <v>41942</v>
      </c>
      <c r="B713">
        <v>547.45000000000005</v>
      </c>
      <c r="C713">
        <v>551.29</v>
      </c>
      <c r="D713">
        <v>542.02</v>
      </c>
      <c r="E713">
        <v>548.79999999999995</v>
      </c>
      <c r="F713" t="s">
        <v>468</v>
      </c>
      <c r="G713">
        <v>455</v>
      </c>
      <c r="H713" t="s">
        <v>461</v>
      </c>
      <c r="U713">
        <v>712</v>
      </c>
      <c r="V713">
        <v>15650288</v>
      </c>
      <c r="W713" t="s">
        <v>1212</v>
      </c>
      <c r="X713">
        <v>634</v>
      </c>
      <c r="Y713" t="s">
        <v>378</v>
      </c>
      <c r="Z713" t="s">
        <v>436</v>
      </c>
      <c r="AA713">
        <v>35</v>
      </c>
      <c r="AB713">
        <v>6</v>
      </c>
      <c r="AC713">
        <v>116269.01</v>
      </c>
      <c r="AD713">
        <v>1</v>
      </c>
      <c r="AE713">
        <v>1</v>
      </c>
      <c r="AF713">
        <v>0</v>
      </c>
      <c r="AG713">
        <v>129964.94</v>
      </c>
      <c r="AH713">
        <v>0</v>
      </c>
    </row>
    <row r="714" spans="1:34" x14ac:dyDescent="0.25">
      <c r="A714" s="74">
        <v>41943</v>
      </c>
      <c r="B714">
        <v>557.82000000000005</v>
      </c>
      <c r="C714">
        <v>558.04</v>
      </c>
      <c r="D714">
        <v>553.23</v>
      </c>
      <c r="E714">
        <v>557.54999999999995</v>
      </c>
      <c r="F714" t="s">
        <v>463</v>
      </c>
      <c r="G714">
        <v>35</v>
      </c>
      <c r="H714" t="s">
        <v>453</v>
      </c>
      <c r="U714">
        <v>713</v>
      </c>
      <c r="V714">
        <v>15629448</v>
      </c>
      <c r="W714" t="s">
        <v>1213</v>
      </c>
      <c r="X714">
        <v>632</v>
      </c>
      <c r="Y714" t="s">
        <v>376</v>
      </c>
      <c r="Z714" t="s">
        <v>436</v>
      </c>
      <c r="AA714">
        <v>38</v>
      </c>
      <c r="AB714">
        <v>1</v>
      </c>
      <c r="AC714">
        <v>120599.21</v>
      </c>
      <c r="AD714">
        <v>1</v>
      </c>
      <c r="AE714">
        <v>1</v>
      </c>
      <c r="AF714">
        <v>0</v>
      </c>
      <c r="AG714">
        <v>92816.86</v>
      </c>
      <c r="AH714">
        <v>0</v>
      </c>
    </row>
    <row r="715" spans="1:34" x14ac:dyDescent="0.25">
      <c r="A715" s="74">
        <v>41946</v>
      </c>
      <c r="B715">
        <v>553.98</v>
      </c>
      <c r="C715">
        <v>556.37</v>
      </c>
      <c r="D715">
        <v>551.72</v>
      </c>
      <c r="E715">
        <v>553.70000000000005</v>
      </c>
      <c r="F715" t="s">
        <v>468</v>
      </c>
      <c r="G715">
        <v>382</v>
      </c>
      <c r="H715" t="s">
        <v>462</v>
      </c>
      <c r="U715">
        <v>714</v>
      </c>
      <c r="V715">
        <v>15716164</v>
      </c>
      <c r="W715" t="s">
        <v>1214</v>
      </c>
      <c r="X715">
        <v>501</v>
      </c>
      <c r="Y715" t="s">
        <v>374</v>
      </c>
      <c r="Z715" t="s">
        <v>437</v>
      </c>
      <c r="AA715">
        <v>41</v>
      </c>
      <c r="AB715">
        <v>3</v>
      </c>
      <c r="AC715">
        <v>144260.5</v>
      </c>
      <c r="AD715">
        <v>1</v>
      </c>
      <c r="AE715">
        <v>1</v>
      </c>
      <c r="AF715">
        <v>0</v>
      </c>
      <c r="AG715">
        <v>172114.67</v>
      </c>
      <c r="AH715">
        <v>0</v>
      </c>
    </row>
    <row r="716" spans="1:34" x14ac:dyDescent="0.25">
      <c r="A716" s="74">
        <v>41947</v>
      </c>
      <c r="B716">
        <v>551.49</v>
      </c>
      <c r="C716">
        <v>553.98</v>
      </c>
      <c r="D716">
        <v>547.79999999999995</v>
      </c>
      <c r="E716">
        <v>552.59</v>
      </c>
      <c r="F716" t="s">
        <v>468</v>
      </c>
      <c r="G716">
        <v>244</v>
      </c>
      <c r="H716" t="s">
        <v>462</v>
      </c>
      <c r="U716">
        <v>715</v>
      </c>
      <c r="V716">
        <v>15807609</v>
      </c>
      <c r="W716" t="s">
        <v>932</v>
      </c>
      <c r="X716">
        <v>650</v>
      </c>
      <c r="Y716" t="s">
        <v>376</v>
      </c>
      <c r="Z716" t="s">
        <v>437</v>
      </c>
      <c r="AA716">
        <v>25</v>
      </c>
      <c r="AB716">
        <v>3</v>
      </c>
      <c r="AC716">
        <v>86605.5</v>
      </c>
      <c r="AD716">
        <v>3</v>
      </c>
      <c r="AE716">
        <v>1</v>
      </c>
      <c r="AF716">
        <v>0</v>
      </c>
      <c r="AG716">
        <v>16649.310000000001</v>
      </c>
      <c r="AH716">
        <v>1</v>
      </c>
    </row>
    <row r="717" spans="1:34" x14ac:dyDescent="0.25">
      <c r="A717" s="74">
        <v>41948</v>
      </c>
      <c r="B717">
        <v>555.28</v>
      </c>
      <c r="C717">
        <v>555.28</v>
      </c>
      <c r="D717">
        <v>542.55999999999995</v>
      </c>
      <c r="E717">
        <v>544.42999999999995</v>
      </c>
      <c r="F717" t="s">
        <v>463</v>
      </c>
      <c r="G717">
        <v>32</v>
      </c>
      <c r="H717" t="s">
        <v>462</v>
      </c>
      <c r="U717">
        <v>716</v>
      </c>
      <c r="V717">
        <v>15578977</v>
      </c>
      <c r="W717" t="s">
        <v>801</v>
      </c>
      <c r="X717">
        <v>786</v>
      </c>
      <c r="Y717" t="s">
        <v>374</v>
      </c>
      <c r="Z717" t="s">
        <v>436</v>
      </c>
      <c r="AA717">
        <v>34</v>
      </c>
      <c r="AB717">
        <v>9</v>
      </c>
      <c r="AC717">
        <v>0</v>
      </c>
      <c r="AD717">
        <v>2</v>
      </c>
      <c r="AE717">
        <v>1</v>
      </c>
      <c r="AF717">
        <v>0</v>
      </c>
      <c r="AG717">
        <v>144517.19</v>
      </c>
      <c r="AH717">
        <v>0</v>
      </c>
    </row>
    <row r="718" spans="1:34" x14ac:dyDescent="0.25">
      <c r="A718" s="74">
        <v>41949</v>
      </c>
      <c r="B718">
        <v>544.01</v>
      </c>
      <c r="C718">
        <v>545.39</v>
      </c>
      <c r="D718">
        <v>539.49</v>
      </c>
      <c r="E718">
        <v>540.55999999999995</v>
      </c>
      <c r="F718" t="s">
        <v>468</v>
      </c>
      <c r="G718">
        <v>333</v>
      </c>
      <c r="H718" t="s">
        <v>462</v>
      </c>
      <c r="U718">
        <v>717</v>
      </c>
      <c r="V718">
        <v>15677369</v>
      </c>
      <c r="W718" t="s">
        <v>1215</v>
      </c>
      <c r="X718">
        <v>554</v>
      </c>
      <c r="Y718" t="s">
        <v>378</v>
      </c>
      <c r="Z718" t="s">
        <v>437</v>
      </c>
      <c r="AA718">
        <v>37</v>
      </c>
      <c r="AB718">
        <v>4</v>
      </c>
      <c r="AC718">
        <v>58629.97</v>
      </c>
      <c r="AD718">
        <v>1</v>
      </c>
      <c r="AE718">
        <v>0</v>
      </c>
      <c r="AF718">
        <v>0</v>
      </c>
      <c r="AG718">
        <v>182038.6</v>
      </c>
      <c r="AH718">
        <v>0</v>
      </c>
    </row>
    <row r="719" spans="1:34" x14ac:dyDescent="0.25">
      <c r="A719" s="74">
        <v>41950</v>
      </c>
      <c r="B719">
        <v>544.71</v>
      </c>
      <c r="C719">
        <v>544.71</v>
      </c>
      <c r="D719">
        <v>537.20000000000005</v>
      </c>
      <c r="E719">
        <v>539.53</v>
      </c>
      <c r="F719" t="s">
        <v>468</v>
      </c>
      <c r="G719">
        <v>633</v>
      </c>
      <c r="H719" t="s">
        <v>459</v>
      </c>
      <c r="U719">
        <v>718</v>
      </c>
      <c r="V719">
        <v>15804072</v>
      </c>
      <c r="W719" t="s">
        <v>959</v>
      </c>
      <c r="X719">
        <v>701</v>
      </c>
      <c r="Y719" t="s">
        <v>376</v>
      </c>
      <c r="Z719" t="s">
        <v>437</v>
      </c>
      <c r="AA719">
        <v>42</v>
      </c>
      <c r="AB719">
        <v>5</v>
      </c>
      <c r="AC719">
        <v>0</v>
      </c>
      <c r="AD719">
        <v>2</v>
      </c>
      <c r="AE719">
        <v>0</v>
      </c>
      <c r="AF719">
        <v>0</v>
      </c>
      <c r="AG719">
        <v>24210.560000000001</v>
      </c>
      <c r="AH719">
        <v>0</v>
      </c>
    </row>
    <row r="720" spans="1:34" x14ac:dyDescent="0.25">
      <c r="A720" s="74">
        <v>41953</v>
      </c>
      <c r="B720">
        <v>539.98</v>
      </c>
      <c r="C720">
        <v>548.09</v>
      </c>
      <c r="D720">
        <v>539.54</v>
      </c>
      <c r="E720">
        <v>545.99</v>
      </c>
      <c r="F720" t="s">
        <v>468</v>
      </c>
      <c r="G720">
        <v>134</v>
      </c>
      <c r="H720" t="s">
        <v>461</v>
      </c>
      <c r="U720">
        <v>719</v>
      </c>
      <c r="V720">
        <v>15696859</v>
      </c>
      <c r="W720" t="s">
        <v>1216</v>
      </c>
      <c r="X720">
        <v>474</v>
      </c>
      <c r="Y720" t="s">
        <v>374</v>
      </c>
      <c r="Z720" t="s">
        <v>436</v>
      </c>
      <c r="AA720">
        <v>45</v>
      </c>
      <c r="AB720">
        <v>10</v>
      </c>
      <c r="AC720">
        <v>0</v>
      </c>
      <c r="AD720">
        <v>2</v>
      </c>
      <c r="AE720">
        <v>0</v>
      </c>
      <c r="AF720">
        <v>0</v>
      </c>
      <c r="AG720">
        <v>172175.9</v>
      </c>
      <c r="AH720">
        <v>0</v>
      </c>
    </row>
    <row r="721" spans="1:34" x14ac:dyDescent="0.25">
      <c r="A721" s="74">
        <v>41954</v>
      </c>
      <c r="B721">
        <v>546.99</v>
      </c>
      <c r="C721">
        <v>550.42999999999995</v>
      </c>
      <c r="D721">
        <v>544.79999999999995</v>
      </c>
      <c r="E721">
        <v>548.78</v>
      </c>
      <c r="F721" t="s">
        <v>590</v>
      </c>
      <c r="G721" t="s">
        <v>444</v>
      </c>
      <c r="U721">
        <v>720</v>
      </c>
      <c r="V721">
        <v>15653780</v>
      </c>
      <c r="W721" t="s">
        <v>1217</v>
      </c>
      <c r="X721">
        <v>621</v>
      </c>
      <c r="Y721" t="s">
        <v>374</v>
      </c>
      <c r="Z721" t="s">
        <v>437</v>
      </c>
      <c r="AA721">
        <v>43</v>
      </c>
      <c r="AB721">
        <v>5</v>
      </c>
      <c r="AC721">
        <v>0</v>
      </c>
      <c r="AD721">
        <v>1</v>
      </c>
      <c r="AE721">
        <v>1</v>
      </c>
      <c r="AF721">
        <v>1</v>
      </c>
      <c r="AG721">
        <v>47578.45</v>
      </c>
      <c r="AH721">
        <v>0</v>
      </c>
    </row>
    <row r="722" spans="1:34" x14ac:dyDescent="0.25">
      <c r="A722" s="74">
        <v>41955</v>
      </c>
      <c r="B722">
        <v>548.88</v>
      </c>
      <c r="C722">
        <v>548.95000000000005</v>
      </c>
      <c r="D722">
        <v>543.67999999999995</v>
      </c>
      <c r="E722">
        <v>545.80999999999995</v>
      </c>
      <c r="F722" t="s">
        <v>468</v>
      </c>
      <c r="G722">
        <v>129</v>
      </c>
      <c r="H722" t="s">
        <v>461</v>
      </c>
      <c r="U722">
        <v>721</v>
      </c>
      <c r="V722">
        <v>15721658</v>
      </c>
      <c r="W722" t="s">
        <v>1168</v>
      </c>
      <c r="X722">
        <v>672</v>
      </c>
      <c r="Y722" t="s">
        <v>376</v>
      </c>
      <c r="Z722" t="s">
        <v>437</v>
      </c>
      <c r="AA722">
        <v>56</v>
      </c>
      <c r="AB722">
        <v>2</v>
      </c>
      <c r="AC722">
        <v>209767.31</v>
      </c>
      <c r="AD722">
        <v>2</v>
      </c>
      <c r="AE722">
        <v>1</v>
      </c>
      <c r="AF722">
        <v>1</v>
      </c>
      <c r="AG722">
        <v>150694.42000000001</v>
      </c>
      <c r="AH722">
        <v>1</v>
      </c>
    </row>
    <row r="723" spans="1:34" x14ac:dyDescent="0.25">
      <c r="A723" s="74">
        <v>41956</v>
      </c>
      <c r="B723">
        <v>548.29</v>
      </c>
      <c r="C723">
        <v>548.29</v>
      </c>
      <c r="D723">
        <v>541.99</v>
      </c>
      <c r="E723">
        <v>543.89</v>
      </c>
      <c r="F723" t="s">
        <v>468</v>
      </c>
      <c r="G723">
        <v>339</v>
      </c>
      <c r="H723" t="s">
        <v>448</v>
      </c>
      <c r="U723">
        <v>722</v>
      </c>
      <c r="V723">
        <v>15578761</v>
      </c>
      <c r="W723" t="s">
        <v>981</v>
      </c>
      <c r="X723">
        <v>459</v>
      </c>
      <c r="Y723" t="s">
        <v>376</v>
      </c>
      <c r="Z723" t="s">
        <v>437</v>
      </c>
      <c r="AA723">
        <v>42</v>
      </c>
      <c r="AB723">
        <v>6</v>
      </c>
      <c r="AC723">
        <v>129634.25</v>
      </c>
      <c r="AD723">
        <v>2</v>
      </c>
      <c r="AE723">
        <v>1</v>
      </c>
      <c r="AF723">
        <v>1</v>
      </c>
      <c r="AG723">
        <v>177683.02</v>
      </c>
      <c r="AH723">
        <v>1</v>
      </c>
    </row>
    <row r="724" spans="1:34" x14ac:dyDescent="0.25">
      <c r="A724" s="74">
        <v>41957</v>
      </c>
      <c r="B724">
        <v>545.17999999999995</v>
      </c>
      <c r="C724">
        <v>545.17999999999995</v>
      </c>
      <c r="D724">
        <v>540.66999999999996</v>
      </c>
      <c r="E724">
        <v>542.91</v>
      </c>
      <c r="F724" t="s">
        <v>468</v>
      </c>
      <c r="G724">
        <v>289</v>
      </c>
      <c r="H724" t="s">
        <v>444</v>
      </c>
      <c r="U724">
        <v>723</v>
      </c>
      <c r="V724">
        <v>15736879</v>
      </c>
      <c r="W724" t="s">
        <v>651</v>
      </c>
      <c r="X724">
        <v>669</v>
      </c>
      <c r="Y724" t="s">
        <v>374</v>
      </c>
      <c r="Z724" t="s">
        <v>436</v>
      </c>
      <c r="AA724">
        <v>23</v>
      </c>
      <c r="AB724">
        <v>1</v>
      </c>
      <c r="AC724">
        <v>0</v>
      </c>
      <c r="AD724">
        <v>2</v>
      </c>
      <c r="AE724">
        <v>0</v>
      </c>
      <c r="AF724">
        <v>0</v>
      </c>
      <c r="AG724">
        <v>66088.83</v>
      </c>
      <c r="AH724">
        <v>0</v>
      </c>
    </row>
    <row r="725" spans="1:34" x14ac:dyDescent="0.25">
      <c r="A725" s="74">
        <v>41960</v>
      </c>
      <c r="B725">
        <v>542.09</v>
      </c>
      <c r="C725">
        <v>542.29999999999995</v>
      </c>
      <c r="D725">
        <v>532.6</v>
      </c>
      <c r="E725">
        <v>535.04</v>
      </c>
      <c r="F725" t="s">
        <v>468</v>
      </c>
      <c r="G725">
        <v>726</v>
      </c>
      <c r="H725" t="s">
        <v>453</v>
      </c>
      <c r="U725">
        <v>724</v>
      </c>
      <c r="V725">
        <v>15571973</v>
      </c>
      <c r="W725" t="s">
        <v>1218</v>
      </c>
      <c r="X725">
        <v>776</v>
      </c>
      <c r="Y725" t="s">
        <v>374</v>
      </c>
      <c r="Z725" t="s">
        <v>437</v>
      </c>
      <c r="AA725">
        <v>38</v>
      </c>
      <c r="AB725">
        <v>2</v>
      </c>
      <c r="AC725">
        <v>169824.46</v>
      </c>
      <c r="AD725">
        <v>1</v>
      </c>
      <c r="AE725">
        <v>1</v>
      </c>
      <c r="AF725">
        <v>0</v>
      </c>
      <c r="AG725">
        <v>169291.7</v>
      </c>
      <c r="AH725">
        <v>0</v>
      </c>
    </row>
    <row r="726" spans="1:34" x14ac:dyDescent="0.25">
      <c r="A726" s="74">
        <v>41961</v>
      </c>
      <c r="B726">
        <v>536.03</v>
      </c>
      <c r="C726">
        <v>540.46</v>
      </c>
      <c r="D726">
        <v>532.71</v>
      </c>
      <c r="E726">
        <v>533.57000000000005</v>
      </c>
      <c r="F726" t="s">
        <v>468</v>
      </c>
      <c r="G726">
        <v>962</v>
      </c>
      <c r="H726" t="s">
        <v>461</v>
      </c>
      <c r="U726">
        <v>725</v>
      </c>
      <c r="V726">
        <v>15626742</v>
      </c>
      <c r="W726" t="s">
        <v>990</v>
      </c>
      <c r="X726">
        <v>694</v>
      </c>
      <c r="Y726" t="s">
        <v>374</v>
      </c>
      <c r="Z726" t="s">
        <v>436</v>
      </c>
      <c r="AA726">
        <v>36</v>
      </c>
      <c r="AB726">
        <v>3</v>
      </c>
      <c r="AC726">
        <v>97530.25</v>
      </c>
      <c r="AD726">
        <v>1</v>
      </c>
      <c r="AE726">
        <v>1</v>
      </c>
      <c r="AF726">
        <v>1</v>
      </c>
      <c r="AG726">
        <v>117140.41</v>
      </c>
      <c r="AH726">
        <v>0</v>
      </c>
    </row>
    <row r="727" spans="1:34" x14ac:dyDescent="0.25">
      <c r="A727" s="74">
        <v>41962</v>
      </c>
      <c r="B727">
        <v>533.54</v>
      </c>
      <c r="C727">
        <v>536.77</v>
      </c>
      <c r="D727">
        <v>528.63</v>
      </c>
      <c r="E727">
        <v>535.52</v>
      </c>
      <c r="F727" t="s">
        <v>468</v>
      </c>
      <c r="G727">
        <v>392</v>
      </c>
      <c r="H727" t="s">
        <v>462</v>
      </c>
      <c r="U727">
        <v>726</v>
      </c>
      <c r="V727">
        <v>15672692</v>
      </c>
      <c r="W727" t="s">
        <v>692</v>
      </c>
      <c r="X727">
        <v>787</v>
      </c>
      <c r="Y727" t="s">
        <v>374</v>
      </c>
      <c r="Z727" t="s">
        <v>437</v>
      </c>
      <c r="AA727">
        <v>42</v>
      </c>
      <c r="AB727">
        <v>10</v>
      </c>
      <c r="AC727">
        <v>145988.65</v>
      </c>
      <c r="AD727">
        <v>2</v>
      </c>
      <c r="AE727">
        <v>1</v>
      </c>
      <c r="AF727">
        <v>1</v>
      </c>
      <c r="AG727">
        <v>79510.37</v>
      </c>
      <c r="AH727">
        <v>0</v>
      </c>
    </row>
    <row r="728" spans="1:34" x14ac:dyDescent="0.25">
      <c r="A728" s="74">
        <v>41963</v>
      </c>
      <c r="B728">
        <v>529.79999999999995</v>
      </c>
      <c r="C728">
        <v>533.64</v>
      </c>
      <c r="D728">
        <v>529.63</v>
      </c>
      <c r="E728">
        <v>533.37</v>
      </c>
      <c r="F728" t="s">
        <v>468</v>
      </c>
      <c r="G728">
        <v>563</v>
      </c>
      <c r="H728" t="s">
        <v>448</v>
      </c>
      <c r="U728">
        <v>727</v>
      </c>
      <c r="V728">
        <v>15673570</v>
      </c>
      <c r="W728" t="s">
        <v>1219</v>
      </c>
      <c r="X728">
        <v>580</v>
      </c>
      <c r="Y728" t="s">
        <v>374</v>
      </c>
      <c r="Z728" t="s">
        <v>436</v>
      </c>
      <c r="AA728">
        <v>37</v>
      </c>
      <c r="AB728">
        <v>9</v>
      </c>
      <c r="AC728">
        <v>0</v>
      </c>
      <c r="AD728">
        <v>2</v>
      </c>
      <c r="AE728">
        <v>0</v>
      </c>
      <c r="AF728">
        <v>1</v>
      </c>
      <c r="AG728">
        <v>77108.66</v>
      </c>
      <c r="AH728">
        <v>0</v>
      </c>
    </row>
    <row r="729" spans="1:34" x14ac:dyDescent="0.25">
      <c r="A729" s="74">
        <v>41964</v>
      </c>
      <c r="B729">
        <v>540.13</v>
      </c>
      <c r="C729">
        <v>540.66</v>
      </c>
      <c r="D729">
        <v>535.09</v>
      </c>
      <c r="E729">
        <v>536.03</v>
      </c>
      <c r="F729" t="s">
        <v>463</v>
      </c>
      <c r="G729">
        <v>224</v>
      </c>
      <c r="H729" t="s">
        <v>462</v>
      </c>
      <c r="U729">
        <v>728</v>
      </c>
      <c r="V729">
        <v>15767432</v>
      </c>
      <c r="W729" t="s">
        <v>930</v>
      </c>
      <c r="X729">
        <v>711</v>
      </c>
      <c r="Y729" t="s">
        <v>374</v>
      </c>
      <c r="Z729" t="s">
        <v>437</v>
      </c>
      <c r="AA729">
        <v>25</v>
      </c>
      <c r="AB729">
        <v>7</v>
      </c>
      <c r="AC729">
        <v>0</v>
      </c>
      <c r="AD729">
        <v>3</v>
      </c>
      <c r="AE729">
        <v>1</v>
      </c>
      <c r="AF729">
        <v>1</v>
      </c>
      <c r="AG729">
        <v>9679.2800000000007</v>
      </c>
      <c r="AH729">
        <v>0</v>
      </c>
    </row>
    <row r="730" spans="1:34" x14ac:dyDescent="0.25">
      <c r="A730" s="74">
        <v>41967</v>
      </c>
      <c r="B730">
        <v>536.17999999999995</v>
      </c>
      <c r="C730">
        <v>541.21</v>
      </c>
      <c r="D730">
        <v>534.15</v>
      </c>
      <c r="E730">
        <v>537.79</v>
      </c>
      <c r="F730" t="s">
        <v>468</v>
      </c>
      <c r="G730">
        <v>706</v>
      </c>
      <c r="H730" t="s">
        <v>448</v>
      </c>
      <c r="U730">
        <v>729</v>
      </c>
      <c r="V730">
        <v>15654238</v>
      </c>
      <c r="W730" t="s">
        <v>1220</v>
      </c>
      <c r="X730">
        <v>673</v>
      </c>
      <c r="Y730" t="s">
        <v>374</v>
      </c>
      <c r="Z730" t="s">
        <v>437</v>
      </c>
      <c r="AA730">
        <v>40</v>
      </c>
      <c r="AB730">
        <v>5</v>
      </c>
      <c r="AC730">
        <v>137494.28</v>
      </c>
      <c r="AD730">
        <v>1</v>
      </c>
      <c r="AE730">
        <v>1</v>
      </c>
      <c r="AF730">
        <v>0</v>
      </c>
      <c r="AG730">
        <v>81753.919999999998</v>
      </c>
      <c r="AH730">
        <v>0</v>
      </c>
    </row>
    <row r="731" spans="1:34" x14ac:dyDescent="0.25">
      <c r="A731" s="74">
        <v>41968</v>
      </c>
      <c r="B731">
        <v>537.52</v>
      </c>
      <c r="C731">
        <v>542.49</v>
      </c>
      <c r="D731">
        <v>537.13</v>
      </c>
      <c r="E731">
        <v>539.6</v>
      </c>
      <c r="F731" t="s">
        <v>468</v>
      </c>
      <c r="G731">
        <v>789</v>
      </c>
      <c r="H731" t="s">
        <v>449</v>
      </c>
      <c r="U731">
        <v>730</v>
      </c>
      <c r="V731">
        <v>15612525</v>
      </c>
      <c r="W731" t="s">
        <v>1221</v>
      </c>
      <c r="X731">
        <v>499</v>
      </c>
      <c r="Y731" t="s">
        <v>374</v>
      </c>
      <c r="Z731" t="s">
        <v>437</v>
      </c>
      <c r="AA731">
        <v>57</v>
      </c>
      <c r="AB731">
        <v>1</v>
      </c>
      <c r="AC731">
        <v>0</v>
      </c>
      <c r="AD731">
        <v>1</v>
      </c>
      <c r="AE731">
        <v>0</v>
      </c>
      <c r="AF731">
        <v>0</v>
      </c>
      <c r="AG731">
        <v>131372.38</v>
      </c>
      <c r="AH731">
        <v>1</v>
      </c>
    </row>
    <row r="732" spans="1:34" x14ac:dyDescent="0.25">
      <c r="A732" s="74">
        <v>41969</v>
      </c>
      <c r="B732">
        <v>539.4</v>
      </c>
      <c r="C732">
        <v>540.07000000000005</v>
      </c>
      <c r="D732">
        <v>535.57000000000005</v>
      </c>
      <c r="E732">
        <v>538.89</v>
      </c>
      <c r="F732" t="s">
        <v>468</v>
      </c>
      <c r="G732">
        <v>522</v>
      </c>
      <c r="H732" t="s">
        <v>449</v>
      </c>
      <c r="U732">
        <v>731</v>
      </c>
      <c r="V732">
        <v>15812750</v>
      </c>
      <c r="W732" t="s">
        <v>1222</v>
      </c>
      <c r="X732">
        <v>591</v>
      </c>
      <c r="Y732" t="s">
        <v>374</v>
      </c>
      <c r="Z732" t="s">
        <v>436</v>
      </c>
      <c r="AA732">
        <v>24</v>
      </c>
      <c r="AB732">
        <v>6</v>
      </c>
      <c r="AC732">
        <v>147360</v>
      </c>
      <c r="AD732">
        <v>1</v>
      </c>
      <c r="AE732">
        <v>1</v>
      </c>
      <c r="AF732">
        <v>1</v>
      </c>
      <c r="AG732">
        <v>25310.82</v>
      </c>
      <c r="AH732">
        <v>0</v>
      </c>
    </row>
    <row r="733" spans="1:34" x14ac:dyDescent="0.25">
      <c r="A733" s="74">
        <v>41971</v>
      </c>
      <c r="B733">
        <v>539.14</v>
      </c>
      <c r="C733">
        <v>540.52</v>
      </c>
      <c r="D733">
        <v>535.13</v>
      </c>
      <c r="E733">
        <v>540.35</v>
      </c>
      <c r="F733" t="s">
        <v>468</v>
      </c>
      <c r="G733">
        <v>148</v>
      </c>
      <c r="H733" t="s">
        <v>448</v>
      </c>
      <c r="U733">
        <v>732</v>
      </c>
      <c r="V733">
        <v>15790757</v>
      </c>
      <c r="W733" t="s">
        <v>1223</v>
      </c>
      <c r="X733">
        <v>769</v>
      </c>
      <c r="Y733" t="s">
        <v>374</v>
      </c>
      <c r="Z733" t="s">
        <v>437</v>
      </c>
      <c r="AA733">
        <v>25</v>
      </c>
      <c r="AB733">
        <v>10</v>
      </c>
      <c r="AC733">
        <v>0</v>
      </c>
      <c r="AD733">
        <v>2</v>
      </c>
      <c r="AE733">
        <v>0</v>
      </c>
      <c r="AF733">
        <v>0</v>
      </c>
      <c r="AG733">
        <v>187925.75</v>
      </c>
      <c r="AH733">
        <v>0</v>
      </c>
    </row>
    <row r="734" spans="1:34" x14ac:dyDescent="0.25">
      <c r="A734" s="74">
        <v>41974</v>
      </c>
      <c r="B734">
        <v>537.41999999999996</v>
      </c>
      <c r="C734">
        <v>539.92999999999995</v>
      </c>
      <c r="D734">
        <v>530.4</v>
      </c>
      <c r="E734">
        <v>532.34</v>
      </c>
      <c r="F734" t="s">
        <v>463</v>
      </c>
      <c r="G734">
        <v>115</v>
      </c>
      <c r="H734" t="s">
        <v>448</v>
      </c>
      <c r="U734">
        <v>733</v>
      </c>
      <c r="V734">
        <v>15723873</v>
      </c>
      <c r="W734" t="s">
        <v>1224</v>
      </c>
      <c r="X734">
        <v>657</v>
      </c>
      <c r="Y734" t="s">
        <v>376</v>
      </c>
      <c r="Z734" t="s">
        <v>436</v>
      </c>
      <c r="AA734">
        <v>31</v>
      </c>
      <c r="AB734">
        <v>3</v>
      </c>
      <c r="AC734">
        <v>125167.02</v>
      </c>
      <c r="AD734">
        <v>1</v>
      </c>
      <c r="AE734">
        <v>0</v>
      </c>
      <c r="AF734">
        <v>0</v>
      </c>
      <c r="AG734">
        <v>98820.39</v>
      </c>
      <c r="AH734">
        <v>0</v>
      </c>
    </row>
    <row r="735" spans="1:34" x14ac:dyDescent="0.25">
      <c r="A735" s="74">
        <v>41975</v>
      </c>
      <c r="B735">
        <v>532.04999999999995</v>
      </c>
      <c r="C735">
        <v>534.03</v>
      </c>
      <c r="D735">
        <v>528.35</v>
      </c>
      <c r="E735">
        <v>532.29</v>
      </c>
      <c r="F735" t="s">
        <v>468</v>
      </c>
      <c r="G735">
        <v>526</v>
      </c>
      <c r="H735" t="s">
        <v>461</v>
      </c>
      <c r="U735">
        <v>734</v>
      </c>
      <c r="V735">
        <v>15744607</v>
      </c>
      <c r="W735" t="s">
        <v>690</v>
      </c>
      <c r="X735">
        <v>738</v>
      </c>
      <c r="Y735" t="s">
        <v>378</v>
      </c>
      <c r="Z735" t="s">
        <v>436</v>
      </c>
      <c r="AA735">
        <v>43</v>
      </c>
      <c r="AB735">
        <v>9</v>
      </c>
      <c r="AC735">
        <v>121152.05</v>
      </c>
      <c r="AD735">
        <v>2</v>
      </c>
      <c r="AE735">
        <v>1</v>
      </c>
      <c r="AF735">
        <v>0</v>
      </c>
      <c r="AG735">
        <v>64166.7</v>
      </c>
      <c r="AH735">
        <v>1</v>
      </c>
    </row>
    <row r="736" spans="1:34" x14ac:dyDescent="0.25">
      <c r="A736" s="74">
        <v>41976</v>
      </c>
      <c r="B736">
        <v>529.98</v>
      </c>
      <c r="C736">
        <v>534.53</v>
      </c>
      <c r="D736">
        <v>527.80999999999995</v>
      </c>
      <c r="E736">
        <v>529.87</v>
      </c>
      <c r="F736" t="s">
        <v>468</v>
      </c>
      <c r="G736">
        <v>277</v>
      </c>
      <c r="H736" t="s">
        <v>449</v>
      </c>
      <c r="U736">
        <v>735</v>
      </c>
      <c r="V736">
        <v>15612966</v>
      </c>
      <c r="W736" t="s">
        <v>1225</v>
      </c>
      <c r="X736">
        <v>545</v>
      </c>
      <c r="Y736" t="s">
        <v>378</v>
      </c>
      <c r="Z736" t="s">
        <v>437</v>
      </c>
      <c r="AA736">
        <v>60</v>
      </c>
      <c r="AB736">
        <v>7</v>
      </c>
      <c r="AC736">
        <v>128981.07</v>
      </c>
      <c r="AD736">
        <v>1</v>
      </c>
      <c r="AE736">
        <v>0</v>
      </c>
      <c r="AF736">
        <v>1</v>
      </c>
      <c r="AG736">
        <v>176924.21</v>
      </c>
      <c r="AH736">
        <v>1</v>
      </c>
    </row>
    <row r="737" spans="1:34" x14ac:dyDescent="0.25">
      <c r="A737" s="74">
        <v>41977</v>
      </c>
      <c r="B737">
        <v>529.71</v>
      </c>
      <c r="C737">
        <v>535.87</v>
      </c>
      <c r="D737">
        <v>527.14</v>
      </c>
      <c r="E737">
        <v>535.84</v>
      </c>
      <c r="F737" t="s">
        <v>468</v>
      </c>
      <c r="G737">
        <v>392</v>
      </c>
      <c r="H737" t="s">
        <v>460</v>
      </c>
      <c r="U737">
        <v>736</v>
      </c>
      <c r="V737">
        <v>15784209</v>
      </c>
      <c r="W737" t="s">
        <v>1226</v>
      </c>
      <c r="X737">
        <v>497</v>
      </c>
      <c r="Y737" t="s">
        <v>374</v>
      </c>
      <c r="Z737" t="s">
        <v>436</v>
      </c>
      <c r="AA737">
        <v>47</v>
      </c>
      <c r="AB737">
        <v>6</v>
      </c>
      <c r="AC737">
        <v>0</v>
      </c>
      <c r="AD737">
        <v>1</v>
      </c>
      <c r="AE737">
        <v>1</v>
      </c>
      <c r="AF737">
        <v>1</v>
      </c>
      <c r="AG737">
        <v>90055.08</v>
      </c>
      <c r="AH737">
        <v>0</v>
      </c>
    </row>
    <row r="738" spans="1:34" x14ac:dyDescent="0.25">
      <c r="A738" s="74">
        <v>41978</v>
      </c>
      <c r="B738">
        <v>529.54999999999995</v>
      </c>
      <c r="C738">
        <v>531.42999999999995</v>
      </c>
      <c r="D738">
        <v>522.84</v>
      </c>
      <c r="E738">
        <v>523.82000000000005</v>
      </c>
      <c r="F738" t="s">
        <v>463</v>
      </c>
      <c r="G738">
        <v>565</v>
      </c>
      <c r="H738" t="s">
        <v>461</v>
      </c>
      <c r="U738">
        <v>737</v>
      </c>
      <c r="V738">
        <v>15794278</v>
      </c>
      <c r="W738" t="s">
        <v>1227</v>
      </c>
      <c r="X738">
        <v>816</v>
      </c>
      <c r="Y738" t="s">
        <v>376</v>
      </c>
      <c r="Z738" t="s">
        <v>436</v>
      </c>
      <c r="AA738">
        <v>67</v>
      </c>
      <c r="AB738">
        <v>6</v>
      </c>
      <c r="AC738">
        <v>151858.98000000001</v>
      </c>
      <c r="AD738">
        <v>1</v>
      </c>
      <c r="AE738">
        <v>1</v>
      </c>
      <c r="AF738">
        <v>1</v>
      </c>
      <c r="AG738">
        <v>72814.31</v>
      </c>
      <c r="AH738">
        <v>0</v>
      </c>
    </row>
    <row r="739" spans="1:34" x14ac:dyDescent="0.25">
      <c r="A739" s="74">
        <v>41981</v>
      </c>
      <c r="B739">
        <v>525.69000000000005</v>
      </c>
      <c r="C739">
        <v>529.54999999999995</v>
      </c>
      <c r="D739">
        <v>522.36</v>
      </c>
      <c r="E739">
        <v>525.54</v>
      </c>
      <c r="F739" t="s">
        <v>463</v>
      </c>
      <c r="G739">
        <v>329</v>
      </c>
      <c r="H739" t="s">
        <v>448</v>
      </c>
      <c r="U739">
        <v>738</v>
      </c>
      <c r="V739">
        <v>15766741</v>
      </c>
      <c r="W739" t="s">
        <v>848</v>
      </c>
      <c r="X739">
        <v>525</v>
      </c>
      <c r="Y739" t="s">
        <v>374</v>
      </c>
      <c r="Z739" t="s">
        <v>436</v>
      </c>
      <c r="AA739">
        <v>36</v>
      </c>
      <c r="AB739">
        <v>2</v>
      </c>
      <c r="AC739">
        <v>114628.4</v>
      </c>
      <c r="AD739">
        <v>1</v>
      </c>
      <c r="AE739">
        <v>0</v>
      </c>
      <c r="AF739">
        <v>1</v>
      </c>
      <c r="AG739">
        <v>168290.06</v>
      </c>
      <c r="AH739">
        <v>0</v>
      </c>
    </row>
    <row r="740" spans="1:34" x14ac:dyDescent="0.25">
      <c r="A740" s="74">
        <v>41982</v>
      </c>
      <c r="B740">
        <v>520.71</v>
      </c>
      <c r="C740">
        <v>532.73</v>
      </c>
      <c r="D740">
        <v>519.07000000000005</v>
      </c>
      <c r="E740">
        <v>531.91</v>
      </c>
      <c r="F740" t="s">
        <v>468</v>
      </c>
      <c r="G740">
        <v>871</v>
      </c>
      <c r="H740" t="s">
        <v>448</v>
      </c>
      <c r="U740">
        <v>739</v>
      </c>
      <c r="V740">
        <v>15661036</v>
      </c>
      <c r="W740" t="s">
        <v>1228</v>
      </c>
      <c r="X740">
        <v>725</v>
      </c>
      <c r="Y740" t="s">
        <v>374</v>
      </c>
      <c r="Z740" t="s">
        <v>436</v>
      </c>
      <c r="AA740">
        <v>46</v>
      </c>
      <c r="AB740">
        <v>6</v>
      </c>
      <c r="AC740">
        <v>0</v>
      </c>
      <c r="AD740">
        <v>2</v>
      </c>
      <c r="AE740">
        <v>1</v>
      </c>
      <c r="AF740">
        <v>0</v>
      </c>
      <c r="AG740">
        <v>161767.38</v>
      </c>
      <c r="AH740">
        <v>0</v>
      </c>
    </row>
    <row r="741" spans="1:34" x14ac:dyDescent="0.25">
      <c r="A741" s="74">
        <v>41983</v>
      </c>
      <c r="B741">
        <v>531.62</v>
      </c>
      <c r="C741">
        <v>534.86</v>
      </c>
      <c r="D741">
        <v>524.12</v>
      </c>
      <c r="E741">
        <v>524.62</v>
      </c>
      <c r="F741" t="s">
        <v>468</v>
      </c>
      <c r="G741">
        <v>712</v>
      </c>
      <c r="H741" t="s">
        <v>462</v>
      </c>
      <c r="U741">
        <v>740</v>
      </c>
      <c r="V741">
        <v>15705639</v>
      </c>
      <c r="W741" t="s">
        <v>1229</v>
      </c>
      <c r="X741">
        <v>692</v>
      </c>
      <c r="Y741" t="s">
        <v>374</v>
      </c>
      <c r="Z741" t="s">
        <v>437</v>
      </c>
      <c r="AA741">
        <v>28</v>
      </c>
      <c r="AB741">
        <v>8</v>
      </c>
      <c r="AC741">
        <v>95059.02</v>
      </c>
      <c r="AD741">
        <v>2</v>
      </c>
      <c r="AE741">
        <v>1</v>
      </c>
      <c r="AF741">
        <v>0</v>
      </c>
      <c r="AG741">
        <v>44420.18</v>
      </c>
      <c r="AH741">
        <v>0</v>
      </c>
    </row>
    <row r="742" spans="1:34" x14ac:dyDescent="0.25">
      <c r="A742" s="74">
        <v>41984</v>
      </c>
      <c r="B742">
        <v>526.35</v>
      </c>
      <c r="C742">
        <v>532.46</v>
      </c>
      <c r="D742">
        <v>525.66</v>
      </c>
      <c r="E742">
        <v>526.89</v>
      </c>
      <c r="F742" t="s">
        <v>468</v>
      </c>
      <c r="G742">
        <v>610</v>
      </c>
      <c r="H742" t="s">
        <v>451</v>
      </c>
      <c r="U742">
        <v>741</v>
      </c>
      <c r="V742">
        <v>15637414</v>
      </c>
      <c r="W742" t="s">
        <v>1230</v>
      </c>
      <c r="X742">
        <v>618</v>
      </c>
      <c r="Y742" t="s">
        <v>374</v>
      </c>
      <c r="Z742" t="s">
        <v>437</v>
      </c>
      <c r="AA742">
        <v>24</v>
      </c>
      <c r="AB742">
        <v>7</v>
      </c>
      <c r="AC742">
        <v>128736.39</v>
      </c>
      <c r="AD742">
        <v>1</v>
      </c>
      <c r="AE742">
        <v>0</v>
      </c>
      <c r="AF742">
        <v>1</v>
      </c>
      <c r="AG742">
        <v>37147.61</v>
      </c>
      <c r="AH742">
        <v>0</v>
      </c>
    </row>
    <row r="743" spans="1:34" x14ac:dyDescent="0.25">
      <c r="A743" s="74">
        <v>41985</v>
      </c>
      <c r="B743">
        <v>522.08000000000004</v>
      </c>
      <c r="C743">
        <v>527.04999999999995</v>
      </c>
      <c r="D743">
        <v>517.24</v>
      </c>
      <c r="E743">
        <v>517.24</v>
      </c>
      <c r="F743" t="s">
        <v>468</v>
      </c>
      <c r="G743">
        <v>994</v>
      </c>
      <c r="H743" t="s">
        <v>444</v>
      </c>
      <c r="U743">
        <v>742</v>
      </c>
      <c r="V743">
        <v>15716835</v>
      </c>
      <c r="W743" t="s">
        <v>884</v>
      </c>
      <c r="X743">
        <v>546</v>
      </c>
      <c r="Y743" t="s">
        <v>374</v>
      </c>
      <c r="Z743" t="s">
        <v>436</v>
      </c>
      <c r="AA743">
        <v>24</v>
      </c>
      <c r="AB743">
        <v>8</v>
      </c>
      <c r="AC743">
        <v>156325.38</v>
      </c>
      <c r="AD743">
        <v>1</v>
      </c>
      <c r="AE743">
        <v>1</v>
      </c>
      <c r="AF743">
        <v>1</v>
      </c>
      <c r="AG743">
        <v>125381.02</v>
      </c>
      <c r="AH743">
        <v>0</v>
      </c>
    </row>
    <row r="744" spans="1:34" x14ac:dyDescent="0.25">
      <c r="A744" s="74">
        <v>41988</v>
      </c>
      <c r="B744">
        <v>521.30999999999995</v>
      </c>
      <c r="C744">
        <v>521.66999999999996</v>
      </c>
      <c r="D744">
        <v>511.86</v>
      </c>
      <c r="E744">
        <v>512.39</v>
      </c>
      <c r="F744" t="s">
        <v>463</v>
      </c>
      <c r="G744">
        <v>813</v>
      </c>
      <c r="H744" t="s">
        <v>446</v>
      </c>
      <c r="U744">
        <v>743</v>
      </c>
      <c r="V744">
        <v>15696231</v>
      </c>
      <c r="W744" t="s">
        <v>1231</v>
      </c>
      <c r="X744">
        <v>635</v>
      </c>
      <c r="Y744" t="s">
        <v>374</v>
      </c>
      <c r="Z744" t="s">
        <v>436</v>
      </c>
      <c r="AA744">
        <v>29</v>
      </c>
      <c r="AB744">
        <v>7</v>
      </c>
      <c r="AC744">
        <v>105405.97</v>
      </c>
      <c r="AD744">
        <v>1</v>
      </c>
      <c r="AE744">
        <v>1</v>
      </c>
      <c r="AF744">
        <v>1</v>
      </c>
      <c r="AG744">
        <v>149853.89000000001</v>
      </c>
      <c r="AH744">
        <v>0</v>
      </c>
    </row>
    <row r="745" spans="1:34" x14ac:dyDescent="0.25">
      <c r="A745" s="74">
        <v>41989</v>
      </c>
      <c r="B745">
        <v>510.16</v>
      </c>
      <c r="C745">
        <v>511.65</v>
      </c>
      <c r="D745">
        <v>487.66</v>
      </c>
      <c r="E745">
        <v>494.03</v>
      </c>
      <c r="F745" t="s">
        <v>455</v>
      </c>
      <c r="G745">
        <v>964</v>
      </c>
      <c r="H745" t="s">
        <v>462</v>
      </c>
      <c r="U745">
        <v>744</v>
      </c>
      <c r="V745">
        <v>15641675</v>
      </c>
      <c r="W745" t="s">
        <v>1232</v>
      </c>
      <c r="X745">
        <v>611</v>
      </c>
      <c r="Y745" t="s">
        <v>374</v>
      </c>
      <c r="Z745" t="s">
        <v>437</v>
      </c>
      <c r="AA745">
        <v>49</v>
      </c>
      <c r="AB745">
        <v>2</v>
      </c>
      <c r="AC745">
        <v>88915.37</v>
      </c>
      <c r="AD745">
        <v>3</v>
      </c>
      <c r="AE745">
        <v>0</v>
      </c>
      <c r="AF745">
        <v>0</v>
      </c>
      <c r="AG745">
        <v>161435.01999999999</v>
      </c>
      <c r="AH745">
        <v>1</v>
      </c>
    </row>
    <row r="746" spans="1:34" x14ac:dyDescent="0.25">
      <c r="A746" s="74">
        <v>41990</v>
      </c>
      <c r="B746">
        <v>495.64</v>
      </c>
      <c r="C746">
        <v>505.61</v>
      </c>
      <c r="D746">
        <v>495.45</v>
      </c>
      <c r="E746">
        <v>503.51</v>
      </c>
      <c r="F746" t="s">
        <v>463</v>
      </c>
      <c r="G746">
        <v>883</v>
      </c>
      <c r="H746" t="s">
        <v>460</v>
      </c>
      <c r="U746">
        <v>745</v>
      </c>
      <c r="V746">
        <v>15670755</v>
      </c>
      <c r="W746" t="s">
        <v>1233</v>
      </c>
      <c r="X746">
        <v>650</v>
      </c>
      <c r="Y746" t="s">
        <v>374</v>
      </c>
      <c r="Z746" t="s">
        <v>436</v>
      </c>
      <c r="AA746">
        <v>60</v>
      </c>
      <c r="AB746">
        <v>8</v>
      </c>
      <c r="AC746">
        <v>0</v>
      </c>
      <c r="AD746">
        <v>2</v>
      </c>
      <c r="AE746">
        <v>1</v>
      </c>
      <c r="AF746">
        <v>1</v>
      </c>
      <c r="AG746">
        <v>102925.75999999999</v>
      </c>
      <c r="AH746">
        <v>0</v>
      </c>
    </row>
    <row r="747" spans="1:34" x14ac:dyDescent="0.25">
      <c r="A747" s="74">
        <v>41991</v>
      </c>
      <c r="B747">
        <v>511.55</v>
      </c>
      <c r="C747">
        <v>512.46</v>
      </c>
      <c r="D747">
        <v>503.32</v>
      </c>
      <c r="E747">
        <v>509.7</v>
      </c>
      <c r="F747" t="s">
        <v>463</v>
      </c>
      <c r="G747">
        <v>926</v>
      </c>
      <c r="H747" t="s">
        <v>459</v>
      </c>
      <c r="U747">
        <v>746</v>
      </c>
      <c r="V747">
        <v>15640059</v>
      </c>
      <c r="W747" t="s">
        <v>41</v>
      </c>
      <c r="X747">
        <v>606</v>
      </c>
      <c r="Y747" t="s">
        <v>374</v>
      </c>
      <c r="Z747" t="s">
        <v>436</v>
      </c>
      <c r="AA747">
        <v>40</v>
      </c>
      <c r="AB747">
        <v>5</v>
      </c>
      <c r="AC747">
        <v>0</v>
      </c>
      <c r="AD747">
        <v>2</v>
      </c>
      <c r="AE747">
        <v>1</v>
      </c>
      <c r="AF747">
        <v>1</v>
      </c>
      <c r="AG747">
        <v>70899.27</v>
      </c>
      <c r="AH747">
        <v>0</v>
      </c>
    </row>
    <row r="748" spans="1:34" x14ac:dyDescent="0.25">
      <c r="A748" s="74">
        <v>41992</v>
      </c>
      <c r="B748">
        <v>510.11</v>
      </c>
      <c r="C748">
        <v>516.29999999999995</v>
      </c>
      <c r="D748">
        <v>505.52</v>
      </c>
      <c r="E748">
        <v>514.94000000000005</v>
      </c>
      <c r="F748" t="s">
        <v>455</v>
      </c>
      <c r="G748">
        <v>690</v>
      </c>
      <c r="H748" t="s">
        <v>462</v>
      </c>
      <c r="U748">
        <v>747</v>
      </c>
      <c r="V748">
        <v>15787619</v>
      </c>
      <c r="W748" t="s">
        <v>938</v>
      </c>
      <c r="X748">
        <v>844</v>
      </c>
      <c r="Y748" t="s">
        <v>374</v>
      </c>
      <c r="Z748" t="s">
        <v>436</v>
      </c>
      <c r="AA748">
        <v>18</v>
      </c>
      <c r="AB748">
        <v>2</v>
      </c>
      <c r="AC748">
        <v>160980.03</v>
      </c>
      <c r="AD748">
        <v>1</v>
      </c>
      <c r="AE748">
        <v>0</v>
      </c>
      <c r="AF748">
        <v>0</v>
      </c>
      <c r="AG748">
        <v>145936.28</v>
      </c>
      <c r="AH748">
        <v>0</v>
      </c>
    </row>
    <row r="749" spans="1:34" x14ac:dyDescent="0.25">
      <c r="A749" s="74">
        <v>41995</v>
      </c>
      <c r="B749">
        <v>514.66999999999996</v>
      </c>
      <c r="C749">
        <v>525.02</v>
      </c>
      <c r="D749">
        <v>514.66999999999996</v>
      </c>
      <c r="E749">
        <v>523.42999999999995</v>
      </c>
      <c r="F749" t="s">
        <v>463</v>
      </c>
      <c r="G749">
        <v>723</v>
      </c>
      <c r="H749" t="s">
        <v>459</v>
      </c>
      <c r="U749">
        <v>748</v>
      </c>
      <c r="V749">
        <v>15587535</v>
      </c>
      <c r="W749" t="s">
        <v>1229</v>
      </c>
      <c r="X749">
        <v>450</v>
      </c>
      <c r="Y749" t="s">
        <v>376</v>
      </c>
      <c r="Z749" t="s">
        <v>437</v>
      </c>
      <c r="AA749">
        <v>46</v>
      </c>
      <c r="AB749">
        <v>5</v>
      </c>
      <c r="AC749">
        <v>177619.71</v>
      </c>
      <c r="AD749">
        <v>1</v>
      </c>
      <c r="AE749">
        <v>1</v>
      </c>
      <c r="AF749">
        <v>0</v>
      </c>
      <c r="AG749">
        <v>54227.06</v>
      </c>
      <c r="AH749">
        <v>0</v>
      </c>
    </row>
    <row r="750" spans="1:34" x14ac:dyDescent="0.25">
      <c r="A750" s="74">
        <v>41996</v>
      </c>
      <c r="B750">
        <v>525.55999999999995</v>
      </c>
      <c r="C750">
        <v>533.1</v>
      </c>
      <c r="D750">
        <v>524.85</v>
      </c>
      <c r="E750">
        <v>529.14</v>
      </c>
      <c r="F750" t="s">
        <v>463</v>
      </c>
      <c r="G750">
        <v>197</v>
      </c>
      <c r="H750" t="s">
        <v>461</v>
      </c>
      <c r="U750">
        <v>749</v>
      </c>
      <c r="V750">
        <v>15813034</v>
      </c>
      <c r="W750" t="s">
        <v>690</v>
      </c>
      <c r="X750">
        <v>727</v>
      </c>
      <c r="Y750" t="s">
        <v>376</v>
      </c>
      <c r="Z750" t="s">
        <v>436</v>
      </c>
      <c r="AA750">
        <v>38</v>
      </c>
      <c r="AB750">
        <v>2</v>
      </c>
      <c r="AC750">
        <v>62276.99</v>
      </c>
      <c r="AD750">
        <v>1</v>
      </c>
      <c r="AE750">
        <v>1</v>
      </c>
      <c r="AF750">
        <v>1</v>
      </c>
      <c r="AG750">
        <v>59280.79</v>
      </c>
      <c r="AH750">
        <v>0</v>
      </c>
    </row>
    <row r="751" spans="1:34" x14ac:dyDescent="0.25">
      <c r="A751" s="74">
        <v>41997</v>
      </c>
      <c r="B751">
        <v>529.05999999999995</v>
      </c>
      <c r="C751">
        <v>530.29999999999995</v>
      </c>
      <c r="D751">
        <v>525.58000000000004</v>
      </c>
      <c r="E751">
        <v>527.32000000000005</v>
      </c>
      <c r="F751" t="s">
        <v>591</v>
      </c>
      <c r="G751" t="s">
        <v>449</v>
      </c>
      <c r="U751">
        <v>750</v>
      </c>
      <c r="V751">
        <v>15698839</v>
      </c>
      <c r="W751" t="s">
        <v>1234</v>
      </c>
      <c r="X751">
        <v>460</v>
      </c>
      <c r="Y751" t="s">
        <v>378</v>
      </c>
      <c r="Z751" t="s">
        <v>436</v>
      </c>
      <c r="AA751">
        <v>46</v>
      </c>
      <c r="AB751">
        <v>4</v>
      </c>
      <c r="AC751">
        <v>127559.97</v>
      </c>
      <c r="AD751">
        <v>2</v>
      </c>
      <c r="AE751">
        <v>1</v>
      </c>
      <c r="AF751">
        <v>1</v>
      </c>
      <c r="AG751">
        <v>126952.5</v>
      </c>
      <c r="AH751">
        <v>0</v>
      </c>
    </row>
    <row r="752" spans="1:34" x14ac:dyDescent="0.25">
      <c r="A752" s="74">
        <v>41999</v>
      </c>
      <c r="B752">
        <v>527.32000000000005</v>
      </c>
      <c r="C752">
        <v>532.79</v>
      </c>
      <c r="D752">
        <v>525.87</v>
      </c>
      <c r="E752">
        <v>532.57000000000005</v>
      </c>
      <c r="F752" t="s">
        <v>468</v>
      </c>
      <c r="G752">
        <v>40</v>
      </c>
      <c r="H752" t="s">
        <v>444</v>
      </c>
      <c r="U752">
        <v>751</v>
      </c>
      <c r="V752">
        <v>15790314</v>
      </c>
      <c r="W752" t="s">
        <v>1235</v>
      </c>
      <c r="X752">
        <v>649</v>
      </c>
      <c r="Y752" t="s">
        <v>374</v>
      </c>
      <c r="Z752" t="s">
        <v>436</v>
      </c>
      <c r="AA752">
        <v>41</v>
      </c>
      <c r="AB752">
        <v>0</v>
      </c>
      <c r="AC752">
        <v>0</v>
      </c>
      <c r="AD752">
        <v>2</v>
      </c>
      <c r="AE752">
        <v>0</v>
      </c>
      <c r="AF752">
        <v>1</v>
      </c>
      <c r="AG752">
        <v>130567.02</v>
      </c>
      <c r="AH752">
        <v>0</v>
      </c>
    </row>
    <row r="753" spans="1:34" x14ac:dyDescent="0.25">
      <c r="A753" s="74">
        <v>42002</v>
      </c>
      <c r="B753">
        <v>530.73</v>
      </c>
      <c r="C753">
        <v>534.01</v>
      </c>
      <c r="D753">
        <v>528.55999999999995</v>
      </c>
      <c r="E753">
        <v>528.88</v>
      </c>
      <c r="F753" t="s">
        <v>463</v>
      </c>
      <c r="G753">
        <v>278</v>
      </c>
      <c r="H753" t="s">
        <v>444</v>
      </c>
      <c r="U753">
        <v>752</v>
      </c>
      <c r="V753">
        <v>15634245</v>
      </c>
      <c r="W753" t="s">
        <v>1236</v>
      </c>
      <c r="X753">
        <v>758</v>
      </c>
      <c r="Y753" t="s">
        <v>378</v>
      </c>
      <c r="Z753" t="s">
        <v>437</v>
      </c>
      <c r="AA753">
        <v>47</v>
      </c>
      <c r="AB753">
        <v>9</v>
      </c>
      <c r="AC753">
        <v>95523.16</v>
      </c>
      <c r="AD753">
        <v>1</v>
      </c>
      <c r="AE753">
        <v>1</v>
      </c>
      <c r="AF753">
        <v>0</v>
      </c>
      <c r="AG753">
        <v>73294.48</v>
      </c>
      <c r="AH753">
        <v>0</v>
      </c>
    </row>
    <row r="754" spans="1:34" x14ac:dyDescent="0.25">
      <c r="A754" s="74">
        <v>42003</v>
      </c>
      <c r="B754">
        <v>526.64</v>
      </c>
      <c r="C754">
        <v>529.70000000000005</v>
      </c>
      <c r="D754">
        <v>525.69000000000005</v>
      </c>
      <c r="E754">
        <v>528.97</v>
      </c>
      <c r="F754" t="s">
        <v>592</v>
      </c>
      <c r="G754" t="s">
        <v>462</v>
      </c>
      <c r="U754">
        <v>753</v>
      </c>
      <c r="V754">
        <v>15677305</v>
      </c>
      <c r="W754" t="s">
        <v>938</v>
      </c>
      <c r="X754">
        <v>490</v>
      </c>
      <c r="Y754" t="s">
        <v>374</v>
      </c>
      <c r="Z754" t="s">
        <v>437</v>
      </c>
      <c r="AA754">
        <v>35</v>
      </c>
      <c r="AB754">
        <v>7</v>
      </c>
      <c r="AC754">
        <v>107749.03</v>
      </c>
      <c r="AD754">
        <v>1</v>
      </c>
      <c r="AE754">
        <v>1</v>
      </c>
      <c r="AF754">
        <v>1</v>
      </c>
      <c r="AG754">
        <v>3937.37</v>
      </c>
      <c r="AH754">
        <v>0</v>
      </c>
    </row>
    <row r="755" spans="1:34" x14ac:dyDescent="0.25">
      <c r="A755" s="74">
        <v>42004</v>
      </c>
      <c r="B755">
        <v>529.79999999999995</v>
      </c>
      <c r="C755">
        <v>531.14</v>
      </c>
      <c r="D755">
        <v>524.36</v>
      </c>
      <c r="E755">
        <v>524.96</v>
      </c>
      <c r="F755" t="s">
        <v>468</v>
      </c>
      <c r="G755">
        <v>368</v>
      </c>
      <c r="H755" t="s">
        <v>462</v>
      </c>
      <c r="U755">
        <v>754</v>
      </c>
      <c r="V755">
        <v>15661526</v>
      </c>
      <c r="W755" t="s">
        <v>1164</v>
      </c>
      <c r="X755">
        <v>815</v>
      </c>
      <c r="Y755" t="s">
        <v>378</v>
      </c>
      <c r="Z755" t="s">
        <v>436</v>
      </c>
      <c r="AA755">
        <v>37</v>
      </c>
      <c r="AB755">
        <v>2</v>
      </c>
      <c r="AC755">
        <v>110777.26</v>
      </c>
      <c r="AD755">
        <v>2</v>
      </c>
      <c r="AE755">
        <v>1</v>
      </c>
      <c r="AF755">
        <v>0</v>
      </c>
      <c r="AG755">
        <v>2383.59</v>
      </c>
      <c r="AH755">
        <v>0</v>
      </c>
    </row>
    <row r="756" spans="1:34" x14ac:dyDescent="0.25">
      <c r="A756" s="74">
        <v>42006</v>
      </c>
      <c r="B756">
        <v>527.55999999999995</v>
      </c>
      <c r="C756">
        <v>529.82000000000005</v>
      </c>
      <c r="D756">
        <v>522.66999999999996</v>
      </c>
      <c r="E756">
        <v>523.37</v>
      </c>
      <c r="F756" t="s">
        <v>468</v>
      </c>
      <c r="G756">
        <v>447</v>
      </c>
      <c r="H756" t="s">
        <v>444</v>
      </c>
      <c r="U756">
        <v>755</v>
      </c>
      <c r="V756">
        <v>15685997</v>
      </c>
      <c r="W756" t="s">
        <v>1237</v>
      </c>
      <c r="X756">
        <v>838</v>
      </c>
      <c r="Y756" t="s">
        <v>376</v>
      </c>
      <c r="Z756" t="s">
        <v>437</v>
      </c>
      <c r="AA756">
        <v>39</v>
      </c>
      <c r="AB756">
        <v>5</v>
      </c>
      <c r="AC756">
        <v>166733.92000000001</v>
      </c>
      <c r="AD756">
        <v>2</v>
      </c>
      <c r="AE756">
        <v>1</v>
      </c>
      <c r="AF756">
        <v>0</v>
      </c>
      <c r="AG756">
        <v>14279.44</v>
      </c>
      <c r="AH756">
        <v>0</v>
      </c>
    </row>
    <row r="757" spans="1:34" x14ac:dyDescent="0.25">
      <c r="A757" s="74">
        <v>42009</v>
      </c>
      <c r="B757">
        <v>521.83000000000004</v>
      </c>
      <c r="C757">
        <v>522.89</v>
      </c>
      <c r="D757">
        <v>511.66</v>
      </c>
      <c r="E757">
        <v>512.46</v>
      </c>
      <c r="F757" t="s">
        <v>463</v>
      </c>
      <c r="G757">
        <v>59</v>
      </c>
      <c r="H757" t="s">
        <v>451</v>
      </c>
      <c r="U757">
        <v>756</v>
      </c>
      <c r="V757">
        <v>15660101</v>
      </c>
      <c r="W757" t="s">
        <v>1238</v>
      </c>
      <c r="X757">
        <v>803</v>
      </c>
      <c r="Y757" t="s">
        <v>374</v>
      </c>
      <c r="Z757" t="s">
        <v>436</v>
      </c>
      <c r="AA757">
        <v>31</v>
      </c>
      <c r="AB757">
        <v>9</v>
      </c>
      <c r="AC757">
        <v>157120.85999999999</v>
      </c>
      <c r="AD757">
        <v>2</v>
      </c>
      <c r="AE757">
        <v>1</v>
      </c>
      <c r="AF757">
        <v>0</v>
      </c>
      <c r="AG757">
        <v>141300.53</v>
      </c>
      <c r="AH757">
        <v>0</v>
      </c>
    </row>
    <row r="758" spans="1:34" x14ac:dyDescent="0.25">
      <c r="A758" s="74">
        <v>42010</v>
      </c>
      <c r="B758">
        <v>513.59</v>
      </c>
      <c r="C758">
        <v>514.76</v>
      </c>
      <c r="D758">
        <v>499.68</v>
      </c>
      <c r="E758">
        <v>500.59</v>
      </c>
      <c r="F758" t="s">
        <v>463</v>
      </c>
      <c r="G758">
        <v>899</v>
      </c>
      <c r="H758" t="s">
        <v>449</v>
      </c>
      <c r="U758">
        <v>757</v>
      </c>
      <c r="V758">
        <v>15637979</v>
      </c>
      <c r="W758" t="s">
        <v>764</v>
      </c>
      <c r="X758">
        <v>664</v>
      </c>
      <c r="Y758" t="s">
        <v>378</v>
      </c>
      <c r="Z758" t="s">
        <v>437</v>
      </c>
      <c r="AA758">
        <v>36</v>
      </c>
      <c r="AB758">
        <v>2</v>
      </c>
      <c r="AC758">
        <v>127160.78</v>
      </c>
      <c r="AD758">
        <v>2</v>
      </c>
      <c r="AE758">
        <v>1</v>
      </c>
      <c r="AF758">
        <v>0</v>
      </c>
      <c r="AG758">
        <v>78140.75</v>
      </c>
      <c r="AH758">
        <v>0</v>
      </c>
    </row>
    <row r="759" spans="1:34" x14ac:dyDescent="0.25">
      <c r="A759" s="74">
        <v>42011</v>
      </c>
      <c r="B759">
        <v>505.61</v>
      </c>
      <c r="C759">
        <v>505.86</v>
      </c>
      <c r="D759">
        <v>498.28</v>
      </c>
      <c r="E759">
        <v>499.73</v>
      </c>
      <c r="F759" t="s">
        <v>463</v>
      </c>
      <c r="G759">
        <v>65</v>
      </c>
      <c r="H759" t="s">
        <v>453</v>
      </c>
      <c r="U759">
        <v>758</v>
      </c>
      <c r="V759">
        <v>15815364</v>
      </c>
      <c r="W759" t="s">
        <v>1239</v>
      </c>
      <c r="X759">
        <v>736</v>
      </c>
      <c r="Y759" t="s">
        <v>376</v>
      </c>
      <c r="Z759" t="s">
        <v>437</v>
      </c>
      <c r="AA759">
        <v>28</v>
      </c>
      <c r="AB759">
        <v>2</v>
      </c>
      <c r="AC759">
        <v>0</v>
      </c>
      <c r="AD759">
        <v>2</v>
      </c>
      <c r="AE759">
        <v>1</v>
      </c>
      <c r="AF759">
        <v>1</v>
      </c>
      <c r="AG759">
        <v>117431.1</v>
      </c>
      <c r="AH759">
        <v>0</v>
      </c>
    </row>
    <row r="760" spans="1:34" x14ac:dyDescent="0.25">
      <c r="A760" s="74">
        <v>42012</v>
      </c>
      <c r="B760">
        <v>496.63</v>
      </c>
      <c r="C760">
        <v>502.1</v>
      </c>
      <c r="D760">
        <v>489.66</v>
      </c>
      <c r="E760">
        <v>501.3</v>
      </c>
      <c r="F760" t="s">
        <v>455</v>
      </c>
      <c r="G760">
        <v>353</v>
      </c>
      <c r="H760" t="s">
        <v>444</v>
      </c>
      <c r="U760">
        <v>759</v>
      </c>
      <c r="V760">
        <v>15647099</v>
      </c>
      <c r="W760" t="s">
        <v>1240</v>
      </c>
      <c r="X760">
        <v>633</v>
      </c>
      <c r="Y760" t="s">
        <v>374</v>
      </c>
      <c r="Z760" t="s">
        <v>437</v>
      </c>
      <c r="AA760">
        <v>37</v>
      </c>
      <c r="AB760">
        <v>9</v>
      </c>
      <c r="AC760">
        <v>156091.97</v>
      </c>
      <c r="AD760">
        <v>1</v>
      </c>
      <c r="AE760">
        <v>1</v>
      </c>
      <c r="AF760">
        <v>0</v>
      </c>
      <c r="AG760">
        <v>72008.61</v>
      </c>
      <c r="AH760">
        <v>0</v>
      </c>
    </row>
    <row r="761" spans="1:34" x14ac:dyDescent="0.25">
      <c r="A761" s="74">
        <v>42013</v>
      </c>
      <c r="B761">
        <v>503.38</v>
      </c>
      <c r="C761">
        <v>503.54</v>
      </c>
      <c r="D761">
        <v>493.44</v>
      </c>
      <c r="E761">
        <v>494.81</v>
      </c>
      <c r="F761" t="s">
        <v>463</v>
      </c>
      <c r="G761">
        <v>71</v>
      </c>
      <c r="H761" t="s">
        <v>448</v>
      </c>
      <c r="U761">
        <v>760</v>
      </c>
      <c r="V761">
        <v>15625944</v>
      </c>
      <c r="W761" t="s">
        <v>693</v>
      </c>
      <c r="X761">
        <v>664</v>
      </c>
      <c r="Y761" t="s">
        <v>374</v>
      </c>
      <c r="Z761" t="s">
        <v>436</v>
      </c>
      <c r="AA761">
        <v>58</v>
      </c>
      <c r="AB761">
        <v>5</v>
      </c>
      <c r="AC761">
        <v>98668.18</v>
      </c>
      <c r="AD761">
        <v>1</v>
      </c>
      <c r="AE761">
        <v>1</v>
      </c>
      <c r="AF761">
        <v>1</v>
      </c>
      <c r="AG761">
        <v>60887.58</v>
      </c>
      <c r="AH761">
        <v>0</v>
      </c>
    </row>
    <row r="762" spans="1:34" x14ac:dyDescent="0.25">
      <c r="A762" s="74">
        <v>42016</v>
      </c>
      <c r="B762">
        <v>493.58</v>
      </c>
      <c r="C762">
        <v>494.62</v>
      </c>
      <c r="D762">
        <v>486.23</v>
      </c>
      <c r="E762">
        <v>491.2</v>
      </c>
      <c r="F762" t="s">
        <v>463</v>
      </c>
      <c r="G762">
        <v>326</v>
      </c>
      <c r="H762" t="s">
        <v>459</v>
      </c>
      <c r="U762">
        <v>761</v>
      </c>
      <c r="V762">
        <v>15583212</v>
      </c>
      <c r="W762" t="s">
        <v>758</v>
      </c>
      <c r="X762">
        <v>600</v>
      </c>
      <c r="Y762" t="s">
        <v>374</v>
      </c>
      <c r="Z762" t="s">
        <v>437</v>
      </c>
      <c r="AA762">
        <v>43</v>
      </c>
      <c r="AB762">
        <v>5</v>
      </c>
      <c r="AC762">
        <v>134022.06</v>
      </c>
      <c r="AD762">
        <v>1</v>
      </c>
      <c r="AE762">
        <v>1</v>
      </c>
      <c r="AF762">
        <v>0</v>
      </c>
      <c r="AG762">
        <v>194764.83</v>
      </c>
      <c r="AH762">
        <v>0</v>
      </c>
    </row>
    <row r="763" spans="1:34" x14ac:dyDescent="0.25">
      <c r="A763" s="74">
        <v>42017</v>
      </c>
      <c r="B763">
        <v>497.47</v>
      </c>
      <c r="C763">
        <v>501.6</v>
      </c>
      <c r="D763">
        <v>491.04</v>
      </c>
      <c r="E763">
        <v>494.82</v>
      </c>
      <c r="F763" t="s">
        <v>463</v>
      </c>
      <c r="G763">
        <v>370</v>
      </c>
      <c r="H763" t="s">
        <v>446</v>
      </c>
      <c r="U763">
        <v>762</v>
      </c>
      <c r="V763">
        <v>15582741</v>
      </c>
      <c r="W763" t="s">
        <v>669</v>
      </c>
      <c r="X763">
        <v>693</v>
      </c>
      <c r="Y763" t="s">
        <v>374</v>
      </c>
      <c r="Z763" t="s">
        <v>437</v>
      </c>
      <c r="AA763">
        <v>35</v>
      </c>
      <c r="AB763">
        <v>5</v>
      </c>
      <c r="AC763">
        <v>124151.09</v>
      </c>
      <c r="AD763">
        <v>1</v>
      </c>
      <c r="AE763">
        <v>1</v>
      </c>
      <c r="AF763">
        <v>0</v>
      </c>
      <c r="AG763">
        <v>88705.14</v>
      </c>
      <c r="AH763">
        <v>1</v>
      </c>
    </row>
    <row r="764" spans="1:34" x14ac:dyDescent="0.25">
      <c r="A764" s="74">
        <v>42018</v>
      </c>
      <c r="B764">
        <v>493.3</v>
      </c>
      <c r="C764">
        <v>501.85</v>
      </c>
      <c r="D764">
        <v>491.65</v>
      </c>
      <c r="E764">
        <v>499.5</v>
      </c>
      <c r="F764" t="s">
        <v>463</v>
      </c>
      <c r="G764">
        <v>215</v>
      </c>
      <c r="H764" t="s">
        <v>444</v>
      </c>
      <c r="U764">
        <v>763</v>
      </c>
      <c r="V764">
        <v>15637876</v>
      </c>
      <c r="W764" t="s">
        <v>1047</v>
      </c>
      <c r="X764">
        <v>663</v>
      </c>
      <c r="Y764" t="s">
        <v>378</v>
      </c>
      <c r="Z764" t="s">
        <v>437</v>
      </c>
      <c r="AA764">
        <v>36</v>
      </c>
      <c r="AB764">
        <v>6</v>
      </c>
      <c r="AC764">
        <v>77253.5</v>
      </c>
      <c r="AD764">
        <v>1</v>
      </c>
      <c r="AE764">
        <v>0</v>
      </c>
      <c r="AF764">
        <v>0</v>
      </c>
      <c r="AG764">
        <v>35817.97</v>
      </c>
      <c r="AH764">
        <v>1</v>
      </c>
    </row>
    <row r="765" spans="1:34" x14ac:dyDescent="0.25">
      <c r="A765" s="74">
        <v>42019</v>
      </c>
      <c r="B765">
        <v>504.19</v>
      </c>
      <c r="C765">
        <v>504.3</v>
      </c>
      <c r="D765">
        <v>496.4</v>
      </c>
      <c r="E765">
        <v>500.42</v>
      </c>
      <c r="F765" t="s">
        <v>463</v>
      </c>
      <c r="G765">
        <v>715</v>
      </c>
      <c r="H765" t="s">
        <v>451</v>
      </c>
      <c r="U765">
        <v>764</v>
      </c>
      <c r="V765">
        <v>15622750</v>
      </c>
      <c r="W765" t="s">
        <v>649</v>
      </c>
      <c r="X765">
        <v>742</v>
      </c>
      <c r="Y765" t="s">
        <v>378</v>
      </c>
      <c r="Z765" t="s">
        <v>437</v>
      </c>
      <c r="AA765">
        <v>21</v>
      </c>
      <c r="AB765">
        <v>1</v>
      </c>
      <c r="AC765">
        <v>114292.48</v>
      </c>
      <c r="AD765">
        <v>1</v>
      </c>
      <c r="AE765">
        <v>1</v>
      </c>
      <c r="AF765">
        <v>0</v>
      </c>
      <c r="AG765">
        <v>31520.400000000001</v>
      </c>
      <c r="AH765">
        <v>0</v>
      </c>
    </row>
    <row r="766" spans="1:34" x14ac:dyDescent="0.25">
      <c r="A766" s="74">
        <v>42020</v>
      </c>
      <c r="B766">
        <v>498.64</v>
      </c>
      <c r="C766">
        <v>506.8</v>
      </c>
      <c r="D766">
        <v>498.63</v>
      </c>
      <c r="E766">
        <v>506.69</v>
      </c>
      <c r="F766" t="s">
        <v>463</v>
      </c>
      <c r="G766">
        <v>298</v>
      </c>
      <c r="H766" t="s">
        <v>462</v>
      </c>
      <c r="U766">
        <v>765</v>
      </c>
      <c r="V766">
        <v>15672056</v>
      </c>
      <c r="W766" t="s">
        <v>1241</v>
      </c>
      <c r="X766">
        <v>710</v>
      </c>
      <c r="Y766" t="s">
        <v>378</v>
      </c>
      <c r="Z766" t="s">
        <v>436</v>
      </c>
      <c r="AA766">
        <v>43</v>
      </c>
      <c r="AB766">
        <v>2</v>
      </c>
      <c r="AC766">
        <v>140080.32000000001</v>
      </c>
      <c r="AD766">
        <v>3</v>
      </c>
      <c r="AE766">
        <v>1</v>
      </c>
      <c r="AF766">
        <v>1</v>
      </c>
      <c r="AG766">
        <v>157908.19</v>
      </c>
      <c r="AH766">
        <v>1</v>
      </c>
    </row>
    <row r="767" spans="1:34" x14ac:dyDescent="0.25">
      <c r="A767" s="74">
        <v>42024</v>
      </c>
      <c r="B767">
        <v>509.6</v>
      </c>
      <c r="C767">
        <v>511.1</v>
      </c>
      <c r="D767">
        <v>504.63</v>
      </c>
      <c r="E767">
        <v>505.51</v>
      </c>
      <c r="F767" t="s">
        <v>463</v>
      </c>
      <c r="G767">
        <v>232</v>
      </c>
      <c r="H767" t="s">
        <v>453</v>
      </c>
      <c r="U767">
        <v>766</v>
      </c>
      <c r="V767">
        <v>15812351</v>
      </c>
      <c r="W767" t="s">
        <v>1242</v>
      </c>
      <c r="X767">
        <v>710</v>
      </c>
      <c r="Y767" t="s">
        <v>376</v>
      </c>
      <c r="Z767" t="s">
        <v>437</v>
      </c>
      <c r="AA767">
        <v>27</v>
      </c>
      <c r="AB767">
        <v>2</v>
      </c>
      <c r="AC767">
        <v>135277.96</v>
      </c>
      <c r="AD767">
        <v>1</v>
      </c>
      <c r="AE767">
        <v>1</v>
      </c>
      <c r="AF767">
        <v>0</v>
      </c>
      <c r="AG767">
        <v>142200.15</v>
      </c>
      <c r="AH767">
        <v>0</v>
      </c>
    </row>
    <row r="768" spans="1:34" x14ac:dyDescent="0.25">
      <c r="A768" s="74">
        <v>42025</v>
      </c>
      <c r="B768">
        <v>505.86</v>
      </c>
      <c r="C768">
        <v>517.86</v>
      </c>
      <c r="D768">
        <v>504.81</v>
      </c>
      <c r="E768">
        <v>516.62</v>
      </c>
      <c r="F768" t="s">
        <v>463</v>
      </c>
      <c r="G768">
        <v>268</v>
      </c>
      <c r="H768" t="s">
        <v>459</v>
      </c>
      <c r="U768">
        <v>767</v>
      </c>
      <c r="V768">
        <v>15810864</v>
      </c>
      <c r="W768" t="s">
        <v>1243</v>
      </c>
      <c r="X768">
        <v>700</v>
      </c>
      <c r="Y768" t="s">
        <v>374</v>
      </c>
      <c r="Z768" t="s">
        <v>437</v>
      </c>
      <c r="AA768">
        <v>82</v>
      </c>
      <c r="AB768">
        <v>2</v>
      </c>
      <c r="AC768">
        <v>0</v>
      </c>
      <c r="AD768">
        <v>2</v>
      </c>
      <c r="AE768">
        <v>0</v>
      </c>
      <c r="AF768">
        <v>1</v>
      </c>
      <c r="AG768">
        <v>182055.36</v>
      </c>
      <c r="AH768">
        <v>0</v>
      </c>
    </row>
    <row r="769" spans="1:34" x14ac:dyDescent="0.25">
      <c r="A769" s="74">
        <v>42026</v>
      </c>
      <c r="B769">
        <v>520.04999999999995</v>
      </c>
      <c r="C769">
        <v>534.86</v>
      </c>
      <c r="D769">
        <v>518.28</v>
      </c>
      <c r="E769">
        <v>532.92999999999995</v>
      </c>
      <c r="F769" t="s">
        <v>463</v>
      </c>
      <c r="G769">
        <v>676</v>
      </c>
      <c r="H769" t="s">
        <v>449</v>
      </c>
      <c r="U769">
        <v>768</v>
      </c>
      <c r="V769">
        <v>15677921</v>
      </c>
      <c r="W769" t="s">
        <v>1244</v>
      </c>
      <c r="X769">
        <v>720</v>
      </c>
      <c r="Y769" t="s">
        <v>378</v>
      </c>
      <c r="Z769" t="s">
        <v>436</v>
      </c>
      <c r="AA769">
        <v>60</v>
      </c>
      <c r="AB769">
        <v>9</v>
      </c>
      <c r="AC769">
        <v>115920.62</v>
      </c>
      <c r="AD769">
        <v>2</v>
      </c>
      <c r="AE769">
        <v>0</v>
      </c>
      <c r="AF769">
        <v>0</v>
      </c>
      <c r="AG769">
        <v>157552.07999999999</v>
      </c>
      <c r="AH769">
        <v>1</v>
      </c>
    </row>
    <row r="770" spans="1:34" x14ac:dyDescent="0.25">
      <c r="A770" s="74">
        <v>42027</v>
      </c>
      <c r="B770">
        <v>534.12</v>
      </c>
      <c r="C770">
        <v>540.69000000000005</v>
      </c>
      <c r="D770">
        <v>531.54</v>
      </c>
      <c r="E770">
        <v>538.47</v>
      </c>
      <c r="F770" t="s">
        <v>463</v>
      </c>
      <c r="G770">
        <v>281</v>
      </c>
      <c r="H770" t="s">
        <v>459</v>
      </c>
      <c r="U770">
        <v>769</v>
      </c>
      <c r="V770">
        <v>15724296</v>
      </c>
      <c r="W770" t="s">
        <v>944</v>
      </c>
      <c r="X770">
        <v>684</v>
      </c>
      <c r="Y770" t="s">
        <v>376</v>
      </c>
      <c r="Z770" t="s">
        <v>436</v>
      </c>
      <c r="AA770">
        <v>41</v>
      </c>
      <c r="AB770">
        <v>2</v>
      </c>
      <c r="AC770">
        <v>119782.72</v>
      </c>
      <c r="AD770">
        <v>2</v>
      </c>
      <c r="AE770">
        <v>0</v>
      </c>
      <c r="AF770">
        <v>0</v>
      </c>
      <c r="AG770">
        <v>120284.67</v>
      </c>
      <c r="AH770">
        <v>0</v>
      </c>
    </row>
    <row r="771" spans="1:34" x14ac:dyDescent="0.25">
      <c r="A771" s="74">
        <v>42030</v>
      </c>
      <c r="B771">
        <v>537.05999999999995</v>
      </c>
      <c r="C771">
        <v>537.52</v>
      </c>
      <c r="D771">
        <v>528.22</v>
      </c>
      <c r="E771">
        <v>533.74</v>
      </c>
      <c r="F771" t="s">
        <v>468</v>
      </c>
      <c r="G771">
        <v>543</v>
      </c>
      <c r="H771" t="s">
        <v>459</v>
      </c>
      <c r="U771">
        <v>770</v>
      </c>
      <c r="V771">
        <v>15685329</v>
      </c>
      <c r="W771" t="s">
        <v>995</v>
      </c>
      <c r="X771">
        <v>531</v>
      </c>
      <c r="Y771" t="s">
        <v>374</v>
      </c>
      <c r="Z771" t="s">
        <v>437</v>
      </c>
      <c r="AA771">
        <v>63</v>
      </c>
      <c r="AB771">
        <v>1</v>
      </c>
      <c r="AC771">
        <v>114715.71</v>
      </c>
      <c r="AD771">
        <v>1</v>
      </c>
      <c r="AE771">
        <v>0</v>
      </c>
      <c r="AF771">
        <v>1</v>
      </c>
      <c r="AG771">
        <v>24506.95</v>
      </c>
      <c r="AH771">
        <v>1</v>
      </c>
    </row>
    <row r="772" spans="1:34" x14ac:dyDescent="0.25">
      <c r="A772" s="74">
        <v>42031</v>
      </c>
      <c r="B772">
        <v>528.52</v>
      </c>
      <c r="C772">
        <v>529.25</v>
      </c>
      <c r="D772">
        <v>516.77</v>
      </c>
      <c r="E772">
        <v>517.21</v>
      </c>
      <c r="F772" t="s">
        <v>468</v>
      </c>
      <c r="G772">
        <v>904</v>
      </c>
      <c r="H772" t="s">
        <v>453</v>
      </c>
      <c r="U772">
        <v>771</v>
      </c>
      <c r="V772">
        <v>15584091</v>
      </c>
      <c r="W772" t="s">
        <v>1245</v>
      </c>
      <c r="X772">
        <v>742</v>
      </c>
      <c r="Y772" t="s">
        <v>378</v>
      </c>
      <c r="Z772" t="s">
        <v>437</v>
      </c>
      <c r="AA772">
        <v>36</v>
      </c>
      <c r="AB772">
        <v>2</v>
      </c>
      <c r="AC772">
        <v>129748.54</v>
      </c>
      <c r="AD772">
        <v>2</v>
      </c>
      <c r="AE772">
        <v>0</v>
      </c>
      <c r="AF772">
        <v>0</v>
      </c>
      <c r="AG772">
        <v>47271.61</v>
      </c>
      <c r="AH772">
        <v>1</v>
      </c>
    </row>
    <row r="773" spans="1:34" x14ac:dyDescent="0.25">
      <c r="A773" s="74">
        <v>42032</v>
      </c>
      <c r="B773">
        <v>521.35</v>
      </c>
      <c r="C773">
        <v>521.55999999999995</v>
      </c>
      <c r="D773">
        <v>508.6</v>
      </c>
      <c r="E773">
        <v>508.6</v>
      </c>
      <c r="F773" t="s">
        <v>468</v>
      </c>
      <c r="G773">
        <v>683</v>
      </c>
      <c r="H773" t="s">
        <v>451</v>
      </c>
      <c r="U773">
        <v>772</v>
      </c>
      <c r="V773">
        <v>15640442</v>
      </c>
      <c r="W773" t="s">
        <v>1246</v>
      </c>
      <c r="X773">
        <v>717</v>
      </c>
      <c r="Y773" t="s">
        <v>374</v>
      </c>
      <c r="Z773" t="s">
        <v>436</v>
      </c>
      <c r="AA773">
        <v>31</v>
      </c>
      <c r="AB773">
        <v>4</v>
      </c>
      <c r="AC773">
        <v>129722.57</v>
      </c>
      <c r="AD773">
        <v>1</v>
      </c>
      <c r="AE773">
        <v>0</v>
      </c>
      <c r="AF773">
        <v>0</v>
      </c>
      <c r="AG773">
        <v>41176.6</v>
      </c>
      <c r="AH773">
        <v>0</v>
      </c>
    </row>
    <row r="774" spans="1:34" x14ac:dyDescent="0.25">
      <c r="A774" s="74">
        <v>42033</v>
      </c>
      <c r="B774">
        <v>509.6</v>
      </c>
      <c r="C774">
        <v>509.69</v>
      </c>
      <c r="D774">
        <v>499.83</v>
      </c>
      <c r="E774">
        <v>509.26</v>
      </c>
      <c r="F774" t="s">
        <v>454</v>
      </c>
      <c r="G774">
        <v>186</v>
      </c>
      <c r="H774" t="s">
        <v>448</v>
      </c>
      <c r="U774">
        <v>773</v>
      </c>
      <c r="V774">
        <v>15639314</v>
      </c>
      <c r="W774" t="s">
        <v>1247</v>
      </c>
      <c r="X774">
        <v>589</v>
      </c>
      <c r="Y774" t="s">
        <v>374</v>
      </c>
      <c r="Z774" t="s">
        <v>436</v>
      </c>
      <c r="AA774">
        <v>32</v>
      </c>
      <c r="AB774">
        <v>2</v>
      </c>
      <c r="AC774">
        <v>0</v>
      </c>
      <c r="AD774">
        <v>2</v>
      </c>
      <c r="AE774">
        <v>0</v>
      </c>
      <c r="AF774">
        <v>1</v>
      </c>
      <c r="AG774">
        <v>9468.64</v>
      </c>
      <c r="AH774">
        <v>0</v>
      </c>
    </row>
    <row r="775" spans="1:34" x14ac:dyDescent="0.25">
      <c r="A775" s="74">
        <v>42034</v>
      </c>
      <c r="B775">
        <v>514.45000000000005</v>
      </c>
      <c r="C775">
        <v>538.39</v>
      </c>
      <c r="D775">
        <v>514.11</v>
      </c>
      <c r="E775">
        <v>533.05999999999995</v>
      </c>
      <c r="F775" t="s">
        <v>445</v>
      </c>
      <c r="G775">
        <v>606</v>
      </c>
      <c r="H775" t="s">
        <v>448</v>
      </c>
      <c r="U775">
        <v>774</v>
      </c>
      <c r="V775">
        <v>15685320</v>
      </c>
      <c r="W775" t="s">
        <v>1248</v>
      </c>
      <c r="X775">
        <v>767</v>
      </c>
      <c r="Y775" t="s">
        <v>374</v>
      </c>
      <c r="Z775" t="s">
        <v>436</v>
      </c>
      <c r="AA775">
        <v>36</v>
      </c>
      <c r="AB775">
        <v>3</v>
      </c>
      <c r="AC775">
        <v>139180.20000000001</v>
      </c>
      <c r="AD775">
        <v>1</v>
      </c>
      <c r="AE775">
        <v>0</v>
      </c>
      <c r="AF775">
        <v>0</v>
      </c>
      <c r="AG775">
        <v>123880.19</v>
      </c>
      <c r="AH775">
        <v>0</v>
      </c>
    </row>
    <row r="776" spans="1:34" x14ac:dyDescent="0.25">
      <c r="A776" s="74">
        <v>42037</v>
      </c>
      <c r="B776">
        <v>530.27</v>
      </c>
      <c r="C776">
        <v>531.54</v>
      </c>
      <c r="D776">
        <v>517.13</v>
      </c>
      <c r="E776">
        <v>527.03</v>
      </c>
      <c r="F776" t="s">
        <v>463</v>
      </c>
      <c r="G776">
        <v>849</v>
      </c>
      <c r="H776" t="s">
        <v>451</v>
      </c>
      <c r="U776">
        <v>775</v>
      </c>
      <c r="V776">
        <v>15789158</v>
      </c>
      <c r="W776" t="s">
        <v>1249</v>
      </c>
      <c r="X776">
        <v>636</v>
      </c>
      <c r="Y776" t="s">
        <v>378</v>
      </c>
      <c r="Z776" t="s">
        <v>436</v>
      </c>
      <c r="AA776">
        <v>49</v>
      </c>
      <c r="AB776">
        <v>6</v>
      </c>
      <c r="AC776">
        <v>113599.74</v>
      </c>
      <c r="AD776">
        <v>2</v>
      </c>
      <c r="AE776">
        <v>1</v>
      </c>
      <c r="AF776">
        <v>0</v>
      </c>
      <c r="AG776">
        <v>158887.09</v>
      </c>
      <c r="AH776">
        <v>1</v>
      </c>
    </row>
    <row r="777" spans="1:34" x14ac:dyDescent="0.25">
      <c r="A777" s="74">
        <v>42038</v>
      </c>
      <c r="B777">
        <v>526.54999999999995</v>
      </c>
      <c r="C777">
        <v>531.94000000000005</v>
      </c>
      <c r="D777">
        <v>521.83000000000004</v>
      </c>
      <c r="E777">
        <v>527.79</v>
      </c>
      <c r="F777" t="s">
        <v>463</v>
      </c>
      <c r="G777">
        <v>38</v>
      </c>
      <c r="H777" t="s">
        <v>461</v>
      </c>
      <c r="U777">
        <v>776</v>
      </c>
      <c r="V777">
        <v>15752137</v>
      </c>
      <c r="W777" t="s">
        <v>1250</v>
      </c>
      <c r="X777">
        <v>648</v>
      </c>
      <c r="Y777" t="s">
        <v>374</v>
      </c>
      <c r="Z777" t="s">
        <v>436</v>
      </c>
      <c r="AA777">
        <v>33</v>
      </c>
      <c r="AB777">
        <v>7</v>
      </c>
      <c r="AC777">
        <v>134944</v>
      </c>
      <c r="AD777">
        <v>1</v>
      </c>
      <c r="AE777">
        <v>1</v>
      </c>
      <c r="AF777">
        <v>1</v>
      </c>
      <c r="AG777">
        <v>117036.38</v>
      </c>
      <c r="AH777">
        <v>0</v>
      </c>
    </row>
    <row r="778" spans="1:34" x14ac:dyDescent="0.25">
      <c r="A778" s="74">
        <v>42039</v>
      </c>
      <c r="B778">
        <v>527.79</v>
      </c>
      <c r="C778">
        <v>531.21</v>
      </c>
      <c r="D778">
        <v>519.84</v>
      </c>
      <c r="E778">
        <v>521.33000000000004</v>
      </c>
      <c r="F778" t="s">
        <v>468</v>
      </c>
      <c r="G778">
        <v>663</v>
      </c>
      <c r="H778" t="s">
        <v>461</v>
      </c>
      <c r="U778">
        <v>777</v>
      </c>
      <c r="V778">
        <v>15712551</v>
      </c>
      <c r="W778" t="s">
        <v>1251</v>
      </c>
      <c r="X778">
        <v>622</v>
      </c>
      <c r="Y778" t="s">
        <v>378</v>
      </c>
      <c r="Z778" t="s">
        <v>437</v>
      </c>
      <c r="AA778">
        <v>58</v>
      </c>
      <c r="AB778">
        <v>7</v>
      </c>
      <c r="AC778">
        <v>116922.25</v>
      </c>
      <c r="AD778">
        <v>1</v>
      </c>
      <c r="AE778">
        <v>1</v>
      </c>
      <c r="AF778">
        <v>0</v>
      </c>
      <c r="AG778">
        <v>120415.61</v>
      </c>
      <c r="AH778">
        <v>1</v>
      </c>
    </row>
    <row r="779" spans="1:34" x14ac:dyDescent="0.25">
      <c r="A779" s="74">
        <v>42040</v>
      </c>
      <c r="B779">
        <v>522.36</v>
      </c>
      <c r="C779">
        <v>527.04999999999995</v>
      </c>
      <c r="D779">
        <v>520.66</v>
      </c>
      <c r="E779">
        <v>526.14</v>
      </c>
      <c r="F779" t="s">
        <v>468</v>
      </c>
      <c r="G779">
        <v>849</v>
      </c>
      <c r="H779" t="s">
        <v>459</v>
      </c>
      <c r="U779">
        <v>778</v>
      </c>
      <c r="V779">
        <v>15628936</v>
      </c>
      <c r="W779" t="s">
        <v>1252</v>
      </c>
      <c r="X779">
        <v>692</v>
      </c>
      <c r="Y779" t="s">
        <v>376</v>
      </c>
      <c r="Z779" t="s">
        <v>436</v>
      </c>
      <c r="AA779">
        <v>28</v>
      </c>
      <c r="AB779">
        <v>9</v>
      </c>
      <c r="AC779">
        <v>118945.09</v>
      </c>
      <c r="AD779">
        <v>1</v>
      </c>
      <c r="AE779">
        <v>0</v>
      </c>
      <c r="AF779">
        <v>0</v>
      </c>
      <c r="AG779">
        <v>16064.25</v>
      </c>
      <c r="AH779">
        <v>1</v>
      </c>
    </row>
    <row r="780" spans="1:34" x14ac:dyDescent="0.25">
      <c r="A780" s="74">
        <v>42041</v>
      </c>
      <c r="B780">
        <v>526.20000000000005</v>
      </c>
      <c r="C780">
        <v>535.73</v>
      </c>
      <c r="D780">
        <v>524.97</v>
      </c>
      <c r="E780">
        <v>529.54999999999995</v>
      </c>
      <c r="F780" t="s">
        <v>468</v>
      </c>
      <c r="G780">
        <v>763</v>
      </c>
      <c r="H780" t="s">
        <v>444</v>
      </c>
      <c r="U780">
        <v>779</v>
      </c>
      <c r="V780">
        <v>15797227</v>
      </c>
      <c r="W780" t="s">
        <v>1253</v>
      </c>
      <c r="X780">
        <v>754</v>
      </c>
      <c r="Y780" t="s">
        <v>374</v>
      </c>
      <c r="Z780" t="s">
        <v>436</v>
      </c>
      <c r="AA780">
        <v>28</v>
      </c>
      <c r="AB780">
        <v>8</v>
      </c>
      <c r="AC780">
        <v>0</v>
      </c>
      <c r="AD780">
        <v>2</v>
      </c>
      <c r="AE780">
        <v>1</v>
      </c>
      <c r="AF780">
        <v>1</v>
      </c>
      <c r="AG780">
        <v>52615.62</v>
      </c>
      <c r="AH780">
        <v>0</v>
      </c>
    </row>
    <row r="781" spans="1:34" x14ac:dyDescent="0.25">
      <c r="A781" s="74">
        <v>42044</v>
      </c>
      <c r="B781">
        <v>526.54999999999995</v>
      </c>
      <c r="C781">
        <v>530.54</v>
      </c>
      <c r="D781">
        <v>524.58000000000004</v>
      </c>
      <c r="E781">
        <v>526.38</v>
      </c>
      <c r="F781" t="s">
        <v>468</v>
      </c>
      <c r="G781">
        <v>267</v>
      </c>
      <c r="H781" t="s">
        <v>459</v>
      </c>
      <c r="U781">
        <v>780</v>
      </c>
      <c r="V781">
        <v>15769974</v>
      </c>
      <c r="W781" t="s">
        <v>845</v>
      </c>
      <c r="X781">
        <v>679</v>
      </c>
      <c r="Y781" t="s">
        <v>376</v>
      </c>
      <c r="Z781" t="s">
        <v>437</v>
      </c>
      <c r="AA781">
        <v>35</v>
      </c>
      <c r="AB781">
        <v>8</v>
      </c>
      <c r="AC781">
        <v>119182.73</v>
      </c>
      <c r="AD781">
        <v>1</v>
      </c>
      <c r="AE781">
        <v>0</v>
      </c>
      <c r="AF781">
        <v>0</v>
      </c>
      <c r="AG781">
        <v>121210.09</v>
      </c>
      <c r="AH781">
        <v>0</v>
      </c>
    </row>
    <row r="782" spans="1:34" x14ac:dyDescent="0.25">
      <c r="A782" s="74">
        <v>42045</v>
      </c>
      <c r="B782">
        <v>527.85</v>
      </c>
      <c r="C782">
        <v>536.23</v>
      </c>
      <c r="D782">
        <v>525.48</v>
      </c>
      <c r="E782">
        <v>535.47</v>
      </c>
      <c r="F782" t="s">
        <v>468</v>
      </c>
      <c r="G782">
        <v>749</v>
      </c>
      <c r="H782" t="s">
        <v>451</v>
      </c>
      <c r="U782">
        <v>781</v>
      </c>
      <c r="V782">
        <v>15737051</v>
      </c>
      <c r="W782" t="s">
        <v>1254</v>
      </c>
      <c r="X782">
        <v>639</v>
      </c>
      <c r="Y782" t="s">
        <v>374</v>
      </c>
      <c r="Z782" t="s">
        <v>436</v>
      </c>
      <c r="AA782">
        <v>27</v>
      </c>
      <c r="AB782">
        <v>8</v>
      </c>
      <c r="AC782">
        <v>0</v>
      </c>
      <c r="AD782">
        <v>2</v>
      </c>
      <c r="AE782">
        <v>1</v>
      </c>
      <c r="AF782">
        <v>0</v>
      </c>
      <c r="AG782">
        <v>192247.35</v>
      </c>
      <c r="AH782">
        <v>0</v>
      </c>
    </row>
    <row r="783" spans="1:34" x14ac:dyDescent="0.25">
      <c r="A783" s="74">
        <v>42046</v>
      </c>
      <c r="B783">
        <v>533.83000000000004</v>
      </c>
      <c r="C783">
        <v>536.98</v>
      </c>
      <c r="D783">
        <v>531.91999999999996</v>
      </c>
      <c r="E783">
        <v>534.5</v>
      </c>
      <c r="F783" t="s">
        <v>468</v>
      </c>
      <c r="G783">
        <v>377</v>
      </c>
      <c r="H783" t="s">
        <v>459</v>
      </c>
      <c r="U783">
        <v>782</v>
      </c>
      <c r="V783">
        <v>15585595</v>
      </c>
      <c r="W783" t="s">
        <v>1255</v>
      </c>
      <c r="X783">
        <v>774</v>
      </c>
      <c r="Y783" t="s">
        <v>374</v>
      </c>
      <c r="Z783" t="s">
        <v>437</v>
      </c>
      <c r="AA783">
        <v>28</v>
      </c>
      <c r="AB783">
        <v>1</v>
      </c>
      <c r="AC783">
        <v>71264.02</v>
      </c>
      <c r="AD783">
        <v>2</v>
      </c>
      <c r="AE783">
        <v>0</v>
      </c>
      <c r="AF783">
        <v>1</v>
      </c>
      <c r="AG783">
        <v>68759.570000000007</v>
      </c>
      <c r="AH783">
        <v>0</v>
      </c>
    </row>
    <row r="784" spans="1:34" x14ac:dyDescent="0.25">
      <c r="A784" s="74">
        <v>42047</v>
      </c>
      <c r="B784">
        <v>535.78</v>
      </c>
      <c r="C784">
        <v>543.33000000000004</v>
      </c>
      <c r="D784">
        <v>533.21</v>
      </c>
      <c r="E784">
        <v>541.44000000000005</v>
      </c>
      <c r="F784" t="s">
        <v>468</v>
      </c>
      <c r="G784">
        <v>620</v>
      </c>
      <c r="H784" t="s">
        <v>462</v>
      </c>
      <c r="U784">
        <v>783</v>
      </c>
      <c r="V784">
        <v>15654060</v>
      </c>
      <c r="W784" t="s">
        <v>1256</v>
      </c>
      <c r="X784">
        <v>517</v>
      </c>
      <c r="Y784" t="s">
        <v>374</v>
      </c>
      <c r="Z784" t="s">
        <v>436</v>
      </c>
      <c r="AA784">
        <v>41</v>
      </c>
      <c r="AB784">
        <v>2</v>
      </c>
      <c r="AC784">
        <v>0</v>
      </c>
      <c r="AD784">
        <v>2</v>
      </c>
      <c r="AE784">
        <v>0</v>
      </c>
      <c r="AF784">
        <v>1</v>
      </c>
      <c r="AG784">
        <v>75937.47</v>
      </c>
      <c r="AH784">
        <v>0</v>
      </c>
    </row>
    <row r="785" spans="1:34" x14ac:dyDescent="0.25">
      <c r="A785" s="74">
        <v>42048</v>
      </c>
      <c r="B785">
        <v>541.86</v>
      </c>
      <c r="C785">
        <v>548.4</v>
      </c>
      <c r="D785">
        <v>541.64</v>
      </c>
      <c r="E785">
        <v>547.51</v>
      </c>
      <c r="F785" t="s">
        <v>468</v>
      </c>
      <c r="G785">
        <v>900</v>
      </c>
      <c r="H785" t="s">
        <v>448</v>
      </c>
      <c r="U785">
        <v>784</v>
      </c>
      <c r="V785">
        <v>15745196</v>
      </c>
      <c r="W785" t="s">
        <v>1257</v>
      </c>
      <c r="X785">
        <v>571</v>
      </c>
      <c r="Y785" t="s">
        <v>374</v>
      </c>
      <c r="Z785" t="s">
        <v>437</v>
      </c>
      <c r="AA785">
        <v>35</v>
      </c>
      <c r="AB785">
        <v>8</v>
      </c>
      <c r="AC785">
        <v>0</v>
      </c>
      <c r="AD785">
        <v>2</v>
      </c>
      <c r="AE785">
        <v>0</v>
      </c>
      <c r="AF785">
        <v>0</v>
      </c>
      <c r="AG785">
        <v>84569.13</v>
      </c>
      <c r="AH785">
        <v>0</v>
      </c>
    </row>
    <row r="786" spans="1:34" x14ac:dyDescent="0.25">
      <c r="A786" s="74">
        <v>42052</v>
      </c>
      <c r="B786">
        <v>545.33000000000004</v>
      </c>
      <c r="C786">
        <v>548.49</v>
      </c>
      <c r="D786">
        <v>539.61</v>
      </c>
      <c r="E786">
        <v>541.35</v>
      </c>
      <c r="F786" t="s">
        <v>468</v>
      </c>
      <c r="G786">
        <v>616</v>
      </c>
      <c r="H786" t="s">
        <v>451</v>
      </c>
      <c r="U786">
        <v>785</v>
      </c>
      <c r="V786">
        <v>15571221</v>
      </c>
      <c r="W786" t="s">
        <v>1258</v>
      </c>
      <c r="X786">
        <v>747</v>
      </c>
      <c r="Y786" t="s">
        <v>378</v>
      </c>
      <c r="Z786" t="s">
        <v>436</v>
      </c>
      <c r="AA786">
        <v>58</v>
      </c>
      <c r="AB786">
        <v>7</v>
      </c>
      <c r="AC786">
        <v>116313.57</v>
      </c>
      <c r="AD786">
        <v>1</v>
      </c>
      <c r="AE786">
        <v>1</v>
      </c>
      <c r="AF786">
        <v>1</v>
      </c>
      <c r="AG786">
        <v>190696.35</v>
      </c>
      <c r="AH786">
        <v>1</v>
      </c>
    </row>
    <row r="787" spans="1:34" x14ac:dyDescent="0.25">
      <c r="A787" s="74">
        <v>42053</v>
      </c>
      <c r="B787">
        <v>539.91999999999996</v>
      </c>
      <c r="C787">
        <v>544</v>
      </c>
      <c r="D787">
        <v>536.04</v>
      </c>
      <c r="E787">
        <v>538.22</v>
      </c>
      <c r="F787" t="s">
        <v>468</v>
      </c>
      <c r="G787">
        <v>453</v>
      </c>
      <c r="H787" t="s">
        <v>453</v>
      </c>
      <c r="U787">
        <v>786</v>
      </c>
      <c r="V787">
        <v>15660155</v>
      </c>
      <c r="W787" t="s">
        <v>681</v>
      </c>
      <c r="X787">
        <v>792</v>
      </c>
      <c r="Y787" t="s">
        <v>376</v>
      </c>
      <c r="Z787" t="s">
        <v>436</v>
      </c>
      <c r="AA787">
        <v>36</v>
      </c>
      <c r="AB787">
        <v>5</v>
      </c>
      <c r="AC787">
        <v>92140.15</v>
      </c>
      <c r="AD787">
        <v>1</v>
      </c>
      <c r="AE787">
        <v>0</v>
      </c>
      <c r="AF787">
        <v>1</v>
      </c>
      <c r="AG787">
        <v>67468.67</v>
      </c>
      <c r="AH787">
        <v>0</v>
      </c>
    </row>
    <row r="788" spans="1:34" x14ac:dyDescent="0.25">
      <c r="A788" s="74">
        <v>42054</v>
      </c>
      <c r="B788">
        <v>536.57000000000005</v>
      </c>
      <c r="C788">
        <v>541.62</v>
      </c>
      <c r="D788">
        <v>536.54</v>
      </c>
      <c r="E788">
        <v>541.38</v>
      </c>
      <c r="F788" t="s">
        <v>593</v>
      </c>
      <c r="G788" t="s">
        <v>460</v>
      </c>
      <c r="U788">
        <v>787</v>
      </c>
      <c r="V788">
        <v>15605284</v>
      </c>
      <c r="W788" t="s">
        <v>1259</v>
      </c>
      <c r="X788">
        <v>688</v>
      </c>
      <c r="Y788" t="s">
        <v>374</v>
      </c>
      <c r="Z788" t="s">
        <v>436</v>
      </c>
      <c r="AA788">
        <v>26</v>
      </c>
      <c r="AB788">
        <v>1</v>
      </c>
      <c r="AC788">
        <v>0</v>
      </c>
      <c r="AD788">
        <v>2</v>
      </c>
      <c r="AE788">
        <v>1</v>
      </c>
      <c r="AF788">
        <v>1</v>
      </c>
      <c r="AG788">
        <v>104435.94</v>
      </c>
      <c r="AH788">
        <v>0</v>
      </c>
    </row>
    <row r="789" spans="1:34" x14ac:dyDescent="0.25">
      <c r="A789" s="74">
        <v>42055</v>
      </c>
      <c r="B789">
        <v>541.64</v>
      </c>
      <c r="C789">
        <v>542.26</v>
      </c>
      <c r="D789">
        <v>534.33000000000004</v>
      </c>
      <c r="E789">
        <v>537.47</v>
      </c>
      <c r="F789" t="s">
        <v>468</v>
      </c>
      <c r="G789">
        <v>444</v>
      </c>
      <c r="H789" t="s">
        <v>448</v>
      </c>
      <c r="U789">
        <v>788</v>
      </c>
      <c r="V789">
        <v>15694366</v>
      </c>
      <c r="W789" t="s">
        <v>1260</v>
      </c>
      <c r="X789">
        <v>714</v>
      </c>
      <c r="Y789" t="s">
        <v>378</v>
      </c>
      <c r="Z789" t="s">
        <v>436</v>
      </c>
      <c r="AA789">
        <v>42</v>
      </c>
      <c r="AB789">
        <v>2</v>
      </c>
      <c r="AC789">
        <v>177640.09</v>
      </c>
      <c r="AD789">
        <v>1</v>
      </c>
      <c r="AE789">
        <v>0</v>
      </c>
      <c r="AF789">
        <v>1</v>
      </c>
      <c r="AG789">
        <v>47166.55</v>
      </c>
      <c r="AH789">
        <v>0</v>
      </c>
    </row>
    <row r="790" spans="1:34" x14ac:dyDescent="0.25">
      <c r="A790" s="74">
        <v>42058</v>
      </c>
      <c r="B790">
        <v>534.58000000000004</v>
      </c>
      <c r="C790">
        <v>534.97</v>
      </c>
      <c r="D790">
        <v>527.96</v>
      </c>
      <c r="E790">
        <v>530.45000000000005</v>
      </c>
      <c r="F790" t="s">
        <v>468</v>
      </c>
      <c r="G790">
        <v>457</v>
      </c>
      <c r="H790" t="s">
        <v>451</v>
      </c>
      <c r="U790">
        <v>789</v>
      </c>
      <c r="V790">
        <v>15600739</v>
      </c>
      <c r="W790" t="s">
        <v>1261</v>
      </c>
      <c r="X790">
        <v>562</v>
      </c>
      <c r="Y790" t="s">
        <v>376</v>
      </c>
      <c r="Z790" t="s">
        <v>437</v>
      </c>
      <c r="AA790">
        <v>35</v>
      </c>
      <c r="AB790">
        <v>0</v>
      </c>
      <c r="AC790">
        <v>0</v>
      </c>
      <c r="AD790">
        <v>2</v>
      </c>
      <c r="AE790">
        <v>1</v>
      </c>
      <c r="AF790">
        <v>0</v>
      </c>
      <c r="AG790">
        <v>119899.52</v>
      </c>
      <c r="AH790">
        <v>0</v>
      </c>
    </row>
    <row r="791" spans="1:34" x14ac:dyDescent="0.25">
      <c r="A791" s="74">
        <v>42059</v>
      </c>
      <c r="B791">
        <v>528.54999999999995</v>
      </c>
      <c r="C791">
        <v>535.32000000000005</v>
      </c>
      <c r="D791">
        <v>526.79999999999995</v>
      </c>
      <c r="E791">
        <v>534.62</v>
      </c>
      <c r="F791" t="s">
        <v>468</v>
      </c>
      <c r="G791">
        <v>5</v>
      </c>
      <c r="H791" t="s">
        <v>453</v>
      </c>
      <c r="U791">
        <v>790</v>
      </c>
      <c r="V791">
        <v>15653253</v>
      </c>
      <c r="W791" t="s">
        <v>1154</v>
      </c>
      <c r="X791">
        <v>704</v>
      </c>
      <c r="Y791" t="s">
        <v>376</v>
      </c>
      <c r="Z791" t="s">
        <v>436</v>
      </c>
      <c r="AA791">
        <v>48</v>
      </c>
      <c r="AB791">
        <v>8</v>
      </c>
      <c r="AC791">
        <v>167997.6</v>
      </c>
      <c r="AD791">
        <v>1</v>
      </c>
      <c r="AE791">
        <v>1</v>
      </c>
      <c r="AF791">
        <v>1</v>
      </c>
      <c r="AG791">
        <v>173498.45</v>
      </c>
      <c r="AH791">
        <v>0</v>
      </c>
    </row>
    <row r="792" spans="1:34" x14ac:dyDescent="0.25">
      <c r="A792" s="74">
        <v>42060</v>
      </c>
      <c r="B792">
        <v>534.42999999999995</v>
      </c>
      <c r="C792">
        <v>544.72</v>
      </c>
      <c r="D792">
        <v>533.98</v>
      </c>
      <c r="E792">
        <v>542.38</v>
      </c>
      <c r="F792" t="s">
        <v>468</v>
      </c>
      <c r="G792">
        <v>825</v>
      </c>
      <c r="H792" t="s">
        <v>449</v>
      </c>
      <c r="U792">
        <v>791</v>
      </c>
      <c r="V792">
        <v>15763431</v>
      </c>
      <c r="W792" t="s">
        <v>1262</v>
      </c>
      <c r="X792">
        <v>698</v>
      </c>
      <c r="Y792" t="s">
        <v>374</v>
      </c>
      <c r="Z792" t="s">
        <v>436</v>
      </c>
      <c r="AA792">
        <v>36</v>
      </c>
      <c r="AB792">
        <v>2</v>
      </c>
      <c r="AC792">
        <v>82275.350000000006</v>
      </c>
      <c r="AD792">
        <v>2</v>
      </c>
      <c r="AE792">
        <v>1</v>
      </c>
      <c r="AF792">
        <v>1</v>
      </c>
      <c r="AG792">
        <v>93249.26</v>
      </c>
      <c r="AH792">
        <v>0</v>
      </c>
    </row>
    <row r="793" spans="1:34" x14ac:dyDescent="0.25">
      <c r="A793" s="74">
        <v>42061</v>
      </c>
      <c r="B793">
        <v>541.72</v>
      </c>
      <c r="C793">
        <v>554.62</v>
      </c>
      <c r="D793">
        <v>540.02</v>
      </c>
      <c r="E793">
        <v>553.96</v>
      </c>
      <c r="F793" t="s">
        <v>463</v>
      </c>
      <c r="G793">
        <v>311</v>
      </c>
      <c r="H793" t="s">
        <v>444</v>
      </c>
      <c r="U793">
        <v>792</v>
      </c>
      <c r="V793">
        <v>15643696</v>
      </c>
      <c r="W793" t="s">
        <v>670</v>
      </c>
      <c r="X793">
        <v>611</v>
      </c>
      <c r="Y793" t="s">
        <v>374</v>
      </c>
      <c r="Z793" t="s">
        <v>436</v>
      </c>
      <c r="AA793">
        <v>49</v>
      </c>
      <c r="AB793">
        <v>3</v>
      </c>
      <c r="AC793">
        <v>0</v>
      </c>
      <c r="AD793">
        <v>2</v>
      </c>
      <c r="AE793">
        <v>1</v>
      </c>
      <c r="AF793">
        <v>1</v>
      </c>
      <c r="AG793">
        <v>142917.54</v>
      </c>
      <c r="AH793">
        <v>0</v>
      </c>
    </row>
    <row r="794" spans="1:34" x14ac:dyDescent="0.25">
      <c r="A794" s="74">
        <v>42062</v>
      </c>
      <c r="B794">
        <v>552.72</v>
      </c>
      <c r="C794">
        <v>563.16</v>
      </c>
      <c r="D794">
        <v>551.39</v>
      </c>
      <c r="E794">
        <v>556.87</v>
      </c>
      <c r="F794" t="s">
        <v>463</v>
      </c>
      <c r="G794">
        <v>410</v>
      </c>
      <c r="H794" t="s">
        <v>460</v>
      </c>
      <c r="U794">
        <v>793</v>
      </c>
      <c r="V794">
        <v>15707473</v>
      </c>
      <c r="W794" t="s">
        <v>1212</v>
      </c>
      <c r="X794">
        <v>850</v>
      </c>
      <c r="Y794" t="s">
        <v>378</v>
      </c>
      <c r="Z794" t="s">
        <v>437</v>
      </c>
      <c r="AA794">
        <v>48</v>
      </c>
      <c r="AB794">
        <v>6</v>
      </c>
      <c r="AC794">
        <v>111962.99</v>
      </c>
      <c r="AD794">
        <v>1</v>
      </c>
      <c r="AE794">
        <v>1</v>
      </c>
      <c r="AF794">
        <v>0</v>
      </c>
      <c r="AG794">
        <v>111755.8</v>
      </c>
      <c r="AH794">
        <v>0</v>
      </c>
    </row>
    <row r="795" spans="1:34" x14ac:dyDescent="0.25">
      <c r="A795" s="74">
        <v>42065</v>
      </c>
      <c r="B795">
        <v>559</v>
      </c>
      <c r="C795">
        <v>570.58000000000004</v>
      </c>
      <c r="D795">
        <v>557.22</v>
      </c>
      <c r="E795">
        <v>569.78</v>
      </c>
      <c r="F795" t="s">
        <v>463</v>
      </c>
      <c r="G795">
        <v>129</v>
      </c>
      <c r="H795" t="s">
        <v>461</v>
      </c>
      <c r="U795">
        <v>794</v>
      </c>
      <c r="V795">
        <v>15769504</v>
      </c>
      <c r="W795" t="s">
        <v>1263</v>
      </c>
      <c r="X795">
        <v>743</v>
      </c>
      <c r="Y795" t="s">
        <v>378</v>
      </c>
      <c r="Z795" t="s">
        <v>437</v>
      </c>
      <c r="AA795">
        <v>34</v>
      </c>
      <c r="AB795">
        <v>1</v>
      </c>
      <c r="AC795">
        <v>131736.88</v>
      </c>
      <c r="AD795">
        <v>1</v>
      </c>
      <c r="AE795">
        <v>1</v>
      </c>
      <c r="AF795">
        <v>1</v>
      </c>
      <c r="AG795">
        <v>108543.21</v>
      </c>
      <c r="AH795">
        <v>0</v>
      </c>
    </row>
    <row r="796" spans="1:34" x14ac:dyDescent="0.25">
      <c r="A796" s="74">
        <v>42066</v>
      </c>
      <c r="B796">
        <v>568.89</v>
      </c>
      <c r="C796">
        <v>573.80999999999995</v>
      </c>
      <c r="D796">
        <v>564.97</v>
      </c>
      <c r="E796">
        <v>572.07000000000005</v>
      </c>
      <c r="F796" t="s">
        <v>468</v>
      </c>
      <c r="G796">
        <v>704</v>
      </c>
      <c r="H796" t="s">
        <v>459</v>
      </c>
      <c r="U796">
        <v>795</v>
      </c>
      <c r="V796">
        <v>15776807</v>
      </c>
      <c r="W796" t="s">
        <v>917</v>
      </c>
      <c r="X796">
        <v>654</v>
      </c>
      <c r="Y796" t="s">
        <v>374</v>
      </c>
      <c r="Z796" t="s">
        <v>436</v>
      </c>
      <c r="AA796">
        <v>29</v>
      </c>
      <c r="AB796">
        <v>1</v>
      </c>
      <c r="AC796">
        <v>0</v>
      </c>
      <c r="AD796">
        <v>1</v>
      </c>
      <c r="AE796">
        <v>1</v>
      </c>
      <c r="AF796">
        <v>0</v>
      </c>
      <c r="AG796">
        <v>180345.44</v>
      </c>
      <c r="AH796">
        <v>0</v>
      </c>
    </row>
    <row r="797" spans="1:34" x14ac:dyDescent="0.25">
      <c r="A797" s="74">
        <v>42067</v>
      </c>
      <c r="B797">
        <v>570.29999999999995</v>
      </c>
      <c r="C797">
        <v>575.53</v>
      </c>
      <c r="D797">
        <v>566.45000000000005</v>
      </c>
      <c r="E797">
        <v>571.79999999999995</v>
      </c>
      <c r="F797" t="s">
        <v>468</v>
      </c>
      <c r="G797">
        <v>876</v>
      </c>
      <c r="H797" t="s">
        <v>451</v>
      </c>
      <c r="U797">
        <v>796</v>
      </c>
      <c r="V797">
        <v>15686870</v>
      </c>
      <c r="W797" t="s">
        <v>1264</v>
      </c>
      <c r="X797">
        <v>761</v>
      </c>
      <c r="Y797" t="s">
        <v>378</v>
      </c>
      <c r="Z797" t="s">
        <v>436</v>
      </c>
      <c r="AA797">
        <v>36</v>
      </c>
      <c r="AB797">
        <v>8</v>
      </c>
      <c r="AC797">
        <v>108239.11</v>
      </c>
      <c r="AD797">
        <v>2</v>
      </c>
      <c r="AE797">
        <v>0</v>
      </c>
      <c r="AF797">
        <v>0</v>
      </c>
      <c r="AG797">
        <v>99444.02</v>
      </c>
      <c r="AH797">
        <v>0</v>
      </c>
    </row>
    <row r="798" spans="1:34" x14ac:dyDescent="0.25">
      <c r="A798" s="74">
        <v>42068</v>
      </c>
      <c r="B798">
        <v>573.45000000000005</v>
      </c>
      <c r="C798">
        <v>576.33000000000004</v>
      </c>
      <c r="D798">
        <v>571.84</v>
      </c>
      <c r="E798">
        <v>573.75</v>
      </c>
      <c r="F798" t="s">
        <v>468</v>
      </c>
      <c r="G798">
        <v>389</v>
      </c>
      <c r="H798" t="s">
        <v>461</v>
      </c>
      <c r="U798">
        <v>797</v>
      </c>
      <c r="V798">
        <v>15668747</v>
      </c>
      <c r="W798" t="s">
        <v>1265</v>
      </c>
      <c r="X798">
        <v>702</v>
      </c>
      <c r="Y798" t="s">
        <v>374</v>
      </c>
      <c r="Z798" t="s">
        <v>437</v>
      </c>
      <c r="AA798">
        <v>46</v>
      </c>
      <c r="AB798">
        <v>9</v>
      </c>
      <c r="AC798">
        <v>98444.19</v>
      </c>
      <c r="AD798">
        <v>1</v>
      </c>
      <c r="AE798">
        <v>0</v>
      </c>
      <c r="AF798">
        <v>1</v>
      </c>
      <c r="AG798">
        <v>109563.28</v>
      </c>
      <c r="AH798">
        <v>0</v>
      </c>
    </row>
    <row r="799" spans="1:34" x14ac:dyDescent="0.25">
      <c r="A799" s="74">
        <v>42069</v>
      </c>
      <c r="B799">
        <v>573.30999999999995</v>
      </c>
      <c r="C799">
        <v>575.1</v>
      </c>
      <c r="D799">
        <v>565.21</v>
      </c>
      <c r="E799">
        <v>566.13</v>
      </c>
      <c r="F799" t="s">
        <v>468</v>
      </c>
      <c r="G799">
        <v>659</v>
      </c>
      <c r="H799" t="s">
        <v>460</v>
      </c>
      <c r="U799">
        <v>798</v>
      </c>
      <c r="V799">
        <v>15766908</v>
      </c>
      <c r="W799" t="s">
        <v>695</v>
      </c>
      <c r="X799">
        <v>488</v>
      </c>
      <c r="Y799" t="s">
        <v>378</v>
      </c>
      <c r="Z799" t="s">
        <v>436</v>
      </c>
      <c r="AA799">
        <v>32</v>
      </c>
      <c r="AB799">
        <v>3</v>
      </c>
      <c r="AC799">
        <v>114540.38</v>
      </c>
      <c r="AD799">
        <v>1</v>
      </c>
      <c r="AE799">
        <v>1</v>
      </c>
      <c r="AF799">
        <v>0</v>
      </c>
      <c r="AG799">
        <v>92568.07</v>
      </c>
      <c r="AH799">
        <v>0</v>
      </c>
    </row>
    <row r="800" spans="1:34" x14ac:dyDescent="0.25">
      <c r="A800" s="74">
        <v>42072</v>
      </c>
      <c r="B800">
        <v>565.30999999999995</v>
      </c>
      <c r="C800">
        <v>568.71</v>
      </c>
      <c r="D800">
        <v>561.99</v>
      </c>
      <c r="E800">
        <v>567.29</v>
      </c>
      <c r="F800" t="s">
        <v>468</v>
      </c>
      <c r="G800">
        <v>62</v>
      </c>
      <c r="H800" t="s">
        <v>460</v>
      </c>
      <c r="U800">
        <v>799</v>
      </c>
      <c r="V800">
        <v>15570134</v>
      </c>
      <c r="W800" t="s">
        <v>1040</v>
      </c>
      <c r="X800">
        <v>683</v>
      </c>
      <c r="Y800" t="s">
        <v>374</v>
      </c>
      <c r="Z800" t="s">
        <v>437</v>
      </c>
      <c r="AA800">
        <v>35</v>
      </c>
      <c r="AB800">
        <v>6</v>
      </c>
      <c r="AC800">
        <v>187530.66</v>
      </c>
      <c r="AD800">
        <v>2</v>
      </c>
      <c r="AE800">
        <v>1</v>
      </c>
      <c r="AF800">
        <v>1</v>
      </c>
      <c r="AG800">
        <v>37976.36</v>
      </c>
      <c r="AH800">
        <v>0</v>
      </c>
    </row>
    <row r="801" spans="1:34" x14ac:dyDescent="0.25">
      <c r="A801" s="74">
        <v>42073</v>
      </c>
      <c r="B801">
        <v>562.71</v>
      </c>
      <c r="C801">
        <v>563.29999999999995</v>
      </c>
      <c r="D801">
        <v>553.21</v>
      </c>
      <c r="E801">
        <v>553.49</v>
      </c>
      <c r="F801" t="s">
        <v>468</v>
      </c>
      <c r="G801">
        <v>792</v>
      </c>
      <c r="H801" t="s">
        <v>448</v>
      </c>
      <c r="U801">
        <v>800</v>
      </c>
      <c r="V801">
        <v>15567367</v>
      </c>
      <c r="W801" t="s">
        <v>1266</v>
      </c>
      <c r="X801">
        <v>601</v>
      </c>
      <c r="Y801" t="s">
        <v>378</v>
      </c>
      <c r="Z801" t="s">
        <v>437</v>
      </c>
      <c r="AA801">
        <v>42</v>
      </c>
      <c r="AB801">
        <v>9</v>
      </c>
      <c r="AC801">
        <v>133636.16</v>
      </c>
      <c r="AD801">
        <v>1</v>
      </c>
      <c r="AE801">
        <v>0</v>
      </c>
      <c r="AF801">
        <v>1</v>
      </c>
      <c r="AG801">
        <v>103315.74</v>
      </c>
      <c r="AH801">
        <v>0</v>
      </c>
    </row>
    <row r="802" spans="1:34" x14ac:dyDescent="0.25">
      <c r="A802" s="74">
        <v>42074</v>
      </c>
      <c r="B802">
        <v>553.62</v>
      </c>
      <c r="C802">
        <v>556.61</v>
      </c>
      <c r="D802">
        <v>549.16999999999996</v>
      </c>
      <c r="E802">
        <v>549.66999999999996</v>
      </c>
      <c r="F802" t="s">
        <v>468</v>
      </c>
      <c r="G802">
        <v>820</v>
      </c>
      <c r="H802" t="s">
        <v>459</v>
      </c>
      <c r="U802">
        <v>801</v>
      </c>
      <c r="V802">
        <v>15747542</v>
      </c>
      <c r="W802" t="s">
        <v>1267</v>
      </c>
      <c r="X802">
        <v>605</v>
      </c>
      <c r="Y802" t="s">
        <v>374</v>
      </c>
      <c r="Z802" t="s">
        <v>436</v>
      </c>
      <c r="AA802">
        <v>52</v>
      </c>
      <c r="AB802">
        <v>7</v>
      </c>
      <c r="AC802">
        <v>0</v>
      </c>
      <c r="AD802">
        <v>2</v>
      </c>
      <c r="AE802">
        <v>1</v>
      </c>
      <c r="AF802">
        <v>1</v>
      </c>
      <c r="AG802">
        <v>173952.5</v>
      </c>
      <c r="AH802">
        <v>0</v>
      </c>
    </row>
    <row r="803" spans="1:34" x14ac:dyDescent="0.25">
      <c r="A803" s="74">
        <v>42075</v>
      </c>
      <c r="B803">
        <v>551.99</v>
      </c>
      <c r="C803">
        <v>554.85</v>
      </c>
      <c r="D803">
        <v>548.95000000000005</v>
      </c>
      <c r="E803">
        <v>553.99</v>
      </c>
      <c r="F803" t="s">
        <v>468</v>
      </c>
      <c r="G803">
        <v>389</v>
      </c>
      <c r="H803" t="s">
        <v>461</v>
      </c>
      <c r="U803">
        <v>802</v>
      </c>
      <c r="V803">
        <v>15762238</v>
      </c>
      <c r="W803" t="s">
        <v>1268</v>
      </c>
      <c r="X803">
        <v>671</v>
      </c>
      <c r="Y803" t="s">
        <v>378</v>
      </c>
      <c r="Z803" t="s">
        <v>437</v>
      </c>
      <c r="AA803">
        <v>44</v>
      </c>
      <c r="AB803">
        <v>0</v>
      </c>
      <c r="AC803">
        <v>84745.03</v>
      </c>
      <c r="AD803">
        <v>2</v>
      </c>
      <c r="AE803">
        <v>0</v>
      </c>
      <c r="AF803">
        <v>1</v>
      </c>
      <c r="AG803">
        <v>34673.980000000003</v>
      </c>
      <c r="AH803">
        <v>0</v>
      </c>
    </row>
    <row r="804" spans="1:34" x14ac:dyDescent="0.25">
      <c r="A804" s="74">
        <v>42076</v>
      </c>
      <c r="B804">
        <v>551.98</v>
      </c>
      <c r="C804">
        <v>556.87</v>
      </c>
      <c r="D804">
        <v>542.73</v>
      </c>
      <c r="E804">
        <v>545.82000000000005</v>
      </c>
      <c r="F804" t="s">
        <v>468</v>
      </c>
      <c r="G804">
        <v>703</v>
      </c>
      <c r="H804" t="s">
        <v>444</v>
      </c>
      <c r="U804">
        <v>803</v>
      </c>
      <c r="V804">
        <v>15681554</v>
      </c>
      <c r="W804" t="s">
        <v>1269</v>
      </c>
      <c r="X804">
        <v>614</v>
      </c>
      <c r="Y804" t="s">
        <v>378</v>
      </c>
      <c r="Z804" t="s">
        <v>437</v>
      </c>
      <c r="AA804">
        <v>31</v>
      </c>
      <c r="AB804">
        <v>7</v>
      </c>
      <c r="AC804">
        <v>120599.38</v>
      </c>
      <c r="AD804">
        <v>2</v>
      </c>
      <c r="AE804">
        <v>1</v>
      </c>
      <c r="AF804">
        <v>1</v>
      </c>
      <c r="AG804">
        <v>46163.44</v>
      </c>
      <c r="AH804">
        <v>0</v>
      </c>
    </row>
    <row r="805" spans="1:34" x14ac:dyDescent="0.25">
      <c r="A805" s="74">
        <v>42079</v>
      </c>
      <c r="B805">
        <v>549.44000000000005</v>
      </c>
      <c r="C805">
        <v>555.33000000000004</v>
      </c>
      <c r="D805">
        <v>544.51</v>
      </c>
      <c r="E805">
        <v>552.99</v>
      </c>
      <c r="F805" t="s">
        <v>468</v>
      </c>
      <c r="G805">
        <v>640</v>
      </c>
      <c r="H805" t="s">
        <v>449</v>
      </c>
      <c r="U805">
        <v>804</v>
      </c>
      <c r="V805">
        <v>15712825</v>
      </c>
      <c r="W805" t="s">
        <v>1173</v>
      </c>
      <c r="X805">
        <v>511</v>
      </c>
      <c r="Y805" t="s">
        <v>376</v>
      </c>
      <c r="Z805" t="s">
        <v>437</v>
      </c>
      <c r="AA805">
        <v>29</v>
      </c>
      <c r="AB805">
        <v>9</v>
      </c>
      <c r="AC805">
        <v>0</v>
      </c>
      <c r="AD805">
        <v>2</v>
      </c>
      <c r="AE805">
        <v>0</v>
      </c>
      <c r="AF805">
        <v>1</v>
      </c>
      <c r="AG805">
        <v>140676.98000000001</v>
      </c>
      <c r="AH805">
        <v>0</v>
      </c>
    </row>
    <row r="806" spans="1:34" x14ac:dyDescent="0.25">
      <c r="A806" s="74">
        <v>42080</v>
      </c>
      <c r="B806">
        <v>550.20000000000005</v>
      </c>
      <c r="C806">
        <v>552.28</v>
      </c>
      <c r="D806">
        <v>546.5</v>
      </c>
      <c r="E806">
        <v>549.33000000000004</v>
      </c>
      <c r="F806" t="s">
        <v>468</v>
      </c>
      <c r="G806">
        <v>805</v>
      </c>
      <c r="H806" t="s">
        <v>444</v>
      </c>
      <c r="U806">
        <v>805</v>
      </c>
      <c r="V806">
        <v>15640280</v>
      </c>
      <c r="W806" t="s">
        <v>683</v>
      </c>
      <c r="X806">
        <v>850</v>
      </c>
      <c r="Y806" t="s">
        <v>374</v>
      </c>
      <c r="Z806" t="s">
        <v>436</v>
      </c>
      <c r="AA806">
        <v>39</v>
      </c>
      <c r="AB806">
        <v>4</v>
      </c>
      <c r="AC806">
        <v>127771.35</v>
      </c>
      <c r="AD806">
        <v>2</v>
      </c>
      <c r="AE806">
        <v>0</v>
      </c>
      <c r="AF806">
        <v>1</v>
      </c>
      <c r="AG806">
        <v>151738.54</v>
      </c>
      <c r="AH806">
        <v>0</v>
      </c>
    </row>
    <row r="807" spans="1:34" x14ac:dyDescent="0.25">
      <c r="A807" s="74">
        <v>42081</v>
      </c>
      <c r="B807">
        <v>550.99</v>
      </c>
      <c r="C807">
        <v>558.25</v>
      </c>
      <c r="D807">
        <v>545.5</v>
      </c>
      <c r="E807">
        <v>557.97</v>
      </c>
      <c r="F807" t="s">
        <v>463</v>
      </c>
      <c r="G807">
        <v>134</v>
      </c>
      <c r="H807" t="s">
        <v>444</v>
      </c>
      <c r="U807">
        <v>806</v>
      </c>
      <c r="V807">
        <v>15756026</v>
      </c>
      <c r="W807" t="s">
        <v>1270</v>
      </c>
      <c r="X807">
        <v>790</v>
      </c>
      <c r="Y807" t="s">
        <v>376</v>
      </c>
      <c r="Z807" t="s">
        <v>437</v>
      </c>
      <c r="AA807">
        <v>46</v>
      </c>
      <c r="AB807">
        <v>9</v>
      </c>
      <c r="AC807">
        <v>0</v>
      </c>
      <c r="AD807">
        <v>1</v>
      </c>
      <c r="AE807">
        <v>0</v>
      </c>
      <c r="AF807">
        <v>0</v>
      </c>
      <c r="AG807">
        <v>14679.81</v>
      </c>
      <c r="AH807">
        <v>1</v>
      </c>
    </row>
    <row r="808" spans="1:34" x14ac:dyDescent="0.25">
      <c r="A808" s="74">
        <v>42082</v>
      </c>
      <c r="B808">
        <v>557.86</v>
      </c>
      <c r="C808">
        <v>559.26</v>
      </c>
      <c r="D808">
        <v>554.62</v>
      </c>
      <c r="E808">
        <v>556.46</v>
      </c>
      <c r="F808" t="s">
        <v>468</v>
      </c>
      <c r="G808">
        <v>197</v>
      </c>
      <c r="H808" t="s">
        <v>462</v>
      </c>
      <c r="U808">
        <v>807</v>
      </c>
      <c r="V808">
        <v>15613319</v>
      </c>
      <c r="W808" t="s">
        <v>1271</v>
      </c>
      <c r="X808">
        <v>793</v>
      </c>
      <c r="Y808" t="s">
        <v>374</v>
      </c>
      <c r="Z808" t="s">
        <v>437</v>
      </c>
      <c r="AA808">
        <v>33</v>
      </c>
      <c r="AB808">
        <v>0</v>
      </c>
      <c r="AC808">
        <v>0</v>
      </c>
      <c r="AD808">
        <v>1</v>
      </c>
      <c r="AE808">
        <v>0</v>
      </c>
      <c r="AF808">
        <v>0</v>
      </c>
      <c r="AG808">
        <v>175544.02</v>
      </c>
      <c r="AH808">
        <v>0</v>
      </c>
    </row>
    <row r="809" spans="1:34" x14ac:dyDescent="0.25">
      <c r="A809" s="74">
        <v>42083</v>
      </c>
      <c r="B809">
        <v>560.11</v>
      </c>
      <c r="C809">
        <v>560.17999999999995</v>
      </c>
      <c r="D809">
        <v>557.52</v>
      </c>
      <c r="E809">
        <v>558.83000000000004</v>
      </c>
      <c r="F809" t="s">
        <v>463</v>
      </c>
      <c r="G809">
        <v>616</v>
      </c>
      <c r="H809" t="s">
        <v>451</v>
      </c>
      <c r="U809">
        <v>808</v>
      </c>
      <c r="V809">
        <v>15798906</v>
      </c>
      <c r="W809" t="s">
        <v>1272</v>
      </c>
      <c r="X809">
        <v>628</v>
      </c>
      <c r="Y809" t="s">
        <v>374</v>
      </c>
      <c r="Z809" t="s">
        <v>436</v>
      </c>
      <c r="AA809">
        <v>69</v>
      </c>
      <c r="AB809">
        <v>5</v>
      </c>
      <c r="AC809">
        <v>0</v>
      </c>
      <c r="AD809">
        <v>2</v>
      </c>
      <c r="AE809">
        <v>1</v>
      </c>
      <c r="AF809">
        <v>1</v>
      </c>
      <c r="AG809">
        <v>181964.6</v>
      </c>
      <c r="AH809">
        <v>0</v>
      </c>
    </row>
    <row r="810" spans="1:34" x14ac:dyDescent="0.25">
      <c r="A810" s="74">
        <v>42086</v>
      </c>
      <c r="B810">
        <v>558.9</v>
      </c>
      <c r="C810">
        <v>560.82000000000005</v>
      </c>
      <c r="D810">
        <v>554.30999999999995</v>
      </c>
      <c r="E810">
        <v>557.28</v>
      </c>
      <c r="F810" t="s">
        <v>468</v>
      </c>
      <c r="G810">
        <v>643</v>
      </c>
      <c r="H810" t="s">
        <v>451</v>
      </c>
      <c r="U810">
        <v>809</v>
      </c>
      <c r="V810">
        <v>15708917</v>
      </c>
      <c r="W810" t="s">
        <v>690</v>
      </c>
      <c r="X810">
        <v>598</v>
      </c>
      <c r="Y810" t="s">
        <v>378</v>
      </c>
      <c r="Z810" t="s">
        <v>436</v>
      </c>
      <c r="AA810">
        <v>53</v>
      </c>
      <c r="AB810">
        <v>10</v>
      </c>
      <c r="AC810">
        <v>167772.96</v>
      </c>
      <c r="AD810">
        <v>1</v>
      </c>
      <c r="AE810">
        <v>1</v>
      </c>
      <c r="AF810">
        <v>1</v>
      </c>
      <c r="AG810">
        <v>136886.85999999999</v>
      </c>
      <c r="AH810">
        <v>0</v>
      </c>
    </row>
    <row r="811" spans="1:34" x14ac:dyDescent="0.25">
      <c r="A811" s="74">
        <v>42087</v>
      </c>
      <c r="B811">
        <v>561.02</v>
      </c>
      <c r="C811">
        <v>573.02</v>
      </c>
      <c r="D811">
        <v>559.66999999999996</v>
      </c>
      <c r="E811">
        <v>568.63</v>
      </c>
      <c r="F811" t="s">
        <v>463</v>
      </c>
      <c r="G811">
        <v>583</v>
      </c>
      <c r="H811" t="s">
        <v>462</v>
      </c>
      <c r="U811">
        <v>810</v>
      </c>
      <c r="V811">
        <v>15778463</v>
      </c>
      <c r="W811" t="s">
        <v>1273</v>
      </c>
      <c r="X811">
        <v>657</v>
      </c>
      <c r="Y811" t="s">
        <v>374</v>
      </c>
      <c r="Z811" t="s">
        <v>437</v>
      </c>
      <c r="AA811">
        <v>37</v>
      </c>
      <c r="AB811">
        <v>6</v>
      </c>
      <c r="AC811">
        <v>95845.6</v>
      </c>
      <c r="AD811">
        <v>1</v>
      </c>
      <c r="AE811">
        <v>1</v>
      </c>
      <c r="AF811">
        <v>0</v>
      </c>
      <c r="AG811">
        <v>122218.23</v>
      </c>
      <c r="AH811">
        <v>0</v>
      </c>
    </row>
    <row r="812" spans="1:34" x14ac:dyDescent="0.25">
      <c r="A812" s="74">
        <v>42088</v>
      </c>
      <c r="B812">
        <v>568.94000000000005</v>
      </c>
      <c r="C812">
        <v>570.69000000000005</v>
      </c>
      <c r="D812">
        <v>557.21</v>
      </c>
      <c r="E812">
        <v>557.26</v>
      </c>
      <c r="F812" t="s">
        <v>463</v>
      </c>
      <c r="G812">
        <v>152</v>
      </c>
      <c r="H812" t="s">
        <v>462</v>
      </c>
      <c r="U812">
        <v>811</v>
      </c>
      <c r="V812">
        <v>15699430</v>
      </c>
      <c r="W812" t="s">
        <v>1089</v>
      </c>
      <c r="X812">
        <v>618</v>
      </c>
      <c r="Y812" t="s">
        <v>374</v>
      </c>
      <c r="Z812" t="s">
        <v>437</v>
      </c>
      <c r="AA812">
        <v>35</v>
      </c>
      <c r="AB812">
        <v>10</v>
      </c>
      <c r="AC812">
        <v>0</v>
      </c>
      <c r="AD812">
        <v>2</v>
      </c>
      <c r="AE812">
        <v>1</v>
      </c>
      <c r="AF812">
        <v>0</v>
      </c>
      <c r="AG812">
        <v>180439.75</v>
      </c>
      <c r="AH812">
        <v>0</v>
      </c>
    </row>
    <row r="813" spans="1:34" x14ac:dyDescent="0.25">
      <c r="A813" s="74">
        <v>42089</v>
      </c>
      <c r="B813">
        <v>556.05999999999995</v>
      </c>
      <c r="C813">
        <v>557.37</v>
      </c>
      <c r="D813">
        <v>549.14</v>
      </c>
      <c r="E813">
        <v>553.65</v>
      </c>
      <c r="F813" t="s">
        <v>468</v>
      </c>
      <c r="G813">
        <v>572</v>
      </c>
      <c r="H813" t="s">
        <v>461</v>
      </c>
      <c r="U813">
        <v>812</v>
      </c>
      <c r="V813">
        <v>15649992</v>
      </c>
      <c r="W813" t="s">
        <v>1274</v>
      </c>
      <c r="X813">
        <v>681</v>
      </c>
      <c r="Y813" t="s">
        <v>376</v>
      </c>
      <c r="Z813" t="s">
        <v>436</v>
      </c>
      <c r="AA813">
        <v>65</v>
      </c>
      <c r="AB813">
        <v>7</v>
      </c>
      <c r="AC813">
        <v>134714.70000000001</v>
      </c>
      <c r="AD813">
        <v>2</v>
      </c>
      <c r="AE813">
        <v>0</v>
      </c>
      <c r="AF813">
        <v>1</v>
      </c>
      <c r="AG813">
        <v>190419.81</v>
      </c>
      <c r="AH813">
        <v>0</v>
      </c>
    </row>
    <row r="814" spans="1:34" x14ac:dyDescent="0.25">
      <c r="A814" s="74">
        <v>42090</v>
      </c>
      <c r="B814">
        <v>551.49</v>
      </c>
      <c r="C814">
        <v>553.76</v>
      </c>
      <c r="D814">
        <v>546.63</v>
      </c>
      <c r="E814">
        <v>546.84</v>
      </c>
      <c r="F814" t="s">
        <v>468</v>
      </c>
      <c r="G814">
        <v>897</v>
      </c>
      <c r="H814" t="s">
        <v>446</v>
      </c>
      <c r="U814">
        <v>813</v>
      </c>
      <c r="V814">
        <v>15578980</v>
      </c>
      <c r="W814" t="s">
        <v>1275</v>
      </c>
      <c r="X814">
        <v>516</v>
      </c>
      <c r="Y814" t="s">
        <v>376</v>
      </c>
      <c r="Z814" t="s">
        <v>437</v>
      </c>
      <c r="AA814">
        <v>33</v>
      </c>
      <c r="AB814">
        <v>3</v>
      </c>
      <c r="AC814">
        <v>0</v>
      </c>
      <c r="AD814">
        <v>2</v>
      </c>
      <c r="AE814">
        <v>1</v>
      </c>
      <c r="AF814">
        <v>1</v>
      </c>
      <c r="AG814">
        <v>58685.59</v>
      </c>
      <c r="AH814">
        <v>0</v>
      </c>
    </row>
    <row r="815" spans="1:34" x14ac:dyDescent="0.25">
      <c r="A815" s="74">
        <v>42093</v>
      </c>
      <c r="B815">
        <v>550.11</v>
      </c>
      <c r="C815">
        <v>551.95000000000005</v>
      </c>
      <c r="D815">
        <v>546.66999999999996</v>
      </c>
      <c r="E815">
        <v>550.52</v>
      </c>
      <c r="F815" t="s">
        <v>468</v>
      </c>
      <c r="G815">
        <v>287</v>
      </c>
      <c r="H815" t="s">
        <v>444</v>
      </c>
      <c r="U815">
        <v>814</v>
      </c>
      <c r="V815">
        <v>15775306</v>
      </c>
      <c r="W815" t="s">
        <v>1276</v>
      </c>
      <c r="X815">
        <v>421</v>
      </c>
      <c r="Y815" t="s">
        <v>378</v>
      </c>
      <c r="Z815" t="s">
        <v>436</v>
      </c>
      <c r="AA815">
        <v>28</v>
      </c>
      <c r="AB815">
        <v>8</v>
      </c>
      <c r="AC815">
        <v>122384.22</v>
      </c>
      <c r="AD815">
        <v>3</v>
      </c>
      <c r="AE815">
        <v>1</v>
      </c>
      <c r="AF815">
        <v>1</v>
      </c>
      <c r="AG815">
        <v>89017.38</v>
      </c>
      <c r="AH815">
        <v>1</v>
      </c>
    </row>
    <row r="816" spans="1:34" x14ac:dyDescent="0.25">
      <c r="A816" s="74">
        <v>42094</v>
      </c>
      <c r="B816">
        <v>548.49</v>
      </c>
      <c r="C816">
        <v>553.19000000000005</v>
      </c>
      <c r="D816">
        <v>545.22</v>
      </c>
      <c r="E816">
        <v>546.5</v>
      </c>
      <c r="F816" t="s">
        <v>468</v>
      </c>
      <c r="G816">
        <v>588</v>
      </c>
      <c r="H816" t="s">
        <v>453</v>
      </c>
      <c r="U816">
        <v>815</v>
      </c>
      <c r="V816">
        <v>15641655</v>
      </c>
      <c r="W816" t="s">
        <v>975</v>
      </c>
      <c r="X816">
        <v>700</v>
      </c>
      <c r="Y816" t="s">
        <v>374</v>
      </c>
      <c r="Z816" t="s">
        <v>437</v>
      </c>
      <c r="AA816">
        <v>26</v>
      </c>
      <c r="AB816">
        <v>2</v>
      </c>
      <c r="AC816">
        <v>0</v>
      </c>
      <c r="AD816">
        <v>2</v>
      </c>
      <c r="AE816">
        <v>0</v>
      </c>
      <c r="AF816">
        <v>0</v>
      </c>
      <c r="AG816">
        <v>50051.42</v>
      </c>
      <c r="AH816">
        <v>0</v>
      </c>
    </row>
    <row r="817" spans="1:34" x14ac:dyDescent="0.25">
      <c r="A817" s="74">
        <v>42095</v>
      </c>
      <c r="B817">
        <v>547.1</v>
      </c>
      <c r="C817">
        <v>549.63</v>
      </c>
      <c r="D817">
        <v>538.02</v>
      </c>
      <c r="E817">
        <v>541.07000000000005</v>
      </c>
      <c r="F817" t="s">
        <v>468</v>
      </c>
      <c r="G817">
        <v>963</v>
      </c>
      <c r="H817" t="s">
        <v>453</v>
      </c>
      <c r="U817">
        <v>816</v>
      </c>
      <c r="V817">
        <v>15619708</v>
      </c>
      <c r="W817" t="s">
        <v>1277</v>
      </c>
      <c r="X817">
        <v>745</v>
      </c>
      <c r="Y817" t="s">
        <v>374</v>
      </c>
      <c r="Z817" t="s">
        <v>436</v>
      </c>
      <c r="AA817">
        <v>25</v>
      </c>
      <c r="AB817">
        <v>5</v>
      </c>
      <c r="AC817">
        <v>157993.15</v>
      </c>
      <c r="AD817">
        <v>2</v>
      </c>
      <c r="AE817">
        <v>1</v>
      </c>
      <c r="AF817">
        <v>0</v>
      </c>
      <c r="AG817">
        <v>146041.45000000001</v>
      </c>
      <c r="AH817">
        <v>0</v>
      </c>
    </row>
    <row r="818" spans="1:34" x14ac:dyDescent="0.25">
      <c r="A818" s="74">
        <v>42096</v>
      </c>
      <c r="B818">
        <v>539.37</v>
      </c>
      <c r="C818">
        <v>539.37</v>
      </c>
      <c r="D818">
        <v>532.39</v>
      </c>
      <c r="E818">
        <v>534.05999999999995</v>
      </c>
      <c r="F818" t="s">
        <v>468</v>
      </c>
      <c r="G818">
        <v>716</v>
      </c>
      <c r="H818" t="s">
        <v>448</v>
      </c>
      <c r="U818">
        <v>817</v>
      </c>
      <c r="V818">
        <v>15734565</v>
      </c>
      <c r="W818" t="s">
        <v>874</v>
      </c>
      <c r="X818">
        <v>696</v>
      </c>
      <c r="Y818" t="s">
        <v>374</v>
      </c>
      <c r="Z818" t="s">
        <v>436</v>
      </c>
      <c r="AA818">
        <v>29</v>
      </c>
      <c r="AB818">
        <v>8</v>
      </c>
      <c r="AC818">
        <v>0</v>
      </c>
      <c r="AD818">
        <v>2</v>
      </c>
      <c r="AE818">
        <v>1</v>
      </c>
      <c r="AF818">
        <v>0</v>
      </c>
      <c r="AG818">
        <v>191166.09</v>
      </c>
      <c r="AH818">
        <v>0</v>
      </c>
    </row>
    <row r="819" spans="1:34" x14ac:dyDescent="0.25">
      <c r="A819" s="74">
        <v>42100</v>
      </c>
      <c r="B819">
        <v>530.76</v>
      </c>
      <c r="C819">
        <v>536.94000000000005</v>
      </c>
      <c r="D819">
        <v>528.12</v>
      </c>
      <c r="E819">
        <v>535.29999999999995</v>
      </c>
      <c r="F819" t="s">
        <v>468</v>
      </c>
      <c r="G819">
        <v>324</v>
      </c>
      <c r="H819" t="s">
        <v>446</v>
      </c>
      <c r="U819">
        <v>818</v>
      </c>
      <c r="V819">
        <v>15806438</v>
      </c>
      <c r="W819" t="s">
        <v>1278</v>
      </c>
      <c r="X819">
        <v>580</v>
      </c>
      <c r="Y819" t="s">
        <v>378</v>
      </c>
      <c r="Z819" t="s">
        <v>437</v>
      </c>
      <c r="AA819">
        <v>42</v>
      </c>
      <c r="AB819">
        <v>2</v>
      </c>
      <c r="AC819">
        <v>123331.36</v>
      </c>
      <c r="AD819">
        <v>1</v>
      </c>
      <c r="AE819">
        <v>0</v>
      </c>
      <c r="AF819">
        <v>0</v>
      </c>
      <c r="AG819">
        <v>103516.08</v>
      </c>
      <c r="AH819">
        <v>1</v>
      </c>
    </row>
    <row r="820" spans="1:34" x14ac:dyDescent="0.25">
      <c r="A820" s="74">
        <v>42101</v>
      </c>
      <c r="B820">
        <v>536.61</v>
      </c>
      <c r="C820">
        <v>541.20000000000005</v>
      </c>
      <c r="D820">
        <v>534.53</v>
      </c>
      <c r="E820">
        <v>535.54999999999995</v>
      </c>
      <c r="F820" t="s">
        <v>468</v>
      </c>
      <c r="G820">
        <v>302</v>
      </c>
      <c r="H820" t="s">
        <v>451</v>
      </c>
      <c r="U820">
        <v>819</v>
      </c>
      <c r="V820">
        <v>15591969</v>
      </c>
      <c r="W820" t="s">
        <v>1279</v>
      </c>
      <c r="X820">
        <v>497</v>
      </c>
      <c r="Y820" t="s">
        <v>376</v>
      </c>
      <c r="Z820" t="s">
        <v>436</v>
      </c>
      <c r="AA820">
        <v>27</v>
      </c>
      <c r="AB820">
        <v>9</v>
      </c>
      <c r="AC820">
        <v>75263.16</v>
      </c>
      <c r="AD820">
        <v>1</v>
      </c>
      <c r="AE820">
        <v>1</v>
      </c>
      <c r="AF820">
        <v>1</v>
      </c>
      <c r="AG820">
        <v>164825.04</v>
      </c>
      <c r="AH820">
        <v>0</v>
      </c>
    </row>
    <row r="821" spans="1:34" x14ac:dyDescent="0.25">
      <c r="A821" s="74">
        <v>42102</v>
      </c>
      <c r="B821">
        <v>536.91</v>
      </c>
      <c r="C821">
        <v>542.36</v>
      </c>
      <c r="D821">
        <v>536.91</v>
      </c>
      <c r="E821">
        <v>540.13</v>
      </c>
      <c r="F821" t="s">
        <v>468</v>
      </c>
      <c r="G821">
        <v>178</v>
      </c>
      <c r="H821" t="s">
        <v>444</v>
      </c>
      <c r="U821">
        <v>820</v>
      </c>
      <c r="V821">
        <v>15747807</v>
      </c>
      <c r="W821" t="s">
        <v>1280</v>
      </c>
      <c r="X821">
        <v>720</v>
      </c>
      <c r="Y821" t="s">
        <v>374</v>
      </c>
      <c r="Z821" t="s">
        <v>437</v>
      </c>
      <c r="AA821">
        <v>43</v>
      </c>
      <c r="AB821">
        <v>6</v>
      </c>
      <c r="AC821">
        <v>137824.03</v>
      </c>
      <c r="AD821">
        <v>2</v>
      </c>
      <c r="AE821">
        <v>1</v>
      </c>
      <c r="AF821">
        <v>0</v>
      </c>
      <c r="AG821">
        <v>172557.77</v>
      </c>
      <c r="AH821">
        <v>0</v>
      </c>
    </row>
    <row r="822" spans="1:34" x14ac:dyDescent="0.25">
      <c r="A822" s="74">
        <v>42103</v>
      </c>
      <c r="B822">
        <v>539.54999999999995</v>
      </c>
      <c r="C822">
        <v>540.47</v>
      </c>
      <c r="D822">
        <v>534.02</v>
      </c>
      <c r="E822">
        <v>539.29999999999995</v>
      </c>
      <c r="F822" t="s">
        <v>468</v>
      </c>
      <c r="G822">
        <v>557</v>
      </c>
      <c r="H822" t="s">
        <v>451</v>
      </c>
      <c r="U822">
        <v>821</v>
      </c>
      <c r="V822">
        <v>15596939</v>
      </c>
      <c r="W822" t="s">
        <v>762</v>
      </c>
      <c r="X822">
        <v>659</v>
      </c>
      <c r="Y822" t="s">
        <v>378</v>
      </c>
      <c r="Z822" t="s">
        <v>436</v>
      </c>
      <c r="AA822">
        <v>36</v>
      </c>
      <c r="AB822">
        <v>4</v>
      </c>
      <c r="AC822">
        <v>132578.92000000001</v>
      </c>
      <c r="AD822">
        <v>2</v>
      </c>
      <c r="AE822">
        <v>1</v>
      </c>
      <c r="AF822">
        <v>0</v>
      </c>
      <c r="AG822">
        <v>84320.94</v>
      </c>
      <c r="AH822">
        <v>0</v>
      </c>
    </row>
    <row r="823" spans="1:34" x14ac:dyDescent="0.25">
      <c r="A823" s="74">
        <v>42104</v>
      </c>
      <c r="B823">
        <v>540.80999999999995</v>
      </c>
      <c r="C823">
        <v>540.80999999999995</v>
      </c>
      <c r="D823">
        <v>535.84</v>
      </c>
      <c r="E823">
        <v>538.53</v>
      </c>
      <c r="F823" t="s">
        <v>468</v>
      </c>
      <c r="G823">
        <v>409</v>
      </c>
      <c r="H823" t="s">
        <v>446</v>
      </c>
      <c r="U823">
        <v>822</v>
      </c>
      <c r="V823">
        <v>15716155</v>
      </c>
      <c r="W823" t="s">
        <v>1233</v>
      </c>
      <c r="X823">
        <v>841</v>
      </c>
      <c r="Y823" t="s">
        <v>374</v>
      </c>
      <c r="Z823" t="s">
        <v>437</v>
      </c>
      <c r="AA823">
        <v>36</v>
      </c>
      <c r="AB823">
        <v>5</v>
      </c>
      <c r="AC823">
        <v>156021.31</v>
      </c>
      <c r="AD823">
        <v>1</v>
      </c>
      <c r="AE823">
        <v>0</v>
      </c>
      <c r="AF823">
        <v>0</v>
      </c>
      <c r="AG823">
        <v>122662.98</v>
      </c>
      <c r="AH823">
        <v>0</v>
      </c>
    </row>
    <row r="824" spans="1:34" x14ac:dyDescent="0.25">
      <c r="A824" s="74">
        <v>42107</v>
      </c>
      <c r="B824">
        <v>536.94000000000005</v>
      </c>
      <c r="C824">
        <v>542.57000000000005</v>
      </c>
      <c r="D824">
        <v>535.84</v>
      </c>
      <c r="E824">
        <v>537.69000000000005</v>
      </c>
      <c r="F824" t="s">
        <v>468</v>
      </c>
      <c r="G824">
        <v>645</v>
      </c>
      <c r="H824" t="s">
        <v>448</v>
      </c>
      <c r="U824">
        <v>823</v>
      </c>
      <c r="V824">
        <v>15765311</v>
      </c>
      <c r="W824" t="s">
        <v>1281</v>
      </c>
      <c r="X824">
        <v>642</v>
      </c>
      <c r="Y824" t="s">
        <v>376</v>
      </c>
      <c r="Z824" t="s">
        <v>436</v>
      </c>
      <c r="AA824">
        <v>34</v>
      </c>
      <c r="AB824">
        <v>8</v>
      </c>
      <c r="AC824">
        <v>0</v>
      </c>
      <c r="AD824">
        <v>1</v>
      </c>
      <c r="AE824">
        <v>1</v>
      </c>
      <c r="AF824">
        <v>0</v>
      </c>
      <c r="AG824">
        <v>72085.100000000006</v>
      </c>
      <c r="AH824">
        <v>0</v>
      </c>
    </row>
    <row r="825" spans="1:34" x14ac:dyDescent="0.25">
      <c r="A825" s="74">
        <v>42108</v>
      </c>
      <c r="B825">
        <v>534.78</v>
      </c>
      <c r="C825">
        <v>536.1</v>
      </c>
      <c r="D825">
        <v>526.65</v>
      </c>
      <c r="E825">
        <v>528.94000000000005</v>
      </c>
      <c r="F825" t="s">
        <v>463</v>
      </c>
      <c r="G825">
        <v>604</v>
      </c>
      <c r="H825" t="s">
        <v>460</v>
      </c>
      <c r="U825">
        <v>824</v>
      </c>
      <c r="V825">
        <v>15757811</v>
      </c>
      <c r="W825" t="s">
        <v>1282</v>
      </c>
      <c r="X825">
        <v>732</v>
      </c>
      <c r="Y825" t="s">
        <v>376</v>
      </c>
      <c r="Z825" t="s">
        <v>437</v>
      </c>
      <c r="AA825">
        <v>69</v>
      </c>
      <c r="AB825">
        <v>9</v>
      </c>
      <c r="AC825">
        <v>137453.43</v>
      </c>
      <c r="AD825">
        <v>1</v>
      </c>
      <c r="AE825">
        <v>0</v>
      </c>
      <c r="AF825">
        <v>1</v>
      </c>
      <c r="AG825">
        <v>110932.24</v>
      </c>
      <c r="AH825">
        <v>1</v>
      </c>
    </row>
    <row r="826" spans="1:34" x14ac:dyDescent="0.25">
      <c r="A826" s="74">
        <v>42109</v>
      </c>
      <c r="B826">
        <v>527.25</v>
      </c>
      <c r="C826">
        <v>533.27</v>
      </c>
      <c r="D826">
        <v>521.79</v>
      </c>
      <c r="E826">
        <v>531.07000000000005</v>
      </c>
      <c r="F826" t="s">
        <v>463</v>
      </c>
      <c r="G826">
        <v>318</v>
      </c>
      <c r="H826" t="s">
        <v>451</v>
      </c>
      <c r="U826">
        <v>825</v>
      </c>
      <c r="V826">
        <v>15603830</v>
      </c>
      <c r="W826" t="s">
        <v>1283</v>
      </c>
      <c r="X826">
        <v>600</v>
      </c>
      <c r="Y826" t="s">
        <v>376</v>
      </c>
      <c r="Z826" t="s">
        <v>436</v>
      </c>
      <c r="AA826">
        <v>36</v>
      </c>
      <c r="AB826">
        <v>4</v>
      </c>
      <c r="AC826">
        <v>0</v>
      </c>
      <c r="AD826">
        <v>2</v>
      </c>
      <c r="AE826">
        <v>1</v>
      </c>
      <c r="AF826">
        <v>0</v>
      </c>
      <c r="AG826">
        <v>143635.35999999999</v>
      </c>
      <c r="AH826">
        <v>0</v>
      </c>
    </row>
    <row r="827" spans="1:34" x14ac:dyDescent="0.25">
      <c r="A827" s="74">
        <v>42110</v>
      </c>
      <c r="B827">
        <v>528.45000000000005</v>
      </c>
      <c r="C827">
        <v>534.12</v>
      </c>
      <c r="D827">
        <v>528.16</v>
      </c>
      <c r="E827">
        <v>532.34</v>
      </c>
      <c r="F827" t="s">
        <v>468</v>
      </c>
      <c r="G827">
        <v>299</v>
      </c>
      <c r="H827" t="s">
        <v>451</v>
      </c>
      <c r="U827">
        <v>826</v>
      </c>
      <c r="V827">
        <v>15660602</v>
      </c>
      <c r="W827" t="s">
        <v>1284</v>
      </c>
      <c r="X827">
        <v>464</v>
      </c>
      <c r="Y827" t="s">
        <v>378</v>
      </c>
      <c r="Z827" t="s">
        <v>436</v>
      </c>
      <c r="AA827">
        <v>33</v>
      </c>
      <c r="AB827">
        <v>8</v>
      </c>
      <c r="AC827">
        <v>164284.72</v>
      </c>
      <c r="AD827">
        <v>2</v>
      </c>
      <c r="AE827">
        <v>1</v>
      </c>
      <c r="AF827">
        <v>1</v>
      </c>
      <c r="AG827">
        <v>3710.34</v>
      </c>
      <c r="AH827">
        <v>0</v>
      </c>
    </row>
    <row r="828" spans="1:34" x14ac:dyDescent="0.25">
      <c r="A828" s="74">
        <v>42111</v>
      </c>
      <c r="B828">
        <v>527.21</v>
      </c>
      <c r="C828">
        <v>528.39</v>
      </c>
      <c r="D828">
        <v>519.58000000000004</v>
      </c>
      <c r="E828">
        <v>522.62</v>
      </c>
      <c r="F828" t="s">
        <v>463</v>
      </c>
      <c r="G828">
        <v>151</v>
      </c>
      <c r="H828" t="s">
        <v>451</v>
      </c>
      <c r="U828">
        <v>827</v>
      </c>
      <c r="V828">
        <v>15660535</v>
      </c>
      <c r="W828" t="s">
        <v>1285</v>
      </c>
      <c r="X828">
        <v>680</v>
      </c>
      <c r="Y828" t="s">
        <v>374</v>
      </c>
      <c r="Z828" t="s">
        <v>437</v>
      </c>
      <c r="AA828">
        <v>47</v>
      </c>
      <c r="AB828">
        <v>5</v>
      </c>
      <c r="AC828">
        <v>0</v>
      </c>
      <c r="AD828">
        <v>2</v>
      </c>
      <c r="AE828">
        <v>1</v>
      </c>
      <c r="AF828">
        <v>1</v>
      </c>
      <c r="AG828">
        <v>179843.33</v>
      </c>
      <c r="AH828">
        <v>0</v>
      </c>
    </row>
    <row r="829" spans="1:34" x14ac:dyDescent="0.25">
      <c r="A829" s="74">
        <v>42114</v>
      </c>
      <c r="B829">
        <v>524.16</v>
      </c>
      <c r="C829">
        <v>534.62</v>
      </c>
      <c r="D829">
        <v>523.05999999999995</v>
      </c>
      <c r="E829">
        <v>533.91</v>
      </c>
      <c r="F829" t="s">
        <v>468</v>
      </c>
      <c r="G829">
        <v>679</v>
      </c>
      <c r="H829" t="s">
        <v>462</v>
      </c>
      <c r="U829">
        <v>828</v>
      </c>
      <c r="V829">
        <v>15666633</v>
      </c>
      <c r="W829" t="s">
        <v>902</v>
      </c>
      <c r="X829">
        <v>758</v>
      </c>
      <c r="Y829" t="s">
        <v>376</v>
      </c>
      <c r="Z829" t="s">
        <v>436</v>
      </c>
      <c r="AA829">
        <v>56</v>
      </c>
      <c r="AB829">
        <v>1</v>
      </c>
      <c r="AC829">
        <v>0</v>
      </c>
      <c r="AD829">
        <v>2</v>
      </c>
      <c r="AE829">
        <v>1</v>
      </c>
      <c r="AF829">
        <v>1</v>
      </c>
      <c r="AG829">
        <v>10643.38</v>
      </c>
      <c r="AH829">
        <v>0</v>
      </c>
    </row>
    <row r="830" spans="1:34" x14ac:dyDescent="0.25">
      <c r="A830" s="74">
        <v>42115</v>
      </c>
      <c r="B830">
        <v>536.04</v>
      </c>
      <c r="C830">
        <v>537.91</v>
      </c>
      <c r="D830">
        <v>532.21</v>
      </c>
      <c r="E830">
        <v>532.51</v>
      </c>
      <c r="F830" t="s">
        <v>468</v>
      </c>
      <c r="G830">
        <v>844</v>
      </c>
      <c r="H830" t="s">
        <v>459</v>
      </c>
      <c r="U830">
        <v>829</v>
      </c>
      <c r="V830">
        <v>15596914</v>
      </c>
      <c r="W830" t="s">
        <v>1233</v>
      </c>
      <c r="X830">
        <v>630</v>
      </c>
      <c r="Y830" t="s">
        <v>378</v>
      </c>
      <c r="Z830" t="s">
        <v>437</v>
      </c>
      <c r="AA830">
        <v>31</v>
      </c>
      <c r="AB830">
        <v>2</v>
      </c>
      <c r="AC830">
        <v>112373.49</v>
      </c>
      <c r="AD830">
        <v>2</v>
      </c>
      <c r="AE830">
        <v>1</v>
      </c>
      <c r="AF830">
        <v>1</v>
      </c>
      <c r="AG830">
        <v>131167.98000000001</v>
      </c>
      <c r="AH830">
        <v>0</v>
      </c>
    </row>
    <row r="831" spans="1:34" x14ac:dyDescent="0.25">
      <c r="A831" s="74">
        <v>42116</v>
      </c>
      <c r="B831">
        <v>532.94000000000005</v>
      </c>
      <c r="C831">
        <v>539.6</v>
      </c>
      <c r="D831">
        <v>530.29</v>
      </c>
      <c r="E831">
        <v>537.89</v>
      </c>
      <c r="F831" t="s">
        <v>468</v>
      </c>
      <c r="G831">
        <v>593</v>
      </c>
      <c r="H831" t="s">
        <v>444</v>
      </c>
      <c r="U831">
        <v>830</v>
      </c>
      <c r="V831">
        <v>15639788</v>
      </c>
      <c r="W831" t="s">
        <v>932</v>
      </c>
      <c r="X831">
        <v>577</v>
      </c>
      <c r="Y831" t="s">
        <v>374</v>
      </c>
      <c r="Z831" t="s">
        <v>437</v>
      </c>
      <c r="AA831">
        <v>39</v>
      </c>
      <c r="AB831">
        <v>10</v>
      </c>
      <c r="AC831">
        <v>0</v>
      </c>
      <c r="AD831">
        <v>2</v>
      </c>
      <c r="AE831">
        <v>1</v>
      </c>
      <c r="AF831">
        <v>0</v>
      </c>
      <c r="AG831">
        <v>10553.31</v>
      </c>
      <c r="AH831">
        <v>0</v>
      </c>
    </row>
    <row r="832" spans="1:34" x14ac:dyDescent="0.25">
      <c r="A832" s="74">
        <v>42117</v>
      </c>
      <c r="B832">
        <v>539.52</v>
      </c>
      <c r="C832">
        <v>549.45000000000005</v>
      </c>
      <c r="D832">
        <v>538.75</v>
      </c>
      <c r="E832">
        <v>545.5</v>
      </c>
      <c r="F832" t="s">
        <v>454</v>
      </c>
      <c r="G832">
        <v>184</v>
      </c>
      <c r="H832" t="s">
        <v>451</v>
      </c>
      <c r="U832">
        <v>831</v>
      </c>
      <c r="V832">
        <v>15695846</v>
      </c>
      <c r="W832" t="s">
        <v>804</v>
      </c>
      <c r="X832">
        <v>684</v>
      </c>
      <c r="Y832" t="s">
        <v>374</v>
      </c>
      <c r="Z832" t="s">
        <v>437</v>
      </c>
      <c r="AA832">
        <v>34</v>
      </c>
      <c r="AB832">
        <v>6</v>
      </c>
      <c r="AC832">
        <v>0</v>
      </c>
      <c r="AD832">
        <v>2</v>
      </c>
      <c r="AE832">
        <v>1</v>
      </c>
      <c r="AF832">
        <v>1</v>
      </c>
      <c r="AG832">
        <v>130928.22</v>
      </c>
      <c r="AH832">
        <v>0</v>
      </c>
    </row>
    <row r="833" spans="1:34" x14ac:dyDescent="0.25">
      <c r="A833" s="74">
        <v>42118</v>
      </c>
      <c r="B833">
        <v>564.54999999999995</v>
      </c>
      <c r="C833">
        <v>569.58000000000004</v>
      </c>
      <c r="D833">
        <v>555.72</v>
      </c>
      <c r="E833">
        <v>563.51</v>
      </c>
      <c r="F833" t="s">
        <v>454</v>
      </c>
      <c r="G833">
        <v>932</v>
      </c>
      <c r="H833" t="s">
        <v>444</v>
      </c>
      <c r="U833">
        <v>832</v>
      </c>
      <c r="V833">
        <v>15726234</v>
      </c>
      <c r="W833" t="s">
        <v>1286</v>
      </c>
      <c r="X833">
        <v>708</v>
      </c>
      <c r="Y833" t="s">
        <v>376</v>
      </c>
      <c r="Z833" t="s">
        <v>437</v>
      </c>
      <c r="AA833">
        <v>41</v>
      </c>
      <c r="AB833">
        <v>5</v>
      </c>
      <c r="AC833">
        <v>0</v>
      </c>
      <c r="AD833">
        <v>1</v>
      </c>
      <c r="AE833">
        <v>0</v>
      </c>
      <c r="AF833">
        <v>1</v>
      </c>
      <c r="AG833">
        <v>157003.99</v>
      </c>
      <c r="AH833">
        <v>0</v>
      </c>
    </row>
    <row r="834" spans="1:34" x14ac:dyDescent="0.25">
      <c r="A834" s="74">
        <v>42121</v>
      </c>
      <c r="B834">
        <v>563.39</v>
      </c>
      <c r="C834">
        <v>565.95000000000005</v>
      </c>
      <c r="D834">
        <v>553.20000000000005</v>
      </c>
      <c r="E834">
        <v>555.37</v>
      </c>
      <c r="F834" t="s">
        <v>463</v>
      </c>
      <c r="G834">
        <v>398</v>
      </c>
      <c r="H834" t="s">
        <v>453</v>
      </c>
      <c r="U834">
        <v>833</v>
      </c>
      <c r="V834">
        <v>15797964</v>
      </c>
      <c r="W834" t="s">
        <v>683</v>
      </c>
      <c r="X834">
        <v>732</v>
      </c>
      <c r="Y834" t="s">
        <v>378</v>
      </c>
      <c r="Z834" t="s">
        <v>437</v>
      </c>
      <c r="AA834">
        <v>29</v>
      </c>
      <c r="AB834">
        <v>1</v>
      </c>
      <c r="AC834">
        <v>154333.82</v>
      </c>
      <c r="AD834">
        <v>1</v>
      </c>
      <c r="AE834">
        <v>1</v>
      </c>
      <c r="AF834">
        <v>1</v>
      </c>
      <c r="AG834">
        <v>138527.56</v>
      </c>
      <c r="AH834">
        <v>0</v>
      </c>
    </row>
    <row r="835" spans="1:34" x14ac:dyDescent="0.25">
      <c r="A835" s="74">
        <v>42122</v>
      </c>
      <c r="B835">
        <v>554.64</v>
      </c>
      <c r="C835">
        <v>556.02</v>
      </c>
      <c r="D835">
        <v>550.37</v>
      </c>
      <c r="E835">
        <v>553.67999999999995</v>
      </c>
      <c r="F835" t="s">
        <v>468</v>
      </c>
      <c r="G835">
        <v>491</v>
      </c>
      <c r="H835" t="s">
        <v>453</v>
      </c>
      <c r="U835">
        <v>834</v>
      </c>
      <c r="V835">
        <v>15625881</v>
      </c>
      <c r="W835" t="s">
        <v>1287</v>
      </c>
      <c r="X835">
        <v>634</v>
      </c>
      <c r="Y835" t="s">
        <v>378</v>
      </c>
      <c r="Z835" t="s">
        <v>436</v>
      </c>
      <c r="AA835">
        <v>37</v>
      </c>
      <c r="AB835">
        <v>3</v>
      </c>
      <c r="AC835">
        <v>111432.77</v>
      </c>
      <c r="AD835">
        <v>2</v>
      </c>
      <c r="AE835">
        <v>1</v>
      </c>
      <c r="AF835">
        <v>1</v>
      </c>
      <c r="AG835">
        <v>167032.49</v>
      </c>
      <c r="AH835">
        <v>0</v>
      </c>
    </row>
    <row r="836" spans="1:34" x14ac:dyDescent="0.25">
      <c r="A836" s="74">
        <v>42123</v>
      </c>
      <c r="B836">
        <v>550.47</v>
      </c>
      <c r="C836">
        <v>553.67999999999995</v>
      </c>
      <c r="D836">
        <v>546.91</v>
      </c>
      <c r="E836">
        <v>549.08000000000004</v>
      </c>
      <c r="F836" t="s">
        <v>468</v>
      </c>
      <c r="G836">
        <v>698</v>
      </c>
      <c r="H836" t="s">
        <v>451</v>
      </c>
      <c r="U836">
        <v>835</v>
      </c>
      <c r="V836">
        <v>15780628</v>
      </c>
      <c r="W836" t="s">
        <v>759</v>
      </c>
      <c r="X836">
        <v>633</v>
      </c>
      <c r="Y836" t="s">
        <v>374</v>
      </c>
      <c r="Z836" t="s">
        <v>437</v>
      </c>
      <c r="AA836">
        <v>30</v>
      </c>
      <c r="AB836">
        <v>6</v>
      </c>
      <c r="AC836">
        <v>0</v>
      </c>
      <c r="AD836">
        <v>2</v>
      </c>
      <c r="AE836">
        <v>0</v>
      </c>
      <c r="AF836">
        <v>0</v>
      </c>
      <c r="AG836">
        <v>41642.29</v>
      </c>
      <c r="AH836">
        <v>0</v>
      </c>
    </row>
    <row r="837" spans="1:34" x14ac:dyDescent="0.25">
      <c r="A837" s="74">
        <v>42124</v>
      </c>
      <c r="B837">
        <v>547.87</v>
      </c>
      <c r="C837">
        <v>548.59</v>
      </c>
      <c r="D837">
        <v>535.04999999999995</v>
      </c>
      <c r="E837">
        <v>537.34</v>
      </c>
      <c r="F837" t="s">
        <v>463</v>
      </c>
      <c r="G837">
        <v>82</v>
      </c>
      <c r="H837" t="s">
        <v>462</v>
      </c>
      <c r="U837">
        <v>836</v>
      </c>
      <c r="V837">
        <v>15575883</v>
      </c>
      <c r="W837" t="s">
        <v>1012</v>
      </c>
      <c r="X837">
        <v>559</v>
      </c>
      <c r="Y837" t="s">
        <v>374</v>
      </c>
      <c r="Z837" t="s">
        <v>436</v>
      </c>
      <c r="AA837">
        <v>34</v>
      </c>
      <c r="AB837">
        <v>2</v>
      </c>
      <c r="AC837">
        <v>137390.10999999999</v>
      </c>
      <c r="AD837">
        <v>2</v>
      </c>
      <c r="AE837">
        <v>1</v>
      </c>
      <c r="AF837">
        <v>0</v>
      </c>
      <c r="AG837">
        <v>9677</v>
      </c>
      <c r="AH837">
        <v>0</v>
      </c>
    </row>
    <row r="838" spans="1:34" x14ac:dyDescent="0.25">
      <c r="A838" s="74">
        <v>42125</v>
      </c>
      <c r="B838">
        <v>538.42999999999995</v>
      </c>
      <c r="C838">
        <v>539.54</v>
      </c>
      <c r="D838">
        <v>532.1</v>
      </c>
      <c r="E838">
        <v>537.9</v>
      </c>
      <c r="F838" t="s">
        <v>468</v>
      </c>
      <c r="G838">
        <v>768</v>
      </c>
      <c r="H838" t="s">
        <v>462</v>
      </c>
      <c r="U838">
        <v>837</v>
      </c>
      <c r="V838">
        <v>15585036</v>
      </c>
      <c r="W838" t="s">
        <v>1288</v>
      </c>
      <c r="X838">
        <v>694</v>
      </c>
      <c r="Y838" t="s">
        <v>376</v>
      </c>
      <c r="Z838" t="s">
        <v>437</v>
      </c>
      <c r="AA838">
        <v>37</v>
      </c>
      <c r="AB838">
        <v>3</v>
      </c>
      <c r="AC838">
        <v>0</v>
      </c>
      <c r="AD838">
        <v>2</v>
      </c>
      <c r="AE838">
        <v>1</v>
      </c>
      <c r="AF838">
        <v>1</v>
      </c>
      <c r="AG838">
        <v>147012.22</v>
      </c>
      <c r="AH838">
        <v>0</v>
      </c>
    </row>
    <row r="839" spans="1:34" x14ac:dyDescent="0.25">
      <c r="A839" s="74">
        <v>42128</v>
      </c>
      <c r="B839">
        <v>538.53</v>
      </c>
      <c r="C839">
        <v>544.07000000000005</v>
      </c>
      <c r="D839">
        <v>535.05999999999995</v>
      </c>
      <c r="E839">
        <v>540.78</v>
      </c>
      <c r="F839" t="s">
        <v>468</v>
      </c>
      <c r="G839">
        <v>308</v>
      </c>
      <c r="H839" t="s">
        <v>453</v>
      </c>
      <c r="U839">
        <v>838</v>
      </c>
      <c r="V839">
        <v>15589488</v>
      </c>
      <c r="W839" t="s">
        <v>1284</v>
      </c>
      <c r="X839">
        <v>686</v>
      </c>
      <c r="Y839" t="s">
        <v>378</v>
      </c>
      <c r="Z839" t="s">
        <v>437</v>
      </c>
      <c r="AA839">
        <v>56</v>
      </c>
      <c r="AB839">
        <v>5</v>
      </c>
      <c r="AC839">
        <v>111642.08</v>
      </c>
      <c r="AD839">
        <v>1</v>
      </c>
      <c r="AE839">
        <v>1</v>
      </c>
      <c r="AF839">
        <v>1</v>
      </c>
      <c r="AG839">
        <v>80553.87</v>
      </c>
      <c r="AH839">
        <v>0</v>
      </c>
    </row>
    <row r="840" spans="1:34" x14ac:dyDescent="0.25">
      <c r="A840" s="74">
        <v>42129</v>
      </c>
      <c r="B840">
        <v>538.21</v>
      </c>
      <c r="C840">
        <v>539.74</v>
      </c>
      <c r="D840">
        <v>530.39</v>
      </c>
      <c r="E840">
        <v>530.79999999999995</v>
      </c>
      <c r="F840" t="s">
        <v>468</v>
      </c>
      <c r="G840">
        <v>383</v>
      </c>
      <c r="H840" t="s">
        <v>460</v>
      </c>
      <c r="U840">
        <v>839</v>
      </c>
      <c r="V840">
        <v>15585888</v>
      </c>
      <c r="W840" t="s">
        <v>1289</v>
      </c>
      <c r="X840">
        <v>553</v>
      </c>
      <c r="Y840" t="s">
        <v>376</v>
      </c>
      <c r="Z840" t="s">
        <v>437</v>
      </c>
      <c r="AA840">
        <v>48</v>
      </c>
      <c r="AB840">
        <v>3</v>
      </c>
      <c r="AC840">
        <v>0</v>
      </c>
      <c r="AD840">
        <v>1</v>
      </c>
      <c r="AE840">
        <v>0</v>
      </c>
      <c r="AF840">
        <v>1</v>
      </c>
      <c r="AG840">
        <v>30730.95</v>
      </c>
      <c r="AH840">
        <v>1</v>
      </c>
    </row>
    <row r="841" spans="1:34" x14ac:dyDescent="0.25">
      <c r="A841" s="74">
        <v>42130</v>
      </c>
      <c r="B841">
        <v>531.24</v>
      </c>
      <c r="C841">
        <v>532.38</v>
      </c>
      <c r="D841">
        <v>521.09</v>
      </c>
      <c r="E841">
        <v>524.22</v>
      </c>
      <c r="F841" t="s">
        <v>468</v>
      </c>
      <c r="G841">
        <v>567</v>
      </c>
      <c r="H841" t="s">
        <v>453</v>
      </c>
      <c r="U841">
        <v>840</v>
      </c>
      <c r="V841">
        <v>15727915</v>
      </c>
      <c r="W841" t="s">
        <v>1290</v>
      </c>
      <c r="X841">
        <v>507</v>
      </c>
      <c r="Y841" t="s">
        <v>374</v>
      </c>
      <c r="Z841" t="s">
        <v>436</v>
      </c>
      <c r="AA841">
        <v>36</v>
      </c>
      <c r="AB841">
        <v>4</v>
      </c>
      <c r="AC841">
        <v>83543.37</v>
      </c>
      <c r="AD841">
        <v>1</v>
      </c>
      <c r="AE841">
        <v>0</v>
      </c>
      <c r="AF841">
        <v>0</v>
      </c>
      <c r="AG841">
        <v>140134.43</v>
      </c>
      <c r="AH841">
        <v>0</v>
      </c>
    </row>
    <row r="842" spans="1:34" x14ac:dyDescent="0.25">
      <c r="A842" s="74">
        <v>42131</v>
      </c>
      <c r="B842">
        <v>523.99</v>
      </c>
      <c r="C842">
        <v>533.46</v>
      </c>
      <c r="D842">
        <v>521.75</v>
      </c>
      <c r="E842">
        <v>530.70000000000005</v>
      </c>
      <c r="F842" t="s">
        <v>468</v>
      </c>
      <c r="G842">
        <v>546</v>
      </c>
      <c r="H842" t="s">
        <v>448</v>
      </c>
      <c r="U842">
        <v>841</v>
      </c>
      <c r="V842">
        <v>15707567</v>
      </c>
      <c r="W842" t="s">
        <v>1291</v>
      </c>
      <c r="X842">
        <v>732</v>
      </c>
      <c r="Y842" t="s">
        <v>378</v>
      </c>
      <c r="Z842" t="s">
        <v>436</v>
      </c>
      <c r="AA842">
        <v>50</v>
      </c>
      <c r="AB842">
        <v>6</v>
      </c>
      <c r="AC842">
        <v>145338.76</v>
      </c>
      <c r="AD842">
        <v>1</v>
      </c>
      <c r="AE842">
        <v>0</v>
      </c>
      <c r="AF842">
        <v>0</v>
      </c>
      <c r="AG842">
        <v>91936.1</v>
      </c>
      <c r="AH842">
        <v>1</v>
      </c>
    </row>
    <row r="843" spans="1:34" x14ac:dyDescent="0.25">
      <c r="A843" s="74">
        <v>42132</v>
      </c>
      <c r="B843">
        <v>536.65</v>
      </c>
      <c r="C843">
        <v>541.15</v>
      </c>
      <c r="D843">
        <v>525</v>
      </c>
      <c r="E843">
        <v>538.22</v>
      </c>
      <c r="F843" t="s">
        <v>468</v>
      </c>
      <c r="G843">
        <v>527</v>
      </c>
      <c r="H843" t="s">
        <v>461</v>
      </c>
      <c r="U843">
        <v>842</v>
      </c>
      <c r="V843">
        <v>15737792</v>
      </c>
      <c r="W843" t="s">
        <v>1292</v>
      </c>
      <c r="X843">
        <v>818</v>
      </c>
      <c r="Y843" t="s">
        <v>374</v>
      </c>
      <c r="Z843" t="s">
        <v>437</v>
      </c>
      <c r="AA843">
        <v>31</v>
      </c>
      <c r="AB843">
        <v>1</v>
      </c>
      <c r="AC843">
        <v>186796.37</v>
      </c>
      <c r="AD843">
        <v>1</v>
      </c>
      <c r="AE843">
        <v>0</v>
      </c>
      <c r="AF843">
        <v>0</v>
      </c>
      <c r="AG843">
        <v>178252.63</v>
      </c>
      <c r="AH843">
        <v>0</v>
      </c>
    </row>
    <row r="844" spans="1:34" x14ac:dyDescent="0.25">
      <c r="A844" s="74">
        <v>42135</v>
      </c>
      <c r="B844">
        <v>538.37</v>
      </c>
      <c r="C844">
        <v>541.98</v>
      </c>
      <c r="D844">
        <v>535.4</v>
      </c>
      <c r="E844">
        <v>535.70000000000005</v>
      </c>
      <c r="F844" t="s">
        <v>594</v>
      </c>
      <c r="G844" t="s">
        <v>448</v>
      </c>
      <c r="U844">
        <v>843</v>
      </c>
      <c r="V844">
        <v>15599433</v>
      </c>
      <c r="W844" t="s">
        <v>741</v>
      </c>
      <c r="X844">
        <v>660</v>
      </c>
      <c r="Y844" t="s">
        <v>378</v>
      </c>
      <c r="Z844" t="s">
        <v>436</v>
      </c>
      <c r="AA844">
        <v>35</v>
      </c>
      <c r="AB844">
        <v>8</v>
      </c>
      <c r="AC844">
        <v>58641.43</v>
      </c>
      <c r="AD844">
        <v>1</v>
      </c>
      <c r="AE844">
        <v>0</v>
      </c>
      <c r="AF844">
        <v>1</v>
      </c>
      <c r="AG844">
        <v>198674.08</v>
      </c>
      <c r="AH844">
        <v>0</v>
      </c>
    </row>
    <row r="845" spans="1:34" x14ac:dyDescent="0.25">
      <c r="A845" s="74">
        <v>42136</v>
      </c>
      <c r="B845">
        <v>531.6</v>
      </c>
      <c r="C845">
        <v>533.21</v>
      </c>
      <c r="D845">
        <v>525.26</v>
      </c>
      <c r="E845">
        <v>529.04</v>
      </c>
      <c r="F845" t="s">
        <v>468</v>
      </c>
      <c r="G845">
        <v>634</v>
      </c>
      <c r="H845" t="s">
        <v>462</v>
      </c>
      <c r="U845">
        <v>844</v>
      </c>
      <c r="V845">
        <v>15672012</v>
      </c>
      <c r="W845" t="s">
        <v>1220</v>
      </c>
      <c r="X845">
        <v>773</v>
      </c>
      <c r="Y845" t="s">
        <v>376</v>
      </c>
      <c r="Z845" t="s">
        <v>437</v>
      </c>
      <c r="AA845">
        <v>41</v>
      </c>
      <c r="AB845">
        <v>5</v>
      </c>
      <c r="AC845">
        <v>0</v>
      </c>
      <c r="AD845">
        <v>1</v>
      </c>
      <c r="AE845">
        <v>1</v>
      </c>
      <c r="AF845">
        <v>0</v>
      </c>
      <c r="AG845">
        <v>28266.9</v>
      </c>
      <c r="AH845">
        <v>1</v>
      </c>
    </row>
    <row r="846" spans="1:34" x14ac:dyDescent="0.25">
      <c r="A846" s="74">
        <v>42137</v>
      </c>
      <c r="B846">
        <v>530.55999999999995</v>
      </c>
      <c r="C846">
        <v>534.32000000000005</v>
      </c>
      <c r="D846">
        <v>528.66</v>
      </c>
      <c r="E846">
        <v>529.62</v>
      </c>
      <c r="F846" t="s">
        <v>468</v>
      </c>
      <c r="G846">
        <v>252</v>
      </c>
      <c r="H846" t="s">
        <v>448</v>
      </c>
      <c r="U846">
        <v>845</v>
      </c>
      <c r="V846">
        <v>15806983</v>
      </c>
      <c r="W846" t="s">
        <v>1135</v>
      </c>
      <c r="X846">
        <v>640</v>
      </c>
      <c r="Y846" t="s">
        <v>374</v>
      </c>
      <c r="Z846" t="s">
        <v>436</v>
      </c>
      <c r="AA846">
        <v>44</v>
      </c>
      <c r="AB846">
        <v>3</v>
      </c>
      <c r="AC846">
        <v>137148.68</v>
      </c>
      <c r="AD846">
        <v>1</v>
      </c>
      <c r="AE846">
        <v>1</v>
      </c>
      <c r="AF846">
        <v>0</v>
      </c>
      <c r="AG846">
        <v>92381.01</v>
      </c>
      <c r="AH846">
        <v>0</v>
      </c>
    </row>
    <row r="847" spans="1:34" x14ac:dyDescent="0.25">
      <c r="A847" s="74">
        <v>42138</v>
      </c>
      <c r="B847">
        <v>533.77</v>
      </c>
      <c r="C847">
        <v>539</v>
      </c>
      <c r="D847">
        <v>532.41</v>
      </c>
      <c r="E847">
        <v>538.4</v>
      </c>
      <c r="F847" t="s">
        <v>468</v>
      </c>
      <c r="G847">
        <v>403</v>
      </c>
      <c r="H847" t="s">
        <v>449</v>
      </c>
      <c r="U847">
        <v>846</v>
      </c>
      <c r="V847">
        <v>15592222</v>
      </c>
      <c r="W847" t="s">
        <v>1066</v>
      </c>
      <c r="X847">
        <v>505</v>
      </c>
      <c r="Y847" t="s">
        <v>374</v>
      </c>
      <c r="Z847" t="s">
        <v>436</v>
      </c>
      <c r="AA847">
        <v>49</v>
      </c>
      <c r="AB847">
        <v>7</v>
      </c>
      <c r="AC847">
        <v>80001.23</v>
      </c>
      <c r="AD847">
        <v>1</v>
      </c>
      <c r="AE847">
        <v>0</v>
      </c>
      <c r="AF847">
        <v>0</v>
      </c>
      <c r="AG847">
        <v>135180.10999999999</v>
      </c>
      <c r="AH847">
        <v>0</v>
      </c>
    </row>
    <row r="848" spans="1:34" x14ac:dyDescent="0.25">
      <c r="A848" s="74">
        <v>42139</v>
      </c>
      <c r="B848">
        <v>539.17999999999995</v>
      </c>
      <c r="C848">
        <v>539.27</v>
      </c>
      <c r="D848">
        <v>530.38</v>
      </c>
      <c r="E848">
        <v>533.85</v>
      </c>
      <c r="F848" t="s">
        <v>468</v>
      </c>
      <c r="G848">
        <v>971</v>
      </c>
      <c r="H848" t="s">
        <v>448</v>
      </c>
      <c r="U848">
        <v>847</v>
      </c>
      <c r="V848">
        <v>15608968</v>
      </c>
      <c r="W848" t="s">
        <v>1293</v>
      </c>
      <c r="X848">
        <v>714</v>
      </c>
      <c r="Y848" t="s">
        <v>378</v>
      </c>
      <c r="Z848" t="s">
        <v>436</v>
      </c>
      <c r="AA848">
        <v>21</v>
      </c>
      <c r="AB848">
        <v>6</v>
      </c>
      <c r="AC848">
        <v>86402.52</v>
      </c>
      <c r="AD848">
        <v>2</v>
      </c>
      <c r="AE848">
        <v>0</v>
      </c>
      <c r="AF848">
        <v>0</v>
      </c>
      <c r="AG848">
        <v>27330.59</v>
      </c>
      <c r="AH848">
        <v>0</v>
      </c>
    </row>
    <row r="849" spans="1:34" x14ac:dyDescent="0.25">
      <c r="A849" s="74">
        <v>42142</v>
      </c>
      <c r="B849">
        <v>532.01</v>
      </c>
      <c r="C849">
        <v>534.82000000000005</v>
      </c>
      <c r="D849">
        <v>528.85</v>
      </c>
      <c r="E849">
        <v>532.29999999999995</v>
      </c>
      <c r="F849" t="s">
        <v>463</v>
      </c>
      <c r="G849">
        <v>3</v>
      </c>
      <c r="H849" t="s">
        <v>446</v>
      </c>
      <c r="U849">
        <v>848</v>
      </c>
      <c r="V849">
        <v>15586959</v>
      </c>
      <c r="W849" t="s">
        <v>1294</v>
      </c>
      <c r="X849">
        <v>468</v>
      </c>
      <c r="Y849" t="s">
        <v>374</v>
      </c>
      <c r="Z849" t="s">
        <v>437</v>
      </c>
      <c r="AA849">
        <v>42</v>
      </c>
      <c r="AB849">
        <v>5</v>
      </c>
      <c r="AC849">
        <v>0</v>
      </c>
      <c r="AD849">
        <v>2</v>
      </c>
      <c r="AE849">
        <v>1</v>
      </c>
      <c r="AF849">
        <v>0</v>
      </c>
      <c r="AG849">
        <v>125305.34</v>
      </c>
      <c r="AH849">
        <v>0</v>
      </c>
    </row>
    <row r="850" spans="1:34" x14ac:dyDescent="0.25">
      <c r="A850" s="74">
        <v>42143</v>
      </c>
      <c r="B850">
        <v>533.98</v>
      </c>
      <c r="C850">
        <v>540.66</v>
      </c>
      <c r="D850">
        <v>533.04</v>
      </c>
      <c r="E850">
        <v>537.36</v>
      </c>
      <c r="F850" t="s">
        <v>468</v>
      </c>
      <c r="G850">
        <v>966</v>
      </c>
      <c r="H850" t="s">
        <v>449</v>
      </c>
      <c r="U850">
        <v>849</v>
      </c>
      <c r="V850">
        <v>15646558</v>
      </c>
      <c r="W850" t="s">
        <v>1295</v>
      </c>
      <c r="X850">
        <v>611</v>
      </c>
      <c r="Y850" t="s">
        <v>376</v>
      </c>
      <c r="Z850" t="s">
        <v>436</v>
      </c>
      <c r="AA850">
        <v>51</v>
      </c>
      <c r="AB850">
        <v>1</v>
      </c>
      <c r="AC850">
        <v>122874.74</v>
      </c>
      <c r="AD850">
        <v>1</v>
      </c>
      <c r="AE850">
        <v>1</v>
      </c>
      <c r="AF850">
        <v>1</v>
      </c>
      <c r="AG850">
        <v>149648.45000000001</v>
      </c>
      <c r="AH850">
        <v>0</v>
      </c>
    </row>
    <row r="851" spans="1:34" x14ac:dyDescent="0.25">
      <c r="A851" s="74">
        <v>42144</v>
      </c>
      <c r="B851">
        <v>538.49</v>
      </c>
      <c r="C851">
        <v>542.91999999999996</v>
      </c>
      <c r="D851">
        <v>532.97</v>
      </c>
      <c r="E851">
        <v>539.27</v>
      </c>
      <c r="F851" t="s">
        <v>468</v>
      </c>
      <c r="G851">
        <v>430</v>
      </c>
      <c r="H851" t="s">
        <v>451</v>
      </c>
      <c r="U851">
        <v>850</v>
      </c>
      <c r="V851">
        <v>15725811</v>
      </c>
      <c r="W851" t="s">
        <v>1296</v>
      </c>
      <c r="X851">
        <v>705</v>
      </c>
      <c r="Y851" t="s">
        <v>374</v>
      </c>
      <c r="Z851" t="s">
        <v>436</v>
      </c>
      <c r="AA851">
        <v>25</v>
      </c>
      <c r="AB851">
        <v>0</v>
      </c>
      <c r="AC851">
        <v>97544.29</v>
      </c>
      <c r="AD851">
        <v>1</v>
      </c>
      <c r="AE851">
        <v>0</v>
      </c>
      <c r="AF851">
        <v>1</v>
      </c>
      <c r="AG851">
        <v>59887.15</v>
      </c>
      <c r="AH851">
        <v>0</v>
      </c>
    </row>
    <row r="852" spans="1:34" x14ac:dyDescent="0.25">
      <c r="A852" s="74">
        <v>42145</v>
      </c>
      <c r="B852">
        <v>537.95000000000005</v>
      </c>
      <c r="C852">
        <v>543.84</v>
      </c>
      <c r="D852">
        <v>535.98</v>
      </c>
      <c r="E852">
        <v>542.51</v>
      </c>
      <c r="F852" t="s">
        <v>468</v>
      </c>
      <c r="G852">
        <v>462</v>
      </c>
      <c r="H852" t="s">
        <v>459</v>
      </c>
      <c r="U852">
        <v>851</v>
      </c>
      <c r="V852">
        <v>15572265</v>
      </c>
      <c r="W852" t="s">
        <v>759</v>
      </c>
      <c r="X852">
        <v>646</v>
      </c>
      <c r="Y852" t="s">
        <v>378</v>
      </c>
      <c r="Z852" t="s">
        <v>436</v>
      </c>
      <c r="AA852">
        <v>46</v>
      </c>
      <c r="AB852">
        <v>1</v>
      </c>
      <c r="AC852">
        <v>170826.55</v>
      </c>
      <c r="AD852">
        <v>2</v>
      </c>
      <c r="AE852">
        <v>1</v>
      </c>
      <c r="AF852">
        <v>0</v>
      </c>
      <c r="AG852">
        <v>45041.32</v>
      </c>
      <c r="AH852">
        <v>0</v>
      </c>
    </row>
    <row r="853" spans="1:34" x14ac:dyDescent="0.25">
      <c r="A853" s="74">
        <v>42146</v>
      </c>
      <c r="B853">
        <v>540.15</v>
      </c>
      <c r="C853">
        <v>544.19000000000005</v>
      </c>
      <c r="D853">
        <v>539.51</v>
      </c>
      <c r="E853">
        <v>540.11</v>
      </c>
      <c r="F853" t="s">
        <v>468</v>
      </c>
      <c r="G853">
        <v>176</v>
      </c>
      <c r="H853" t="s">
        <v>462</v>
      </c>
      <c r="U853">
        <v>852</v>
      </c>
      <c r="V853">
        <v>15794048</v>
      </c>
      <c r="W853" t="s">
        <v>1297</v>
      </c>
      <c r="X853">
        <v>667</v>
      </c>
      <c r="Y853" t="s">
        <v>378</v>
      </c>
      <c r="Z853" t="s">
        <v>437</v>
      </c>
      <c r="AA853">
        <v>48</v>
      </c>
      <c r="AB853">
        <v>1</v>
      </c>
      <c r="AC853">
        <v>97133.92</v>
      </c>
      <c r="AD853">
        <v>2</v>
      </c>
      <c r="AE853">
        <v>0</v>
      </c>
      <c r="AF853">
        <v>0</v>
      </c>
      <c r="AG853">
        <v>113316.77</v>
      </c>
      <c r="AH853">
        <v>1</v>
      </c>
    </row>
    <row r="854" spans="1:34" x14ac:dyDescent="0.25">
      <c r="A854" s="74">
        <v>42150</v>
      </c>
      <c r="B854">
        <v>538.12</v>
      </c>
      <c r="C854">
        <v>539</v>
      </c>
      <c r="D854">
        <v>529.88</v>
      </c>
      <c r="E854">
        <v>532.32000000000005</v>
      </c>
      <c r="F854" t="s">
        <v>463</v>
      </c>
      <c r="G854">
        <v>406</v>
      </c>
      <c r="H854" t="s">
        <v>444</v>
      </c>
      <c r="U854">
        <v>853</v>
      </c>
      <c r="V854">
        <v>15677610</v>
      </c>
      <c r="W854" t="s">
        <v>1157</v>
      </c>
      <c r="X854">
        <v>511</v>
      </c>
      <c r="Y854" t="s">
        <v>378</v>
      </c>
      <c r="Z854" t="s">
        <v>437</v>
      </c>
      <c r="AA854">
        <v>41</v>
      </c>
      <c r="AB854">
        <v>8</v>
      </c>
      <c r="AC854">
        <v>153895.65</v>
      </c>
      <c r="AD854">
        <v>1</v>
      </c>
      <c r="AE854">
        <v>1</v>
      </c>
      <c r="AF854">
        <v>1</v>
      </c>
      <c r="AG854">
        <v>39087.42</v>
      </c>
      <c r="AH854">
        <v>0</v>
      </c>
    </row>
    <row r="855" spans="1:34" x14ac:dyDescent="0.25">
      <c r="A855" s="74">
        <v>42151</v>
      </c>
      <c r="B855">
        <v>532.79999999999995</v>
      </c>
      <c r="C855">
        <v>540.54999999999995</v>
      </c>
      <c r="D855">
        <v>531.71</v>
      </c>
      <c r="E855">
        <v>539.79</v>
      </c>
      <c r="F855" t="s">
        <v>468</v>
      </c>
      <c r="G855">
        <v>525</v>
      </c>
      <c r="H855" t="s">
        <v>453</v>
      </c>
      <c r="U855">
        <v>854</v>
      </c>
      <c r="V855">
        <v>15745012</v>
      </c>
      <c r="W855" t="s">
        <v>1298</v>
      </c>
      <c r="X855">
        <v>653</v>
      </c>
      <c r="Y855" t="s">
        <v>374</v>
      </c>
      <c r="Z855" t="s">
        <v>437</v>
      </c>
      <c r="AA855">
        <v>43</v>
      </c>
      <c r="AB855">
        <v>6</v>
      </c>
      <c r="AC855">
        <v>0</v>
      </c>
      <c r="AD855">
        <v>2</v>
      </c>
      <c r="AE855">
        <v>1</v>
      </c>
      <c r="AF855">
        <v>1</v>
      </c>
      <c r="AG855">
        <v>7330.59</v>
      </c>
      <c r="AH855">
        <v>0</v>
      </c>
    </row>
    <row r="856" spans="1:34" x14ac:dyDescent="0.25">
      <c r="A856" s="74">
        <v>42152</v>
      </c>
      <c r="B856">
        <v>538.01</v>
      </c>
      <c r="C856">
        <v>540.61</v>
      </c>
      <c r="D856">
        <v>536.25</v>
      </c>
      <c r="E856">
        <v>539.78</v>
      </c>
      <c r="F856" t="s">
        <v>468</v>
      </c>
      <c r="G856">
        <v>29</v>
      </c>
      <c r="H856" t="s">
        <v>451</v>
      </c>
      <c r="U856">
        <v>855</v>
      </c>
      <c r="V856">
        <v>15601589</v>
      </c>
      <c r="W856" t="s">
        <v>1299</v>
      </c>
      <c r="X856">
        <v>675</v>
      </c>
      <c r="Y856" t="s">
        <v>374</v>
      </c>
      <c r="Z856" t="s">
        <v>437</v>
      </c>
      <c r="AA856">
        <v>57</v>
      </c>
      <c r="AB856">
        <v>8</v>
      </c>
      <c r="AC856">
        <v>0</v>
      </c>
      <c r="AD856">
        <v>2</v>
      </c>
      <c r="AE856">
        <v>0</v>
      </c>
      <c r="AF856">
        <v>1</v>
      </c>
      <c r="AG856">
        <v>95463.29</v>
      </c>
      <c r="AH856">
        <v>0</v>
      </c>
    </row>
    <row r="857" spans="1:34" x14ac:dyDescent="0.25">
      <c r="A857" s="74">
        <v>42153</v>
      </c>
      <c r="B857">
        <v>537.37</v>
      </c>
      <c r="C857">
        <v>538.63</v>
      </c>
      <c r="D857">
        <v>531.45000000000005</v>
      </c>
      <c r="E857">
        <v>532.11</v>
      </c>
      <c r="F857" t="s">
        <v>463</v>
      </c>
      <c r="G857">
        <v>597</v>
      </c>
      <c r="H857" t="s">
        <v>446</v>
      </c>
      <c r="U857">
        <v>856</v>
      </c>
      <c r="V857">
        <v>15686436</v>
      </c>
      <c r="W857" t="s">
        <v>1300</v>
      </c>
      <c r="X857">
        <v>523</v>
      </c>
      <c r="Y857" t="s">
        <v>376</v>
      </c>
      <c r="Z857" t="s">
        <v>436</v>
      </c>
      <c r="AA857">
        <v>32</v>
      </c>
      <c r="AB857">
        <v>4</v>
      </c>
      <c r="AC857">
        <v>0</v>
      </c>
      <c r="AD857">
        <v>2</v>
      </c>
      <c r="AE857">
        <v>1</v>
      </c>
      <c r="AF857">
        <v>0</v>
      </c>
      <c r="AG857">
        <v>167848.02</v>
      </c>
      <c r="AH857">
        <v>0</v>
      </c>
    </row>
    <row r="858" spans="1:34" x14ac:dyDescent="0.25">
      <c r="A858" s="74">
        <v>42156</v>
      </c>
      <c r="B858">
        <v>536.79</v>
      </c>
      <c r="C858">
        <v>536.79</v>
      </c>
      <c r="D858">
        <v>529.76</v>
      </c>
      <c r="E858">
        <v>533.99</v>
      </c>
      <c r="F858" t="s">
        <v>468</v>
      </c>
      <c r="G858">
        <v>904</v>
      </c>
      <c r="H858" t="s">
        <v>448</v>
      </c>
      <c r="U858">
        <v>857</v>
      </c>
      <c r="V858">
        <v>15693864</v>
      </c>
      <c r="W858" t="s">
        <v>1301</v>
      </c>
      <c r="X858">
        <v>567</v>
      </c>
      <c r="Y858" t="s">
        <v>378</v>
      </c>
      <c r="Z858" t="s">
        <v>437</v>
      </c>
      <c r="AA858">
        <v>49</v>
      </c>
      <c r="AB858">
        <v>5</v>
      </c>
      <c r="AC858">
        <v>134956.01999999999</v>
      </c>
      <c r="AD858">
        <v>1</v>
      </c>
      <c r="AE858">
        <v>1</v>
      </c>
      <c r="AF858">
        <v>0</v>
      </c>
      <c r="AG858">
        <v>93953.84</v>
      </c>
      <c r="AH858">
        <v>1</v>
      </c>
    </row>
    <row r="859" spans="1:34" x14ac:dyDescent="0.25">
      <c r="A859" s="74">
        <v>42157</v>
      </c>
      <c r="B859">
        <v>532.92999999999995</v>
      </c>
      <c r="C859">
        <v>543</v>
      </c>
      <c r="D859">
        <v>531.33000000000004</v>
      </c>
      <c r="E859">
        <v>539.17999999999995</v>
      </c>
      <c r="F859" t="s">
        <v>468</v>
      </c>
      <c r="G859">
        <v>939</v>
      </c>
      <c r="H859" t="s">
        <v>453</v>
      </c>
      <c r="U859">
        <v>858</v>
      </c>
      <c r="V859">
        <v>15760550</v>
      </c>
      <c r="W859" t="s">
        <v>757</v>
      </c>
      <c r="X859">
        <v>741</v>
      </c>
      <c r="Y859" t="s">
        <v>376</v>
      </c>
      <c r="Z859" t="s">
        <v>436</v>
      </c>
      <c r="AA859">
        <v>39</v>
      </c>
      <c r="AB859">
        <v>7</v>
      </c>
      <c r="AC859">
        <v>143637.57999999999</v>
      </c>
      <c r="AD859">
        <v>2</v>
      </c>
      <c r="AE859">
        <v>0</v>
      </c>
      <c r="AF859">
        <v>1</v>
      </c>
      <c r="AG859">
        <v>174227.66</v>
      </c>
      <c r="AH859">
        <v>0</v>
      </c>
    </row>
    <row r="860" spans="1:34" x14ac:dyDescent="0.25">
      <c r="A860" s="74">
        <v>42158</v>
      </c>
      <c r="B860">
        <v>539.91</v>
      </c>
      <c r="C860">
        <v>543.5</v>
      </c>
      <c r="D860">
        <v>537.11</v>
      </c>
      <c r="E860">
        <v>540.30999999999995</v>
      </c>
      <c r="F860" t="s">
        <v>468</v>
      </c>
      <c r="G860">
        <v>714</v>
      </c>
      <c r="H860" t="s">
        <v>444</v>
      </c>
      <c r="U860">
        <v>859</v>
      </c>
      <c r="V860">
        <v>15686137</v>
      </c>
      <c r="W860" t="s">
        <v>1059</v>
      </c>
      <c r="X860">
        <v>456</v>
      </c>
      <c r="Y860" t="s">
        <v>376</v>
      </c>
      <c r="Z860" t="s">
        <v>436</v>
      </c>
      <c r="AA860">
        <v>32</v>
      </c>
      <c r="AB860">
        <v>9</v>
      </c>
      <c r="AC860">
        <v>147506.25</v>
      </c>
      <c r="AD860">
        <v>1</v>
      </c>
      <c r="AE860">
        <v>1</v>
      </c>
      <c r="AF860">
        <v>1</v>
      </c>
      <c r="AG860">
        <v>135399.21</v>
      </c>
      <c r="AH860">
        <v>0</v>
      </c>
    </row>
    <row r="861" spans="1:34" x14ac:dyDescent="0.25">
      <c r="A861" s="74">
        <v>42159</v>
      </c>
      <c r="B861">
        <v>537.76</v>
      </c>
      <c r="C861">
        <v>540.59</v>
      </c>
      <c r="D861">
        <v>534.32000000000005</v>
      </c>
      <c r="E861">
        <v>536.70000000000005</v>
      </c>
      <c r="F861" t="s">
        <v>468</v>
      </c>
      <c r="G861">
        <v>348</v>
      </c>
      <c r="H861" t="s">
        <v>448</v>
      </c>
      <c r="U861">
        <v>860</v>
      </c>
      <c r="V861">
        <v>15809087</v>
      </c>
      <c r="W861" t="s">
        <v>1302</v>
      </c>
      <c r="X861">
        <v>598</v>
      </c>
      <c r="Y861" t="s">
        <v>374</v>
      </c>
      <c r="Z861" t="s">
        <v>436</v>
      </c>
      <c r="AA861">
        <v>64</v>
      </c>
      <c r="AB861">
        <v>1</v>
      </c>
      <c r="AC861">
        <v>0</v>
      </c>
      <c r="AD861">
        <v>2</v>
      </c>
      <c r="AE861">
        <v>1</v>
      </c>
      <c r="AF861">
        <v>0</v>
      </c>
      <c r="AG861">
        <v>195635.3</v>
      </c>
      <c r="AH861">
        <v>1</v>
      </c>
    </row>
    <row r="862" spans="1:34" x14ac:dyDescent="0.25">
      <c r="A862" s="74">
        <v>42160</v>
      </c>
      <c r="B862">
        <v>536.35</v>
      </c>
      <c r="C862">
        <v>537.20000000000005</v>
      </c>
      <c r="D862">
        <v>532.52</v>
      </c>
      <c r="E862">
        <v>533.33000000000004</v>
      </c>
      <c r="F862" t="s">
        <v>468</v>
      </c>
      <c r="G862">
        <v>388</v>
      </c>
      <c r="H862" t="s">
        <v>462</v>
      </c>
      <c r="U862">
        <v>861</v>
      </c>
      <c r="V862">
        <v>15807663</v>
      </c>
      <c r="W862" t="s">
        <v>1303</v>
      </c>
      <c r="X862">
        <v>667</v>
      </c>
      <c r="Y862" t="s">
        <v>374</v>
      </c>
      <c r="Z862" t="s">
        <v>436</v>
      </c>
      <c r="AA862">
        <v>43</v>
      </c>
      <c r="AB862">
        <v>8</v>
      </c>
      <c r="AC862">
        <v>190227.46</v>
      </c>
      <c r="AD862">
        <v>1</v>
      </c>
      <c r="AE862">
        <v>1</v>
      </c>
      <c r="AF862">
        <v>0</v>
      </c>
      <c r="AG862">
        <v>97508.04</v>
      </c>
      <c r="AH862">
        <v>1</v>
      </c>
    </row>
    <row r="863" spans="1:34" x14ac:dyDescent="0.25">
      <c r="A863" s="74">
        <v>42163</v>
      </c>
      <c r="B863">
        <v>533.30999999999995</v>
      </c>
      <c r="C863">
        <v>534.12</v>
      </c>
      <c r="D863">
        <v>526.24</v>
      </c>
      <c r="E863">
        <v>526.83000000000004</v>
      </c>
      <c r="F863" t="s">
        <v>468</v>
      </c>
      <c r="G863">
        <v>520</v>
      </c>
      <c r="H863" t="s">
        <v>461</v>
      </c>
      <c r="U863">
        <v>862</v>
      </c>
      <c r="V863">
        <v>15809100</v>
      </c>
      <c r="W863" t="s">
        <v>1187</v>
      </c>
      <c r="X863">
        <v>548</v>
      </c>
      <c r="Y863" t="s">
        <v>374</v>
      </c>
      <c r="Z863" t="s">
        <v>437</v>
      </c>
      <c r="AA863">
        <v>32</v>
      </c>
      <c r="AB863">
        <v>2</v>
      </c>
      <c r="AC863">
        <v>172448.77</v>
      </c>
      <c r="AD863">
        <v>1</v>
      </c>
      <c r="AE863">
        <v>1</v>
      </c>
      <c r="AF863">
        <v>0</v>
      </c>
      <c r="AG863">
        <v>188083.77</v>
      </c>
      <c r="AH863">
        <v>1</v>
      </c>
    </row>
    <row r="864" spans="1:34" x14ac:dyDescent="0.25">
      <c r="A864" s="74">
        <v>42164</v>
      </c>
      <c r="B864">
        <v>527.55999999999995</v>
      </c>
      <c r="C864">
        <v>529.20000000000005</v>
      </c>
      <c r="D864">
        <v>523.01</v>
      </c>
      <c r="E864">
        <v>526.69000000000005</v>
      </c>
      <c r="F864" t="s">
        <v>468</v>
      </c>
      <c r="G864">
        <v>455</v>
      </c>
      <c r="H864" t="s">
        <v>448</v>
      </c>
      <c r="U864">
        <v>863</v>
      </c>
      <c r="V864">
        <v>15794916</v>
      </c>
      <c r="W864" t="s">
        <v>1304</v>
      </c>
      <c r="X864">
        <v>725</v>
      </c>
      <c r="Y864" t="s">
        <v>374</v>
      </c>
      <c r="Z864" t="s">
        <v>436</v>
      </c>
      <c r="AA864">
        <v>41</v>
      </c>
      <c r="AB864">
        <v>7</v>
      </c>
      <c r="AC864">
        <v>113980.21</v>
      </c>
      <c r="AD864">
        <v>1</v>
      </c>
      <c r="AE864">
        <v>1</v>
      </c>
      <c r="AF864">
        <v>1</v>
      </c>
      <c r="AG864">
        <v>116704.25</v>
      </c>
      <c r="AH864">
        <v>0</v>
      </c>
    </row>
    <row r="865" spans="1:34" x14ac:dyDescent="0.25">
      <c r="A865" s="74">
        <v>42165</v>
      </c>
      <c r="B865">
        <v>529.36</v>
      </c>
      <c r="C865">
        <v>538.36</v>
      </c>
      <c r="D865">
        <v>529.35</v>
      </c>
      <c r="E865">
        <v>536.69000000000005</v>
      </c>
      <c r="F865" t="s">
        <v>468</v>
      </c>
      <c r="G865">
        <v>815</v>
      </c>
      <c r="H865" t="s">
        <v>453</v>
      </c>
      <c r="U865">
        <v>864</v>
      </c>
      <c r="V865">
        <v>15614215</v>
      </c>
      <c r="W865" t="s">
        <v>1305</v>
      </c>
      <c r="X865">
        <v>717</v>
      </c>
      <c r="Y865" t="s">
        <v>374</v>
      </c>
      <c r="Z865" t="s">
        <v>436</v>
      </c>
      <c r="AA865">
        <v>53</v>
      </c>
      <c r="AB865">
        <v>6</v>
      </c>
      <c r="AC865">
        <v>0</v>
      </c>
      <c r="AD865">
        <v>2</v>
      </c>
      <c r="AE865">
        <v>0</v>
      </c>
      <c r="AF865">
        <v>1</v>
      </c>
      <c r="AG865">
        <v>97614.87</v>
      </c>
      <c r="AH865">
        <v>0</v>
      </c>
    </row>
    <row r="866" spans="1:34" x14ac:dyDescent="0.25">
      <c r="A866" s="74">
        <v>42166</v>
      </c>
      <c r="B866">
        <v>538.41999999999996</v>
      </c>
      <c r="C866">
        <v>538.98</v>
      </c>
      <c r="D866">
        <v>533.02</v>
      </c>
      <c r="E866">
        <v>534.61</v>
      </c>
      <c r="F866" t="s">
        <v>468</v>
      </c>
      <c r="G866">
        <v>217</v>
      </c>
      <c r="H866" t="s">
        <v>444</v>
      </c>
      <c r="U866">
        <v>865</v>
      </c>
      <c r="V866">
        <v>15805449</v>
      </c>
      <c r="W866" t="s">
        <v>1306</v>
      </c>
      <c r="X866">
        <v>594</v>
      </c>
      <c r="Y866" t="s">
        <v>374</v>
      </c>
      <c r="Z866" t="s">
        <v>436</v>
      </c>
      <c r="AA866">
        <v>38</v>
      </c>
      <c r="AB866">
        <v>4</v>
      </c>
      <c r="AC866">
        <v>0</v>
      </c>
      <c r="AD866">
        <v>2</v>
      </c>
      <c r="AE866">
        <v>0</v>
      </c>
      <c r="AF866">
        <v>0</v>
      </c>
      <c r="AG866">
        <v>186884.04</v>
      </c>
      <c r="AH866">
        <v>0</v>
      </c>
    </row>
    <row r="867" spans="1:34" x14ac:dyDescent="0.25">
      <c r="A867" s="74">
        <v>42167</v>
      </c>
      <c r="B867">
        <v>531.6</v>
      </c>
      <c r="C867">
        <v>533.12</v>
      </c>
      <c r="D867">
        <v>530.16</v>
      </c>
      <c r="E867">
        <v>532.33000000000004</v>
      </c>
      <c r="F867" t="s">
        <v>595</v>
      </c>
      <c r="G867" t="s">
        <v>451</v>
      </c>
      <c r="U867">
        <v>866</v>
      </c>
      <c r="V867">
        <v>15686983</v>
      </c>
      <c r="W867" t="s">
        <v>1307</v>
      </c>
      <c r="X867">
        <v>678</v>
      </c>
      <c r="Y867" t="s">
        <v>378</v>
      </c>
      <c r="Z867" t="s">
        <v>437</v>
      </c>
      <c r="AA867">
        <v>25</v>
      </c>
      <c r="AB867">
        <v>10</v>
      </c>
      <c r="AC867">
        <v>76968.12</v>
      </c>
      <c r="AD867">
        <v>2</v>
      </c>
      <c r="AE867">
        <v>0</v>
      </c>
      <c r="AF867">
        <v>1</v>
      </c>
      <c r="AG867">
        <v>131501.72</v>
      </c>
      <c r="AH867">
        <v>0</v>
      </c>
    </row>
    <row r="868" spans="1:34" x14ac:dyDescent="0.25">
      <c r="A868" s="74">
        <v>42170</v>
      </c>
      <c r="B868">
        <v>528</v>
      </c>
      <c r="C868">
        <v>528.29999999999995</v>
      </c>
      <c r="D868">
        <v>524</v>
      </c>
      <c r="E868">
        <v>527.20000000000005</v>
      </c>
      <c r="F868" t="s">
        <v>468</v>
      </c>
      <c r="G868">
        <v>632</v>
      </c>
      <c r="H868" t="s">
        <v>459</v>
      </c>
      <c r="U868">
        <v>867</v>
      </c>
      <c r="V868">
        <v>15808017</v>
      </c>
      <c r="W868" t="s">
        <v>1308</v>
      </c>
      <c r="X868">
        <v>545</v>
      </c>
      <c r="Y868" t="s">
        <v>374</v>
      </c>
      <c r="Z868" t="s">
        <v>436</v>
      </c>
      <c r="AA868">
        <v>38</v>
      </c>
      <c r="AB868">
        <v>1</v>
      </c>
      <c r="AC868">
        <v>88293.13</v>
      </c>
      <c r="AD868">
        <v>2</v>
      </c>
      <c r="AE868">
        <v>1</v>
      </c>
      <c r="AF868">
        <v>1</v>
      </c>
      <c r="AG868">
        <v>24302.95</v>
      </c>
      <c r="AH868">
        <v>0</v>
      </c>
    </row>
    <row r="869" spans="1:34" x14ac:dyDescent="0.25">
      <c r="A869" s="74">
        <v>42171</v>
      </c>
      <c r="B869">
        <v>528.4</v>
      </c>
      <c r="C869">
        <v>529.64</v>
      </c>
      <c r="D869">
        <v>525.55999999999995</v>
      </c>
      <c r="E869">
        <v>528.15</v>
      </c>
      <c r="F869" t="s">
        <v>468</v>
      </c>
      <c r="G869">
        <v>71</v>
      </c>
      <c r="H869" t="s">
        <v>451</v>
      </c>
      <c r="U869">
        <v>868</v>
      </c>
      <c r="V869">
        <v>15756804</v>
      </c>
      <c r="W869" t="s">
        <v>1309</v>
      </c>
      <c r="X869">
        <v>636</v>
      </c>
      <c r="Y869" t="s">
        <v>374</v>
      </c>
      <c r="Z869" t="s">
        <v>437</v>
      </c>
      <c r="AA869">
        <v>48</v>
      </c>
      <c r="AB869">
        <v>1</v>
      </c>
      <c r="AC869">
        <v>170833.46</v>
      </c>
      <c r="AD869">
        <v>1</v>
      </c>
      <c r="AE869">
        <v>1</v>
      </c>
      <c r="AF869">
        <v>0</v>
      </c>
      <c r="AG869">
        <v>110510.28</v>
      </c>
      <c r="AH869">
        <v>1</v>
      </c>
    </row>
    <row r="870" spans="1:34" x14ac:dyDescent="0.25">
      <c r="A870" s="74">
        <v>42172</v>
      </c>
      <c r="B870">
        <v>529.37</v>
      </c>
      <c r="C870">
        <v>530.98</v>
      </c>
      <c r="D870">
        <v>525.1</v>
      </c>
      <c r="E870">
        <v>529.26</v>
      </c>
      <c r="F870" t="s">
        <v>468</v>
      </c>
      <c r="G870">
        <v>294</v>
      </c>
      <c r="H870" t="s">
        <v>462</v>
      </c>
      <c r="U870">
        <v>869</v>
      </c>
      <c r="V870">
        <v>15646810</v>
      </c>
      <c r="W870" t="s">
        <v>1310</v>
      </c>
      <c r="X870">
        <v>603</v>
      </c>
      <c r="Y870" t="s">
        <v>378</v>
      </c>
      <c r="Z870" t="s">
        <v>436</v>
      </c>
      <c r="AA870">
        <v>44</v>
      </c>
      <c r="AB870">
        <v>6</v>
      </c>
      <c r="AC870">
        <v>108122.39</v>
      </c>
      <c r="AD870">
        <v>2</v>
      </c>
      <c r="AE870">
        <v>1</v>
      </c>
      <c r="AF870">
        <v>0</v>
      </c>
      <c r="AG870">
        <v>108488.33</v>
      </c>
      <c r="AH870">
        <v>1</v>
      </c>
    </row>
    <row r="871" spans="1:34" x14ac:dyDescent="0.25">
      <c r="A871" s="74">
        <v>42173</v>
      </c>
      <c r="B871">
        <v>531</v>
      </c>
      <c r="C871">
        <v>538.15</v>
      </c>
      <c r="D871">
        <v>530.79</v>
      </c>
      <c r="E871">
        <v>536.73</v>
      </c>
      <c r="F871" t="s">
        <v>468</v>
      </c>
      <c r="G871">
        <v>833</v>
      </c>
      <c r="H871" t="s">
        <v>460</v>
      </c>
      <c r="U871">
        <v>870</v>
      </c>
      <c r="V871">
        <v>15710424</v>
      </c>
      <c r="W871" t="s">
        <v>1311</v>
      </c>
      <c r="X871">
        <v>435</v>
      </c>
      <c r="Y871" t="s">
        <v>374</v>
      </c>
      <c r="Z871" t="s">
        <v>436</v>
      </c>
      <c r="AA871">
        <v>36</v>
      </c>
      <c r="AB871">
        <v>4</v>
      </c>
      <c r="AC871">
        <v>0</v>
      </c>
      <c r="AD871">
        <v>1</v>
      </c>
      <c r="AE871">
        <v>1</v>
      </c>
      <c r="AF871">
        <v>1</v>
      </c>
      <c r="AG871">
        <v>197015.2</v>
      </c>
      <c r="AH871">
        <v>0</v>
      </c>
    </row>
    <row r="872" spans="1:34" x14ac:dyDescent="0.25">
      <c r="A872" s="74">
        <v>42174</v>
      </c>
      <c r="B872">
        <v>537.21</v>
      </c>
      <c r="C872">
        <v>538.25</v>
      </c>
      <c r="D872">
        <v>533.01</v>
      </c>
      <c r="E872">
        <v>536.69000000000005</v>
      </c>
      <c r="F872" t="s">
        <v>468</v>
      </c>
      <c r="G872">
        <v>893</v>
      </c>
      <c r="H872" t="s">
        <v>444</v>
      </c>
      <c r="U872">
        <v>871</v>
      </c>
      <c r="V872">
        <v>15799422</v>
      </c>
      <c r="W872" t="s">
        <v>1037</v>
      </c>
      <c r="X872">
        <v>535</v>
      </c>
      <c r="Y872" t="s">
        <v>374</v>
      </c>
      <c r="Z872" t="s">
        <v>437</v>
      </c>
      <c r="AA872">
        <v>40</v>
      </c>
      <c r="AB872">
        <v>8</v>
      </c>
      <c r="AC872">
        <v>0</v>
      </c>
      <c r="AD872">
        <v>1</v>
      </c>
      <c r="AE872">
        <v>1</v>
      </c>
      <c r="AF872">
        <v>1</v>
      </c>
      <c r="AG872">
        <v>27689.77</v>
      </c>
      <c r="AH872">
        <v>0</v>
      </c>
    </row>
    <row r="873" spans="1:34" x14ac:dyDescent="0.25">
      <c r="A873" s="74">
        <v>42177</v>
      </c>
      <c r="B873">
        <v>539.59</v>
      </c>
      <c r="C873">
        <v>543.74</v>
      </c>
      <c r="D873">
        <v>537.53</v>
      </c>
      <c r="E873">
        <v>538.19000000000005</v>
      </c>
      <c r="F873" t="s">
        <v>468</v>
      </c>
      <c r="G873">
        <v>250</v>
      </c>
      <c r="H873" t="s">
        <v>448</v>
      </c>
      <c r="U873">
        <v>872</v>
      </c>
      <c r="V873">
        <v>15692750</v>
      </c>
      <c r="W873" t="s">
        <v>1303</v>
      </c>
      <c r="X873">
        <v>629</v>
      </c>
      <c r="Y873" t="s">
        <v>378</v>
      </c>
      <c r="Z873" t="s">
        <v>437</v>
      </c>
      <c r="AA873">
        <v>45</v>
      </c>
      <c r="AB873">
        <v>7</v>
      </c>
      <c r="AC873">
        <v>129818.39</v>
      </c>
      <c r="AD873">
        <v>3</v>
      </c>
      <c r="AE873">
        <v>1</v>
      </c>
      <c r="AF873">
        <v>0</v>
      </c>
      <c r="AG873">
        <v>9217.5499999999993</v>
      </c>
      <c r="AH873">
        <v>1</v>
      </c>
    </row>
    <row r="874" spans="1:34" x14ac:dyDescent="0.25">
      <c r="A874" s="74">
        <v>42178</v>
      </c>
      <c r="B874">
        <v>539.64</v>
      </c>
      <c r="C874">
        <v>541.5</v>
      </c>
      <c r="D874">
        <v>535.25</v>
      </c>
      <c r="E874">
        <v>540.48</v>
      </c>
      <c r="F874" t="s">
        <v>468</v>
      </c>
      <c r="G874">
        <v>197</v>
      </c>
      <c r="H874" t="s">
        <v>444</v>
      </c>
      <c r="U874">
        <v>873</v>
      </c>
      <c r="V874">
        <v>15794549</v>
      </c>
      <c r="W874" t="s">
        <v>655</v>
      </c>
      <c r="X874">
        <v>722</v>
      </c>
      <c r="Y874" t="s">
        <v>374</v>
      </c>
      <c r="Z874" t="s">
        <v>437</v>
      </c>
      <c r="AA874">
        <v>35</v>
      </c>
      <c r="AB874">
        <v>2</v>
      </c>
      <c r="AC874">
        <v>163943.89000000001</v>
      </c>
      <c r="AD874">
        <v>2</v>
      </c>
      <c r="AE874">
        <v>1</v>
      </c>
      <c r="AF874">
        <v>1</v>
      </c>
      <c r="AG874">
        <v>15068.18</v>
      </c>
      <c r="AH874">
        <v>0</v>
      </c>
    </row>
    <row r="875" spans="1:34" x14ac:dyDescent="0.25">
      <c r="A875" s="74">
        <v>42179</v>
      </c>
      <c r="B875">
        <v>540</v>
      </c>
      <c r="C875">
        <v>540</v>
      </c>
      <c r="D875">
        <v>535.66</v>
      </c>
      <c r="E875">
        <v>537.84</v>
      </c>
      <c r="F875" t="s">
        <v>468</v>
      </c>
      <c r="G875">
        <v>286</v>
      </c>
      <c r="H875" t="s">
        <v>461</v>
      </c>
      <c r="U875">
        <v>874</v>
      </c>
      <c r="V875">
        <v>15803764</v>
      </c>
      <c r="W875" t="s">
        <v>1312</v>
      </c>
      <c r="X875">
        <v>561</v>
      </c>
      <c r="Y875" t="s">
        <v>374</v>
      </c>
      <c r="Z875" t="s">
        <v>436</v>
      </c>
      <c r="AA875">
        <v>28</v>
      </c>
      <c r="AB875">
        <v>7</v>
      </c>
      <c r="AC875">
        <v>0</v>
      </c>
      <c r="AD875">
        <v>2</v>
      </c>
      <c r="AE875">
        <v>1</v>
      </c>
      <c r="AF875">
        <v>0</v>
      </c>
      <c r="AG875">
        <v>7797.01</v>
      </c>
      <c r="AH875">
        <v>0</v>
      </c>
    </row>
    <row r="876" spans="1:34" x14ac:dyDescent="0.25">
      <c r="A876" s="74">
        <v>42180</v>
      </c>
      <c r="B876">
        <v>538.87</v>
      </c>
      <c r="C876">
        <v>540.9</v>
      </c>
      <c r="D876">
        <v>535.23</v>
      </c>
      <c r="E876">
        <v>535.23</v>
      </c>
      <c r="F876" t="s">
        <v>468</v>
      </c>
      <c r="G876">
        <v>335</v>
      </c>
      <c r="H876" t="s">
        <v>459</v>
      </c>
      <c r="U876">
        <v>875</v>
      </c>
      <c r="V876">
        <v>15674840</v>
      </c>
      <c r="W876" t="s">
        <v>897</v>
      </c>
      <c r="X876">
        <v>645</v>
      </c>
      <c r="Y876" t="s">
        <v>374</v>
      </c>
      <c r="Z876" t="s">
        <v>437</v>
      </c>
      <c r="AA876">
        <v>38</v>
      </c>
      <c r="AB876">
        <v>5</v>
      </c>
      <c r="AC876">
        <v>101430.3</v>
      </c>
      <c r="AD876">
        <v>2</v>
      </c>
      <c r="AE876">
        <v>0</v>
      </c>
      <c r="AF876">
        <v>1</v>
      </c>
      <c r="AG876">
        <v>4400.32</v>
      </c>
      <c r="AH876">
        <v>0</v>
      </c>
    </row>
    <row r="877" spans="1:34" x14ac:dyDescent="0.25">
      <c r="A877" s="74">
        <v>42181</v>
      </c>
      <c r="B877">
        <v>537.26</v>
      </c>
      <c r="C877">
        <v>537.76</v>
      </c>
      <c r="D877">
        <v>531.35</v>
      </c>
      <c r="E877">
        <v>531.69000000000005</v>
      </c>
      <c r="F877" t="s">
        <v>463</v>
      </c>
      <c r="G877">
        <v>109</v>
      </c>
      <c r="H877" t="s">
        <v>460</v>
      </c>
      <c r="U877">
        <v>876</v>
      </c>
      <c r="V877">
        <v>15653762</v>
      </c>
      <c r="W877" t="s">
        <v>694</v>
      </c>
      <c r="X877">
        <v>501</v>
      </c>
      <c r="Y877" t="s">
        <v>374</v>
      </c>
      <c r="Z877" t="s">
        <v>437</v>
      </c>
      <c r="AA877">
        <v>39</v>
      </c>
      <c r="AB877">
        <v>9</v>
      </c>
      <c r="AC877">
        <v>117301.66</v>
      </c>
      <c r="AD877">
        <v>1</v>
      </c>
      <c r="AE877">
        <v>0</v>
      </c>
      <c r="AF877">
        <v>0</v>
      </c>
      <c r="AG877">
        <v>182025.95</v>
      </c>
      <c r="AH877">
        <v>0</v>
      </c>
    </row>
    <row r="878" spans="1:34" x14ac:dyDescent="0.25">
      <c r="A878" s="74">
        <v>42184</v>
      </c>
      <c r="B878">
        <v>525.01</v>
      </c>
      <c r="C878">
        <v>528.61</v>
      </c>
      <c r="D878">
        <v>520.54</v>
      </c>
      <c r="E878">
        <v>521.52</v>
      </c>
      <c r="F878" t="s">
        <v>468</v>
      </c>
      <c r="G878">
        <v>937</v>
      </c>
      <c r="H878" t="s">
        <v>451</v>
      </c>
      <c r="U878">
        <v>877</v>
      </c>
      <c r="V878">
        <v>15581229</v>
      </c>
      <c r="W878" t="s">
        <v>967</v>
      </c>
      <c r="X878">
        <v>502</v>
      </c>
      <c r="Y878" t="s">
        <v>378</v>
      </c>
      <c r="Z878" t="s">
        <v>437</v>
      </c>
      <c r="AA878">
        <v>32</v>
      </c>
      <c r="AB878">
        <v>1</v>
      </c>
      <c r="AC878">
        <v>173340.83</v>
      </c>
      <c r="AD878">
        <v>1</v>
      </c>
      <c r="AE878">
        <v>0</v>
      </c>
      <c r="AF878">
        <v>1</v>
      </c>
      <c r="AG878">
        <v>122763.95</v>
      </c>
      <c r="AH878">
        <v>0</v>
      </c>
    </row>
    <row r="879" spans="1:34" x14ac:dyDescent="0.25">
      <c r="A879" s="74">
        <v>42185</v>
      </c>
      <c r="B879">
        <v>526.02</v>
      </c>
      <c r="C879">
        <v>526.25</v>
      </c>
      <c r="D879">
        <v>520.5</v>
      </c>
      <c r="E879">
        <v>520.51</v>
      </c>
      <c r="F879" t="s">
        <v>463</v>
      </c>
      <c r="G879">
        <v>217</v>
      </c>
      <c r="H879" t="s">
        <v>462</v>
      </c>
      <c r="U879">
        <v>878</v>
      </c>
      <c r="V879">
        <v>15800228</v>
      </c>
      <c r="W879" t="s">
        <v>1313</v>
      </c>
      <c r="X879">
        <v>652</v>
      </c>
      <c r="Y879" t="s">
        <v>376</v>
      </c>
      <c r="Z879" t="s">
        <v>437</v>
      </c>
      <c r="AA879">
        <v>42</v>
      </c>
      <c r="AB879">
        <v>4</v>
      </c>
      <c r="AC879">
        <v>0</v>
      </c>
      <c r="AD879">
        <v>2</v>
      </c>
      <c r="AE879">
        <v>1</v>
      </c>
      <c r="AF879">
        <v>1</v>
      </c>
      <c r="AG879">
        <v>38152.01</v>
      </c>
      <c r="AH879">
        <v>0</v>
      </c>
    </row>
    <row r="880" spans="1:34" x14ac:dyDescent="0.25">
      <c r="A880" s="74">
        <v>42186</v>
      </c>
      <c r="B880">
        <v>524.73</v>
      </c>
      <c r="C880">
        <v>525.69000000000005</v>
      </c>
      <c r="D880">
        <v>518.23</v>
      </c>
      <c r="E880">
        <v>521.84</v>
      </c>
      <c r="F880" t="s">
        <v>468</v>
      </c>
      <c r="G880">
        <v>961</v>
      </c>
      <c r="H880" t="s">
        <v>453</v>
      </c>
      <c r="U880">
        <v>879</v>
      </c>
      <c r="V880">
        <v>15656333</v>
      </c>
      <c r="W880" t="s">
        <v>1220</v>
      </c>
      <c r="X880">
        <v>574</v>
      </c>
      <c r="Y880" t="s">
        <v>374</v>
      </c>
      <c r="Z880" t="s">
        <v>437</v>
      </c>
      <c r="AA880">
        <v>33</v>
      </c>
      <c r="AB880">
        <v>3</v>
      </c>
      <c r="AC880">
        <v>134348.57</v>
      </c>
      <c r="AD880">
        <v>1</v>
      </c>
      <c r="AE880">
        <v>1</v>
      </c>
      <c r="AF880">
        <v>0</v>
      </c>
      <c r="AG880">
        <v>63163.99</v>
      </c>
      <c r="AH880">
        <v>0</v>
      </c>
    </row>
    <row r="881" spans="1:34" x14ac:dyDescent="0.25">
      <c r="A881" s="74">
        <v>42187</v>
      </c>
      <c r="B881">
        <v>521.08000000000004</v>
      </c>
      <c r="C881">
        <v>524.65</v>
      </c>
      <c r="D881">
        <v>521.08000000000004</v>
      </c>
      <c r="E881">
        <v>523.4</v>
      </c>
      <c r="F881" t="s">
        <v>468</v>
      </c>
      <c r="G881">
        <v>235</v>
      </c>
      <c r="H881" t="s">
        <v>449</v>
      </c>
      <c r="U881">
        <v>880</v>
      </c>
      <c r="V881">
        <v>15697497</v>
      </c>
      <c r="W881" t="s">
        <v>1314</v>
      </c>
      <c r="X881">
        <v>518</v>
      </c>
      <c r="Y881" t="s">
        <v>374</v>
      </c>
      <c r="Z881" t="s">
        <v>437</v>
      </c>
      <c r="AA881">
        <v>45</v>
      </c>
      <c r="AB881">
        <v>9</v>
      </c>
      <c r="AC881">
        <v>105525.65</v>
      </c>
      <c r="AD881">
        <v>2</v>
      </c>
      <c r="AE881">
        <v>1</v>
      </c>
      <c r="AF881">
        <v>1</v>
      </c>
      <c r="AG881">
        <v>73418.289999999994</v>
      </c>
      <c r="AH881">
        <v>0</v>
      </c>
    </row>
    <row r="882" spans="1:34" x14ac:dyDescent="0.25">
      <c r="A882" s="74">
        <v>42191</v>
      </c>
      <c r="B882">
        <v>519.5</v>
      </c>
      <c r="C882">
        <v>525.25</v>
      </c>
      <c r="D882">
        <v>519</v>
      </c>
      <c r="E882">
        <v>522.86</v>
      </c>
      <c r="F882" t="s">
        <v>468</v>
      </c>
      <c r="G882">
        <v>280</v>
      </c>
      <c r="H882" t="s">
        <v>444</v>
      </c>
      <c r="U882">
        <v>881</v>
      </c>
      <c r="V882">
        <v>15585362</v>
      </c>
      <c r="W882" t="s">
        <v>956</v>
      </c>
      <c r="X882">
        <v>749</v>
      </c>
      <c r="Y882" t="s">
        <v>374</v>
      </c>
      <c r="Z882" t="s">
        <v>437</v>
      </c>
      <c r="AA882">
        <v>60</v>
      </c>
      <c r="AB882">
        <v>6</v>
      </c>
      <c r="AC882">
        <v>0</v>
      </c>
      <c r="AD882">
        <v>1</v>
      </c>
      <c r="AE882">
        <v>1</v>
      </c>
      <c r="AF882">
        <v>0</v>
      </c>
      <c r="AG882">
        <v>17978.68</v>
      </c>
      <c r="AH882">
        <v>1</v>
      </c>
    </row>
    <row r="883" spans="1:34" x14ac:dyDescent="0.25">
      <c r="A883" s="74">
        <v>42192</v>
      </c>
      <c r="B883">
        <v>523.13</v>
      </c>
      <c r="C883">
        <v>526.17999999999995</v>
      </c>
      <c r="D883">
        <v>515.17999999999995</v>
      </c>
      <c r="E883">
        <v>525.02</v>
      </c>
      <c r="F883" t="s">
        <v>468</v>
      </c>
      <c r="G883">
        <v>597</v>
      </c>
      <c r="H883" t="s">
        <v>462</v>
      </c>
      <c r="U883">
        <v>882</v>
      </c>
      <c r="V883">
        <v>15571928</v>
      </c>
      <c r="W883" t="s">
        <v>1268</v>
      </c>
      <c r="X883">
        <v>679</v>
      </c>
      <c r="Y883" t="s">
        <v>374</v>
      </c>
      <c r="Z883" t="s">
        <v>437</v>
      </c>
      <c r="AA883">
        <v>43</v>
      </c>
      <c r="AB883">
        <v>4</v>
      </c>
      <c r="AC883">
        <v>0</v>
      </c>
      <c r="AD883">
        <v>3</v>
      </c>
      <c r="AE883">
        <v>1</v>
      </c>
      <c r="AF883">
        <v>0</v>
      </c>
      <c r="AG883">
        <v>115136.51</v>
      </c>
      <c r="AH883">
        <v>1</v>
      </c>
    </row>
    <row r="884" spans="1:34" x14ac:dyDescent="0.25">
      <c r="A884" s="74">
        <v>42193</v>
      </c>
      <c r="B884">
        <v>521.04999999999995</v>
      </c>
      <c r="C884">
        <v>522.73</v>
      </c>
      <c r="D884">
        <v>516.11</v>
      </c>
      <c r="E884">
        <v>516.83000000000004</v>
      </c>
      <c r="F884" t="s">
        <v>468</v>
      </c>
      <c r="G884">
        <v>296</v>
      </c>
      <c r="H884" t="s">
        <v>459</v>
      </c>
      <c r="U884">
        <v>883</v>
      </c>
      <c r="V884">
        <v>15785519</v>
      </c>
      <c r="W884" t="s">
        <v>624</v>
      </c>
      <c r="X884">
        <v>565</v>
      </c>
      <c r="Y884" t="s">
        <v>374</v>
      </c>
      <c r="Z884" t="s">
        <v>436</v>
      </c>
      <c r="AA884">
        <v>36</v>
      </c>
      <c r="AB884">
        <v>6</v>
      </c>
      <c r="AC884">
        <v>106192.1</v>
      </c>
      <c r="AD884">
        <v>1</v>
      </c>
      <c r="AE884">
        <v>1</v>
      </c>
      <c r="AF884">
        <v>0</v>
      </c>
      <c r="AG884">
        <v>149575.59</v>
      </c>
      <c r="AH884">
        <v>0</v>
      </c>
    </row>
    <row r="885" spans="1:34" x14ac:dyDescent="0.25">
      <c r="A885" s="74">
        <v>42194</v>
      </c>
      <c r="B885">
        <v>523.12</v>
      </c>
      <c r="C885">
        <v>523.77</v>
      </c>
      <c r="D885">
        <v>520.35</v>
      </c>
      <c r="E885">
        <v>520.67999999999995</v>
      </c>
      <c r="F885" t="s">
        <v>468</v>
      </c>
      <c r="G885">
        <v>839</v>
      </c>
      <c r="H885" t="s">
        <v>446</v>
      </c>
      <c r="U885">
        <v>884</v>
      </c>
      <c r="V885">
        <v>15743007</v>
      </c>
      <c r="W885" t="s">
        <v>1315</v>
      </c>
      <c r="X885">
        <v>643</v>
      </c>
      <c r="Y885" t="s">
        <v>374</v>
      </c>
      <c r="Z885" t="s">
        <v>437</v>
      </c>
      <c r="AA885">
        <v>45</v>
      </c>
      <c r="AB885">
        <v>4</v>
      </c>
      <c r="AC885">
        <v>45144.43</v>
      </c>
      <c r="AD885">
        <v>1</v>
      </c>
      <c r="AE885">
        <v>1</v>
      </c>
      <c r="AF885">
        <v>0</v>
      </c>
      <c r="AG885">
        <v>60917.24</v>
      </c>
      <c r="AH885">
        <v>1</v>
      </c>
    </row>
    <row r="886" spans="1:34" x14ac:dyDescent="0.25">
      <c r="A886" s="74">
        <v>42195</v>
      </c>
      <c r="B886">
        <v>526.29</v>
      </c>
      <c r="C886">
        <v>532.55999999999995</v>
      </c>
      <c r="D886">
        <v>525.54999999999995</v>
      </c>
      <c r="E886">
        <v>530.13</v>
      </c>
      <c r="F886" t="s">
        <v>468</v>
      </c>
      <c r="G886">
        <v>956</v>
      </c>
      <c r="H886" t="s">
        <v>459</v>
      </c>
      <c r="U886">
        <v>885</v>
      </c>
      <c r="V886">
        <v>15777211</v>
      </c>
      <c r="W886" t="s">
        <v>1316</v>
      </c>
      <c r="X886">
        <v>515</v>
      </c>
      <c r="Y886" t="s">
        <v>374</v>
      </c>
      <c r="Z886" t="s">
        <v>436</v>
      </c>
      <c r="AA886">
        <v>65</v>
      </c>
      <c r="AB886">
        <v>7</v>
      </c>
      <c r="AC886">
        <v>92113.61</v>
      </c>
      <c r="AD886">
        <v>1</v>
      </c>
      <c r="AE886">
        <v>1</v>
      </c>
      <c r="AF886">
        <v>1</v>
      </c>
      <c r="AG886">
        <v>142548.32999999999</v>
      </c>
      <c r="AH886">
        <v>0</v>
      </c>
    </row>
    <row r="887" spans="1:34" x14ac:dyDescent="0.25">
      <c r="A887" s="74">
        <v>42198</v>
      </c>
      <c r="B887">
        <v>532.88</v>
      </c>
      <c r="C887">
        <v>547.11</v>
      </c>
      <c r="D887">
        <v>532.4</v>
      </c>
      <c r="E887">
        <v>546.54999999999995</v>
      </c>
      <c r="F887" t="s">
        <v>463</v>
      </c>
      <c r="G887">
        <v>206</v>
      </c>
      <c r="H887" t="s">
        <v>444</v>
      </c>
      <c r="U887">
        <v>886</v>
      </c>
      <c r="V887">
        <v>15721935</v>
      </c>
      <c r="W887" t="s">
        <v>1317</v>
      </c>
      <c r="X887">
        <v>521</v>
      </c>
      <c r="Y887" t="s">
        <v>374</v>
      </c>
      <c r="Z887" t="s">
        <v>436</v>
      </c>
      <c r="AA887">
        <v>25</v>
      </c>
      <c r="AB887">
        <v>7</v>
      </c>
      <c r="AC887">
        <v>0</v>
      </c>
      <c r="AD887">
        <v>2</v>
      </c>
      <c r="AE887">
        <v>1</v>
      </c>
      <c r="AF887">
        <v>1</v>
      </c>
      <c r="AG887">
        <v>157878.67000000001</v>
      </c>
      <c r="AH887">
        <v>0</v>
      </c>
    </row>
    <row r="888" spans="1:34" x14ac:dyDescent="0.25">
      <c r="A888" s="74">
        <v>42199</v>
      </c>
      <c r="B888">
        <v>546.76</v>
      </c>
      <c r="C888">
        <v>565.85</v>
      </c>
      <c r="D888">
        <v>546.71</v>
      </c>
      <c r="E888">
        <v>561.1</v>
      </c>
      <c r="F888" t="s">
        <v>455</v>
      </c>
      <c r="G888">
        <v>244</v>
      </c>
      <c r="H888" t="s">
        <v>460</v>
      </c>
      <c r="U888">
        <v>887</v>
      </c>
      <c r="V888">
        <v>15591711</v>
      </c>
      <c r="W888" t="s">
        <v>1318</v>
      </c>
      <c r="X888">
        <v>739</v>
      </c>
      <c r="Y888" t="s">
        <v>376</v>
      </c>
      <c r="Z888" t="s">
        <v>436</v>
      </c>
      <c r="AA888">
        <v>38</v>
      </c>
      <c r="AB888">
        <v>0</v>
      </c>
      <c r="AC888">
        <v>128366.44</v>
      </c>
      <c r="AD888">
        <v>1</v>
      </c>
      <c r="AE888">
        <v>1</v>
      </c>
      <c r="AF888">
        <v>0</v>
      </c>
      <c r="AG888">
        <v>12796.43</v>
      </c>
      <c r="AH888">
        <v>0</v>
      </c>
    </row>
    <row r="889" spans="1:34" x14ac:dyDescent="0.25">
      <c r="A889" s="74">
        <v>42200</v>
      </c>
      <c r="B889">
        <v>560.13</v>
      </c>
      <c r="C889">
        <v>566.5</v>
      </c>
      <c r="D889">
        <v>556.79</v>
      </c>
      <c r="E889">
        <v>560.22</v>
      </c>
      <c r="F889" t="s">
        <v>468</v>
      </c>
      <c r="G889">
        <v>784</v>
      </c>
      <c r="H889" t="s">
        <v>461</v>
      </c>
      <c r="U889">
        <v>888</v>
      </c>
      <c r="V889">
        <v>15625021</v>
      </c>
      <c r="W889" t="s">
        <v>743</v>
      </c>
      <c r="X889">
        <v>585</v>
      </c>
      <c r="Y889" t="s">
        <v>374</v>
      </c>
      <c r="Z889" t="s">
        <v>436</v>
      </c>
      <c r="AA889">
        <v>42</v>
      </c>
      <c r="AB889">
        <v>2</v>
      </c>
      <c r="AC889">
        <v>0</v>
      </c>
      <c r="AD889">
        <v>2</v>
      </c>
      <c r="AE889">
        <v>1</v>
      </c>
      <c r="AF889">
        <v>1</v>
      </c>
      <c r="AG889">
        <v>18657.77</v>
      </c>
      <c r="AH889">
        <v>0</v>
      </c>
    </row>
    <row r="890" spans="1:34" x14ac:dyDescent="0.25">
      <c r="A890" s="74">
        <v>42201</v>
      </c>
      <c r="B890">
        <v>565.12</v>
      </c>
      <c r="C890">
        <v>580.67999999999995</v>
      </c>
      <c r="D890">
        <v>565</v>
      </c>
      <c r="E890">
        <v>579.85</v>
      </c>
      <c r="F890" t="s">
        <v>454</v>
      </c>
      <c r="G890">
        <v>768</v>
      </c>
      <c r="H890" t="s">
        <v>448</v>
      </c>
      <c r="U890">
        <v>889</v>
      </c>
      <c r="V890">
        <v>15702968</v>
      </c>
      <c r="W890" t="s">
        <v>1319</v>
      </c>
      <c r="X890">
        <v>733</v>
      </c>
      <c r="Y890" t="s">
        <v>378</v>
      </c>
      <c r="Z890" t="s">
        <v>436</v>
      </c>
      <c r="AA890">
        <v>74</v>
      </c>
      <c r="AB890">
        <v>3</v>
      </c>
      <c r="AC890">
        <v>106545.53</v>
      </c>
      <c r="AD890">
        <v>1</v>
      </c>
      <c r="AE890">
        <v>1</v>
      </c>
      <c r="AF890">
        <v>1</v>
      </c>
      <c r="AG890">
        <v>134589.57999999999</v>
      </c>
      <c r="AH890">
        <v>0</v>
      </c>
    </row>
    <row r="891" spans="1:34" x14ac:dyDescent="0.25">
      <c r="A891" s="74">
        <v>42202</v>
      </c>
      <c r="B891">
        <v>649</v>
      </c>
      <c r="C891">
        <v>674.47</v>
      </c>
      <c r="D891">
        <v>645</v>
      </c>
      <c r="E891">
        <v>672.93</v>
      </c>
      <c r="F891" t="s">
        <v>450</v>
      </c>
      <c r="G891">
        <v>164</v>
      </c>
      <c r="H891" t="s">
        <v>449</v>
      </c>
      <c r="U891">
        <v>890</v>
      </c>
      <c r="V891">
        <v>15600462</v>
      </c>
      <c r="W891" t="s">
        <v>1320</v>
      </c>
      <c r="X891">
        <v>542</v>
      </c>
      <c r="Y891" t="s">
        <v>374</v>
      </c>
      <c r="Z891" t="s">
        <v>437</v>
      </c>
      <c r="AA891">
        <v>43</v>
      </c>
      <c r="AB891">
        <v>8</v>
      </c>
      <c r="AC891">
        <v>145618.37</v>
      </c>
      <c r="AD891">
        <v>1</v>
      </c>
      <c r="AE891">
        <v>0</v>
      </c>
      <c r="AF891">
        <v>1</v>
      </c>
      <c r="AG891">
        <v>10350.74</v>
      </c>
      <c r="AH891">
        <v>0</v>
      </c>
    </row>
    <row r="892" spans="1:34" x14ac:dyDescent="0.25">
      <c r="A892" s="74">
        <v>42205</v>
      </c>
      <c r="B892">
        <v>659.24</v>
      </c>
      <c r="C892">
        <v>668.88</v>
      </c>
      <c r="D892">
        <v>653.01</v>
      </c>
      <c r="E892">
        <v>663.02</v>
      </c>
      <c r="F892" t="s">
        <v>445</v>
      </c>
      <c r="G892">
        <v>860</v>
      </c>
      <c r="H892" t="s">
        <v>449</v>
      </c>
      <c r="U892">
        <v>891</v>
      </c>
      <c r="V892">
        <v>15768104</v>
      </c>
      <c r="W892" t="s">
        <v>1321</v>
      </c>
      <c r="X892">
        <v>788</v>
      </c>
      <c r="Y892" t="s">
        <v>376</v>
      </c>
      <c r="Z892" t="s">
        <v>436</v>
      </c>
      <c r="AA892">
        <v>37</v>
      </c>
      <c r="AB892">
        <v>8</v>
      </c>
      <c r="AC892">
        <v>141541.25</v>
      </c>
      <c r="AD892">
        <v>1</v>
      </c>
      <c r="AE892">
        <v>0</v>
      </c>
      <c r="AF892">
        <v>0</v>
      </c>
      <c r="AG892">
        <v>66013.27</v>
      </c>
      <c r="AH892">
        <v>0</v>
      </c>
    </row>
    <row r="893" spans="1:34" x14ac:dyDescent="0.25">
      <c r="A893" s="74">
        <v>42206</v>
      </c>
      <c r="B893">
        <v>655.21</v>
      </c>
      <c r="C893">
        <v>673</v>
      </c>
      <c r="D893">
        <v>654.29999999999995</v>
      </c>
      <c r="E893">
        <v>662.3</v>
      </c>
      <c r="F893" t="s">
        <v>455</v>
      </c>
      <c r="G893">
        <v>377</v>
      </c>
      <c r="H893" t="s">
        <v>462</v>
      </c>
      <c r="U893">
        <v>892</v>
      </c>
      <c r="V893">
        <v>15780140</v>
      </c>
      <c r="W893" t="s">
        <v>1133</v>
      </c>
      <c r="X893">
        <v>435</v>
      </c>
      <c r="Y893" t="s">
        <v>378</v>
      </c>
      <c r="Z893" t="s">
        <v>436</v>
      </c>
      <c r="AA893">
        <v>32</v>
      </c>
      <c r="AB893">
        <v>2</v>
      </c>
      <c r="AC893">
        <v>57017.06</v>
      </c>
      <c r="AD893">
        <v>2</v>
      </c>
      <c r="AE893">
        <v>1</v>
      </c>
      <c r="AF893">
        <v>1</v>
      </c>
      <c r="AG893">
        <v>5907.11</v>
      </c>
      <c r="AH893">
        <v>0</v>
      </c>
    </row>
    <row r="894" spans="1:34" x14ac:dyDescent="0.25">
      <c r="A894" s="74">
        <v>42207</v>
      </c>
      <c r="B894">
        <v>660.89</v>
      </c>
      <c r="C894">
        <v>678.64</v>
      </c>
      <c r="D894">
        <v>659</v>
      </c>
      <c r="E894">
        <v>662.1</v>
      </c>
      <c r="F894" t="s">
        <v>455</v>
      </c>
      <c r="G894">
        <v>929</v>
      </c>
      <c r="H894" t="s">
        <v>448</v>
      </c>
      <c r="U894">
        <v>893</v>
      </c>
      <c r="V894">
        <v>15585255</v>
      </c>
      <c r="W894" t="s">
        <v>1322</v>
      </c>
      <c r="X894">
        <v>577</v>
      </c>
      <c r="Y894" t="s">
        <v>374</v>
      </c>
      <c r="Z894" t="s">
        <v>436</v>
      </c>
      <c r="AA894">
        <v>42</v>
      </c>
      <c r="AB894">
        <v>9</v>
      </c>
      <c r="AC894">
        <v>0</v>
      </c>
      <c r="AD894">
        <v>1</v>
      </c>
      <c r="AE894">
        <v>1</v>
      </c>
      <c r="AF894">
        <v>0</v>
      </c>
      <c r="AG894">
        <v>74077.91</v>
      </c>
      <c r="AH894">
        <v>0</v>
      </c>
    </row>
    <row r="895" spans="1:34" x14ac:dyDescent="0.25">
      <c r="A895" s="74">
        <v>42208</v>
      </c>
      <c r="B895">
        <v>661.27</v>
      </c>
      <c r="C895">
        <v>663.63</v>
      </c>
      <c r="D895">
        <v>641</v>
      </c>
      <c r="E895">
        <v>644.28</v>
      </c>
      <c r="F895" t="s">
        <v>455</v>
      </c>
      <c r="G895">
        <v>29</v>
      </c>
      <c r="H895" t="s">
        <v>460</v>
      </c>
      <c r="U895">
        <v>894</v>
      </c>
      <c r="V895">
        <v>15772781</v>
      </c>
      <c r="W895" t="s">
        <v>1264</v>
      </c>
      <c r="X895">
        <v>703</v>
      </c>
      <c r="Y895" t="s">
        <v>374</v>
      </c>
      <c r="Z895" t="s">
        <v>437</v>
      </c>
      <c r="AA895">
        <v>51</v>
      </c>
      <c r="AB895">
        <v>3</v>
      </c>
      <c r="AC895">
        <v>0</v>
      </c>
      <c r="AD895">
        <v>3</v>
      </c>
      <c r="AE895">
        <v>1</v>
      </c>
      <c r="AF895">
        <v>1</v>
      </c>
      <c r="AG895">
        <v>77294.559999999998</v>
      </c>
      <c r="AH895">
        <v>1</v>
      </c>
    </row>
    <row r="896" spans="1:34" x14ac:dyDescent="0.25">
      <c r="A896" s="74">
        <v>42209</v>
      </c>
      <c r="B896">
        <v>647</v>
      </c>
      <c r="C896">
        <v>648.16999999999996</v>
      </c>
      <c r="D896">
        <v>622.52</v>
      </c>
      <c r="E896">
        <v>623.55999999999995</v>
      </c>
      <c r="F896" t="s">
        <v>455</v>
      </c>
      <c r="G896">
        <v>625</v>
      </c>
      <c r="H896" t="s">
        <v>459</v>
      </c>
      <c r="U896">
        <v>895</v>
      </c>
      <c r="V896">
        <v>15669987</v>
      </c>
      <c r="W896" t="s">
        <v>1323</v>
      </c>
      <c r="X896">
        <v>728</v>
      </c>
      <c r="Y896" t="s">
        <v>378</v>
      </c>
      <c r="Z896" t="s">
        <v>437</v>
      </c>
      <c r="AA896">
        <v>35</v>
      </c>
      <c r="AB896">
        <v>8</v>
      </c>
      <c r="AC896">
        <v>125884.95</v>
      </c>
      <c r="AD896">
        <v>2</v>
      </c>
      <c r="AE896">
        <v>1</v>
      </c>
      <c r="AF896">
        <v>0</v>
      </c>
      <c r="AG896">
        <v>54359.02</v>
      </c>
      <c r="AH896">
        <v>1</v>
      </c>
    </row>
    <row r="897" spans="1:34" x14ac:dyDescent="0.25">
      <c r="A897" s="74">
        <v>42212</v>
      </c>
      <c r="B897">
        <v>621</v>
      </c>
      <c r="C897">
        <v>634.29999999999995</v>
      </c>
      <c r="D897">
        <v>620.5</v>
      </c>
      <c r="E897">
        <v>627.26</v>
      </c>
      <c r="F897" t="s">
        <v>463</v>
      </c>
      <c r="G897">
        <v>675</v>
      </c>
      <c r="H897" t="s">
        <v>446</v>
      </c>
      <c r="U897">
        <v>896</v>
      </c>
      <c r="V897">
        <v>15697000</v>
      </c>
      <c r="W897" t="s">
        <v>1324</v>
      </c>
      <c r="X897">
        <v>728</v>
      </c>
      <c r="Y897" t="s">
        <v>378</v>
      </c>
      <c r="Z897" t="s">
        <v>436</v>
      </c>
      <c r="AA897">
        <v>32</v>
      </c>
      <c r="AB897">
        <v>5</v>
      </c>
      <c r="AC897">
        <v>61825.5</v>
      </c>
      <c r="AD897">
        <v>1</v>
      </c>
      <c r="AE897">
        <v>1</v>
      </c>
      <c r="AF897">
        <v>1</v>
      </c>
      <c r="AG897">
        <v>156124.93</v>
      </c>
      <c r="AH897">
        <v>0</v>
      </c>
    </row>
    <row r="898" spans="1:34" x14ac:dyDescent="0.25">
      <c r="A898" s="74">
        <v>42213</v>
      </c>
      <c r="B898">
        <v>632.83000000000004</v>
      </c>
      <c r="C898">
        <v>632.83000000000004</v>
      </c>
      <c r="D898">
        <v>623.30999999999995</v>
      </c>
      <c r="E898">
        <v>628</v>
      </c>
      <c r="F898" t="s">
        <v>468</v>
      </c>
      <c r="G898">
        <v>727</v>
      </c>
      <c r="H898" t="s">
        <v>448</v>
      </c>
      <c r="U898">
        <v>897</v>
      </c>
      <c r="V898">
        <v>15733119</v>
      </c>
      <c r="W898" t="s">
        <v>1325</v>
      </c>
      <c r="X898">
        <v>718</v>
      </c>
      <c r="Y898" t="s">
        <v>374</v>
      </c>
      <c r="Z898" t="s">
        <v>436</v>
      </c>
      <c r="AA898">
        <v>35</v>
      </c>
      <c r="AB898">
        <v>8</v>
      </c>
      <c r="AC898">
        <v>0</v>
      </c>
      <c r="AD898">
        <v>2</v>
      </c>
      <c r="AE898">
        <v>1</v>
      </c>
      <c r="AF898">
        <v>0</v>
      </c>
      <c r="AG898">
        <v>94820.85</v>
      </c>
      <c r="AH898">
        <v>0</v>
      </c>
    </row>
    <row r="899" spans="1:34" x14ac:dyDescent="0.25">
      <c r="A899" s="74">
        <v>42214</v>
      </c>
      <c r="B899">
        <v>628.79999999999995</v>
      </c>
      <c r="C899">
        <v>633.36</v>
      </c>
      <c r="D899">
        <v>622.65</v>
      </c>
      <c r="E899">
        <v>631.92999999999995</v>
      </c>
      <c r="F899" t="s">
        <v>468</v>
      </c>
      <c r="G899">
        <v>575</v>
      </c>
      <c r="H899" t="s">
        <v>460</v>
      </c>
      <c r="U899">
        <v>898</v>
      </c>
      <c r="V899">
        <v>15782390</v>
      </c>
      <c r="W899" t="s">
        <v>702</v>
      </c>
      <c r="X899">
        <v>621</v>
      </c>
      <c r="Y899" t="s">
        <v>374</v>
      </c>
      <c r="Z899" t="s">
        <v>437</v>
      </c>
      <c r="AA899">
        <v>40</v>
      </c>
      <c r="AB899">
        <v>6</v>
      </c>
      <c r="AC899">
        <v>0</v>
      </c>
      <c r="AD899">
        <v>1</v>
      </c>
      <c r="AE899">
        <v>1</v>
      </c>
      <c r="AF899">
        <v>0</v>
      </c>
      <c r="AG899">
        <v>155155.25</v>
      </c>
      <c r="AH899">
        <v>0</v>
      </c>
    </row>
    <row r="900" spans="1:34" x14ac:dyDescent="0.25">
      <c r="A900" s="74">
        <v>42215</v>
      </c>
      <c r="B900">
        <v>630</v>
      </c>
      <c r="C900">
        <v>635.22</v>
      </c>
      <c r="D900">
        <v>622.04999999999995</v>
      </c>
      <c r="E900">
        <v>632.59</v>
      </c>
      <c r="F900" t="s">
        <v>468</v>
      </c>
      <c r="G900">
        <v>474</v>
      </c>
      <c r="H900" t="s">
        <v>462</v>
      </c>
      <c r="U900">
        <v>899</v>
      </c>
      <c r="V900">
        <v>15654700</v>
      </c>
      <c r="W900" t="s">
        <v>1127</v>
      </c>
      <c r="X900">
        <v>523</v>
      </c>
      <c r="Y900" t="s">
        <v>374</v>
      </c>
      <c r="Z900" t="s">
        <v>437</v>
      </c>
      <c r="AA900">
        <v>40</v>
      </c>
      <c r="AB900">
        <v>2</v>
      </c>
      <c r="AC900">
        <v>102967.41</v>
      </c>
      <c r="AD900">
        <v>1</v>
      </c>
      <c r="AE900">
        <v>1</v>
      </c>
      <c r="AF900">
        <v>0</v>
      </c>
      <c r="AG900">
        <v>128702.1</v>
      </c>
      <c r="AH900">
        <v>1</v>
      </c>
    </row>
    <row r="901" spans="1:34" x14ac:dyDescent="0.25">
      <c r="A901" s="74">
        <v>42216</v>
      </c>
      <c r="B901">
        <v>631.38</v>
      </c>
      <c r="C901">
        <v>632.91</v>
      </c>
      <c r="D901">
        <v>625.5</v>
      </c>
      <c r="E901">
        <v>625.61</v>
      </c>
      <c r="F901" t="s">
        <v>468</v>
      </c>
      <c r="G901">
        <v>706</v>
      </c>
      <c r="H901" t="s">
        <v>460</v>
      </c>
      <c r="U901">
        <v>900</v>
      </c>
      <c r="V901">
        <v>15632210</v>
      </c>
      <c r="W901" t="s">
        <v>645</v>
      </c>
      <c r="X901">
        <v>657</v>
      </c>
      <c r="Y901" t="s">
        <v>378</v>
      </c>
      <c r="Z901" t="s">
        <v>436</v>
      </c>
      <c r="AA901">
        <v>25</v>
      </c>
      <c r="AB901">
        <v>2</v>
      </c>
      <c r="AC901">
        <v>171770.55</v>
      </c>
      <c r="AD901">
        <v>1</v>
      </c>
      <c r="AE901">
        <v>1</v>
      </c>
      <c r="AF901">
        <v>0</v>
      </c>
      <c r="AG901">
        <v>22745.5</v>
      </c>
      <c r="AH901">
        <v>0</v>
      </c>
    </row>
    <row r="902" spans="1:34" x14ac:dyDescent="0.25">
      <c r="A902" s="74">
        <v>42219</v>
      </c>
      <c r="B902">
        <v>625.34</v>
      </c>
      <c r="C902">
        <v>633.05999999999995</v>
      </c>
      <c r="D902">
        <v>625.34</v>
      </c>
      <c r="E902">
        <v>631.21</v>
      </c>
      <c r="F902" t="s">
        <v>468</v>
      </c>
      <c r="G902">
        <v>304</v>
      </c>
      <c r="H902" t="s">
        <v>444</v>
      </c>
      <c r="U902">
        <v>901</v>
      </c>
      <c r="V902">
        <v>15642041</v>
      </c>
      <c r="W902" t="s">
        <v>1047</v>
      </c>
      <c r="X902">
        <v>727</v>
      </c>
      <c r="Y902" t="s">
        <v>378</v>
      </c>
      <c r="Z902" t="s">
        <v>436</v>
      </c>
      <c r="AA902">
        <v>40</v>
      </c>
      <c r="AB902">
        <v>1</v>
      </c>
      <c r="AC902">
        <v>93051.64</v>
      </c>
      <c r="AD902">
        <v>2</v>
      </c>
      <c r="AE902">
        <v>1</v>
      </c>
      <c r="AF902">
        <v>0</v>
      </c>
      <c r="AG902">
        <v>71865.31</v>
      </c>
      <c r="AH902">
        <v>1</v>
      </c>
    </row>
    <row r="903" spans="1:34" x14ac:dyDescent="0.25">
      <c r="A903" s="74">
        <v>42220</v>
      </c>
      <c r="B903">
        <v>628.41999999999996</v>
      </c>
      <c r="C903">
        <v>634.80999999999995</v>
      </c>
      <c r="D903">
        <v>627.16</v>
      </c>
      <c r="E903">
        <v>629.25</v>
      </c>
      <c r="F903" t="s">
        <v>468</v>
      </c>
      <c r="G903">
        <v>490</v>
      </c>
      <c r="H903" t="s">
        <v>449</v>
      </c>
      <c r="U903">
        <v>902</v>
      </c>
      <c r="V903">
        <v>15709737</v>
      </c>
      <c r="W903" t="s">
        <v>704</v>
      </c>
      <c r="X903">
        <v>643</v>
      </c>
      <c r="Y903" t="s">
        <v>374</v>
      </c>
      <c r="Z903" t="s">
        <v>436</v>
      </c>
      <c r="AA903">
        <v>36</v>
      </c>
      <c r="AB903">
        <v>7</v>
      </c>
      <c r="AC903">
        <v>161064.64000000001</v>
      </c>
      <c r="AD903">
        <v>2</v>
      </c>
      <c r="AE903">
        <v>0</v>
      </c>
      <c r="AF903">
        <v>1</v>
      </c>
      <c r="AG903">
        <v>84294.82</v>
      </c>
      <c r="AH903">
        <v>0</v>
      </c>
    </row>
    <row r="904" spans="1:34" x14ac:dyDescent="0.25">
      <c r="A904" s="74">
        <v>42221</v>
      </c>
      <c r="B904">
        <v>634.33000000000004</v>
      </c>
      <c r="C904">
        <v>647.86</v>
      </c>
      <c r="D904">
        <v>633.16</v>
      </c>
      <c r="E904">
        <v>643.78</v>
      </c>
      <c r="F904" t="s">
        <v>463</v>
      </c>
      <c r="G904">
        <v>334</v>
      </c>
      <c r="H904" t="s">
        <v>448</v>
      </c>
      <c r="U904">
        <v>903</v>
      </c>
      <c r="V904">
        <v>15792388</v>
      </c>
      <c r="W904" t="s">
        <v>773</v>
      </c>
      <c r="X904">
        <v>645</v>
      </c>
      <c r="Y904" t="s">
        <v>374</v>
      </c>
      <c r="Z904" t="s">
        <v>437</v>
      </c>
      <c r="AA904">
        <v>48</v>
      </c>
      <c r="AB904">
        <v>7</v>
      </c>
      <c r="AC904">
        <v>90612.34</v>
      </c>
      <c r="AD904">
        <v>1</v>
      </c>
      <c r="AE904">
        <v>1</v>
      </c>
      <c r="AF904">
        <v>1</v>
      </c>
      <c r="AG904">
        <v>149139.13</v>
      </c>
      <c r="AH904">
        <v>0</v>
      </c>
    </row>
    <row r="905" spans="1:34" x14ac:dyDescent="0.25">
      <c r="A905" s="74">
        <v>42222</v>
      </c>
      <c r="B905">
        <v>645</v>
      </c>
      <c r="C905">
        <v>645.38</v>
      </c>
      <c r="D905">
        <v>632.25</v>
      </c>
      <c r="E905">
        <v>642.67999999999995</v>
      </c>
      <c r="F905" t="s">
        <v>468</v>
      </c>
      <c r="G905">
        <v>572</v>
      </c>
      <c r="H905" t="s">
        <v>461</v>
      </c>
      <c r="U905">
        <v>904</v>
      </c>
      <c r="V905">
        <v>15786014</v>
      </c>
      <c r="W905" t="s">
        <v>834</v>
      </c>
      <c r="X905">
        <v>568</v>
      </c>
      <c r="Y905" t="s">
        <v>374</v>
      </c>
      <c r="Z905" t="s">
        <v>436</v>
      </c>
      <c r="AA905">
        <v>28</v>
      </c>
      <c r="AB905">
        <v>5</v>
      </c>
      <c r="AC905">
        <v>145105.64000000001</v>
      </c>
      <c r="AD905">
        <v>2</v>
      </c>
      <c r="AE905">
        <v>1</v>
      </c>
      <c r="AF905">
        <v>0</v>
      </c>
      <c r="AG905">
        <v>185489.11</v>
      </c>
      <c r="AH905">
        <v>0</v>
      </c>
    </row>
    <row r="906" spans="1:34" x14ac:dyDescent="0.25">
      <c r="A906" s="74">
        <v>42223</v>
      </c>
      <c r="B906">
        <v>640.23</v>
      </c>
      <c r="C906">
        <v>642.67999999999995</v>
      </c>
      <c r="D906">
        <v>629.71</v>
      </c>
      <c r="E906">
        <v>635.29999999999995</v>
      </c>
      <c r="F906" t="s">
        <v>468</v>
      </c>
      <c r="G906">
        <v>403</v>
      </c>
      <c r="H906" t="s">
        <v>449</v>
      </c>
      <c r="U906">
        <v>905</v>
      </c>
      <c r="V906">
        <v>15794580</v>
      </c>
      <c r="W906" t="s">
        <v>1029</v>
      </c>
      <c r="X906">
        <v>599</v>
      </c>
      <c r="Y906" t="s">
        <v>374</v>
      </c>
      <c r="Z906" t="s">
        <v>436</v>
      </c>
      <c r="AA906">
        <v>58</v>
      </c>
      <c r="AB906">
        <v>4</v>
      </c>
      <c r="AC906">
        <v>0</v>
      </c>
      <c r="AD906">
        <v>1</v>
      </c>
      <c r="AE906">
        <v>0</v>
      </c>
      <c r="AF906">
        <v>0</v>
      </c>
      <c r="AG906">
        <v>176407.15</v>
      </c>
      <c r="AH906">
        <v>1</v>
      </c>
    </row>
    <row r="907" spans="1:34" x14ac:dyDescent="0.25">
      <c r="A907" s="74">
        <v>42226</v>
      </c>
      <c r="B907">
        <v>639.48</v>
      </c>
      <c r="C907">
        <v>643.44000000000005</v>
      </c>
      <c r="D907">
        <v>631.25</v>
      </c>
      <c r="E907">
        <v>633.73</v>
      </c>
      <c r="F907" t="s">
        <v>468</v>
      </c>
      <c r="G907">
        <v>809</v>
      </c>
      <c r="H907" t="s">
        <v>462</v>
      </c>
      <c r="U907">
        <v>906</v>
      </c>
      <c r="V907">
        <v>15675964</v>
      </c>
      <c r="W907" t="s">
        <v>1326</v>
      </c>
      <c r="X907">
        <v>672</v>
      </c>
      <c r="Y907" t="s">
        <v>374</v>
      </c>
      <c r="Z907" t="s">
        <v>437</v>
      </c>
      <c r="AA907">
        <v>45</v>
      </c>
      <c r="AB907">
        <v>9</v>
      </c>
      <c r="AC907">
        <v>0</v>
      </c>
      <c r="AD907">
        <v>1</v>
      </c>
      <c r="AE907">
        <v>1</v>
      </c>
      <c r="AF907">
        <v>1</v>
      </c>
      <c r="AG907">
        <v>92027.69</v>
      </c>
      <c r="AH907">
        <v>1</v>
      </c>
    </row>
    <row r="908" spans="1:34" x14ac:dyDescent="0.25">
      <c r="A908" s="74">
        <v>42227</v>
      </c>
      <c r="B908">
        <v>669.2</v>
      </c>
      <c r="C908">
        <v>674.9</v>
      </c>
      <c r="D908">
        <v>654.27</v>
      </c>
      <c r="E908">
        <v>660.78</v>
      </c>
      <c r="F908" t="s">
        <v>445</v>
      </c>
      <c r="G908">
        <v>29</v>
      </c>
      <c r="H908" t="s">
        <v>462</v>
      </c>
      <c r="U908">
        <v>907</v>
      </c>
      <c r="V908">
        <v>15814275</v>
      </c>
      <c r="W908" t="s">
        <v>1327</v>
      </c>
      <c r="X908">
        <v>685</v>
      </c>
      <c r="Y908" t="s">
        <v>374</v>
      </c>
      <c r="Z908" t="s">
        <v>436</v>
      </c>
      <c r="AA908">
        <v>33</v>
      </c>
      <c r="AB908">
        <v>6</v>
      </c>
      <c r="AC908">
        <v>174912.72</v>
      </c>
      <c r="AD908">
        <v>1</v>
      </c>
      <c r="AE908">
        <v>1</v>
      </c>
      <c r="AF908">
        <v>1</v>
      </c>
      <c r="AG908">
        <v>43932.54</v>
      </c>
      <c r="AH908">
        <v>0</v>
      </c>
    </row>
    <row r="909" spans="1:34" x14ac:dyDescent="0.25">
      <c r="A909" s="74">
        <v>42228</v>
      </c>
      <c r="B909">
        <v>663.08</v>
      </c>
      <c r="C909">
        <v>665</v>
      </c>
      <c r="D909">
        <v>652.29</v>
      </c>
      <c r="E909">
        <v>659.56</v>
      </c>
      <c r="F909" t="s">
        <v>463</v>
      </c>
      <c r="G909">
        <v>936</v>
      </c>
      <c r="H909" t="s">
        <v>459</v>
      </c>
      <c r="U909">
        <v>908</v>
      </c>
      <c r="V909">
        <v>15724848</v>
      </c>
      <c r="W909" t="s">
        <v>1328</v>
      </c>
      <c r="X909">
        <v>516</v>
      </c>
      <c r="Y909" t="s">
        <v>374</v>
      </c>
      <c r="Z909" t="s">
        <v>437</v>
      </c>
      <c r="AA909">
        <v>46</v>
      </c>
      <c r="AB909">
        <v>1</v>
      </c>
      <c r="AC909">
        <v>104947.72</v>
      </c>
      <c r="AD909">
        <v>1</v>
      </c>
      <c r="AE909">
        <v>1</v>
      </c>
      <c r="AF909">
        <v>0</v>
      </c>
      <c r="AG909">
        <v>115789.25</v>
      </c>
      <c r="AH909">
        <v>1</v>
      </c>
    </row>
    <row r="910" spans="1:34" x14ac:dyDescent="0.25">
      <c r="A910" s="74">
        <v>42229</v>
      </c>
      <c r="B910">
        <v>659.32</v>
      </c>
      <c r="C910">
        <v>664.5</v>
      </c>
      <c r="D910">
        <v>651.66</v>
      </c>
      <c r="E910">
        <v>656.45</v>
      </c>
      <c r="F910" t="s">
        <v>468</v>
      </c>
      <c r="G910">
        <v>810</v>
      </c>
      <c r="H910" t="s">
        <v>459</v>
      </c>
      <c r="U910">
        <v>909</v>
      </c>
      <c r="V910">
        <v>15754713</v>
      </c>
      <c r="W910" t="s">
        <v>1329</v>
      </c>
      <c r="X910">
        <v>685</v>
      </c>
      <c r="Y910" t="s">
        <v>376</v>
      </c>
      <c r="Z910" t="s">
        <v>436</v>
      </c>
      <c r="AA910">
        <v>31</v>
      </c>
      <c r="AB910">
        <v>10</v>
      </c>
      <c r="AC910">
        <v>135213.71</v>
      </c>
      <c r="AD910">
        <v>1</v>
      </c>
      <c r="AE910">
        <v>1</v>
      </c>
      <c r="AF910">
        <v>1</v>
      </c>
      <c r="AG910">
        <v>125777.28</v>
      </c>
      <c r="AH910">
        <v>0</v>
      </c>
    </row>
    <row r="911" spans="1:34" x14ac:dyDescent="0.25">
      <c r="A911" s="74">
        <v>42230</v>
      </c>
      <c r="B911">
        <v>655.01</v>
      </c>
      <c r="C911">
        <v>659.85</v>
      </c>
      <c r="D911">
        <v>652.66</v>
      </c>
      <c r="E911">
        <v>657.12</v>
      </c>
      <c r="F911" t="s">
        <v>468</v>
      </c>
      <c r="G911">
        <v>72</v>
      </c>
      <c r="H911" t="s">
        <v>460</v>
      </c>
      <c r="U911">
        <v>910</v>
      </c>
      <c r="V911">
        <v>15693814</v>
      </c>
      <c r="W911" t="s">
        <v>1330</v>
      </c>
      <c r="X911">
        <v>806</v>
      </c>
      <c r="Y911" t="s">
        <v>376</v>
      </c>
      <c r="Z911" t="s">
        <v>436</v>
      </c>
      <c r="AA911">
        <v>25</v>
      </c>
      <c r="AB911">
        <v>7</v>
      </c>
      <c r="AC911">
        <v>0</v>
      </c>
      <c r="AD911">
        <v>2</v>
      </c>
      <c r="AE911">
        <v>1</v>
      </c>
      <c r="AF911">
        <v>0</v>
      </c>
      <c r="AG911">
        <v>18461.900000000001</v>
      </c>
      <c r="AH911">
        <v>0</v>
      </c>
    </row>
    <row r="912" spans="1:34" x14ac:dyDescent="0.25">
      <c r="A912" s="74">
        <v>42233</v>
      </c>
      <c r="B912">
        <v>656.8</v>
      </c>
      <c r="C912">
        <v>661.38</v>
      </c>
      <c r="D912">
        <v>651.24</v>
      </c>
      <c r="E912">
        <v>660.87</v>
      </c>
      <c r="F912" t="s">
        <v>468</v>
      </c>
      <c r="G912">
        <v>51</v>
      </c>
      <c r="H912" t="s">
        <v>459</v>
      </c>
      <c r="U912">
        <v>911</v>
      </c>
      <c r="V912">
        <v>15599660</v>
      </c>
      <c r="W912" t="s">
        <v>1331</v>
      </c>
      <c r="X912">
        <v>604</v>
      </c>
      <c r="Y912" t="s">
        <v>374</v>
      </c>
      <c r="Z912" t="s">
        <v>436</v>
      </c>
      <c r="AA912">
        <v>36</v>
      </c>
      <c r="AB912">
        <v>6</v>
      </c>
      <c r="AC912">
        <v>116229.85</v>
      </c>
      <c r="AD912">
        <v>2</v>
      </c>
      <c r="AE912">
        <v>1</v>
      </c>
      <c r="AF912">
        <v>1</v>
      </c>
      <c r="AG912">
        <v>79633.38</v>
      </c>
      <c r="AH912">
        <v>0</v>
      </c>
    </row>
    <row r="913" spans="1:34" x14ac:dyDescent="0.25">
      <c r="A913" s="74">
        <v>42234</v>
      </c>
      <c r="B913">
        <v>661.9</v>
      </c>
      <c r="C913">
        <v>664</v>
      </c>
      <c r="D913">
        <v>653.46</v>
      </c>
      <c r="E913">
        <v>656.13</v>
      </c>
      <c r="F913" t="s">
        <v>468</v>
      </c>
      <c r="G913">
        <v>456</v>
      </c>
      <c r="H913" t="s">
        <v>460</v>
      </c>
      <c r="U913">
        <v>912</v>
      </c>
      <c r="V913">
        <v>15746490</v>
      </c>
      <c r="W913" t="s">
        <v>1332</v>
      </c>
      <c r="X913">
        <v>648</v>
      </c>
      <c r="Y913" t="s">
        <v>376</v>
      </c>
      <c r="Z913" t="s">
        <v>437</v>
      </c>
      <c r="AA913">
        <v>53</v>
      </c>
      <c r="AB913">
        <v>6</v>
      </c>
      <c r="AC913">
        <v>111201.41</v>
      </c>
      <c r="AD913">
        <v>1</v>
      </c>
      <c r="AE913">
        <v>1</v>
      </c>
      <c r="AF913">
        <v>1</v>
      </c>
      <c r="AG913">
        <v>121542.29</v>
      </c>
      <c r="AH913">
        <v>0</v>
      </c>
    </row>
    <row r="914" spans="1:34" x14ac:dyDescent="0.25">
      <c r="A914" s="74">
        <v>42235</v>
      </c>
      <c r="B914">
        <v>656.6</v>
      </c>
      <c r="C914">
        <v>667</v>
      </c>
      <c r="D914">
        <v>654.19000000000005</v>
      </c>
      <c r="E914">
        <v>660.9</v>
      </c>
      <c r="F914" t="s">
        <v>463</v>
      </c>
      <c r="G914">
        <v>131</v>
      </c>
      <c r="H914" t="s">
        <v>461</v>
      </c>
      <c r="U914">
        <v>913</v>
      </c>
      <c r="V914">
        <v>15566091</v>
      </c>
      <c r="W914" t="s">
        <v>1333</v>
      </c>
      <c r="X914">
        <v>545</v>
      </c>
      <c r="Y914" t="s">
        <v>376</v>
      </c>
      <c r="Z914" t="s">
        <v>437</v>
      </c>
      <c r="AA914">
        <v>32</v>
      </c>
      <c r="AB914">
        <v>4</v>
      </c>
      <c r="AC914">
        <v>0</v>
      </c>
      <c r="AD914">
        <v>1</v>
      </c>
      <c r="AE914">
        <v>1</v>
      </c>
      <c r="AF914">
        <v>0</v>
      </c>
      <c r="AG914">
        <v>94739.199999999997</v>
      </c>
      <c r="AH914">
        <v>0</v>
      </c>
    </row>
    <row r="915" spans="1:34" x14ac:dyDescent="0.25">
      <c r="A915" s="74">
        <v>42236</v>
      </c>
      <c r="B915">
        <v>655.46</v>
      </c>
      <c r="C915">
        <v>662.99</v>
      </c>
      <c r="D915">
        <v>642.9</v>
      </c>
      <c r="E915">
        <v>646.83000000000004</v>
      </c>
      <c r="F915" t="s">
        <v>463</v>
      </c>
      <c r="G915">
        <v>855</v>
      </c>
      <c r="H915" t="s">
        <v>448</v>
      </c>
      <c r="U915">
        <v>914</v>
      </c>
      <c r="V915">
        <v>15655961</v>
      </c>
      <c r="W915" t="s">
        <v>716</v>
      </c>
      <c r="X915">
        <v>756</v>
      </c>
      <c r="Y915" t="s">
        <v>378</v>
      </c>
      <c r="Z915" t="s">
        <v>436</v>
      </c>
      <c r="AA915">
        <v>27</v>
      </c>
      <c r="AB915">
        <v>1</v>
      </c>
      <c r="AC915">
        <v>131899</v>
      </c>
      <c r="AD915">
        <v>1</v>
      </c>
      <c r="AE915">
        <v>1</v>
      </c>
      <c r="AF915">
        <v>0</v>
      </c>
      <c r="AG915">
        <v>93302.29</v>
      </c>
      <c r="AH915">
        <v>0</v>
      </c>
    </row>
    <row r="916" spans="1:34" x14ac:dyDescent="0.25">
      <c r="A916" s="74">
        <v>42237</v>
      </c>
      <c r="B916">
        <v>639.78</v>
      </c>
      <c r="C916">
        <v>640.04999999999995</v>
      </c>
      <c r="D916">
        <v>612.33000000000004</v>
      </c>
      <c r="E916">
        <v>612.48</v>
      </c>
      <c r="F916" t="s">
        <v>454</v>
      </c>
      <c r="G916">
        <v>265</v>
      </c>
      <c r="H916" t="s">
        <v>462</v>
      </c>
      <c r="U916">
        <v>915</v>
      </c>
      <c r="V916">
        <v>15710404</v>
      </c>
      <c r="W916" t="s">
        <v>1334</v>
      </c>
      <c r="X916">
        <v>569</v>
      </c>
      <c r="Y916" t="s">
        <v>374</v>
      </c>
      <c r="Z916" t="s">
        <v>436</v>
      </c>
      <c r="AA916">
        <v>35</v>
      </c>
      <c r="AB916">
        <v>10</v>
      </c>
      <c r="AC916">
        <v>124525.52</v>
      </c>
      <c r="AD916">
        <v>1</v>
      </c>
      <c r="AE916">
        <v>1</v>
      </c>
      <c r="AF916">
        <v>1</v>
      </c>
      <c r="AG916">
        <v>193793.78</v>
      </c>
      <c r="AH916">
        <v>0</v>
      </c>
    </row>
    <row r="917" spans="1:34" x14ac:dyDescent="0.25">
      <c r="A917" s="74">
        <v>42240</v>
      </c>
      <c r="B917">
        <v>573</v>
      </c>
      <c r="C917">
        <v>599.33000000000004</v>
      </c>
      <c r="D917">
        <v>565.04999999999995</v>
      </c>
      <c r="E917">
        <v>589.61</v>
      </c>
      <c r="F917" t="s">
        <v>445</v>
      </c>
      <c r="G917">
        <v>770</v>
      </c>
      <c r="H917" t="s">
        <v>448</v>
      </c>
      <c r="U917">
        <v>916</v>
      </c>
      <c r="V917">
        <v>15775625</v>
      </c>
      <c r="W917" t="s">
        <v>995</v>
      </c>
      <c r="X917">
        <v>596</v>
      </c>
      <c r="Y917" t="s">
        <v>374</v>
      </c>
      <c r="Z917" t="s">
        <v>436</v>
      </c>
      <c r="AA917">
        <v>47</v>
      </c>
      <c r="AB917">
        <v>6</v>
      </c>
      <c r="AC917">
        <v>0</v>
      </c>
      <c r="AD917">
        <v>1</v>
      </c>
      <c r="AE917">
        <v>1</v>
      </c>
      <c r="AF917">
        <v>0</v>
      </c>
      <c r="AG917">
        <v>74835.649999999994</v>
      </c>
      <c r="AH917">
        <v>0</v>
      </c>
    </row>
    <row r="918" spans="1:34" x14ac:dyDescent="0.25">
      <c r="A918" s="74">
        <v>42241</v>
      </c>
      <c r="B918">
        <v>614.91</v>
      </c>
      <c r="C918">
        <v>617.45000000000005</v>
      </c>
      <c r="D918">
        <v>581.11</v>
      </c>
      <c r="E918">
        <v>582.05999999999995</v>
      </c>
      <c r="F918" t="s">
        <v>455</v>
      </c>
      <c r="G918">
        <v>538</v>
      </c>
      <c r="H918" t="s">
        <v>453</v>
      </c>
      <c r="U918">
        <v>917</v>
      </c>
      <c r="V918">
        <v>15792328</v>
      </c>
      <c r="W918" t="s">
        <v>1335</v>
      </c>
      <c r="X918">
        <v>475</v>
      </c>
      <c r="Y918" t="s">
        <v>374</v>
      </c>
      <c r="Z918" t="s">
        <v>436</v>
      </c>
      <c r="AA918">
        <v>39</v>
      </c>
      <c r="AB918">
        <v>6</v>
      </c>
      <c r="AC918">
        <v>0</v>
      </c>
      <c r="AD918">
        <v>1</v>
      </c>
      <c r="AE918">
        <v>1</v>
      </c>
      <c r="AF918">
        <v>1</v>
      </c>
      <c r="AG918">
        <v>56999.9</v>
      </c>
      <c r="AH918">
        <v>1</v>
      </c>
    </row>
    <row r="919" spans="1:34" x14ac:dyDescent="0.25">
      <c r="A919" s="74">
        <v>42242</v>
      </c>
      <c r="B919">
        <v>610.35</v>
      </c>
      <c r="C919">
        <v>631.71</v>
      </c>
      <c r="D919">
        <v>599.04999999999995</v>
      </c>
      <c r="E919">
        <v>628.62</v>
      </c>
      <c r="F919" t="s">
        <v>454</v>
      </c>
      <c r="G919">
        <v>235</v>
      </c>
      <c r="H919" t="s">
        <v>449</v>
      </c>
      <c r="U919">
        <v>918</v>
      </c>
      <c r="V919">
        <v>15719856</v>
      </c>
      <c r="W919" t="s">
        <v>1336</v>
      </c>
      <c r="X919">
        <v>646</v>
      </c>
      <c r="Y919" t="s">
        <v>374</v>
      </c>
      <c r="Z919" t="s">
        <v>437</v>
      </c>
      <c r="AA919">
        <v>45</v>
      </c>
      <c r="AB919">
        <v>3</v>
      </c>
      <c r="AC919">
        <v>47134.75</v>
      </c>
      <c r="AD919">
        <v>1</v>
      </c>
      <c r="AE919">
        <v>1</v>
      </c>
      <c r="AF919">
        <v>1</v>
      </c>
      <c r="AG919">
        <v>57236.44</v>
      </c>
      <c r="AH919">
        <v>0</v>
      </c>
    </row>
    <row r="920" spans="1:34" x14ac:dyDescent="0.25">
      <c r="A920" s="74">
        <v>42243</v>
      </c>
      <c r="B920">
        <v>639.4</v>
      </c>
      <c r="C920">
        <v>643.59</v>
      </c>
      <c r="D920">
        <v>622</v>
      </c>
      <c r="E920">
        <v>637.61</v>
      </c>
      <c r="F920" t="s">
        <v>455</v>
      </c>
      <c r="G920">
        <v>491</v>
      </c>
      <c r="H920" t="s">
        <v>448</v>
      </c>
      <c r="U920">
        <v>919</v>
      </c>
      <c r="V920">
        <v>15593773</v>
      </c>
      <c r="W920" t="s">
        <v>1337</v>
      </c>
      <c r="X920">
        <v>784</v>
      </c>
      <c r="Y920" t="s">
        <v>376</v>
      </c>
      <c r="Z920" t="s">
        <v>436</v>
      </c>
      <c r="AA920">
        <v>35</v>
      </c>
      <c r="AB920">
        <v>3</v>
      </c>
      <c r="AC920">
        <v>0</v>
      </c>
      <c r="AD920">
        <v>2</v>
      </c>
      <c r="AE920">
        <v>0</v>
      </c>
      <c r="AF920">
        <v>0</v>
      </c>
      <c r="AG920">
        <v>81483.64</v>
      </c>
      <c r="AH920">
        <v>0</v>
      </c>
    </row>
    <row r="921" spans="1:34" x14ac:dyDescent="0.25">
      <c r="A921" s="74">
        <v>42244</v>
      </c>
      <c r="B921">
        <v>632.82000000000005</v>
      </c>
      <c r="C921">
        <v>636.88</v>
      </c>
      <c r="D921">
        <v>624.55999999999995</v>
      </c>
      <c r="E921">
        <v>630.38</v>
      </c>
      <c r="F921" t="s">
        <v>468</v>
      </c>
      <c r="G921">
        <v>978</v>
      </c>
      <c r="H921" t="s">
        <v>459</v>
      </c>
      <c r="U921">
        <v>920</v>
      </c>
      <c r="V921">
        <v>15733114</v>
      </c>
      <c r="W921" t="s">
        <v>846</v>
      </c>
      <c r="X921">
        <v>552</v>
      </c>
      <c r="Y921" t="s">
        <v>376</v>
      </c>
      <c r="Z921" t="s">
        <v>436</v>
      </c>
      <c r="AA921">
        <v>45</v>
      </c>
      <c r="AB921">
        <v>9</v>
      </c>
      <c r="AC921">
        <v>0</v>
      </c>
      <c r="AD921">
        <v>2</v>
      </c>
      <c r="AE921">
        <v>1</v>
      </c>
      <c r="AF921">
        <v>0</v>
      </c>
      <c r="AG921">
        <v>26752.560000000001</v>
      </c>
      <c r="AH921">
        <v>0</v>
      </c>
    </row>
    <row r="922" spans="1:34" x14ac:dyDescent="0.25">
      <c r="A922" s="74">
        <v>42247</v>
      </c>
      <c r="B922">
        <v>627.54</v>
      </c>
      <c r="C922">
        <v>635.79999999999995</v>
      </c>
      <c r="D922">
        <v>617.67999999999995</v>
      </c>
      <c r="E922">
        <v>618.25</v>
      </c>
      <c r="F922" t="s">
        <v>463</v>
      </c>
      <c r="G922">
        <v>176</v>
      </c>
      <c r="H922" t="s">
        <v>459</v>
      </c>
      <c r="U922">
        <v>921</v>
      </c>
      <c r="V922">
        <v>15797748</v>
      </c>
      <c r="W922" t="s">
        <v>1081</v>
      </c>
      <c r="X922">
        <v>729</v>
      </c>
      <c r="Y922" t="s">
        <v>374</v>
      </c>
      <c r="Z922" t="s">
        <v>436</v>
      </c>
      <c r="AA922">
        <v>44</v>
      </c>
      <c r="AB922">
        <v>5</v>
      </c>
      <c r="AC922">
        <v>0</v>
      </c>
      <c r="AD922">
        <v>2</v>
      </c>
      <c r="AE922">
        <v>0</v>
      </c>
      <c r="AF922">
        <v>1</v>
      </c>
      <c r="AG922">
        <v>9200.5400000000009</v>
      </c>
      <c r="AH922">
        <v>0</v>
      </c>
    </row>
    <row r="923" spans="1:34" x14ac:dyDescent="0.25">
      <c r="A923" s="74">
        <v>42248</v>
      </c>
      <c r="B923">
        <v>602.36</v>
      </c>
      <c r="C923">
        <v>612.86</v>
      </c>
      <c r="D923">
        <v>594.1</v>
      </c>
      <c r="E923">
        <v>597.79</v>
      </c>
      <c r="F923" t="s">
        <v>455</v>
      </c>
      <c r="G923">
        <v>702</v>
      </c>
      <c r="H923" t="s">
        <v>460</v>
      </c>
      <c r="U923">
        <v>922</v>
      </c>
      <c r="V923">
        <v>15743411</v>
      </c>
      <c r="W923" t="s">
        <v>1338</v>
      </c>
      <c r="X923">
        <v>609</v>
      </c>
      <c r="Y923" t="s">
        <v>376</v>
      </c>
      <c r="Z923" t="s">
        <v>436</v>
      </c>
      <c r="AA923">
        <v>61</v>
      </c>
      <c r="AB923">
        <v>1</v>
      </c>
      <c r="AC923">
        <v>0</v>
      </c>
      <c r="AD923">
        <v>1</v>
      </c>
      <c r="AE923">
        <v>1</v>
      </c>
      <c r="AF923">
        <v>0</v>
      </c>
      <c r="AG923">
        <v>22447.85</v>
      </c>
      <c r="AH923">
        <v>1</v>
      </c>
    </row>
    <row r="924" spans="1:34" x14ac:dyDescent="0.25">
      <c r="A924" s="74">
        <v>42249</v>
      </c>
      <c r="B924">
        <v>605.59</v>
      </c>
      <c r="C924">
        <v>614.34</v>
      </c>
      <c r="D924">
        <v>599.71</v>
      </c>
      <c r="E924">
        <v>614.34</v>
      </c>
      <c r="F924" t="s">
        <v>463</v>
      </c>
      <c r="G924">
        <v>575</v>
      </c>
      <c r="H924" t="s">
        <v>461</v>
      </c>
      <c r="U924">
        <v>923</v>
      </c>
      <c r="V924">
        <v>15753337</v>
      </c>
      <c r="W924" t="s">
        <v>1339</v>
      </c>
      <c r="X924">
        <v>555</v>
      </c>
      <c r="Y924" t="s">
        <v>374</v>
      </c>
      <c r="Z924" t="s">
        <v>436</v>
      </c>
      <c r="AA924">
        <v>51</v>
      </c>
      <c r="AB924">
        <v>5</v>
      </c>
      <c r="AC924">
        <v>0</v>
      </c>
      <c r="AD924">
        <v>3</v>
      </c>
      <c r="AE924">
        <v>1</v>
      </c>
      <c r="AF924">
        <v>0</v>
      </c>
      <c r="AG924">
        <v>189122.89</v>
      </c>
      <c r="AH924">
        <v>1</v>
      </c>
    </row>
    <row r="925" spans="1:34" x14ac:dyDescent="0.25">
      <c r="A925" s="74">
        <v>42250</v>
      </c>
      <c r="B925">
        <v>617</v>
      </c>
      <c r="C925">
        <v>619.71</v>
      </c>
      <c r="D925">
        <v>602.82000000000005</v>
      </c>
      <c r="E925">
        <v>606.25</v>
      </c>
      <c r="F925" t="s">
        <v>468</v>
      </c>
      <c r="G925">
        <v>759</v>
      </c>
      <c r="H925" t="s">
        <v>461</v>
      </c>
      <c r="U925">
        <v>924</v>
      </c>
      <c r="V925">
        <v>15601026</v>
      </c>
      <c r="W925" t="s">
        <v>1280</v>
      </c>
      <c r="X925">
        <v>572</v>
      </c>
      <c r="Y925" t="s">
        <v>378</v>
      </c>
      <c r="Z925" t="s">
        <v>437</v>
      </c>
      <c r="AA925">
        <v>19</v>
      </c>
      <c r="AB925">
        <v>1</v>
      </c>
      <c r="AC925">
        <v>138657.07999999999</v>
      </c>
      <c r="AD925">
        <v>1</v>
      </c>
      <c r="AE925">
        <v>1</v>
      </c>
      <c r="AF925">
        <v>1</v>
      </c>
      <c r="AG925">
        <v>16161.82</v>
      </c>
      <c r="AH925">
        <v>0</v>
      </c>
    </row>
    <row r="926" spans="1:34" x14ac:dyDescent="0.25">
      <c r="A926" s="74">
        <v>42251</v>
      </c>
      <c r="B926">
        <v>600</v>
      </c>
      <c r="C926">
        <v>603.47</v>
      </c>
      <c r="D926">
        <v>595.25</v>
      </c>
      <c r="E926">
        <v>600.70000000000005</v>
      </c>
      <c r="F926" t="s">
        <v>463</v>
      </c>
      <c r="G926">
        <v>89</v>
      </c>
      <c r="H926" t="s">
        <v>453</v>
      </c>
      <c r="U926">
        <v>925</v>
      </c>
      <c r="V926">
        <v>15658485</v>
      </c>
      <c r="W926" t="s">
        <v>1001</v>
      </c>
      <c r="X926">
        <v>785</v>
      </c>
      <c r="Y926" t="s">
        <v>374</v>
      </c>
      <c r="Z926" t="s">
        <v>437</v>
      </c>
      <c r="AA926">
        <v>34</v>
      </c>
      <c r="AB926">
        <v>9</v>
      </c>
      <c r="AC926">
        <v>70302.48</v>
      </c>
      <c r="AD926">
        <v>1</v>
      </c>
      <c r="AE926">
        <v>1</v>
      </c>
      <c r="AF926">
        <v>1</v>
      </c>
      <c r="AG926">
        <v>68600.36</v>
      </c>
      <c r="AH926">
        <v>0</v>
      </c>
    </row>
    <row r="927" spans="1:34" x14ac:dyDescent="0.25">
      <c r="A927" s="74">
        <v>42255</v>
      </c>
      <c r="B927">
        <v>612.49</v>
      </c>
      <c r="C927">
        <v>616.30999999999995</v>
      </c>
      <c r="D927">
        <v>604.12</v>
      </c>
      <c r="E927">
        <v>614.66</v>
      </c>
      <c r="F927" t="s">
        <v>463</v>
      </c>
      <c r="G927">
        <v>279</v>
      </c>
      <c r="H927" t="s">
        <v>444</v>
      </c>
      <c r="U927">
        <v>926</v>
      </c>
      <c r="V927">
        <v>15636731</v>
      </c>
      <c r="W927" t="s">
        <v>930</v>
      </c>
      <c r="X927">
        <v>714</v>
      </c>
      <c r="Y927" t="s">
        <v>378</v>
      </c>
      <c r="Z927" t="s">
        <v>437</v>
      </c>
      <c r="AA927">
        <v>36</v>
      </c>
      <c r="AB927">
        <v>1</v>
      </c>
      <c r="AC927">
        <v>101609.01</v>
      </c>
      <c r="AD927">
        <v>2</v>
      </c>
      <c r="AE927">
        <v>1</v>
      </c>
      <c r="AF927">
        <v>1</v>
      </c>
      <c r="AG927">
        <v>447.73</v>
      </c>
      <c r="AH927">
        <v>0</v>
      </c>
    </row>
    <row r="928" spans="1:34" x14ac:dyDescent="0.25">
      <c r="A928" s="74">
        <v>42256</v>
      </c>
      <c r="B928">
        <v>621.22</v>
      </c>
      <c r="C928">
        <v>626.52</v>
      </c>
      <c r="D928">
        <v>609.6</v>
      </c>
      <c r="E928">
        <v>612.72</v>
      </c>
      <c r="F928" t="s">
        <v>468</v>
      </c>
      <c r="G928">
        <v>702</v>
      </c>
      <c r="H928" t="s">
        <v>460</v>
      </c>
      <c r="U928">
        <v>927</v>
      </c>
      <c r="V928">
        <v>15628303</v>
      </c>
      <c r="W928" t="s">
        <v>1340</v>
      </c>
      <c r="X928">
        <v>738</v>
      </c>
      <c r="Y928" t="s">
        <v>376</v>
      </c>
      <c r="Z928" t="s">
        <v>436</v>
      </c>
      <c r="AA928">
        <v>35</v>
      </c>
      <c r="AB928">
        <v>3</v>
      </c>
      <c r="AC928">
        <v>0</v>
      </c>
      <c r="AD928">
        <v>1</v>
      </c>
      <c r="AE928">
        <v>1</v>
      </c>
      <c r="AF928">
        <v>1</v>
      </c>
      <c r="AG928">
        <v>15650.73</v>
      </c>
      <c r="AH928">
        <v>0</v>
      </c>
    </row>
    <row r="929" spans="1:34" x14ac:dyDescent="0.25">
      <c r="A929" s="74">
        <v>42257</v>
      </c>
      <c r="B929">
        <v>613.1</v>
      </c>
      <c r="C929">
        <v>624.16</v>
      </c>
      <c r="D929">
        <v>611.42999999999995</v>
      </c>
      <c r="E929">
        <v>621.35</v>
      </c>
      <c r="F929" t="s">
        <v>468</v>
      </c>
      <c r="G929">
        <v>905</v>
      </c>
      <c r="H929" t="s">
        <v>448</v>
      </c>
      <c r="U929">
        <v>928</v>
      </c>
      <c r="V929">
        <v>15633461</v>
      </c>
      <c r="W929" t="s">
        <v>989</v>
      </c>
      <c r="X929">
        <v>639</v>
      </c>
      <c r="Y929" t="s">
        <v>378</v>
      </c>
      <c r="Z929" t="s">
        <v>436</v>
      </c>
      <c r="AA929">
        <v>38</v>
      </c>
      <c r="AB929">
        <v>5</v>
      </c>
      <c r="AC929">
        <v>130170.82</v>
      </c>
      <c r="AD929">
        <v>1</v>
      </c>
      <c r="AE929">
        <v>1</v>
      </c>
      <c r="AF929">
        <v>1</v>
      </c>
      <c r="AG929">
        <v>149599.62</v>
      </c>
      <c r="AH929">
        <v>0</v>
      </c>
    </row>
    <row r="930" spans="1:34" x14ac:dyDescent="0.25">
      <c r="A930" s="74">
        <v>42258</v>
      </c>
      <c r="B930">
        <v>619.75</v>
      </c>
      <c r="C930">
        <v>625.78</v>
      </c>
      <c r="D930">
        <v>617.41999999999996</v>
      </c>
      <c r="E930">
        <v>625.77</v>
      </c>
      <c r="F930" t="s">
        <v>468</v>
      </c>
      <c r="G930">
        <v>373</v>
      </c>
      <c r="H930" t="s">
        <v>444</v>
      </c>
      <c r="U930">
        <v>929</v>
      </c>
      <c r="V930">
        <v>15677135</v>
      </c>
      <c r="W930" t="s">
        <v>681</v>
      </c>
      <c r="X930">
        <v>520</v>
      </c>
      <c r="Y930" t="s">
        <v>378</v>
      </c>
      <c r="Z930" t="s">
        <v>436</v>
      </c>
      <c r="AA930">
        <v>61</v>
      </c>
      <c r="AB930">
        <v>8</v>
      </c>
      <c r="AC930">
        <v>133802.29</v>
      </c>
      <c r="AD930">
        <v>2</v>
      </c>
      <c r="AE930">
        <v>1</v>
      </c>
      <c r="AF930">
        <v>1</v>
      </c>
      <c r="AG930">
        <v>90304.01</v>
      </c>
      <c r="AH930">
        <v>0</v>
      </c>
    </row>
    <row r="931" spans="1:34" x14ac:dyDescent="0.25">
      <c r="A931" s="74">
        <v>42261</v>
      </c>
      <c r="B931">
        <v>625.70000000000005</v>
      </c>
      <c r="C931">
        <v>625.86</v>
      </c>
      <c r="D931">
        <v>619.42999999999995</v>
      </c>
      <c r="E931">
        <v>623.24</v>
      </c>
      <c r="F931" t="s">
        <v>468</v>
      </c>
      <c r="G931">
        <v>702</v>
      </c>
      <c r="H931" t="s">
        <v>448</v>
      </c>
      <c r="U931">
        <v>930</v>
      </c>
      <c r="V931">
        <v>15590876</v>
      </c>
      <c r="W931" t="s">
        <v>1341</v>
      </c>
      <c r="X931">
        <v>764</v>
      </c>
      <c r="Y931" t="s">
        <v>374</v>
      </c>
      <c r="Z931" t="s">
        <v>437</v>
      </c>
      <c r="AA931">
        <v>24</v>
      </c>
      <c r="AB931">
        <v>7</v>
      </c>
      <c r="AC931">
        <v>106234.02</v>
      </c>
      <c r="AD931">
        <v>1</v>
      </c>
      <c r="AE931">
        <v>0</v>
      </c>
      <c r="AF931">
        <v>0</v>
      </c>
      <c r="AG931">
        <v>115676.38</v>
      </c>
      <c r="AH931">
        <v>0</v>
      </c>
    </row>
    <row r="932" spans="1:34" x14ac:dyDescent="0.25">
      <c r="A932" s="74">
        <v>42262</v>
      </c>
      <c r="B932">
        <v>626.70000000000005</v>
      </c>
      <c r="C932">
        <v>638.70000000000005</v>
      </c>
      <c r="D932">
        <v>623.78</v>
      </c>
      <c r="E932">
        <v>635.14</v>
      </c>
      <c r="F932" t="s">
        <v>463</v>
      </c>
      <c r="G932">
        <v>84</v>
      </c>
      <c r="H932" t="s">
        <v>446</v>
      </c>
      <c r="U932">
        <v>931</v>
      </c>
      <c r="V932">
        <v>15790782</v>
      </c>
      <c r="W932" t="s">
        <v>1342</v>
      </c>
      <c r="X932">
        <v>661</v>
      </c>
      <c r="Y932" t="s">
        <v>376</v>
      </c>
      <c r="Z932" t="s">
        <v>436</v>
      </c>
      <c r="AA932">
        <v>39</v>
      </c>
      <c r="AB932">
        <v>6</v>
      </c>
      <c r="AC932">
        <v>132628.98000000001</v>
      </c>
      <c r="AD932">
        <v>1</v>
      </c>
      <c r="AE932">
        <v>0</v>
      </c>
      <c r="AF932">
        <v>0</v>
      </c>
      <c r="AG932">
        <v>38812.67</v>
      </c>
      <c r="AH932">
        <v>0</v>
      </c>
    </row>
    <row r="933" spans="1:34" x14ac:dyDescent="0.25">
      <c r="A933" s="74">
        <v>42263</v>
      </c>
      <c r="B933">
        <v>635.47</v>
      </c>
      <c r="C933">
        <v>637.95000000000005</v>
      </c>
      <c r="D933">
        <v>632.32000000000005</v>
      </c>
      <c r="E933">
        <v>635.98</v>
      </c>
      <c r="F933" t="s">
        <v>468</v>
      </c>
      <c r="G933">
        <v>286</v>
      </c>
      <c r="H933" t="s">
        <v>444</v>
      </c>
      <c r="U933">
        <v>932</v>
      </c>
      <c r="V933">
        <v>15700476</v>
      </c>
      <c r="W933" t="s">
        <v>1237</v>
      </c>
      <c r="X933">
        <v>564</v>
      </c>
      <c r="Y933" t="s">
        <v>378</v>
      </c>
      <c r="Z933" t="s">
        <v>436</v>
      </c>
      <c r="AA933">
        <v>41</v>
      </c>
      <c r="AB933">
        <v>9</v>
      </c>
      <c r="AC933">
        <v>103522.75</v>
      </c>
      <c r="AD933">
        <v>2</v>
      </c>
      <c r="AE933">
        <v>1</v>
      </c>
      <c r="AF933">
        <v>1</v>
      </c>
      <c r="AG933">
        <v>34338.21</v>
      </c>
      <c r="AH933">
        <v>0</v>
      </c>
    </row>
    <row r="934" spans="1:34" x14ac:dyDescent="0.25">
      <c r="A934" s="74">
        <v>42264</v>
      </c>
      <c r="B934">
        <v>637.79</v>
      </c>
      <c r="C934">
        <v>650.9</v>
      </c>
      <c r="D934">
        <v>635.02</v>
      </c>
      <c r="E934">
        <v>642.9</v>
      </c>
      <c r="F934" t="s">
        <v>463</v>
      </c>
      <c r="G934">
        <v>274</v>
      </c>
      <c r="H934" t="s">
        <v>459</v>
      </c>
      <c r="U934">
        <v>933</v>
      </c>
      <c r="V934">
        <v>15634141</v>
      </c>
      <c r="W934" t="s">
        <v>1343</v>
      </c>
      <c r="X934">
        <v>708</v>
      </c>
      <c r="Y934" t="s">
        <v>378</v>
      </c>
      <c r="Z934" t="s">
        <v>437</v>
      </c>
      <c r="AA934">
        <v>42</v>
      </c>
      <c r="AB934">
        <v>8</v>
      </c>
      <c r="AC934">
        <v>192390.52</v>
      </c>
      <c r="AD934">
        <v>2</v>
      </c>
      <c r="AE934">
        <v>1</v>
      </c>
      <c r="AF934">
        <v>0</v>
      </c>
      <c r="AG934">
        <v>823.36</v>
      </c>
      <c r="AH934">
        <v>0</v>
      </c>
    </row>
    <row r="935" spans="1:34" x14ac:dyDescent="0.25">
      <c r="A935" s="74">
        <v>42265</v>
      </c>
      <c r="B935">
        <v>636.79</v>
      </c>
      <c r="C935">
        <v>640</v>
      </c>
      <c r="D935">
        <v>627.02</v>
      </c>
      <c r="E935">
        <v>629.25</v>
      </c>
      <c r="F935" t="s">
        <v>445</v>
      </c>
      <c r="G935">
        <v>133</v>
      </c>
      <c r="H935" t="s">
        <v>446</v>
      </c>
      <c r="U935">
        <v>934</v>
      </c>
      <c r="V935">
        <v>15737795</v>
      </c>
      <c r="W935" t="s">
        <v>658</v>
      </c>
      <c r="X935">
        <v>512</v>
      </c>
      <c r="Y935" t="s">
        <v>376</v>
      </c>
      <c r="Z935" t="s">
        <v>436</v>
      </c>
      <c r="AA935">
        <v>36</v>
      </c>
      <c r="AB935">
        <v>1</v>
      </c>
      <c r="AC935">
        <v>0</v>
      </c>
      <c r="AD935">
        <v>1</v>
      </c>
      <c r="AE935">
        <v>0</v>
      </c>
      <c r="AF935">
        <v>1</v>
      </c>
      <c r="AG935">
        <v>135482.26</v>
      </c>
      <c r="AH935">
        <v>1</v>
      </c>
    </row>
    <row r="936" spans="1:34" x14ac:dyDescent="0.25">
      <c r="A936" s="74">
        <v>42268</v>
      </c>
      <c r="B936">
        <v>634.4</v>
      </c>
      <c r="C936">
        <v>636.49</v>
      </c>
      <c r="D936">
        <v>625.94000000000005</v>
      </c>
      <c r="E936">
        <v>635.44000000000005</v>
      </c>
      <c r="F936" t="s">
        <v>468</v>
      </c>
      <c r="G936">
        <v>788</v>
      </c>
      <c r="H936" t="s">
        <v>444</v>
      </c>
      <c r="U936">
        <v>935</v>
      </c>
      <c r="V936">
        <v>15790299</v>
      </c>
      <c r="W936" t="s">
        <v>1243</v>
      </c>
      <c r="X936">
        <v>592</v>
      </c>
      <c r="Y936" t="s">
        <v>376</v>
      </c>
      <c r="Z936" t="s">
        <v>436</v>
      </c>
      <c r="AA936">
        <v>37</v>
      </c>
      <c r="AB936">
        <v>9</v>
      </c>
      <c r="AC936">
        <v>0</v>
      </c>
      <c r="AD936">
        <v>3</v>
      </c>
      <c r="AE936">
        <v>1</v>
      </c>
      <c r="AF936">
        <v>1</v>
      </c>
      <c r="AG936">
        <v>10656.89</v>
      </c>
      <c r="AH936">
        <v>0</v>
      </c>
    </row>
    <row r="937" spans="1:34" x14ac:dyDescent="0.25">
      <c r="A937" s="74">
        <v>42269</v>
      </c>
      <c r="B937">
        <v>627</v>
      </c>
      <c r="C937">
        <v>627.54999999999995</v>
      </c>
      <c r="D937">
        <v>615.42999999999995</v>
      </c>
      <c r="E937">
        <v>622.69000000000005</v>
      </c>
      <c r="F937" t="s">
        <v>463</v>
      </c>
      <c r="G937">
        <v>562</v>
      </c>
      <c r="H937" t="s">
        <v>449</v>
      </c>
      <c r="U937">
        <v>936</v>
      </c>
      <c r="V937">
        <v>15675316</v>
      </c>
      <c r="W937" t="s">
        <v>1344</v>
      </c>
      <c r="X937">
        <v>619</v>
      </c>
      <c r="Y937" t="s">
        <v>374</v>
      </c>
      <c r="Z937" t="s">
        <v>437</v>
      </c>
      <c r="AA937">
        <v>38</v>
      </c>
      <c r="AB937">
        <v>3</v>
      </c>
      <c r="AC937">
        <v>0</v>
      </c>
      <c r="AD937">
        <v>2</v>
      </c>
      <c r="AE937">
        <v>0</v>
      </c>
      <c r="AF937">
        <v>1</v>
      </c>
      <c r="AG937">
        <v>116467.35</v>
      </c>
      <c r="AH937">
        <v>0</v>
      </c>
    </row>
    <row r="938" spans="1:34" x14ac:dyDescent="0.25">
      <c r="A938" s="74">
        <v>42270</v>
      </c>
      <c r="B938">
        <v>622.04999999999995</v>
      </c>
      <c r="C938">
        <v>628.92999999999995</v>
      </c>
      <c r="D938">
        <v>620</v>
      </c>
      <c r="E938">
        <v>622.36</v>
      </c>
      <c r="F938" t="s">
        <v>468</v>
      </c>
      <c r="G938">
        <v>470</v>
      </c>
      <c r="H938" t="s">
        <v>449</v>
      </c>
      <c r="U938">
        <v>937</v>
      </c>
      <c r="V938">
        <v>15613630</v>
      </c>
      <c r="W938" t="s">
        <v>1226</v>
      </c>
      <c r="X938">
        <v>775</v>
      </c>
      <c r="Y938" t="s">
        <v>374</v>
      </c>
      <c r="Z938" t="s">
        <v>436</v>
      </c>
      <c r="AA938">
        <v>52</v>
      </c>
      <c r="AB938">
        <v>8</v>
      </c>
      <c r="AC938">
        <v>109922.61</v>
      </c>
      <c r="AD938">
        <v>1</v>
      </c>
      <c r="AE938">
        <v>1</v>
      </c>
      <c r="AF938">
        <v>1</v>
      </c>
      <c r="AG938">
        <v>96823.32</v>
      </c>
      <c r="AH938">
        <v>1</v>
      </c>
    </row>
    <row r="939" spans="1:34" x14ac:dyDescent="0.25">
      <c r="A939" s="74">
        <v>42271</v>
      </c>
      <c r="B939">
        <v>616.64</v>
      </c>
      <c r="C939">
        <v>627.32000000000005</v>
      </c>
      <c r="D939">
        <v>612.4</v>
      </c>
      <c r="E939">
        <v>625.79999999999995</v>
      </c>
      <c r="F939" t="s">
        <v>463</v>
      </c>
      <c r="G939">
        <v>240</v>
      </c>
      <c r="H939" t="s">
        <v>460</v>
      </c>
      <c r="U939">
        <v>938</v>
      </c>
      <c r="V939">
        <v>15662100</v>
      </c>
      <c r="W939" t="s">
        <v>1345</v>
      </c>
      <c r="X939">
        <v>850</v>
      </c>
      <c r="Y939" t="s">
        <v>378</v>
      </c>
      <c r="Z939" t="s">
        <v>437</v>
      </c>
      <c r="AA939">
        <v>44</v>
      </c>
      <c r="AB939">
        <v>5</v>
      </c>
      <c r="AC939">
        <v>128605.32</v>
      </c>
      <c r="AD939">
        <v>1</v>
      </c>
      <c r="AE939">
        <v>0</v>
      </c>
      <c r="AF939">
        <v>1</v>
      </c>
      <c r="AG939">
        <v>171096.2</v>
      </c>
      <c r="AH939">
        <v>0</v>
      </c>
    </row>
    <row r="940" spans="1:34" x14ac:dyDescent="0.25">
      <c r="A940" s="74">
        <v>42272</v>
      </c>
      <c r="B940">
        <v>629.77</v>
      </c>
      <c r="C940">
        <v>629.77</v>
      </c>
      <c r="D940">
        <v>611</v>
      </c>
      <c r="E940">
        <v>611.97</v>
      </c>
      <c r="F940" t="s">
        <v>463</v>
      </c>
      <c r="G940">
        <v>174</v>
      </c>
      <c r="H940" t="s">
        <v>453</v>
      </c>
      <c r="U940">
        <v>939</v>
      </c>
      <c r="V940">
        <v>15668032</v>
      </c>
      <c r="W940" t="s">
        <v>1346</v>
      </c>
      <c r="X940">
        <v>577</v>
      </c>
      <c r="Y940" t="s">
        <v>374</v>
      </c>
      <c r="Z940" t="s">
        <v>437</v>
      </c>
      <c r="AA940">
        <v>37</v>
      </c>
      <c r="AB940">
        <v>4</v>
      </c>
      <c r="AC940">
        <v>0</v>
      </c>
      <c r="AD940">
        <v>1</v>
      </c>
      <c r="AE940">
        <v>1</v>
      </c>
      <c r="AF940">
        <v>1</v>
      </c>
      <c r="AG940">
        <v>79881.39</v>
      </c>
      <c r="AH940">
        <v>0</v>
      </c>
    </row>
    <row r="941" spans="1:34" x14ac:dyDescent="0.25">
      <c r="A941" s="74">
        <v>42275</v>
      </c>
      <c r="B941">
        <v>610.34</v>
      </c>
      <c r="C941">
        <v>614.6</v>
      </c>
      <c r="D941">
        <v>589.38</v>
      </c>
      <c r="E941">
        <v>594.89</v>
      </c>
      <c r="F941" t="s">
        <v>455</v>
      </c>
      <c r="G941">
        <v>127</v>
      </c>
      <c r="H941" t="s">
        <v>459</v>
      </c>
      <c r="U941">
        <v>940</v>
      </c>
      <c r="V941">
        <v>15599289</v>
      </c>
      <c r="W941" t="s">
        <v>1347</v>
      </c>
      <c r="X941">
        <v>724</v>
      </c>
      <c r="Y941" t="s">
        <v>374</v>
      </c>
      <c r="Z941" t="s">
        <v>437</v>
      </c>
      <c r="AA941">
        <v>37</v>
      </c>
      <c r="AB941">
        <v>10</v>
      </c>
      <c r="AC941">
        <v>68598.559999999998</v>
      </c>
      <c r="AD941">
        <v>1</v>
      </c>
      <c r="AE941">
        <v>1</v>
      </c>
      <c r="AF941">
        <v>0</v>
      </c>
      <c r="AG941">
        <v>157862.82</v>
      </c>
      <c r="AH941">
        <v>0</v>
      </c>
    </row>
    <row r="942" spans="1:34" x14ac:dyDescent="0.25">
      <c r="A942" s="74">
        <v>42276</v>
      </c>
      <c r="B942">
        <v>597.28</v>
      </c>
      <c r="C942">
        <v>605</v>
      </c>
      <c r="D942">
        <v>590.22</v>
      </c>
      <c r="E942">
        <v>594.97</v>
      </c>
      <c r="F942" t="s">
        <v>463</v>
      </c>
      <c r="G942">
        <v>309</v>
      </c>
      <c r="H942" t="s">
        <v>444</v>
      </c>
      <c r="U942">
        <v>941</v>
      </c>
      <c r="V942">
        <v>15754084</v>
      </c>
      <c r="W942" t="s">
        <v>1348</v>
      </c>
      <c r="X942">
        <v>710</v>
      </c>
      <c r="Y942" t="s">
        <v>376</v>
      </c>
      <c r="Z942" t="s">
        <v>436</v>
      </c>
      <c r="AA942">
        <v>35</v>
      </c>
      <c r="AB942">
        <v>1</v>
      </c>
      <c r="AC942">
        <v>106518.52</v>
      </c>
      <c r="AD942">
        <v>1</v>
      </c>
      <c r="AE942">
        <v>1</v>
      </c>
      <c r="AF942">
        <v>1</v>
      </c>
      <c r="AG942">
        <v>127951.81</v>
      </c>
      <c r="AH942">
        <v>0</v>
      </c>
    </row>
    <row r="943" spans="1:34" x14ac:dyDescent="0.25">
      <c r="A943" s="74">
        <v>42277</v>
      </c>
      <c r="B943">
        <v>603.28</v>
      </c>
      <c r="C943">
        <v>608.76</v>
      </c>
      <c r="D943">
        <v>600.73</v>
      </c>
      <c r="E943">
        <v>608.41999999999996</v>
      </c>
      <c r="F943" t="s">
        <v>463</v>
      </c>
      <c r="G943">
        <v>413</v>
      </c>
      <c r="H943" t="s">
        <v>446</v>
      </c>
      <c r="U943">
        <v>942</v>
      </c>
      <c r="V943">
        <v>15676521</v>
      </c>
      <c r="W943" t="s">
        <v>1349</v>
      </c>
      <c r="X943">
        <v>696</v>
      </c>
      <c r="Y943" t="s">
        <v>374</v>
      </c>
      <c r="Z943" t="s">
        <v>437</v>
      </c>
      <c r="AA943">
        <v>31</v>
      </c>
      <c r="AB943">
        <v>8</v>
      </c>
      <c r="AC943">
        <v>0</v>
      </c>
      <c r="AD943">
        <v>2</v>
      </c>
      <c r="AE943">
        <v>0</v>
      </c>
      <c r="AF943">
        <v>0</v>
      </c>
      <c r="AG943">
        <v>191074.11</v>
      </c>
      <c r="AH943">
        <v>0</v>
      </c>
    </row>
    <row r="944" spans="1:34" x14ac:dyDescent="0.25">
      <c r="A944" s="74">
        <v>42278</v>
      </c>
      <c r="B944">
        <v>608.37</v>
      </c>
      <c r="C944">
        <v>612.09</v>
      </c>
      <c r="D944">
        <v>599.85</v>
      </c>
      <c r="E944">
        <v>611.29</v>
      </c>
      <c r="F944" t="s">
        <v>468</v>
      </c>
      <c r="G944">
        <v>867</v>
      </c>
      <c r="H944" t="s">
        <v>461</v>
      </c>
      <c r="U944">
        <v>943</v>
      </c>
      <c r="V944">
        <v>15804586</v>
      </c>
      <c r="W944" t="s">
        <v>1111</v>
      </c>
      <c r="X944">
        <v>376</v>
      </c>
      <c r="Y944" t="s">
        <v>374</v>
      </c>
      <c r="Z944" t="s">
        <v>437</v>
      </c>
      <c r="AA944">
        <v>46</v>
      </c>
      <c r="AB944">
        <v>6</v>
      </c>
      <c r="AC944">
        <v>0</v>
      </c>
      <c r="AD944">
        <v>1</v>
      </c>
      <c r="AE944">
        <v>1</v>
      </c>
      <c r="AF944">
        <v>0</v>
      </c>
      <c r="AG944">
        <v>157333.69</v>
      </c>
      <c r="AH944">
        <v>1</v>
      </c>
    </row>
    <row r="945" spans="1:34" x14ac:dyDescent="0.25">
      <c r="A945" s="74">
        <v>42279</v>
      </c>
      <c r="B945">
        <v>607.20000000000005</v>
      </c>
      <c r="C945">
        <v>627.34</v>
      </c>
      <c r="D945">
        <v>603.13</v>
      </c>
      <c r="E945">
        <v>626.91</v>
      </c>
      <c r="F945" t="s">
        <v>463</v>
      </c>
      <c r="G945">
        <v>684</v>
      </c>
      <c r="H945" t="s">
        <v>451</v>
      </c>
      <c r="U945">
        <v>944</v>
      </c>
      <c r="V945">
        <v>15781465</v>
      </c>
      <c r="W945" t="s">
        <v>1350</v>
      </c>
      <c r="X945">
        <v>675</v>
      </c>
      <c r="Y945" t="s">
        <v>378</v>
      </c>
      <c r="Z945" t="s">
        <v>437</v>
      </c>
      <c r="AA945">
        <v>29</v>
      </c>
      <c r="AB945">
        <v>8</v>
      </c>
      <c r="AC945">
        <v>121326.42</v>
      </c>
      <c r="AD945">
        <v>1</v>
      </c>
      <c r="AE945">
        <v>1</v>
      </c>
      <c r="AF945">
        <v>0</v>
      </c>
      <c r="AG945">
        <v>133457.51999999999</v>
      </c>
      <c r="AH945">
        <v>0</v>
      </c>
    </row>
    <row r="946" spans="1:34" x14ac:dyDescent="0.25">
      <c r="A946" s="74">
        <v>42282</v>
      </c>
      <c r="B946">
        <v>632</v>
      </c>
      <c r="C946">
        <v>643.01</v>
      </c>
      <c r="D946">
        <v>627</v>
      </c>
      <c r="E946">
        <v>641.47</v>
      </c>
      <c r="F946" t="s">
        <v>468</v>
      </c>
      <c r="G946">
        <v>803</v>
      </c>
      <c r="H946" t="s">
        <v>461</v>
      </c>
      <c r="U946">
        <v>945</v>
      </c>
      <c r="V946">
        <v>15729362</v>
      </c>
      <c r="W946" t="s">
        <v>1123</v>
      </c>
      <c r="X946">
        <v>745</v>
      </c>
      <c r="Y946" t="s">
        <v>374</v>
      </c>
      <c r="Z946" t="s">
        <v>436</v>
      </c>
      <c r="AA946">
        <v>36</v>
      </c>
      <c r="AB946">
        <v>8</v>
      </c>
      <c r="AC946">
        <v>67226.37</v>
      </c>
      <c r="AD946">
        <v>1</v>
      </c>
      <c r="AE946">
        <v>1</v>
      </c>
      <c r="AF946">
        <v>0</v>
      </c>
      <c r="AG946">
        <v>130789.6</v>
      </c>
      <c r="AH946">
        <v>0</v>
      </c>
    </row>
    <row r="947" spans="1:34" x14ac:dyDescent="0.25">
      <c r="A947" s="74">
        <v>42283</v>
      </c>
      <c r="B947">
        <v>638.84</v>
      </c>
      <c r="C947">
        <v>649.25</v>
      </c>
      <c r="D947">
        <v>636.53</v>
      </c>
      <c r="E947">
        <v>645.44000000000005</v>
      </c>
      <c r="F947" t="s">
        <v>463</v>
      </c>
      <c r="G947">
        <v>166</v>
      </c>
      <c r="H947" t="s">
        <v>448</v>
      </c>
      <c r="U947">
        <v>946</v>
      </c>
      <c r="V947">
        <v>15709295</v>
      </c>
      <c r="W947" t="s">
        <v>1351</v>
      </c>
      <c r="X947">
        <v>697</v>
      </c>
      <c r="Y947" t="s">
        <v>376</v>
      </c>
      <c r="Z947" t="s">
        <v>437</v>
      </c>
      <c r="AA947">
        <v>25</v>
      </c>
      <c r="AB947">
        <v>5</v>
      </c>
      <c r="AC947">
        <v>82931.850000000006</v>
      </c>
      <c r="AD947">
        <v>2</v>
      </c>
      <c r="AE947">
        <v>1</v>
      </c>
      <c r="AF947">
        <v>1</v>
      </c>
      <c r="AG947">
        <v>128373.88</v>
      </c>
      <c r="AH947">
        <v>0</v>
      </c>
    </row>
    <row r="948" spans="1:34" x14ac:dyDescent="0.25">
      <c r="A948" s="74">
        <v>42284</v>
      </c>
      <c r="B948">
        <v>649.24</v>
      </c>
      <c r="C948">
        <v>650.61</v>
      </c>
      <c r="D948">
        <v>632.15</v>
      </c>
      <c r="E948">
        <v>642.36</v>
      </c>
      <c r="F948" t="s">
        <v>463</v>
      </c>
      <c r="G948">
        <v>92</v>
      </c>
      <c r="H948" t="s">
        <v>459</v>
      </c>
      <c r="U948">
        <v>947</v>
      </c>
      <c r="V948">
        <v>15745324</v>
      </c>
      <c r="W948" t="s">
        <v>1225</v>
      </c>
      <c r="X948">
        <v>599</v>
      </c>
      <c r="Y948" t="s">
        <v>376</v>
      </c>
      <c r="Z948" t="s">
        <v>437</v>
      </c>
      <c r="AA948">
        <v>39</v>
      </c>
      <c r="AB948">
        <v>4</v>
      </c>
      <c r="AC948">
        <v>0</v>
      </c>
      <c r="AD948">
        <v>1</v>
      </c>
      <c r="AE948">
        <v>1</v>
      </c>
      <c r="AF948">
        <v>0</v>
      </c>
      <c r="AG948">
        <v>194273.2</v>
      </c>
      <c r="AH948">
        <v>1</v>
      </c>
    </row>
    <row r="949" spans="1:34" x14ac:dyDescent="0.25">
      <c r="A949" s="74">
        <v>42285</v>
      </c>
      <c r="B949">
        <v>641.36</v>
      </c>
      <c r="C949">
        <v>644.45000000000005</v>
      </c>
      <c r="D949">
        <v>625.55999999999995</v>
      </c>
      <c r="E949">
        <v>639.16</v>
      </c>
      <c r="F949" t="s">
        <v>463</v>
      </c>
      <c r="G949">
        <v>182</v>
      </c>
      <c r="H949" t="s">
        <v>460</v>
      </c>
      <c r="U949">
        <v>948</v>
      </c>
      <c r="V949">
        <v>15741336</v>
      </c>
      <c r="W949" t="s">
        <v>1159</v>
      </c>
      <c r="X949">
        <v>715</v>
      </c>
      <c r="Y949" t="s">
        <v>374</v>
      </c>
      <c r="Z949" t="s">
        <v>437</v>
      </c>
      <c r="AA949">
        <v>38</v>
      </c>
      <c r="AB949">
        <v>5</v>
      </c>
      <c r="AC949">
        <v>118590.41</v>
      </c>
      <c r="AD949">
        <v>1</v>
      </c>
      <c r="AE949">
        <v>1</v>
      </c>
      <c r="AF949">
        <v>1</v>
      </c>
      <c r="AG949">
        <v>5684.17</v>
      </c>
      <c r="AH949">
        <v>1</v>
      </c>
    </row>
    <row r="950" spans="1:34" x14ac:dyDescent="0.25">
      <c r="A950" s="74">
        <v>42286</v>
      </c>
      <c r="B950">
        <v>640</v>
      </c>
      <c r="C950">
        <v>645.99</v>
      </c>
      <c r="D950">
        <v>635.32000000000005</v>
      </c>
      <c r="E950">
        <v>643.61</v>
      </c>
      <c r="F950" t="s">
        <v>468</v>
      </c>
      <c r="G950">
        <v>648</v>
      </c>
      <c r="H950" t="s">
        <v>459</v>
      </c>
      <c r="U950">
        <v>949</v>
      </c>
      <c r="V950">
        <v>15783659</v>
      </c>
      <c r="W950" t="s">
        <v>1352</v>
      </c>
      <c r="X950">
        <v>659</v>
      </c>
      <c r="Y950" t="s">
        <v>374</v>
      </c>
      <c r="Z950" t="s">
        <v>436</v>
      </c>
      <c r="AA950">
        <v>67</v>
      </c>
      <c r="AB950">
        <v>4</v>
      </c>
      <c r="AC950">
        <v>145981.87</v>
      </c>
      <c r="AD950">
        <v>1</v>
      </c>
      <c r="AE950">
        <v>1</v>
      </c>
      <c r="AF950">
        <v>1</v>
      </c>
      <c r="AG950">
        <v>131043.2</v>
      </c>
      <c r="AH950">
        <v>0</v>
      </c>
    </row>
    <row r="951" spans="1:34" x14ac:dyDescent="0.25">
      <c r="A951" s="74">
        <v>42289</v>
      </c>
      <c r="B951">
        <v>642.09</v>
      </c>
      <c r="C951">
        <v>648.5</v>
      </c>
      <c r="D951">
        <v>639.01</v>
      </c>
      <c r="E951">
        <v>646.66999999999996</v>
      </c>
      <c r="F951" t="s">
        <v>468</v>
      </c>
      <c r="G951">
        <v>275</v>
      </c>
      <c r="H951" t="s">
        <v>462</v>
      </c>
      <c r="U951">
        <v>950</v>
      </c>
      <c r="V951">
        <v>15620981</v>
      </c>
      <c r="W951" t="s">
        <v>1353</v>
      </c>
      <c r="X951">
        <v>684</v>
      </c>
      <c r="Y951" t="s">
        <v>374</v>
      </c>
      <c r="Z951" t="s">
        <v>437</v>
      </c>
      <c r="AA951">
        <v>48</v>
      </c>
      <c r="AB951">
        <v>3</v>
      </c>
      <c r="AC951">
        <v>73309.38</v>
      </c>
      <c r="AD951">
        <v>1</v>
      </c>
      <c r="AE951">
        <v>0</v>
      </c>
      <c r="AF951">
        <v>0</v>
      </c>
      <c r="AG951">
        <v>21228.34</v>
      </c>
      <c r="AH951">
        <v>1</v>
      </c>
    </row>
    <row r="952" spans="1:34" x14ac:dyDescent="0.25">
      <c r="A952" s="74">
        <v>42290</v>
      </c>
      <c r="B952">
        <v>643.15</v>
      </c>
      <c r="C952">
        <v>657.81</v>
      </c>
      <c r="D952">
        <v>643.15</v>
      </c>
      <c r="E952">
        <v>652.29999999999995</v>
      </c>
      <c r="F952" t="s">
        <v>468</v>
      </c>
      <c r="G952">
        <v>807</v>
      </c>
      <c r="H952" t="s">
        <v>459</v>
      </c>
      <c r="U952">
        <v>951</v>
      </c>
      <c r="V952">
        <v>15630328</v>
      </c>
      <c r="W952" t="s">
        <v>1354</v>
      </c>
      <c r="X952">
        <v>635</v>
      </c>
      <c r="Y952" t="s">
        <v>374</v>
      </c>
      <c r="Z952" t="s">
        <v>437</v>
      </c>
      <c r="AA952">
        <v>48</v>
      </c>
      <c r="AB952">
        <v>8</v>
      </c>
      <c r="AC952">
        <v>130796.33</v>
      </c>
      <c r="AD952">
        <v>2</v>
      </c>
      <c r="AE952">
        <v>1</v>
      </c>
      <c r="AF952">
        <v>1</v>
      </c>
      <c r="AG952">
        <v>43250.3</v>
      </c>
      <c r="AH952">
        <v>0</v>
      </c>
    </row>
    <row r="953" spans="1:34" x14ac:dyDescent="0.25">
      <c r="A953" s="74">
        <v>42291</v>
      </c>
      <c r="B953">
        <v>653.21</v>
      </c>
      <c r="C953">
        <v>659.39</v>
      </c>
      <c r="D953">
        <v>648.85</v>
      </c>
      <c r="E953">
        <v>651.16</v>
      </c>
      <c r="F953" t="s">
        <v>468</v>
      </c>
      <c r="G953">
        <v>415</v>
      </c>
      <c r="H953" t="s">
        <v>444</v>
      </c>
      <c r="U953">
        <v>952</v>
      </c>
      <c r="V953">
        <v>15785899</v>
      </c>
      <c r="W953" t="s">
        <v>1029</v>
      </c>
      <c r="X953">
        <v>789</v>
      </c>
      <c r="Y953" t="s">
        <v>378</v>
      </c>
      <c r="Z953" t="s">
        <v>436</v>
      </c>
      <c r="AA953">
        <v>33</v>
      </c>
      <c r="AB953">
        <v>8</v>
      </c>
      <c r="AC953">
        <v>151607.56</v>
      </c>
      <c r="AD953">
        <v>1</v>
      </c>
      <c r="AE953">
        <v>1</v>
      </c>
      <c r="AF953">
        <v>0</v>
      </c>
      <c r="AG953">
        <v>4389.3999999999996</v>
      </c>
      <c r="AH953">
        <v>0</v>
      </c>
    </row>
    <row r="954" spans="1:34" x14ac:dyDescent="0.25">
      <c r="A954" s="74">
        <v>42292</v>
      </c>
      <c r="B954">
        <v>654.66</v>
      </c>
      <c r="C954">
        <v>663.13</v>
      </c>
      <c r="D954">
        <v>654.46</v>
      </c>
      <c r="E954">
        <v>661.74</v>
      </c>
      <c r="F954" t="s">
        <v>468</v>
      </c>
      <c r="G954">
        <v>885</v>
      </c>
      <c r="H954" t="s">
        <v>459</v>
      </c>
      <c r="U954">
        <v>953</v>
      </c>
      <c r="V954">
        <v>15606149</v>
      </c>
      <c r="W954" t="s">
        <v>803</v>
      </c>
      <c r="X954">
        <v>571</v>
      </c>
      <c r="Y954" t="s">
        <v>378</v>
      </c>
      <c r="Z954" t="s">
        <v>437</v>
      </c>
      <c r="AA954">
        <v>66</v>
      </c>
      <c r="AB954">
        <v>9</v>
      </c>
      <c r="AC954">
        <v>111577.01</v>
      </c>
      <c r="AD954">
        <v>1</v>
      </c>
      <c r="AE954">
        <v>0</v>
      </c>
      <c r="AF954">
        <v>1</v>
      </c>
      <c r="AG954">
        <v>189271.9</v>
      </c>
      <c r="AH954">
        <v>0</v>
      </c>
    </row>
    <row r="955" spans="1:34" x14ac:dyDescent="0.25">
      <c r="A955" s="74">
        <v>42293</v>
      </c>
      <c r="B955">
        <v>664.11</v>
      </c>
      <c r="C955">
        <v>664.97</v>
      </c>
      <c r="D955">
        <v>657.2</v>
      </c>
      <c r="E955">
        <v>662.2</v>
      </c>
      <c r="F955" t="s">
        <v>468</v>
      </c>
      <c r="G955">
        <v>611</v>
      </c>
      <c r="H955" t="s">
        <v>460</v>
      </c>
      <c r="U955">
        <v>954</v>
      </c>
      <c r="V955">
        <v>15671139</v>
      </c>
      <c r="W955" t="s">
        <v>1355</v>
      </c>
      <c r="X955">
        <v>694</v>
      </c>
      <c r="Y955" t="s">
        <v>376</v>
      </c>
      <c r="Z955" t="s">
        <v>436</v>
      </c>
      <c r="AA955">
        <v>39</v>
      </c>
      <c r="AB955">
        <v>0</v>
      </c>
      <c r="AC955">
        <v>107042.74</v>
      </c>
      <c r="AD955">
        <v>1</v>
      </c>
      <c r="AE955">
        <v>1</v>
      </c>
      <c r="AF955">
        <v>1</v>
      </c>
      <c r="AG955">
        <v>102284.2</v>
      </c>
      <c r="AH955">
        <v>0</v>
      </c>
    </row>
    <row r="956" spans="1:34" x14ac:dyDescent="0.25">
      <c r="A956" s="74">
        <v>42296</v>
      </c>
      <c r="B956">
        <v>661.18</v>
      </c>
      <c r="C956">
        <v>666.82</v>
      </c>
      <c r="D956">
        <v>659.58</v>
      </c>
      <c r="E956">
        <v>666.1</v>
      </c>
      <c r="F956" t="s">
        <v>468</v>
      </c>
      <c r="G956">
        <v>477</v>
      </c>
      <c r="H956" t="s">
        <v>448</v>
      </c>
      <c r="U956">
        <v>955</v>
      </c>
      <c r="V956">
        <v>15660429</v>
      </c>
      <c r="W956" t="s">
        <v>1356</v>
      </c>
      <c r="X956">
        <v>665</v>
      </c>
      <c r="Y956" t="s">
        <v>376</v>
      </c>
      <c r="Z956" t="s">
        <v>437</v>
      </c>
      <c r="AA956">
        <v>42</v>
      </c>
      <c r="AB956">
        <v>2</v>
      </c>
      <c r="AC956">
        <v>156371.60999999999</v>
      </c>
      <c r="AD956">
        <v>2</v>
      </c>
      <c r="AE956">
        <v>0</v>
      </c>
      <c r="AF956">
        <v>1</v>
      </c>
      <c r="AG956">
        <v>156774.94</v>
      </c>
      <c r="AH956">
        <v>1</v>
      </c>
    </row>
    <row r="957" spans="1:34" x14ac:dyDescent="0.25">
      <c r="A957" s="74">
        <v>42297</v>
      </c>
      <c r="B957">
        <v>664.04</v>
      </c>
      <c r="C957">
        <v>664.72</v>
      </c>
      <c r="D957">
        <v>644.20000000000005</v>
      </c>
      <c r="E957">
        <v>650.28</v>
      </c>
      <c r="F957" t="s">
        <v>463</v>
      </c>
      <c r="G957">
        <v>490</v>
      </c>
      <c r="H957" t="s">
        <v>453</v>
      </c>
      <c r="U957">
        <v>956</v>
      </c>
      <c r="V957">
        <v>15571002</v>
      </c>
      <c r="W957" t="s">
        <v>1357</v>
      </c>
      <c r="X957">
        <v>706</v>
      </c>
      <c r="Y957" t="s">
        <v>374</v>
      </c>
      <c r="Z957" t="s">
        <v>437</v>
      </c>
      <c r="AA957">
        <v>44</v>
      </c>
      <c r="AB957">
        <v>4</v>
      </c>
      <c r="AC957">
        <v>129605.99</v>
      </c>
      <c r="AD957">
        <v>1</v>
      </c>
      <c r="AE957">
        <v>0</v>
      </c>
      <c r="AF957">
        <v>0</v>
      </c>
      <c r="AG957">
        <v>69865.490000000005</v>
      </c>
      <c r="AH957">
        <v>0</v>
      </c>
    </row>
    <row r="958" spans="1:34" x14ac:dyDescent="0.25">
      <c r="A958" s="74">
        <v>42298</v>
      </c>
      <c r="B958">
        <v>654.15</v>
      </c>
      <c r="C958">
        <v>655.87</v>
      </c>
      <c r="D958">
        <v>641.73</v>
      </c>
      <c r="E958">
        <v>642.61</v>
      </c>
      <c r="F958" t="s">
        <v>468</v>
      </c>
      <c r="G958">
        <v>791</v>
      </c>
      <c r="H958" t="s">
        <v>460</v>
      </c>
      <c r="U958">
        <v>957</v>
      </c>
      <c r="V958">
        <v>15631681</v>
      </c>
      <c r="W958" t="s">
        <v>1358</v>
      </c>
      <c r="X958">
        <v>807</v>
      </c>
      <c r="Y958" t="s">
        <v>376</v>
      </c>
      <c r="Z958" t="s">
        <v>437</v>
      </c>
      <c r="AA958">
        <v>43</v>
      </c>
      <c r="AB958">
        <v>0</v>
      </c>
      <c r="AC958">
        <v>0</v>
      </c>
      <c r="AD958">
        <v>2</v>
      </c>
      <c r="AE958">
        <v>0</v>
      </c>
      <c r="AF958">
        <v>1</v>
      </c>
      <c r="AG958">
        <v>85523.24</v>
      </c>
      <c r="AH958">
        <v>0</v>
      </c>
    </row>
    <row r="959" spans="1:34" x14ac:dyDescent="0.25">
      <c r="A959" s="74">
        <v>42299</v>
      </c>
      <c r="B959">
        <v>646.70000000000005</v>
      </c>
      <c r="C959">
        <v>657.8</v>
      </c>
      <c r="D959">
        <v>644.01</v>
      </c>
      <c r="E959">
        <v>651.79</v>
      </c>
      <c r="F959" t="s">
        <v>454</v>
      </c>
      <c r="G959">
        <v>71</v>
      </c>
      <c r="H959" t="s">
        <v>453</v>
      </c>
      <c r="U959">
        <v>958</v>
      </c>
      <c r="V959">
        <v>15731522</v>
      </c>
      <c r="W959" t="s">
        <v>1240</v>
      </c>
      <c r="X959">
        <v>771</v>
      </c>
      <c r="Y959" t="s">
        <v>376</v>
      </c>
      <c r="Z959" t="s">
        <v>437</v>
      </c>
      <c r="AA959">
        <v>67</v>
      </c>
      <c r="AB959">
        <v>8</v>
      </c>
      <c r="AC959">
        <v>0</v>
      </c>
      <c r="AD959">
        <v>2</v>
      </c>
      <c r="AE959">
        <v>1</v>
      </c>
      <c r="AF959">
        <v>1</v>
      </c>
      <c r="AG959">
        <v>51219.8</v>
      </c>
      <c r="AH959">
        <v>0</v>
      </c>
    </row>
    <row r="960" spans="1:34" x14ac:dyDescent="0.25">
      <c r="A960" s="74">
        <v>42300</v>
      </c>
      <c r="B960">
        <v>727.5</v>
      </c>
      <c r="C960">
        <v>730</v>
      </c>
      <c r="D960">
        <v>701.5</v>
      </c>
      <c r="E960">
        <v>702</v>
      </c>
      <c r="F960" t="s">
        <v>447</v>
      </c>
      <c r="G960">
        <v>653</v>
      </c>
      <c r="H960" t="s">
        <v>449</v>
      </c>
      <c r="U960">
        <v>959</v>
      </c>
      <c r="V960">
        <v>15619529</v>
      </c>
      <c r="W960" t="s">
        <v>729</v>
      </c>
      <c r="X960">
        <v>531</v>
      </c>
      <c r="Y960" t="s">
        <v>376</v>
      </c>
      <c r="Z960" t="s">
        <v>436</v>
      </c>
      <c r="AA960">
        <v>27</v>
      </c>
      <c r="AB960">
        <v>8</v>
      </c>
      <c r="AC960">
        <v>132576.25</v>
      </c>
      <c r="AD960">
        <v>1</v>
      </c>
      <c r="AE960">
        <v>0</v>
      </c>
      <c r="AF960">
        <v>0</v>
      </c>
      <c r="AG960">
        <v>7222.92</v>
      </c>
      <c r="AH960">
        <v>0</v>
      </c>
    </row>
    <row r="961" spans="1:34" x14ac:dyDescent="0.25">
      <c r="A961" s="74">
        <v>42303</v>
      </c>
      <c r="B961">
        <v>701.55</v>
      </c>
      <c r="C961">
        <v>719.15</v>
      </c>
      <c r="D961">
        <v>701.26</v>
      </c>
      <c r="E961">
        <v>712.78</v>
      </c>
      <c r="F961" t="s">
        <v>463</v>
      </c>
      <c r="G961">
        <v>716</v>
      </c>
      <c r="H961" t="s">
        <v>461</v>
      </c>
      <c r="U961">
        <v>960</v>
      </c>
      <c r="V961">
        <v>15628034</v>
      </c>
      <c r="W961" t="s">
        <v>1359</v>
      </c>
      <c r="X961">
        <v>629</v>
      </c>
      <c r="Y961" t="s">
        <v>374</v>
      </c>
      <c r="Z961" t="s">
        <v>437</v>
      </c>
      <c r="AA961">
        <v>37</v>
      </c>
      <c r="AB961">
        <v>6</v>
      </c>
      <c r="AC961">
        <v>129101.3</v>
      </c>
      <c r="AD961">
        <v>1</v>
      </c>
      <c r="AE961">
        <v>1</v>
      </c>
      <c r="AF961">
        <v>1</v>
      </c>
      <c r="AG961">
        <v>23971.33</v>
      </c>
      <c r="AH961">
        <v>0</v>
      </c>
    </row>
    <row r="962" spans="1:34" x14ac:dyDescent="0.25">
      <c r="A962" s="74">
        <v>42304</v>
      </c>
      <c r="B962">
        <v>707.38</v>
      </c>
      <c r="C962">
        <v>713.62</v>
      </c>
      <c r="D962">
        <v>704.55</v>
      </c>
      <c r="E962">
        <v>708.49</v>
      </c>
      <c r="F962" t="s">
        <v>463</v>
      </c>
      <c r="G962">
        <v>245</v>
      </c>
      <c r="H962" t="s">
        <v>451</v>
      </c>
      <c r="U962">
        <v>961</v>
      </c>
      <c r="V962">
        <v>15686164</v>
      </c>
      <c r="W962" t="s">
        <v>669</v>
      </c>
      <c r="X962">
        <v>850</v>
      </c>
      <c r="Y962" t="s">
        <v>378</v>
      </c>
      <c r="Z962" t="s">
        <v>437</v>
      </c>
      <c r="AA962">
        <v>31</v>
      </c>
      <c r="AB962">
        <v>1</v>
      </c>
      <c r="AC962">
        <v>108822.39999999999</v>
      </c>
      <c r="AD962">
        <v>1</v>
      </c>
      <c r="AE962">
        <v>1</v>
      </c>
      <c r="AF962">
        <v>1</v>
      </c>
      <c r="AG962">
        <v>132173.31</v>
      </c>
      <c r="AH962">
        <v>0</v>
      </c>
    </row>
    <row r="963" spans="1:34" x14ac:dyDescent="0.25">
      <c r="A963" s="74">
        <v>42305</v>
      </c>
      <c r="B963">
        <v>707.33</v>
      </c>
      <c r="C963">
        <v>712.98</v>
      </c>
      <c r="D963">
        <v>703.08</v>
      </c>
      <c r="E963">
        <v>712.95</v>
      </c>
      <c r="F963" t="s">
        <v>463</v>
      </c>
      <c r="G963">
        <v>178</v>
      </c>
      <c r="H963" t="s">
        <v>449</v>
      </c>
      <c r="U963">
        <v>962</v>
      </c>
      <c r="V963">
        <v>15582797</v>
      </c>
      <c r="W963" t="s">
        <v>887</v>
      </c>
      <c r="X963">
        <v>685</v>
      </c>
      <c r="Y963" t="s">
        <v>376</v>
      </c>
      <c r="Z963" t="s">
        <v>436</v>
      </c>
      <c r="AA963">
        <v>35</v>
      </c>
      <c r="AB963">
        <v>4</v>
      </c>
      <c r="AC963">
        <v>137948.51</v>
      </c>
      <c r="AD963">
        <v>1</v>
      </c>
      <c r="AE963">
        <v>1</v>
      </c>
      <c r="AF963">
        <v>0</v>
      </c>
      <c r="AG963">
        <v>113639.64</v>
      </c>
      <c r="AH963">
        <v>0</v>
      </c>
    </row>
    <row r="964" spans="1:34" x14ac:dyDescent="0.25">
      <c r="A964" s="74">
        <v>42306</v>
      </c>
      <c r="B964">
        <v>710.5</v>
      </c>
      <c r="C964">
        <v>718.26</v>
      </c>
      <c r="D964">
        <v>710.01</v>
      </c>
      <c r="E964">
        <v>716.92</v>
      </c>
      <c r="F964" t="s">
        <v>468</v>
      </c>
      <c r="G964">
        <v>456</v>
      </c>
      <c r="H964" t="s">
        <v>453</v>
      </c>
      <c r="U964">
        <v>963</v>
      </c>
      <c r="V964">
        <v>15753831</v>
      </c>
      <c r="W964" t="s">
        <v>1272</v>
      </c>
      <c r="X964">
        <v>642</v>
      </c>
      <c r="Y964" t="s">
        <v>376</v>
      </c>
      <c r="Z964" t="s">
        <v>436</v>
      </c>
      <c r="AA964">
        <v>32</v>
      </c>
      <c r="AB964">
        <v>7</v>
      </c>
      <c r="AC964">
        <v>100433.8</v>
      </c>
      <c r="AD964">
        <v>1</v>
      </c>
      <c r="AE964">
        <v>1</v>
      </c>
      <c r="AF964">
        <v>1</v>
      </c>
      <c r="AG964">
        <v>39768.589999999997</v>
      </c>
      <c r="AH964">
        <v>0</v>
      </c>
    </row>
    <row r="965" spans="1:34" x14ac:dyDescent="0.25">
      <c r="A965" s="74">
        <v>42307</v>
      </c>
      <c r="B965">
        <v>715.73</v>
      </c>
      <c r="C965">
        <v>718</v>
      </c>
      <c r="D965">
        <v>710.05</v>
      </c>
      <c r="E965">
        <v>710.81</v>
      </c>
      <c r="F965" t="s">
        <v>468</v>
      </c>
      <c r="G965">
        <v>908</v>
      </c>
      <c r="H965" t="s">
        <v>451</v>
      </c>
      <c r="U965">
        <v>964</v>
      </c>
      <c r="V965">
        <v>15731815</v>
      </c>
      <c r="W965" t="s">
        <v>1360</v>
      </c>
      <c r="X965">
        <v>529</v>
      </c>
      <c r="Y965" t="s">
        <v>376</v>
      </c>
      <c r="Z965" t="s">
        <v>436</v>
      </c>
      <c r="AA965">
        <v>63</v>
      </c>
      <c r="AB965">
        <v>4</v>
      </c>
      <c r="AC965">
        <v>96134.11</v>
      </c>
      <c r="AD965">
        <v>3</v>
      </c>
      <c r="AE965">
        <v>1</v>
      </c>
      <c r="AF965">
        <v>0</v>
      </c>
      <c r="AG965">
        <v>108732.96</v>
      </c>
      <c r="AH965">
        <v>1</v>
      </c>
    </row>
    <row r="966" spans="1:34" x14ac:dyDescent="0.25">
      <c r="A966" s="74">
        <v>42310</v>
      </c>
      <c r="B966">
        <v>711.06</v>
      </c>
      <c r="C966">
        <v>721.62</v>
      </c>
      <c r="D966">
        <v>705.85</v>
      </c>
      <c r="E966">
        <v>721.11</v>
      </c>
      <c r="F966" t="s">
        <v>468</v>
      </c>
      <c r="G966">
        <v>886</v>
      </c>
      <c r="H966" t="s">
        <v>448</v>
      </c>
      <c r="U966">
        <v>965</v>
      </c>
      <c r="V966">
        <v>15580956</v>
      </c>
      <c r="W966" t="s">
        <v>1361</v>
      </c>
      <c r="X966">
        <v>683</v>
      </c>
      <c r="Y966" t="s">
        <v>378</v>
      </c>
      <c r="Z966" t="s">
        <v>437</v>
      </c>
      <c r="AA966">
        <v>43</v>
      </c>
      <c r="AB966">
        <v>4</v>
      </c>
      <c r="AC966">
        <v>115888.04</v>
      </c>
      <c r="AD966">
        <v>1</v>
      </c>
      <c r="AE966">
        <v>1</v>
      </c>
      <c r="AF966">
        <v>1</v>
      </c>
      <c r="AG966">
        <v>117349.19</v>
      </c>
      <c r="AH966">
        <v>1</v>
      </c>
    </row>
    <row r="967" spans="1:34" x14ac:dyDescent="0.25">
      <c r="A967" s="74">
        <v>42311</v>
      </c>
      <c r="B967">
        <v>718.86</v>
      </c>
      <c r="C967">
        <v>724.65</v>
      </c>
      <c r="D967">
        <v>714.72</v>
      </c>
      <c r="E967">
        <v>722.16</v>
      </c>
      <c r="F967" t="s">
        <v>468</v>
      </c>
      <c r="G967">
        <v>565</v>
      </c>
      <c r="H967" t="s">
        <v>446</v>
      </c>
      <c r="U967">
        <v>966</v>
      </c>
      <c r="V967">
        <v>15602084</v>
      </c>
      <c r="W967" t="s">
        <v>1362</v>
      </c>
      <c r="X967">
        <v>663</v>
      </c>
      <c r="Y967" t="s">
        <v>374</v>
      </c>
      <c r="Z967" t="s">
        <v>437</v>
      </c>
      <c r="AA967">
        <v>42</v>
      </c>
      <c r="AB967">
        <v>5</v>
      </c>
      <c r="AC967">
        <v>124626.07</v>
      </c>
      <c r="AD967">
        <v>1</v>
      </c>
      <c r="AE967">
        <v>1</v>
      </c>
      <c r="AF967">
        <v>1</v>
      </c>
      <c r="AG967">
        <v>78004.5</v>
      </c>
      <c r="AH967">
        <v>0</v>
      </c>
    </row>
    <row r="968" spans="1:34" x14ac:dyDescent="0.25">
      <c r="A968" s="74">
        <v>42312</v>
      </c>
      <c r="B968">
        <v>722</v>
      </c>
      <c r="C968">
        <v>733.1</v>
      </c>
      <c r="D968">
        <v>721.9</v>
      </c>
      <c r="E968">
        <v>728.11</v>
      </c>
      <c r="F968" t="s">
        <v>468</v>
      </c>
      <c r="G968">
        <v>706</v>
      </c>
      <c r="H968" t="s">
        <v>459</v>
      </c>
      <c r="U968">
        <v>967</v>
      </c>
      <c r="V968">
        <v>15589805</v>
      </c>
      <c r="W968" t="s">
        <v>1363</v>
      </c>
      <c r="X968">
        <v>563</v>
      </c>
      <c r="Y968" t="s">
        <v>374</v>
      </c>
      <c r="Z968" t="s">
        <v>437</v>
      </c>
      <c r="AA968">
        <v>34</v>
      </c>
      <c r="AB968">
        <v>6</v>
      </c>
      <c r="AC968">
        <v>139810.34</v>
      </c>
      <c r="AD968">
        <v>1</v>
      </c>
      <c r="AE968">
        <v>1</v>
      </c>
      <c r="AF968">
        <v>1</v>
      </c>
      <c r="AG968">
        <v>152417.79</v>
      </c>
      <c r="AH968">
        <v>0</v>
      </c>
    </row>
    <row r="969" spans="1:34" x14ac:dyDescent="0.25">
      <c r="A969" s="74">
        <v>42313</v>
      </c>
      <c r="B969">
        <v>729.47</v>
      </c>
      <c r="C969">
        <v>739.48</v>
      </c>
      <c r="D969">
        <v>729.47</v>
      </c>
      <c r="E969">
        <v>731.25</v>
      </c>
      <c r="F969" t="s">
        <v>468</v>
      </c>
      <c r="G969">
        <v>861</v>
      </c>
      <c r="H969" t="s">
        <v>461</v>
      </c>
      <c r="U969">
        <v>968</v>
      </c>
      <c r="V969">
        <v>15720893</v>
      </c>
      <c r="W969" t="s">
        <v>1364</v>
      </c>
      <c r="X969">
        <v>637</v>
      </c>
      <c r="Y969" t="s">
        <v>376</v>
      </c>
      <c r="Z969" t="s">
        <v>437</v>
      </c>
      <c r="AA969">
        <v>34</v>
      </c>
      <c r="AB969">
        <v>9</v>
      </c>
      <c r="AC969">
        <v>0</v>
      </c>
      <c r="AD969">
        <v>2</v>
      </c>
      <c r="AE969">
        <v>0</v>
      </c>
      <c r="AF969">
        <v>0</v>
      </c>
      <c r="AG969">
        <v>26057.08</v>
      </c>
      <c r="AH969">
        <v>0</v>
      </c>
    </row>
    <row r="970" spans="1:34" x14ac:dyDescent="0.25">
      <c r="A970" s="74">
        <v>42314</v>
      </c>
      <c r="B970">
        <v>731.5</v>
      </c>
      <c r="C970">
        <v>735.41</v>
      </c>
      <c r="D970">
        <v>727.01</v>
      </c>
      <c r="E970">
        <v>733.76</v>
      </c>
      <c r="F970" t="s">
        <v>468</v>
      </c>
      <c r="G970">
        <v>511</v>
      </c>
      <c r="H970" t="s">
        <v>461</v>
      </c>
      <c r="U970">
        <v>969</v>
      </c>
      <c r="V970">
        <v>15641009</v>
      </c>
      <c r="W970" t="s">
        <v>1365</v>
      </c>
      <c r="X970">
        <v>544</v>
      </c>
      <c r="Y970" t="s">
        <v>374</v>
      </c>
      <c r="Z970" t="s">
        <v>436</v>
      </c>
      <c r="AA970">
        <v>37</v>
      </c>
      <c r="AB970">
        <v>3</v>
      </c>
      <c r="AC970">
        <v>84496.71</v>
      </c>
      <c r="AD970">
        <v>1</v>
      </c>
      <c r="AE970">
        <v>0</v>
      </c>
      <c r="AF970">
        <v>0</v>
      </c>
      <c r="AG970">
        <v>79972.09</v>
      </c>
      <c r="AH970">
        <v>0</v>
      </c>
    </row>
    <row r="971" spans="1:34" x14ac:dyDescent="0.25">
      <c r="A971" s="74">
        <v>42317</v>
      </c>
      <c r="B971">
        <v>730.2</v>
      </c>
      <c r="C971">
        <v>734.71</v>
      </c>
      <c r="D971">
        <v>719.43</v>
      </c>
      <c r="E971">
        <v>724.89</v>
      </c>
      <c r="F971" t="s">
        <v>463</v>
      </c>
      <c r="G971">
        <v>69</v>
      </c>
      <c r="H971" t="s">
        <v>451</v>
      </c>
      <c r="U971">
        <v>970</v>
      </c>
      <c r="V971">
        <v>15605926</v>
      </c>
      <c r="W971" t="s">
        <v>1366</v>
      </c>
      <c r="X971">
        <v>649</v>
      </c>
      <c r="Y971" t="s">
        <v>378</v>
      </c>
      <c r="Z971" t="s">
        <v>436</v>
      </c>
      <c r="AA971">
        <v>70</v>
      </c>
      <c r="AB971">
        <v>9</v>
      </c>
      <c r="AC971">
        <v>116854.71</v>
      </c>
      <c r="AD971">
        <v>2</v>
      </c>
      <c r="AE971">
        <v>0</v>
      </c>
      <c r="AF971">
        <v>1</v>
      </c>
      <c r="AG971">
        <v>107125.79</v>
      </c>
      <c r="AH971">
        <v>0</v>
      </c>
    </row>
    <row r="972" spans="1:34" x14ac:dyDescent="0.25">
      <c r="A972" s="74">
        <v>42318</v>
      </c>
      <c r="B972">
        <v>724.4</v>
      </c>
      <c r="C972">
        <v>730.59</v>
      </c>
      <c r="D972">
        <v>718.5</v>
      </c>
      <c r="E972">
        <v>728.32</v>
      </c>
      <c r="F972" t="s">
        <v>468</v>
      </c>
      <c r="G972">
        <v>608</v>
      </c>
      <c r="H972" t="s">
        <v>453</v>
      </c>
      <c r="U972">
        <v>971</v>
      </c>
      <c r="V972">
        <v>15805955</v>
      </c>
      <c r="W972" t="s">
        <v>936</v>
      </c>
      <c r="X972">
        <v>638</v>
      </c>
      <c r="Y972" t="s">
        <v>374</v>
      </c>
      <c r="Z972" t="s">
        <v>437</v>
      </c>
      <c r="AA972">
        <v>48</v>
      </c>
      <c r="AB972">
        <v>10</v>
      </c>
      <c r="AC972">
        <v>138333.03</v>
      </c>
      <c r="AD972">
        <v>1</v>
      </c>
      <c r="AE972">
        <v>1</v>
      </c>
      <c r="AF972">
        <v>1</v>
      </c>
      <c r="AG972">
        <v>47679.14</v>
      </c>
      <c r="AH972">
        <v>0</v>
      </c>
    </row>
    <row r="973" spans="1:34" x14ac:dyDescent="0.25">
      <c r="A973" s="74">
        <v>42319</v>
      </c>
      <c r="B973">
        <v>732.46</v>
      </c>
      <c r="C973">
        <v>741</v>
      </c>
      <c r="D973">
        <v>730.23</v>
      </c>
      <c r="E973">
        <v>735.4</v>
      </c>
      <c r="F973" t="s">
        <v>468</v>
      </c>
      <c r="G973">
        <v>366</v>
      </c>
      <c r="H973" t="s">
        <v>446</v>
      </c>
      <c r="U973">
        <v>972</v>
      </c>
      <c r="V973">
        <v>15801488</v>
      </c>
      <c r="W973" t="s">
        <v>1367</v>
      </c>
      <c r="X973">
        <v>723</v>
      </c>
      <c r="Y973" t="s">
        <v>374</v>
      </c>
      <c r="Z973" t="s">
        <v>436</v>
      </c>
      <c r="AA973">
        <v>25</v>
      </c>
      <c r="AB973">
        <v>3</v>
      </c>
      <c r="AC973">
        <v>0</v>
      </c>
      <c r="AD973">
        <v>2</v>
      </c>
      <c r="AE973">
        <v>1</v>
      </c>
      <c r="AF973">
        <v>1</v>
      </c>
      <c r="AG973">
        <v>134509.47</v>
      </c>
      <c r="AH973">
        <v>0</v>
      </c>
    </row>
    <row r="974" spans="1:34" x14ac:dyDescent="0.25">
      <c r="A974" s="74">
        <v>42320</v>
      </c>
      <c r="B974">
        <v>731</v>
      </c>
      <c r="C974">
        <v>737.8</v>
      </c>
      <c r="D974">
        <v>728.65</v>
      </c>
      <c r="E974">
        <v>731.23</v>
      </c>
      <c r="F974" t="s">
        <v>468</v>
      </c>
      <c r="G974">
        <v>837</v>
      </c>
      <c r="H974" t="s">
        <v>462</v>
      </c>
      <c r="U974">
        <v>973</v>
      </c>
      <c r="V974">
        <v>15605918</v>
      </c>
      <c r="W974" t="s">
        <v>1368</v>
      </c>
      <c r="X974">
        <v>635</v>
      </c>
      <c r="Y974" t="s">
        <v>378</v>
      </c>
      <c r="Z974" t="s">
        <v>436</v>
      </c>
      <c r="AA974">
        <v>43</v>
      </c>
      <c r="AB974">
        <v>5</v>
      </c>
      <c r="AC974">
        <v>78992.75</v>
      </c>
      <c r="AD974">
        <v>2</v>
      </c>
      <c r="AE974">
        <v>0</v>
      </c>
      <c r="AF974">
        <v>0</v>
      </c>
      <c r="AG974">
        <v>153265.31</v>
      </c>
      <c r="AH974">
        <v>0</v>
      </c>
    </row>
    <row r="975" spans="1:34" x14ac:dyDescent="0.25">
      <c r="A975" s="74">
        <v>42321</v>
      </c>
      <c r="B975">
        <v>729.17</v>
      </c>
      <c r="C975">
        <v>731.15</v>
      </c>
      <c r="D975">
        <v>716.73</v>
      </c>
      <c r="E975">
        <v>717</v>
      </c>
      <c r="F975" t="s">
        <v>463</v>
      </c>
      <c r="G975">
        <v>75</v>
      </c>
      <c r="H975" t="s">
        <v>444</v>
      </c>
      <c r="U975">
        <v>974</v>
      </c>
      <c r="V975">
        <v>15779711</v>
      </c>
      <c r="W975" t="s">
        <v>1110</v>
      </c>
      <c r="X975">
        <v>750</v>
      </c>
      <c r="Y975" t="s">
        <v>376</v>
      </c>
      <c r="Z975" t="s">
        <v>437</v>
      </c>
      <c r="AA975">
        <v>38</v>
      </c>
      <c r="AB975">
        <v>7</v>
      </c>
      <c r="AC975">
        <v>97257.41</v>
      </c>
      <c r="AD975">
        <v>2</v>
      </c>
      <c r="AE975">
        <v>0</v>
      </c>
      <c r="AF975">
        <v>1</v>
      </c>
      <c r="AG975">
        <v>179883.04</v>
      </c>
      <c r="AH975">
        <v>0</v>
      </c>
    </row>
    <row r="976" spans="1:34" x14ac:dyDescent="0.25">
      <c r="A976" s="74">
        <v>42324</v>
      </c>
      <c r="B976">
        <v>715.6</v>
      </c>
      <c r="C976">
        <v>729.49</v>
      </c>
      <c r="D976">
        <v>711.33</v>
      </c>
      <c r="E976">
        <v>728.96</v>
      </c>
      <c r="F976" t="s">
        <v>468</v>
      </c>
      <c r="G976">
        <v>905</v>
      </c>
      <c r="H976" t="s">
        <v>449</v>
      </c>
      <c r="U976">
        <v>975</v>
      </c>
      <c r="V976">
        <v>15705620</v>
      </c>
      <c r="W976" t="s">
        <v>1081</v>
      </c>
      <c r="X976">
        <v>730</v>
      </c>
      <c r="Y976" t="s">
        <v>374</v>
      </c>
      <c r="Z976" t="s">
        <v>436</v>
      </c>
      <c r="AA976">
        <v>34</v>
      </c>
      <c r="AB976">
        <v>5</v>
      </c>
      <c r="AC976">
        <v>122453.37</v>
      </c>
      <c r="AD976">
        <v>2</v>
      </c>
      <c r="AE976">
        <v>1</v>
      </c>
      <c r="AF976">
        <v>0</v>
      </c>
      <c r="AG976">
        <v>138882.98000000001</v>
      </c>
      <c r="AH976">
        <v>0</v>
      </c>
    </row>
    <row r="977" spans="1:34" x14ac:dyDescent="0.25">
      <c r="A977" s="74">
        <v>42325</v>
      </c>
      <c r="B977">
        <v>729.29</v>
      </c>
      <c r="C977">
        <v>731.84</v>
      </c>
      <c r="D977">
        <v>723.03</v>
      </c>
      <c r="E977">
        <v>725.3</v>
      </c>
      <c r="F977" t="s">
        <v>468</v>
      </c>
      <c r="G977">
        <v>510</v>
      </c>
      <c r="H977" t="s">
        <v>449</v>
      </c>
      <c r="U977">
        <v>976</v>
      </c>
      <c r="V977">
        <v>15685357</v>
      </c>
      <c r="W977" t="s">
        <v>1321</v>
      </c>
      <c r="X977">
        <v>750</v>
      </c>
      <c r="Y977" t="s">
        <v>376</v>
      </c>
      <c r="Z977" t="s">
        <v>437</v>
      </c>
      <c r="AA977">
        <v>36</v>
      </c>
      <c r="AB977">
        <v>8</v>
      </c>
      <c r="AC977">
        <v>112940.07</v>
      </c>
      <c r="AD977">
        <v>1</v>
      </c>
      <c r="AE977">
        <v>0</v>
      </c>
      <c r="AF977">
        <v>1</v>
      </c>
      <c r="AG977">
        <v>9855.81</v>
      </c>
      <c r="AH977">
        <v>0</v>
      </c>
    </row>
    <row r="978" spans="1:34" x14ac:dyDescent="0.25">
      <c r="A978" s="74">
        <v>42326</v>
      </c>
      <c r="B978">
        <v>727.58</v>
      </c>
      <c r="C978">
        <v>741.41</v>
      </c>
      <c r="D978">
        <v>727</v>
      </c>
      <c r="E978">
        <v>740</v>
      </c>
      <c r="F978" t="s">
        <v>468</v>
      </c>
      <c r="G978">
        <v>684</v>
      </c>
      <c r="H978" t="s">
        <v>448</v>
      </c>
      <c r="U978">
        <v>977</v>
      </c>
      <c r="V978">
        <v>15570060</v>
      </c>
      <c r="W978" t="s">
        <v>1369</v>
      </c>
      <c r="X978">
        <v>586</v>
      </c>
      <c r="Y978" t="s">
        <v>374</v>
      </c>
      <c r="Z978" t="s">
        <v>437</v>
      </c>
      <c r="AA978">
        <v>43</v>
      </c>
      <c r="AB978">
        <v>8</v>
      </c>
      <c r="AC978">
        <v>132558.26</v>
      </c>
      <c r="AD978">
        <v>1</v>
      </c>
      <c r="AE978">
        <v>1</v>
      </c>
      <c r="AF978">
        <v>0</v>
      </c>
      <c r="AG978">
        <v>67046.83</v>
      </c>
      <c r="AH978">
        <v>1</v>
      </c>
    </row>
    <row r="979" spans="1:34" x14ac:dyDescent="0.25">
      <c r="A979" s="74">
        <v>42327</v>
      </c>
      <c r="B979">
        <v>738.74</v>
      </c>
      <c r="C979">
        <v>742</v>
      </c>
      <c r="D979">
        <v>737.43</v>
      </c>
      <c r="E979">
        <v>738.41</v>
      </c>
      <c r="F979" t="s">
        <v>468</v>
      </c>
      <c r="G979">
        <v>327</v>
      </c>
      <c r="H979" t="s">
        <v>460</v>
      </c>
      <c r="U979">
        <v>978</v>
      </c>
      <c r="V979">
        <v>15582616</v>
      </c>
      <c r="W979" t="s">
        <v>1349</v>
      </c>
      <c r="X979">
        <v>520</v>
      </c>
      <c r="Y979" t="s">
        <v>374</v>
      </c>
      <c r="Z979" t="s">
        <v>437</v>
      </c>
      <c r="AA979">
        <v>38</v>
      </c>
      <c r="AB979">
        <v>4</v>
      </c>
      <c r="AC979">
        <v>0</v>
      </c>
      <c r="AD979">
        <v>2</v>
      </c>
      <c r="AE979">
        <v>1</v>
      </c>
      <c r="AF979">
        <v>0</v>
      </c>
      <c r="AG979">
        <v>56388.63</v>
      </c>
      <c r="AH979">
        <v>0</v>
      </c>
    </row>
    <row r="980" spans="1:34" x14ac:dyDescent="0.25">
      <c r="A980" s="74">
        <v>42328</v>
      </c>
      <c r="B980">
        <v>746.53</v>
      </c>
      <c r="C980">
        <v>757.92</v>
      </c>
      <c r="D980">
        <v>743</v>
      </c>
      <c r="E980">
        <v>756.6</v>
      </c>
      <c r="F980" t="s">
        <v>463</v>
      </c>
      <c r="G980">
        <v>212</v>
      </c>
      <c r="H980" t="s">
        <v>448</v>
      </c>
      <c r="U980">
        <v>979</v>
      </c>
      <c r="V980">
        <v>15799515</v>
      </c>
      <c r="W980" t="s">
        <v>796</v>
      </c>
      <c r="X980">
        <v>652</v>
      </c>
      <c r="Y980" t="s">
        <v>374</v>
      </c>
      <c r="Z980" t="s">
        <v>437</v>
      </c>
      <c r="AA980">
        <v>48</v>
      </c>
      <c r="AB980">
        <v>8</v>
      </c>
      <c r="AC980">
        <v>133297.24</v>
      </c>
      <c r="AD980">
        <v>1</v>
      </c>
      <c r="AE980">
        <v>1</v>
      </c>
      <c r="AF980">
        <v>0</v>
      </c>
      <c r="AG980">
        <v>77764.37</v>
      </c>
      <c r="AH980">
        <v>0</v>
      </c>
    </row>
    <row r="981" spans="1:34" x14ac:dyDescent="0.25">
      <c r="A981" s="74">
        <v>42331</v>
      </c>
      <c r="B981">
        <v>757.45</v>
      </c>
      <c r="C981">
        <v>762.71</v>
      </c>
      <c r="D981">
        <v>751.82</v>
      </c>
      <c r="E981">
        <v>755.98</v>
      </c>
      <c r="F981" t="s">
        <v>468</v>
      </c>
      <c r="G981">
        <v>414</v>
      </c>
      <c r="H981" t="s">
        <v>444</v>
      </c>
      <c r="U981">
        <v>980</v>
      </c>
      <c r="V981">
        <v>15642937</v>
      </c>
      <c r="W981" t="s">
        <v>1368</v>
      </c>
      <c r="X981">
        <v>550</v>
      </c>
      <c r="Y981" t="s">
        <v>374</v>
      </c>
      <c r="Z981" t="s">
        <v>437</v>
      </c>
      <c r="AA981">
        <v>46</v>
      </c>
      <c r="AB981">
        <v>7</v>
      </c>
      <c r="AC981">
        <v>0</v>
      </c>
      <c r="AD981">
        <v>2</v>
      </c>
      <c r="AE981">
        <v>1</v>
      </c>
      <c r="AF981">
        <v>0</v>
      </c>
      <c r="AG981">
        <v>130590.35</v>
      </c>
      <c r="AH981">
        <v>0</v>
      </c>
    </row>
    <row r="982" spans="1:34" x14ac:dyDescent="0.25">
      <c r="A982" s="74">
        <v>42332</v>
      </c>
      <c r="B982">
        <v>752</v>
      </c>
      <c r="C982">
        <v>755.28</v>
      </c>
      <c r="D982">
        <v>737.63</v>
      </c>
      <c r="E982">
        <v>748.28</v>
      </c>
      <c r="F982" t="s">
        <v>463</v>
      </c>
      <c r="G982">
        <v>333</v>
      </c>
      <c r="H982" t="s">
        <v>460</v>
      </c>
      <c r="U982">
        <v>981</v>
      </c>
      <c r="V982">
        <v>15624729</v>
      </c>
      <c r="W982" t="s">
        <v>700</v>
      </c>
      <c r="X982">
        <v>594</v>
      </c>
      <c r="Y982" t="s">
        <v>374</v>
      </c>
      <c r="Z982" t="s">
        <v>436</v>
      </c>
      <c r="AA982">
        <v>27</v>
      </c>
      <c r="AB982">
        <v>0</v>
      </c>
      <c r="AC982">
        <v>197041.8</v>
      </c>
      <c r="AD982">
        <v>1</v>
      </c>
      <c r="AE982">
        <v>0</v>
      </c>
      <c r="AF982">
        <v>0</v>
      </c>
      <c r="AG982">
        <v>151912.49</v>
      </c>
      <c r="AH982">
        <v>0</v>
      </c>
    </row>
    <row r="983" spans="1:34" x14ac:dyDescent="0.25">
      <c r="A983" s="74">
        <v>42333</v>
      </c>
      <c r="B983">
        <v>748.14</v>
      </c>
      <c r="C983">
        <v>752</v>
      </c>
      <c r="D983">
        <v>746.06</v>
      </c>
      <c r="E983">
        <v>748.15</v>
      </c>
      <c r="F983" t="s">
        <v>468</v>
      </c>
      <c r="G983">
        <v>122</v>
      </c>
      <c r="H983" t="s">
        <v>460</v>
      </c>
      <c r="U983">
        <v>982</v>
      </c>
      <c r="V983">
        <v>15566156</v>
      </c>
      <c r="W983" t="s">
        <v>994</v>
      </c>
      <c r="X983">
        <v>749</v>
      </c>
      <c r="Y983" t="s">
        <v>378</v>
      </c>
      <c r="Z983" t="s">
        <v>437</v>
      </c>
      <c r="AA983">
        <v>44</v>
      </c>
      <c r="AB983">
        <v>0</v>
      </c>
      <c r="AC983">
        <v>71497.789999999994</v>
      </c>
      <c r="AD983">
        <v>2</v>
      </c>
      <c r="AE983">
        <v>0</v>
      </c>
      <c r="AF983">
        <v>0</v>
      </c>
      <c r="AG983">
        <v>151083.79999999999</v>
      </c>
      <c r="AH983">
        <v>0</v>
      </c>
    </row>
    <row r="984" spans="1:34" x14ac:dyDescent="0.25">
      <c r="A984" s="74">
        <v>42335</v>
      </c>
      <c r="B984">
        <v>748.46</v>
      </c>
      <c r="C984">
        <v>753.41</v>
      </c>
      <c r="D984">
        <v>747.49</v>
      </c>
      <c r="E984">
        <v>750.26</v>
      </c>
      <c r="F984" t="s">
        <v>596</v>
      </c>
      <c r="G984" t="s">
        <v>444</v>
      </c>
      <c r="U984">
        <v>983</v>
      </c>
      <c r="V984">
        <v>15792360</v>
      </c>
      <c r="W984" t="s">
        <v>705</v>
      </c>
      <c r="X984">
        <v>668</v>
      </c>
      <c r="Y984" t="s">
        <v>374</v>
      </c>
      <c r="Z984" t="s">
        <v>436</v>
      </c>
      <c r="AA984">
        <v>32</v>
      </c>
      <c r="AB984">
        <v>7</v>
      </c>
      <c r="AC984">
        <v>0</v>
      </c>
      <c r="AD984">
        <v>2</v>
      </c>
      <c r="AE984">
        <v>1</v>
      </c>
      <c r="AF984">
        <v>1</v>
      </c>
      <c r="AG984">
        <v>777.37</v>
      </c>
      <c r="AH984">
        <v>0</v>
      </c>
    </row>
    <row r="985" spans="1:34" x14ac:dyDescent="0.25">
      <c r="A985" s="74">
        <v>42338</v>
      </c>
      <c r="B985">
        <v>748.81</v>
      </c>
      <c r="C985">
        <v>754.93</v>
      </c>
      <c r="D985">
        <v>741.27</v>
      </c>
      <c r="E985">
        <v>742.6</v>
      </c>
      <c r="F985" t="s">
        <v>463</v>
      </c>
      <c r="G985">
        <v>97</v>
      </c>
      <c r="H985" t="s">
        <v>461</v>
      </c>
      <c r="U985">
        <v>984</v>
      </c>
      <c r="V985">
        <v>15807008</v>
      </c>
      <c r="W985" t="s">
        <v>1303</v>
      </c>
      <c r="X985">
        <v>614</v>
      </c>
      <c r="Y985" t="s">
        <v>378</v>
      </c>
      <c r="Z985" t="s">
        <v>437</v>
      </c>
      <c r="AA985">
        <v>35</v>
      </c>
      <c r="AB985">
        <v>6</v>
      </c>
      <c r="AC985">
        <v>128100.28</v>
      </c>
      <c r="AD985">
        <v>1</v>
      </c>
      <c r="AE985">
        <v>0</v>
      </c>
      <c r="AF985">
        <v>0</v>
      </c>
      <c r="AG985">
        <v>69454.240000000005</v>
      </c>
      <c r="AH985">
        <v>1</v>
      </c>
    </row>
    <row r="986" spans="1:34" x14ac:dyDescent="0.25">
      <c r="A986" s="74">
        <v>42339</v>
      </c>
      <c r="B986">
        <v>747.11</v>
      </c>
      <c r="C986">
        <v>768.95</v>
      </c>
      <c r="D986">
        <v>746.7</v>
      </c>
      <c r="E986">
        <v>767.04</v>
      </c>
      <c r="F986" t="s">
        <v>463</v>
      </c>
      <c r="G986">
        <v>134</v>
      </c>
      <c r="H986" t="s">
        <v>461</v>
      </c>
      <c r="U986">
        <v>985</v>
      </c>
      <c r="V986">
        <v>15704770</v>
      </c>
      <c r="W986" t="s">
        <v>1370</v>
      </c>
      <c r="X986">
        <v>773</v>
      </c>
      <c r="Y986" t="s">
        <v>374</v>
      </c>
      <c r="Z986" t="s">
        <v>436</v>
      </c>
      <c r="AA986">
        <v>25</v>
      </c>
      <c r="AB986">
        <v>1</v>
      </c>
      <c r="AC986">
        <v>124532.78</v>
      </c>
      <c r="AD986">
        <v>2</v>
      </c>
      <c r="AE986">
        <v>0</v>
      </c>
      <c r="AF986">
        <v>1</v>
      </c>
      <c r="AG986">
        <v>11723.57</v>
      </c>
      <c r="AH986">
        <v>0</v>
      </c>
    </row>
    <row r="987" spans="1:34" x14ac:dyDescent="0.25">
      <c r="A987" s="74">
        <v>42340</v>
      </c>
      <c r="B987">
        <v>768.9</v>
      </c>
      <c r="C987">
        <v>775.96</v>
      </c>
      <c r="D987">
        <v>758.96</v>
      </c>
      <c r="E987">
        <v>762.38</v>
      </c>
      <c r="F987" t="s">
        <v>463</v>
      </c>
      <c r="G987">
        <v>230</v>
      </c>
      <c r="H987" t="s">
        <v>446</v>
      </c>
      <c r="U987">
        <v>986</v>
      </c>
      <c r="V987">
        <v>15756475</v>
      </c>
      <c r="W987" t="s">
        <v>1371</v>
      </c>
      <c r="X987">
        <v>551</v>
      </c>
      <c r="Y987" t="s">
        <v>378</v>
      </c>
      <c r="Z987" t="s">
        <v>436</v>
      </c>
      <c r="AA987">
        <v>31</v>
      </c>
      <c r="AB987">
        <v>9</v>
      </c>
      <c r="AC987">
        <v>82293.820000000007</v>
      </c>
      <c r="AD987">
        <v>2</v>
      </c>
      <c r="AE987">
        <v>1</v>
      </c>
      <c r="AF987">
        <v>1</v>
      </c>
      <c r="AG987">
        <v>91565.25</v>
      </c>
      <c r="AH987">
        <v>0</v>
      </c>
    </row>
    <row r="988" spans="1:34" x14ac:dyDescent="0.25">
      <c r="A988" s="74">
        <v>42341</v>
      </c>
      <c r="B988">
        <v>766.01</v>
      </c>
      <c r="C988">
        <v>768.99</v>
      </c>
      <c r="D988">
        <v>745.63</v>
      </c>
      <c r="E988">
        <v>752.54</v>
      </c>
      <c r="F988" t="s">
        <v>463</v>
      </c>
      <c r="G988">
        <v>590</v>
      </c>
      <c r="H988" t="s">
        <v>461</v>
      </c>
      <c r="U988">
        <v>987</v>
      </c>
      <c r="V988">
        <v>15655339</v>
      </c>
      <c r="W988" t="s">
        <v>1372</v>
      </c>
      <c r="X988">
        <v>566</v>
      </c>
      <c r="Y988" t="s">
        <v>374</v>
      </c>
      <c r="Z988" t="s">
        <v>436</v>
      </c>
      <c r="AA988">
        <v>36</v>
      </c>
      <c r="AB988">
        <v>1</v>
      </c>
      <c r="AC988">
        <v>142120.91</v>
      </c>
      <c r="AD988">
        <v>1</v>
      </c>
      <c r="AE988">
        <v>1</v>
      </c>
      <c r="AF988">
        <v>0</v>
      </c>
      <c r="AG988">
        <v>79616.37</v>
      </c>
      <c r="AH988">
        <v>0</v>
      </c>
    </row>
    <row r="989" spans="1:34" x14ac:dyDescent="0.25">
      <c r="A989" s="74">
        <v>42342</v>
      </c>
      <c r="B989">
        <v>753.1</v>
      </c>
      <c r="C989">
        <v>768.49</v>
      </c>
      <c r="D989">
        <v>750</v>
      </c>
      <c r="E989">
        <v>766.81</v>
      </c>
      <c r="F989" t="s">
        <v>463</v>
      </c>
      <c r="G989">
        <v>757</v>
      </c>
      <c r="H989" t="s">
        <v>448</v>
      </c>
      <c r="U989">
        <v>988</v>
      </c>
      <c r="V989">
        <v>15613749</v>
      </c>
      <c r="W989" t="s">
        <v>1373</v>
      </c>
      <c r="X989">
        <v>569</v>
      </c>
      <c r="Y989" t="s">
        <v>376</v>
      </c>
      <c r="Z989" t="s">
        <v>436</v>
      </c>
      <c r="AA989">
        <v>34</v>
      </c>
      <c r="AB989">
        <v>0</v>
      </c>
      <c r="AC989">
        <v>151839.26</v>
      </c>
      <c r="AD989">
        <v>1</v>
      </c>
      <c r="AE989">
        <v>1</v>
      </c>
      <c r="AF989">
        <v>0</v>
      </c>
      <c r="AG989">
        <v>102299.81</v>
      </c>
      <c r="AH989">
        <v>1</v>
      </c>
    </row>
    <row r="990" spans="1:34" x14ac:dyDescent="0.25">
      <c r="A990" s="74">
        <v>42345</v>
      </c>
      <c r="B990">
        <v>767.77</v>
      </c>
      <c r="C990">
        <v>768.73</v>
      </c>
      <c r="D990">
        <v>755.09</v>
      </c>
      <c r="E990">
        <v>763.25</v>
      </c>
      <c r="F990" t="s">
        <v>468</v>
      </c>
      <c r="G990">
        <v>812</v>
      </c>
      <c r="H990" t="s">
        <v>448</v>
      </c>
      <c r="U990">
        <v>989</v>
      </c>
      <c r="V990">
        <v>15664521</v>
      </c>
      <c r="W990" t="s">
        <v>1374</v>
      </c>
      <c r="X990">
        <v>659</v>
      </c>
      <c r="Y990" t="s">
        <v>376</v>
      </c>
      <c r="Z990" t="s">
        <v>436</v>
      </c>
      <c r="AA990">
        <v>31</v>
      </c>
      <c r="AB990">
        <v>7</v>
      </c>
      <c r="AC990">
        <v>149620.88</v>
      </c>
      <c r="AD990">
        <v>2</v>
      </c>
      <c r="AE990">
        <v>1</v>
      </c>
      <c r="AF990">
        <v>1</v>
      </c>
      <c r="AG990">
        <v>104533.51</v>
      </c>
      <c r="AH990">
        <v>0</v>
      </c>
    </row>
    <row r="991" spans="1:34" x14ac:dyDescent="0.25">
      <c r="A991" s="74">
        <v>42346</v>
      </c>
      <c r="B991">
        <v>757.89</v>
      </c>
      <c r="C991">
        <v>764.8</v>
      </c>
      <c r="D991">
        <v>754.2</v>
      </c>
      <c r="E991">
        <v>762.37</v>
      </c>
      <c r="F991" t="s">
        <v>468</v>
      </c>
      <c r="G991">
        <v>829</v>
      </c>
      <c r="H991" t="s">
        <v>444</v>
      </c>
      <c r="U991">
        <v>990</v>
      </c>
      <c r="V991">
        <v>15681206</v>
      </c>
      <c r="W991" t="s">
        <v>1375</v>
      </c>
      <c r="X991">
        <v>722</v>
      </c>
      <c r="Y991" t="s">
        <v>374</v>
      </c>
      <c r="Z991" t="s">
        <v>437</v>
      </c>
      <c r="AA991">
        <v>49</v>
      </c>
      <c r="AB991">
        <v>3</v>
      </c>
      <c r="AC991">
        <v>168197.66</v>
      </c>
      <c r="AD991">
        <v>1</v>
      </c>
      <c r="AE991">
        <v>1</v>
      </c>
      <c r="AF991">
        <v>0</v>
      </c>
      <c r="AG991">
        <v>140765.57</v>
      </c>
      <c r="AH991">
        <v>1</v>
      </c>
    </row>
    <row r="992" spans="1:34" x14ac:dyDescent="0.25">
      <c r="A992" s="74">
        <v>42347</v>
      </c>
      <c r="B992">
        <v>759.17</v>
      </c>
      <c r="C992">
        <v>764.23</v>
      </c>
      <c r="D992">
        <v>737</v>
      </c>
      <c r="E992">
        <v>751.61</v>
      </c>
      <c r="F992" t="s">
        <v>463</v>
      </c>
      <c r="G992">
        <v>700</v>
      </c>
      <c r="H992" t="s">
        <v>453</v>
      </c>
      <c r="U992">
        <v>991</v>
      </c>
      <c r="V992">
        <v>15745527</v>
      </c>
      <c r="W992" t="s">
        <v>1130</v>
      </c>
      <c r="X992">
        <v>655</v>
      </c>
      <c r="Y992" t="s">
        <v>374</v>
      </c>
      <c r="Z992" t="s">
        <v>436</v>
      </c>
      <c r="AA992">
        <v>37</v>
      </c>
      <c r="AB992">
        <v>5</v>
      </c>
      <c r="AC992">
        <v>93147</v>
      </c>
      <c r="AD992">
        <v>2</v>
      </c>
      <c r="AE992">
        <v>1</v>
      </c>
      <c r="AF992">
        <v>0</v>
      </c>
      <c r="AG992">
        <v>66214.13</v>
      </c>
      <c r="AH992">
        <v>0</v>
      </c>
    </row>
    <row r="993" spans="1:34" x14ac:dyDescent="0.25">
      <c r="A993" s="74">
        <v>42348</v>
      </c>
      <c r="B993">
        <v>752.85</v>
      </c>
      <c r="C993">
        <v>755.85</v>
      </c>
      <c r="D993">
        <v>743.83</v>
      </c>
      <c r="E993">
        <v>749.46</v>
      </c>
      <c r="F993" t="s">
        <v>468</v>
      </c>
      <c r="G993">
        <v>984</v>
      </c>
      <c r="H993" t="s">
        <v>449</v>
      </c>
      <c r="U993">
        <v>992</v>
      </c>
      <c r="V993">
        <v>15806926</v>
      </c>
      <c r="W993" t="s">
        <v>680</v>
      </c>
      <c r="X993">
        <v>615</v>
      </c>
      <c r="Y993" t="s">
        <v>374</v>
      </c>
      <c r="Z993" t="s">
        <v>437</v>
      </c>
      <c r="AA993">
        <v>35</v>
      </c>
      <c r="AB993">
        <v>2</v>
      </c>
      <c r="AC993">
        <v>97440.02</v>
      </c>
      <c r="AD993">
        <v>2</v>
      </c>
      <c r="AE993">
        <v>1</v>
      </c>
      <c r="AF993">
        <v>1</v>
      </c>
      <c r="AG993">
        <v>139816.1</v>
      </c>
      <c r="AH993">
        <v>0</v>
      </c>
    </row>
    <row r="994" spans="1:34" x14ac:dyDescent="0.25">
      <c r="A994" s="74">
        <v>42349</v>
      </c>
      <c r="B994">
        <v>741.16</v>
      </c>
      <c r="C994">
        <v>745.71</v>
      </c>
      <c r="D994">
        <v>736.75</v>
      </c>
      <c r="E994">
        <v>738.87</v>
      </c>
      <c r="F994" t="s">
        <v>463</v>
      </c>
      <c r="G994">
        <v>224</v>
      </c>
      <c r="H994" t="s">
        <v>446</v>
      </c>
      <c r="U994">
        <v>993</v>
      </c>
      <c r="V994">
        <v>15724563</v>
      </c>
      <c r="W994" t="s">
        <v>804</v>
      </c>
      <c r="X994">
        <v>752</v>
      </c>
      <c r="Y994" t="s">
        <v>378</v>
      </c>
      <c r="Z994" t="s">
        <v>437</v>
      </c>
      <c r="AA994">
        <v>42</v>
      </c>
      <c r="AB994">
        <v>3</v>
      </c>
      <c r="AC994">
        <v>65046.080000000002</v>
      </c>
      <c r="AD994">
        <v>2</v>
      </c>
      <c r="AE994">
        <v>0</v>
      </c>
      <c r="AF994">
        <v>1</v>
      </c>
      <c r="AG994">
        <v>140139.28</v>
      </c>
      <c r="AH994">
        <v>0</v>
      </c>
    </row>
    <row r="995" spans="1:34" x14ac:dyDescent="0.25">
      <c r="A995" s="74">
        <v>42352</v>
      </c>
      <c r="B995">
        <v>741.79</v>
      </c>
      <c r="C995">
        <v>748.73</v>
      </c>
      <c r="D995">
        <v>724.17</v>
      </c>
      <c r="E995">
        <v>747.77</v>
      </c>
      <c r="F995" t="s">
        <v>463</v>
      </c>
      <c r="G995">
        <v>412</v>
      </c>
      <c r="H995" t="s">
        <v>444</v>
      </c>
      <c r="U995">
        <v>994</v>
      </c>
      <c r="V995">
        <v>15782899</v>
      </c>
      <c r="W995" t="s">
        <v>1376</v>
      </c>
      <c r="X995">
        <v>661</v>
      </c>
      <c r="Y995" t="s">
        <v>376</v>
      </c>
      <c r="Z995" t="s">
        <v>437</v>
      </c>
      <c r="AA995">
        <v>28</v>
      </c>
      <c r="AB995">
        <v>7</v>
      </c>
      <c r="AC995">
        <v>95357.49</v>
      </c>
      <c r="AD995">
        <v>1</v>
      </c>
      <c r="AE995">
        <v>0</v>
      </c>
      <c r="AF995">
        <v>0</v>
      </c>
      <c r="AG995">
        <v>102297.15</v>
      </c>
      <c r="AH995">
        <v>0</v>
      </c>
    </row>
    <row r="996" spans="1:34" x14ac:dyDescent="0.25">
      <c r="A996" s="74">
        <v>42353</v>
      </c>
      <c r="B996">
        <v>753</v>
      </c>
      <c r="C996">
        <v>758.08</v>
      </c>
      <c r="D996">
        <v>743.01</v>
      </c>
      <c r="E996">
        <v>743.4</v>
      </c>
      <c r="F996" t="s">
        <v>463</v>
      </c>
      <c r="G996">
        <v>666</v>
      </c>
      <c r="H996" t="s">
        <v>462</v>
      </c>
      <c r="U996">
        <v>995</v>
      </c>
      <c r="V996">
        <v>15623521</v>
      </c>
      <c r="W996" t="s">
        <v>1377</v>
      </c>
      <c r="X996">
        <v>838</v>
      </c>
      <c r="Y996" t="s">
        <v>376</v>
      </c>
      <c r="Z996" t="s">
        <v>436</v>
      </c>
      <c r="AA996">
        <v>43</v>
      </c>
      <c r="AB996">
        <v>9</v>
      </c>
      <c r="AC996">
        <v>123105.88</v>
      </c>
      <c r="AD996">
        <v>2</v>
      </c>
      <c r="AE996">
        <v>1</v>
      </c>
      <c r="AF996">
        <v>0</v>
      </c>
      <c r="AG996">
        <v>145765.82999999999</v>
      </c>
      <c r="AH996">
        <v>0</v>
      </c>
    </row>
    <row r="997" spans="1:34" x14ac:dyDescent="0.25">
      <c r="A997" s="74">
        <v>42354</v>
      </c>
      <c r="B997">
        <v>750</v>
      </c>
      <c r="C997">
        <v>760.59</v>
      </c>
      <c r="D997">
        <v>739.43</v>
      </c>
      <c r="E997">
        <v>758.09</v>
      </c>
      <c r="F997" t="s">
        <v>468</v>
      </c>
      <c r="G997">
        <v>993</v>
      </c>
      <c r="H997" t="s">
        <v>448</v>
      </c>
      <c r="U997">
        <v>996</v>
      </c>
      <c r="V997">
        <v>15810218</v>
      </c>
      <c r="W997" t="s">
        <v>805</v>
      </c>
      <c r="X997">
        <v>610</v>
      </c>
      <c r="Y997" t="s">
        <v>376</v>
      </c>
      <c r="Z997" t="s">
        <v>436</v>
      </c>
      <c r="AA997">
        <v>29</v>
      </c>
      <c r="AB997">
        <v>9</v>
      </c>
      <c r="AC997">
        <v>0</v>
      </c>
      <c r="AD997">
        <v>3</v>
      </c>
      <c r="AE997">
        <v>0</v>
      </c>
      <c r="AF997">
        <v>1</v>
      </c>
      <c r="AG997">
        <v>83912.24</v>
      </c>
      <c r="AH997">
        <v>0</v>
      </c>
    </row>
    <row r="998" spans="1:34" x14ac:dyDescent="0.25">
      <c r="A998" s="74">
        <v>42355</v>
      </c>
      <c r="B998">
        <v>762.42</v>
      </c>
      <c r="C998">
        <v>762.68</v>
      </c>
      <c r="D998">
        <v>749</v>
      </c>
      <c r="E998">
        <v>749.43</v>
      </c>
      <c r="F998" t="s">
        <v>468</v>
      </c>
      <c r="G998">
        <v>553</v>
      </c>
      <c r="H998" t="s">
        <v>446</v>
      </c>
      <c r="U998">
        <v>997</v>
      </c>
      <c r="V998">
        <v>15645621</v>
      </c>
      <c r="W998" t="s">
        <v>704</v>
      </c>
      <c r="X998">
        <v>811</v>
      </c>
      <c r="Y998" t="s">
        <v>376</v>
      </c>
      <c r="Z998" t="s">
        <v>436</v>
      </c>
      <c r="AA998">
        <v>44</v>
      </c>
      <c r="AB998">
        <v>3</v>
      </c>
      <c r="AC998">
        <v>0</v>
      </c>
      <c r="AD998">
        <v>2</v>
      </c>
      <c r="AE998">
        <v>0</v>
      </c>
      <c r="AF998">
        <v>1</v>
      </c>
      <c r="AG998">
        <v>78439.73</v>
      </c>
      <c r="AH998">
        <v>0</v>
      </c>
    </row>
    <row r="999" spans="1:34" x14ac:dyDescent="0.25">
      <c r="A999" s="74">
        <v>42356</v>
      </c>
      <c r="B999">
        <v>746.51</v>
      </c>
      <c r="C999">
        <v>754.13</v>
      </c>
      <c r="D999">
        <v>738.15</v>
      </c>
      <c r="E999">
        <v>739.31</v>
      </c>
      <c r="F999" t="s">
        <v>455</v>
      </c>
      <c r="G999">
        <v>148</v>
      </c>
      <c r="H999" t="s">
        <v>459</v>
      </c>
      <c r="U999">
        <v>998</v>
      </c>
      <c r="V999">
        <v>15608114</v>
      </c>
      <c r="W999" t="s">
        <v>1378</v>
      </c>
      <c r="X999">
        <v>587</v>
      </c>
      <c r="Y999" t="s">
        <v>376</v>
      </c>
      <c r="Z999" t="s">
        <v>436</v>
      </c>
      <c r="AA999">
        <v>62</v>
      </c>
      <c r="AB999">
        <v>7</v>
      </c>
      <c r="AC999">
        <v>121286.27</v>
      </c>
      <c r="AD999">
        <v>1</v>
      </c>
      <c r="AE999">
        <v>0</v>
      </c>
      <c r="AF999">
        <v>1</v>
      </c>
      <c r="AG999">
        <v>6776.92</v>
      </c>
      <c r="AH999">
        <v>0</v>
      </c>
    </row>
    <row r="1000" spans="1:34" x14ac:dyDescent="0.25">
      <c r="A1000" s="74">
        <v>42359</v>
      </c>
      <c r="B1000">
        <v>746.13</v>
      </c>
      <c r="C1000">
        <v>750</v>
      </c>
      <c r="D1000">
        <v>740</v>
      </c>
      <c r="E1000">
        <v>747.77</v>
      </c>
      <c r="F1000" t="s">
        <v>468</v>
      </c>
      <c r="G1000">
        <v>525</v>
      </c>
      <c r="H1000" t="s">
        <v>459</v>
      </c>
      <c r="U1000">
        <v>999</v>
      </c>
      <c r="V1000">
        <v>15659557</v>
      </c>
      <c r="W1000" t="s">
        <v>1379</v>
      </c>
      <c r="X1000">
        <v>811</v>
      </c>
      <c r="Y1000" t="s">
        <v>378</v>
      </c>
      <c r="Z1000" t="s">
        <v>437</v>
      </c>
      <c r="AA1000">
        <v>28</v>
      </c>
      <c r="AB1000">
        <v>4</v>
      </c>
      <c r="AC1000">
        <v>167738.82</v>
      </c>
      <c r="AD1000">
        <v>2</v>
      </c>
      <c r="AE1000">
        <v>1</v>
      </c>
      <c r="AF1000">
        <v>1</v>
      </c>
      <c r="AG1000">
        <v>9903.42</v>
      </c>
      <c r="AH1000">
        <v>0</v>
      </c>
    </row>
    <row r="1001" spans="1:34" x14ac:dyDescent="0.25">
      <c r="A1001" s="74">
        <v>42360</v>
      </c>
      <c r="B1001">
        <v>751.65</v>
      </c>
      <c r="C1001">
        <v>754.85</v>
      </c>
      <c r="D1001">
        <v>745.53</v>
      </c>
      <c r="E1001">
        <v>750</v>
      </c>
      <c r="F1001" t="s">
        <v>468</v>
      </c>
      <c r="G1001">
        <v>365</v>
      </c>
      <c r="H1001" t="s">
        <v>446</v>
      </c>
      <c r="U1001">
        <v>1000</v>
      </c>
      <c r="V1001">
        <v>15787772</v>
      </c>
      <c r="W1001" t="s">
        <v>1380</v>
      </c>
      <c r="X1001">
        <v>759</v>
      </c>
      <c r="Y1001" t="s">
        <v>374</v>
      </c>
      <c r="Z1001" t="s">
        <v>437</v>
      </c>
      <c r="AA1001">
        <v>38</v>
      </c>
      <c r="AB1001">
        <v>1</v>
      </c>
      <c r="AC1001">
        <v>104091.29</v>
      </c>
      <c r="AD1001">
        <v>1</v>
      </c>
      <c r="AE1001">
        <v>0</v>
      </c>
      <c r="AF1001">
        <v>0</v>
      </c>
      <c r="AG1001">
        <v>91561.91</v>
      </c>
      <c r="AH1001">
        <v>0</v>
      </c>
    </row>
    <row r="1002" spans="1:34" x14ac:dyDescent="0.25">
      <c r="A1002" s="74">
        <v>42361</v>
      </c>
      <c r="B1002">
        <v>753.47</v>
      </c>
      <c r="C1002">
        <v>754.21</v>
      </c>
      <c r="D1002">
        <v>744</v>
      </c>
      <c r="E1002">
        <v>750.31</v>
      </c>
      <c r="F1002" t="s">
        <v>468</v>
      </c>
      <c r="G1002">
        <v>565</v>
      </c>
      <c r="H1002" t="s">
        <v>449</v>
      </c>
      <c r="U1002">
        <v>1001</v>
      </c>
      <c r="V1002">
        <v>15691111</v>
      </c>
      <c r="W1002" t="s">
        <v>989</v>
      </c>
      <c r="X1002">
        <v>648</v>
      </c>
      <c r="Y1002" t="s">
        <v>378</v>
      </c>
      <c r="Z1002" t="s">
        <v>437</v>
      </c>
      <c r="AA1002">
        <v>42</v>
      </c>
      <c r="AB1002">
        <v>8</v>
      </c>
      <c r="AC1002">
        <v>121980.56</v>
      </c>
      <c r="AD1002">
        <v>2</v>
      </c>
      <c r="AE1002">
        <v>1</v>
      </c>
      <c r="AF1002">
        <v>0</v>
      </c>
      <c r="AG1002">
        <v>4027.02</v>
      </c>
      <c r="AH1002">
        <v>0</v>
      </c>
    </row>
    <row r="1003" spans="1:34" x14ac:dyDescent="0.25">
      <c r="A1003" s="74">
        <v>42362</v>
      </c>
      <c r="B1003">
        <v>749.55</v>
      </c>
      <c r="C1003">
        <v>751.35</v>
      </c>
      <c r="D1003">
        <v>746.62</v>
      </c>
      <c r="E1003">
        <v>748.4</v>
      </c>
      <c r="F1003" t="s">
        <v>597</v>
      </c>
      <c r="G1003" t="s">
        <v>462</v>
      </c>
      <c r="U1003">
        <v>1002</v>
      </c>
      <c r="V1003">
        <v>15592089</v>
      </c>
      <c r="W1003" t="s">
        <v>1381</v>
      </c>
      <c r="X1003">
        <v>788</v>
      </c>
      <c r="Y1003" t="s">
        <v>374</v>
      </c>
      <c r="Z1003" t="s">
        <v>437</v>
      </c>
      <c r="AA1003">
        <v>43</v>
      </c>
      <c r="AB1003">
        <v>10</v>
      </c>
      <c r="AC1003">
        <v>0</v>
      </c>
      <c r="AD1003">
        <v>2</v>
      </c>
      <c r="AE1003">
        <v>1</v>
      </c>
      <c r="AF1003">
        <v>1</v>
      </c>
      <c r="AG1003">
        <v>116111.51</v>
      </c>
      <c r="AH1003">
        <v>0</v>
      </c>
    </row>
    <row r="1004" spans="1:34" x14ac:dyDescent="0.25">
      <c r="A1004" s="74">
        <v>42366</v>
      </c>
      <c r="B1004">
        <v>752.92</v>
      </c>
      <c r="C1004">
        <v>762.99</v>
      </c>
      <c r="D1004">
        <v>749.52</v>
      </c>
      <c r="E1004">
        <v>762.51</v>
      </c>
      <c r="F1004" t="s">
        <v>468</v>
      </c>
      <c r="G1004">
        <v>515</v>
      </c>
      <c r="H1004" t="s">
        <v>448</v>
      </c>
      <c r="U1004">
        <v>1003</v>
      </c>
      <c r="V1004">
        <v>15633897</v>
      </c>
      <c r="W1004" t="s">
        <v>1382</v>
      </c>
      <c r="X1004">
        <v>725</v>
      </c>
      <c r="Y1004" t="s">
        <v>378</v>
      </c>
      <c r="Z1004" t="s">
        <v>436</v>
      </c>
      <c r="AA1004">
        <v>39</v>
      </c>
      <c r="AB1004">
        <v>1</v>
      </c>
      <c r="AC1004">
        <v>50880.98</v>
      </c>
      <c r="AD1004">
        <v>2</v>
      </c>
      <c r="AE1004">
        <v>1</v>
      </c>
      <c r="AF1004">
        <v>1</v>
      </c>
      <c r="AG1004">
        <v>184023.54</v>
      </c>
      <c r="AH1004">
        <v>0</v>
      </c>
    </row>
    <row r="1005" spans="1:34" x14ac:dyDescent="0.25">
      <c r="A1005" s="74">
        <v>42367</v>
      </c>
      <c r="B1005">
        <v>766.69</v>
      </c>
      <c r="C1005">
        <v>779.98</v>
      </c>
      <c r="D1005">
        <v>766.43</v>
      </c>
      <c r="E1005">
        <v>776.6</v>
      </c>
      <c r="F1005" t="s">
        <v>468</v>
      </c>
      <c r="G1005">
        <v>765</v>
      </c>
      <c r="H1005" t="s">
        <v>453</v>
      </c>
      <c r="U1005">
        <v>1004</v>
      </c>
      <c r="V1005">
        <v>15701301</v>
      </c>
      <c r="W1005" t="s">
        <v>1383</v>
      </c>
      <c r="X1005">
        <v>646</v>
      </c>
      <c r="Y1005" t="s">
        <v>374</v>
      </c>
      <c r="Z1005" t="s">
        <v>437</v>
      </c>
      <c r="AA1005">
        <v>42</v>
      </c>
      <c r="AB1005">
        <v>3</v>
      </c>
      <c r="AC1005">
        <v>175159.9</v>
      </c>
      <c r="AD1005">
        <v>2</v>
      </c>
      <c r="AE1005">
        <v>0</v>
      </c>
      <c r="AF1005">
        <v>0</v>
      </c>
      <c r="AG1005">
        <v>67124.479999999996</v>
      </c>
      <c r="AH1005">
        <v>1</v>
      </c>
    </row>
    <row r="1006" spans="1:34" x14ac:dyDescent="0.25">
      <c r="A1006" s="74">
        <v>42368</v>
      </c>
      <c r="B1006">
        <v>776.6</v>
      </c>
      <c r="C1006">
        <v>777.6</v>
      </c>
      <c r="D1006">
        <v>766.9</v>
      </c>
      <c r="E1006">
        <v>771</v>
      </c>
      <c r="F1006" t="s">
        <v>468</v>
      </c>
      <c r="G1006">
        <v>293</v>
      </c>
      <c r="H1006" t="s">
        <v>448</v>
      </c>
      <c r="U1006">
        <v>1005</v>
      </c>
      <c r="V1006">
        <v>15723685</v>
      </c>
      <c r="W1006" t="s">
        <v>1384</v>
      </c>
      <c r="X1006">
        <v>601</v>
      </c>
      <c r="Y1006" t="s">
        <v>378</v>
      </c>
      <c r="Z1006" t="s">
        <v>437</v>
      </c>
      <c r="AA1006">
        <v>26</v>
      </c>
      <c r="AB1006">
        <v>7</v>
      </c>
      <c r="AC1006">
        <v>105514.69</v>
      </c>
      <c r="AD1006">
        <v>2</v>
      </c>
      <c r="AE1006">
        <v>1</v>
      </c>
      <c r="AF1006">
        <v>0</v>
      </c>
      <c r="AG1006">
        <v>50070.59</v>
      </c>
      <c r="AH1006">
        <v>0</v>
      </c>
    </row>
    <row r="1007" spans="1:34" x14ac:dyDescent="0.25">
      <c r="A1007" s="74">
        <v>42369</v>
      </c>
      <c r="B1007">
        <v>769.5</v>
      </c>
      <c r="C1007">
        <v>769.5</v>
      </c>
      <c r="D1007">
        <v>758.34</v>
      </c>
      <c r="E1007">
        <v>758.88</v>
      </c>
      <c r="F1007" t="s">
        <v>468</v>
      </c>
      <c r="G1007">
        <v>489</v>
      </c>
      <c r="H1007" t="s">
        <v>461</v>
      </c>
      <c r="U1007">
        <v>1006</v>
      </c>
      <c r="V1007">
        <v>15701602</v>
      </c>
      <c r="W1007" t="s">
        <v>1385</v>
      </c>
      <c r="X1007">
        <v>521</v>
      </c>
      <c r="Y1007" t="s">
        <v>378</v>
      </c>
      <c r="Z1007" t="s">
        <v>436</v>
      </c>
      <c r="AA1007">
        <v>52</v>
      </c>
      <c r="AB1007">
        <v>5</v>
      </c>
      <c r="AC1007">
        <v>116497.31</v>
      </c>
      <c r="AD1007">
        <v>3</v>
      </c>
      <c r="AE1007">
        <v>0</v>
      </c>
      <c r="AF1007">
        <v>0</v>
      </c>
      <c r="AG1007">
        <v>53793.1</v>
      </c>
      <c r="AH1007">
        <v>1</v>
      </c>
    </row>
    <row r="1008" spans="1:34" x14ac:dyDescent="0.25">
      <c r="A1008" s="74">
        <v>42373</v>
      </c>
      <c r="B1008">
        <v>743</v>
      </c>
      <c r="C1008">
        <v>744.06</v>
      </c>
      <c r="D1008">
        <v>731.26</v>
      </c>
      <c r="E1008">
        <v>741.84</v>
      </c>
      <c r="F1008" t="s">
        <v>455</v>
      </c>
      <c r="G1008">
        <v>272</v>
      </c>
      <c r="H1008" t="s">
        <v>451</v>
      </c>
      <c r="U1008">
        <v>1007</v>
      </c>
      <c r="V1008">
        <v>15739189</v>
      </c>
      <c r="W1008" t="s">
        <v>911</v>
      </c>
      <c r="X1008">
        <v>561</v>
      </c>
      <c r="Y1008" t="s">
        <v>376</v>
      </c>
      <c r="Z1008" t="s">
        <v>437</v>
      </c>
      <c r="AA1008">
        <v>33</v>
      </c>
      <c r="AB1008">
        <v>6</v>
      </c>
      <c r="AC1008">
        <v>0</v>
      </c>
      <c r="AD1008">
        <v>2</v>
      </c>
      <c r="AE1008">
        <v>1</v>
      </c>
      <c r="AF1008">
        <v>0</v>
      </c>
      <c r="AG1008">
        <v>45261.47</v>
      </c>
      <c r="AH1008">
        <v>0</v>
      </c>
    </row>
    <row r="1009" spans="1:34" x14ac:dyDescent="0.25">
      <c r="A1009" s="74">
        <v>42374</v>
      </c>
      <c r="B1009">
        <v>746.45</v>
      </c>
      <c r="C1009">
        <v>752</v>
      </c>
      <c r="D1009">
        <v>738.64</v>
      </c>
      <c r="E1009">
        <v>742.58</v>
      </c>
      <c r="F1009" t="s">
        <v>468</v>
      </c>
      <c r="G1009">
        <v>950</v>
      </c>
      <c r="H1009" t="s">
        <v>459</v>
      </c>
      <c r="U1009">
        <v>1008</v>
      </c>
      <c r="V1009">
        <v>15573086</v>
      </c>
      <c r="W1009" t="s">
        <v>844</v>
      </c>
      <c r="X1009">
        <v>564</v>
      </c>
      <c r="Y1009" t="s">
        <v>374</v>
      </c>
      <c r="Z1009" t="s">
        <v>436</v>
      </c>
      <c r="AA1009">
        <v>42</v>
      </c>
      <c r="AB1009">
        <v>7</v>
      </c>
      <c r="AC1009">
        <v>99824.45</v>
      </c>
      <c r="AD1009">
        <v>1</v>
      </c>
      <c r="AE1009">
        <v>1</v>
      </c>
      <c r="AF1009">
        <v>1</v>
      </c>
      <c r="AG1009">
        <v>36721.4</v>
      </c>
      <c r="AH1009">
        <v>0</v>
      </c>
    </row>
    <row r="1010" spans="1:34" x14ac:dyDescent="0.25">
      <c r="A1010" s="74">
        <v>42375</v>
      </c>
      <c r="B1010">
        <v>730</v>
      </c>
      <c r="C1010">
        <v>747.18</v>
      </c>
      <c r="D1010">
        <v>728.92</v>
      </c>
      <c r="E1010">
        <v>743.62</v>
      </c>
      <c r="F1010" t="s">
        <v>468</v>
      </c>
      <c r="G1010">
        <v>947</v>
      </c>
      <c r="H1010" t="s">
        <v>453</v>
      </c>
      <c r="U1010">
        <v>1009</v>
      </c>
      <c r="V1010">
        <v>15569050</v>
      </c>
      <c r="W1010" t="s">
        <v>971</v>
      </c>
      <c r="X1010">
        <v>444</v>
      </c>
      <c r="Y1010" t="s">
        <v>374</v>
      </c>
      <c r="Z1010" t="s">
        <v>436</v>
      </c>
      <c r="AA1010">
        <v>45</v>
      </c>
      <c r="AB1010">
        <v>6</v>
      </c>
      <c r="AC1010">
        <v>0</v>
      </c>
      <c r="AD1010">
        <v>1</v>
      </c>
      <c r="AE1010">
        <v>1</v>
      </c>
      <c r="AF1010">
        <v>0</v>
      </c>
      <c r="AG1010">
        <v>130009.85</v>
      </c>
      <c r="AH1010">
        <v>1</v>
      </c>
    </row>
    <row r="1011" spans="1:34" x14ac:dyDescent="0.25">
      <c r="A1011" s="74">
        <v>42376</v>
      </c>
      <c r="B1011">
        <v>730.31</v>
      </c>
      <c r="C1011">
        <v>738.5</v>
      </c>
      <c r="D1011">
        <v>719.06</v>
      </c>
      <c r="E1011">
        <v>726.39</v>
      </c>
      <c r="F1011" t="s">
        <v>463</v>
      </c>
      <c r="G1011">
        <v>963</v>
      </c>
      <c r="H1011" t="s">
        <v>459</v>
      </c>
      <c r="U1011">
        <v>1010</v>
      </c>
      <c r="V1011">
        <v>15750765</v>
      </c>
      <c r="W1011" t="s">
        <v>1386</v>
      </c>
      <c r="X1011">
        <v>650</v>
      </c>
      <c r="Y1011" t="s">
        <v>376</v>
      </c>
      <c r="Z1011" t="s">
        <v>436</v>
      </c>
      <c r="AA1011">
        <v>71</v>
      </c>
      <c r="AB1011">
        <v>0</v>
      </c>
      <c r="AC1011">
        <v>0</v>
      </c>
      <c r="AD1011">
        <v>1</v>
      </c>
      <c r="AE1011">
        <v>1</v>
      </c>
      <c r="AF1011">
        <v>1</v>
      </c>
      <c r="AG1011">
        <v>175380.77</v>
      </c>
      <c r="AH1011">
        <v>0</v>
      </c>
    </row>
    <row r="1012" spans="1:34" x14ac:dyDescent="0.25">
      <c r="A1012" s="74">
        <v>42377</v>
      </c>
      <c r="B1012">
        <v>731.45</v>
      </c>
      <c r="C1012">
        <v>733.23</v>
      </c>
      <c r="D1012">
        <v>713</v>
      </c>
      <c r="E1012">
        <v>714.47</v>
      </c>
      <c r="F1012" t="s">
        <v>463</v>
      </c>
      <c r="G1012">
        <v>450</v>
      </c>
      <c r="H1012" t="s">
        <v>449</v>
      </c>
      <c r="U1012">
        <v>1011</v>
      </c>
      <c r="V1012">
        <v>15799811</v>
      </c>
      <c r="W1012" t="s">
        <v>1316</v>
      </c>
      <c r="X1012">
        <v>724</v>
      </c>
      <c r="Y1012" t="s">
        <v>374</v>
      </c>
      <c r="Z1012" t="s">
        <v>436</v>
      </c>
      <c r="AA1012">
        <v>40</v>
      </c>
      <c r="AB1012">
        <v>10</v>
      </c>
      <c r="AC1012">
        <v>0</v>
      </c>
      <c r="AD1012">
        <v>1</v>
      </c>
      <c r="AE1012">
        <v>1</v>
      </c>
      <c r="AF1012">
        <v>0</v>
      </c>
      <c r="AG1012">
        <v>127847.25</v>
      </c>
      <c r="AH1012">
        <v>1</v>
      </c>
    </row>
    <row r="1013" spans="1:34" x14ac:dyDescent="0.25">
      <c r="A1013" s="74">
        <v>42380</v>
      </c>
      <c r="B1013">
        <v>716.61</v>
      </c>
      <c r="C1013">
        <v>718.85</v>
      </c>
      <c r="D1013">
        <v>703.54</v>
      </c>
      <c r="E1013">
        <v>716.03</v>
      </c>
      <c r="F1013" t="s">
        <v>463</v>
      </c>
      <c r="G1013">
        <v>90</v>
      </c>
      <c r="H1013" t="s">
        <v>461</v>
      </c>
      <c r="U1013">
        <v>1012</v>
      </c>
      <c r="V1013">
        <v>15698442</v>
      </c>
      <c r="W1013" t="s">
        <v>1387</v>
      </c>
      <c r="X1013">
        <v>719</v>
      </c>
      <c r="Y1013" t="s">
        <v>376</v>
      </c>
      <c r="Z1013" t="s">
        <v>436</v>
      </c>
      <c r="AA1013">
        <v>35</v>
      </c>
      <c r="AB1013">
        <v>3</v>
      </c>
      <c r="AC1013">
        <v>122964.88</v>
      </c>
      <c r="AD1013">
        <v>1</v>
      </c>
      <c r="AE1013">
        <v>1</v>
      </c>
      <c r="AF1013">
        <v>1</v>
      </c>
      <c r="AG1013">
        <v>138231.70000000001</v>
      </c>
      <c r="AH1013">
        <v>0</v>
      </c>
    </row>
    <row r="1014" spans="1:34" x14ac:dyDescent="0.25">
      <c r="A1014" s="74">
        <v>42381</v>
      </c>
      <c r="B1014">
        <v>721.68</v>
      </c>
      <c r="C1014">
        <v>728.75</v>
      </c>
      <c r="D1014">
        <v>717.32</v>
      </c>
      <c r="E1014">
        <v>726.07</v>
      </c>
      <c r="F1014" t="s">
        <v>463</v>
      </c>
      <c r="G1014">
        <v>24</v>
      </c>
      <c r="H1014" t="s">
        <v>444</v>
      </c>
      <c r="U1014">
        <v>1013</v>
      </c>
      <c r="V1014">
        <v>15655274</v>
      </c>
      <c r="W1014" t="s">
        <v>1388</v>
      </c>
      <c r="X1014">
        <v>548</v>
      </c>
      <c r="Y1014" t="s">
        <v>374</v>
      </c>
      <c r="Z1014" t="s">
        <v>437</v>
      </c>
      <c r="AA1014">
        <v>29</v>
      </c>
      <c r="AB1014">
        <v>4</v>
      </c>
      <c r="AC1014">
        <v>0</v>
      </c>
      <c r="AD1014">
        <v>2</v>
      </c>
      <c r="AE1014">
        <v>0</v>
      </c>
      <c r="AF1014">
        <v>1</v>
      </c>
      <c r="AG1014">
        <v>48673.18</v>
      </c>
      <c r="AH1014">
        <v>0</v>
      </c>
    </row>
    <row r="1015" spans="1:34" x14ac:dyDescent="0.25">
      <c r="A1015" s="74">
        <v>42382</v>
      </c>
      <c r="B1015">
        <v>730.85</v>
      </c>
      <c r="C1015">
        <v>734.74</v>
      </c>
      <c r="D1015">
        <v>698.61</v>
      </c>
      <c r="E1015">
        <v>700.56</v>
      </c>
      <c r="F1015" t="s">
        <v>463</v>
      </c>
      <c r="G1015">
        <v>501</v>
      </c>
      <c r="H1015" t="s">
        <v>459</v>
      </c>
      <c r="U1015">
        <v>1014</v>
      </c>
      <c r="V1015">
        <v>15603594</v>
      </c>
      <c r="W1015" t="s">
        <v>1119</v>
      </c>
      <c r="X1015">
        <v>635</v>
      </c>
      <c r="Y1015" t="s">
        <v>376</v>
      </c>
      <c r="Z1015" t="s">
        <v>436</v>
      </c>
      <c r="AA1015">
        <v>24</v>
      </c>
      <c r="AB1015">
        <v>4</v>
      </c>
      <c r="AC1015">
        <v>0</v>
      </c>
      <c r="AD1015">
        <v>2</v>
      </c>
      <c r="AE1015">
        <v>1</v>
      </c>
      <c r="AF1015">
        <v>1</v>
      </c>
      <c r="AG1015">
        <v>70668.77</v>
      </c>
      <c r="AH1015">
        <v>0</v>
      </c>
    </row>
    <row r="1016" spans="1:34" x14ac:dyDescent="0.25">
      <c r="A1016" s="74">
        <v>42383</v>
      </c>
      <c r="B1016">
        <v>705.38</v>
      </c>
      <c r="C1016">
        <v>721.92</v>
      </c>
      <c r="D1016">
        <v>689.1</v>
      </c>
      <c r="E1016">
        <v>714.72</v>
      </c>
      <c r="F1016" t="s">
        <v>463</v>
      </c>
      <c r="G1016">
        <v>225</v>
      </c>
      <c r="H1016" t="s">
        <v>451</v>
      </c>
      <c r="U1016">
        <v>1015</v>
      </c>
      <c r="V1016">
        <v>15585961</v>
      </c>
      <c r="W1016" t="s">
        <v>1389</v>
      </c>
      <c r="X1016">
        <v>496</v>
      </c>
      <c r="Y1016" t="s">
        <v>376</v>
      </c>
      <c r="Z1016" t="s">
        <v>437</v>
      </c>
      <c r="AA1016">
        <v>43</v>
      </c>
      <c r="AB1016">
        <v>3</v>
      </c>
      <c r="AC1016">
        <v>0</v>
      </c>
      <c r="AD1016">
        <v>2</v>
      </c>
      <c r="AE1016">
        <v>0</v>
      </c>
      <c r="AF1016">
        <v>1</v>
      </c>
      <c r="AG1016">
        <v>199505.53</v>
      </c>
      <c r="AH1016">
        <v>0</v>
      </c>
    </row>
    <row r="1017" spans="1:34" x14ac:dyDescent="0.25">
      <c r="A1017" s="74">
        <v>42384</v>
      </c>
      <c r="B1017">
        <v>692.29</v>
      </c>
      <c r="C1017">
        <v>706.74</v>
      </c>
      <c r="D1017">
        <v>685.37</v>
      </c>
      <c r="E1017">
        <v>694.45</v>
      </c>
      <c r="F1017" t="s">
        <v>455</v>
      </c>
      <c r="G1017">
        <v>592</v>
      </c>
      <c r="H1017" t="s">
        <v>446</v>
      </c>
      <c r="U1017">
        <v>1016</v>
      </c>
      <c r="V1017">
        <v>15686936</v>
      </c>
      <c r="W1017" t="s">
        <v>1303</v>
      </c>
      <c r="X1017">
        <v>676</v>
      </c>
      <c r="Y1017" t="s">
        <v>374</v>
      </c>
      <c r="Z1017" t="s">
        <v>437</v>
      </c>
      <c r="AA1017">
        <v>37</v>
      </c>
      <c r="AB1017">
        <v>5</v>
      </c>
      <c r="AC1017">
        <v>89634.69</v>
      </c>
      <c r="AD1017">
        <v>1</v>
      </c>
      <c r="AE1017">
        <v>1</v>
      </c>
      <c r="AF1017">
        <v>1</v>
      </c>
      <c r="AG1017">
        <v>169583.18</v>
      </c>
      <c r="AH1017">
        <v>1</v>
      </c>
    </row>
    <row r="1018" spans="1:34" x14ac:dyDescent="0.25">
      <c r="A1018" s="74">
        <v>42388</v>
      </c>
      <c r="B1018">
        <v>703.3</v>
      </c>
      <c r="C1018">
        <v>709.98</v>
      </c>
      <c r="D1018">
        <v>693.41</v>
      </c>
      <c r="E1018">
        <v>701.79</v>
      </c>
      <c r="F1018" t="s">
        <v>463</v>
      </c>
      <c r="G1018">
        <v>268</v>
      </c>
      <c r="H1018" t="s">
        <v>460</v>
      </c>
      <c r="U1018">
        <v>1017</v>
      </c>
      <c r="V1018">
        <v>15770424</v>
      </c>
      <c r="W1018" t="s">
        <v>727</v>
      </c>
      <c r="X1018">
        <v>541</v>
      </c>
      <c r="Y1018" t="s">
        <v>378</v>
      </c>
      <c r="Z1018" t="s">
        <v>436</v>
      </c>
      <c r="AA1018">
        <v>40</v>
      </c>
      <c r="AB1018">
        <v>7</v>
      </c>
      <c r="AC1018">
        <v>95710.11</v>
      </c>
      <c r="AD1018">
        <v>2</v>
      </c>
      <c r="AE1018">
        <v>1</v>
      </c>
      <c r="AF1018">
        <v>0</v>
      </c>
      <c r="AG1018">
        <v>49063.42</v>
      </c>
      <c r="AH1018">
        <v>0</v>
      </c>
    </row>
    <row r="1019" spans="1:34" x14ac:dyDescent="0.25">
      <c r="A1019" s="74">
        <v>42389</v>
      </c>
      <c r="B1019">
        <v>688.61</v>
      </c>
      <c r="C1019">
        <v>706.85</v>
      </c>
      <c r="D1019">
        <v>673.26</v>
      </c>
      <c r="E1019">
        <v>698.45</v>
      </c>
      <c r="F1019" t="s">
        <v>455</v>
      </c>
      <c r="G1019">
        <v>445</v>
      </c>
      <c r="H1019" t="s">
        <v>453</v>
      </c>
      <c r="U1019">
        <v>1018</v>
      </c>
      <c r="V1019">
        <v>15587451</v>
      </c>
      <c r="W1019" t="s">
        <v>1390</v>
      </c>
      <c r="X1019">
        <v>778</v>
      </c>
      <c r="Y1019" t="s">
        <v>378</v>
      </c>
      <c r="Z1019" t="s">
        <v>436</v>
      </c>
      <c r="AA1019">
        <v>41</v>
      </c>
      <c r="AB1019">
        <v>7</v>
      </c>
      <c r="AC1019">
        <v>139706.31</v>
      </c>
      <c r="AD1019">
        <v>1</v>
      </c>
      <c r="AE1019">
        <v>1</v>
      </c>
      <c r="AF1019">
        <v>0</v>
      </c>
      <c r="AG1019">
        <v>63337.19</v>
      </c>
      <c r="AH1019">
        <v>0</v>
      </c>
    </row>
    <row r="1020" spans="1:34" x14ac:dyDescent="0.25">
      <c r="A1020" s="74">
        <v>42390</v>
      </c>
      <c r="B1020">
        <v>702.18</v>
      </c>
      <c r="C1020">
        <v>719.19</v>
      </c>
      <c r="D1020">
        <v>694.46</v>
      </c>
      <c r="E1020">
        <v>706.59</v>
      </c>
      <c r="F1020" t="s">
        <v>463</v>
      </c>
      <c r="G1020">
        <v>412</v>
      </c>
      <c r="H1020" t="s">
        <v>462</v>
      </c>
      <c r="U1020">
        <v>1019</v>
      </c>
      <c r="V1020">
        <v>15602010</v>
      </c>
      <c r="W1020" t="s">
        <v>1391</v>
      </c>
      <c r="X1020">
        <v>850</v>
      </c>
      <c r="Y1020" t="s">
        <v>378</v>
      </c>
      <c r="Z1020" t="s">
        <v>437</v>
      </c>
      <c r="AA1020">
        <v>45</v>
      </c>
      <c r="AB1020">
        <v>5</v>
      </c>
      <c r="AC1020">
        <v>103909.86</v>
      </c>
      <c r="AD1020">
        <v>1</v>
      </c>
      <c r="AE1020">
        <v>1</v>
      </c>
      <c r="AF1020">
        <v>0</v>
      </c>
      <c r="AG1020">
        <v>60083.11</v>
      </c>
      <c r="AH1020">
        <v>1</v>
      </c>
    </row>
    <row r="1021" spans="1:34" x14ac:dyDescent="0.25">
      <c r="A1021" s="74">
        <v>42391</v>
      </c>
      <c r="B1021">
        <v>723.6</v>
      </c>
      <c r="C1021">
        <v>728.13</v>
      </c>
      <c r="D1021">
        <v>720.12</v>
      </c>
      <c r="E1021">
        <v>725.25</v>
      </c>
      <c r="F1021" t="s">
        <v>463</v>
      </c>
      <c r="G1021">
        <v>11</v>
      </c>
      <c r="H1021" t="s">
        <v>451</v>
      </c>
      <c r="U1021">
        <v>1020</v>
      </c>
      <c r="V1021">
        <v>15600583</v>
      </c>
      <c r="W1021" t="s">
        <v>1392</v>
      </c>
      <c r="X1021">
        <v>633</v>
      </c>
      <c r="Y1021" t="s">
        <v>374</v>
      </c>
      <c r="Z1021" t="s">
        <v>436</v>
      </c>
      <c r="AA1021">
        <v>31</v>
      </c>
      <c r="AB1021">
        <v>1</v>
      </c>
      <c r="AC1021">
        <v>0</v>
      </c>
      <c r="AD1021">
        <v>1</v>
      </c>
      <c r="AE1021">
        <v>1</v>
      </c>
      <c r="AF1021">
        <v>0</v>
      </c>
      <c r="AG1021">
        <v>48606.71</v>
      </c>
      <c r="AH1021">
        <v>0</v>
      </c>
    </row>
    <row r="1022" spans="1:34" x14ac:dyDescent="0.25">
      <c r="A1022" s="74">
        <v>42394</v>
      </c>
      <c r="B1022">
        <v>723.58</v>
      </c>
      <c r="C1022">
        <v>729.68</v>
      </c>
      <c r="D1022">
        <v>710.01</v>
      </c>
      <c r="E1022">
        <v>711.67</v>
      </c>
      <c r="F1022" t="s">
        <v>468</v>
      </c>
      <c r="G1022">
        <v>711</v>
      </c>
      <c r="H1022" t="s">
        <v>459</v>
      </c>
      <c r="U1022">
        <v>1021</v>
      </c>
      <c r="V1022">
        <v>15654673</v>
      </c>
      <c r="W1022" t="s">
        <v>1117</v>
      </c>
      <c r="X1022">
        <v>625</v>
      </c>
      <c r="Y1022" t="s">
        <v>374</v>
      </c>
      <c r="Z1022" t="s">
        <v>436</v>
      </c>
      <c r="AA1022">
        <v>49</v>
      </c>
      <c r="AB1022">
        <v>6</v>
      </c>
      <c r="AC1022">
        <v>173434.9</v>
      </c>
      <c r="AD1022">
        <v>1</v>
      </c>
      <c r="AE1022">
        <v>1</v>
      </c>
      <c r="AF1022">
        <v>0</v>
      </c>
      <c r="AG1022">
        <v>165580.93</v>
      </c>
      <c r="AH1022">
        <v>1</v>
      </c>
    </row>
    <row r="1023" spans="1:34" x14ac:dyDescent="0.25">
      <c r="A1023" s="74">
        <v>42395</v>
      </c>
      <c r="B1023">
        <v>713.85</v>
      </c>
      <c r="C1023">
        <v>718.28</v>
      </c>
      <c r="D1023">
        <v>706.48</v>
      </c>
      <c r="E1023">
        <v>713.04</v>
      </c>
      <c r="F1023" t="s">
        <v>468</v>
      </c>
      <c r="G1023">
        <v>331</v>
      </c>
      <c r="H1023" t="s">
        <v>459</v>
      </c>
      <c r="U1023">
        <v>1022</v>
      </c>
      <c r="V1023">
        <v>15717164</v>
      </c>
      <c r="W1023" t="s">
        <v>1018</v>
      </c>
      <c r="X1023">
        <v>485</v>
      </c>
      <c r="Y1023" t="s">
        <v>376</v>
      </c>
      <c r="Z1023" t="s">
        <v>436</v>
      </c>
      <c r="AA1023">
        <v>32</v>
      </c>
      <c r="AB1023">
        <v>6</v>
      </c>
      <c r="AC1023">
        <v>102238.01</v>
      </c>
      <c r="AD1023">
        <v>2</v>
      </c>
      <c r="AE1023">
        <v>1</v>
      </c>
      <c r="AF1023">
        <v>1</v>
      </c>
      <c r="AG1023">
        <v>194010.12</v>
      </c>
      <c r="AH1023">
        <v>0</v>
      </c>
    </row>
    <row r="1024" spans="1:34" x14ac:dyDescent="0.25">
      <c r="A1024" s="74">
        <v>42396</v>
      </c>
      <c r="B1024">
        <v>713.67</v>
      </c>
      <c r="C1024">
        <v>718.23</v>
      </c>
      <c r="D1024">
        <v>694.39</v>
      </c>
      <c r="E1024">
        <v>699.99</v>
      </c>
      <c r="F1024" t="s">
        <v>463</v>
      </c>
      <c r="G1024">
        <v>194</v>
      </c>
      <c r="H1024" t="s">
        <v>462</v>
      </c>
      <c r="U1024">
        <v>1023</v>
      </c>
      <c r="V1024">
        <v>15765014</v>
      </c>
      <c r="W1024" t="s">
        <v>1085</v>
      </c>
      <c r="X1024">
        <v>547</v>
      </c>
      <c r="Y1024" t="s">
        <v>374</v>
      </c>
      <c r="Z1024" t="s">
        <v>437</v>
      </c>
      <c r="AA1024">
        <v>48</v>
      </c>
      <c r="AB1024">
        <v>1</v>
      </c>
      <c r="AC1024">
        <v>179380.74</v>
      </c>
      <c r="AD1024">
        <v>2</v>
      </c>
      <c r="AE1024">
        <v>0</v>
      </c>
      <c r="AF1024">
        <v>1</v>
      </c>
      <c r="AG1024">
        <v>69263.100000000006</v>
      </c>
      <c r="AH1024">
        <v>0</v>
      </c>
    </row>
    <row r="1025" spans="1:34" x14ac:dyDescent="0.25">
      <c r="A1025" s="74">
        <v>42397</v>
      </c>
      <c r="B1025">
        <v>722.22</v>
      </c>
      <c r="C1025">
        <v>733.69</v>
      </c>
      <c r="D1025">
        <v>712.35</v>
      </c>
      <c r="E1025">
        <v>730.96</v>
      </c>
      <c r="F1025" t="s">
        <v>463</v>
      </c>
      <c r="G1025">
        <v>676</v>
      </c>
      <c r="H1025" t="s">
        <v>446</v>
      </c>
      <c r="U1025">
        <v>1024</v>
      </c>
      <c r="V1025">
        <v>15682639</v>
      </c>
      <c r="W1025" t="s">
        <v>819</v>
      </c>
      <c r="X1025">
        <v>642</v>
      </c>
      <c r="Y1025" t="s">
        <v>374</v>
      </c>
      <c r="Z1025" t="s">
        <v>436</v>
      </c>
      <c r="AA1025">
        <v>32</v>
      </c>
      <c r="AB1025">
        <v>3</v>
      </c>
      <c r="AC1025">
        <v>0</v>
      </c>
      <c r="AD1025">
        <v>2</v>
      </c>
      <c r="AE1025">
        <v>1</v>
      </c>
      <c r="AF1025">
        <v>1</v>
      </c>
      <c r="AG1025">
        <v>88698.83</v>
      </c>
      <c r="AH1025">
        <v>0</v>
      </c>
    </row>
    <row r="1026" spans="1:34" x14ac:dyDescent="0.25">
      <c r="A1026" s="74">
        <v>42398</v>
      </c>
      <c r="B1026">
        <v>731.53</v>
      </c>
      <c r="C1026">
        <v>744.99</v>
      </c>
      <c r="D1026">
        <v>726.8</v>
      </c>
      <c r="E1026">
        <v>742.95</v>
      </c>
      <c r="F1026" t="s">
        <v>455</v>
      </c>
      <c r="G1026">
        <v>474</v>
      </c>
      <c r="H1026" t="s">
        <v>448</v>
      </c>
      <c r="U1026">
        <v>1025</v>
      </c>
      <c r="V1026">
        <v>15729279</v>
      </c>
      <c r="W1026" t="s">
        <v>1393</v>
      </c>
      <c r="X1026">
        <v>718</v>
      </c>
      <c r="Y1026" t="s">
        <v>374</v>
      </c>
      <c r="Z1026" t="s">
        <v>437</v>
      </c>
      <c r="AA1026">
        <v>25</v>
      </c>
      <c r="AB1026">
        <v>4</v>
      </c>
      <c r="AC1026">
        <v>108691.95</v>
      </c>
      <c r="AD1026">
        <v>1</v>
      </c>
      <c r="AE1026">
        <v>1</v>
      </c>
      <c r="AF1026">
        <v>0</v>
      </c>
      <c r="AG1026">
        <v>63030.97</v>
      </c>
      <c r="AH1026">
        <v>0</v>
      </c>
    </row>
    <row r="1027" spans="1:34" x14ac:dyDescent="0.25">
      <c r="A1027" s="74">
        <v>42401</v>
      </c>
      <c r="B1027">
        <v>750.46</v>
      </c>
      <c r="C1027">
        <v>757.86</v>
      </c>
      <c r="D1027">
        <v>743.27</v>
      </c>
      <c r="E1027">
        <v>752</v>
      </c>
      <c r="F1027" t="s">
        <v>445</v>
      </c>
      <c r="G1027">
        <v>139</v>
      </c>
      <c r="H1027" t="s">
        <v>462</v>
      </c>
      <c r="U1027">
        <v>1026</v>
      </c>
      <c r="V1027">
        <v>15759805</v>
      </c>
      <c r="W1027" t="s">
        <v>802</v>
      </c>
      <c r="X1027">
        <v>582</v>
      </c>
      <c r="Y1027" t="s">
        <v>374</v>
      </c>
      <c r="Z1027" t="s">
        <v>437</v>
      </c>
      <c r="AA1027">
        <v>32</v>
      </c>
      <c r="AB1027">
        <v>4</v>
      </c>
      <c r="AC1027">
        <v>0</v>
      </c>
      <c r="AD1027">
        <v>2</v>
      </c>
      <c r="AE1027">
        <v>1</v>
      </c>
      <c r="AF1027">
        <v>0</v>
      </c>
      <c r="AG1027">
        <v>59668.81</v>
      </c>
      <c r="AH1027">
        <v>0</v>
      </c>
    </row>
    <row r="1028" spans="1:34" x14ac:dyDescent="0.25">
      <c r="A1028" s="74">
        <v>42402</v>
      </c>
      <c r="B1028">
        <v>784.5</v>
      </c>
      <c r="C1028">
        <v>789.87</v>
      </c>
      <c r="D1028">
        <v>764.65</v>
      </c>
      <c r="E1028">
        <v>764.65</v>
      </c>
      <c r="F1028" t="s">
        <v>447</v>
      </c>
      <c r="G1028">
        <v>348</v>
      </c>
      <c r="H1028" t="s">
        <v>460</v>
      </c>
      <c r="U1028">
        <v>1027</v>
      </c>
      <c r="V1028">
        <v>15767864</v>
      </c>
      <c r="W1028" t="s">
        <v>1394</v>
      </c>
      <c r="X1028">
        <v>628</v>
      </c>
      <c r="Y1028" t="s">
        <v>374</v>
      </c>
      <c r="Z1028" t="s">
        <v>436</v>
      </c>
      <c r="AA1028">
        <v>33</v>
      </c>
      <c r="AB1028">
        <v>6</v>
      </c>
      <c r="AC1028">
        <v>0</v>
      </c>
      <c r="AD1028">
        <v>2</v>
      </c>
      <c r="AE1028">
        <v>0</v>
      </c>
      <c r="AF1028">
        <v>0</v>
      </c>
      <c r="AG1028">
        <v>184230.23</v>
      </c>
      <c r="AH1028">
        <v>0</v>
      </c>
    </row>
    <row r="1029" spans="1:34" x14ac:dyDescent="0.25">
      <c r="A1029" s="74">
        <v>42403</v>
      </c>
      <c r="B1029">
        <v>770.22</v>
      </c>
      <c r="C1029">
        <v>774.5</v>
      </c>
      <c r="D1029">
        <v>720.5</v>
      </c>
      <c r="E1029">
        <v>726.95</v>
      </c>
      <c r="F1029" t="s">
        <v>447</v>
      </c>
      <c r="G1029">
        <v>171</v>
      </c>
      <c r="H1029" t="s">
        <v>453</v>
      </c>
      <c r="U1029">
        <v>1028</v>
      </c>
      <c r="V1029">
        <v>15769948</v>
      </c>
      <c r="W1029" t="s">
        <v>1369</v>
      </c>
      <c r="X1029">
        <v>737</v>
      </c>
      <c r="Y1029" t="s">
        <v>378</v>
      </c>
      <c r="Z1029" t="s">
        <v>436</v>
      </c>
      <c r="AA1029">
        <v>35</v>
      </c>
      <c r="AB1029">
        <v>0</v>
      </c>
      <c r="AC1029">
        <v>133377.79999999999</v>
      </c>
      <c r="AD1029">
        <v>1</v>
      </c>
      <c r="AE1029">
        <v>0</v>
      </c>
      <c r="AF1029">
        <v>1</v>
      </c>
      <c r="AG1029">
        <v>64050.19</v>
      </c>
      <c r="AH1029">
        <v>0</v>
      </c>
    </row>
    <row r="1030" spans="1:34" x14ac:dyDescent="0.25">
      <c r="A1030" s="74">
        <v>42404</v>
      </c>
      <c r="B1030">
        <v>722.81</v>
      </c>
      <c r="C1030">
        <v>727</v>
      </c>
      <c r="D1030">
        <v>701.86</v>
      </c>
      <c r="E1030">
        <v>708.01</v>
      </c>
      <c r="F1030" t="s">
        <v>445</v>
      </c>
      <c r="G1030">
        <v>168</v>
      </c>
      <c r="H1030" t="s">
        <v>459</v>
      </c>
      <c r="U1030">
        <v>1029</v>
      </c>
      <c r="V1030">
        <v>15686345</v>
      </c>
      <c r="W1030" t="s">
        <v>1395</v>
      </c>
      <c r="X1030">
        <v>828</v>
      </c>
      <c r="Y1030" t="s">
        <v>376</v>
      </c>
      <c r="Z1030" t="s">
        <v>436</v>
      </c>
      <c r="AA1030">
        <v>34</v>
      </c>
      <c r="AB1030">
        <v>9</v>
      </c>
      <c r="AC1030">
        <v>0</v>
      </c>
      <c r="AD1030">
        <v>2</v>
      </c>
      <c r="AE1030">
        <v>1</v>
      </c>
      <c r="AF1030">
        <v>1</v>
      </c>
      <c r="AG1030">
        <v>81853.98</v>
      </c>
      <c r="AH1030">
        <v>0</v>
      </c>
    </row>
    <row r="1031" spans="1:34" x14ac:dyDescent="0.25">
      <c r="A1031" s="74">
        <v>42405</v>
      </c>
      <c r="B1031">
        <v>703.87</v>
      </c>
      <c r="C1031">
        <v>703.99</v>
      </c>
      <c r="D1031">
        <v>680.15</v>
      </c>
      <c r="E1031">
        <v>683.57</v>
      </c>
      <c r="F1031" t="s">
        <v>445</v>
      </c>
      <c r="G1031">
        <v>105</v>
      </c>
      <c r="H1031" t="s">
        <v>459</v>
      </c>
      <c r="U1031">
        <v>1030</v>
      </c>
      <c r="V1031">
        <v>15688071</v>
      </c>
      <c r="W1031" t="s">
        <v>835</v>
      </c>
      <c r="X1031">
        <v>609</v>
      </c>
      <c r="Y1031" t="s">
        <v>376</v>
      </c>
      <c r="Z1031" t="s">
        <v>436</v>
      </c>
      <c r="AA1031">
        <v>53</v>
      </c>
      <c r="AB1031">
        <v>10</v>
      </c>
      <c r="AC1031">
        <v>0</v>
      </c>
      <c r="AD1031">
        <v>1</v>
      </c>
      <c r="AE1031">
        <v>1</v>
      </c>
      <c r="AF1031">
        <v>1</v>
      </c>
      <c r="AG1031">
        <v>154642.91</v>
      </c>
      <c r="AH1031">
        <v>0</v>
      </c>
    </row>
    <row r="1032" spans="1:34" x14ac:dyDescent="0.25">
      <c r="A1032" s="74">
        <v>42408</v>
      </c>
      <c r="B1032">
        <v>667.85</v>
      </c>
      <c r="C1032">
        <v>684.03</v>
      </c>
      <c r="D1032">
        <v>663.06</v>
      </c>
      <c r="E1032">
        <v>682.74</v>
      </c>
      <c r="F1032" t="s">
        <v>454</v>
      </c>
      <c r="G1032">
        <v>247</v>
      </c>
      <c r="H1032" t="s">
        <v>446</v>
      </c>
      <c r="U1032">
        <v>1031</v>
      </c>
      <c r="V1032">
        <v>15681174</v>
      </c>
      <c r="W1032" t="s">
        <v>1396</v>
      </c>
      <c r="X1032">
        <v>730</v>
      </c>
      <c r="Y1032" t="s">
        <v>374</v>
      </c>
      <c r="Z1032" t="s">
        <v>436</v>
      </c>
      <c r="AA1032">
        <v>39</v>
      </c>
      <c r="AB1032">
        <v>1</v>
      </c>
      <c r="AC1032">
        <v>116537.60000000001</v>
      </c>
      <c r="AD1032">
        <v>1</v>
      </c>
      <c r="AE1032">
        <v>0</v>
      </c>
      <c r="AF1032">
        <v>0</v>
      </c>
      <c r="AG1032">
        <v>145679.6</v>
      </c>
      <c r="AH1032">
        <v>0</v>
      </c>
    </row>
    <row r="1033" spans="1:34" x14ac:dyDescent="0.25">
      <c r="A1033" s="74">
        <v>42409</v>
      </c>
      <c r="B1033">
        <v>672.32</v>
      </c>
      <c r="C1033">
        <v>699.9</v>
      </c>
      <c r="D1033">
        <v>668.77</v>
      </c>
      <c r="E1033">
        <v>678.11</v>
      </c>
      <c r="F1033" t="s">
        <v>455</v>
      </c>
      <c r="G1033">
        <v>608</v>
      </c>
      <c r="H1033" t="s">
        <v>449</v>
      </c>
      <c r="U1033">
        <v>1032</v>
      </c>
      <c r="V1033">
        <v>15667521</v>
      </c>
      <c r="W1033" t="s">
        <v>824</v>
      </c>
      <c r="X1033">
        <v>631</v>
      </c>
      <c r="Y1033" t="s">
        <v>374</v>
      </c>
      <c r="Z1033" t="s">
        <v>437</v>
      </c>
      <c r="AA1033">
        <v>22</v>
      </c>
      <c r="AB1033">
        <v>3</v>
      </c>
      <c r="AC1033">
        <v>0</v>
      </c>
      <c r="AD1033">
        <v>2</v>
      </c>
      <c r="AE1033">
        <v>0</v>
      </c>
      <c r="AF1033">
        <v>0</v>
      </c>
      <c r="AG1033">
        <v>30781.77</v>
      </c>
      <c r="AH1033">
        <v>0</v>
      </c>
    </row>
    <row r="1034" spans="1:34" x14ac:dyDescent="0.25">
      <c r="A1034" s="74">
        <v>42410</v>
      </c>
      <c r="B1034">
        <v>686.86</v>
      </c>
      <c r="C1034">
        <v>701.31</v>
      </c>
      <c r="D1034">
        <v>682.13</v>
      </c>
      <c r="E1034">
        <v>684.12</v>
      </c>
      <c r="F1034" t="s">
        <v>463</v>
      </c>
      <c r="G1034">
        <v>638</v>
      </c>
      <c r="H1034" t="s">
        <v>453</v>
      </c>
      <c r="U1034">
        <v>1033</v>
      </c>
      <c r="V1034">
        <v>15750243</v>
      </c>
      <c r="W1034" t="s">
        <v>1018</v>
      </c>
      <c r="X1034">
        <v>830</v>
      </c>
      <c r="Y1034" t="s">
        <v>376</v>
      </c>
      <c r="Z1034" t="s">
        <v>436</v>
      </c>
      <c r="AA1034">
        <v>40</v>
      </c>
      <c r="AB1034">
        <v>4</v>
      </c>
      <c r="AC1034">
        <v>0</v>
      </c>
      <c r="AD1034">
        <v>2</v>
      </c>
      <c r="AE1034">
        <v>0</v>
      </c>
      <c r="AF1034">
        <v>1</v>
      </c>
      <c r="AG1034">
        <v>81622.52</v>
      </c>
      <c r="AH1034">
        <v>0</v>
      </c>
    </row>
    <row r="1035" spans="1:34" x14ac:dyDescent="0.25">
      <c r="A1035" s="74">
        <v>42411</v>
      </c>
      <c r="B1035">
        <v>675</v>
      </c>
      <c r="C1035">
        <v>689.35</v>
      </c>
      <c r="D1035">
        <v>668.87</v>
      </c>
      <c r="E1035">
        <v>683.11</v>
      </c>
      <c r="F1035" t="s">
        <v>455</v>
      </c>
      <c r="G1035">
        <v>24</v>
      </c>
      <c r="H1035" t="s">
        <v>453</v>
      </c>
      <c r="U1035">
        <v>1034</v>
      </c>
      <c r="V1035">
        <v>15695475</v>
      </c>
      <c r="W1035" t="s">
        <v>669</v>
      </c>
      <c r="X1035">
        <v>645</v>
      </c>
      <c r="Y1035" t="s">
        <v>374</v>
      </c>
      <c r="Z1035" t="s">
        <v>436</v>
      </c>
      <c r="AA1035">
        <v>29</v>
      </c>
      <c r="AB1035">
        <v>1</v>
      </c>
      <c r="AC1035">
        <v>130131.08</v>
      </c>
      <c r="AD1035">
        <v>2</v>
      </c>
      <c r="AE1035">
        <v>0</v>
      </c>
      <c r="AF1035">
        <v>1</v>
      </c>
      <c r="AG1035">
        <v>196474.35</v>
      </c>
      <c r="AH1035">
        <v>0</v>
      </c>
    </row>
    <row r="1036" spans="1:34" x14ac:dyDescent="0.25">
      <c r="A1036" s="74">
        <v>42412</v>
      </c>
      <c r="B1036">
        <v>690.26</v>
      </c>
      <c r="C1036">
        <v>693.75</v>
      </c>
      <c r="D1036">
        <v>678.6</v>
      </c>
      <c r="E1036">
        <v>682.4</v>
      </c>
      <c r="F1036" t="s">
        <v>463</v>
      </c>
      <c r="G1036">
        <v>141</v>
      </c>
      <c r="H1036" t="s">
        <v>446</v>
      </c>
      <c r="U1036">
        <v>1035</v>
      </c>
      <c r="V1036">
        <v>15689176</v>
      </c>
      <c r="W1036" t="s">
        <v>1397</v>
      </c>
      <c r="X1036">
        <v>663</v>
      </c>
      <c r="Y1036" t="s">
        <v>374</v>
      </c>
      <c r="Z1036" t="s">
        <v>436</v>
      </c>
      <c r="AA1036">
        <v>46</v>
      </c>
      <c r="AB1036">
        <v>3</v>
      </c>
      <c r="AC1036">
        <v>0</v>
      </c>
      <c r="AD1036">
        <v>2</v>
      </c>
      <c r="AE1036">
        <v>0</v>
      </c>
      <c r="AF1036">
        <v>1</v>
      </c>
      <c r="AG1036">
        <v>176276.1</v>
      </c>
      <c r="AH1036">
        <v>0</v>
      </c>
    </row>
    <row r="1037" spans="1:34" x14ac:dyDescent="0.25">
      <c r="A1037" s="74">
        <v>42416</v>
      </c>
      <c r="B1037">
        <v>692.98</v>
      </c>
      <c r="C1037">
        <v>698</v>
      </c>
      <c r="D1037">
        <v>685.05</v>
      </c>
      <c r="E1037">
        <v>691</v>
      </c>
      <c r="F1037" t="s">
        <v>463</v>
      </c>
      <c r="G1037">
        <v>520</v>
      </c>
      <c r="H1037" t="s">
        <v>453</v>
      </c>
      <c r="U1037">
        <v>1036</v>
      </c>
      <c r="V1037">
        <v>15652955</v>
      </c>
      <c r="W1037" t="s">
        <v>1096</v>
      </c>
      <c r="X1037">
        <v>678</v>
      </c>
      <c r="Y1037" t="s">
        <v>376</v>
      </c>
      <c r="Z1037" t="s">
        <v>436</v>
      </c>
      <c r="AA1037">
        <v>30</v>
      </c>
      <c r="AB1037">
        <v>0</v>
      </c>
      <c r="AC1037">
        <v>0</v>
      </c>
      <c r="AD1037">
        <v>1</v>
      </c>
      <c r="AE1037">
        <v>1</v>
      </c>
      <c r="AF1037">
        <v>0</v>
      </c>
      <c r="AG1037">
        <v>35113.08</v>
      </c>
      <c r="AH1037">
        <v>0</v>
      </c>
    </row>
    <row r="1038" spans="1:34" x14ac:dyDescent="0.25">
      <c r="A1038" s="74">
        <v>42417</v>
      </c>
      <c r="B1038">
        <v>698.09</v>
      </c>
      <c r="C1038">
        <v>709.75</v>
      </c>
      <c r="D1038">
        <v>691.38</v>
      </c>
      <c r="E1038">
        <v>708.4</v>
      </c>
      <c r="F1038" t="s">
        <v>463</v>
      </c>
      <c r="G1038">
        <v>492</v>
      </c>
      <c r="H1038" t="s">
        <v>461</v>
      </c>
      <c r="U1038">
        <v>1037</v>
      </c>
      <c r="V1038">
        <v>15668958</v>
      </c>
      <c r="W1038" t="s">
        <v>1398</v>
      </c>
      <c r="X1038">
        <v>521</v>
      </c>
      <c r="Y1038" t="s">
        <v>374</v>
      </c>
      <c r="Z1038" t="s">
        <v>436</v>
      </c>
      <c r="AA1038">
        <v>30</v>
      </c>
      <c r="AB1038">
        <v>2</v>
      </c>
      <c r="AC1038">
        <v>107316.09</v>
      </c>
      <c r="AD1038">
        <v>1</v>
      </c>
      <c r="AE1038">
        <v>1</v>
      </c>
      <c r="AF1038">
        <v>0</v>
      </c>
      <c r="AG1038">
        <v>64299.82</v>
      </c>
      <c r="AH1038">
        <v>0</v>
      </c>
    </row>
    <row r="1039" spans="1:34" x14ac:dyDescent="0.25">
      <c r="A1039" s="74">
        <v>42418</v>
      </c>
      <c r="B1039">
        <v>710</v>
      </c>
      <c r="C1039">
        <v>712.35</v>
      </c>
      <c r="D1039">
        <v>696.03</v>
      </c>
      <c r="E1039">
        <v>697.35</v>
      </c>
      <c r="F1039" t="s">
        <v>468</v>
      </c>
      <c r="G1039">
        <v>883</v>
      </c>
      <c r="H1039" t="s">
        <v>462</v>
      </c>
      <c r="U1039">
        <v>1038</v>
      </c>
      <c r="V1039">
        <v>15631054</v>
      </c>
      <c r="W1039" t="s">
        <v>1399</v>
      </c>
      <c r="X1039">
        <v>625</v>
      </c>
      <c r="Y1039" t="s">
        <v>374</v>
      </c>
      <c r="Z1039" t="s">
        <v>437</v>
      </c>
      <c r="AA1039">
        <v>24</v>
      </c>
      <c r="AB1039">
        <v>1</v>
      </c>
      <c r="AC1039">
        <v>0</v>
      </c>
      <c r="AD1039">
        <v>2</v>
      </c>
      <c r="AE1039">
        <v>1</v>
      </c>
      <c r="AF1039">
        <v>1</v>
      </c>
      <c r="AG1039">
        <v>180969.55</v>
      </c>
      <c r="AH1039">
        <v>0</v>
      </c>
    </row>
    <row r="1040" spans="1:34" x14ac:dyDescent="0.25">
      <c r="A1040" s="74">
        <v>42419</v>
      </c>
      <c r="B1040">
        <v>695.03</v>
      </c>
      <c r="C1040">
        <v>703.08</v>
      </c>
      <c r="D1040">
        <v>694.05</v>
      </c>
      <c r="E1040">
        <v>700.91</v>
      </c>
      <c r="F1040" t="s">
        <v>468</v>
      </c>
      <c r="G1040">
        <v>589</v>
      </c>
      <c r="H1040" t="s">
        <v>448</v>
      </c>
      <c r="U1040">
        <v>1039</v>
      </c>
      <c r="V1040">
        <v>15581479</v>
      </c>
      <c r="W1040" t="s">
        <v>1252</v>
      </c>
      <c r="X1040">
        <v>523</v>
      </c>
      <c r="Y1040" t="s">
        <v>374</v>
      </c>
      <c r="Z1040" t="s">
        <v>436</v>
      </c>
      <c r="AA1040">
        <v>30</v>
      </c>
      <c r="AB1040">
        <v>1</v>
      </c>
      <c r="AC1040">
        <v>83181.289999999994</v>
      </c>
      <c r="AD1040">
        <v>1</v>
      </c>
      <c r="AE1040">
        <v>1</v>
      </c>
      <c r="AF1040">
        <v>1</v>
      </c>
      <c r="AG1040">
        <v>138176.78</v>
      </c>
      <c r="AH1040">
        <v>0</v>
      </c>
    </row>
    <row r="1041" spans="1:34" x14ac:dyDescent="0.25">
      <c r="A1041" s="74">
        <v>42422</v>
      </c>
      <c r="B1041">
        <v>707.45</v>
      </c>
      <c r="C1041">
        <v>713.24</v>
      </c>
      <c r="D1041">
        <v>702.51</v>
      </c>
      <c r="E1041">
        <v>706.46</v>
      </c>
      <c r="F1041" t="s">
        <v>468</v>
      </c>
      <c r="G1041">
        <v>949</v>
      </c>
      <c r="H1041" t="s">
        <v>451</v>
      </c>
      <c r="U1041">
        <v>1040</v>
      </c>
      <c r="V1041">
        <v>15577478</v>
      </c>
      <c r="W1041" t="s">
        <v>887</v>
      </c>
      <c r="X1041">
        <v>714</v>
      </c>
      <c r="Y1041" t="s">
        <v>374</v>
      </c>
      <c r="Z1041" t="s">
        <v>437</v>
      </c>
      <c r="AA1041">
        <v>72</v>
      </c>
      <c r="AB1041">
        <v>3</v>
      </c>
      <c r="AC1041">
        <v>0</v>
      </c>
      <c r="AD1041">
        <v>1</v>
      </c>
      <c r="AE1041">
        <v>1</v>
      </c>
      <c r="AF1041">
        <v>1</v>
      </c>
      <c r="AG1041">
        <v>86733.61</v>
      </c>
      <c r="AH1041">
        <v>0</v>
      </c>
    </row>
    <row r="1042" spans="1:34" x14ac:dyDescent="0.25">
      <c r="A1042" s="74">
        <v>42423</v>
      </c>
      <c r="B1042">
        <v>701.45</v>
      </c>
      <c r="C1042">
        <v>708.4</v>
      </c>
      <c r="D1042">
        <v>693.58</v>
      </c>
      <c r="E1042">
        <v>695.85</v>
      </c>
      <c r="F1042" t="s">
        <v>463</v>
      </c>
      <c r="G1042">
        <v>9</v>
      </c>
      <c r="H1042" t="s">
        <v>448</v>
      </c>
      <c r="U1042">
        <v>1041</v>
      </c>
      <c r="V1042">
        <v>15780870</v>
      </c>
      <c r="W1042" t="s">
        <v>364</v>
      </c>
      <c r="X1042">
        <v>580</v>
      </c>
      <c r="Y1042" t="s">
        <v>376</v>
      </c>
      <c r="Z1042" t="s">
        <v>436</v>
      </c>
      <c r="AA1042">
        <v>67</v>
      </c>
      <c r="AB1042">
        <v>3</v>
      </c>
      <c r="AC1042">
        <v>153946.14000000001</v>
      </c>
      <c r="AD1042">
        <v>1</v>
      </c>
      <c r="AE1042">
        <v>1</v>
      </c>
      <c r="AF1042">
        <v>1</v>
      </c>
      <c r="AG1042">
        <v>7418.92</v>
      </c>
      <c r="AH1042">
        <v>0</v>
      </c>
    </row>
    <row r="1043" spans="1:34" x14ac:dyDescent="0.25">
      <c r="A1043" s="74">
        <v>42424</v>
      </c>
      <c r="B1043">
        <v>688.92</v>
      </c>
      <c r="C1043">
        <v>700</v>
      </c>
      <c r="D1043">
        <v>680.78</v>
      </c>
      <c r="E1043">
        <v>699.56</v>
      </c>
      <c r="F1043" t="s">
        <v>468</v>
      </c>
      <c r="G1043">
        <v>963</v>
      </c>
      <c r="H1043" t="s">
        <v>461</v>
      </c>
      <c r="U1043">
        <v>1042</v>
      </c>
      <c r="V1043">
        <v>15692317</v>
      </c>
      <c r="W1043" t="s">
        <v>1143</v>
      </c>
      <c r="X1043">
        <v>722</v>
      </c>
      <c r="Y1043" t="s">
        <v>374</v>
      </c>
      <c r="Z1043" t="s">
        <v>436</v>
      </c>
      <c r="AA1043">
        <v>30</v>
      </c>
      <c r="AB1043">
        <v>5</v>
      </c>
      <c r="AC1043">
        <v>0</v>
      </c>
      <c r="AD1043">
        <v>2</v>
      </c>
      <c r="AE1043">
        <v>1</v>
      </c>
      <c r="AF1043">
        <v>0</v>
      </c>
      <c r="AG1043">
        <v>166376.54</v>
      </c>
      <c r="AH1043">
        <v>0</v>
      </c>
    </row>
    <row r="1044" spans="1:34" x14ac:dyDescent="0.25">
      <c r="A1044" s="74">
        <v>42425</v>
      </c>
      <c r="B1044">
        <v>700.01</v>
      </c>
      <c r="C1044">
        <v>705.98</v>
      </c>
      <c r="D1044">
        <v>690.59</v>
      </c>
      <c r="E1044">
        <v>705.75</v>
      </c>
      <c r="F1044" t="s">
        <v>468</v>
      </c>
      <c r="G1044">
        <v>642</v>
      </c>
      <c r="H1044" t="s">
        <v>462</v>
      </c>
      <c r="U1044">
        <v>1043</v>
      </c>
      <c r="V1044">
        <v>15593969</v>
      </c>
      <c r="W1044" t="s">
        <v>1400</v>
      </c>
      <c r="X1044">
        <v>630</v>
      </c>
      <c r="Y1044" t="s">
        <v>376</v>
      </c>
      <c r="Z1044" t="s">
        <v>437</v>
      </c>
      <c r="AA1044">
        <v>39</v>
      </c>
      <c r="AB1044">
        <v>7</v>
      </c>
      <c r="AC1044">
        <v>135483.17000000001</v>
      </c>
      <c r="AD1044">
        <v>1</v>
      </c>
      <c r="AE1044">
        <v>1</v>
      </c>
      <c r="AF1044">
        <v>0</v>
      </c>
      <c r="AG1044">
        <v>140881.20000000001</v>
      </c>
      <c r="AH1044">
        <v>1</v>
      </c>
    </row>
    <row r="1045" spans="1:34" x14ac:dyDescent="0.25">
      <c r="A1045" s="74">
        <v>42426</v>
      </c>
      <c r="B1045">
        <v>708.58</v>
      </c>
      <c r="C1045">
        <v>713.43</v>
      </c>
      <c r="D1045">
        <v>700.86</v>
      </c>
      <c r="E1045">
        <v>705.07</v>
      </c>
      <c r="F1045" t="s">
        <v>463</v>
      </c>
      <c r="G1045">
        <v>243</v>
      </c>
      <c r="H1045" t="s">
        <v>444</v>
      </c>
      <c r="U1045">
        <v>1044</v>
      </c>
      <c r="V1045">
        <v>15570417</v>
      </c>
      <c r="W1045" t="s">
        <v>1401</v>
      </c>
      <c r="X1045">
        <v>579</v>
      </c>
      <c r="Y1045" t="s">
        <v>374</v>
      </c>
      <c r="Z1045" t="s">
        <v>436</v>
      </c>
      <c r="AA1045">
        <v>35</v>
      </c>
      <c r="AB1045">
        <v>1</v>
      </c>
      <c r="AC1045">
        <v>0</v>
      </c>
      <c r="AD1045">
        <v>2</v>
      </c>
      <c r="AE1045">
        <v>1</v>
      </c>
      <c r="AF1045">
        <v>0</v>
      </c>
      <c r="AG1045">
        <v>4460.2</v>
      </c>
      <c r="AH1045">
        <v>0</v>
      </c>
    </row>
    <row r="1046" spans="1:34" x14ac:dyDescent="0.25">
      <c r="A1046" s="74">
        <v>42429</v>
      </c>
      <c r="B1046">
        <v>700.32</v>
      </c>
      <c r="C1046">
        <v>710.89</v>
      </c>
      <c r="D1046">
        <v>697.68</v>
      </c>
      <c r="E1046">
        <v>697.77</v>
      </c>
      <c r="F1046" t="s">
        <v>463</v>
      </c>
      <c r="G1046">
        <v>481</v>
      </c>
      <c r="H1046" t="s">
        <v>460</v>
      </c>
      <c r="U1046">
        <v>1045</v>
      </c>
      <c r="V1046">
        <v>15779059</v>
      </c>
      <c r="W1046" t="s">
        <v>1402</v>
      </c>
      <c r="X1046">
        <v>670</v>
      </c>
      <c r="Y1046" t="s">
        <v>374</v>
      </c>
      <c r="Z1046" t="s">
        <v>437</v>
      </c>
      <c r="AA1046">
        <v>38</v>
      </c>
      <c r="AB1046">
        <v>4</v>
      </c>
      <c r="AC1046">
        <v>119624.54</v>
      </c>
      <c r="AD1046">
        <v>2</v>
      </c>
      <c r="AE1046">
        <v>1</v>
      </c>
      <c r="AF1046">
        <v>1</v>
      </c>
      <c r="AG1046">
        <v>110472.12</v>
      </c>
      <c r="AH1046">
        <v>0</v>
      </c>
    </row>
    <row r="1047" spans="1:34" x14ac:dyDescent="0.25">
      <c r="A1047" s="74">
        <v>42430</v>
      </c>
      <c r="B1047">
        <v>703.62</v>
      </c>
      <c r="C1047">
        <v>718.81</v>
      </c>
      <c r="D1047">
        <v>699.77</v>
      </c>
      <c r="E1047">
        <v>718.81</v>
      </c>
      <c r="F1047" t="s">
        <v>463</v>
      </c>
      <c r="G1047">
        <v>151</v>
      </c>
      <c r="H1047" t="s">
        <v>446</v>
      </c>
      <c r="U1047">
        <v>1046</v>
      </c>
      <c r="V1047">
        <v>15785980</v>
      </c>
      <c r="W1047" t="s">
        <v>1403</v>
      </c>
      <c r="X1047">
        <v>588</v>
      </c>
      <c r="Y1047" t="s">
        <v>376</v>
      </c>
      <c r="Z1047" t="s">
        <v>436</v>
      </c>
      <c r="AA1047">
        <v>34</v>
      </c>
      <c r="AB1047">
        <v>6</v>
      </c>
      <c r="AC1047">
        <v>121132.26</v>
      </c>
      <c r="AD1047">
        <v>2</v>
      </c>
      <c r="AE1047">
        <v>1</v>
      </c>
      <c r="AF1047">
        <v>0</v>
      </c>
      <c r="AG1047">
        <v>86460.28</v>
      </c>
      <c r="AH1047">
        <v>0</v>
      </c>
    </row>
    <row r="1048" spans="1:34" x14ac:dyDescent="0.25">
      <c r="A1048" s="74">
        <v>42431</v>
      </c>
      <c r="B1048">
        <v>719</v>
      </c>
      <c r="C1048">
        <v>720</v>
      </c>
      <c r="D1048">
        <v>712</v>
      </c>
      <c r="E1048">
        <v>718.85</v>
      </c>
      <c r="F1048" t="s">
        <v>468</v>
      </c>
      <c r="G1048">
        <v>629</v>
      </c>
      <c r="H1048" t="s">
        <v>453</v>
      </c>
      <c r="U1048">
        <v>1047</v>
      </c>
      <c r="V1048">
        <v>15644200</v>
      </c>
      <c r="W1048" t="s">
        <v>1404</v>
      </c>
      <c r="X1048">
        <v>807</v>
      </c>
      <c r="Y1048" t="s">
        <v>376</v>
      </c>
      <c r="Z1048" t="s">
        <v>437</v>
      </c>
      <c r="AA1048">
        <v>42</v>
      </c>
      <c r="AB1048">
        <v>1</v>
      </c>
      <c r="AC1048">
        <v>0</v>
      </c>
      <c r="AD1048">
        <v>1</v>
      </c>
      <c r="AE1048">
        <v>1</v>
      </c>
      <c r="AF1048">
        <v>0</v>
      </c>
      <c r="AG1048">
        <v>16500.66</v>
      </c>
      <c r="AH1048">
        <v>1</v>
      </c>
    </row>
    <row r="1049" spans="1:34" x14ac:dyDescent="0.25">
      <c r="A1049" s="74">
        <v>42432</v>
      </c>
      <c r="B1049">
        <v>718.68</v>
      </c>
      <c r="C1049">
        <v>719.45</v>
      </c>
      <c r="D1049">
        <v>706.02</v>
      </c>
      <c r="E1049">
        <v>712.42</v>
      </c>
      <c r="F1049" t="s">
        <v>468</v>
      </c>
      <c r="G1049">
        <v>958</v>
      </c>
      <c r="H1049" t="s">
        <v>453</v>
      </c>
      <c r="U1049">
        <v>1048</v>
      </c>
      <c r="V1049">
        <v>15793949</v>
      </c>
      <c r="W1049" t="s">
        <v>984</v>
      </c>
      <c r="X1049">
        <v>726</v>
      </c>
      <c r="Y1049" t="s">
        <v>374</v>
      </c>
      <c r="Z1049" t="s">
        <v>437</v>
      </c>
      <c r="AA1049">
        <v>48</v>
      </c>
      <c r="AB1049">
        <v>4</v>
      </c>
      <c r="AC1049">
        <v>0</v>
      </c>
      <c r="AD1049">
        <v>1</v>
      </c>
      <c r="AE1049">
        <v>1</v>
      </c>
      <c r="AF1049">
        <v>0</v>
      </c>
      <c r="AG1049">
        <v>114020.06</v>
      </c>
      <c r="AH1049">
        <v>1</v>
      </c>
    </row>
    <row r="1050" spans="1:34" x14ac:dyDescent="0.25">
      <c r="A1050" s="74">
        <v>42433</v>
      </c>
      <c r="B1050">
        <v>714.99</v>
      </c>
      <c r="C1050">
        <v>716.49</v>
      </c>
      <c r="D1050">
        <v>706.02</v>
      </c>
      <c r="E1050">
        <v>710.89</v>
      </c>
      <c r="F1050" t="s">
        <v>468</v>
      </c>
      <c r="G1050">
        <v>972</v>
      </c>
      <c r="H1050" t="s">
        <v>460</v>
      </c>
      <c r="U1050">
        <v>1049</v>
      </c>
      <c r="V1050">
        <v>15645103</v>
      </c>
      <c r="W1050" t="s">
        <v>1405</v>
      </c>
      <c r="X1050">
        <v>812</v>
      </c>
      <c r="Y1050" t="s">
        <v>378</v>
      </c>
      <c r="Z1050" t="s">
        <v>436</v>
      </c>
      <c r="AA1050">
        <v>25</v>
      </c>
      <c r="AB1050">
        <v>5</v>
      </c>
      <c r="AC1050">
        <v>54817.55</v>
      </c>
      <c r="AD1050">
        <v>1</v>
      </c>
      <c r="AE1050">
        <v>1</v>
      </c>
      <c r="AF1050">
        <v>0</v>
      </c>
      <c r="AG1050">
        <v>131660.31</v>
      </c>
      <c r="AH1050">
        <v>0</v>
      </c>
    </row>
    <row r="1051" spans="1:34" x14ac:dyDescent="0.25">
      <c r="A1051" s="74">
        <v>42436</v>
      </c>
      <c r="B1051">
        <v>706.9</v>
      </c>
      <c r="C1051">
        <v>708.09</v>
      </c>
      <c r="D1051">
        <v>686.9</v>
      </c>
      <c r="E1051">
        <v>695.16</v>
      </c>
      <c r="F1051" t="s">
        <v>463</v>
      </c>
      <c r="G1051">
        <v>985</v>
      </c>
      <c r="H1051" t="s">
        <v>460</v>
      </c>
      <c r="U1051">
        <v>1050</v>
      </c>
      <c r="V1051">
        <v>15705860</v>
      </c>
      <c r="W1051" t="s">
        <v>995</v>
      </c>
      <c r="X1051">
        <v>631</v>
      </c>
      <c r="Y1051" t="s">
        <v>378</v>
      </c>
      <c r="Z1051" t="s">
        <v>436</v>
      </c>
      <c r="AA1051">
        <v>40</v>
      </c>
      <c r="AB1051">
        <v>3</v>
      </c>
      <c r="AC1051">
        <v>107949.45</v>
      </c>
      <c r="AD1051">
        <v>1</v>
      </c>
      <c r="AE1051">
        <v>1</v>
      </c>
      <c r="AF1051">
        <v>0</v>
      </c>
      <c r="AG1051">
        <v>52449.62</v>
      </c>
      <c r="AH1051">
        <v>1</v>
      </c>
    </row>
    <row r="1052" spans="1:34" x14ac:dyDescent="0.25">
      <c r="A1052" s="74">
        <v>42437</v>
      </c>
      <c r="B1052">
        <v>688.59</v>
      </c>
      <c r="C1052">
        <v>703.79</v>
      </c>
      <c r="D1052">
        <v>685.34</v>
      </c>
      <c r="E1052">
        <v>693.97</v>
      </c>
      <c r="F1052" t="s">
        <v>463</v>
      </c>
      <c r="G1052">
        <v>76</v>
      </c>
      <c r="H1052" t="s">
        <v>448</v>
      </c>
      <c r="U1052">
        <v>1051</v>
      </c>
      <c r="V1052">
        <v>15623828</v>
      </c>
      <c r="W1052" t="s">
        <v>1406</v>
      </c>
      <c r="X1052">
        <v>682</v>
      </c>
      <c r="Y1052" t="s">
        <v>374</v>
      </c>
      <c r="Z1052" t="s">
        <v>436</v>
      </c>
      <c r="AA1052">
        <v>30</v>
      </c>
      <c r="AB1052">
        <v>4</v>
      </c>
      <c r="AC1052">
        <v>0</v>
      </c>
      <c r="AD1052">
        <v>1</v>
      </c>
      <c r="AE1052">
        <v>0</v>
      </c>
      <c r="AF1052">
        <v>1</v>
      </c>
      <c r="AG1052">
        <v>161465.31</v>
      </c>
      <c r="AH1052">
        <v>0</v>
      </c>
    </row>
    <row r="1053" spans="1:34" x14ac:dyDescent="0.25">
      <c r="A1053" s="74">
        <v>42438</v>
      </c>
      <c r="B1053">
        <v>698.47</v>
      </c>
      <c r="C1053">
        <v>705.68</v>
      </c>
      <c r="D1053">
        <v>694</v>
      </c>
      <c r="E1053">
        <v>705.24</v>
      </c>
      <c r="F1053" t="s">
        <v>468</v>
      </c>
      <c r="G1053">
        <v>421</v>
      </c>
      <c r="H1053" t="s">
        <v>444</v>
      </c>
      <c r="U1053">
        <v>1052</v>
      </c>
      <c r="V1053">
        <v>15715003</v>
      </c>
      <c r="W1053" t="s">
        <v>755</v>
      </c>
      <c r="X1053">
        <v>625</v>
      </c>
      <c r="Y1053" t="s">
        <v>376</v>
      </c>
      <c r="Z1053" t="s">
        <v>437</v>
      </c>
      <c r="AA1053">
        <v>49</v>
      </c>
      <c r="AB1053">
        <v>2</v>
      </c>
      <c r="AC1053">
        <v>80816.45</v>
      </c>
      <c r="AD1053">
        <v>1</v>
      </c>
      <c r="AE1053">
        <v>1</v>
      </c>
      <c r="AF1053">
        <v>1</v>
      </c>
      <c r="AG1053">
        <v>20018.79</v>
      </c>
      <c r="AH1053">
        <v>0</v>
      </c>
    </row>
    <row r="1054" spans="1:34" x14ac:dyDescent="0.25">
      <c r="A1054" s="74">
        <v>42439</v>
      </c>
      <c r="B1054">
        <v>708.12</v>
      </c>
      <c r="C1054">
        <v>716.44</v>
      </c>
      <c r="D1054">
        <v>703.36</v>
      </c>
      <c r="E1054">
        <v>712.82</v>
      </c>
      <c r="F1054" t="s">
        <v>463</v>
      </c>
      <c r="G1054">
        <v>833</v>
      </c>
      <c r="H1054" t="s">
        <v>444</v>
      </c>
      <c r="U1054">
        <v>1053</v>
      </c>
      <c r="V1054">
        <v>15623471</v>
      </c>
      <c r="W1054" t="s">
        <v>1158</v>
      </c>
      <c r="X1054">
        <v>607</v>
      </c>
      <c r="Y1054" t="s">
        <v>378</v>
      </c>
      <c r="Z1054" t="s">
        <v>436</v>
      </c>
      <c r="AA1054">
        <v>38</v>
      </c>
      <c r="AB1054">
        <v>3</v>
      </c>
      <c r="AC1054">
        <v>98205.77</v>
      </c>
      <c r="AD1054">
        <v>1</v>
      </c>
      <c r="AE1054">
        <v>1</v>
      </c>
      <c r="AF1054">
        <v>0</v>
      </c>
      <c r="AG1054">
        <v>176318.27</v>
      </c>
      <c r="AH1054">
        <v>0</v>
      </c>
    </row>
    <row r="1055" spans="1:34" x14ac:dyDescent="0.25">
      <c r="A1055" s="74">
        <v>42440</v>
      </c>
      <c r="B1055">
        <v>720</v>
      </c>
      <c r="C1055">
        <v>726.92</v>
      </c>
      <c r="D1055">
        <v>717.13</v>
      </c>
      <c r="E1055">
        <v>726.82</v>
      </c>
      <c r="F1055" t="s">
        <v>468</v>
      </c>
      <c r="G1055">
        <v>970</v>
      </c>
      <c r="H1055" t="s">
        <v>451</v>
      </c>
      <c r="U1055">
        <v>1054</v>
      </c>
      <c r="V1055">
        <v>15798348</v>
      </c>
      <c r="W1055" t="s">
        <v>1407</v>
      </c>
      <c r="X1055">
        <v>600</v>
      </c>
      <c r="Y1055" t="s">
        <v>376</v>
      </c>
      <c r="Z1055" t="s">
        <v>437</v>
      </c>
      <c r="AA1055">
        <v>50</v>
      </c>
      <c r="AB1055">
        <v>6</v>
      </c>
      <c r="AC1055">
        <v>94684.27</v>
      </c>
      <c r="AD1055">
        <v>1</v>
      </c>
      <c r="AE1055">
        <v>1</v>
      </c>
      <c r="AF1055">
        <v>1</v>
      </c>
      <c r="AG1055">
        <v>50488.91</v>
      </c>
      <c r="AH1055">
        <v>0</v>
      </c>
    </row>
    <row r="1056" spans="1:34" x14ac:dyDescent="0.25">
      <c r="A1056" s="74">
        <v>42443</v>
      </c>
      <c r="B1056">
        <v>726.81</v>
      </c>
      <c r="C1056">
        <v>735.5</v>
      </c>
      <c r="D1056">
        <v>725.15</v>
      </c>
      <c r="E1056">
        <v>730.49</v>
      </c>
      <c r="F1056" t="s">
        <v>468</v>
      </c>
      <c r="G1056">
        <v>718</v>
      </c>
      <c r="H1056" t="s">
        <v>448</v>
      </c>
      <c r="U1056">
        <v>1055</v>
      </c>
      <c r="V1056">
        <v>15743016</v>
      </c>
      <c r="W1056" t="s">
        <v>765</v>
      </c>
      <c r="X1056">
        <v>602</v>
      </c>
      <c r="Y1056" t="s">
        <v>376</v>
      </c>
      <c r="Z1056" t="s">
        <v>437</v>
      </c>
      <c r="AA1056">
        <v>22</v>
      </c>
      <c r="AB1056">
        <v>7</v>
      </c>
      <c r="AC1056">
        <v>141604.76</v>
      </c>
      <c r="AD1056">
        <v>1</v>
      </c>
      <c r="AE1056">
        <v>1</v>
      </c>
      <c r="AF1056">
        <v>0</v>
      </c>
      <c r="AG1056">
        <v>30379.599999999999</v>
      </c>
      <c r="AH1056">
        <v>0</v>
      </c>
    </row>
    <row r="1057" spans="1:34" x14ac:dyDescent="0.25">
      <c r="A1057" s="74">
        <v>42444</v>
      </c>
      <c r="B1057">
        <v>726.92</v>
      </c>
      <c r="C1057">
        <v>732.29</v>
      </c>
      <c r="D1057">
        <v>724.77</v>
      </c>
      <c r="E1057">
        <v>728.33</v>
      </c>
      <c r="F1057" t="s">
        <v>468</v>
      </c>
      <c r="G1057">
        <v>721</v>
      </c>
      <c r="H1057" t="s">
        <v>453</v>
      </c>
      <c r="U1057">
        <v>1056</v>
      </c>
      <c r="V1057">
        <v>15769499</v>
      </c>
      <c r="W1057" t="s">
        <v>1408</v>
      </c>
      <c r="X1057">
        <v>545</v>
      </c>
      <c r="Y1057" t="s">
        <v>376</v>
      </c>
      <c r="Z1057" t="s">
        <v>437</v>
      </c>
      <c r="AA1057">
        <v>74</v>
      </c>
      <c r="AB1057">
        <v>3</v>
      </c>
      <c r="AC1057">
        <v>0</v>
      </c>
      <c r="AD1057">
        <v>2</v>
      </c>
      <c r="AE1057">
        <v>1</v>
      </c>
      <c r="AF1057">
        <v>1</v>
      </c>
      <c r="AG1057">
        <v>161326.73000000001</v>
      </c>
      <c r="AH1057">
        <v>0</v>
      </c>
    </row>
    <row r="1058" spans="1:34" x14ac:dyDescent="0.25">
      <c r="A1058" s="74">
        <v>42445</v>
      </c>
      <c r="B1058">
        <v>726.37</v>
      </c>
      <c r="C1058">
        <v>737.47</v>
      </c>
      <c r="D1058">
        <v>724.51</v>
      </c>
      <c r="E1058">
        <v>736.09</v>
      </c>
      <c r="F1058" t="s">
        <v>468</v>
      </c>
      <c r="G1058">
        <v>624</v>
      </c>
      <c r="H1058" t="s">
        <v>446</v>
      </c>
      <c r="U1058">
        <v>1057</v>
      </c>
      <c r="V1058">
        <v>15798521</v>
      </c>
      <c r="W1058" t="s">
        <v>934</v>
      </c>
      <c r="X1058">
        <v>675</v>
      </c>
      <c r="Y1058" t="s">
        <v>376</v>
      </c>
      <c r="Z1058" t="s">
        <v>436</v>
      </c>
      <c r="AA1058">
        <v>33</v>
      </c>
      <c r="AB1058">
        <v>3</v>
      </c>
      <c r="AC1058">
        <v>0</v>
      </c>
      <c r="AD1058">
        <v>2</v>
      </c>
      <c r="AE1058">
        <v>1</v>
      </c>
      <c r="AF1058">
        <v>0</v>
      </c>
      <c r="AG1058">
        <v>45348.08</v>
      </c>
      <c r="AH1058">
        <v>0</v>
      </c>
    </row>
    <row r="1059" spans="1:34" x14ac:dyDescent="0.25">
      <c r="A1059" s="74">
        <v>42446</v>
      </c>
      <c r="B1059">
        <v>736.45</v>
      </c>
      <c r="C1059">
        <v>743.07</v>
      </c>
      <c r="D1059">
        <v>736</v>
      </c>
      <c r="E1059">
        <v>737.78</v>
      </c>
      <c r="F1059" t="s">
        <v>468</v>
      </c>
      <c r="G1059">
        <v>860</v>
      </c>
      <c r="H1059" t="s">
        <v>451</v>
      </c>
      <c r="U1059">
        <v>1058</v>
      </c>
      <c r="V1059">
        <v>15706534</v>
      </c>
      <c r="W1059" t="s">
        <v>1038</v>
      </c>
      <c r="X1059">
        <v>581</v>
      </c>
      <c r="Y1059" t="s">
        <v>374</v>
      </c>
      <c r="Z1059" t="s">
        <v>437</v>
      </c>
      <c r="AA1059">
        <v>47</v>
      </c>
      <c r="AB1059">
        <v>1</v>
      </c>
      <c r="AC1059">
        <v>122949.14</v>
      </c>
      <c r="AD1059">
        <v>1</v>
      </c>
      <c r="AE1059">
        <v>0</v>
      </c>
      <c r="AF1059">
        <v>0</v>
      </c>
      <c r="AG1059">
        <v>180251.68</v>
      </c>
      <c r="AH1059">
        <v>1</v>
      </c>
    </row>
    <row r="1060" spans="1:34" x14ac:dyDescent="0.25">
      <c r="A1060" s="74">
        <v>42447</v>
      </c>
      <c r="B1060">
        <v>741.86</v>
      </c>
      <c r="C1060">
        <v>742</v>
      </c>
      <c r="D1060">
        <v>731.83</v>
      </c>
      <c r="E1060">
        <v>737.6</v>
      </c>
      <c r="F1060" t="s">
        <v>463</v>
      </c>
      <c r="G1060">
        <v>980</v>
      </c>
      <c r="H1060" t="s">
        <v>459</v>
      </c>
      <c r="U1060">
        <v>1059</v>
      </c>
      <c r="V1060">
        <v>15706186</v>
      </c>
      <c r="W1060" t="s">
        <v>995</v>
      </c>
      <c r="X1060">
        <v>640</v>
      </c>
      <c r="Y1060" t="s">
        <v>378</v>
      </c>
      <c r="Z1060" t="s">
        <v>436</v>
      </c>
      <c r="AA1060">
        <v>33</v>
      </c>
      <c r="AB1060">
        <v>8</v>
      </c>
      <c r="AC1060">
        <v>81677.22</v>
      </c>
      <c r="AD1060">
        <v>2</v>
      </c>
      <c r="AE1060">
        <v>0</v>
      </c>
      <c r="AF1060">
        <v>0</v>
      </c>
      <c r="AG1060">
        <v>34925.56</v>
      </c>
      <c r="AH1060">
        <v>0</v>
      </c>
    </row>
    <row r="1061" spans="1:34" x14ac:dyDescent="0.25">
      <c r="A1061" s="74">
        <v>42450</v>
      </c>
      <c r="B1061">
        <v>736.5</v>
      </c>
      <c r="C1061">
        <v>742.5</v>
      </c>
      <c r="D1061">
        <v>733.52</v>
      </c>
      <c r="E1061">
        <v>742.09</v>
      </c>
      <c r="F1061" t="s">
        <v>468</v>
      </c>
      <c r="G1061">
        <v>836</v>
      </c>
      <c r="H1061" t="s">
        <v>444</v>
      </c>
      <c r="U1061">
        <v>1060</v>
      </c>
      <c r="V1061">
        <v>15812197</v>
      </c>
      <c r="W1061" t="s">
        <v>1409</v>
      </c>
      <c r="X1061">
        <v>850</v>
      </c>
      <c r="Y1061" t="s">
        <v>374</v>
      </c>
      <c r="Z1061" t="s">
        <v>436</v>
      </c>
      <c r="AA1061">
        <v>38</v>
      </c>
      <c r="AB1061">
        <v>7</v>
      </c>
      <c r="AC1061">
        <v>80293.98</v>
      </c>
      <c r="AD1061">
        <v>1</v>
      </c>
      <c r="AE1061">
        <v>0</v>
      </c>
      <c r="AF1061">
        <v>0</v>
      </c>
      <c r="AG1061">
        <v>126555.74</v>
      </c>
      <c r="AH1061">
        <v>0</v>
      </c>
    </row>
    <row r="1062" spans="1:34" x14ac:dyDescent="0.25">
      <c r="A1062" s="74">
        <v>42451</v>
      </c>
      <c r="B1062">
        <v>737.46</v>
      </c>
      <c r="C1062">
        <v>745</v>
      </c>
      <c r="D1062">
        <v>737.46</v>
      </c>
      <c r="E1062">
        <v>740.75</v>
      </c>
      <c r="F1062" t="s">
        <v>468</v>
      </c>
      <c r="G1062">
        <v>269</v>
      </c>
      <c r="H1062" t="s">
        <v>459</v>
      </c>
      <c r="U1062">
        <v>1061</v>
      </c>
      <c r="V1062">
        <v>15650933</v>
      </c>
      <c r="W1062" t="s">
        <v>774</v>
      </c>
      <c r="X1062">
        <v>490</v>
      </c>
      <c r="Y1062" t="s">
        <v>376</v>
      </c>
      <c r="Z1062" t="s">
        <v>437</v>
      </c>
      <c r="AA1062">
        <v>48</v>
      </c>
      <c r="AB1062">
        <v>8</v>
      </c>
      <c r="AC1062">
        <v>155413.06</v>
      </c>
      <c r="AD1062">
        <v>1</v>
      </c>
      <c r="AE1062">
        <v>1</v>
      </c>
      <c r="AF1062">
        <v>0</v>
      </c>
      <c r="AG1062">
        <v>187921.3</v>
      </c>
      <c r="AH1062">
        <v>0</v>
      </c>
    </row>
    <row r="1063" spans="1:34" x14ac:dyDescent="0.25">
      <c r="A1063" s="74">
        <v>42452</v>
      </c>
      <c r="B1063">
        <v>742.36</v>
      </c>
      <c r="C1063">
        <v>745.72</v>
      </c>
      <c r="D1063">
        <v>736.15</v>
      </c>
      <c r="E1063">
        <v>738.06</v>
      </c>
      <c r="F1063" t="s">
        <v>468</v>
      </c>
      <c r="G1063">
        <v>432</v>
      </c>
      <c r="H1063" t="s">
        <v>460</v>
      </c>
      <c r="U1063">
        <v>1062</v>
      </c>
      <c r="V1063">
        <v>15692991</v>
      </c>
      <c r="W1063" t="s">
        <v>803</v>
      </c>
      <c r="X1063">
        <v>710</v>
      </c>
      <c r="Y1063" t="s">
        <v>376</v>
      </c>
      <c r="Z1063" t="s">
        <v>437</v>
      </c>
      <c r="AA1063">
        <v>38</v>
      </c>
      <c r="AB1063">
        <v>4</v>
      </c>
      <c r="AC1063">
        <v>0</v>
      </c>
      <c r="AD1063">
        <v>2</v>
      </c>
      <c r="AE1063">
        <v>1</v>
      </c>
      <c r="AF1063">
        <v>1</v>
      </c>
      <c r="AG1063">
        <v>136390.88</v>
      </c>
      <c r="AH1063">
        <v>0</v>
      </c>
    </row>
    <row r="1064" spans="1:34" x14ac:dyDescent="0.25">
      <c r="A1064" s="74">
        <v>42453</v>
      </c>
      <c r="B1064">
        <v>732.01</v>
      </c>
      <c r="C1064">
        <v>737.75</v>
      </c>
      <c r="D1064">
        <v>731</v>
      </c>
      <c r="E1064">
        <v>735.3</v>
      </c>
      <c r="F1064" t="s">
        <v>468</v>
      </c>
      <c r="G1064">
        <v>594</v>
      </c>
      <c r="H1064" t="s">
        <v>449</v>
      </c>
      <c r="U1064">
        <v>1063</v>
      </c>
      <c r="V1064">
        <v>15631189</v>
      </c>
      <c r="W1064" t="s">
        <v>1410</v>
      </c>
      <c r="X1064">
        <v>613</v>
      </c>
      <c r="Y1064" t="s">
        <v>378</v>
      </c>
      <c r="Z1064" t="s">
        <v>436</v>
      </c>
      <c r="AA1064">
        <v>38</v>
      </c>
      <c r="AB1064">
        <v>9</v>
      </c>
      <c r="AC1064">
        <v>67111.649999999994</v>
      </c>
      <c r="AD1064">
        <v>1</v>
      </c>
      <c r="AE1064">
        <v>1</v>
      </c>
      <c r="AF1064">
        <v>0</v>
      </c>
      <c r="AG1064">
        <v>78566.64</v>
      </c>
      <c r="AH1064">
        <v>1</v>
      </c>
    </row>
    <row r="1065" spans="1:34" x14ac:dyDescent="0.25">
      <c r="A1065" s="74">
        <v>42457</v>
      </c>
      <c r="B1065">
        <v>736.79</v>
      </c>
      <c r="C1065">
        <v>738.99</v>
      </c>
      <c r="D1065">
        <v>732.5</v>
      </c>
      <c r="E1065">
        <v>733.53</v>
      </c>
      <c r="F1065" t="s">
        <v>468</v>
      </c>
      <c r="G1065">
        <v>301</v>
      </c>
      <c r="H1065" t="s">
        <v>448</v>
      </c>
      <c r="U1065">
        <v>1064</v>
      </c>
      <c r="V1065">
        <v>15762198</v>
      </c>
      <c r="W1065" t="s">
        <v>736</v>
      </c>
      <c r="X1065">
        <v>812</v>
      </c>
      <c r="Y1065" t="s">
        <v>374</v>
      </c>
      <c r="Z1065" t="s">
        <v>436</v>
      </c>
      <c r="AA1065">
        <v>34</v>
      </c>
      <c r="AB1065">
        <v>5</v>
      </c>
      <c r="AC1065">
        <v>103818.43</v>
      </c>
      <c r="AD1065">
        <v>1</v>
      </c>
      <c r="AE1065">
        <v>1</v>
      </c>
      <c r="AF1065">
        <v>1</v>
      </c>
      <c r="AG1065">
        <v>166038.26999999999</v>
      </c>
      <c r="AH1065">
        <v>0</v>
      </c>
    </row>
    <row r="1066" spans="1:34" x14ac:dyDescent="0.25">
      <c r="A1066" s="74">
        <v>42458</v>
      </c>
      <c r="B1066">
        <v>734.59</v>
      </c>
      <c r="C1066">
        <v>747.25</v>
      </c>
      <c r="D1066">
        <v>728.76</v>
      </c>
      <c r="E1066">
        <v>744.77</v>
      </c>
      <c r="F1066" t="s">
        <v>468</v>
      </c>
      <c r="G1066">
        <v>903</v>
      </c>
      <c r="H1066" t="s">
        <v>451</v>
      </c>
      <c r="U1066">
        <v>1065</v>
      </c>
      <c r="V1066">
        <v>15699598</v>
      </c>
      <c r="W1066" t="s">
        <v>41</v>
      </c>
      <c r="X1066">
        <v>723</v>
      </c>
      <c r="Y1066" t="s">
        <v>374</v>
      </c>
      <c r="Z1066" t="s">
        <v>437</v>
      </c>
      <c r="AA1066">
        <v>20</v>
      </c>
      <c r="AB1066">
        <v>4</v>
      </c>
      <c r="AC1066">
        <v>0</v>
      </c>
      <c r="AD1066">
        <v>2</v>
      </c>
      <c r="AE1066">
        <v>1</v>
      </c>
      <c r="AF1066">
        <v>1</v>
      </c>
      <c r="AG1066">
        <v>140385.32999999999</v>
      </c>
      <c r="AH1066">
        <v>0</v>
      </c>
    </row>
    <row r="1067" spans="1:34" x14ac:dyDescent="0.25">
      <c r="A1067" s="74">
        <v>42459</v>
      </c>
      <c r="B1067">
        <v>750.1</v>
      </c>
      <c r="C1067">
        <v>757.88</v>
      </c>
      <c r="D1067">
        <v>748.74</v>
      </c>
      <c r="E1067">
        <v>750.53</v>
      </c>
      <c r="F1067" t="s">
        <v>468</v>
      </c>
      <c r="G1067">
        <v>782</v>
      </c>
      <c r="H1067" t="s">
        <v>446</v>
      </c>
      <c r="U1067">
        <v>1066</v>
      </c>
      <c r="V1067">
        <v>15692744</v>
      </c>
      <c r="W1067" t="s">
        <v>1411</v>
      </c>
      <c r="X1067">
        <v>512</v>
      </c>
      <c r="Y1067" t="s">
        <v>374</v>
      </c>
      <c r="Z1067" t="s">
        <v>436</v>
      </c>
      <c r="AA1067">
        <v>36</v>
      </c>
      <c r="AB1067">
        <v>4</v>
      </c>
      <c r="AC1067">
        <v>152169.12</v>
      </c>
      <c r="AD1067">
        <v>2</v>
      </c>
      <c r="AE1067">
        <v>0</v>
      </c>
      <c r="AF1067">
        <v>0</v>
      </c>
      <c r="AG1067">
        <v>38629.300000000003</v>
      </c>
      <c r="AH1067">
        <v>1</v>
      </c>
    </row>
    <row r="1068" spans="1:34" x14ac:dyDescent="0.25">
      <c r="A1068" s="74">
        <v>42460</v>
      </c>
      <c r="B1068">
        <v>749.25</v>
      </c>
      <c r="C1068">
        <v>750.85</v>
      </c>
      <c r="D1068">
        <v>740.94</v>
      </c>
      <c r="E1068">
        <v>744.95</v>
      </c>
      <c r="F1068" t="s">
        <v>468</v>
      </c>
      <c r="G1068">
        <v>718</v>
      </c>
      <c r="H1068" t="s">
        <v>451</v>
      </c>
      <c r="U1068">
        <v>1067</v>
      </c>
      <c r="V1068">
        <v>15688963</v>
      </c>
      <c r="W1068" t="s">
        <v>1412</v>
      </c>
      <c r="X1068">
        <v>731</v>
      </c>
      <c r="Y1068" t="s">
        <v>374</v>
      </c>
      <c r="Z1068" t="s">
        <v>437</v>
      </c>
      <c r="AA1068">
        <v>52</v>
      </c>
      <c r="AB1068">
        <v>10</v>
      </c>
      <c r="AC1068">
        <v>0</v>
      </c>
      <c r="AD1068">
        <v>1</v>
      </c>
      <c r="AE1068">
        <v>1</v>
      </c>
      <c r="AF1068">
        <v>1</v>
      </c>
      <c r="AG1068">
        <v>24998.75</v>
      </c>
      <c r="AH1068">
        <v>1</v>
      </c>
    </row>
    <row r="1069" spans="1:34" x14ac:dyDescent="0.25">
      <c r="A1069" s="74">
        <v>42461</v>
      </c>
      <c r="B1069">
        <v>738.6</v>
      </c>
      <c r="C1069">
        <v>750.34</v>
      </c>
      <c r="D1069">
        <v>737</v>
      </c>
      <c r="E1069">
        <v>749.91</v>
      </c>
      <c r="F1069" t="s">
        <v>468</v>
      </c>
      <c r="G1069">
        <v>576</v>
      </c>
      <c r="H1069" t="s">
        <v>459</v>
      </c>
      <c r="U1069">
        <v>1068</v>
      </c>
      <c r="V1069">
        <v>15599131</v>
      </c>
      <c r="W1069" t="s">
        <v>1413</v>
      </c>
      <c r="X1069">
        <v>650</v>
      </c>
      <c r="Y1069" t="s">
        <v>378</v>
      </c>
      <c r="Z1069" t="s">
        <v>436</v>
      </c>
      <c r="AA1069">
        <v>26</v>
      </c>
      <c r="AB1069">
        <v>4</v>
      </c>
      <c r="AC1069">
        <v>214346.96</v>
      </c>
      <c r="AD1069">
        <v>2</v>
      </c>
      <c r="AE1069">
        <v>1</v>
      </c>
      <c r="AF1069">
        <v>0</v>
      </c>
      <c r="AG1069">
        <v>128815.33</v>
      </c>
      <c r="AH1069">
        <v>0</v>
      </c>
    </row>
    <row r="1070" spans="1:34" x14ac:dyDescent="0.25">
      <c r="A1070" s="74">
        <v>42464</v>
      </c>
      <c r="B1070">
        <v>750.06</v>
      </c>
      <c r="C1070">
        <v>752.8</v>
      </c>
      <c r="D1070">
        <v>742.43</v>
      </c>
      <c r="E1070">
        <v>745.29</v>
      </c>
      <c r="F1070" t="s">
        <v>468</v>
      </c>
      <c r="G1070">
        <v>134</v>
      </c>
      <c r="H1070" t="s">
        <v>462</v>
      </c>
      <c r="U1070">
        <v>1069</v>
      </c>
      <c r="V1070">
        <v>15680303</v>
      </c>
      <c r="W1070" t="s">
        <v>1414</v>
      </c>
      <c r="X1070">
        <v>594</v>
      </c>
      <c r="Y1070" t="s">
        <v>374</v>
      </c>
      <c r="Z1070" t="s">
        <v>436</v>
      </c>
      <c r="AA1070">
        <v>57</v>
      </c>
      <c r="AB1070">
        <v>6</v>
      </c>
      <c r="AC1070">
        <v>0</v>
      </c>
      <c r="AD1070">
        <v>1</v>
      </c>
      <c r="AE1070">
        <v>1</v>
      </c>
      <c r="AF1070">
        <v>0</v>
      </c>
      <c r="AG1070">
        <v>19376.560000000001</v>
      </c>
      <c r="AH1070">
        <v>1</v>
      </c>
    </row>
    <row r="1071" spans="1:34" x14ac:dyDescent="0.25">
      <c r="A1071" s="74">
        <v>42465</v>
      </c>
      <c r="B1071">
        <v>738</v>
      </c>
      <c r="C1071">
        <v>742.8</v>
      </c>
      <c r="D1071">
        <v>735.37</v>
      </c>
      <c r="E1071">
        <v>737.8</v>
      </c>
      <c r="F1071" t="s">
        <v>468</v>
      </c>
      <c r="G1071">
        <v>132</v>
      </c>
      <c r="H1071" t="s">
        <v>448</v>
      </c>
      <c r="U1071">
        <v>1070</v>
      </c>
      <c r="V1071">
        <v>15628674</v>
      </c>
      <c r="W1071" t="s">
        <v>1415</v>
      </c>
      <c r="X1071">
        <v>844</v>
      </c>
      <c r="Y1071" t="s">
        <v>374</v>
      </c>
      <c r="Z1071" t="s">
        <v>436</v>
      </c>
      <c r="AA1071">
        <v>40</v>
      </c>
      <c r="AB1071">
        <v>7</v>
      </c>
      <c r="AC1071">
        <v>113348.14</v>
      </c>
      <c r="AD1071">
        <v>1</v>
      </c>
      <c r="AE1071">
        <v>1</v>
      </c>
      <c r="AF1071">
        <v>0</v>
      </c>
      <c r="AG1071">
        <v>31904.31</v>
      </c>
      <c r="AH1071">
        <v>1</v>
      </c>
    </row>
    <row r="1072" spans="1:34" x14ac:dyDescent="0.25">
      <c r="A1072" s="74">
        <v>42466</v>
      </c>
      <c r="B1072">
        <v>735.77</v>
      </c>
      <c r="C1072">
        <v>746.24</v>
      </c>
      <c r="D1072">
        <v>735.56</v>
      </c>
      <c r="E1072">
        <v>745.69</v>
      </c>
      <c r="F1072" t="s">
        <v>468</v>
      </c>
      <c r="G1072">
        <v>53</v>
      </c>
      <c r="H1072" t="s">
        <v>459</v>
      </c>
      <c r="U1072">
        <v>1071</v>
      </c>
      <c r="V1072">
        <v>15648075</v>
      </c>
      <c r="W1072" t="s">
        <v>1416</v>
      </c>
      <c r="X1072">
        <v>686</v>
      </c>
      <c r="Y1072" t="s">
        <v>378</v>
      </c>
      <c r="Z1072" t="s">
        <v>437</v>
      </c>
      <c r="AA1072">
        <v>47</v>
      </c>
      <c r="AB1072">
        <v>5</v>
      </c>
      <c r="AC1072">
        <v>170935.94</v>
      </c>
      <c r="AD1072">
        <v>1</v>
      </c>
      <c r="AE1072">
        <v>1</v>
      </c>
      <c r="AF1072">
        <v>0</v>
      </c>
      <c r="AG1072">
        <v>173179.79</v>
      </c>
      <c r="AH1072">
        <v>1</v>
      </c>
    </row>
    <row r="1073" spans="1:34" x14ac:dyDescent="0.25">
      <c r="A1073" s="74">
        <v>42467</v>
      </c>
      <c r="B1073">
        <v>745.37</v>
      </c>
      <c r="C1073">
        <v>747</v>
      </c>
      <c r="D1073">
        <v>736.28</v>
      </c>
      <c r="E1073">
        <v>740.28</v>
      </c>
      <c r="F1073" t="s">
        <v>468</v>
      </c>
      <c r="G1073">
        <v>453</v>
      </c>
      <c r="H1073" t="s">
        <v>462</v>
      </c>
      <c r="U1073">
        <v>1072</v>
      </c>
      <c r="V1073">
        <v>15586970</v>
      </c>
      <c r="W1073" t="s">
        <v>802</v>
      </c>
      <c r="X1073">
        <v>695</v>
      </c>
      <c r="Y1073" t="s">
        <v>378</v>
      </c>
      <c r="Z1073" t="s">
        <v>436</v>
      </c>
      <c r="AA1073">
        <v>52</v>
      </c>
      <c r="AB1073">
        <v>8</v>
      </c>
      <c r="AC1073">
        <v>103023.26</v>
      </c>
      <c r="AD1073">
        <v>1</v>
      </c>
      <c r="AE1073">
        <v>1</v>
      </c>
      <c r="AF1073">
        <v>1</v>
      </c>
      <c r="AG1073">
        <v>22485.64</v>
      </c>
      <c r="AH1073">
        <v>0</v>
      </c>
    </row>
    <row r="1074" spans="1:34" x14ac:dyDescent="0.25">
      <c r="A1074" s="74">
        <v>42468</v>
      </c>
      <c r="B1074">
        <v>743.97</v>
      </c>
      <c r="C1074">
        <v>745.45</v>
      </c>
      <c r="D1074">
        <v>735.55</v>
      </c>
      <c r="E1074">
        <v>739.15</v>
      </c>
      <c r="F1074" t="s">
        <v>468</v>
      </c>
      <c r="G1074">
        <v>290</v>
      </c>
      <c r="H1074" t="s">
        <v>451</v>
      </c>
      <c r="U1074">
        <v>1073</v>
      </c>
      <c r="V1074">
        <v>15625698</v>
      </c>
      <c r="W1074" t="s">
        <v>860</v>
      </c>
      <c r="X1074">
        <v>624</v>
      </c>
      <c r="Y1074" t="s">
        <v>376</v>
      </c>
      <c r="Z1074" t="s">
        <v>437</v>
      </c>
      <c r="AA1074">
        <v>23</v>
      </c>
      <c r="AB1074">
        <v>6</v>
      </c>
      <c r="AC1074">
        <v>0</v>
      </c>
      <c r="AD1074">
        <v>2</v>
      </c>
      <c r="AE1074">
        <v>0</v>
      </c>
      <c r="AF1074">
        <v>1</v>
      </c>
      <c r="AG1074">
        <v>196668.51</v>
      </c>
      <c r="AH1074">
        <v>0</v>
      </c>
    </row>
    <row r="1075" spans="1:34" x14ac:dyDescent="0.25">
      <c r="A1075" s="74">
        <v>42471</v>
      </c>
      <c r="B1075">
        <v>743.02</v>
      </c>
      <c r="C1075">
        <v>745</v>
      </c>
      <c r="D1075">
        <v>736.05</v>
      </c>
      <c r="E1075">
        <v>736.1</v>
      </c>
      <c r="F1075" t="s">
        <v>468</v>
      </c>
      <c r="G1075">
        <v>220</v>
      </c>
      <c r="H1075" t="s">
        <v>460</v>
      </c>
      <c r="U1075">
        <v>1074</v>
      </c>
      <c r="V1075">
        <v>15790497</v>
      </c>
      <c r="W1075" t="s">
        <v>1022</v>
      </c>
      <c r="X1075">
        <v>503</v>
      </c>
      <c r="Y1075" t="s">
        <v>376</v>
      </c>
      <c r="Z1075" t="s">
        <v>436</v>
      </c>
      <c r="AA1075">
        <v>37</v>
      </c>
      <c r="AB1075">
        <v>6</v>
      </c>
      <c r="AC1075">
        <v>0</v>
      </c>
      <c r="AD1075">
        <v>2</v>
      </c>
      <c r="AE1075">
        <v>0</v>
      </c>
      <c r="AF1075">
        <v>0</v>
      </c>
      <c r="AG1075">
        <v>136506.85999999999</v>
      </c>
      <c r="AH1075">
        <v>0</v>
      </c>
    </row>
    <row r="1076" spans="1:34" x14ac:dyDescent="0.25">
      <c r="A1076" s="74">
        <v>42472</v>
      </c>
      <c r="B1076">
        <v>738</v>
      </c>
      <c r="C1076">
        <v>743.83</v>
      </c>
      <c r="D1076">
        <v>731.01</v>
      </c>
      <c r="E1076">
        <v>743.09</v>
      </c>
      <c r="F1076" t="s">
        <v>468</v>
      </c>
      <c r="G1076">
        <v>353</v>
      </c>
      <c r="H1076" t="s">
        <v>453</v>
      </c>
      <c r="U1076">
        <v>1075</v>
      </c>
      <c r="V1076">
        <v>15682618</v>
      </c>
      <c r="W1076" t="s">
        <v>1417</v>
      </c>
      <c r="X1076">
        <v>535</v>
      </c>
      <c r="Y1076" t="s">
        <v>374</v>
      </c>
      <c r="Z1076" t="s">
        <v>437</v>
      </c>
      <c r="AA1076">
        <v>31</v>
      </c>
      <c r="AB1076">
        <v>7</v>
      </c>
      <c r="AC1076">
        <v>111855.03999999999</v>
      </c>
      <c r="AD1076">
        <v>2</v>
      </c>
      <c r="AE1076">
        <v>1</v>
      </c>
      <c r="AF1076">
        <v>1</v>
      </c>
      <c r="AG1076">
        <v>36278.89</v>
      </c>
      <c r="AH1076">
        <v>0</v>
      </c>
    </row>
    <row r="1077" spans="1:34" x14ac:dyDescent="0.25">
      <c r="A1077" s="74">
        <v>42473</v>
      </c>
      <c r="B1077">
        <v>749.16</v>
      </c>
      <c r="C1077">
        <v>754.38</v>
      </c>
      <c r="D1077">
        <v>744.26</v>
      </c>
      <c r="E1077">
        <v>751.72</v>
      </c>
      <c r="F1077" t="s">
        <v>468</v>
      </c>
      <c r="G1077">
        <v>707</v>
      </c>
      <c r="H1077" t="s">
        <v>460</v>
      </c>
      <c r="U1077">
        <v>1076</v>
      </c>
      <c r="V1077">
        <v>15762937</v>
      </c>
      <c r="W1077" t="s">
        <v>1418</v>
      </c>
      <c r="X1077">
        <v>743</v>
      </c>
      <c r="Y1077" t="s">
        <v>378</v>
      </c>
      <c r="Z1077" t="s">
        <v>437</v>
      </c>
      <c r="AA1077">
        <v>32</v>
      </c>
      <c r="AB1077">
        <v>6</v>
      </c>
      <c r="AC1077">
        <v>140348.56</v>
      </c>
      <c r="AD1077">
        <v>2</v>
      </c>
      <c r="AE1077">
        <v>1</v>
      </c>
      <c r="AF1077">
        <v>1</v>
      </c>
      <c r="AG1077">
        <v>163254.39000000001</v>
      </c>
      <c r="AH1077">
        <v>0</v>
      </c>
    </row>
    <row r="1078" spans="1:34" x14ac:dyDescent="0.25">
      <c r="A1078" s="74">
        <v>42474</v>
      </c>
      <c r="B1078">
        <v>754.01</v>
      </c>
      <c r="C1078">
        <v>757.31</v>
      </c>
      <c r="D1078">
        <v>752.71</v>
      </c>
      <c r="E1078">
        <v>753.2</v>
      </c>
      <c r="F1078" t="s">
        <v>468</v>
      </c>
      <c r="G1078">
        <v>135</v>
      </c>
      <c r="H1078" t="s">
        <v>448</v>
      </c>
      <c r="U1078">
        <v>1077</v>
      </c>
      <c r="V1078">
        <v>15750929</v>
      </c>
      <c r="W1078" t="s">
        <v>1419</v>
      </c>
      <c r="X1078">
        <v>702</v>
      </c>
      <c r="Y1078" t="s">
        <v>376</v>
      </c>
      <c r="Z1078" t="s">
        <v>436</v>
      </c>
      <c r="AA1078">
        <v>39</v>
      </c>
      <c r="AB1078">
        <v>8</v>
      </c>
      <c r="AC1078">
        <v>0</v>
      </c>
      <c r="AD1078">
        <v>2</v>
      </c>
      <c r="AE1078">
        <v>1</v>
      </c>
      <c r="AF1078">
        <v>0</v>
      </c>
      <c r="AG1078">
        <v>99654.13</v>
      </c>
      <c r="AH1078">
        <v>0</v>
      </c>
    </row>
    <row r="1079" spans="1:34" x14ac:dyDescent="0.25">
      <c r="A1079" s="74">
        <v>42475</v>
      </c>
      <c r="B1079">
        <v>753.98</v>
      </c>
      <c r="C1079">
        <v>761</v>
      </c>
      <c r="D1079">
        <v>752.69</v>
      </c>
      <c r="E1079">
        <v>759</v>
      </c>
      <c r="F1079" t="s">
        <v>468</v>
      </c>
      <c r="G1079">
        <v>809</v>
      </c>
      <c r="H1079" t="s">
        <v>448</v>
      </c>
      <c r="U1079">
        <v>1078</v>
      </c>
      <c r="V1079">
        <v>15729832</v>
      </c>
      <c r="W1079" t="s">
        <v>984</v>
      </c>
      <c r="X1079">
        <v>658</v>
      </c>
      <c r="Y1079" t="s">
        <v>374</v>
      </c>
      <c r="Z1079" t="s">
        <v>436</v>
      </c>
      <c r="AA1079">
        <v>29</v>
      </c>
      <c r="AB1079">
        <v>3</v>
      </c>
      <c r="AC1079">
        <v>145512.84</v>
      </c>
      <c r="AD1079">
        <v>1</v>
      </c>
      <c r="AE1079">
        <v>1</v>
      </c>
      <c r="AF1079">
        <v>0</v>
      </c>
      <c r="AG1079">
        <v>20207.02</v>
      </c>
      <c r="AH1079">
        <v>0</v>
      </c>
    </row>
    <row r="1080" spans="1:34" x14ac:dyDescent="0.25">
      <c r="A1080" s="74">
        <v>42478</v>
      </c>
      <c r="B1080">
        <v>760.46</v>
      </c>
      <c r="C1080">
        <v>768.05</v>
      </c>
      <c r="D1080">
        <v>757.3</v>
      </c>
      <c r="E1080">
        <v>766.61</v>
      </c>
      <c r="F1080" t="s">
        <v>468</v>
      </c>
      <c r="G1080">
        <v>556</v>
      </c>
      <c r="H1080" t="s">
        <v>453</v>
      </c>
      <c r="U1080">
        <v>1079</v>
      </c>
      <c r="V1080">
        <v>15633650</v>
      </c>
      <c r="W1080" t="s">
        <v>1420</v>
      </c>
      <c r="X1080">
        <v>677</v>
      </c>
      <c r="Y1080" t="s">
        <v>378</v>
      </c>
      <c r="Z1080" t="s">
        <v>437</v>
      </c>
      <c r="AA1080">
        <v>41</v>
      </c>
      <c r="AB1080">
        <v>8</v>
      </c>
      <c r="AC1080">
        <v>146720.98000000001</v>
      </c>
      <c r="AD1080">
        <v>2</v>
      </c>
      <c r="AE1080">
        <v>1</v>
      </c>
      <c r="AF1080">
        <v>1</v>
      </c>
      <c r="AG1080">
        <v>4195.84</v>
      </c>
      <c r="AH1080">
        <v>0</v>
      </c>
    </row>
    <row r="1081" spans="1:34" x14ac:dyDescent="0.25">
      <c r="A1081" s="74">
        <v>42479</v>
      </c>
      <c r="B1081">
        <v>769.51</v>
      </c>
      <c r="C1081">
        <v>769.9</v>
      </c>
      <c r="D1081">
        <v>749.33</v>
      </c>
      <c r="E1081">
        <v>753.93</v>
      </c>
      <c r="F1081" t="s">
        <v>463</v>
      </c>
      <c r="G1081">
        <v>30</v>
      </c>
      <c r="H1081" t="s">
        <v>444</v>
      </c>
      <c r="U1081">
        <v>1080</v>
      </c>
      <c r="V1081">
        <v>15748856</v>
      </c>
      <c r="W1081" t="s">
        <v>1163</v>
      </c>
      <c r="X1081">
        <v>664</v>
      </c>
      <c r="Y1081" t="s">
        <v>374</v>
      </c>
      <c r="Z1081" t="s">
        <v>436</v>
      </c>
      <c r="AA1081">
        <v>32</v>
      </c>
      <c r="AB1081">
        <v>10</v>
      </c>
      <c r="AC1081">
        <v>107209.73</v>
      </c>
      <c r="AD1081">
        <v>1</v>
      </c>
      <c r="AE1081">
        <v>1</v>
      </c>
      <c r="AF1081">
        <v>1</v>
      </c>
      <c r="AG1081">
        <v>112340.2</v>
      </c>
      <c r="AH1081">
        <v>0</v>
      </c>
    </row>
    <row r="1082" spans="1:34" x14ac:dyDescent="0.25">
      <c r="A1082" s="74">
        <v>42480</v>
      </c>
      <c r="B1082">
        <v>758</v>
      </c>
      <c r="C1082">
        <v>758.13</v>
      </c>
      <c r="D1082">
        <v>750.01</v>
      </c>
      <c r="E1082">
        <v>752.67</v>
      </c>
      <c r="F1082" t="s">
        <v>468</v>
      </c>
      <c r="G1082">
        <v>529</v>
      </c>
      <c r="H1082" t="s">
        <v>462</v>
      </c>
      <c r="U1082">
        <v>1081</v>
      </c>
      <c r="V1082">
        <v>15589195</v>
      </c>
      <c r="W1082" t="s">
        <v>1421</v>
      </c>
      <c r="X1082">
        <v>766</v>
      </c>
      <c r="Y1082" t="s">
        <v>378</v>
      </c>
      <c r="Z1082" t="s">
        <v>437</v>
      </c>
      <c r="AA1082">
        <v>38</v>
      </c>
      <c r="AB1082">
        <v>7</v>
      </c>
      <c r="AC1082">
        <v>130933.74</v>
      </c>
      <c r="AD1082">
        <v>1</v>
      </c>
      <c r="AE1082">
        <v>0</v>
      </c>
      <c r="AF1082">
        <v>1</v>
      </c>
      <c r="AG1082">
        <v>2035.94</v>
      </c>
      <c r="AH1082">
        <v>0</v>
      </c>
    </row>
    <row r="1083" spans="1:34" x14ac:dyDescent="0.25">
      <c r="A1083" s="74">
        <v>42481</v>
      </c>
      <c r="B1083">
        <v>755.38</v>
      </c>
      <c r="C1083">
        <v>760.45</v>
      </c>
      <c r="D1083">
        <v>749.55</v>
      </c>
      <c r="E1083">
        <v>759.14</v>
      </c>
      <c r="F1083" t="s">
        <v>455</v>
      </c>
      <c r="G1083">
        <v>60</v>
      </c>
      <c r="H1083" t="s">
        <v>444</v>
      </c>
      <c r="U1083">
        <v>1082</v>
      </c>
      <c r="V1083">
        <v>15699911</v>
      </c>
      <c r="W1083" t="s">
        <v>1422</v>
      </c>
      <c r="X1083">
        <v>461</v>
      </c>
      <c r="Y1083" t="s">
        <v>376</v>
      </c>
      <c r="Z1083" t="s">
        <v>437</v>
      </c>
      <c r="AA1083">
        <v>35</v>
      </c>
      <c r="AB1083">
        <v>8</v>
      </c>
      <c r="AC1083">
        <v>0</v>
      </c>
      <c r="AD1083">
        <v>1</v>
      </c>
      <c r="AE1083">
        <v>1</v>
      </c>
      <c r="AF1083">
        <v>0</v>
      </c>
      <c r="AG1083">
        <v>132295.95000000001</v>
      </c>
      <c r="AH1083">
        <v>0</v>
      </c>
    </row>
    <row r="1084" spans="1:34" x14ac:dyDescent="0.25">
      <c r="A1084" s="74">
        <v>42482</v>
      </c>
      <c r="B1084">
        <v>726.3</v>
      </c>
      <c r="C1084">
        <v>736.12</v>
      </c>
      <c r="D1084">
        <v>713.61</v>
      </c>
      <c r="E1084">
        <v>718.77</v>
      </c>
      <c r="F1084" t="s">
        <v>445</v>
      </c>
      <c r="G1084">
        <v>951</v>
      </c>
      <c r="H1084" t="s">
        <v>449</v>
      </c>
      <c r="U1084">
        <v>1083</v>
      </c>
      <c r="V1084">
        <v>15663438</v>
      </c>
      <c r="W1084" t="s">
        <v>1423</v>
      </c>
      <c r="X1084">
        <v>688</v>
      </c>
      <c r="Y1084" t="s">
        <v>376</v>
      </c>
      <c r="Z1084" t="s">
        <v>436</v>
      </c>
      <c r="AA1084">
        <v>36</v>
      </c>
      <c r="AB1084">
        <v>0</v>
      </c>
      <c r="AC1084">
        <v>89772.3</v>
      </c>
      <c r="AD1084">
        <v>1</v>
      </c>
      <c r="AE1084">
        <v>1</v>
      </c>
      <c r="AF1084">
        <v>0</v>
      </c>
      <c r="AG1084">
        <v>177383.67999999999</v>
      </c>
      <c r="AH1084">
        <v>1</v>
      </c>
    </row>
    <row r="1085" spans="1:34" x14ac:dyDescent="0.25">
      <c r="A1085" s="74">
        <v>42485</v>
      </c>
      <c r="B1085">
        <v>716.1</v>
      </c>
      <c r="C1085">
        <v>723.93</v>
      </c>
      <c r="D1085">
        <v>715.59</v>
      </c>
      <c r="E1085">
        <v>723.15</v>
      </c>
      <c r="F1085" t="s">
        <v>468</v>
      </c>
      <c r="G1085">
        <v>959</v>
      </c>
      <c r="H1085" t="s">
        <v>462</v>
      </c>
      <c r="U1085">
        <v>1084</v>
      </c>
      <c r="V1085">
        <v>15692583</v>
      </c>
      <c r="W1085" t="s">
        <v>1064</v>
      </c>
      <c r="X1085">
        <v>678</v>
      </c>
      <c r="Y1085" t="s">
        <v>374</v>
      </c>
      <c r="Z1085" t="s">
        <v>437</v>
      </c>
      <c r="AA1085">
        <v>32</v>
      </c>
      <c r="AB1085">
        <v>5</v>
      </c>
      <c r="AC1085">
        <v>0</v>
      </c>
      <c r="AD1085">
        <v>2</v>
      </c>
      <c r="AE1085">
        <v>1</v>
      </c>
      <c r="AF1085">
        <v>0</v>
      </c>
      <c r="AG1085">
        <v>90284.47</v>
      </c>
      <c r="AH1085">
        <v>0</v>
      </c>
    </row>
    <row r="1086" spans="1:34" x14ac:dyDescent="0.25">
      <c r="A1086" s="74">
        <v>42486</v>
      </c>
      <c r="B1086">
        <v>725.42</v>
      </c>
      <c r="C1086">
        <v>725.77</v>
      </c>
      <c r="D1086">
        <v>703.03</v>
      </c>
      <c r="E1086">
        <v>708.14</v>
      </c>
      <c r="F1086" t="s">
        <v>463</v>
      </c>
      <c r="G1086">
        <v>744</v>
      </c>
      <c r="H1086" t="s">
        <v>461</v>
      </c>
      <c r="U1086">
        <v>1085</v>
      </c>
      <c r="V1086">
        <v>15591257</v>
      </c>
      <c r="W1086" t="s">
        <v>1159</v>
      </c>
      <c r="X1086">
        <v>796</v>
      </c>
      <c r="Y1086" t="s">
        <v>374</v>
      </c>
      <c r="Z1086" t="s">
        <v>436</v>
      </c>
      <c r="AA1086">
        <v>24</v>
      </c>
      <c r="AB1086">
        <v>8</v>
      </c>
      <c r="AC1086">
        <v>0</v>
      </c>
      <c r="AD1086">
        <v>2</v>
      </c>
      <c r="AE1086">
        <v>1</v>
      </c>
      <c r="AF1086">
        <v>0</v>
      </c>
      <c r="AG1086">
        <v>61349.37</v>
      </c>
      <c r="AH1086">
        <v>0</v>
      </c>
    </row>
    <row r="1087" spans="1:34" x14ac:dyDescent="0.25">
      <c r="A1087" s="74">
        <v>42487</v>
      </c>
      <c r="B1087">
        <v>707.29</v>
      </c>
      <c r="C1087">
        <v>708.98</v>
      </c>
      <c r="D1087">
        <v>692.36</v>
      </c>
      <c r="E1087">
        <v>705.84</v>
      </c>
      <c r="F1087" t="s">
        <v>455</v>
      </c>
      <c r="G1087">
        <v>98</v>
      </c>
      <c r="H1087" t="s">
        <v>461</v>
      </c>
      <c r="U1087">
        <v>1086</v>
      </c>
      <c r="V1087">
        <v>15646513</v>
      </c>
      <c r="W1087" t="s">
        <v>1424</v>
      </c>
      <c r="X1087">
        <v>803</v>
      </c>
      <c r="Y1087" t="s">
        <v>374</v>
      </c>
      <c r="Z1087" t="s">
        <v>436</v>
      </c>
      <c r="AA1087">
        <v>42</v>
      </c>
      <c r="AB1087">
        <v>5</v>
      </c>
      <c r="AC1087">
        <v>0</v>
      </c>
      <c r="AD1087">
        <v>1</v>
      </c>
      <c r="AE1087">
        <v>1</v>
      </c>
      <c r="AF1087">
        <v>0</v>
      </c>
      <c r="AG1087">
        <v>196466.83</v>
      </c>
      <c r="AH1087">
        <v>1</v>
      </c>
    </row>
    <row r="1088" spans="1:34" x14ac:dyDescent="0.25">
      <c r="A1088" s="74">
        <v>42488</v>
      </c>
      <c r="B1088">
        <v>708.26</v>
      </c>
      <c r="C1088">
        <v>714.17</v>
      </c>
      <c r="D1088">
        <v>689.55</v>
      </c>
      <c r="E1088">
        <v>691.02</v>
      </c>
      <c r="F1088" t="s">
        <v>463</v>
      </c>
      <c r="G1088">
        <v>867</v>
      </c>
      <c r="H1088" t="s">
        <v>448</v>
      </c>
      <c r="U1088">
        <v>1087</v>
      </c>
      <c r="V1088">
        <v>15708063</v>
      </c>
      <c r="W1088" t="s">
        <v>1202</v>
      </c>
      <c r="X1088">
        <v>712</v>
      </c>
      <c r="Y1088" t="s">
        <v>374</v>
      </c>
      <c r="Z1088" t="s">
        <v>436</v>
      </c>
      <c r="AA1088">
        <v>36</v>
      </c>
      <c r="AB1088">
        <v>2</v>
      </c>
      <c r="AC1088">
        <v>100749.5</v>
      </c>
      <c r="AD1088">
        <v>3</v>
      </c>
      <c r="AE1088">
        <v>0</v>
      </c>
      <c r="AF1088">
        <v>0</v>
      </c>
      <c r="AG1088">
        <v>70758.37</v>
      </c>
      <c r="AH1088">
        <v>1</v>
      </c>
    </row>
    <row r="1089" spans="1:34" x14ac:dyDescent="0.25">
      <c r="A1089" s="74">
        <v>42489</v>
      </c>
      <c r="B1089">
        <v>690.7</v>
      </c>
      <c r="C1089">
        <v>697.62</v>
      </c>
      <c r="D1089">
        <v>689</v>
      </c>
      <c r="E1089">
        <v>693.01</v>
      </c>
      <c r="F1089" t="s">
        <v>463</v>
      </c>
      <c r="G1089">
        <v>487</v>
      </c>
      <c r="H1089" t="s">
        <v>459</v>
      </c>
      <c r="U1089">
        <v>1088</v>
      </c>
      <c r="V1089">
        <v>15696098</v>
      </c>
      <c r="W1089" t="s">
        <v>716</v>
      </c>
      <c r="X1089">
        <v>498</v>
      </c>
      <c r="Y1089" t="s">
        <v>374</v>
      </c>
      <c r="Z1089" t="s">
        <v>437</v>
      </c>
      <c r="AA1089">
        <v>31</v>
      </c>
      <c r="AB1089">
        <v>10</v>
      </c>
      <c r="AC1089">
        <v>0</v>
      </c>
      <c r="AD1089">
        <v>2</v>
      </c>
      <c r="AE1089">
        <v>1</v>
      </c>
      <c r="AF1089">
        <v>0</v>
      </c>
      <c r="AG1089">
        <v>13892.57</v>
      </c>
      <c r="AH1089">
        <v>0</v>
      </c>
    </row>
    <row r="1090" spans="1:34" x14ac:dyDescent="0.25">
      <c r="A1090" s="74">
        <v>42492</v>
      </c>
      <c r="B1090">
        <v>697.63</v>
      </c>
      <c r="C1090">
        <v>700.64</v>
      </c>
      <c r="D1090">
        <v>691</v>
      </c>
      <c r="E1090">
        <v>698.21</v>
      </c>
      <c r="F1090" t="s">
        <v>468</v>
      </c>
      <c r="G1090">
        <v>645</v>
      </c>
      <c r="H1090" t="s">
        <v>448</v>
      </c>
      <c r="U1090">
        <v>1089</v>
      </c>
      <c r="V1090">
        <v>15645517</v>
      </c>
      <c r="W1090" t="s">
        <v>1425</v>
      </c>
      <c r="X1090">
        <v>850</v>
      </c>
      <c r="Y1090" t="s">
        <v>376</v>
      </c>
      <c r="Z1090" t="s">
        <v>436</v>
      </c>
      <c r="AA1090">
        <v>22</v>
      </c>
      <c r="AB1090">
        <v>2</v>
      </c>
      <c r="AC1090">
        <v>0</v>
      </c>
      <c r="AD1090">
        <v>2</v>
      </c>
      <c r="AE1090">
        <v>1</v>
      </c>
      <c r="AF1090">
        <v>1</v>
      </c>
      <c r="AG1090">
        <v>9684.52</v>
      </c>
      <c r="AH1090">
        <v>0</v>
      </c>
    </row>
    <row r="1091" spans="1:34" x14ac:dyDescent="0.25">
      <c r="A1091" s="74">
        <v>42493</v>
      </c>
      <c r="B1091">
        <v>696.87</v>
      </c>
      <c r="C1091">
        <v>697.84</v>
      </c>
      <c r="D1091">
        <v>692</v>
      </c>
      <c r="E1091">
        <v>692.36</v>
      </c>
      <c r="F1091" t="s">
        <v>468</v>
      </c>
      <c r="G1091">
        <v>543</v>
      </c>
      <c r="H1091" t="s">
        <v>451</v>
      </c>
      <c r="U1091">
        <v>1090</v>
      </c>
      <c r="V1091">
        <v>15649744</v>
      </c>
      <c r="W1091" t="s">
        <v>1127</v>
      </c>
      <c r="X1091">
        <v>628</v>
      </c>
      <c r="Y1091" t="s">
        <v>374</v>
      </c>
      <c r="Z1091" t="s">
        <v>437</v>
      </c>
      <c r="AA1091">
        <v>51</v>
      </c>
      <c r="AB1091">
        <v>3</v>
      </c>
      <c r="AC1091">
        <v>123981.31</v>
      </c>
      <c r="AD1091">
        <v>2</v>
      </c>
      <c r="AE1091">
        <v>1</v>
      </c>
      <c r="AF1091">
        <v>1</v>
      </c>
      <c r="AG1091">
        <v>40546.15</v>
      </c>
      <c r="AH1091">
        <v>0</v>
      </c>
    </row>
    <row r="1092" spans="1:34" x14ac:dyDescent="0.25">
      <c r="A1092" s="74">
        <v>42494</v>
      </c>
      <c r="B1092">
        <v>690.49</v>
      </c>
      <c r="C1092">
        <v>699.75</v>
      </c>
      <c r="D1092">
        <v>689.01</v>
      </c>
      <c r="E1092">
        <v>695.7</v>
      </c>
      <c r="F1092" t="s">
        <v>468</v>
      </c>
      <c r="G1092">
        <v>693</v>
      </c>
      <c r="H1092" t="s">
        <v>444</v>
      </c>
      <c r="U1092">
        <v>1091</v>
      </c>
      <c r="V1092">
        <v>15604304</v>
      </c>
      <c r="W1092" t="s">
        <v>1426</v>
      </c>
      <c r="X1092">
        <v>539</v>
      </c>
      <c r="Y1092" t="s">
        <v>378</v>
      </c>
      <c r="Z1092" t="s">
        <v>437</v>
      </c>
      <c r="AA1092">
        <v>34</v>
      </c>
      <c r="AB1092">
        <v>4</v>
      </c>
      <c r="AC1092">
        <v>91622.42</v>
      </c>
      <c r="AD1092">
        <v>1</v>
      </c>
      <c r="AE1092">
        <v>1</v>
      </c>
      <c r="AF1092">
        <v>1</v>
      </c>
      <c r="AG1092">
        <v>136603.42000000001</v>
      </c>
      <c r="AH1092">
        <v>0</v>
      </c>
    </row>
    <row r="1093" spans="1:34" x14ac:dyDescent="0.25">
      <c r="A1093" s="74">
        <v>42495</v>
      </c>
      <c r="B1093">
        <v>697.7</v>
      </c>
      <c r="C1093">
        <v>702.32</v>
      </c>
      <c r="D1093">
        <v>695.72</v>
      </c>
      <c r="E1093">
        <v>701.43</v>
      </c>
      <c r="F1093" t="s">
        <v>468</v>
      </c>
      <c r="G1093">
        <v>683</v>
      </c>
      <c r="H1093" t="s">
        <v>444</v>
      </c>
      <c r="U1093">
        <v>1092</v>
      </c>
      <c r="V1093">
        <v>15784092</v>
      </c>
      <c r="W1093" t="s">
        <v>661</v>
      </c>
      <c r="X1093">
        <v>732</v>
      </c>
      <c r="Y1093" t="s">
        <v>374</v>
      </c>
      <c r="Z1093" t="s">
        <v>436</v>
      </c>
      <c r="AA1093">
        <v>36</v>
      </c>
      <c r="AB1093">
        <v>7</v>
      </c>
      <c r="AC1093">
        <v>126195.81</v>
      </c>
      <c r="AD1093">
        <v>1</v>
      </c>
      <c r="AE1093">
        <v>1</v>
      </c>
      <c r="AF1093">
        <v>1</v>
      </c>
      <c r="AG1093">
        <v>133172.48000000001</v>
      </c>
      <c r="AH1093">
        <v>0</v>
      </c>
    </row>
    <row r="1094" spans="1:34" x14ac:dyDescent="0.25">
      <c r="A1094" s="74">
        <v>42496</v>
      </c>
      <c r="B1094">
        <v>698.38</v>
      </c>
      <c r="C1094">
        <v>711.86</v>
      </c>
      <c r="D1094">
        <v>698.11</v>
      </c>
      <c r="E1094">
        <v>711.12</v>
      </c>
      <c r="F1094" t="s">
        <v>468</v>
      </c>
      <c r="G1094">
        <v>826</v>
      </c>
      <c r="H1094" t="s">
        <v>460</v>
      </c>
      <c r="U1094">
        <v>1093</v>
      </c>
      <c r="V1094">
        <v>15585198</v>
      </c>
      <c r="W1094" t="s">
        <v>1258</v>
      </c>
      <c r="X1094">
        <v>715</v>
      </c>
      <c r="Y1094" t="s">
        <v>374</v>
      </c>
      <c r="Z1094" t="s">
        <v>436</v>
      </c>
      <c r="AA1094">
        <v>41</v>
      </c>
      <c r="AB1094">
        <v>4</v>
      </c>
      <c r="AC1094">
        <v>94267.9</v>
      </c>
      <c r="AD1094">
        <v>1</v>
      </c>
      <c r="AE1094">
        <v>0</v>
      </c>
      <c r="AF1094">
        <v>1</v>
      </c>
      <c r="AG1094">
        <v>152821.12</v>
      </c>
      <c r="AH1094">
        <v>1</v>
      </c>
    </row>
    <row r="1095" spans="1:34" x14ac:dyDescent="0.25">
      <c r="A1095" s="74">
        <v>42499</v>
      </c>
      <c r="B1095">
        <v>712</v>
      </c>
      <c r="C1095">
        <v>718.71</v>
      </c>
      <c r="D1095">
        <v>710</v>
      </c>
      <c r="E1095">
        <v>712.9</v>
      </c>
      <c r="F1095" t="s">
        <v>468</v>
      </c>
      <c r="G1095">
        <v>510</v>
      </c>
      <c r="H1095" t="s">
        <v>448</v>
      </c>
      <c r="U1095">
        <v>1094</v>
      </c>
      <c r="V1095">
        <v>15624347</v>
      </c>
      <c r="W1095" t="s">
        <v>1427</v>
      </c>
      <c r="X1095">
        <v>651</v>
      </c>
      <c r="Y1095" t="s">
        <v>374</v>
      </c>
      <c r="Z1095" t="s">
        <v>436</v>
      </c>
      <c r="AA1095">
        <v>40</v>
      </c>
      <c r="AB1095">
        <v>4</v>
      </c>
      <c r="AC1095">
        <v>0</v>
      </c>
      <c r="AD1095">
        <v>2</v>
      </c>
      <c r="AE1095">
        <v>1</v>
      </c>
      <c r="AF1095">
        <v>1</v>
      </c>
      <c r="AG1095">
        <v>147715.82999999999</v>
      </c>
      <c r="AH1095">
        <v>0</v>
      </c>
    </row>
    <row r="1096" spans="1:34" x14ac:dyDescent="0.25">
      <c r="A1096" s="74">
        <v>42500</v>
      </c>
      <c r="B1096">
        <v>716.75</v>
      </c>
      <c r="C1096">
        <v>723.5</v>
      </c>
      <c r="D1096">
        <v>715.72</v>
      </c>
      <c r="E1096">
        <v>723.18</v>
      </c>
      <c r="F1096" t="s">
        <v>468</v>
      </c>
      <c r="G1096">
        <v>569</v>
      </c>
      <c r="H1096" t="s">
        <v>461</v>
      </c>
      <c r="U1096">
        <v>1095</v>
      </c>
      <c r="V1096">
        <v>15621687</v>
      </c>
      <c r="W1096" t="s">
        <v>1428</v>
      </c>
      <c r="X1096">
        <v>813</v>
      </c>
      <c r="Y1096" t="s">
        <v>374</v>
      </c>
      <c r="Z1096" t="s">
        <v>436</v>
      </c>
      <c r="AA1096">
        <v>34</v>
      </c>
      <c r="AB1096">
        <v>0</v>
      </c>
      <c r="AC1096">
        <v>0</v>
      </c>
      <c r="AD1096">
        <v>2</v>
      </c>
      <c r="AE1096">
        <v>1</v>
      </c>
      <c r="AF1096">
        <v>0</v>
      </c>
      <c r="AG1096">
        <v>43169.15</v>
      </c>
      <c r="AH1096">
        <v>0</v>
      </c>
    </row>
    <row r="1097" spans="1:34" x14ac:dyDescent="0.25">
      <c r="A1097" s="74">
        <v>42501</v>
      </c>
      <c r="B1097">
        <v>723.41</v>
      </c>
      <c r="C1097">
        <v>724.48</v>
      </c>
      <c r="D1097">
        <v>712.8</v>
      </c>
      <c r="E1097">
        <v>715.29</v>
      </c>
      <c r="F1097" t="s">
        <v>468</v>
      </c>
      <c r="G1097">
        <v>692</v>
      </c>
      <c r="H1097" t="s">
        <v>460</v>
      </c>
      <c r="U1097">
        <v>1096</v>
      </c>
      <c r="V1097">
        <v>15689081</v>
      </c>
      <c r="W1097" t="s">
        <v>759</v>
      </c>
      <c r="X1097">
        <v>692</v>
      </c>
      <c r="Y1097" t="s">
        <v>374</v>
      </c>
      <c r="Z1097" t="s">
        <v>436</v>
      </c>
      <c r="AA1097">
        <v>29</v>
      </c>
      <c r="AB1097">
        <v>4</v>
      </c>
      <c r="AC1097">
        <v>0</v>
      </c>
      <c r="AD1097">
        <v>1</v>
      </c>
      <c r="AE1097">
        <v>1</v>
      </c>
      <c r="AF1097">
        <v>0</v>
      </c>
      <c r="AG1097">
        <v>76755.990000000005</v>
      </c>
      <c r="AH1097">
        <v>1</v>
      </c>
    </row>
    <row r="1098" spans="1:34" x14ac:dyDescent="0.25">
      <c r="A1098" s="74">
        <v>42502</v>
      </c>
      <c r="B1098">
        <v>717.06</v>
      </c>
      <c r="C1098">
        <v>719.25</v>
      </c>
      <c r="D1098">
        <v>709</v>
      </c>
      <c r="E1098">
        <v>713.31</v>
      </c>
      <c r="F1098" t="s">
        <v>468</v>
      </c>
      <c r="G1098">
        <v>360</v>
      </c>
      <c r="H1098" t="s">
        <v>459</v>
      </c>
      <c r="U1098">
        <v>1097</v>
      </c>
      <c r="V1098">
        <v>15813168</v>
      </c>
      <c r="W1098" t="s">
        <v>1429</v>
      </c>
      <c r="X1098">
        <v>756</v>
      </c>
      <c r="Y1098" t="s">
        <v>378</v>
      </c>
      <c r="Z1098" t="s">
        <v>437</v>
      </c>
      <c r="AA1098">
        <v>39</v>
      </c>
      <c r="AB1098">
        <v>3</v>
      </c>
      <c r="AC1098">
        <v>100717.85</v>
      </c>
      <c r="AD1098">
        <v>3</v>
      </c>
      <c r="AE1098">
        <v>1</v>
      </c>
      <c r="AF1098">
        <v>1</v>
      </c>
      <c r="AG1098">
        <v>73406.039999999994</v>
      </c>
      <c r="AH1098">
        <v>1</v>
      </c>
    </row>
    <row r="1099" spans="1:34" x14ac:dyDescent="0.25">
      <c r="A1099" s="74">
        <v>42503</v>
      </c>
      <c r="B1099">
        <v>711.93</v>
      </c>
      <c r="C1099">
        <v>716.66</v>
      </c>
      <c r="D1099">
        <v>709.26</v>
      </c>
      <c r="E1099">
        <v>710.83</v>
      </c>
      <c r="F1099" t="s">
        <v>468</v>
      </c>
      <c r="G1099">
        <v>314</v>
      </c>
      <c r="H1099" t="s">
        <v>444</v>
      </c>
      <c r="U1099">
        <v>1098</v>
      </c>
      <c r="V1099">
        <v>15604295</v>
      </c>
      <c r="W1099" t="s">
        <v>796</v>
      </c>
      <c r="X1099">
        <v>543</v>
      </c>
      <c r="Y1099" t="s">
        <v>374</v>
      </c>
      <c r="Z1099" t="s">
        <v>436</v>
      </c>
      <c r="AA1099">
        <v>36</v>
      </c>
      <c r="AB1099">
        <v>6</v>
      </c>
      <c r="AC1099">
        <v>0</v>
      </c>
      <c r="AD1099">
        <v>2</v>
      </c>
      <c r="AE1099">
        <v>1</v>
      </c>
      <c r="AF1099">
        <v>0</v>
      </c>
      <c r="AG1099">
        <v>176728.28</v>
      </c>
      <c r="AH1099">
        <v>0</v>
      </c>
    </row>
    <row r="1100" spans="1:34" x14ac:dyDescent="0.25">
      <c r="A1100" s="74">
        <v>42506</v>
      </c>
      <c r="B1100">
        <v>709.13</v>
      </c>
      <c r="C1100">
        <v>718.48</v>
      </c>
      <c r="D1100">
        <v>705.65</v>
      </c>
      <c r="E1100">
        <v>716.49</v>
      </c>
      <c r="F1100" t="s">
        <v>468</v>
      </c>
      <c r="G1100">
        <v>317</v>
      </c>
      <c r="H1100" t="s">
        <v>460</v>
      </c>
      <c r="U1100">
        <v>1099</v>
      </c>
      <c r="V1100">
        <v>15724127</v>
      </c>
      <c r="W1100" t="s">
        <v>1430</v>
      </c>
      <c r="X1100">
        <v>790</v>
      </c>
      <c r="Y1100" t="s">
        <v>374</v>
      </c>
      <c r="Z1100" t="s">
        <v>437</v>
      </c>
      <c r="AA1100">
        <v>26</v>
      </c>
      <c r="AB1100">
        <v>4</v>
      </c>
      <c r="AC1100">
        <v>141581.71</v>
      </c>
      <c r="AD1100">
        <v>2</v>
      </c>
      <c r="AE1100">
        <v>0</v>
      </c>
      <c r="AF1100">
        <v>0</v>
      </c>
      <c r="AG1100">
        <v>98309.27</v>
      </c>
      <c r="AH1100">
        <v>0</v>
      </c>
    </row>
    <row r="1101" spans="1:34" x14ac:dyDescent="0.25">
      <c r="A1101" s="74">
        <v>42507</v>
      </c>
      <c r="B1101">
        <v>715.99</v>
      </c>
      <c r="C1101">
        <v>721.52</v>
      </c>
      <c r="D1101">
        <v>704.11</v>
      </c>
      <c r="E1101">
        <v>706.23</v>
      </c>
      <c r="F1101" t="s">
        <v>463</v>
      </c>
      <c r="G1101">
        <v>1</v>
      </c>
      <c r="H1101" t="s">
        <v>462</v>
      </c>
      <c r="U1101">
        <v>1100</v>
      </c>
      <c r="V1101">
        <v>15673055</v>
      </c>
      <c r="W1101" t="s">
        <v>1323</v>
      </c>
      <c r="X1101">
        <v>494</v>
      </c>
      <c r="Y1101" t="s">
        <v>376</v>
      </c>
      <c r="Z1101" t="s">
        <v>436</v>
      </c>
      <c r="AA1101">
        <v>38</v>
      </c>
      <c r="AB1101">
        <v>7</v>
      </c>
      <c r="AC1101">
        <v>0</v>
      </c>
      <c r="AD1101">
        <v>2</v>
      </c>
      <c r="AE1101">
        <v>1</v>
      </c>
      <c r="AF1101">
        <v>1</v>
      </c>
      <c r="AG1101">
        <v>6203.66</v>
      </c>
      <c r="AH1101">
        <v>0</v>
      </c>
    </row>
    <row r="1102" spans="1:34" x14ac:dyDescent="0.25">
      <c r="A1102" s="74">
        <v>42508</v>
      </c>
      <c r="B1102">
        <v>703.67</v>
      </c>
      <c r="C1102">
        <v>711.6</v>
      </c>
      <c r="D1102">
        <v>700.63</v>
      </c>
      <c r="E1102">
        <v>706.63</v>
      </c>
      <c r="F1102" t="s">
        <v>468</v>
      </c>
      <c r="G1102">
        <v>766</v>
      </c>
      <c r="H1102" t="s">
        <v>451</v>
      </c>
      <c r="U1102">
        <v>1101</v>
      </c>
      <c r="V1102">
        <v>15768201</v>
      </c>
      <c r="W1102" t="s">
        <v>1092</v>
      </c>
      <c r="X1102">
        <v>850</v>
      </c>
      <c r="Y1102" t="s">
        <v>374</v>
      </c>
      <c r="Z1102" t="s">
        <v>437</v>
      </c>
      <c r="AA1102">
        <v>39</v>
      </c>
      <c r="AB1102">
        <v>2</v>
      </c>
      <c r="AC1102">
        <v>148586.64000000001</v>
      </c>
      <c r="AD1102">
        <v>1</v>
      </c>
      <c r="AE1102">
        <v>1</v>
      </c>
      <c r="AF1102">
        <v>1</v>
      </c>
      <c r="AG1102">
        <v>176791.27</v>
      </c>
      <c r="AH1102">
        <v>0</v>
      </c>
    </row>
    <row r="1103" spans="1:34" x14ac:dyDescent="0.25">
      <c r="A1103" s="74">
        <v>42509</v>
      </c>
      <c r="B1103">
        <v>702.36</v>
      </c>
      <c r="C1103">
        <v>706</v>
      </c>
      <c r="D1103">
        <v>696.8</v>
      </c>
      <c r="E1103">
        <v>700.32</v>
      </c>
      <c r="F1103" t="s">
        <v>468</v>
      </c>
      <c r="G1103">
        <v>670</v>
      </c>
      <c r="H1103" t="s">
        <v>462</v>
      </c>
      <c r="U1103">
        <v>1102</v>
      </c>
      <c r="V1103">
        <v>15782219</v>
      </c>
      <c r="W1103" t="s">
        <v>741</v>
      </c>
      <c r="X1103">
        <v>703</v>
      </c>
      <c r="Y1103" t="s">
        <v>376</v>
      </c>
      <c r="Z1103" t="s">
        <v>436</v>
      </c>
      <c r="AA1103">
        <v>29</v>
      </c>
      <c r="AB1103">
        <v>9</v>
      </c>
      <c r="AC1103">
        <v>0</v>
      </c>
      <c r="AD1103">
        <v>2</v>
      </c>
      <c r="AE1103">
        <v>1</v>
      </c>
      <c r="AF1103">
        <v>0</v>
      </c>
      <c r="AG1103">
        <v>50679.48</v>
      </c>
      <c r="AH1103">
        <v>0</v>
      </c>
    </row>
    <row r="1104" spans="1:34" x14ac:dyDescent="0.25">
      <c r="A1104" s="74">
        <v>42510</v>
      </c>
      <c r="B1104">
        <v>701.62</v>
      </c>
      <c r="C1104">
        <v>714.58</v>
      </c>
      <c r="D1104">
        <v>700.52</v>
      </c>
      <c r="E1104">
        <v>709.74</v>
      </c>
      <c r="F1104" t="s">
        <v>468</v>
      </c>
      <c r="G1104">
        <v>828</v>
      </c>
      <c r="H1104" t="s">
        <v>446</v>
      </c>
      <c r="U1104">
        <v>1103</v>
      </c>
      <c r="V1104">
        <v>15746410</v>
      </c>
      <c r="W1104" t="s">
        <v>1431</v>
      </c>
      <c r="X1104">
        <v>432</v>
      </c>
      <c r="Y1104" t="s">
        <v>376</v>
      </c>
      <c r="Z1104" t="s">
        <v>436</v>
      </c>
      <c r="AA1104">
        <v>38</v>
      </c>
      <c r="AB1104">
        <v>7</v>
      </c>
      <c r="AC1104">
        <v>0</v>
      </c>
      <c r="AD1104">
        <v>2</v>
      </c>
      <c r="AE1104">
        <v>1</v>
      </c>
      <c r="AF1104">
        <v>0</v>
      </c>
      <c r="AG1104">
        <v>150580.88</v>
      </c>
      <c r="AH1104">
        <v>0</v>
      </c>
    </row>
    <row r="1105" spans="1:34" x14ac:dyDescent="0.25">
      <c r="A1105" s="74">
        <v>42513</v>
      </c>
      <c r="B1105">
        <v>706.53</v>
      </c>
      <c r="C1105">
        <v>711.48</v>
      </c>
      <c r="D1105">
        <v>704.18</v>
      </c>
      <c r="E1105">
        <v>704.24</v>
      </c>
      <c r="F1105" t="s">
        <v>468</v>
      </c>
      <c r="G1105">
        <v>330</v>
      </c>
      <c r="H1105" t="s">
        <v>459</v>
      </c>
      <c r="U1105">
        <v>1104</v>
      </c>
      <c r="V1105">
        <v>15780144</v>
      </c>
      <c r="W1105" t="s">
        <v>1432</v>
      </c>
      <c r="X1105">
        <v>512</v>
      </c>
      <c r="Y1105" t="s">
        <v>378</v>
      </c>
      <c r="Z1105" t="s">
        <v>437</v>
      </c>
      <c r="AA1105">
        <v>32</v>
      </c>
      <c r="AB1105">
        <v>2</v>
      </c>
      <c r="AC1105">
        <v>123403.85</v>
      </c>
      <c r="AD1105">
        <v>2</v>
      </c>
      <c r="AE1105">
        <v>1</v>
      </c>
      <c r="AF1105">
        <v>0</v>
      </c>
      <c r="AG1105">
        <v>80120.19</v>
      </c>
      <c r="AH1105">
        <v>0</v>
      </c>
    </row>
    <row r="1106" spans="1:34" x14ac:dyDescent="0.25">
      <c r="A1106" s="74">
        <v>42514</v>
      </c>
      <c r="B1106">
        <v>706.86</v>
      </c>
      <c r="C1106">
        <v>720.97</v>
      </c>
      <c r="D1106">
        <v>706.86</v>
      </c>
      <c r="E1106">
        <v>720.09</v>
      </c>
      <c r="F1106" t="s">
        <v>468</v>
      </c>
      <c r="G1106">
        <v>929</v>
      </c>
      <c r="H1106" t="s">
        <v>444</v>
      </c>
      <c r="U1106">
        <v>1105</v>
      </c>
      <c r="V1106">
        <v>15590476</v>
      </c>
      <c r="W1106" t="s">
        <v>1433</v>
      </c>
      <c r="X1106">
        <v>589</v>
      </c>
      <c r="Y1106" t="s">
        <v>374</v>
      </c>
      <c r="Z1106" t="s">
        <v>436</v>
      </c>
      <c r="AA1106">
        <v>28</v>
      </c>
      <c r="AB1106">
        <v>7</v>
      </c>
      <c r="AC1106">
        <v>0</v>
      </c>
      <c r="AD1106">
        <v>2</v>
      </c>
      <c r="AE1106">
        <v>1</v>
      </c>
      <c r="AF1106">
        <v>0</v>
      </c>
      <c r="AG1106">
        <v>151645.96</v>
      </c>
      <c r="AH1106">
        <v>0</v>
      </c>
    </row>
    <row r="1107" spans="1:34" x14ac:dyDescent="0.25">
      <c r="A1107" s="74">
        <v>42515</v>
      </c>
      <c r="B1107">
        <v>720.76</v>
      </c>
      <c r="C1107">
        <v>727.51</v>
      </c>
      <c r="D1107">
        <v>719.71</v>
      </c>
      <c r="E1107">
        <v>725.27</v>
      </c>
      <c r="F1107" t="s">
        <v>468</v>
      </c>
      <c r="G1107">
        <v>629</v>
      </c>
      <c r="H1107" t="s">
        <v>462</v>
      </c>
      <c r="U1107">
        <v>1106</v>
      </c>
      <c r="V1107">
        <v>15624293</v>
      </c>
      <c r="W1107" t="s">
        <v>1434</v>
      </c>
      <c r="X1107">
        <v>514</v>
      </c>
      <c r="Y1107" t="s">
        <v>374</v>
      </c>
      <c r="Z1107" t="s">
        <v>437</v>
      </c>
      <c r="AA1107">
        <v>46</v>
      </c>
      <c r="AB1107">
        <v>3</v>
      </c>
      <c r="AC1107">
        <v>106511.85</v>
      </c>
      <c r="AD1107">
        <v>1</v>
      </c>
      <c r="AE1107">
        <v>1</v>
      </c>
      <c r="AF1107">
        <v>0</v>
      </c>
      <c r="AG1107">
        <v>55072.32</v>
      </c>
      <c r="AH1107">
        <v>0</v>
      </c>
    </row>
    <row r="1108" spans="1:34" x14ac:dyDescent="0.25">
      <c r="A1108" s="74">
        <v>42516</v>
      </c>
      <c r="B1108">
        <v>722.87</v>
      </c>
      <c r="C1108">
        <v>728.33</v>
      </c>
      <c r="D1108">
        <v>720.28</v>
      </c>
      <c r="E1108">
        <v>724.12</v>
      </c>
      <c r="F1108" t="s">
        <v>468</v>
      </c>
      <c r="G1108">
        <v>576</v>
      </c>
      <c r="H1108" t="s">
        <v>448</v>
      </c>
      <c r="U1108">
        <v>1107</v>
      </c>
      <c r="V1108">
        <v>15618182</v>
      </c>
      <c r="W1108" t="s">
        <v>1435</v>
      </c>
      <c r="X1108">
        <v>678</v>
      </c>
      <c r="Y1108" t="s">
        <v>374</v>
      </c>
      <c r="Z1108" t="s">
        <v>437</v>
      </c>
      <c r="AA1108">
        <v>38</v>
      </c>
      <c r="AB1108">
        <v>2</v>
      </c>
      <c r="AC1108">
        <v>0</v>
      </c>
      <c r="AD1108">
        <v>2</v>
      </c>
      <c r="AE1108">
        <v>0</v>
      </c>
      <c r="AF1108">
        <v>0</v>
      </c>
      <c r="AG1108">
        <v>115068.99</v>
      </c>
      <c r="AH1108">
        <v>0</v>
      </c>
    </row>
    <row r="1109" spans="1:34" x14ac:dyDescent="0.25">
      <c r="A1109" s="74">
        <v>42517</v>
      </c>
      <c r="B1109">
        <v>724.01</v>
      </c>
      <c r="C1109">
        <v>733.94</v>
      </c>
      <c r="D1109">
        <v>724</v>
      </c>
      <c r="E1109">
        <v>732.66</v>
      </c>
      <c r="F1109" t="s">
        <v>468</v>
      </c>
      <c r="G1109">
        <v>974</v>
      </c>
      <c r="H1109" t="s">
        <v>453</v>
      </c>
      <c r="U1109">
        <v>1108</v>
      </c>
      <c r="V1109">
        <v>15660316</v>
      </c>
      <c r="W1109" t="s">
        <v>1436</v>
      </c>
      <c r="X1109">
        <v>420</v>
      </c>
      <c r="Y1109" t="s">
        <v>378</v>
      </c>
      <c r="Z1109" t="s">
        <v>437</v>
      </c>
      <c r="AA1109">
        <v>34</v>
      </c>
      <c r="AB1109">
        <v>1</v>
      </c>
      <c r="AC1109">
        <v>135549.9</v>
      </c>
      <c r="AD1109">
        <v>1</v>
      </c>
      <c r="AE1109">
        <v>0</v>
      </c>
      <c r="AF1109">
        <v>0</v>
      </c>
      <c r="AG1109">
        <v>149471.13</v>
      </c>
      <c r="AH1109">
        <v>1</v>
      </c>
    </row>
    <row r="1110" spans="1:34" x14ac:dyDescent="0.25">
      <c r="A1110" s="74">
        <v>42521</v>
      </c>
      <c r="B1110">
        <v>731.74</v>
      </c>
      <c r="C1110">
        <v>739.73</v>
      </c>
      <c r="D1110">
        <v>731.26</v>
      </c>
      <c r="E1110">
        <v>735.72</v>
      </c>
      <c r="F1110" t="s">
        <v>463</v>
      </c>
      <c r="G1110">
        <v>129</v>
      </c>
      <c r="H1110" t="s">
        <v>444</v>
      </c>
      <c r="U1110">
        <v>1109</v>
      </c>
      <c r="V1110">
        <v>15678886</v>
      </c>
      <c r="W1110" t="s">
        <v>1437</v>
      </c>
      <c r="X1110">
        <v>679</v>
      </c>
      <c r="Y1110" t="s">
        <v>378</v>
      </c>
      <c r="Z1110" t="s">
        <v>436</v>
      </c>
      <c r="AA1110">
        <v>38</v>
      </c>
      <c r="AB1110">
        <v>7</v>
      </c>
      <c r="AC1110">
        <v>110555.37</v>
      </c>
      <c r="AD1110">
        <v>2</v>
      </c>
      <c r="AE1110">
        <v>1</v>
      </c>
      <c r="AF1110">
        <v>0</v>
      </c>
      <c r="AG1110">
        <v>46522.68</v>
      </c>
      <c r="AH1110">
        <v>0</v>
      </c>
    </row>
    <row r="1111" spans="1:34" x14ac:dyDescent="0.25">
      <c r="A1111" s="74">
        <v>42522</v>
      </c>
      <c r="B1111">
        <v>734.53</v>
      </c>
      <c r="C1111">
        <v>737.21</v>
      </c>
      <c r="D1111">
        <v>730.66</v>
      </c>
      <c r="E1111">
        <v>734.15</v>
      </c>
      <c r="F1111" t="s">
        <v>468</v>
      </c>
      <c r="G1111">
        <v>253</v>
      </c>
      <c r="H1111" t="s">
        <v>461</v>
      </c>
      <c r="U1111">
        <v>1110</v>
      </c>
      <c r="V1111">
        <v>15616330</v>
      </c>
      <c r="W1111" t="s">
        <v>873</v>
      </c>
      <c r="X1111">
        <v>595</v>
      </c>
      <c r="Y1111" t="s">
        <v>374</v>
      </c>
      <c r="Z1111" t="s">
        <v>436</v>
      </c>
      <c r="AA1111">
        <v>31</v>
      </c>
      <c r="AB1111">
        <v>4</v>
      </c>
      <c r="AC1111">
        <v>0</v>
      </c>
      <c r="AD1111">
        <v>2</v>
      </c>
      <c r="AE1111">
        <v>1</v>
      </c>
      <c r="AF1111">
        <v>0</v>
      </c>
      <c r="AG1111">
        <v>189995.86</v>
      </c>
      <c r="AH1111">
        <v>0</v>
      </c>
    </row>
    <row r="1112" spans="1:34" x14ac:dyDescent="0.25">
      <c r="A1112" s="74">
        <v>42523</v>
      </c>
      <c r="B1112">
        <v>732.5</v>
      </c>
      <c r="C1112">
        <v>733.02</v>
      </c>
      <c r="D1112">
        <v>724.17</v>
      </c>
      <c r="E1112">
        <v>730.4</v>
      </c>
      <c r="F1112" t="s">
        <v>468</v>
      </c>
      <c r="G1112">
        <v>341</v>
      </c>
      <c r="H1112" t="s">
        <v>451</v>
      </c>
      <c r="U1112">
        <v>1111</v>
      </c>
      <c r="V1112">
        <v>15592229</v>
      </c>
      <c r="W1112" t="s">
        <v>1438</v>
      </c>
      <c r="X1112">
        <v>713</v>
      </c>
      <c r="Y1112" t="s">
        <v>374</v>
      </c>
      <c r="Z1112" t="s">
        <v>437</v>
      </c>
      <c r="AA1112">
        <v>52</v>
      </c>
      <c r="AB1112">
        <v>0</v>
      </c>
      <c r="AC1112">
        <v>185891.54</v>
      </c>
      <c r="AD1112">
        <v>1</v>
      </c>
      <c r="AE1112">
        <v>1</v>
      </c>
      <c r="AF1112">
        <v>1</v>
      </c>
      <c r="AG1112">
        <v>46369.57</v>
      </c>
      <c r="AH1112">
        <v>1</v>
      </c>
    </row>
    <row r="1113" spans="1:34" x14ac:dyDescent="0.25">
      <c r="A1113" s="74">
        <v>42524</v>
      </c>
      <c r="B1113">
        <v>729.27</v>
      </c>
      <c r="C1113">
        <v>729.49</v>
      </c>
      <c r="D1113">
        <v>720.56</v>
      </c>
      <c r="E1113">
        <v>722.34</v>
      </c>
      <c r="F1113" t="s">
        <v>468</v>
      </c>
      <c r="G1113">
        <v>226</v>
      </c>
      <c r="H1113" t="s">
        <v>448</v>
      </c>
      <c r="U1113">
        <v>1112</v>
      </c>
      <c r="V1113">
        <v>15798424</v>
      </c>
      <c r="W1113" t="s">
        <v>1439</v>
      </c>
      <c r="X1113">
        <v>833</v>
      </c>
      <c r="Y1113" t="s">
        <v>378</v>
      </c>
      <c r="Z1113" t="s">
        <v>436</v>
      </c>
      <c r="AA1113">
        <v>59</v>
      </c>
      <c r="AB1113">
        <v>1</v>
      </c>
      <c r="AC1113">
        <v>130854.59</v>
      </c>
      <c r="AD1113">
        <v>1</v>
      </c>
      <c r="AE1113">
        <v>1</v>
      </c>
      <c r="AF1113">
        <v>1</v>
      </c>
      <c r="AG1113">
        <v>30722.52</v>
      </c>
      <c r="AH1113">
        <v>1</v>
      </c>
    </row>
    <row r="1114" spans="1:34" x14ac:dyDescent="0.25">
      <c r="A1114" s="74">
        <v>42527</v>
      </c>
      <c r="B1114">
        <v>724.91</v>
      </c>
      <c r="C1114">
        <v>724.91</v>
      </c>
      <c r="D1114">
        <v>714.61</v>
      </c>
      <c r="E1114">
        <v>716.55</v>
      </c>
      <c r="F1114" t="s">
        <v>468</v>
      </c>
      <c r="G1114">
        <v>565</v>
      </c>
      <c r="H1114" t="s">
        <v>448</v>
      </c>
      <c r="U1114">
        <v>1113</v>
      </c>
      <c r="V1114">
        <v>15714750</v>
      </c>
      <c r="W1114" t="s">
        <v>1440</v>
      </c>
      <c r="X1114">
        <v>690</v>
      </c>
      <c r="Y1114" t="s">
        <v>374</v>
      </c>
      <c r="Z1114" t="s">
        <v>437</v>
      </c>
      <c r="AA1114">
        <v>42</v>
      </c>
      <c r="AB1114">
        <v>3</v>
      </c>
      <c r="AC1114">
        <v>92578.14</v>
      </c>
      <c r="AD1114">
        <v>2</v>
      </c>
      <c r="AE1114">
        <v>0</v>
      </c>
      <c r="AF1114">
        <v>0</v>
      </c>
      <c r="AG1114">
        <v>70810.600000000006</v>
      </c>
      <c r="AH1114">
        <v>0</v>
      </c>
    </row>
    <row r="1115" spans="1:34" x14ac:dyDescent="0.25">
      <c r="A1115" s="74">
        <v>42528</v>
      </c>
      <c r="B1115">
        <v>719.84</v>
      </c>
      <c r="C1115">
        <v>721.98</v>
      </c>
      <c r="D1115">
        <v>716.55</v>
      </c>
      <c r="E1115">
        <v>716.65</v>
      </c>
      <c r="F1115" t="s">
        <v>468</v>
      </c>
      <c r="G1115">
        <v>336</v>
      </c>
      <c r="H1115" t="s">
        <v>462</v>
      </c>
      <c r="U1115">
        <v>1114</v>
      </c>
      <c r="V1115">
        <v>15648800</v>
      </c>
      <c r="W1115" t="s">
        <v>1092</v>
      </c>
      <c r="X1115">
        <v>731</v>
      </c>
      <c r="Y1115" t="s">
        <v>378</v>
      </c>
      <c r="Z1115" t="s">
        <v>437</v>
      </c>
      <c r="AA1115">
        <v>21</v>
      </c>
      <c r="AB1115">
        <v>8</v>
      </c>
      <c r="AC1115">
        <v>132312.06</v>
      </c>
      <c r="AD1115">
        <v>1</v>
      </c>
      <c r="AE1115">
        <v>1</v>
      </c>
      <c r="AF1115">
        <v>0</v>
      </c>
      <c r="AG1115">
        <v>106663.46</v>
      </c>
      <c r="AH1115">
        <v>1</v>
      </c>
    </row>
    <row r="1116" spans="1:34" x14ac:dyDescent="0.25">
      <c r="A1116" s="74">
        <v>42529</v>
      </c>
      <c r="B1116">
        <v>723.96</v>
      </c>
      <c r="C1116">
        <v>728.57</v>
      </c>
      <c r="D1116">
        <v>720.58</v>
      </c>
      <c r="E1116">
        <v>728.28</v>
      </c>
      <c r="F1116" t="s">
        <v>468</v>
      </c>
      <c r="G1116">
        <v>583</v>
      </c>
      <c r="H1116" t="s">
        <v>459</v>
      </c>
      <c r="U1116">
        <v>1115</v>
      </c>
      <c r="V1116">
        <v>15626147</v>
      </c>
      <c r="W1116" t="s">
        <v>669</v>
      </c>
      <c r="X1116">
        <v>608</v>
      </c>
      <c r="Y1116" t="s">
        <v>374</v>
      </c>
      <c r="Z1116" t="s">
        <v>437</v>
      </c>
      <c r="AA1116">
        <v>62</v>
      </c>
      <c r="AB1116">
        <v>8</v>
      </c>
      <c r="AC1116">
        <v>144976.5</v>
      </c>
      <c r="AD1116">
        <v>1</v>
      </c>
      <c r="AE1116">
        <v>0</v>
      </c>
      <c r="AF1116">
        <v>0</v>
      </c>
      <c r="AG1116">
        <v>175836.03</v>
      </c>
      <c r="AH1116">
        <v>1</v>
      </c>
    </row>
    <row r="1117" spans="1:34" x14ac:dyDescent="0.25">
      <c r="A1117" s="74">
        <v>42530</v>
      </c>
      <c r="B1117">
        <v>722.87</v>
      </c>
      <c r="C1117">
        <v>729.54</v>
      </c>
      <c r="D1117">
        <v>722.34</v>
      </c>
      <c r="E1117">
        <v>728.58</v>
      </c>
      <c r="F1117" t="s">
        <v>598</v>
      </c>
      <c r="G1117" t="s">
        <v>449</v>
      </c>
      <c r="U1117">
        <v>1116</v>
      </c>
      <c r="V1117">
        <v>15626608</v>
      </c>
      <c r="W1117" t="s">
        <v>1441</v>
      </c>
      <c r="X1117">
        <v>479</v>
      </c>
      <c r="Y1117" t="s">
        <v>376</v>
      </c>
      <c r="Z1117" t="s">
        <v>436</v>
      </c>
      <c r="AA1117">
        <v>48</v>
      </c>
      <c r="AB1117">
        <v>5</v>
      </c>
      <c r="AC1117">
        <v>87070.23</v>
      </c>
      <c r="AD1117">
        <v>1</v>
      </c>
      <c r="AE1117">
        <v>0</v>
      </c>
      <c r="AF1117">
        <v>1</v>
      </c>
      <c r="AG1117">
        <v>85646.41</v>
      </c>
      <c r="AH1117">
        <v>0</v>
      </c>
    </row>
    <row r="1118" spans="1:34" x14ac:dyDescent="0.25">
      <c r="A1118" s="74">
        <v>42531</v>
      </c>
      <c r="B1118">
        <v>719.47</v>
      </c>
      <c r="C1118">
        <v>725.89</v>
      </c>
      <c r="D1118">
        <v>716.43</v>
      </c>
      <c r="E1118">
        <v>719.41</v>
      </c>
      <c r="F1118" t="s">
        <v>468</v>
      </c>
      <c r="G1118">
        <v>216</v>
      </c>
      <c r="H1118" t="s">
        <v>446</v>
      </c>
      <c r="U1118">
        <v>1117</v>
      </c>
      <c r="V1118">
        <v>15723250</v>
      </c>
      <c r="W1118" t="s">
        <v>1104</v>
      </c>
      <c r="X1118">
        <v>519</v>
      </c>
      <c r="Y1118" t="s">
        <v>374</v>
      </c>
      <c r="Z1118" t="s">
        <v>436</v>
      </c>
      <c r="AA1118">
        <v>42</v>
      </c>
      <c r="AB1118">
        <v>8</v>
      </c>
      <c r="AC1118">
        <v>0</v>
      </c>
      <c r="AD1118">
        <v>2</v>
      </c>
      <c r="AE1118">
        <v>1</v>
      </c>
      <c r="AF1118">
        <v>1</v>
      </c>
      <c r="AG1118">
        <v>101485.72</v>
      </c>
      <c r="AH1118">
        <v>0</v>
      </c>
    </row>
    <row r="1119" spans="1:34" x14ac:dyDescent="0.25">
      <c r="A1119" s="74">
        <v>42534</v>
      </c>
      <c r="B1119">
        <v>716.51</v>
      </c>
      <c r="C1119">
        <v>725.44</v>
      </c>
      <c r="D1119">
        <v>716.51</v>
      </c>
      <c r="E1119">
        <v>718.36</v>
      </c>
      <c r="F1119" t="s">
        <v>468</v>
      </c>
      <c r="G1119">
        <v>258</v>
      </c>
      <c r="H1119" t="s">
        <v>449</v>
      </c>
      <c r="U1119">
        <v>1118</v>
      </c>
      <c r="V1119">
        <v>15592583</v>
      </c>
      <c r="W1119" t="s">
        <v>1442</v>
      </c>
      <c r="X1119">
        <v>731</v>
      </c>
      <c r="Y1119" t="s">
        <v>374</v>
      </c>
      <c r="Z1119" t="s">
        <v>437</v>
      </c>
      <c r="AA1119">
        <v>47</v>
      </c>
      <c r="AB1119">
        <v>1</v>
      </c>
      <c r="AC1119">
        <v>115414.19</v>
      </c>
      <c r="AD1119">
        <v>3</v>
      </c>
      <c r="AE1119">
        <v>0</v>
      </c>
      <c r="AF1119">
        <v>0</v>
      </c>
      <c r="AG1119">
        <v>191734.67</v>
      </c>
      <c r="AH1119">
        <v>1</v>
      </c>
    </row>
    <row r="1120" spans="1:34" x14ac:dyDescent="0.25">
      <c r="A1120" s="74">
        <v>42535</v>
      </c>
      <c r="B1120">
        <v>716.48</v>
      </c>
      <c r="C1120">
        <v>722.47</v>
      </c>
      <c r="D1120">
        <v>713.12</v>
      </c>
      <c r="E1120">
        <v>718.27</v>
      </c>
      <c r="F1120" t="s">
        <v>468</v>
      </c>
      <c r="G1120">
        <v>306</v>
      </c>
      <c r="H1120" t="s">
        <v>460</v>
      </c>
      <c r="U1120">
        <v>1119</v>
      </c>
      <c r="V1120">
        <v>15759381</v>
      </c>
      <c r="W1120" t="s">
        <v>911</v>
      </c>
      <c r="X1120">
        <v>617</v>
      </c>
      <c r="Y1120" t="s">
        <v>376</v>
      </c>
      <c r="Z1120" t="s">
        <v>436</v>
      </c>
      <c r="AA1120">
        <v>61</v>
      </c>
      <c r="AB1120">
        <v>7</v>
      </c>
      <c r="AC1120">
        <v>91070.43</v>
      </c>
      <c r="AD1120">
        <v>1</v>
      </c>
      <c r="AE1120">
        <v>1</v>
      </c>
      <c r="AF1120">
        <v>1</v>
      </c>
      <c r="AG1120">
        <v>101839.77</v>
      </c>
      <c r="AH1120">
        <v>0</v>
      </c>
    </row>
    <row r="1121" spans="1:34" x14ac:dyDescent="0.25">
      <c r="A1121" s="74">
        <v>42536</v>
      </c>
      <c r="B1121">
        <v>719</v>
      </c>
      <c r="C1121">
        <v>722.98</v>
      </c>
      <c r="D1121">
        <v>717.31</v>
      </c>
      <c r="E1121">
        <v>718.92</v>
      </c>
      <c r="F1121" t="s">
        <v>468</v>
      </c>
      <c r="G1121">
        <v>214</v>
      </c>
      <c r="H1121" t="s">
        <v>444</v>
      </c>
      <c r="U1121">
        <v>1120</v>
      </c>
      <c r="V1121">
        <v>15585241</v>
      </c>
      <c r="W1121" t="s">
        <v>1443</v>
      </c>
      <c r="X1121">
        <v>756</v>
      </c>
      <c r="Y1121" t="s">
        <v>376</v>
      </c>
      <c r="Z1121" t="s">
        <v>436</v>
      </c>
      <c r="AA1121">
        <v>29</v>
      </c>
      <c r="AB1121">
        <v>2</v>
      </c>
      <c r="AC1121">
        <v>117412.19</v>
      </c>
      <c r="AD1121">
        <v>2</v>
      </c>
      <c r="AE1121">
        <v>1</v>
      </c>
      <c r="AF1121">
        <v>0</v>
      </c>
      <c r="AG1121">
        <v>4888.91</v>
      </c>
      <c r="AH1121">
        <v>0</v>
      </c>
    </row>
    <row r="1122" spans="1:34" x14ac:dyDescent="0.25">
      <c r="A1122" s="74">
        <v>42537</v>
      </c>
      <c r="B1122">
        <v>714.91</v>
      </c>
      <c r="C1122">
        <v>716.65</v>
      </c>
      <c r="D1122">
        <v>703.26</v>
      </c>
      <c r="E1122">
        <v>710.36</v>
      </c>
      <c r="F1122" t="s">
        <v>468</v>
      </c>
      <c r="G1122">
        <v>982</v>
      </c>
      <c r="H1122" t="s">
        <v>444</v>
      </c>
      <c r="U1122">
        <v>1121</v>
      </c>
      <c r="V1122">
        <v>15589358</v>
      </c>
      <c r="W1122" t="s">
        <v>1312</v>
      </c>
      <c r="X1122">
        <v>848</v>
      </c>
      <c r="Y1122" t="s">
        <v>378</v>
      </c>
      <c r="Z1122" t="s">
        <v>436</v>
      </c>
      <c r="AA1122">
        <v>31</v>
      </c>
      <c r="AB1122">
        <v>4</v>
      </c>
      <c r="AC1122">
        <v>90018.45</v>
      </c>
      <c r="AD1122">
        <v>2</v>
      </c>
      <c r="AE1122">
        <v>1</v>
      </c>
      <c r="AF1122">
        <v>0</v>
      </c>
      <c r="AG1122">
        <v>193132.98</v>
      </c>
      <c r="AH1122">
        <v>0</v>
      </c>
    </row>
    <row r="1123" spans="1:34" x14ac:dyDescent="0.25">
      <c r="A1123" s="74">
        <v>42538</v>
      </c>
      <c r="B1123">
        <v>708.65</v>
      </c>
      <c r="C1123">
        <v>708.82</v>
      </c>
      <c r="D1123">
        <v>688.45</v>
      </c>
      <c r="E1123">
        <v>691.72</v>
      </c>
      <c r="F1123" t="s">
        <v>455</v>
      </c>
      <c r="G1123">
        <v>402</v>
      </c>
      <c r="H1123" t="s">
        <v>446</v>
      </c>
      <c r="U1123">
        <v>1122</v>
      </c>
      <c r="V1123">
        <v>15672704</v>
      </c>
      <c r="W1123" t="s">
        <v>708</v>
      </c>
      <c r="X1123">
        <v>809</v>
      </c>
      <c r="Y1123" t="s">
        <v>374</v>
      </c>
      <c r="Z1123" t="s">
        <v>437</v>
      </c>
      <c r="AA1123">
        <v>24</v>
      </c>
      <c r="AB1123">
        <v>4</v>
      </c>
      <c r="AC1123">
        <v>0</v>
      </c>
      <c r="AD1123">
        <v>2</v>
      </c>
      <c r="AE1123">
        <v>1</v>
      </c>
      <c r="AF1123">
        <v>0</v>
      </c>
      <c r="AG1123">
        <v>193518.76</v>
      </c>
      <c r="AH1123">
        <v>0</v>
      </c>
    </row>
    <row r="1124" spans="1:34" x14ac:dyDescent="0.25">
      <c r="A1124" s="74">
        <v>42541</v>
      </c>
      <c r="B1124">
        <v>698.77</v>
      </c>
      <c r="C1124">
        <v>702.48</v>
      </c>
      <c r="D1124">
        <v>693.41</v>
      </c>
      <c r="E1124">
        <v>693.71</v>
      </c>
      <c r="F1124" t="s">
        <v>463</v>
      </c>
      <c r="G1124">
        <v>82</v>
      </c>
      <c r="H1124" t="s">
        <v>444</v>
      </c>
      <c r="U1124">
        <v>1123</v>
      </c>
      <c r="V1124">
        <v>15789955</v>
      </c>
      <c r="W1124" t="s">
        <v>720</v>
      </c>
      <c r="X1124">
        <v>698</v>
      </c>
      <c r="Y1124" t="s">
        <v>378</v>
      </c>
      <c r="Z1124" t="s">
        <v>436</v>
      </c>
      <c r="AA1124">
        <v>56</v>
      </c>
      <c r="AB1124">
        <v>1</v>
      </c>
      <c r="AC1124">
        <v>112414.81</v>
      </c>
      <c r="AD1124">
        <v>2</v>
      </c>
      <c r="AE1124">
        <v>0</v>
      </c>
      <c r="AF1124">
        <v>0</v>
      </c>
      <c r="AG1124">
        <v>93982.02</v>
      </c>
      <c r="AH1124">
        <v>1</v>
      </c>
    </row>
    <row r="1125" spans="1:34" x14ac:dyDescent="0.25">
      <c r="A1125" s="74">
        <v>42542</v>
      </c>
      <c r="B1125">
        <v>698.4</v>
      </c>
      <c r="C1125">
        <v>702.77</v>
      </c>
      <c r="D1125">
        <v>692.01</v>
      </c>
      <c r="E1125">
        <v>695.94</v>
      </c>
      <c r="F1125" t="s">
        <v>468</v>
      </c>
      <c r="G1125">
        <v>465</v>
      </c>
      <c r="H1125" t="s">
        <v>461</v>
      </c>
      <c r="U1125">
        <v>1124</v>
      </c>
      <c r="V1125">
        <v>15596800</v>
      </c>
      <c r="W1125" t="s">
        <v>645</v>
      </c>
      <c r="X1125">
        <v>779</v>
      </c>
      <c r="Y1125" t="s">
        <v>378</v>
      </c>
      <c r="Z1125" t="s">
        <v>436</v>
      </c>
      <c r="AA1125">
        <v>33</v>
      </c>
      <c r="AB1125">
        <v>1</v>
      </c>
      <c r="AC1125">
        <v>158456.76</v>
      </c>
      <c r="AD1125">
        <v>1</v>
      </c>
      <c r="AE1125">
        <v>1</v>
      </c>
      <c r="AF1125">
        <v>1</v>
      </c>
      <c r="AG1125">
        <v>197000.92</v>
      </c>
      <c r="AH1125">
        <v>1</v>
      </c>
    </row>
    <row r="1126" spans="1:34" x14ac:dyDescent="0.25">
      <c r="A1126" s="74">
        <v>42543</v>
      </c>
      <c r="B1126">
        <v>699.06</v>
      </c>
      <c r="C1126">
        <v>700.86</v>
      </c>
      <c r="D1126">
        <v>693.08</v>
      </c>
      <c r="E1126">
        <v>697.46</v>
      </c>
      <c r="F1126" t="s">
        <v>468</v>
      </c>
      <c r="G1126">
        <v>184</v>
      </c>
      <c r="H1126" t="s">
        <v>448</v>
      </c>
      <c r="U1126">
        <v>1125</v>
      </c>
      <c r="V1126">
        <v>15627305</v>
      </c>
      <c r="W1126" t="s">
        <v>1370</v>
      </c>
      <c r="X1126">
        <v>606</v>
      </c>
      <c r="Y1126" t="s">
        <v>376</v>
      </c>
      <c r="Z1126" t="s">
        <v>436</v>
      </c>
      <c r="AA1126">
        <v>35</v>
      </c>
      <c r="AB1126">
        <v>7</v>
      </c>
      <c r="AC1126">
        <v>0</v>
      </c>
      <c r="AD1126">
        <v>1</v>
      </c>
      <c r="AE1126">
        <v>1</v>
      </c>
      <c r="AF1126">
        <v>0</v>
      </c>
      <c r="AG1126">
        <v>106837.06</v>
      </c>
      <c r="AH1126">
        <v>1</v>
      </c>
    </row>
    <row r="1127" spans="1:34" x14ac:dyDescent="0.25">
      <c r="A1127" s="74">
        <v>42544</v>
      </c>
      <c r="B1127">
        <v>697.45</v>
      </c>
      <c r="C1127">
        <v>701.95</v>
      </c>
      <c r="D1127">
        <v>687</v>
      </c>
      <c r="E1127">
        <v>701.87</v>
      </c>
      <c r="F1127" t="s">
        <v>463</v>
      </c>
      <c r="G1127">
        <v>171</v>
      </c>
      <c r="H1127" t="s">
        <v>446</v>
      </c>
      <c r="U1127">
        <v>1126</v>
      </c>
      <c r="V1127">
        <v>15645316</v>
      </c>
      <c r="W1127" t="s">
        <v>1093</v>
      </c>
      <c r="X1127">
        <v>612</v>
      </c>
      <c r="Y1127" t="s">
        <v>378</v>
      </c>
      <c r="Z1127" t="s">
        <v>437</v>
      </c>
      <c r="AA1127">
        <v>58</v>
      </c>
      <c r="AB1127">
        <v>1</v>
      </c>
      <c r="AC1127">
        <v>149641.53</v>
      </c>
      <c r="AD1127">
        <v>1</v>
      </c>
      <c r="AE1127">
        <v>1</v>
      </c>
      <c r="AF1127">
        <v>1</v>
      </c>
      <c r="AG1127">
        <v>115161.28</v>
      </c>
      <c r="AH1127">
        <v>0</v>
      </c>
    </row>
    <row r="1128" spans="1:34" x14ac:dyDescent="0.25">
      <c r="A1128" s="74">
        <v>42545</v>
      </c>
      <c r="B1128">
        <v>675.17</v>
      </c>
      <c r="C1128">
        <v>689.4</v>
      </c>
      <c r="D1128">
        <v>673.45</v>
      </c>
      <c r="E1128">
        <v>675.22</v>
      </c>
      <c r="F1128" t="s">
        <v>454</v>
      </c>
      <c r="G1128">
        <v>449</v>
      </c>
      <c r="H1128" t="s">
        <v>453</v>
      </c>
      <c r="U1128">
        <v>1127</v>
      </c>
      <c r="V1128">
        <v>15593973</v>
      </c>
      <c r="W1128" t="s">
        <v>1444</v>
      </c>
      <c r="X1128">
        <v>663</v>
      </c>
      <c r="Y1128" t="s">
        <v>376</v>
      </c>
      <c r="Z1128" t="s">
        <v>437</v>
      </c>
      <c r="AA1128">
        <v>33</v>
      </c>
      <c r="AB1128">
        <v>8</v>
      </c>
      <c r="AC1128">
        <v>122528.18</v>
      </c>
      <c r="AD1128">
        <v>1</v>
      </c>
      <c r="AE1128">
        <v>1</v>
      </c>
      <c r="AF1128">
        <v>0</v>
      </c>
      <c r="AG1128">
        <v>196260.3</v>
      </c>
      <c r="AH1128">
        <v>0</v>
      </c>
    </row>
    <row r="1129" spans="1:34" x14ac:dyDescent="0.25">
      <c r="A1129" s="74">
        <v>42548</v>
      </c>
      <c r="B1129">
        <v>671</v>
      </c>
      <c r="C1129">
        <v>672.3</v>
      </c>
      <c r="D1129">
        <v>663.28</v>
      </c>
      <c r="E1129">
        <v>668.26</v>
      </c>
      <c r="F1129" t="s">
        <v>463</v>
      </c>
      <c r="G1129">
        <v>629</v>
      </c>
      <c r="H1129" t="s">
        <v>453</v>
      </c>
      <c r="U1129">
        <v>1128</v>
      </c>
      <c r="V1129">
        <v>15647301</v>
      </c>
      <c r="W1129" t="s">
        <v>1445</v>
      </c>
      <c r="X1129">
        <v>549</v>
      </c>
      <c r="Y1129" t="s">
        <v>378</v>
      </c>
      <c r="Z1129" t="s">
        <v>437</v>
      </c>
      <c r="AA1129">
        <v>45</v>
      </c>
      <c r="AB1129">
        <v>3</v>
      </c>
      <c r="AC1129">
        <v>143734.01</v>
      </c>
      <c r="AD1129">
        <v>2</v>
      </c>
      <c r="AE1129">
        <v>1</v>
      </c>
      <c r="AF1129">
        <v>1</v>
      </c>
      <c r="AG1129">
        <v>96404.38</v>
      </c>
      <c r="AH1129">
        <v>0</v>
      </c>
    </row>
    <row r="1130" spans="1:34" x14ac:dyDescent="0.25">
      <c r="A1130" s="74">
        <v>42549</v>
      </c>
      <c r="B1130">
        <v>678.97</v>
      </c>
      <c r="C1130">
        <v>680.33</v>
      </c>
      <c r="D1130">
        <v>673</v>
      </c>
      <c r="E1130">
        <v>680.04</v>
      </c>
      <c r="F1130" t="s">
        <v>463</v>
      </c>
      <c r="G1130">
        <v>173</v>
      </c>
      <c r="H1130" t="s">
        <v>451</v>
      </c>
      <c r="U1130">
        <v>1129</v>
      </c>
      <c r="V1130">
        <v>15750258</v>
      </c>
      <c r="W1130" t="s">
        <v>1446</v>
      </c>
      <c r="X1130">
        <v>675</v>
      </c>
      <c r="Y1130" t="s">
        <v>374</v>
      </c>
      <c r="Z1130" t="s">
        <v>437</v>
      </c>
      <c r="AA1130">
        <v>32</v>
      </c>
      <c r="AB1130">
        <v>2</v>
      </c>
      <c r="AC1130">
        <v>155663.31</v>
      </c>
      <c r="AD1130">
        <v>1</v>
      </c>
      <c r="AE1130">
        <v>1</v>
      </c>
      <c r="AF1130">
        <v>0</v>
      </c>
      <c r="AG1130">
        <v>97658.66</v>
      </c>
      <c r="AH1130">
        <v>0</v>
      </c>
    </row>
    <row r="1131" spans="1:34" x14ac:dyDescent="0.25">
      <c r="A1131" s="74">
        <v>42550</v>
      </c>
      <c r="B1131">
        <v>683</v>
      </c>
      <c r="C1131">
        <v>687.43</v>
      </c>
      <c r="D1131">
        <v>681.41</v>
      </c>
      <c r="E1131">
        <v>684.11</v>
      </c>
      <c r="F1131" t="s">
        <v>468</v>
      </c>
      <c r="G1131">
        <v>932</v>
      </c>
      <c r="H1131" t="s">
        <v>461</v>
      </c>
      <c r="U1131">
        <v>1130</v>
      </c>
      <c r="V1131">
        <v>15685309</v>
      </c>
      <c r="W1131" t="s">
        <v>1447</v>
      </c>
      <c r="X1131">
        <v>669</v>
      </c>
      <c r="Y1131" t="s">
        <v>374</v>
      </c>
      <c r="Z1131" t="s">
        <v>437</v>
      </c>
      <c r="AA1131">
        <v>35</v>
      </c>
      <c r="AB1131">
        <v>7</v>
      </c>
      <c r="AC1131">
        <v>0</v>
      </c>
      <c r="AD1131">
        <v>1</v>
      </c>
      <c r="AE1131">
        <v>1</v>
      </c>
      <c r="AF1131">
        <v>1</v>
      </c>
      <c r="AG1131">
        <v>49108.23</v>
      </c>
      <c r="AH1131">
        <v>1</v>
      </c>
    </row>
    <row r="1132" spans="1:34" x14ac:dyDescent="0.25">
      <c r="A1132" s="74">
        <v>42551</v>
      </c>
      <c r="B1132">
        <v>685.47</v>
      </c>
      <c r="C1132">
        <v>692.32</v>
      </c>
      <c r="D1132">
        <v>683.65</v>
      </c>
      <c r="E1132">
        <v>692.1</v>
      </c>
      <c r="F1132" t="s">
        <v>468</v>
      </c>
      <c r="G1132">
        <v>597</v>
      </c>
      <c r="H1132" t="s">
        <v>459</v>
      </c>
      <c r="U1132">
        <v>1131</v>
      </c>
      <c r="V1132">
        <v>15628205</v>
      </c>
      <c r="W1132" t="s">
        <v>977</v>
      </c>
      <c r="X1132">
        <v>571</v>
      </c>
      <c r="Y1132" t="s">
        <v>378</v>
      </c>
      <c r="Z1132" t="s">
        <v>437</v>
      </c>
      <c r="AA1132">
        <v>34</v>
      </c>
      <c r="AB1132">
        <v>1</v>
      </c>
      <c r="AC1132">
        <v>101736.66</v>
      </c>
      <c r="AD1132">
        <v>1</v>
      </c>
      <c r="AE1132">
        <v>0</v>
      </c>
      <c r="AF1132">
        <v>1</v>
      </c>
      <c r="AG1132">
        <v>195651.66</v>
      </c>
      <c r="AH1132">
        <v>0</v>
      </c>
    </row>
    <row r="1133" spans="1:34" x14ac:dyDescent="0.25">
      <c r="A1133" s="74">
        <v>42552</v>
      </c>
      <c r="B1133">
        <v>692.2</v>
      </c>
      <c r="C1133">
        <v>700.65</v>
      </c>
      <c r="D1133">
        <v>692.13</v>
      </c>
      <c r="E1133">
        <v>699.21</v>
      </c>
      <c r="F1133" t="s">
        <v>468</v>
      </c>
      <c r="G1133">
        <v>344</v>
      </c>
      <c r="H1133" t="s">
        <v>459</v>
      </c>
      <c r="U1133">
        <v>1132</v>
      </c>
      <c r="V1133">
        <v>15733974</v>
      </c>
      <c r="W1133" t="s">
        <v>1166</v>
      </c>
      <c r="X1133">
        <v>500</v>
      </c>
      <c r="Y1133" t="s">
        <v>376</v>
      </c>
      <c r="Z1133" t="s">
        <v>436</v>
      </c>
      <c r="AA1133">
        <v>37</v>
      </c>
      <c r="AB1133">
        <v>9</v>
      </c>
      <c r="AC1133">
        <v>125822.21</v>
      </c>
      <c r="AD1133">
        <v>1</v>
      </c>
      <c r="AE1133">
        <v>1</v>
      </c>
      <c r="AF1133">
        <v>0</v>
      </c>
      <c r="AG1133">
        <v>111698</v>
      </c>
      <c r="AH1133">
        <v>0</v>
      </c>
    </row>
    <row r="1134" spans="1:34" x14ac:dyDescent="0.25">
      <c r="A1134" s="74">
        <v>42556</v>
      </c>
      <c r="B1134">
        <v>696.06</v>
      </c>
      <c r="C1134">
        <v>696.94</v>
      </c>
      <c r="D1134">
        <v>688.88</v>
      </c>
      <c r="E1134">
        <v>694.95</v>
      </c>
      <c r="F1134" t="s">
        <v>468</v>
      </c>
      <c r="G1134">
        <v>462</v>
      </c>
      <c r="H1134" t="s">
        <v>461</v>
      </c>
      <c r="U1134">
        <v>1133</v>
      </c>
      <c r="V1134">
        <v>15762110</v>
      </c>
      <c r="W1134" t="s">
        <v>1164</v>
      </c>
      <c r="X1134">
        <v>628</v>
      </c>
      <c r="Y1134" t="s">
        <v>374</v>
      </c>
      <c r="Z1134" t="s">
        <v>436</v>
      </c>
      <c r="AA1134">
        <v>37</v>
      </c>
      <c r="AB1134">
        <v>0</v>
      </c>
      <c r="AC1134">
        <v>0</v>
      </c>
      <c r="AD1134">
        <v>2</v>
      </c>
      <c r="AE1134">
        <v>1</v>
      </c>
      <c r="AF1134">
        <v>1</v>
      </c>
      <c r="AG1134">
        <v>171707.93</v>
      </c>
      <c r="AH1134">
        <v>0</v>
      </c>
    </row>
    <row r="1135" spans="1:34" x14ac:dyDescent="0.25">
      <c r="A1135" s="74">
        <v>42557</v>
      </c>
      <c r="B1135">
        <v>689.98</v>
      </c>
      <c r="C1135">
        <v>701.68</v>
      </c>
      <c r="D1135">
        <v>689.09</v>
      </c>
      <c r="E1135">
        <v>697.77</v>
      </c>
      <c r="F1135" t="s">
        <v>468</v>
      </c>
      <c r="G1135">
        <v>411</v>
      </c>
      <c r="H1135" t="s">
        <v>449</v>
      </c>
      <c r="U1135">
        <v>1134</v>
      </c>
      <c r="V1135">
        <v>15706899</v>
      </c>
      <c r="W1135" t="s">
        <v>774</v>
      </c>
      <c r="X1135">
        <v>559</v>
      </c>
      <c r="Y1135" t="s">
        <v>374</v>
      </c>
      <c r="Z1135" t="s">
        <v>436</v>
      </c>
      <c r="AA1135">
        <v>34</v>
      </c>
      <c r="AB1135">
        <v>4</v>
      </c>
      <c r="AC1135">
        <v>0</v>
      </c>
      <c r="AD1135">
        <v>2</v>
      </c>
      <c r="AE1135">
        <v>1</v>
      </c>
      <c r="AF1135">
        <v>1</v>
      </c>
      <c r="AG1135">
        <v>66721.98</v>
      </c>
      <c r="AH1135">
        <v>0</v>
      </c>
    </row>
    <row r="1136" spans="1:34" x14ac:dyDescent="0.25">
      <c r="A1136" s="74">
        <v>42558</v>
      </c>
      <c r="B1136">
        <v>698.08</v>
      </c>
      <c r="C1136">
        <v>698.2</v>
      </c>
      <c r="D1136">
        <v>688.22</v>
      </c>
      <c r="E1136">
        <v>695.36</v>
      </c>
      <c r="F1136" t="s">
        <v>468</v>
      </c>
      <c r="G1136">
        <v>304</v>
      </c>
      <c r="H1136" t="s">
        <v>462</v>
      </c>
      <c r="U1136">
        <v>1135</v>
      </c>
      <c r="V1136">
        <v>15732660</v>
      </c>
      <c r="W1136" t="s">
        <v>975</v>
      </c>
      <c r="X1136">
        <v>769</v>
      </c>
      <c r="Y1136" t="s">
        <v>374</v>
      </c>
      <c r="Z1136" t="s">
        <v>437</v>
      </c>
      <c r="AA1136">
        <v>27</v>
      </c>
      <c r="AB1136">
        <v>2</v>
      </c>
      <c r="AC1136">
        <v>0</v>
      </c>
      <c r="AD1136">
        <v>1</v>
      </c>
      <c r="AE1136">
        <v>1</v>
      </c>
      <c r="AF1136">
        <v>1</v>
      </c>
      <c r="AG1136">
        <v>57876.05</v>
      </c>
      <c r="AH1136">
        <v>0</v>
      </c>
    </row>
    <row r="1137" spans="1:34" x14ac:dyDescent="0.25">
      <c r="A1137" s="74">
        <v>42559</v>
      </c>
      <c r="B1137">
        <v>699.5</v>
      </c>
      <c r="C1137">
        <v>705.71</v>
      </c>
      <c r="D1137">
        <v>696.43</v>
      </c>
      <c r="E1137">
        <v>705.63</v>
      </c>
      <c r="F1137" t="s">
        <v>468</v>
      </c>
      <c r="G1137">
        <v>575</v>
      </c>
      <c r="H1137" t="s">
        <v>462</v>
      </c>
      <c r="U1137">
        <v>1136</v>
      </c>
      <c r="V1137">
        <v>15656121</v>
      </c>
      <c r="W1137" t="s">
        <v>1448</v>
      </c>
      <c r="X1137">
        <v>733</v>
      </c>
      <c r="Y1137" t="s">
        <v>378</v>
      </c>
      <c r="Z1137" t="s">
        <v>436</v>
      </c>
      <c r="AA1137">
        <v>31</v>
      </c>
      <c r="AB1137">
        <v>6</v>
      </c>
      <c r="AC1137">
        <v>157791.07</v>
      </c>
      <c r="AD1137">
        <v>2</v>
      </c>
      <c r="AE1137">
        <v>0</v>
      </c>
      <c r="AF1137">
        <v>0</v>
      </c>
      <c r="AG1137">
        <v>177994.81</v>
      </c>
      <c r="AH1137">
        <v>0</v>
      </c>
    </row>
    <row r="1138" spans="1:34" x14ac:dyDescent="0.25">
      <c r="A1138" s="74">
        <v>42562</v>
      </c>
      <c r="B1138">
        <v>708.05</v>
      </c>
      <c r="C1138">
        <v>716.51</v>
      </c>
      <c r="D1138">
        <v>707.24</v>
      </c>
      <c r="E1138">
        <v>715.09</v>
      </c>
      <c r="F1138" t="s">
        <v>468</v>
      </c>
      <c r="G1138">
        <v>111</v>
      </c>
      <c r="H1138" t="s">
        <v>451</v>
      </c>
      <c r="U1138">
        <v>1137</v>
      </c>
      <c r="V1138">
        <v>15614220</v>
      </c>
      <c r="W1138" t="s">
        <v>1363</v>
      </c>
      <c r="X1138">
        <v>750</v>
      </c>
      <c r="Y1138" t="s">
        <v>374</v>
      </c>
      <c r="Z1138" t="s">
        <v>436</v>
      </c>
      <c r="AA1138">
        <v>22</v>
      </c>
      <c r="AB1138">
        <v>5</v>
      </c>
      <c r="AC1138">
        <v>0</v>
      </c>
      <c r="AD1138">
        <v>2</v>
      </c>
      <c r="AE1138">
        <v>0</v>
      </c>
      <c r="AF1138">
        <v>1</v>
      </c>
      <c r="AG1138">
        <v>105125.65</v>
      </c>
      <c r="AH1138">
        <v>0</v>
      </c>
    </row>
    <row r="1139" spans="1:34" x14ac:dyDescent="0.25">
      <c r="A1139" s="74">
        <v>42563</v>
      </c>
      <c r="B1139">
        <v>719.12</v>
      </c>
      <c r="C1139">
        <v>722.94</v>
      </c>
      <c r="D1139">
        <v>715.91</v>
      </c>
      <c r="E1139">
        <v>720.64</v>
      </c>
      <c r="F1139" t="s">
        <v>468</v>
      </c>
      <c r="G1139">
        <v>336</v>
      </c>
      <c r="H1139" t="s">
        <v>449</v>
      </c>
      <c r="U1139">
        <v>1138</v>
      </c>
      <c r="V1139">
        <v>15645269</v>
      </c>
      <c r="W1139" t="s">
        <v>757</v>
      </c>
      <c r="X1139">
        <v>583</v>
      </c>
      <c r="Y1139" t="s">
        <v>374</v>
      </c>
      <c r="Z1139" t="s">
        <v>437</v>
      </c>
      <c r="AA1139">
        <v>42</v>
      </c>
      <c r="AB1139">
        <v>4</v>
      </c>
      <c r="AC1139">
        <v>0</v>
      </c>
      <c r="AD1139">
        <v>2</v>
      </c>
      <c r="AE1139">
        <v>1</v>
      </c>
      <c r="AF1139">
        <v>0</v>
      </c>
      <c r="AG1139">
        <v>17439.66</v>
      </c>
      <c r="AH1139">
        <v>0</v>
      </c>
    </row>
    <row r="1140" spans="1:34" x14ac:dyDescent="0.25">
      <c r="A1140" s="74">
        <v>42564</v>
      </c>
      <c r="B1140">
        <v>723.62</v>
      </c>
      <c r="C1140">
        <v>724</v>
      </c>
      <c r="D1140">
        <v>716.85</v>
      </c>
      <c r="E1140">
        <v>716.98</v>
      </c>
      <c r="F1140" t="s">
        <v>599</v>
      </c>
      <c r="G1140" t="s">
        <v>449</v>
      </c>
      <c r="U1140">
        <v>1139</v>
      </c>
      <c r="V1140">
        <v>15698510</v>
      </c>
      <c r="W1140" t="s">
        <v>1449</v>
      </c>
      <c r="X1140">
        <v>468</v>
      </c>
      <c r="Y1140" t="s">
        <v>378</v>
      </c>
      <c r="Z1140" t="s">
        <v>436</v>
      </c>
      <c r="AA1140">
        <v>42</v>
      </c>
      <c r="AB1140">
        <v>9</v>
      </c>
      <c r="AC1140">
        <v>181627.14</v>
      </c>
      <c r="AD1140">
        <v>2</v>
      </c>
      <c r="AE1140">
        <v>1</v>
      </c>
      <c r="AF1140">
        <v>0</v>
      </c>
      <c r="AG1140">
        <v>172668.39</v>
      </c>
      <c r="AH1140">
        <v>0</v>
      </c>
    </row>
    <row r="1141" spans="1:34" x14ac:dyDescent="0.25">
      <c r="A1141" s="74">
        <v>42565</v>
      </c>
      <c r="B1141">
        <v>721.58</v>
      </c>
      <c r="C1141">
        <v>722.21</v>
      </c>
      <c r="D1141">
        <v>718.03</v>
      </c>
      <c r="E1141">
        <v>720.95</v>
      </c>
      <c r="F1141" t="s">
        <v>600</v>
      </c>
      <c r="G1141" t="s">
        <v>462</v>
      </c>
      <c r="U1141">
        <v>1140</v>
      </c>
      <c r="V1141">
        <v>15569247</v>
      </c>
      <c r="W1141" t="s">
        <v>648</v>
      </c>
      <c r="X1141">
        <v>727</v>
      </c>
      <c r="Y1141" t="s">
        <v>376</v>
      </c>
      <c r="Z1141" t="s">
        <v>437</v>
      </c>
      <c r="AA1141">
        <v>57</v>
      </c>
      <c r="AB1141">
        <v>1</v>
      </c>
      <c r="AC1141">
        <v>109679.72</v>
      </c>
      <c r="AD1141">
        <v>1</v>
      </c>
      <c r="AE1141">
        <v>0</v>
      </c>
      <c r="AF1141">
        <v>1</v>
      </c>
      <c r="AG1141">
        <v>753.37</v>
      </c>
      <c r="AH1141">
        <v>0</v>
      </c>
    </row>
    <row r="1142" spans="1:34" x14ac:dyDescent="0.25">
      <c r="A1142" s="74">
        <v>42566</v>
      </c>
      <c r="B1142">
        <v>725.73</v>
      </c>
      <c r="C1142">
        <v>725.74</v>
      </c>
      <c r="D1142">
        <v>719.05</v>
      </c>
      <c r="E1142">
        <v>719.85</v>
      </c>
      <c r="F1142" t="s">
        <v>468</v>
      </c>
      <c r="G1142">
        <v>279</v>
      </c>
      <c r="H1142" t="s">
        <v>448</v>
      </c>
      <c r="U1142">
        <v>1141</v>
      </c>
      <c r="V1142">
        <v>15566251</v>
      </c>
      <c r="W1142" t="s">
        <v>1450</v>
      </c>
      <c r="X1142">
        <v>618</v>
      </c>
      <c r="Y1142" t="s">
        <v>374</v>
      </c>
      <c r="Z1142" t="s">
        <v>437</v>
      </c>
      <c r="AA1142">
        <v>37</v>
      </c>
      <c r="AB1142">
        <v>5</v>
      </c>
      <c r="AC1142">
        <v>96652.86</v>
      </c>
      <c r="AD1142">
        <v>1</v>
      </c>
      <c r="AE1142">
        <v>1</v>
      </c>
      <c r="AF1142">
        <v>0</v>
      </c>
      <c r="AG1142">
        <v>98686.399999999994</v>
      </c>
      <c r="AH1142">
        <v>1</v>
      </c>
    </row>
    <row r="1143" spans="1:34" x14ac:dyDescent="0.25">
      <c r="A1143" s="74">
        <v>42569</v>
      </c>
      <c r="B1143">
        <v>722.71</v>
      </c>
      <c r="C1143">
        <v>736.13</v>
      </c>
      <c r="D1143">
        <v>721.19</v>
      </c>
      <c r="E1143">
        <v>733.78</v>
      </c>
      <c r="F1143" t="s">
        <v>468</v>
      </c>
      <c r="G1143">
        <v>295</v>
      </c>
      <c r="H1143" t="s">
        <v>444</v>
      </c>
      <c r="U1143">
        <v>1142</v>
      </c>
      <c r="V1143">
        <v>15716134</v>
      </c>
      <c r="W1143" t="s">
        <v>923</v>
      </c>
      <c r="X1143">
        <v>617</v>
      </c>
      <c r="Y1143" t="s">
        <v>374</v>
      </c>
      <c r="Z1143" t="s">
        <v>436</v>
      </c>
      <c r="AA1143">
        <v>40</v>
      </c>
      <c r="AB1143">
        <v>5</v>
      </c>
      <c r="AC1143">
        <v>190008.32000000001</v>
      </c>
      <c r="AD1143">
        <v>2</v>
      </c>
      <c r="AE1143">
        <v>1</v>
      </c>
      <c r="AF1143">
        <v>1</v>
      </c>
      <c r="AG1143">
        <v>107047.92</v>
      </c>
      <c r="AH1143">
        <v>0</v>
      </c>
    </row>
    <row r="1144" spans="1:34" x14ac:dyDescent="0.25">
      <c r="A1144" s="74">
        <v>42570</v>
      </c>
      <c r="B1144">
        <v>729.89</v>
      </c>
      <c r="C1144">
        <v>736.99</v>
      </c>
      <c r="D1144">
        <v>729</v>
      </c>
      <c r="E1144">
        <v>736.96</v>
      </c>
      <c r="F1144" t="s">
        <v>468</v>
      </c>
      <c r="G1144">
        <v>227</v>
      </c>
      <c r="H1144" t="s">
        <v>444</v>
      </c>
      <c r="U1144">
        <v>1143</v>
      </c>
      <c r="V1144">
        <v>15763625</v>
      </c>
      <c r="W1144" t="s">
        <v>1451</v>
      </c>
      <c r="X1144">
        <v>793</v>
      </c>
      <c r="Y1144" t="s">
        <v>376</v>
      </c>
      <c r="Z1144" t="s">
        <v>436</v>
      </c>
      <c r="AA1144">
        <v>41</v>
      </c>
      <c r="AB1144">
        <v>9</v>
      </c>
      <c r="AC1144">
        <v>0</v>
      </c>
      <c r="AD1144">
        <v>2</v>
      </c>
      <c r="AE1144">
        <v>1</v>
      </c>
      <c r="AF1144">
        <v>0</v>
      </c>
      <c r="AG1144">
        <v>152153.74</v>
      </c>
      <c r="AH1144">
        <v>0</v>
      </c>
    </row>
    <row r="1145" spans="1:34" x14ac:dyDescent="0.25">
      <c r="A1145" s="74">
        <v>42571</v>
      </c>
      <c r="B1145">
        <v>737.33</v>
      </c>
      <c r="C1145">
        <v>742.13</v>
      </c>
      <c r="D1145">
        <v>737.1</v>
      </c>
      <c r="E1145">
        <v>741.19</v>
      </c>
      <c r="F1145" t="s">
        <v>468</v>
      </c>
      <c r="G1145">
        <v>289</v>
      </c>
      <c r="H1145" t="s">
        <v>459</v>
      </c>
      <c r="U1145">
        <v>1144</v>
      </c>
      <c r="V1145">
        <v>15605965</v>
      </c>
      <c r="W1145" t="s">
        <v>661</v>
      </c>
      <c r="X1145">
        <v>630</v>
      </c>
      <c r="Y1145" t="s">
        <v>374</v>
      </c>
      <c r="Z1145" t="s">
        <v>436</v>
      </c>
      <c r="AA1145">
        <v>43</v>
      </c>
      <c r="AB1145">
        <v>9</v>
      </c>
      <c r="AC1145">
        <v>0</v>
      </c>
      <c r="AD1145">
        <v>2</v>
      </c>
      <c r="AE1145">
        <v>1</v>
      </c>
      <c r="AF1145">
        <v>1</v>
      </c>
      <c r="AG1145">
        <v>34338.04</v>
      </c>
      <c r="AH1145">
        <v>0</v>
      </c>
    </row>
    <row r="1146" spans="1:34" x14ac:dyDescent="0.25">
      <c r="A1146" s="74">
        <v>42572</v>
      </c>
      <c r="B1146">
        <v>740.36</v>
      </c>
      <c r="C1146">
        <v>741.69</v>
      </c>
      <c r="D1146">
        <v>735.83</v>
      </c>
      <c r="E1146">
        <v>738.63</v>
      </c>
      <c r="F1146" t="s">
        <v>468</v>
      </c>
      <c r="G1146">
        <v>26</v>
      </c>
      <c r="H1146" t="s">
        <v>448</v>
      </c>
      <c r="U1146">
        <v>1145</v>
      </c>
      <c r="V1146">
        <v>15694821</v>
      </c>
      <c r="W1146" t="s">
        <v>1452</v>
      </c>
      <c r="X1146">
        <v>765</v>
      </c>
      <c r="Y1146" t="s">
        <v>378</v>
      </c>
      <c r="Z1146" t="s">
        <v>436</v>
      </c>
      <c r="AA1146">
        <v>43</v>
      </c>
      <c r="AB1146">
        <v>4</v>
      </c>
      <c r="AC1146">
        <v>148962.76</v>
      </c>
      <c r="AD1146">
        <v>1</v>
      </c>
      <c r="AE1146">
        <v>0</v>
      </c>
      <c r="AF1146">
        <v>1</v>
      </c>
      <c r="AG1146">
        <v>173878.87</v>
      </c>
      <c r="AH1146">
        <v>1</v>
      </c>
    </row>
    <row r="1147" spans="1:34" x14ac:dyDescent="0.25">
      <c r="A1147" s="74">
        <v>42573</v>
      </c>
      <c r="B1147">
        <v>741.86</v>
      </c>
      <c r="C1147">
        <v>743.24</v>
      </c>
      <c r="D1147">
        <v>736.56</v>
      </c>
      <c r="E1147">
        <v>742.74</v>
      </c>
      <c r="F1147" t="s">
        <v>468</v>
      </c>
      <c r="G1147">
        <v>259</v>
      </c>
      <c r="H1147" t="s">
        <v>451</v>
      </c>
      <c r="U1147">
        <v>1146</v>
      </c>
      <c r="V1147">
        <v>15601688</v>
      </c>
      <c r="W1147" t="s">
        <v>766</v>
      </c>
      <c r="X1147">
        <v>546</v>
      </c>
      <c r="Y1147" t="s">
        <v>374</v>
      </c>
      <c r="Z1147" t="s">
        <v>436</v>
      </c>
      <c r="AA1147">
        <v>28</v>
      </c>
      <c r="AB1147">
        <v>8</v>
      </c>
      <c r="AC1147">
        <v>0</v>
      </c>
      <c r="AD1147">
        <v>1</v>
      </c>
      <c r="AE1147">
        <v>1</v>
      </c>
      <c r="AF1147">
        <v>0</v>
      </c>
      <c r="AG1147">
        <v>159254.29</v>
      </c>
      <c r="AH1147">
        <v>0</v>
      </c>
    </row>
    <row r="1148" spans="1:34" x14ac:dyDescent="0.25">
      <c r="A1148" s="74">
        <v>42576</v>
      </c>
      <c r="B1148">
        <v>740.67</v>
      </c>
      <c r="C1148">
        <v>742.61</v>
      </c>
      <c r="D1148">
        <v>737.5</v>
      </c>
      <c r="E1148">
        <v>739.77</v>
      </c>
      <c r="F1148" t="s">
        <v>468</v>
      </c>
      <c r="G1148">
        <v>32</v>
      </c>
      <c r="H1148" t="s">
        <v>446</v>
      </c>
      <c r="U1148">
        <v>1147</v>
      </c>
      <c r="V1148">
        <v>15575581</v>
      </c>
      <c r="W1148" t="s">
        <v>1453</v>
      </c>
      <c r="X1148">
        <v>614</v>
      </c>
      <c r="Y1148" t="s">
        <v>378</v>
      </c>
      <c r="Z1148" t="s">
        <v>437</v>
      </c>
      <c r="AA1148">
        <v>30</v>
      </c>
      <c r="AB1148">
        <v>3</v>
      </c>
      <c r="AC1148">
        <v>131344.51999999999</v>
      </c>
      <c r="AD1148">
        <v>2</v>
      </c>
      <c r="AE1148">
        <v>1</v>
      </c>
      <c r="AF1148">
        <v>0</v>
      </c>
      <c r="AG1148">
        <v>54776.639999999999</v>
      </c>
      <c r="AH1148">
        <v>0</v>
      </c>
    </row>
    <row r="1149" spans="1:34" x14ac:dyDescent="0.25">
      <c r="A1149" s="74">
        <v>42577</v>
      </c>
      <c r="B1149">
        <v>739.04</v>
      </c>
      <c r="C1149">
        <v>741.69</v>
      </c>
      <c r="D1149">
        <v>734.27</v>
      </c>
      <c r="E1149">
        <v>738.42</v>
      </c>
      <c r="F1149" t="s">
        <v>468</v>
      </c>
      <c r="G1149">
        <v>186</v>
      </c>
      <c r="H1149" t="s">
        <v>459</v>
      </c>
      <c r="U1149">
        <v>1148</v>
      </c>
      <c r="V1149">
        <v>15671209</v>
      </c>
      <c r="W1149" t="s">
        <v>1454</v>
      </c>
      <c r="X1149">
        <v>593</v>
      </c>
      <c r="Y1149" t="s">
        <v>378</v>
      </c>
      <c r="Z1149" t="s">
        <v>437</v>
      </c>
      <c r="AA1149">
        <v>29</v>
      </c>
      <c r="AB1149">
        <v>5</v>
      </c>
      <c r="AC1149">
        <v>101713.84</v>
      </c>
      <c r="AD1149">
        <v>3</v>
      </c>
      <c r="AE1149">
        <v>1</v>
      </c>
      <c r="AF1149">
        <v>0</v>
      </c>
      <c r="AG1149">
        <v>134594.99</v>
      </c>
      <c r="AH1149">
        <v>0</v>
      </c>
    </row>
    <row r="1150" spans="1:34" x14ac:dyDescent="0.25">
      <c r="A1150" s="74">
        <v>42578</v>
      </c>
      <c r="B1150">
        <v>738.28</v>
      </c>
      <c r="C1150">
        <v>744.46</v>
      </c>
      <c r="D1150">
        <v>737</v>
      </c>
      <c r="E1150">
        <v>741.77</v>
      </c>
      <c r="F1150" t="s">
        <v>468</v>
      </c>
      <c r="G1150">
        <v>512</v>
      </c>
      <c r="H1150" t="s">
        <v>444</v>
      </c>
      <c r="U1150">
        <v>1149</v>
      </c>
      <c r="V1150">
        <v>15616529</v>
      </c>
      <c r="W1150" t="s">
        <v>938</v>
      </c>
      <c r="X1150">
        <v>613</v>
      </c>
      <c r="Y1150" t="s">
        <v>376</v>
      </c>
      <c r="Z1150" t="s">
        <v>436</v>
      </c>
      <c r="AA1150">
        <v>34</v>
      </c>
      <c r="AB1150">
        <v>3</v>
      </c>
      <c r="AC1150">
        <v>0</v>
      </c>
      <c r="AD1150">
        <v>1</v>
      </c>
      <c r="AE1150">
        <v>1</v>
      </c>
      <c r="AF1150">
        <v>1</v>
      </c>
      <c r="AG1150">
        <v>41724.720000000001</v>
      </c>
      <c r="AH1150">
        <v>0</v>
      </c>
    </row>
    <row r="1151" spans="1:34" x14ac:dyDescent="0.25">
      <c r="A1151" s="74">
        <v>42579</v>
      </c>
      <c r="B1151">
        <v>747.04</v>
      </c>
      <c r="C1151">
        <v>748.65</v>
      </c>
      <c r="D1151">
        <v>739.3</v>
      </c>
      <c r="E1151">
        <v>745.91</v>
      </c>
      <c r="F1151" t="s">
        <v>455</v>
      </c>
      <c r="G1151">
        <v>530</v>
      </c>
      <c r="H1151" t="s">
        <v>462</v>
      </c>
      <c r="U1151">
        <v>1150</v>
      </c>
      <c r="V1151">
        <v>15773906</v>
      </c>
      <c r="W1151" t="s">
        <v>1455</v>
      </c>
      <c r="X1151">
        <v>655</v>
      </c>
      <c r="Y1151" t="s">
        <v>374</v>
      </c>
      <c r="Z1151" t="s">
        <v>436</v>
      </c>
      <c r="AA1151">
        <v>38</v>
      </c>
      <c r="AB1151">
        <v>4</v>
      </c>
      <c r="AC1151">
        <v>0</v>
      </c>
      <c r="AD1151">
        <v>2</v>
      </c>
      <c r="AE1151">
        <v>0</v>
      </c>
      <c r="AF1151">
        <v>0</v>
      </c>
      <c r="AG1151">
        <v>110527.71</v>
      </c>
      <c r="AH1151">
        <v>0</v>
      </c>
    </row>
    <row r="1152" spans="1:34" x14ac:dyDescent="0.25">
      <c r="A1152" s="74">
        <v>42580</v>
      </c>
      <c r="B1152">
        <v>772.71</v>
      </c>
      <c r="C1152">
        <v>778.55</v>
      </c>
      <c r="D1152">
        <v>766.77</v>
      </c>
      <c r="E1152">
        <v>768.79</v>
      </c>
      <c r="F1152" t="s">
        <v>455</v>
      </c>
      <c r="G1152">
        <v>841</v>
      </c>
      <c r="H1152" t="s">
        <v>444</v>
      </c>
      <c r="U1152">
        <v>1151</v>
      </c>
      <c r="V1152">
        <v>15722993</v>
      </c>
      <c r="W1152" t="s">
        <v>1311</v>
      </c>
      <c r="X1152">
        <v>700</v>
      </c>
      <c r="Y1152" t="s">
        <v>374</v>
      </c>
      <c r="Z1152" t="s">
        <v>437</v>
      </c>
      <c r="AA1152">
        <v>27</v>
      </c>
      <c r="AB1152">
        <v>6</v>
      </c>
      <c r="AC1152">
        <v>137963.07</v>
      </c>
      <c r="AD1152">
        <v>1</v>
      </c>
      <c r="AE1152">
        <v>0</v>
      </c>
      <c r="AF1152">
        <v>0</v>
      </c>
      <c r="AG1152">
        <v>8996.7900000000009</v>
      </c>
      <c r="AH1152">
        <v>0</v>
      </c>
    </row>
    <row r="1153" spans="1:34" x14ac:dyDescent="0.25">
      <c r="A1153" s="74">
        <v>42583</v>
      </c>
      <c r="B1153">
        <v>761.09</v>
      </c>
      <c r="C1153">
        <v>780.43</v>
      </c>
      <c r="D1153">
        <v>761.09</v>
      </c>
      <c r="E1153">
        <v>772.88</v>
      </c>
      <c r="F1153" t="s">
        <v>463</v>
      </c>
      <c r="G1153">
        <v>700</v>
      </c>
      <c r="H1153" t="s">
        <v>444</v>
      </c>
      <c r="U1153">
        <v>1152</v>
      </c>
      <c r="V1153">
        <v>15752463</v>
      </c>
      <c r="W1153" t="s">
        <v>1456</v>
      </c>
      <c r="X1153">
        <v>826</v>
      </c>
      <c r="Y1153" t="s">
        <v>376</v>
      </c>
      <c r="Z1153" t="s">
        <v>437</v>
      </c>
      <c r="AA1153">
        <v>29</v>
      </c>
      <c r="AB1153">
        <v>4</v>
      </c>
      <c r="AC1153">
        <v>129938.07</v>
      </c>
      <c r="AD1153">
        <v>1</v>
      </c>
      <c r="AE1153">
        <v>0</v>
      </c>
      <c r="AF1153">
        <v>1</v>
      </c>
      <c r="AG1153">
        <v>190200.53</v>
      </c>
      <c r="AH1153">
        <v>0</v>
      </c>
    </row>
    <row r="1154" spans="1:34" x14ac:dyDescent="0.25">
      <c r="A1154" s="74">
        <v>42584</v>
      </c>
      <c r="B1154">
        <v>768.69</v>
      </c>
      <c r="C1154">
        <v>775.84</v>
      </c>
      <c r="D1154">
        <v>767.85</v>
      </c>
      <c r="E1154">
        <v>771.07</v>
      </c>
      <c r="F1154" t="s">
        <v>468</v>
      </c>
      <c r="G1154">
        <v>784</v>
      </c>
      <c r="H1154" t="s">
        <v>444</v>
      </c>
      <c r="U1154">
        <v>1153</v>
      </c>
      <c r="V1154">
        <v>15589754</v>
      </c>
      <c r="W1154" t="s">
        <v>1457</v>
      </c>
      <c r="X1154">
        <v>652</v>
      </c>
      <c r="Y1154" t="s">
        <v>378</v>
      </c>
      <c r="Z1154" t="s">
        <v>436</v>
      </c>
      <c r="AA1154">
        <v>45</v>
      </c>
      <c r="AB1154">
        <v>2</v>
      </c>
      <c r="AC1154">
        <v>151421.44</v>
      </c>
      <c r="AD1154">
        <v>1</v>
      </c>
      <c r="AE1154">
        <v>0</v>
      </c>
      <c r="AF1154">
        <v>1</v>
      </c>
      <c r="AG1154">
        <v>115333.43</v>
      </c>
      <c r="AH1154">
        <v>0</v>
      </c>
    </row>
    <row r="1155" spans="1:34" x14ac:dyDescent="0.25">
      <c r="A1155" s="74">
        <v>42585</v>
      </c>
      <c r="B1155">
        <v>767.18</v>
      </c>
      <c r="C1155">
        <v>773.21</v>
      </c>
      <c r="D1155">
        <v>766.82</v>
      </c>
      <c r="E1155">
        <v>773.18</v>
      </c>
      <c r="F1155" t="s">
        <v>468</v>
      </c>
      <c r="G1155">
        <v>287</v>
      </c>
      <c r="H1155" t="s">
        <v>446</v>
      </c>
      <c r="U1155">
        <v>1154</v>
      </c>
      <c r="V1155">
        <v>15669899</v>
      </c>
      <c r="W1155" t="s">
        <v>1458</v>
      </c>
      <c r="X1155">
        <v>755</v>
      </c>
      <c r="Y1155" t="s">
        <v>378</v>
      </c>
      <c r="Z1155" t="s">
        <v>437</v>
      </c>
      <c r="AA1155">
        <v>45</v>
      </c>
      <c r="AB1155">
        <v>7</v>
      </c>
      <c r="AC1155">
        <v>135643</v>
      </c>
      <c r="AD1155">
        <v>1</v>
      </c>
      <c r="AE1155">
        <v>0</v>
      </c>
      <c r="AF1155">
        <v>0</v>
      </c>
      <c r="AG1155">
        <v>143619.51999999999</v>
      </c>
      <c r="AH1155">
        <v>1</v>
      </c>
    </row>
    <row r="1156" spans="1:34" x14ac:dyDescent="0.25">
      <c r="A1156" s="74">
        <v>42586</v>
      </c>
      <c r="B1156">
        <v>772.22</v>
      </c>
      <c r="C1156">
        <v>774.07</v>
      </c>
      <c r="D1156">
        <v>768.79</v>
      </c>
      <c r="E1156">
        <v>771.61</v>
      </c>
      <c r="F1156" t="s">
        <v>468</v>
      </c>
      <c r="G1156">
        <v>140</v>
      </c>
      <c r="H1156" t="s">
        <v>448</v>
      </c>
      <c r="U1156">
        <v>1155</v>
      </c>
      <c r="V1156">
        <v>15766887</v>
      </c>
      <c r="W1156" t="s">
        <v>1415</v>
      </c>
      <c r="X1156">
        <v>538</v>
      </c>
      <c r="Y1156" t="s">
        <v>376</v>
      </c>
      <c r="Z1156" t="s">
        <v>436</v>
      </c>
      <c r="AA1156">
        <v>39</v>
      </c>
      <c r="AB1156">
        <v>2</v>
      </c>
      <c r="AC1156">
        <v>122773.5</v>
      </c>
      <c r="AD1156">
        <v>2</v>
      </c>
      <c r="AE1156">
        <v>1</v>
      </c>
      <c r="AF1156">
        <v>1</v>
      </c>
      <c r="AG1156">
        <v>58467.08</v>
      </c>
      <c r="AH1156">
        <v>0</v>
      </c>
    </row>
    <row r="1157" spans="1:34" x14ac:dyDescent="0.25">
      <c r="A1157" s="74">
        <v>42587</v>
      </c>
      <c r="B1157">
        <v>773.78</v>
      </c>
      <c r="C1157">
        <v>783.04</v>
      </c>
      <c r="D1157">
        <v>772.34</v>
      </c>
      <c r="E1157">
        <v>782.22</v>
      </c>
      <c r="F1157" t="s">
        <v>468</v>
      </c>
      <c r="G1157">
        <v>801</v>
      </c>
      <c r="H1157" t="s">
        <v>462</v>
      </c>
      <c r="U1157">
        <v>1156</v>
      </c>
      <c r="V1157">
        <v>15768006</v>
      </c>
      <c r="W1157" t="s">
        <v>759</v>
      </c>
      <c r="X1157">
        <v>729</v>
      </c>
      <c r="Y1157" t="s">
        <v>374</v>
      </c>
      <c r="Z1157" t="s">
        <v>436</v>
      </c>
      <c r="AA1157">
        <v>34</v>
      </c>
      <c r="AB1157">
        <v>3</v>
      </c>
      <c r="AC1157">
        <v>152303.79999999999</v>
      </c>
      <c r="AD1157">
        <v>1</v>
      </c>
      <c r="AE1157">
        <v>1</v>
      </c>
      <c r="AF1157">
        <v>0</v>
      </c>
      <c r="AG1157">
        <v>12128.69</v>
      </c>
      <c r="AH1157">
        <v>0</v>
      </c>
    </row>
    <row r="1158" spans="1:34" x14ac:dyDescent="0.25">
      <c r="A1158" s="74">
        <v>42590</v>
      </c>
      <c r="B1158">
        <v>782</v>
      </c>
      <c r="C1158">
        <v>782.63</v>
      </c>
      <c r="D1158">
        <v>778.09</v>
      </c>
      <c r="E1158">
        <v>781.76</v>
      </c>
      <c r="F1158" t="s">
        <v>468</v>
      </c>
      <c r="G1158">
        <v>107</v>
      </c>
      <c r="H1158" t="s">
        <v>449</v>
      </c>
      <c r="U1158">
        <v>1157</v>
      </c>
      <c r="V1158">
        <v>15741295</v>
      </c>
      <c r="W1158" t="s">
        <v>1459</v>
      </c>
      <c r="X1158">
        <v>615</v>
      </c>
      <c r="Y1158" t="s">
        <v>374</v>
      </c>
      <c r="Z1158" t="s">
        <v>436</v>
      </c>
      <c r="AA1158">
        <v>49</v>
      </c>
      <c r="AB1158">
        <v>3</v>
      </c>
      <c r="AC1158">
        <v>0</v>
      </c>
      <c r="AD1158">
        <v>2</v>
      </c>
      <c r="AE1158">
        <v>1</v>
      </c>
      <c r="AF1158">
        <v>1</v>
      </c>
      <c r="AG1158">
        <v>49872.33</v>
      </c>
      <c r="AH1158">
        <v>0</v>
      </c>
    </row>
    <row r="1159" spans="1:34" x14ac:dyDescent="0.25">
      <c r="A1159" s="74">
        <v>42591</v>
      </c>
      <c r="B1159">
        <v>781.1</v>
      </c>
      <c r="C1159">
        <v>788.94</v>
      </c>
      <c r="D1159">
        <v>780.57</v>
      </c>
      <c r="E1159">
        <v>784.26</v>
      </c>
      <c r="F1159" t="s">
        <v>468</v>
      </c>
      <c r="G1159">
        <v>318</v>
      </c>
      <c r="H1159" t="s">
        <v>449</v>
      </c>
      <c r="U1159">
        <v>1158</v>
      </c>
      <c r="V1159">
        <v>15811327</v>
      </c>
      <c r="W1159" t="s">
        <v>1370</v>
      </c>
      <c r="X1159">
        <v>700</v>
      </c>
      <c r="Y1159" t="s">
        <v>376</v>
      </c>
      <c r="Z1159" t="s">
        <v>436</v>
      </c>
      <c r="AA1159">
        <v>54</v>
      </c>
      <c r="AB1159">
        <v>1</v>
      </c>
      <c r="AC1159">
        <v>79415.67</v>
      </c>
      <c r="AD1159">
        <v>1</v>
      </c>
      <c r="AE1159">
        <v>0</v>
      </c>
      <c r="AF1159">
        <v>1</v>
      </c>
      <c r="AG1159">
        <v>139735.54</v>
      </c>
      <c r="AH1159">
        <v>0</v>
      </c>
    </row>
    <row r="1160" spans="1:34" x14ac:dyDescent="0.25">
      <c r="A1160" s="74">
        <v>42592</v>
      </c>
      <c r="B1160">
        <v>783.75</v>
      </c>
      <c r="C1160">
        <v>786.81</v>
      </c>
      <c r="D1160">
        <v>782.78</v>
      </c>
      <c r="E1160">
        <v>784.68</v>
      </c>
      <c r="F1160" t="s">
        <v>601</v>
      </c>
      <c r="G1160" t="s">
        <v>446</v>
      </c>
      <c r="U1160">
        <v>1159</v>
      </c>
      <c r="V1160">
        <v>15690007</v>
      </c>
      <c r="W1160" t="s">
        <v>1240</v>
      </c>
      <c r="X1160">
        <v>434</v>
      </c>
      <c r="Y1160" t="s">
        <v>378</v>
      </c>
      <c r="Z1160" t="s">
        <v>437</v>
      </c>
      <c r="AA1160">
        <v>58</v>
      </c>
      <c r="AB1160">
        <v>9</v>
      </c>
      <c r="AC1160">
        <v>125801.03</v>
      </c>
      <c r="AD1160">
        <v>2</v>
      </c>
      <c r="AE1160">
        <v>1</v>
      </c>
      <c r="AF1160">
        <v>0</v>
      </c>
      <c r="AG1160">
        <v>60891.8</v>
      </c>
      <c r="AH1160">
        <v>1</v>
      </c>
    </row>
    <row r="1161" spans="1:34" x14ac:dyDescent="0.25">
      <c r="A1161" s="74">
        <v>42593</v>
      </c>
      <c r="B1161">
        <v>785</v>
      </c>
      <c r="C1161">
        <v>789.75</v>
      </c>
      <c r="D1161">
        <v>782.97</v>
      </c>
      <c r="E1161">
        <v>784.85</v>
      </c>
      <c r="F1161" t="s">
        <v>602</v>
      </c>
      <c r="G1161" t="s">
        <v>460</v>
      </c>
      <c r="U1161">
        <v>1160</v>
      </c>
      <c r="V1161">
        <v>15690664</v>
      </c>
      <c r="W1161" t="s">
        <v>1163</v>
      </c>
      <c r="X1161">
        <v>729</v>
      </c>
      <c r="Y1161" t="s">
        <v>376</v>
      </c>
      <c r="Z1161" t="s">
        <v>436</v>
      </c>
      <c r="AA1161">
        <v>37</v>
      </c>
      <c r="AB1161">
        <v>10</v>
      </c>
      <c r="AC1161">
        <v>0</v>
      </c>
      <c r="AD1161">
        <v>2</v>
      </c>
      <c r="AE1161">
        <v>1</v>
      </c>
      <c r="AF1161">
        <v>0</v>
      </c>
      <c r="AG1161">
        <v>100862.54</v>
      </c>
      <c r="AH1161">
        <v>0</v>
      </c>
    </row>
    <row r="1162" spans="1:34" x14ac:dyDescent="0.25">
      <c r="A1162" s="74">
        <v>42594</v>
      </c>
      <c r="B1162">
        <v>781.5</v>
      </c>
      <c r="C1162">
        <v>783.4</v>
      </c>
      <c r="D1162">
        <v>780.4</v>
      </c>
      <c r="E1162">
        <v>783.22</v>
      </c>
      <c r="F1162" t="s">
        <v>603</v>
      </c>
      <c r="G1162" t="s">
        <v>444</v>
      </c>
      <c r="U1162">
        <v>1161</v>
      </c>
      <c r="V1162">
        <v>15719348</v>
      </c>
      <c r="W1162" t="s">
        <v>700</v>
      </c>
      <c r="X1162">
        <v>513</v>
      </c>
      <c r="Y1162" t="s">
        <v>374</v>
      </c>
      <c r="Z1162" t="s">
        <v>436</v>
      </c>
      <c r="AA1162">
        <v>35</v>
      </c>
      <c r="AB1162">
        <v>8</v>
      </c>
      <c r="AC1162">
        <v>0</v>
      </c>
      <c r="AD1162">
        <v>1</v>
      </c>
      <c r="AE1162">
        <v>1</v>
      </c>
      <c r="AF1162">
        <v>0</v>
      </c>
      <c r="AG1162">
        <v>76640.289999999994</v>
      </c>
      <c r="AH1162">
        <v>1</v>
      </c>
    </row>
    <row r="1163" spans="1:34" x14ac:dyDescent="0.25">
      <c r="A1163" s="74">
        <v>42597</v>
      </c>
      <c r="B1163">
        <v>783.75</v>
      </c>
      <c r="C1163">
        <v>787.49</v>
      </c>
      <c r="D1163">
        <v>780.11</v>
      </c>
      <c r="E1163">
        <v>782.44</v>
      </c>
      <c r="F1163" t="s">
        <v>604</v>
      </c>
      <c r="G1163" t="s">
        <v>462</v>
      </c>
      <c r="U1163">
        <v>1162</v>
      </c>
      <c r="V1163">
        <v>15781802</v>
      </c>
      <c r="W1163" t="s">
        <v>1460</v>
      </c>
      <c r="X1163">
        <v>755</v>
      </c>
      <c r="Y1163" t="s">
        <v>374</v>
      </c>
      <c r="Z1163" t="s">
        <v>436</v>
      </c>
      <c r="AA1163">
        <v>41</v>
      </c>
      <c r="AB1163">
        <v>6</v>
      </c>
      <c r="AC1163">
        <v>104817.41</v>
      </c>
      <c r="AD1163">
        <v>1</v>
      </c>
      <c r="AE1163">
        <v>1</v>
      </c>
      <c r="AF1163">
        <v>0</v>
      </c>
      <c r="AG1163">
        <v>126013.58</v>
      </c>
      <c r="AH1163">
        <v>1</v>
      </c>
    </row>
    <row r="1164" spans="1:34" x14ac:dyDescent="0.25">
      <c r="A1164" s="74">
        <v>42598</v>
      </c>
      <c r="B1164">
        <v>780.3</v>
      </c>
      <c r="C1164">
        <v>780.98</v>
      </c>
      <c r="D1164">
        <v>773.44</v>
      </c>
      <c r="E1164">
        <v>777.14</v>
      </c>
      <c r="F1164" t="s">
        <v>468</v>
      </c>
      <c r="G1164">
        <v>28</v>
      </c>
      <c r="H1164" t="s">
        <v>453</v>
      </c>
      <c r="U1164">
        <v>1163</v>
      </c>
      <c r="V1164">
        <v>15752731</v>
      </c>
      <c r="W1164" t="s">
        <v>844</v>
      </c>
      <c r="X1164">
        <v>615</v>
      </c>
      <c r="Y1164" t="s">
        <v>374</v>
      </c>
      <c r="Z1164" t="s">
        <v>437</v>
      </c>
      <c r="AA1164">
        <v>30</v>
      </c>
      <c r="AB1164">
        <v>9</v>
      </c>
      <c r="AC1164">
        <v>0</v>
      </c>
      <c r="AD1164">
        <v>1</v>
      </c>
      <c r="AE1164">
        <v>1</v>
      </c>
      <c r="AF1164">
        <v>0</v>
      </c>
      <c r="AG1164">
        <v>87347.82</v>
      </c>
      <c r="AH1164">
        <v>0</v>
      </c>
    </row>
    <row r="1165" spans="1:34" x14ac:dyDescent="0.25">
      <c r="A1165" s="74">
        <v>42599</v>
      </c>
      <c r="B1165">
        <v>777.32</v>
      </c>
      <c r="C1165">
        <v>780.81</v>
      </c>
      <c r="D1165">
        <v>773.53</v>
      </c>
      <c r="E1165">
        <v>779.91</v>
      </c>
      <c r="F1165" t="s">
        <v>605</v>
      </c>
      <c r="G1165" t="s">
        <v>462</v>
      </c>
      <c r="U1165">
        <v>1164</v>
      </c>
      <c r="V1165">
        <v>15600997</v>
      </c>
      <c r="W1165" t="s">
        <v>1461</v>
      </c>
      <c r="X1165">
        <v>747</v>
      </c>
      <c r="Y1165" t="s">
        <v>378</v>
      </c>
      <c r="Z1165" t="s">
        <v>437</v>
      </c>
      <c r="AA1165">
        <v>32</v>
      </c>
      <c r="AB1165">
        <v>5</v>
      </c>
      <c r="AC1165">
        <v>67495.039999999994</v>
      </c>
      <c r="AD1165">
        <v>2</v>
      </c>
      <c r="AE1165">
        <v>0</v>
      </c>
      <c r="AF1165">
        <v>1</v>
      </c>
      <c r="AG1165">
        <v>77370.37</v>
      </c>
      <c r="AH1165">
        <v>0</v>
      </c>
    </row>
    <row r="1166" spans="1:34" x14ac:dyDescent="0.25">
      <c r="A1166" s="74">
        <v>42600</v>
      </c>
      <c r="B1166">
        <v>780.01</v>
      </c>
      <c r="C1166">
        <v>782.86</v>
      </c>
      <c r="D1166">
        <v>777</v>
      </c>
      <c r="E1166">
        <v>777.5</v>
      </c>
      <c r="F1166" t="s">
        <v>606</v>
      </c>
      <c r="G1166" t="s">
        <v>446</v>
      </c>
      <c r="U1166">
        <v>1165</v>
      </c>
      <c r="V1166">
        <v>15750776</v>
      </c>
      <c r="W1166" t="s">
        <v>1018</v>
      </c>
      <c r="X1166">
        <v>850</v>
      </c>
      <c r="Y1166" t="s">
        <v>374</v>
      </c>
      <c r="Z1166" t="s">
        <v>437</v>
      </c>
      <c r="AA1166">
        <v>36</v>
      </c>
      <c r="AB1166">
        <v>0</v>
      </c>
      <c r="AC1166">
        <v>164850.54</v>
      </c>
      <c r="AD1166">
        <v>1</v>
      </c>
      <c r="AE1166">
        <v>1</v>
      </c>
      <c r="AF1166">
        <v>1</v>
      </c>
      <c r="AG1166">
        <v>62722.44</v>
      </c>
      <c r="AH1166">
        <v>0</v>
      </c>
    </row>
    <row r="1167" spans="1:34" x14ac:dyDescent="0.25">
      <c r="A1167" s="74">
        <v>42601</v>
      </c>
      <c r="B1167">
        <v>775</v>
      </c>
      <c r="C1167">
        <v>777.1</v>
      </c>
      <c r="D1167">
        <v>773.13</v>
      </c>
      <c r="E1167">
        <v>775.42</v>
      </c>
      <c r="F1167" t="s">
        <v>607</v>
      </c>
      <c r="G1167" t="s">
        <v>444</v>
      </c>
      <c r="U1167">
        <v>1166</v>
      </c>
      <c r="V1167">
        <v>15723907</v>
      </c>
      <c r="W1167" t="s">
        <v>1462</v>
      </c>
      <c r="X1167">
        <v>712</v>
      </c>
      <c r="Y1167" t="s">
        <v>378</v>
      </c>
      <c r="Z1167" t="s">
        <v>437</v>
      </c>
      <c r="AA1167">
        <v>49</v>
      </c>
      <c r="AB1167">
        <v>5</v>
      </c>
      <c r="AC1167">
        <v>154776.42000000001</v>
      </c>
      <c r="AD1167">
        <v>2</v>
      </c>
      <c r="AE1167">
        <v>0</v>
      </c>
      <c r="AF1167">
        <v>0</v>
      </c>
      <c r="AG1167">
        <v>196257.68</v>
      </c>
      <c r="AH1167">
        <v>0</v>
      </c>
    </row>
    <row r="1168" spans="1:34" x14ac:dyDescent="0.25">
      <c r="A1168" s="74">
        <v>42604</v>
      </c>
      <c r="B1168">
        <v>773.27</v>
      </c>
      <c r="C1168">
        <v>774.54</v>
      </c>
      <c r="D1168">
        <v>770.05</v>
      </c>
      <c r="E1168">
        <v>772.15</v>
      </c>
      <c r="F1168" t="s">
        <v>608</v>
      </c>
      <c r="G1168" t="s">
        <v>446</v>
      </c>
      <c r="U1168">
        <v>1167</v>
      </c>
      <c r="V1168">
        <v>15633419</v>
      </c>
      <c r="W1168" t="s">
        <v>1463</v>
      </c>
      <c r="X1168">
        <v>622</v>
      </c>
      <c r="Y1168" t="s">
        <v>378</v>
      </c>
      <c r="Z1168" t="s">
        <v>437</v>
      </c>
      <c r="AA1168">
        <v>28</v>
      </c>
      <c r="AB1168">
        <v>1</v>
      </c>
      <c r="AC1168">
        <v>143124.63</v>
      </c>
      <c r="AD1168">
        <v>2</v>
      </c>
      <c r="AE1168">
        <v>1</v>
      </c>
      <c r="AF1168">
        <v>0</v>
      </c>
      <c r="AG1168">
        <v>81723.8</v>
      </c>
      <c r="AH1168">
        <v>0</v>
      </c>
    </row>
    <row r="1169" spans="1:34" x14ac:dyDescent="0.25">
      <c r="A1169" s="74">
        <v>42605</v>
      </c>
      <c r="B1169">
        <v>775.48</v>
      </c>
      <c r="C1169">
        <v>776.44</v>
      </c>
      <c r="D1169">
        <v>771.78</v>
      </c>
      <c r="E1169">
        <v>772.08</v>
      </c>
      <c r="F1169" t="s">
        <v>609</v>
      </c>
      <c r="G1169" t="s">
        <v>462</v>
      </c>
      <c r="U1169">
        <v>1168</v>
      </c>
      <c r="V1169">
        <v>15702430</v>
      </c>
      <c r="W1169" t="s">
        <v>1464</v>
      </c>
      <c r="X1169">
        <v>548</v>
      </c>
      <c r="Y1169" t="s">
        <v>374</v>
      </c>
      <c r="Z1169" t="s">
        <v>437</v>
      </c>
      <c r="AA1169">
        <v>35</v>
      </c>
      <c r="AB1169">
        <v>10</v>
      </c>
      <c r="AC1169">
        <v>0</v>
      </c>
      <c r="AD1169">
        <v>1</v>
      </c>
      <c r="AE1169">
        <v>1</v>
      </c>
      <c r="AF1169">
        <v>1</v>
      </c>
      <c r="AG1169">
        <v>31299.71</v>
      </c>
      <c r="AH1169">
        <v>0</v>
      </c>
    </row>
    <row r="1170" spans="1:34" x14ac:dyDescent="0.25">
      <c r="A1170" s="74">
        <v>42606</v>
      </c>
      <c r="B1170">
        <v>770.58</v>
      </c>
      <c r="C1170">
        <v>774.5</v>
      </c>
      <c r="D1170">
        <v>767.07</v>
      </c>
      <c r="E1170">
        <v>769.64</v>
      </c>
      <c r="F1170" t="s">
        <v>468</v>
      </c>
      <c r="G1170">
        <v>72</v>
      </c>
      <c r="H1170" t="s">
        <v>453</v>
      </c>
      <c r="U1170">
        <v>1169</v>
      </c>
      <c r="V1170">
        <v>15710456</v>
      </c>
      <c r="W1170" t="s">
        <v>1465</v>
      </c>
      <c r="X1170">
        <v>607</v>
      </c>
      <c r="Y1170" t="s">
        <v>374</v>
      </c>
      <c r="Z1170" t="s">
        <v>437</v>
      </c>
      <c r="AA1170">
        <v>27</v>
      </c>
      <c r="AB1170">
        <v>2</v>
      </c>
      <c r="AC1170">
        <v>0</v>
      </c>
      <c r="AD1170">
        <v>2</v>
      </c>
      <c r="AE1170">
        <v>1</v>
      </c>
      <c r="AF1170">
        <v>0</v>
      </c>
      <c r="AG1170">
        <v>63495.86</v>
      </c>
      <c r="AH1170">
        <v>0</v>
      </c>
    </row>
    <row r="1171" spans="1:34" x14ac:dyDescent="0.25">
      <c r="A1171" s="74">
        <v>42607</v>
      </c>
      <c r="B1171">
        <v>767</v>
      </c>
      <c r="C1171">
        <v>771.89</v>
      </c>
      <c r="D1171">
        <v>763.18</v>
      </c>
      <c r="E1171">
        <v>769.41</v>
      </c>
      <c r="F1171" t="s">
        <v>610</v>
      </c>
      <c r="G1171" t="s">
        <v>449</v>
      </c>
      <c r="U1171">
        <v>1170</v>
      </c>
      <c r="V1171">
        <v>15650351</v>
      </c>
      <c r="W1171" t="s">
        <v>844</v>
      </c>
      <c r="X1171">
        <v>653</v>
      </c>
      <c r="Y1171" t="s">
        <v>374</v>
      </c>
      <c r="Z1171" t="s">
        <v>437</v>
      </c>
      <c r="AA1171">
        <v>38</v>
      </c>
      <c r="AB1171">
        <v>8</v>
      </c>
      <c r="AC1171">
        <v>102133.38</v>
      </c>
      <c r="AD1171">
        <v>1</v>
      </c>
      <c r="AE1171">
        <v>1</v>
      </c>
      <c r="AF1171">
        <v>1</v>
      </c>
      <c r="AG1171">
        <v>166520.95999999999</v>
      </c>
      <c r="AH1171">
        <v>0</v>
      </c>
    </row>
    <row r="1172" spans="1:34" x14ac:dyDescent="0.25">
      <c r="A1172" s="74">
        <v>42608</v>
      </c>
      <c r="B1172">
        <v>769</v>
      </c>
      <c r="C1172">
        <v>776.08</v>
      </c>
      <c r="D1172">
        <v>765.85</v>
      </c>
      <c r="E1172">
        <v>769.54</v>
      </c>
      <c r="F1172" t="s">
        <v>468</v>
      </c>
      <c r="G1172">
        <v>166</v>
      </c>
      <c r="H1172" t="s">
        <v>459</v>
      </c>
      <c r="U1172">
        <v>1171</v>
      </c>
      <c r="V1172">
        <v>15590820</v>
      </c>
      <c r="W1172" t="s">
        <v>1466</v>
      </c>
      <c r="X1172">
        <v>699</v>
      </c>
      <c r="Y1172" t="s">
        <v>376</v>
      </c>
      <c r="Z1172" t="s">
        <v>436</v>
      </c>
      <c r="AA1172">
        <v>26</v>
      </c>
      <c r="AB1172">
        <v>6</v>
      </c>
      <c r="AC1172">
        <v>79932.41</v>
      </c>
      <c r="AD1172">
        <v>1</v>
      </c>
      <c r="AE1172">
        <v>0</v>
      </c>
      <c r="AF1172">
        <v>0</v>
      </c>
      <c r="AG1172">
        <v>150242.44</v>
      </c>
      <c r="AH1172">
        <v>0</v>
      </c>
    </row>
    <row r="1173" spans="1:34" x14ac:dyDescent="0.25">
      <c r="A1173" s="74">
        <v>42611</v>
      </c>
      <c r="B1173">
        <v>768.74</v>
      </c>
      <c r="C1173">
        <v>774.99</v>
      </c>
      <c r="D1173">
        <v>766.61</v>
      </c>
      <c r="E1173">
        <v>772.15</v>
      </c>
      <c r="F1173" t="s">
        <v>611</v>
      </c>
      <c r="G1173" t="s">
        <v>461</v>
      </c>
      <c r="U1173">
        <v>1172</v>
      </c>
      <c r="V1173">
        <v>15640454</v>
      </c>
      <c r="W1173" t="s">
        <v>697</v>
      </c>
      <c r="X1173">
        <v>693</v>
      </c>
      <c r="Y1173" t="s">
        <v>378</v>
      </c>
      <c r="Z1173" t="s">
        <v>436</v>
      </c>
      <c r="AA1173">
        <v>40</v>
      </c>
      <c r="AB1173">
        <v>0</v>
      </c>
      <c r="AC1173">
        <v>120711.73</v>
      </c>
      <c r="AD1173">
        <v>1</v>
      </c>
      <c r="AE1173">
        <v>0</v>
      </c>
      <c r="AF1173">
        <v>0</v>
      </c>
      <c r="AG1173">
        <v>27345.18</v>
      </c>
      <c r="AH1173">
        <v>1</v>
      </c>
    </row>
    <row r="1174" spans="1:34" x14ac:dyDescent="0.25">
      <c r="A1174" s="74">
        <v>42612</v>
      </c>
      <c r="B1174">
        <v>769.33</v>
      </c>
      <c r="C1174">
        <v>774.47</v>
      </c>
      <c r="D1174">
        <v>766.84</v>
      </c>
      <c r="E1174">
        <v>769.09</v>
      </c>
      <c r="F1174" t="s">
        <v>468</v>
      </c>
      <c r="G1174">
        <v>130</v>
      </c>
      <c r="H1174" t="s">
        <v>453</v>
      </c>
      <c r="U1174">
        <v>1173</v>
      </c>
      <c r="V1174">
        <v>15697789</v>
      </c>
      <c r="W1174" t="s">
        <v>1467</v>
      </c>
      <c r="X1174">
        <v>647</v>
      </c>
      <c r="Y1174" t="s">
        <v>378</v>
      </c>
      <c r="Z1174" t="s">
        <v>437</v>
      </c>
      <c r="AA1174">
        <v>43</v>
      </c>
      <c r="AB1174">
        <v>3</v>
      </c>
      <c r="AC1174">
        <v>122717.53</v>
      </c>
      <c r="AD1174">
        <v>2</v>
      </c>
      <c r="AE1174">
        <v>1</v>
      </c>
      <c r="AF1174">
        <v>1</v>
      </c>
      <c r="AG1174">
        <v>87000.39</v>
      </c>
      <c r="AH1174">
        <v>0</v>
      </c>
    </row>
    <row r="1175" spans="1:34" x14ac:dyDescent="0.25">
      <c r="A1175" s="74">
        <v>42613</v>
      </c>
      <c r="B1175">
        <v>767.01</v>
      </c>
      <c r="C1175">
        <v>769.09</v>
      </c>
      <c r="D1175">
        <v>765.38</v>
      </c>
      <c r="E1175">
        <v>767.05</v>
      </c>
      <c r="F1175" t="s">
        <v>468</v>
      </c>
      <c r="G1175">
        <v>248</v>
      </c>
      <c r="H1175" t="s">
        <v>461</v>
      </c>
      <c r="U1175">
        <v>1174</v>
      </c>
      <c r="V1175">
        <v>15808182</v>
      </c>
      <c r="W1175" t="s">
        <v>1197</v>
      </c>
      <c r="X1175">
        <v>478</v>
      </c>
      <c r="Y1175" t="s">
        <v>376</v>
      </c>
      <c r="Z1175" t="s">
        <v>437</v>
      </c>
      <c r="AA1175">
        <v>36</v>
      </c>
      <c r="AB1175">
        <v>3</v>
      </c>
      <c r="AC1175">
        <v>92363.3</v>
      </c>
      <c r="AD1175">
        <v>2</v>
      </c>
      <c r="AE1175">
        <v>1</v>
      </c>
      <c r="AF1175">
        <v>0</v>
      </c>
      <c r="AG1175">
        <v>44912.7</v>
      </c>
      <c r="AH1175">
        <v>0</v>
      </c>
    </row>
    <row r="1176" spans="1:34" x14ac:dyDescent="0.25">
      <c r="A1176" s="74">
        <v>42614</v>
      </c>
      <c r="B1176">
        <v>769.25</v>
      </c>
      <c r="C1176">
        <v>771.02</v>
      </c>
      <c r="D1176">
        <v>764.3</v>
      </c>
      <c r="E1176">
        <v>768.78</v>
      </c>
      <c r="F1176" t="s">
        <v>612</v>
      </c>
      <c r="G1176" t="s">
        <v>460</v>
      </c>
      <c r="U1176">
        <v>1175</v>
      </c>
      <c r="V1176">
        <v>15588670</v>
      </c>
      <c r="W1176" t="s">
        <v>1468</v>
      </c>
      <c r="X1176">
        <v>705</v>
      </c>
      <c r="Y1176" t="s">
        <v>376</v>
      </c>
      <c r="Z1176" t="s">
        <v>437</v>
      </c>
      <c r="AA1176">
        <v>40</v>
      </c>
      <c r="AB1176">
        <v>5</v>
      </c>
      <c r="AC1176">
        <v>203715.15</v>
      </c>
      <c r="AD1176">
        <v>1</v>
      </c>
      <c r="AE1176">
        <v>1</v>
      </c>
      <c r="AF1176">
        <v>0</v>
      </c>
      <c r="AG1176">
        <v>179978.68</v>
      </c>
      <c r="AH1176">
        <v>1</v>
      </c>
    </row>
    <row r="1177" spans="1:34" x14ac:dyDescent="0.25">
      <c r="A1177" s="74">
        <v>42615</v>
      </c>
      <c r="B1177">
        <v>773.01</v>
      </c>
      <c r="C1177">
        <v>773.92</v>
      </c>
      <c r="D1177">
        <v>768.41</v>
      </c>
      <c r="E1177">
        <v>771.46</v>
      </c>
      <c r="F1177" t="s">
        <v>468</v>
      </c>
      <c r="G1177">
        <v>72</v>
      </c>
      <c r="H1177" t="s">
        <v>459</v>
      </c>
      <c r="U1177">
        <v>1176</v>
      </c>
      <c r="V1177">
        <v>15721292</v>
      </c>
      <c r="W1177" t="s">
        <v>1046</v>
      </c>
      <c r="X1177">
        <v>719</v>
      </c>
      <c r="Y1177" t="s">
        <v>376</v>
      </c>
      <c r="Z1177" t="s">
        <v>436</v>
      </c>
      <c r="AA1177">
        <v>39</v>
      </c>
      <c r="AB1177">
        <v>5</v>
      </c>
      <c r="AC1177">
        <v>0</v>
      </c>
      <c r="AD1177">
        <v>2</v>
      </c>
      <c r="AE1177">
        <v>1</v>
      </c>
      <c r="AF1177">
        <v>0</v>
      </c>
      <c r="AG1177">
        <v>145759.70000000001</v>
      </c>
      <c r="AH1177">
        <v>0</v>
      </c>
    </row>
    <row r="1178" spans="1:34" x14ac:dyDescent="0.25">
      <c r="A1178" s="74">
        <v>42619</v>
      </c>
      <c r="B1178">
        <v>773.45</v>
      </c>
      <c r="C1178">
        <v>782</v>
      </c>
      <c r="D1178">
        <v>771</v>
      </c>
      <c r="E1178">
        <v>780.08</v>
      </c>
      <c r="F1178" t="s">
        <v>468</v>
      </c>
      <c r="G1178">
        <v>442</v>
      </c>
      <c r="H1178" t="s">
        <v>451</v>
      </c>
      <c r="U1178">
        <v>1177</v>
      </c>
      <c r="V1178">
        <v>15604217</v>
      </c>
      <c r="W1178" t="s">
        <v>1469</v>
      </c>
      <c r="X1178">
        <v>726</v>
      </c>
      <c r="Y1178" t="s">
        <v>374</v>
      </c>
      <c r="Z1178" t="s">
        <v>436</v>
      </c>
      <c r="AA1178">
        <v>34</v>
      </c>
      <c r="AB1178">
        <v>9</v>
      </c>
      <c r="AC1178">
        <v>0</v>
      </c>
      <c r="AD1178">
        <v>2</v>
      </c>
      <c r="AE1178">
        <v>0</v>
      </c>
      <c r="AF1178">
        <v>0</v>
      </c>
      <c r="AG1178">
        <v>14121.61</v>
      </c>
      <c r="AH1178">
        <v>0</v>
      </c>
    </row>
    <row r="1179" spans="1:34" x14ac:dyDescent="0.25">
      <c r="A1179" s="74">
        <v>42620</v>
      </c>
      <c r="B1179">
        <v>780</v>
      </c>
      <c r="C1179">
        <v>782.73</v>
      </c>
      <c r="D1179">
        <v>776.2</v>
      </c>
      <c r="E1179">
        <v>780.35</v>
      </c>
      <c r="F1179" t="s">
        <v>613</v>
      </c>
      <c r="G1179" t="s">
        <v>459</v>
      </c>
      <c r="U1179">
        <v>1178</v>
      </c>
      <c r="V1179">
        <v>15651369</v>
      </c>
      <c r="W1179" t="s">
        <v>1321</v>
      </c>
      <c r="X1179">
        <v>626</v>
      </c>
      <c r="Y1179" t="s">
        <v>374</v>
      </c>
      <c r="Z1179" t="s">
        <v>436</v>
      </c>
      <c r="AA1179">
        <v>21</v>
      </c>
      <c r="AB1179">
        <v>1</v>
      </c>
      <c r="AC1179">
        <v>0</v>
      </c>
      <c r="AD1179">
        <v>2</v>
      </c>
      <c r="AE1179">
        <v>1</v>
      </c>
      <c r="AF1179">
        <v>0</v>
      </c>
      <c r="AG1179">
        <v>66232.23</v>
      </c>
      <c r="AH1179">
        <v>0</v>
      </c>
    </row>
    <row r="1180" spans="1:34" x14ac:dyDescent="0.25">
      <c r="A1180" s="74">
        <v>42621</v>
      </c>
      <c r="B1180">
        <v>778.59</v>
      </c>
      <c r="C1180">
        <v>780.35</v>
      </c>
      <c r="D1180">
        <v>773.58</v>
      </c>
      <c r="E1180">
        <v>775.32</v>
      </c>
      <c r="F1180" t="s">
        <v>468</v>
      </c>
      <c r="G1180">
        <v>270</v>
      </c>
      <c r="H1180" t="s">
        <v>448</v>
      </c>
      <c r="U1180">
        <v>1179</v>
      </c>
      <c r="V1180">
        <v>15782454</v>
      </c>
      <c r="W1180" t="s">
        <v>1470</v>
      </c>
      <c r="X1180">
        <v>552</v>
      </c>
      <c r="Y1180" t="s">
        <v>374</v>
      </c>
      <c r="Z1180" t="s">
        <v>436</v>
      </c>
      <c r="AA1180">
        <v>49</v>
      </c>
      <c r="AB1180">
        <v>4</v>
      </c>
      <c r="AC1180">
        <v>0</v>
      </c>
      <c r="AD1180">
        <v>1</v>
      </c>
      <c r="AE1180">
        <v>1</v>
      </c>
      <c r="AF1180">
        <v>1</v>
      </c>
      <c r="AG1180">
        <v>190296.76</v>
      </c>
      <c r="AH1180">
        <v>1</v>
      </c>
    </row>
    <row r="1181" spans="1:34" x14ac:dyDescent="0.25">
      <c r="A1181" s="74">
        <v>42622</v>
      </c>
      <c r="B1181">
        <v>770.1</v>
      </c>
      <c r="C1181">
        <v>773.24</v>
      </c>
      <c r="D1181">
        <v>759.66</v>
      </c>
      <c r="E1181">
        <v>759.66</v>
      </c>
      <c r="F1181" t="s">
        <v>468</v>
      </c>
      <c r="G1181">
        <v>885</v>
      </c>
      <c r="H1181" t="s">
        <v>444</v>
      </c>
      <c r="U1181">
        <v>1180</v>
      </c>
      <c r="V1181">
        <v>15814032</v>
      </c>
      <c r="W1181" t="s">
        <v>938</v>
      </c>
      <c r="X1181">
        <v>807</v>
      </c>
      <c r="Y1181" t="s">
        <v>378</v>
      </c>
      <c r="Z1181" t="s">
        <v>437</v>
      </c>
      <c r="AA1181">
        <v>31</v>
      </c>
      <c r="AB1181">
        <v>1</v>
      </c>
      <c r="AC1181">
        <v>93460.47</v>
      </c>
      <c r="AD1181">
        <v>2</v>
      </c>
      <c r="AE1181">
        <v>0</v>
      </c>
      <c r="AF1181">
        <v>0</v>
      </c>
      <c r="AG1181">
        <v>172782.69</v>
      </c>
      <c r="AH1181">
        <v>0</v>
      </c>
    </row>
    <row r="1182" spans="1:34" x14ac:dyDescent="0.25">
      <c r="A1182" s="74">
        <v>42625</v>
      </c>
      <c r="B1182">
        <v>755.13</v>
      </c>
      <c r="C1182">
        <v>770.29</v>
      </c>
      <c r="D1182">
        <v>754</v>
      </c>
      <c r="E1182">
        <v>769.02</v>
      </c>
      <c r="F1182" t="s">
        <v>468</v>
      </c>
      <c r="G1182">
        <v>311</v>
      </c>
      <c r="H1182" t="s">
        <v>453</v>
      </c>
      <c r="U1182">
        <v>1181</v>
      </c>
      <c r="V1182">
        <v>15570326</v>
      </c>
      <c r="W1182" t="s">
        <v>1471</v>
      </c>
      <c r="X1182">
        <v>621</v>
      </c>
      <c r="Y1182" t="s">
        <v>374</v>
      </c>
      <c r="Z1182" t="s">
        <v>436</v>
      </c>
      <c r="AA1182">
        <v>34</v>
      </c>
      <c r="AB1182">
        <v>6</v>
      </c>
      <c r="AC1182">
        <v>0</v>
      </c>
      <c r="AD1182">
        <v>2</v>
      </c>
      <c r="AE1182">
        <v>1</v>
      </c>
      <c r="AF1182">
        <v>1</v>
      </c>
      <c r="AG1182">
        <v>99128.13</v>
      </c>
      <c r="AH1182">
        <v>0</v>
      </c>
    </row>
    <row r="1183" spans="1:34" x14ac:dyDescent="0.25">
      <c r="A1183" s="74">
        <v>42626</v>
      </c>
      <c r="B1183">
        <v>764.48</v>
      </c>
      <c r="C1183">
        <v>766.22</v>
      </c>
      <c r="D1183">
        <v>755.8</v>
      </c>
      <c r="E1183">
        <v>759.69</v>
      </c>
      <c r="F1183" t="s">
        <v>468</v>
      </c>
      <c r="G1183">
        <v>395</v>
      </c>
      <c r="H1183" t="s">
        <v>453</v>
      </c>
      <c r="U1183">
        <v>1182</v>
      </c>
      <c r="V1183">
        <v>15624428</v>
      </c>
      <c r="W1183" t="s">
        <v>1472</v>
      </c>
      <c r="X1183">
        <v>651</v>
      </c>
      <c r="Y1183" t="s">
        <v>378</v>
      </c>
      <c r="Z1183" t="s">
        <v>437</v>
      </c>
      <c r="AA1183">
        <v>24</v>
      </c>
      <c r="AB1183">
        <v>7</v>
      </c>
      <c r="AC1183">
        <v>40224.699999999997</v>
      </c>
      <c r="AD1183">
        <v>1</v>
      </c>
      <c r="AE1183">
        <v>1</v>
      </c>
      <c r="AF1183">
        <v>1</v>
      </c>
      <c r="AG1183">
        <v>178341.33</v>
      </c>
      <c r="AH1183">
        <v>0</v>
      </c>
    </row>
    <row r="1184" spans="1:34" x14ac:dyDescent="0.25">
      <c r="A1184" s="74">
        <v>42627</v>
      </c>
      <c r="B1184">
        <v>759.61</v>
      </c>
      <c r="C1184">
        <v>767.68</v>
      </c>
      <c r="D1184">
        <v>759.11</v>
      </c>
      <c r="E1184">
        <v>762.49</v>
      </c>
      <c r="F1184" t="s">
        <v>468</v>
      </c>
      <c r="G1184">
        <v>87</v>
      </c>
      <c r="H1184" t="s">
        <v>446</v>
      </c>
      <c r="U1184">
        <v>1183</v>
      </c>
      <c r="V1184">
        <v>15755638</v>
      </c>
      <c r="W1184" t="s">
        <v>1473</v>
      </c>
      <c r="X1184">
        <v>673</v>
      </c>
      <c r="Y1184" t="s">
        <v>374</v>
      </c>
      <c r="Z1184" t="s">
        <v>437</v>
      </c>
      <c r="AA1184">
        <v>43</v>
      </c>
      <c r="AB1184">
        <v>5</v>
      </c>
      <c r="AC1184">
        <v>168069.73</v>
      </c>
      <c r="AD1184">
        <v>1</v>
      </c>
      <c r="AE1184">
        <v>1</v>
      </c>
      <c r="AF1184">
        <v>1</v>
      </c>
      <c r="AG1184">
        <v>146992.24</v>
      </c>
      <c r="AH1184">
        <v>1</v>
      </c>
    </row>
    <row r="1185" spans="1:34" x14ac:dyDescent="0.25">
      <c r="A1185" s="74">
        <v>42628</v>
      </c>
      <c r="B1185">
        <v>762.89</v>
      </c>
      <c r="C1185">
        <v>773.8</v>
      </c>
      <c r="D1185">
        <v>759.96</v>
      </c>
      <c r="E1185">
        <v>771.76</v>
      </c>
      <c r="F1185" t="s">
        <v>468</v>
      </c>
      <c r="G1185">
        <v>305</v>
      </c>
      <c r="H1185" t="s">
        <v>460</v>
      </c>
      <c r="U1185">
        <v>1184</v>
      </c>
      <c r="V1185">
        <v>15600992</v>
      </c>
      <c r="W1185" t="s">
        <v>960</v>
      </c>
      <c r="X1185">
        <v>652</v>
      </c>
      <c r="Y1185" t="s">
        <v>374</v>
      </c>
      <c r="Z1185" t="s">
        <v>436</v>
      </c>
      <c r="AA1185">
        <v>36</v>
      </c>
      <c r="AB1185">
        <v>1</v>
      </c>
      <c r="AC1185">
        <v>0</v>
      </c>
      <c r="AD1185">
        <v>2</v>
      </c>
      <c r="AE1185">
        <v>1</v>
      </c>
      <c r="AF1185">
        <v>1</v>
      </c>
      <c r="AG1185">
        <v>151314.98000000001</v>
      </c>
      <c r="AH1185">
        <v>0</v>
      </c>
    </row>
    <row r="1186" spans="1:34" x14ac:dyDescent="0.25">
      <c r="A1186" s="74">
        <v>42629</v>
      </c>
      <c r="B1186">
        <v>769.75</v>
      </c>
      <c r="C1186">
        <v>769.75</v>
      </c>
      <c r="D1186">
        <v>764.66</v>
      </c>
      <c r="E1186">
        <v>768.88</v>
      </c>
      <c r="F1186" t="s">
        <v>463</v>
      </c>
      <c r="G1186">
        <v>49</v>
      </c>
      <c r="H1186" t="s">
        <v>448</v>
      </c>
      <c r="U1186">
        <v>1185</v>
      </c>
      <c r="V1186">
        <v>15755649</v>
      </c>
      <c r="W1186" t="s">
        <v>1474</v>
      </c>
      <c r="X1186">
        <v>584</v>
      </c>
      <c r="Y1186" t="s">
        <v>378</v>
      </c>
      <c r="Z1186" t="s">
        <v>436</v>
      </c>
      <c r="AA1186">
        <v>47</v>
      </c>
      <c r="AB1186">
        <v>7</v>
      </c>
      <c r="AC1186">
        <v>130538.77</v>
      </c>
      <c r="AD1186">
        <v>1</v>
      </c>
      <c r="AE1186">
        <v>1</v>
      </c>
      <c r="AF1186">
        <v>0</v>
      </c>
      <c r="AG1186">
        <v>92915.839999999997</v>
      </c>
      <c r="AH1186">
        <v>0</v>
      </c>
    </row>
    <row r="1187" spans="1:34" x14ac:dyDescent="0.25">
      <c r="A1187" s="74">
        <v>42632</v>
      </c>
      <c r="B1187">
        <v>772.42</v>
      </c>
      <c r="C1187">
        <v>774</v>
      </c>
      <c r="D1187">
        <v>764.44</v>
      </c>
      <c r="E1187">
        <v>765.7</v>
      </c>
      <c r="F1187" t="s">
        <v>468</v>
      </c>
      <c r="G1187">
        <v>172</v>
      </c>
      <c r="H1187" t="s">
        <v>451</v>
      </c>
      <c r="U1187">
        <v>1186</v>
      </c>
      <c r="V1187">
        <v>15795228</v>
      </c>
      <c r="W1187" t="s">
        <v>1475</v>
      </c>
      <c r="X1187">
        <v>756</v>
      </c>
      <c r="Y1187" t="s">
        <v>374</v>
      </c>
      <c r="Z1187" t="s">
        <v>436</v>
      </c>
      <c r="AA1187">
        <v>37</v>
      </c>
      <c r="AB1187">
        <v>3</v>
      </c>
      <c r="AC1187">
        <v>132623.6</v>
      </c>
      <c r="AD1187">
        <v>1</v>
      </c>
      <c r="AE1187">
        <v>1</v>
      </c>
      <c r="AF1187">
        <v>1</v>
      </c>
      <c r="AG1187">
        <v>58974</v>
      </c>
      <c r="AH1187">
        <v>0</v>
      </c>
    </row>
    <row r="1188" spans="1:34" x14ac:dyDescent="0.25">
      <c r="A1188" s="74">
        <v>42633</v>
      </c>
      <c r="B1188">
        <v>769</v>
      </c>
      <c r="C1188">
        <v>773.33</v>
      </c>
      <c r="D1188">
        <v>768.53</v>
      </c>
      <c r="E1188">
        <v>771.41</v>
      </c>
      <c r="F1188" t="s">
        <v>586</v>
      </c>
      <c r="G1188" t="s">
        <v>461</v>
      </c>
      <c r="U1188">
        <v>1187</v>
      </c>
      <c r="V1188">
        <v>15589257</v>
      </c>
      <c r="W1188" t="s">
        <v>865</v>
      </c>
      <c r="X1188">
        <v>670</v>
      </c>
      <c r="Y1188" t="s">
        <v>374</v>
      </c>
      <c r="Z1188" t="s">
        <v>437</v>
      </c>
      <c r="AA1188">
        <v>35</v>
      </c>
      <c r="AB1188">
        <v>3</v>
      </c>
      <c r="AC1188">
        <v>103465.02</v>
      </c>
      <c r="AD1188">
        <v>2</v>
      </c>
      <c r="AE1188">
        <v>1</v>
      </c>
      <c r="AF1188">
        <v>1</v>
      </c>
      <c r="AG1188">
        <v>174627.06</v>
      </c>
      <c r="AH1188">
        <v>0</v>
      </c>
    </row>
    <row r="1189" spans="1:34" x14ac:dyDescent="0.25">
      <c r="A1189" s="74">
        <v>42634</v>
      </c>
      <c r="B1189">
        <v>772.66</v>
      </c>
      <c r="C1189">
        <v>777.16</v>
      </c>
      <c r="D1189">
        <v>768.3</v>
      </c>
      <c r="E1189">
        <v>776.22</v>
      </c>
      <c r="F1189" t="s">
        <v>468</v>
      </c>
      <c r="G1189">
        <v>167</v>
      </c>
      <c r="H1189" t="s">
        <v>451</v>
      </c>
      <c r="U1189">
        <v>1188</v>
      </c>
      <c r="V1189">
        <v>15719302</v>
      </c>
      <c r="W1189" t="s">
        <v>917</v>
      </c>
      <c r="X1189">
        <v>765</v>
      </c>
      <c r="Y1189" t="s">
        <v>374</v>
      </c>
      <c r="Z1189" t="s">
        <v>437</v>
      </c>
      <c r="AA1189">
        <v>50</v>
      </c>
      <c r="AB1189">
        <v>9</v>
      </c>
      <c r="AC1189">
        <v>126547.8</v>
      </c>
      <c r="AD1189">
        <v>1</v>
      </c>
      <c r="AE1189">
        <v>1</v>
      </c>
      <c r="AF1189">
        <v>1</v>
      </c>
      <c r="AG1189">
        <v>79579.94</v>
      </c>
      <c r="AH1189">
        <v>1</v>
      </c>
    </row>
    <row r="1190" spans="1:34" x14ac:dyDescent="0.25">
      <c r="A1190" s="74">
        <v>42635</v>
      </c>
      <c r="B1190">
        <v>780</v>
      </c>
      <c r="C1190">
        <v>789.85</v>
      </c>
      <c r="D1190">
        <v>778.44</v>
      </c>
      <c r="E1190">
        <v>787.21</v>
      </c>
      <c r="F1190" t="s">
        <v>468</v>
      </c>
      <c r="G1190">
        <v>486</v>
      </c>
      <c r="H1190" t="s">
        <v>462</v>
      </c>
      <c r="U1190">
        <v>1189</v>
      </c>
      <c r="V1190">
        <v>15639882</v>
      </c>
      <c r="W1190" t="s">
        <v>1314</v>
      </c>
      <c r="X1190">
        <v>528</v>
      </c>
      <c r="Y1190" t="s">
        <v>374</v>
      </c>
      <c r="Z1190" t="s">
        <v>436</v>
      </c>
      <c r="AA1190">
        <v>30</v>
      </c>
      <c r="AB1190">
        <v>2</v>
      </c>
      <c r="AC1190">
        <v>128262.72</v>
      </c>
      <c r="AD1190">
        <v>2</v>
      </c>
      <c r="AE1190">
        <v>1</v>
      </c>
      <c r="AF1190">
        <v>0</v>
      </c>
      <c r="AG1190">
        <v>50771.16</v>
      </c>
      <c r="AH1190">
        <v>0</v>
      </c>
    </row>
    <row r="1191" spans="1:34" x14ac:dyDescent="0.25">
      <c r="A1191" s="74">
        <v>42636</v>
      </c>
      <c r="B1191">
        <v>786.59</v>
      </c>
      <c r="C1191">
        <v>788.93</v>
      </c>
      <c r="D1191">
        <v>784.15</v>
      </c>
      <c r="E1191">
        <v>786.9</v>
      </c>
      <c r="F1191" t="s">
        <v>468</v>
      </c>
      <c r="G1191">
        <v>411</v>
      </c>
      <c r="H1191" t="s">
        <v>449</v>
      </c>
      <c r="U1191">
        <v>1190</v>
      </c>
      <c r="V1191">
        <v>15791279</v>
      </c>
      <c r="W1191" t="s">
        <v>1476</v>
      </c>
      <c r="X1191">
        <v>701</v>
      </c>
      <c r="Y1191" t="s">
        <v>374</v>
      </c>
      <c r="Z1191" t="s">
        <v>436</v>
      </c>
      <c r="AA1191">
        <v>40</v>
      </c>
      <c r="AB1191">
        <v>5</v>
      </c>
      <c r="AC1191">
        <v>169742.64</v>
      </c>
      <c r="AD1191">
        <v>1</v>
      </c>
      <c r="AE1191">
        <v>1</v>
      </c>
      <c r="AF1191">
        <v>1</v>
      </c>
      <c r="AG1191">
        <v>153537.54999999999</v>
      </c>
      <c r="AH1191">
        <v>1</v>
      </c>
    </row>
    <row r="1192" spans="1:34" x14ac:dyDescent="0.25">
      <c r="A1192" s="74">
        <v>42639</v>
      </c>
      <c r="B1192">
        <v>782.74</v>
      </c>
      <c r="C1192">
        <v>782.74</v>
      </c>
      <c r="D1192">
        <v>773.07</v>
      </c>
      <c r="E1192">
        <v>774.21</v>
      </c>
      <c r="F1192" t="s">
        <v>468</v>
      </c>
      <c r="G1192">
        <v>533</v>
      </c>
      <c r="H1192" t="s">
        <v>462</v>
      </c>
      <c r="U1192">
        <v>1191</v>
      </c>
      <c r="V1192">
        <v>15636935</v>
      </c>
      <c r="W1192" t="s">
        <v>1477</v>
      </c>
      <c r="X1192">
        <v>797</v>
      </c>
      <c r="Y1192" t="s">
        <v>374</v>
      </c>
      <c r="Z1192" t="s">
        <v>437</v>
      </c>
      <c r="AA1192">
        <v>29</v>
      </c>
      <c r="AB1192">
        <v>1</v>
      </c>
      <c r="AC1192">
        <v>0</v>
      </c>
      <c r="AD1192">
        <v>2</v>
      </c>
      <c r="AE1192">
        <v>1</v>
      </c>
      <c r="AF1192">
        <v>1</v>
      </c>
      <c r="AG1192">
        <v>132975.39000000001</v>
      </c>
      <c r="AH1192">
        <v>0</v>
      </c>
    </row>
    <row r="1193" spans="1:34" x14ac:dyDescent="0.25">
      <c r="A1193" s="74">
        <v>42640</v>
      </c>
      <c r="B1193">
        <v>775.5</v>
      </c>
      <c r="C1193">
        <v>785.99</v>
      </c>
      <c r="D1193">
        <v>774.31</v>
      </c>
      <c r="E1193">
        <v>783.01</v>
      </c>
      <c r="F1193" t="s">
        <v>468</v>
      </c>
      <c r="G1193">
        <v>153</v>
      </c>
      <c r="H1193" t="s">
        <v>462</v>
      </c>
      <c r="U1193">
        <v>1192</v>
      </c>
      <c r="V1193">
        <v>15686909</v>
      </c>
      <c r="W1193" t="s">
        <v>931</v>
      </c>
      <c r="X1193">
        <v>639</v>
      </c>
      <c r="Y1193" t="s">
        <v>378</v>
      </c>
      <c r="Z1193" t="s">
        <v>436</v>
      </c>
      <c r="AA1193">
        <v>27</v>
      </c>
      <c r="AB1193">
        <v>3</v>
      </c>
      <c r="AC1193">
        <v>150795.81</v>
      </c>
      <c r="AD1193">
        <v>1</v>
      </c>
      <c r="AE1193">
        <v>0</v>
      </c>
      <c r="AF1193">
        <v>1</v>
      </c>
      <c r="AG1193">
        <v>85208.93</v>
      </c>
      <c r="AH1193">
        <v>0</v>
      </c>
    </row>
    <row r="1194" spans="1:34" x14ac:dyDescent="0.25">
      <c r="A1194" s="74">
        <v>42641</v>
      </c>
      <c r="B1194">
        <v>777.85</v>
      </c>
      <c r="C1194">
        <v>781.81</v>
      </c>
      <c r="D1194">
        <v>774.97</v>
      </c>
      <c r="E1194">
        <v>781.56</v>
      </c>
      <c r="F1194" t="s">
        <v>468</v>
      </c>
      <c r="G1194">
        <v>109</v>
      </c>
      <c r="H1194" t="s">
        <v>451</v>
      </c>
      <c r="U1194">
        <v>1193</v>
      </c>
      <c r="V1194">
        <v>15589572</v>
      </c>
      <c r="W1194" t="s">
        <v>1478</v>
      </c>
      <c r="X1194">
        <v>785</v>
      </c>
      <c r="Y1194" t="s">
        <v>376</v>
      </c>
      <c r="Z1194" t="s">
        <v>437</v>
      </c>
      <c r="AA1194">
        <v>61</v>
      </c>
      <c r="AB1194">
        <v>4</v>
      </c>
      <c r="AC1194">
        <v>129855.72</v>
      </c>
      <c r="AD1194">
        <v>2</v>
      </c>
      <c r="AE1194">
        <v>1</v>
      </c>
      <c r="AF1194">
        <v>0</v>
      </c>
      <c r="AG1194">
        <v>170214.82</v>
      </c>
      <c r="AH1194">
        <v>1</v>
      </c>
    </row>
    <row r="1195" spans="1:34" x14ac:dyDescent="0.25">
      <c r="A1195" s="74">
        <v>42642</v>
      </c>
      <c r="B1195">
        <v>781.44</v>
      </c>
      <c r="C1195">
        <v>785.8</v>
      </c>
      <c r="D1195">
        <v>774.23</v>
      </c>
      <c r="E1195">
        <v>775.01</v>
      </c>
      <c r="F1195" t="s">
        <v>468</v>
      </c>
      <c r="G1195">
        <v>314</v>
      </c>
      <c r="H1195" t="s">
        <v>459</v>
      </c>
      <c r="U1195">
        <v>1194</v>
      </c>
      <c r="V1195">
        <v>15779947</v>
      </c>
      <c r="W1195" t="s">
        <v>1479</v>
      </c>
      <c r="X1195">
        <v>363</v>
      </c>
      <c r="Y1195" t="s">
        <v>376</v>
      </c>
      <c r="Z1195" t="s">
        <v>437</v>
      </c>
      <c r="AA1195">
        <v>28</v>
      </c>
      <c r="AB1195">
        <v>6</v>
      </c>
      <c r="AC1195">
        <v>146098.43</v>
      </c>
      <c r="AD1195">
        <v>3</v>
      </c>
      <c r="AE1195">
        <v>1</v>
      </c>
      <c r="AF1195">
        <v>0</v>
      </c>
      <c r="AG1195">
        <v>100615.14</v>
      </c>
      <c r="AH1195">
        <v>1</v>
      </c>
    </row>
    <row r="1196" spans="1:34" x14ac:dyDescent="0.25">
      <c r="A1196" s="74">
        <v>42643</v>
      </c>
      <c r="B1196">
        <v>776.33</v>
      </c>
      <c r="C1196">
        <v>780.94</v>
      </c>
      <c r="D1196">
        <v>774.09</v>
      </c>
      <c r="E1196">
        <v>777.29</v>
      </c>
      <c r="F1196" t="s">
        <v>468</v>
      </c>
      <c r="G1196">
        <v>585</v>
      </c>
      <c r="H1196" t="s">
        <v>448</v>
      </c>
      <c r="U1196">
        <v>1195</v>
      </c>
      <c r="V1196">
        <v>15573769</v>
      </c>
      <c r="W1196" t="s">
        <v>737</v>
      </c>
      <c r="X1196">
        <v>764</v>
      </c>
      <c r="Y1196" t="s">
        <v>374</v>
      </c>
      <c r="Z1196" t="s">
        <v>437</v>
      </c>
      <c r="AA1196">
        <v>24</v>
      </c>
      <c r="AB1196">
        <v>7</v>
      </c>
      <c r="AC1196">
        <v>0</v>
      </c>
      <c r="AD1196">
        <v>2</v>
      </c>
      <c r="AE1196">
        <v>1</v>
      </c>
      <c r="AF1196">
        <v>0</v>
      </c>
      <c r="AG1196">
        <v>186105.99</v>
      </c>
      <c r="AH1196">
        <v>0</v>
      </c>
    </row>
    <row r="1197" spans="1:34" x14ac:dyDescent="0.25">
      <c r="A1197" s="74">
        <v>42646</v>
      </c>
      <c r="B1197">
        <v>774.25</v>
      </c>
      <c r="C1197">
        <v>776.07</v>
      </c>
      <c r="D1197">
        <v>769.5</v>
      </c>
      <c r="E1197">
        <v>772.56</v>
      </c>
      <c r="F1197" t="s">
        <v>468</v>
      </c>
      <c r="G1197">
        <v>278</v>
      </c>
      <c r="H1197" t="s">
        <v>451</v>
      </c>
      <c r="U1197">
        <v>1196</v>
      </c>
      <c r="V1197">
        <v>15578866</v>
      </c>
      <c r="W1197" t="s">
        <v>874</v>
      </c>
      <c r="X1197">
        <v>676</v>
      </c>
      <c r="Y1197" t="s">
        <v>374</v>
      </c>
      <c r="Z1197" t="s">
        <v>437</v>
      </c>
      <c r="AA1197">
        <v>43</v>
      </c>
      <c r="AB1197">
        <v>2</v>
      </c>
      <c r="AC1197">
        <v>0</v>
      </c>
      <c r="AD1197">
        <v>1</v>
      </c>
      <c r="AE1197">
        <v>1</v>
      </c>
      <c r="AF1197">
        <v>1</v>
      </c>
      <c r="AG1197">
        <v>55119.53</v>
      </c>
      <c r="AH1197">
        <v>0</v>
      </c>
    </row>
    <row r="1198" spans="1:34" x14ac:dyDescent="0.25">
      <c r="A1198" s="74">
        <v>42647</v>
      </c>
      <c r="B1198">
        <v>776.03</v>
      </c>
      <c r="C1198">
        <v>778.71</v>
      </c>
      <c r="D1198">
        <v>772.89</v>
      </c>
      <c r="E1198">
        <v>776.43</v>
      </c>
      <c r="F1198" t="s">
        <v>468</v>
      </c>
      <c r="G1198">
        <v>201</v>
      </c>
      <c r="H1198" t="s">
        <v>446</v>
      </c>
      <c r="U1198">
        <v>1197</v>
      </c>
      <c r="V1198">
        <v>15739131</v>
      </c>
      <c r="W1198" t="s">
        <v>1480</v>
      </c>
      <c r="X1198">
        <v>718</v>
      </c>
      <c r="Y1198" t="s">
        <v>378</v>
      </c>
      <c r="Z1198" t="s">
        <v>436</v>
      </c>
      <c r="AA1198">
        <v>28</v>
      </c>
      <c r="AB1198">
        <v>4</v>
      </c>
      <c r="AC1198">
        <v>65643.3</v>
      </c>
      <c r="AD1198">
        <v>1</v>
      </c>
      <c r="AE1198">
        <v>1</v>
      </c>
      <c r="AF1198">
        <v>0</v>
      </c>
      <c r="AG1198">
        <v>28760.99</v>
      </c>
      <c r="AH1198">
        <v>0</v>
      </c>
    </row>
    <row r="1199" spans="1:34" x14ac:dyDescent="0.25">
      <c r="A1199" s="74">
        <v>42648</v>
      </c>
      <c r="B1199">
        <v>779.31</v>
      </c>
      <c r="C1199">
        <v>782.07</v>
      </c>
      <c r="D1199">
        <v>775.65</v>
      </c>
      <c r="E1199">
        <v>776.47</v>
      </c>
      <c r="F1199" t="s">
        <v>468</v>
      </c>
      <c r="G1199">
        <v>461</v>
      </c>
      <c r="H1199" t="s">
        <v>462</v>
      </c>
      <c r="U1199">
        <v>1198</v>
      </c>
      <c r="V1199">
        <v>15813444</v>
      </c>
      <c r="W1199" t="s">
        <v>867</v>
      </c>
      <c r="X1199">
        <v>590</v>
      </c>
      <c r="Y1199" t="s">
        <v>376</v>
      </c>
      <c r="Z1199" t="s">
        <v>437</v>
      </c>
      <c r="AA1199">
        <v>34</v>
      </c>
      <c r="AB1199">
        <v>6</v>
      </c>
      <c r="AC1199">
        <v>0</v>
      </c>
      <c r="AD1199">
        <v>2</v>
      </c>
      <c r="AE1199">
        <v>1</v>
      </c>
      <c r="AF1199">
        <v>0</v>
      </c>
      <c r="AG1199">
        <v>171021.44</v>
      </c>
      <c r="AH1199">
        <v>0</v>
      </c>
    </row>
    <row r="1200" spans="1:34" x14ac:dyDescent="0.25">
      <c r="A1200" s="74">
        <v>42649</v>
      </c>
      <c r="B1200">
        <v>779</v>
      </c>
      <c r="C1200">
        <v>780.48</v>
      </c>
      <c r="D1200">
        <v>775.54</v>
      </c>
      <c r="E1200">
        <v>776.86</v>
      </c>
      <c r="F1200" t="s">
        <v>468</v>
      </c>
      <c r="G1200">
        <v>70</v>
      </c>
      <c r="H1200" t="s">
        <v>459</v>
      </c>
      <c r="U1200">
        <v>1199</v>
      </c>
      <c r="V1200">
        <v>15678058</v>
      </c>
      <c r="W1200" t="s">
        <v>1385</v>
      </c>
      <c r="X1200">
        <v>584</v>
      </c>
      <c r="Y1200" t="s">
        <v>374</v>
      </c>
      <c r="Z1200" t="s">
        <v>436</v>
      </c>
      <c r="AA1200">
        <v>38</v>
      </c>
      <c r="AB1200">
        <v>9</v>
      </c>
      <c r="AC1200">
        <v>104584.16</v>
      </c>
      <c r="AD1200">
        <v>1</v>
      </c>
      <c r="AE1200">
        <v>1</v>
      </c>
      <c r="AF1200">
        <v>0</v>
      </c>
      <c r="AG1200">
        <v>176678.72</v>
      </c>
      <c r="AH1200">
        <v>0</v>
      </c>
    </row>
    <row r="1201" spans="1:34" x14ac:dyDescent="0.25">
      <c r="A1201" s="74">
        <v>42650</v>
      </c>
      <c r="B1201">
        <v>779.66</v>
      </c>
      <c r="C1201">
        <v>779.66</v>
      </c>
      <c r="D1201">
        <v>770.75</v>
      </c>
      <c r="E1201">
        <v>775.08</v>
      </c>
      <c r="F1201" t="s">
        <v>614</v>
      </c>
      <c r="G1201" t="s">
        <v>462</v>
      </c>
      <c r="U1201">
        <v>1200</v>
      </c>
      <c r="V1201">
        <v>15769169</v>
      </c>
      <c r="W1201" t="s">
        <v>1481</v>
      </c>
      <c r="X1201">
        <v>645</v>
      </c>
      <c r="Y1201" t="s">
        <v>374</v>
      </c>
      <c r="Z1201" t="s">
        <v>436</v>
      </c>
      <c r="AA1201">
        <v>41</v>
      </c>
      <c r="AB1201">
        <v>7</v>
      </c>
      <c r="AC1201">
        <v>0</v>
      </c>
      <c r="AD1201">
        <v>1</v>
      </c>
      <c r="AE1201">
        <v>0</v>
      </c>
      <c r="AF1201">
        <v>1</v>
      </c>
      <c r="AG1201">
        <v>28667.56</v>
      </c>
      <c r="AH1201">
        <v>0</v>
      </c>
    </row>
    <row r="1202" spans="1:34" x14ac:dyDescent="0.25">
      <c r="A1202" s="74">
        <v>42653</v>
      </c>
      <c r="B1202">
        <v>777.71</v>
      </c>
      <c r="C1202">
        <v>789.38</v>
      </c>
      <c r="D1202">
        <v>775.87</v>
      </c>
      <c r="E1202">
        <v>785.94</v>
      </c>
      <c r="F1202" t="s">
        <v>468</v>
      </c>
      <c r="G1202">
        <v>174</v>
      </c>
      <c r="H1202" t="s">
        <v>449</v>
      </c>
      <c r="U1202">
        <v>1201</v>
      </c>
      <c r="V1202">
        <v>15804602</v>
      </c>
      <c r="W1202" t="s">
        <v>973</v>
      </c>
      <c r="X1202">
        <v>772</v>
      </c>
      <c r="Y1202" t="s">
        <v>378</v>
      </c>
      <c r="Z1202" t="s">
        <v>436</v>
      </c>
      <c r="AA1202">
        <v>30</v>
      </c>
      <c r="AB1202">
        <v>6</v>
      </c>
      <c r="AC1202">
        <v>99785.279999999999</v>
      </c>
      <c r="AD1202">
        <v>2</v>
      </c>
      <c r="AE1202">
        <v>0</v>
      </c>
      <c r="AF1202">
        <v>0</v>
      </c>
      <c r="AG1202">
        <v>197238.03</v>
      </c>
      <c r="AH1202">
        <v>0</v>
      </c>
    </row>
    <row r="1203" spans="1:34" x14ac:dyDescent="0.25">
      <c r="A1203" s="74">
        <v>42654</v>
      </c>
      <c r="B1203">
        <v>786.66</v>
      </c>
      <c r="C1203">
        <v>792.28</v>
      </c>
      <c r="D1203">
        <v>780.58</v>
      </c>
      <c r="E1203">
        <v>783.07</v>
      </c>
      <c r="F1203" t="s">
        <v>468</v>
      </c>
      <c r="G1203">
        <v>372</v>
      </c>
      <c r="H1203" t="s">
        <v>444</v>
      </c>
      <c r="U1203">
        <v>1202</v>
      </c>
      <c r="V1203">
        <v>15651052</v>
      </c>
      <c r="W1203" t="s">
        <v>1482</v>
      </c>
      <c r="X1203">
        <v>399</v>
      </c>
      <c r="Y1203" t="s">
        <v>378</v>
      </c>
      <c r="Z1203" t="s">
        <v>436</v>
      </c>
      <c r="AA1203">
        <v>46</v>
      </c>
      <c r="AB1203">
        <v>2</v>
      </c>
      <c r="AC1203">
        <v>127655.22</v>
      </c>
      <c r="AD1203">
        <v>1</v>
      </c>
      <c r="AE1203">
        <v>1</v>
      </c>
      <c r="AF1203">
        <v>0</v>
      </c>
      <c r="AG1203">
        <v>139994.68</v>
      </c>
      <c r="AH1203">
        <v>1</v>
      </c>
    </row>
    <row r="1204" spans="1:34" x14ac:dyDescent="0.25">
      <c r="A1204" s="74">
        <v>42655</v>
      </c>
      <c r="B1204">
        <v>783.76</v>
      </c>
      <c r="C1204">
        <v>788.13</v>
      </c>
      <c r="D1204">
        <v>782.06</v>
      </c>
      <c r="E1204">
        <v>786.14</v>
      </c>
      <c r="F1204" t="s">
        <v>615</v>
      </c>
      <c r="G1204" t="s">
        <v>446</v>
      </c>
      <c r="U1204">
        <v>1203</v>
      </c>
      <c r="V1204">
        <v>15724334</v>
      </c>
      <c r="W1204" t="s">
        <v>1483</v>
      </c>
      <c r="X1204">
        <v>529</v>
      </c>
      <c r="Y1204" t="s">
        <v>374</v>
      </c>
      <c r="Z1204" t="s">
        <v>436</v>
      </c>
      <c r="AA1204">
        <v>22</v>
      </c>
      <c r="AB1204">
        <v>5</v>
      </c>
      <c r="AC1204">
        <v>0</v>
      </c>
      <c r="AD1204">
        <v>1</v>
      </c>
      <c r="AE1204">
        <v>1</v>
      </c>
      <c r="AF1204">
        <v>0</v>
      </c>
      <c r="AG1204">
        <v>151169.82999999999</v>
      </c>
      <c r="AH1204">
        <v>0</v>
      </c>
    </row>
    <row r="1205" spans="1:34" x14ac:dyDescent="0.25">
      <c r="A1205" s="74">
        <v>42656</v>
      </c>
      <c r="B1205">
        <v>781.22</v>
      </c>
      <c r="C1205">
        <v>781.22</v>
      </c>
      <c r="D1205">
        <v>773</v>
      </c>
      <c r="E1205">
        <v>778.19</v>
      </c>
      <c r="F1205" t="s">
        <v>468</v>
      </c>
      <c r="G1205">
        <v>365</v>
      </c>
      <c r="H1205" t="s">
        <v>448</v>
      </c>
      <c r="U1205">
        <v>1204</v>
      </c>
      <c r="V1205">
        <v>15569451</v>
      </c>
      <c r="W1205" t="s">
        <v>841</v>
      </c>
      <c r="X1205">
        <v>463</v>
      </c>
      <c r="Y1205" t="s">
        <v>374</v>
      </c>
      <c r="Z1205" t="s">
        <v>436</v>
      </c>
      <c r="AA1205">
        <v>35</v>
      </c>
      <c r="AB1205">
        <v>2</v>
      </c>
      <c r="AC1205">
        <v>101257.16</v>
      </c>
      <c r="AD1205">
        <v>1</v>
      </c>
      <c r="AE1205">
        <v>1</v>
      </c>
      <c r="AF1205">
        <v>1</v>
      </c>
      <c r="AG1205">
        <v>118113.64</v>
      </c>
      <c r="AH1205">
        <v>0</v>
      </c>
    </row>
    <row r="1206" spans="1:34" x14ac:dyDescent="0.25">
      <c r="A1206" s="74">
        <v>42657</v>
      </c>
      <c r="B1206">
        <v>781.65</v>
      </c>
      <c r="C1206">
        <v>783.95</v>
      </c>
      <c r="D1206">
        <v>776</v>
      </c>
      <c r="E1206">
        <v>778.53</v>
      </c>
      <c r="F1206" t="s">
        <v>616</v>
      </c>
      <c r="G1206" t="s">
        <v>444</v>
      </c>
      <c r="U1206">
        <v>1205</v>
      </c>
      <c r="V1206">
        <v>15650098</v>
      </c>
      <c r="W1206" t="s">
        <v>1484</v>
      </c>
      <c r="X1206">
        <v>630</v>
      </c>
      <c r="Y1206" t="s">
        <v>374</v>
      </c>
      <c r="Z1206" t="s">
        <v>437</v>
      </c>
      <c r="AA1206">
        <v>40</v>
      </c>
      <c r="AB1206">
        <v>7</v>
      </c>
      <c r="AC1206">
        <v>0</v>
      </c>
      <c r="AD1206">
        <v>2</v>
      </c>
      <c r="AE1206">
        <v>1</v>
      </c>
      <c r="AF1206">
        <v>1</v>
      </c>
      <c r="AG1206">
        <v>34453.17</v>
      </c>
      <c r="AH1206">
        <v>0</v>
      </c>
    </row>
    <row r="1207" spans="1:34" x14ac:dyDescent="0.25">
      <c r="A1207" s="74">
        <v>42660</v>
      </c>
      <c r="B1207">
        <v>779.8</v>
      </c>
      <c r="C1207">
        <v>785.85</v>
      </c>
      <c r="D1207">
        <v>777.5</v>
      </c>
      <c r="E1207">
        <v>779.96</v>
      </c>
      <c r="F1207" t="s">
        <v>468</v>
      </c>
      <c r="G1207">
        <v>93</v>
      </c>
      <c r="H1207" t="s">
        <v>453</v>
      </c>
      <c r="U1207">
        <v>1206</v>
      </c>
      <c r="V1207">
        <v>15724307</v>
      </c>
      <c r="W1207" t="s">
        <v>648</v>
      </c>
      <c r="X1207">
        <v>780</v>
      </c>
      <c r="Y1207" t="s">
        <v>374</v>
      </c>
      <c r="Z1207" t="s">
        <v>436</v>
      </c>
      <c r="AA1207">
        <v>76</v>
      </c>
      <c r="AB1207">
        <v>10</v>
      </c>
      <c r="AC1207">
        <v>121313.88</v>
      </c>
      <c r="AD1207">
        <v>1</v>
      </c>
      <c r="AE1207">
        <v>0</v>
      </c>
      <c r="AF1207">
        <v>1</v>
      </c>
      <c r="AG1207">
        <v>64872.33</v>
      </c>
      <c r="AH1207">
        <v>0</v>
      </c>
    </row>
    <row r="1208" spans="1:34" x14ac:dyDescent="0.25">
      <c r="A1208" s="74">
        <v>42661</v>
      </c>
      <c r="B1208">
        <v>787.85</v>
      </c>
      <c r="C1208">
        <v>801.61</v>
      </c>
      <c r="D1208">
        <v>785.57</v>
      </c>
      <c r="E1208">
        <v>795.26</v>
      </c>
      <c r="F1208" t="s">
        <v>463</v>
      </c>
      <c r="G1208">
        <v>56</v>
      </c>
      <c r="H1208" t="s">
        <v>449</v>
      </c>
      <c r="U1208">
        <v>1207</v>
      </c>
      <c r="V1208">
        <v>15599268</v>
      </c>
      <c r="W1208" t="s">
        <v>1485</v>
      </c>
      <c r="X1208">
        <v>584</v>
      </c>
      <c r="Y1208" t="s">
        <v>376</v>
      </c>
      <c r="Z1208" t="s">
        <v>436</v>
      </c>
      <c r="AA1208">
        <v>32</v>
      </c>
      <c r="AB1208">
        <v>5</v>
      </c>
      <c r="AC1208">
        <v>0</v>
      </c>
      <c r="AD1208">
        <v>2</v>
      </c>
      <c r="AE1208">
        <v>1</v>
      </c>
      <c r="AF1208">
        <v>0</v>
      </c>
      <c r="AG1208">
        <v>10956.82</v>
      </c>
      <c r="AH1208">
        <v>0</v>
      </c>
    </row>
    <row r="1209" spans="1:34" x14ac:dyDescent="0.25">
      <c r="A1209" s="74">
        <v>42662</v>
      </c>
      <c r="B1209">
        <v>798.24</v>
      </c>
      <c r="C1209">
        <v>804.6</v>
      </c>
      <c r="D1209">
        <v>798.03</v>
      </c>
      <c r="E1209">
        <v>801.5</v>
      </c>
      <c r="F1209" t="s">
        <v>468</v>
      </c>
      <c r="G1209">
        <v>766</v>
      </c>
      <c r="H1209" t="s">
        <v>451</v>
      </c>
      <c r="U1209">
        <v>1208</v>
      </c>
      <c r="V1209">
        <v>15594864</v>
      </c>
      <c r="W1209" t="s">
        <v>902</v>
      </c>
      <c r="X1209">
        <v>752</v>
      </c>
      <c r="Y1209" t="s">
        <v>378</v>
      </c>
      <c r="Z1209" t="s">
        <v>436</v>
      </c>
      <c r="AA1209">
        <v>30</v>
      </c>
      <c r="AB1209">
        <v>4</v>
      </c>
      <c r="AC1209">
        <v>81523.38</v>
      </c>
      <c r="AD1209">
        <v>1</v>
      </c>
      <c r="AE1209">
        <v>1</v>
      </c>
      <c r="AF1209">
        <v>1</v>
      </c>
      <c r="AG1209">
        <v>36885.85</v>
      </c>
      <c r="AH1209">
        <v>0</v>
      </c>
    </row>
    <row r="1210" spans="1:34" x14ac:dyDescent="0.25">
      <c r="A1210" s="74">
        <v>42663</v>
      </c>
      <c r="B1210">
        <v>803.3</v>
      </c>
      <c r="C1210">
        <v>803.97</v>
      </c>
      <c r="D1210">
        <v>796.03</v>
      </c>
      <c r="E1210">
        <v>796.97</v>
      </c>
      <c r="F1210" t="s">
        <v>468</v>
      </c>
      <c r="G1210">
        <v>757</v>
      </c>
      <c r="H1210" t="s">
        <v>444</v>
      </c>
      <c r="U1210">
        <v>1209</v>
      </c>
      <c r="V1210">
        <v>15616451</v>
      </c>
      <c r="W1210" t="s">
        <v>1018</v>
      </c>
      <c r="X1210">
        <v>697</v>
      </c>
      <c r="Y1210" t="s">
        <v>374</v>
      </c>
      <c r="Z1210" t="s">
        <v>437</v>
      </c>
      <c r="AA1210">
        <v>47</v>
      </c>
      <c r="AB1210">
        <v>6</v>
      </c>
      <c r="AC1210">
        <v>128252.66</v>
      </c>
      <c r="AD1210">
        <v>1</v>
      </c>
      <c r="AE1210">
        <v>1</v>
      </c>
      <c r="AF1210">
        <v>1</v>
      </c>
      <c r="AG1210">
        <v>168053.4</v>
      </c>
      <c r="AH1210">
        <v>0</v>
      </c>
    </row>
    <row r="1211" spans="1:34" x14ac:dyDescent="0.25">
      <c r="A1211" s="74">
        <v>42664</v>
      </c>
      <c r="B1211">
        <v>795</v>
      </c>
      <c r="C1211">
        <v>799.5</v>
      </c>
      <c r="D1211">
        <v>794</v>
      </c>
      <c r="E1211">
        <v>799.37</v>
      </c>
      <c r="F1211" t="s">
        <v>468</v>
      </c>
      <c r="G1211">
        <v>266</v>
      </c>
      <c r="H1211" t="s">
        <v>462</v>
      </c>
      <c r="U1211">
        <v>1210</v>
      </c>
      <c r="V1211">
        <v>15715667</v>
      </c>
      <c r="W1211" t="s">
        <v>1486</v>
      </c>
      <c r="X1211">
        <v>850</v>
      </c>
      <c r="Y1211" t="s">
        <v>374</v>
      </c>
      <c r="Z1211" t="s">
        <v>437</v>
      </c>
      <c r="AA1211">
        <v>32</v>
      </c>
      <c r="AB1211">
        <v>7</v>
      </c>
      <c r="AC1211">
        <v>0</v>
      </c>
      <c r="AD1211">
        <v>2</v>
      </c>
      <c r="AE1211">
        <v>0</v>
      </c>
      <c r="AF1211">
        <v>0</v>
      </c>
      <c r="AG1211">
        <v>155227</v>
      </c>
      <c r="AH1211">
        <v>0</v>
      </c>
    </row>
    <row r="1212" spans="1:34" x14ac:dyDescent="0.25">
      <c r="A1212" s="74">
        <v>42667</v>
      </c>
      <c r="B1212">
        <v>804.9</v>
      </c>
      <c r="C1212">
        <v>815.18</v>
      </c>
      <c r="D1212">
        <v>804.82</v>
      </c>
      <c r="E1212">
        <v>813.11</v>
      </c>
      <c r="F1212" t="s">
        <v>468</v>
      </c>
      <c r="G1212">
        <v>697</v>
      </c>
      <c r="H1212" t="s">
        <v>444</v>
      </c>
      <c r="U1212">
        <v>1211</v>
      </c>
      <c r="V1212">
        <v>15658969</v>
      </c>
      <c r="W1212" t="s">
        <v>1110</v>
      </c>
      <c r="X1212">
        <v>711</v>
      </c>
      <c r="Y1212" t="s">
        <v>374</v>
      </c>
      <c r="Z1212" t="s">
        <v>436</v>
      </c>
      <c r="AA1212">
        <v>51</v>
      </c>
      <c r="AB1212">
        <v>7</v>
      </c>
      <c r="AC1212">
        <v>0</v>
      </c>
      <c r="AD1212">
        <v>3</v>
      </c>
      <c r="AE1212">
        <v>1</v>
      </c>
      <c r="AF1212">
        <v>0</v>
      </c>
      <c r="AG1212">
        <v>38409.79</v>
      </c>
      <c r="AH1212">
        <v>1</v>
      </c>
    </row>
    <row r="1213" spans="1:34" x14ac:dyDescent="0.25">
      <c r="A1213" s="74">
        <v>42668</v>
      </c>
      <c r="B1213">
        <v>816.68</v>
      </c>
      <c r="C1213">
        <v>816.68</v>
      </c>
      <c r="D1213">
        <v>805.14</v>
      </c>
      <c r="E1213">
        <v>807.67</v>
      </c>
      <c r="F1213" t="s">
        <v>468</v>
      </c>
      <c r="G1213">
        <v>576</v>
      </c>
      <c r="H1213" t="s">
        <v>446</v>
      </c>
      <c r="U1213">
        <v>1212</v>
      </c>
      <c r="V1213">
        <v>15738174</v>
      </c>
      <c r="W1213" t="s">
        <v>1487</v>
      </c>
      <c r="X1213">
        <v>452</v>
      </c>
      <c r="Y1213" t="s">
        <v>374</v>
      </c>
      <c r="Z1213" t="s">
        <v>437</v>
      </c>
      <c r="AA1213">
        <v>32</v>
      </c>
      <c r="AB1213">
        <v>5</v>
      </c>
      <c r="AC1213">
        <v>0</v>
      </c>
      <c r="AD1213">
        <v>2</v>
      </c>
      <c r="AE1213">
        <v>0</v>
      </c>
      <c r="AF1213">
        <v>1</v>
      </c>
      <c r="AG1213">
        <v>75279.39</v>
      </c>
      <c r="AH1213">
        <v>0</v>
      </c>
    </row>
    <row r="1214" spans="1:34" x14ac:dyDescent="0.25">
      <c r="A1214" s="74">
        <v>42669</v>
      </c>
      <c r="B1214">
        <v>806.34</v>
      </c>
      <c r="C1214">
        <v>806.98</v>
      </c>
      <c r="D1214">
        <v>796.32</v>
      </c>
      <c r="E1214">
        <v>799.07</v>
      </c>
      <c r="F1214" t="s">
        <v>468</v>
      </c>
      <c r="G1214">
        <v>647</v>
      </c>
      <c r="H1214" t="s">
        <v>459</v>
      </c>
      <c r="U1214">
        <v>1213</v>
      </c>
      <c r="V1214">
        <v>15813590</v>
      </c>
      <c r="W1214" t="s">
        <v>1488</v>
      </c>
      <c r="X1214">
        <v>610</v>
      </c>
      <c r="Y1214" t="s">
        <v>376</v>
      </c>
      <c r="Z1214" t="s">
        <v>436</v>
      </c>
      <c r="AA1214">
        <v>42</v>
      </c>
      <c r="AB1214">
        <v>6</v>
      </c>
      <c r="AC1214">
        <v>0</v>
      </c>
      <c r="AD1214">
        <v>2</v>
      </c>
      <c r="AE1214">
        <v>1</v>
      </c>
      <c r="AF1214">
        <v>0</v>
      </c>
      <c r="AG1214">
        <v>158302.59</v>
      </c>
      <c r="AH1214">
        <v>1</v>
      </c>
    </row>
    <row r="1215" spans="1:34" x14ac:dyDescent="0.25">
      <c r="A1215" s="74">
        <v>42670</v>
      </c>
      <c r="B1215">
        <v>801</v>
      </c>
      <c r="C1215">
        <v>803.49</v>
      </c>
      <c r="D1215">
        <v>791.5</v>
      </c>
      <c r="E1215">
        <v>795.35</v>
      </c>
      <c r="F1215" t="s">
        <v>463</v>
      </c>
      <c r="G1215">
        <v>749</v>
      </c>
      <c r="H1215" t="s">
        <v>462</v>
      </c>
      <c r="U1215">
        <v>1214</v>
      </c>
      <c r="V1215">
        <v>15624229</v>
      </c>
      <c r="W1215" t="s">
        <v>1489</v>
      </c>
      <c r="X1215">
        <v>694</v>
      </c>
      <c r="Y1215" t="s">
        <v>374</v>
      </c>
      <c r="Z1215" t="s">
        <v>437</v>
      </c>
      <c r="AA1215">
        <v>22</v>
      </c>
      <c r="AB1215">
        <v>4</v>
      </c>
      <c r="AC1215">
        <v>0</v>
      </c>
      <c r="AD1215">
        <v>2</v>
      </c>
      <c r="AE1215">
        <v>1</v>
      </c>
      <c r="AF1215">
        <v>1</v>
      </c>
      <c r="AG1215">
        <v>11525.72</v>
      </c>
      <c r="AH1215">
        <v>0</v>
      </c>
    </row>
    <row r="1216" spans="1:34" x14ac:dyDescent="0.25">
      <c r="A1216" s="74">
        <v>42671</v>
      </c>
      <c r="B1216">
        <v>808.35</v>
      </c>
      <c r="C1216">
        <v>815.49</v>
      </c>
      <c r="D1216">
        <v>793.59</v>
      </c>
      <c r="E1216">
        <v>795.37</v>
      </c>
      <c r="F1216" t="s">
        <v>454</v>
      </c>
      <c r="G1216">
        <v>269</v>
      </c>
      <c r="H1216" t="s">
        <v>449</v>
      </c>
      <c r="U1216">
        <v>1215</v>
      </c>
      <c r="V1216">
        <v>15674148</v>
      </c>
      <c r="W1216" t="s">
        <v>1490</v>
      </c>
      <c r="X1216">
        <v>579</v>
      </c>
      <c r="Y1216" t="s">
        <v>376</v>
      </c>
      <c r="Z1216" t="s">
        <v>436</v>
      </c>
      <c r="AA1216">
        <v>33</v>
      </c>
      <c r="AB1216">
        <v>6</v>
      </c>
      <c r="AC1216">
        <v>0</v>
      </c>
      <c r="AD1216">
        <v>1</v>
      </c>
      <c r="AE1216">
        <v>1</v>
      </c>
      <c r="AF1216">
        <v>0</v>
      </c>
      <c r="AG1216">
        <v>94993.04</v>
      </c>
      <c r="AH1216">
        <v>1</v>
      </c>
    </row>
    <row r="1217" spans="1:34" x14ac:dyDescent="0.25">
      <c r="A1217" s="74">
        <v>42674</v>
      </c>
      <c r="B1217">
        <v>795.47</v>
      </c>
      <c r="C1217">
        <v>796.86</v>
      </c>
      <c r="D1217">
        <v>784</v>
      </c>
      <c r="E1217">
        <v>784.54</v>
      </c>
      <c r="F1217" t="s">
        <v>463</v>
      </c>
      <c r="G1217">
        <v>427</v>
      </c>
      <c r="H1217" t="s">
        <v>448</v>
      </c>
      <c r="U1217">
        <v>1216</v>
      </c>
      <c r="V1217">
        <v>15625080</v>
      </c>
      <c r="W1217" t="s">
        <v>1491</v>
      </c>
      <c r="X1217">
        <v>745</v>
      </c>
      <c r="Y1217" t="s">
        <v>376</v>
      </c>
      <c r="Z1217" t="s">
        <v>437</v>
      </c>
      <c r="AA1217">
        <v>54</v>
      </c>
      <c r="AB1217">
        <v>8</v>
      </c>
      <c r="AC1217">
        <v>0</v>
      </c>
      <c r="AD1217">
        <v>1</v>
      </c>
      <c r="AE1217">
        <v>1</v>
      </c>
      <c r="AF1217">
        <v>0</v>
      </c>
      <c r="AG1217">
        <v>173912.29</v>
      </c>
      <c r="AH1217">
        <v>1</v>
      </c>
    </row>
    <row r="1218" spans="1:34" x14ac:dyDescent="0.25">
      <c r="A1218" s="74">
        <v>42675</v>
      </c>
      <c r="B1218">
        <v>782.89</v>
      </c>
      <c r="C1218">
        <v>789.49</v>
      </c>
      <c r="D1218">
        <v>775.54</v>
      </c>
      <c r="E1218">
        <v>783.61</v>
      </c>
      <c r="F1218" t="s">
        <v>463</v>
      </c>
      <c r="G1218">
        <v>406</v>
      </c>
      <c r="H1218" t="s">
        <v>446</v>
      </c>
      <c r="U1218">
        <v>1217</v>
      </c>
      <c r="V1218">
        <v>15682528</v>
      </c>
      <c r="W1218" t="s">
        <v>1492</v>
      </c>
      <c r="X1218">
        <v>572</v>
      </c>
      <c r="Y1218" t="s">
        <v>374</v>
      </c>
      <c r="Z1218" t="s">
        <v>436</v>
      </c>
      <c r="AA1218">
        <v>33</v>
      </c>
      <c r="AB1218">
        <v>5</v>
      </c>
      <c r="AC1218">
        <v>0</v>
      </c>
      <c r="AD1218">
        <v>1</v>
      </c>
      <c r="AE1218">
        <v>0</v>
      </c>
      <c r="AF1218">
        <v>1</v>
      </c>
      <c r="AG1218">
        <v>41139.050000000003</v>
      </c>
      <c r="AH1218">
        <v>0</v>
      </c>
    </row>
    <row r="1219" spans="1:34" x14ac:dyDescent="0.25">
      <c r="A1219" s="74">
        <v>42676</v>
      </c>
      <c r="B1219">
        <v>778.2</v>
      </c>
      <c r="C1219">
        <v>781.65</v>
      </c>
      <c r="D1219">
        <v>763.45</v>
      </c>
      <c r="E1219">
        <v>768.7</v>
      </c>
      <c r="F1219" t="s">
        <v>468</v>
      </c>
      <c r="G1219">
        <v>872</v>
      </c>
      <c r="H1219" t="s">
        <v>446</v>
      </c>
      <c r="U1219">
        <v>1218</v>
      </c>
      <c r="V1219">
        <v>15696900</v>
      </c>
      <c r="W1219" t="s">
        <v>1047</v>
      </c>
      <c r="X1219">
        <v>505</v>
      </c>
      <c r="Y1219" t="s">
        <v>378</v>
      </c>
      <c r="Z1219" t="s">
        <v>436</v>
      </c>
      <c r="AA1219">
        <v>29</v>
      </c>
      <c r="AB1219">
        <v>3</v>
      </c>
      <c r="AC1219">
        <v>145541.56</v>
      </c>
      <c r="AD1219">
        <v>2</v>
      </c>
      <c r="AE1219">
        <v>1</v>
      </c>
      <c r="AF1219">
        <v>1</v>
      </c>
      <c r="AG1219">
        <v>58019.95</v>
      </c>
      <c r="AH1219">
        <v>0</v>
      </c>
    </row>
    <row r="1220" spans="1:34" x14ac:dyDescent="0.25">
      <c r="A1220" s="74">
        <v>42677</v>
      </c>
      <c r="B1220">
        <v>767.25</v>
      </c>
      <c r="C1220">
        <v>769.95</v>
      </c>
      <c r="D1220">
        <v>759.03</v>
      </c>
      <c r="E1220">
        <v>762.13</v>
      </c>
      <c r="F1220" t="s">
        <v>468</v>
      </c>
      <c r="G1220">
        <v>943</v>
      </c>
      <c r="H1220" t="s">
        <v>462</v>
      </c>
      <c r="U1220">
        <v>1219</v>
      </c>
      <c r="V1220">
        <v>15730038</v>
      </c>
      <c r="W1220" t="s">
        <v>1493</v>
      </c>
      <c r="X1220">
        <v>706</v>
      </c>
      <c r="Y1220" t="s">
        <v>374</v>
      </c>
      <c r="Z1220" t="s">
        <v>437</v>
      </c>
      <c r="AA1220">
        <v>23</v>
      </c>
      <c r="AB1220">
        <v>5</v>
      </c>
      <c r="AC1220">
        <v>0</v>
      </c>
      <c r="AD1220">
        <v>1</v>
      </c>
      <c r="AE1220">
        <v>0</v>
      </c>
      <c r="AF1220">
        <v>0</v>
      </c>
      <c r="AG1220">
        <v>164128.41</v>
      </c>
      <c r="AH1220">
        <v>1</v>
      </c>
    </row>
    <row r="1221" spans="1:34" x14ac:dyDescent="0.25">
      <c r="A1221" s="74">
        <v>42678</v>
      </c>
      <c r="B1221">
        <v>750.66</v>
      </c>
      <c r="C1221">
        <v>770.36</v>
      </c>
      <c r="D1221">
        <v>750.56</v>
      </c>
      <c r="E1221">
        <v>762.02</v>
      </c>
      <c r="F1221" t="s">
        <v>463</v>
      </c>
      <c r="G1221">
        <v>134</v>
      </c>
      <c r="H1221" t="s">
        <v>451</v>
      </c>
      <c r="U1221">
        <v>1220</v>
      </c>
      <c r="V1221">
        <v>15812272</v>
      </c>
      <c r="W1221" t="s">
        <v>1494</v>
      </c>
      <c r="X1221">
        <v>693</v>
      </c>
      <c r="Y1221" t="s">
        <v>378</v>
      </c>
      <c r="Z1221" t="s">
        <v>436</v>
      </c>
      <c r="AA1221">
        <v>44</v>
      </c>
      <c r="AB1221">
        <v>5</v>
      </c>
      <c r="AC1221">
        <v>124601.58</v>
      </c>
      <c r="AD1221">
        <v>2</v>
      </c>
      <c r="AE1221">
        <v>1</v>
      </c>
      <c r="AF1221">
        <v>1</v>
      </c>
      <c r="AG1221">
        <v>46998.13</v>
      </c>
      <c r="AH1221">
        <v>1</v>
      </c>
    </row>
    <row r="1222" spans="1:34" x14ac:dyDescent="0.25">
      <c r="A1222" s="74">
        <v>42681</v>
      </c>
      <c r="B1222">
        <v>774.5</v>
      </c>
      <c r="C1222">
        <v>785.19</v>
      </c>
      <c r="D1222">
        <v>772.55</v>
      </c>
      <c r="E1222">
        <v>782.52</v>
      </c>
      <c r="F1222" t="s">
        <v>468</v>
      </c>
      <c r="G1222">
        <v>585</v>
      </c>
      <c r="H1222" t="s">
        <v>460</v>
      </c>
      <c r="U1222">
        <v>1221</v>
      </c>
      <c r="V1222">
        <v>15654654</v>
      </c>
      <c r="W1222" t="s">
        <v>936</v>
      </c>
      <c r="X1222">
        <v>725</v>
      </c>
      <c r="Y1222" t="s">
        <v>378</v>
      </c>
      <c r="Z1222" t="s">
        <v>437</v>
      </c>
      <c r="AA1222">
        <v>33</v>
      </c>
      <c r="AB1222">
        <v>7</v>
      </c>
      <c r="AC1222">
        <v>115182.84</v>
      </c>
      <c r="AD1222">
        <v>2</v>
      </c>
      <c r="AE1222">
        <v>1</v>
      </c>
      <c r="AF1222">
        <v>1</v>
      </c>
      <c r="AG1222">
        <v>177279.41</v>
      </c>
      <c r="AH1222">
        <v>0</v>
      </c>
    </row>
    <row r="1223" spans="1:34" x14ac:dyDescent="0.25">
      <c r="A1223" s="74">
        <v>42682</v>
      </c>
      <c r="B1223">
        <v>783.4</v>
      </c>
      <c r="C1223">
        <v>795.63</v>
      </c>
      <c r="D1223">
        <v>780.19</v>
      </c>
      <c r="E1223">
        <v>790.51</v>
      </c>
      <c r="F1223" t="s">
        <v>468</v>
      </c>
      <c r="G1223">
        <v>366</v>
      </c>
      <c r="H1223" t="s">
        <v>449</v>
      </c>
      <c r="U1223">
        <v>1222</v>
      </c>
      <c r="V1223">
        <v>15697625</v>
      </c>
      <c r="W1223" t="s">
        <v>1495</v>
      </c>
      <c r="X1223">
        <v>791</v>
      </c>
      <c r="Y1223" t="s">
        <v>374</v>
      </c>
      <c r="Z1223" t="s">
        <v>436</v>
      </c>
      <c r="AA1223">
        <v>37</v>
      </c>
      <c r="AB1223">
        <v>2</v>
      </c>
      <c r="AC1223">
        <v>163789.49</v>
      </c>
      <c r="AD1223">
        <v>2</v>
      </c>
      <c r="AE1223">
        <v>1</v>
      </c>
      <c r="AF1223">
        <v>0</v>
      </c>
      <c r="AG1223">
        <v>75832.53</v>
      </c>
      <c r="AH1223">
        <v>0</v>
      </c>
    </row>
    <row r="1224" spans="1:34" x14ac:dyDescent="0.25">
      <c r="A1224" s="74">
        <v>42683</v>
      </c>
      <c r="B1224">
        <v>779.94</v>
      </c>
      <c r="C1224">
        <v>791.23</v>
      </c>
      <c r="D1224">
        <v>771.67</v>
      </c>
      <c r="E1224">
        <v>785.31</v>
      </c>
      <c r="F1224" t="s">
        <v>463</v>
      </c>
      <c r="G1224">
        <v>607</v>
      </c>
      <c r="H1224" t="s">
        <v>460</v>
      </c>
      <c r="U1224">
        <v>1223</v>
      </c>
      <c r="V1224">
        <v>15616280</v>
      </c>
      <c r="W1224" t="s">
        <v>814</v>
      </c>
      <c r="X1224">
        <v>536</v>
      </c>
      <c r="Y1224" t="s">
        <v>374</v>
      </c>
      <c r="Z1224" t="s">
        <v>436</v>
      </c>
      <c r="AA1224">
        <v>46</v>
      </c>
      <c r="AB1224">
        <v>1</v>
      </c>
      <c r="AC1224">
        <v>65733.41</v>
      </c>
      <c r="AD1224">
        <v>1</v>
      </c>
      <c r="AE1224">
        <v>1</v>
      </c>
      <c r="AF1224">
        <v>0</v>
      </c>
      <c r="AG1224">
        <v>61094.53</v>
      </c>
      <c r="AH1224">
        <v>0</v>
      </c>
    </row>
    <row r="1225" spans="1:34" x14ac:dyDescent="0.25">
      <c r="A1225" s="74">
        <v>42684</v>
      </c>
      <c r="B1225">
        <v>791.17</v>
      </c>
      <c r="C1225">
        <v>791.17</v>
      </c>
      <c r="D1225">
        <v>752.18</v>
      </c>
      <c r="E1225">
        <v>762.56</v>
      </c>
      <c r="F1225" t="s">
        <v>454</v>
      </c>
      <c r="G1225">
        <v>745</v>
      </c>
      <c r="H1225" t="s">
        <v>462</v>
      </c>
      <c r="U1225">
        <v>1224</v>
      </c>
      <c r="V1225">
        <v>15654229</v>
      </c>
      <c r="W1225" t="s">
        <v>1496</v>
      </c>
      <c r="X1225">
        <v>699</v>
      </c>
      <c r="Y1225" t="s">
        <v>376</v>
      </c>
      <c r="Z1225" t="s">
        <v>436</v>
      </c>
      <c r="AA1225">
        <v>47</v>
      </c>
      <c r="AB1225">
        <v>1</v>
      </c>
      <c r="AC1225">
        <v>0</v>
      </c>
      <c r="AD1225">
        <v>2</v>
      </c>
      <c r="AE1225">
        <v>0</v>
      </c>
      <c r="AF1225">
        <v>1</v>
      </c>
      <c r="AG1225">
        <v>30117.439999999999</v>
      </c>
      <c r="AH1225">
        <v>0</v>
      </c>
    </row>
    <row r="1226" spans="1:34" x14ac:dyDescent="0.25">
      <c r="A1226" s="74">
        <v>42685</v>
      </c>
      <c r="B1226">
        <v>756.54</v>
      </c>
      <c r="C1226">
        <v>760.78</v>
      </c>
      <c r="D1226">
        <v>750.38</v>
      </c>
      <c r="E1226">
        <v>754.02</v>
      </c>
      <c r="F1226" t="s">
        <v>463</v>
      </c>
      <c r="G1226">
        <v>431</v>
      </c>
      <c r="H1226" t="s">
        <v>451</v>
      </c>
      <c r="U1226">
        <v>1225</v>
      </c>
      <c r="V1226">
        <v>15628298</v>
      </c>
      <c r="W1226" t="s">
        <v>1248</v>
      </c>
      <c r="X1226">
        <v>500</v>
      </c>
      <c r="Y1226" t="s">
        <v>376</v>
      </c>
      <c r="Z1226" t="s">
        <v>437</v>
      </c>
      <c r="AA1226">
        <v>47</v>
      </c>
      <c r="AB1226">
        <v>8</v>
      </c>
      <c r="AC1226">
        <v>128486.11</v>
      </c>
      <c r="AD1226">
        <v>1</v>
      </c>
      <c r="AE1226">
        <v>1</v>
      </c>
      <c r="AF1226">
        <v>0</v>
      </c>
      <c r="AG1226">
        <v>179227.12</v>
      </c>
      <c r="AH1226">
        <v>0</v>
      </c>
    </row>
    <row r="1227" spans="1:34" x14ac:dyDescent="0.25">
      <c r="A1227" s="74">
        <v>42688</v>
      </c>
      <c r="B1227">
        <v>755.6</v>
      </c>
      <c r="C1227">
        <v>757.85</v>
      </c>
      <c r="D1227">
        <v>727.54</v>
      </c>
      <c r="E1227">
        <v>736.08</v>
      </c>
      <c r="F1227" t="s">
        <v>455</v>
      </c>
      <c r="G1227">
        <v>654</v>
      </c>
      <c r="H1227" t="s">
        <v>446</v>
      </c>
      <c r="U1227">
        <v>1226</v>
      </c>
      <c r="V1227">
        <v>15733387</v>
      </c>
      <c r="W1227" t="s">
        <v>1497</v>
      </c>
      <c r="X1227">
        <v>707</v>
      </c>
      <c r="Y1227" t="s">
        <v>376</v>
      </c>
      <c r="Z1227" t="s">
        <v>437</v>
      </c>
      <c r="AA1227">
        <v>53</v>
      </c>
      <c r="AB1227">
        <v>6</v>
      </c>
      <c r="AC1227">
        <v>109663.47</v>
      </c>
      <c r="AD1227">
        <v>1</v>
      </c>
      <c r="AE1227">
        <v>1</v>
      </c>
      <c r="AF1227">
        <v>1</v>
      </c>
      <c r="AG1227">
        <v>52110.45</v>
      </c>
      <c r="AH1227">
        <v>0</v>
      </c>
    </row>
    <row r="1228" spans="1:34" x14ac:dyDescent="0.25">
      <c r="A1228" s="74">
        <v>42689</v>
      </c>
      <c r="B1228">
        <v>746.97</v>
      </c>
      <c r="C1228">
        <v>764.42</v>
      </c>
      <c r="D1228">
        <v>746.97</v>
      </c>
      <c r="E1228">
        <v>758.49</v>
      </c>
      <c r="F1228" t="s">
        <v>463</v>
      </c>
      <c r="G1228">
        <v>384</v>
      </c>
      <c r="H1228" t="s">
        <v>453</v>
      </c>
      <c r="U1228">
        <v>1227</v>
      </c>
      <c r="V1228">
        <v>15775572</v>
      </c>
      <c r="W1228" t="s">
        <v>1258</v>
      </c>
      <c r="X1228">
        <v>531</v>
      </c>
      <c r="Y1228" t="s">
        <v>378</v>
      </c>
      <c r="Z1228" t="s">
        <v>437</v>
      </c>
      <c r="AA1228">
        <v>42</v>
      </c>
      <c r="AB1228">
        <v>6</v>
      </c>
      <c r="AC1228">
        <v>88324.31</v>
      </c>
      <c r="AD1228">
        <v>2</v>
      </c>
      <c r="AE1228">
        <v>1</v>
      </c>
      <c r="AF1228">
        <v>0</v>
      </c>
      <c r="AG1228">
        <v>75248.75</v>
      </c>
      <c r="AH1228">
        <v>0</v>
      </c>
    </row>
    <row r="1229" spans="1:34" x14ac:dyDescent="0.25">
      <c r="A1229" s="74">
        <v>42690</v>
      </c>
      <c r="B1229">
        <v>755.2</v>
      </c>
      <c r="C1229">
        <v>766.36</v>
      </c>
      <c r="D1229">
        <v>750.51</v>
      </c>
      <c r="E1229">
        <v>764.48</v>
      </c>
      <c r="F1229" t="s">
        <v>468</v>
      </c>
      <c r="G1229">
        <v>472</v>
      </c>
      <c r="H1229" t="s">
        <v>461</v>
      </c>
      <c r="U1229">
        <v>1228</v>
      </c>
      <c r="V1229">
        <v>15613844</v>
      </c>
      <c r="W1229" t="s">
        <v>1383</v>
      </c>
      <c r="X1229">
        <v>557</v>
      </c>
      <c r="Y1229" t="s">
        <v>374</v>
      </c>
      <c r="Z1229" t="s">
        <v>437</v>
      </c>
      <c r="AA1229">
        <v>28</v>
      </c>
      <c r="AB1229">
        <v>7</v>
      </c>
      <c r="AC1229">
        <v>146445.24</v>
      </c>
      <c r="AD1229">
        <v>2</v>
      </c>
      <c r="AE1229">
        <v>1</v>
      </c>
      <c r="AF1229">
        <v>0</v>
      </c>
      <c r="AG1229">
        <v>184317.74</v>
      </c>
      <c r="AH1229">
        <v>0</v>
      </c>
    </row>
    <row r="1230" spans="1:34" x14ac:dyDescent="0.25">
      <c r="A1230" s="74">
        <v>42691</v>
      </c>
      <c r="B1230">
        <v>766.92</v>
      </c>
      <c r="C1230">
        <v>772.7</v>
      </c>
      <c r="D1230">
        <v>764.23</v>
      </c>
      <c r="E1230">
        <v>771.23</v>
      </c>
      <c r="F1230" t="s">
        <v>468</v>
      </c>
      <c r="G1230">
        <v>304</v>
      </c>
      <c r="H1230" t="s">
        <v>453</v>
      </c>
      <c r="U1230">
        <v>1229</v>
      </c>
      <c r="V1230">
        <v>15578515</v>
      </c>
      <c r="W1230" t="s">
        <v>1498</v>
      </c>
      <c r="X1230">
        <v>659</v>
      </c>
      <c r="Y1230" t="s">
        <v>374</v>
      </c>
      <c r="Z1230" t="s">
        <v>437</v>
      </c>
      <c r="AA1230">
        <v>38</v>
      </c>
      <c r="AB1230">
        <v>3</v>
      </c>
      <c r="AC1230">
        <v>0</v>
      </c>
      <c r="AD1230">
        <v>2</v>
      </c>
      <c r="AE1230">
        <v>1</v>
      </c>
      <c r="AF1230">
        <v>0</v>
      </c>
      <c r="AG1230">
        <v>158553.1</v>
      </c>
      <c r="AH1230">
        <v>0</v>
      </c>
    </row>
    <row r="1231" spans="1:34" x14ac:dyDescent="0.25">
      <c r="A1231" s="74">
        <v>42692</v>
      </c>
      <c r="B1231">
        <v>771.37</v>
      </c>
      <c r="C1231">
        <v>775</v>
      </c>
      <c r="D1231">
        <v>760</v>
      </c>
      <c r="E1231">
        <v>760.54</v>
      </c>
      <c r="F1231" t="s">
        <v>468</v>
      </c>
      <c r="G1231">
        <v>547</v>
      </c>
      <c r="H1231" t="s">
        <v>460</v>
      </c>
      <c r="U1231">
        <v>1230</v>
      </c>
      <c r="V1231">
        <v>15607598</v>
      </c>
      <c r="W1231" t="s">
        <v>1499</v>
      </c>
      <c r="X1231">
        <v>575</v>
      </c>
      <c r="Y1231" t="s">
        <v>376</v>
      </c>
      <c r="Z1231" t="s">
        <v>437</v>
      </c>
      <c r="AA1231">
        <v>31</v>
      </c>
      <c r="AB1231">
        <v>6</v>
      </c>
      <c r="AC1231">
        <v>0</v>
      </c>
      <c r="AD1231">
        <v>2</v>
      </c>
      <c r="AE1231">
        <v>1</v>
      </c>
      <c r="AF1231">
        <v>1</v>
      </c>
      <c r="AG1231">
        <v>95686.42</v>
      </c>
      <c r="AH1231">
        <v>0</v>
      </c>
    </row>
    <row r="1232" spans="1:34" x14ac:dyDescent="0.25">
      <c r="A1232" s="74">
        <v>42695</v>
      </c>
      <c r="B1232">
        <v>762.61</v>
      </c>
      <c r="C1232">
        <v>769.7</v>
      </c>
      <c r="D1232">
        <v>760.6</v>
      </c>
      <c r="E1232">
        <v>769.2</v>
      </c>
      <c r="F1232" t="s">
        <v>468</v>
      </c>
      <c r="G1232">
        <v>330</v>
      </c>
      <c r="H1232" t="s">
        <v>461</v>
      </c>
      <c r="U1232">
        <v>1231</v>
      </c>
      <c r="V1232">
        <v>15742480</v>
      </c>
      <c r="W1232" t="s">
        <v>1500</v>
      </c>
      <c r="X1232">
        <v>775</v>
      </c>
      <c r="Y1232" t="s">
        <v>378</v>
      </c>
      <c r="Z1232" t="s">
        <v>436</v>
      </c>
      <c r="AA1232">
        <v>36</v>
      </c>
      <c r="AB1232">
        <v>2</v>
      </c>
      <c r="AC1232">
        <v>109949.05</v>
      </c>
      <c r="AD1232">
        <v>2</v>
      </c>
      <c r="AE1232">
        <v>0</v>
      </c>
      <c r="AF1232">
        <v>1</v>
      </c>
      <c r="AG1232">
        <v>71682.539999999994</v>
      </c>
      <c r="AH1232">
        <v>0</v>
      </c>
    </row>
    <row r="1233" spans="1:34" x14ac:dyDescent="0.25">
      <c r="A1233" s="74">
        <v>42696</v>
      </c>
      <c r="B1233">
        <v>772.63</v>
      </c>
      <c r="C1233">
        <v>776.96</v>
      </c>
      <c r="D1233">
        <v>767</v>
      </c>
      <c r="E1233">
        <v>768.27</v>
      </c>
      <c r="F1233" t="s">
        <v>468</v>
      </c>
      <c r="G1233">
        <v>593</v>
      </c>
      <c r="H1233" t="s">
        <v>460</v>
      </c>
      <c r="U1233">
        <v>1232</v>
      </c>
      <c r="V1233">
        <v>15749482</v>
      </c>
      <c r="W1233" t="s">
        <v>1501</v>
      </c>
      <c r="X1233">
        <v>772</v>
      </c>
      <c r="Y1233" t="s">
        <v>376</v>
      </c>
      <c r="Z1233" t="s">
        <v>436</v>
      </c>
      <c r="AA1233">
        <v>30</v>
      </c>
      <c r="AB1233">
        <v>4</v>
      </c>
      <c r="AC1233">
        <v>78653.05</v>
      </c>
      <c r="AD1233">
        <v>1</v>
      </c>
      <c r="AE1233">
        <v>1</v>
      </c>
      <c r="AF1233">
        <v>0</v>
      </c>
      <c r="AG1233">
        <v>1790.48</v>
      </c>
      <c r="AH1233">
        <v>0</v>
      </c>
    </row>
    <row r="1234" spans="1:34" x14ac:dyDescent="0.25">
      <c r="A1234" s="74">
        <v>42697</v>
      </c>
      <c r="B1234">
        <v>767.73</v>
      </c>
      <c r="C1234">
        <v>768.28</v>
      </c>
      <c r="D1234">
        <v>755.25</v>
      </c>
      <c r="E1234">
        <v>760.99</v>
      </c>
      <c r="F1234" t="s">
        <v>468</v>
      </c>
      <c r="G1234">
        <v>478</v>
      </c>
      <c r="H1234" t="s">
        <v>446</v>
      </c>
      <c r="U1234">
        <v>1233</v>
      </c>
      <c r="V1234">
        <v>15607537</v>
      </c>
      <c r="W1234" t="s">
        <v>824</v>
      </c>
      <c r="X1234">
        <v>587</v>
      </c>
      <c r="Y1234" t="s">
        <v>378</v>
      </c>
      <c r="Z1234" t="s">
        <v>436</v>
      </c>
      <c r="AA1234">
        <v>46</v>
      </c>
      <c r="AB1234">
        <v>9</v>
      </c>
      <c r="AC1234">
        <v>107850.82</v>
      </c>
      <c r="AD1234">
        <v>1</v>
      </c>
      <c r="AE1234">
        <v>1</v>
      </c>
      <c r="AF1234">
        <v>0</v>
      </c>
      <c r="AG1234">
        <v>139431</v>
      </c>
      <c r="AH1234">
        <v>1</v>
      </c>
    </row>
    <row r="1235" spans="1:34" x14ac:dyDescent="0.25">
      <c r="A1235" s="74">
        <v>42699</v>
      </c>
      <c r="B1235">
        <v>764.26</v>
      </c>
      <c r="C1235">
        <v>765</v>
      </c>
      <c r="D1235">
        <v>760.52</v>
      </c>
      <c r="E1235">
        <v>761.68</v>
      </c>
      <c r="F1235" t="s">
        <v>617</v>
      </c>
      <c r="G1235" t="s">
        <v>446</v>
      </c>
      <c r="U1235">
        <v>1234</v>
      </c>
      <c r="V1235">
        <v>15575410</v>
      </c>
      <c r="W1235" t="s">
        <v>1502</v>
      </c>
      <c r="X1235">
        <v>667</v>
      </c>
      <c r="Y1235" t="s">
        <v>378</v>
      </c>
      <c r="Z1235" t="s">
        <v>437</v>
      </c>
      <c r="AA1235">
        <v>39</v>
      </c>
      <c r="AB1235">
        <v>4</v>
      </c>
      <c r="AC1235">
        <v>83765.350000000006</v>
      </c>
      <c r="AD1235">
        <v>2</v>
      </c>
      <c r="AE1235">
        <v>1</v>
      </c>
      <c r="AF1235">
        <v>0</v>
      </c>
      <c r="AG1235">
        <v>118358.54</v>
      </c>
      <c r="AH1235">
        <v>0</v>
      </c>
    </row>
    <row r="1236" spans="1:34" x14ac:dyDescent="0.25">
      <c r="A1236" s="74">
        <v>42702</v>
      </c>
      <c r="B1236">
        <v>760</v>
      </c>
      <c r="C1236">
        <v>779.53</v>
      </c>
      <c r="D1236">
        <v>759.8</v>
      </c>
      <c r="E1236">
        <v>768.24</v>
      </c>
      <c r="F1236" t="s">
        <v>463</v>
      </c>
      <c r="G1236">
        <v>188</v>
      </c>
      <c r="H1236" t="s">
        <v>462</v>
      </c>
      <c r="U1236">
        <v>1235</v>
      </c>
      <c r="V1236">
        <v>15684865</v>
      </c>
      <c r="W1236" t="s">
        <v>1503</v>
      </c>
      <c r="X1236">
        <v>771</v>
      </c>
      <c r="Y1236" t="s">
        <v>374</v>
      </c>
      <c r="Z1236" t="s">
        <v>437</v>
      </c>
      <c r="AA1236">
        <v>66</v>
      </c>
      <c r="AB1236">
        <v>7</v>
      </c>
      <c r="AC1236">
        <v>143773.07</v>
      </c>
      <c r="AD1236">
        <v>1</v>
      </c>
      <c r="AE1236">
        <v>1</v>
      </c>
      <c r="AF1236">
        <v>1</v>
      </c>
      <c r="AG1236">
        <v>130827.88</v>
      </c>
      <c r="AH1236">
        <v>0</v>
      </c>
    </row>
    <row r="1237" spans="1:34" x14ac:dyDescent="0.25">
      <c r="A1237" s="74">
        <v>42703</v>
      </c>
      <c r="B1237">
        <v>771.53</v>
      </c>
      <c r="C1237">
        <v>778.5</v>
      </c>
      <c r="D1237">
        <v>768.24</v>
      </c>
      <c r="E1237">
        <v>770.84</v>
      </c>
      <c r="F1237" t="s">
        <v>468</v>
      </c>
      <c r="G1237">
        <v>616</v>
      </c>
      <c r="H1237" t="s">
        <v>461</v>
      </c>
      <c r="U1237">
        <v>1236</v>
      </c>
      <c r="V1237">
        <v>15600700</v>
      </c>
      <c r="W1237" t="s">
        <v>1370</v>
      </c>
      <c r="X1237">
        <v>523</v>
      </c>
      <c r="Y1237" t="s">
        <v>378</v>
      </c>
      <c r="Z1237" t="s">
        <v>436</v>
      </c>
      <c r="AA1237">
        <v>63</v>
      </c>
      <c r="AB1237">
        <v>6</v>
      </c>
      <c r="AC1237">
        <v>116227.27</v>
      </c>
      <c r="AD1237">
        <v>1</v>
      </c>
      <c r="AE1237">
        <v>1</v>
      </c>
      <c r="AF1237">
        <v>1</v>
      </c>
      <c r="AG1237">
        <v>119404.63</v>
      </c>
      <c r="AH1237">
        <v>0</v>
      </c>
    </row>
    <row r="1238" spans="1:34" x14ac:dyDescent="0.25">
      <c r="A1238" s="74">
        <v>42704</v>
      </c>
      <c r="B1238">
        <v>770.07</v>
      </c>
      <c r="C1238">
        <v>772.99</v>
      </c>
      <c r="D1238">
        <v>754.83</v>
      </c>
      <c r="E1238">
        <v>758.04</v>
      </c>
      <c r="F1238" t="s">
        <v>463</v>
      </c>
      <c r="G1238">
        <v>392</v>
      </c>
      <c r="H1238" t="s">
        <v>449</v>
      </c>
      <c r="U1238">
        <v>1237</v>
      </c>
      <c r="V1238">
        <v>15774155</v>
      </c>
      <c r="W1238" t="s">
        <v>695</v>
      </c>
      <c r="X1238">
        <v>662</v>
      </c>
      <c r="Y1238" t="s">
        <v>378</v>
      </c>
      <c r="Z1238" t="s">
        <v>436</v>
      </c>
      <c r="AA1238">
        <v>33</v>
      </c>
      <c r="AB1238">
        <v>0</v>
      </c>
      <c r="AC1238">
        <v>103471.52</v>
      </c>
      <c r="AD1238">
        <v>1</v>
      </c>
      <c r="AE1238">
        <v>1</v>
      </c>
      <c r="AF1238">
        <v>1</v>
      </c>
      <c r="AG1238">
        <v>162703</v>
      </c>
      <c r="AH1238">
        <v>0</v>
      </c>
    </row>
    <row r="1239" spans="1:34" x14ac:dyDescent="0.25">
      <c r="A1239" s="74">
        <v>42705</v>
      </c>
      <c r="B1239">
        <v>757.44</v>
      </c>
      <c r="C1239">
        <v>759.85</v>
      </c>
      <c r="D1239">
        <v>737.03</v>
      </c>
      <c r="E1239">
        <v>747.92</v>
      </c>
      <c r="F1239" t="s">
        <v>455</v>
      </c>
      <c r="G1239">
        <v>17</v>
      </c>
      <c r="H1239" t="s">
        <v>449</v>
      </c>
      <c r="U1239">
        <v>1238</v>
      </c>
      <c r="V1239">
        <v>15634267</v>
      </c>
      <c r="W1239" t="s">
        <v>1504</v>
      </c>
      <c r="X1239">
        <v>717</v>
      </c>
      <c r="Y1239" t="s">
        <v>374</v>
      </c>
      <c r="Z1239" t="s">
        <v>436</v>
      </c>
      <c r="AA1239">
        <v>42</v>
      </c>
      <c r="AB1239">
        <v>5</v>
      </c>
      <c r="AC1239">
        <v>0</v>
      </c>
      <c r="AD1239">
        <v>2</v>
      </c>
      <c r="AE1239">
        <v>1</v>
      </c>
      <c r="AF1239">
        <v>0</v>
      </c>
      <c r="AG1239">
        <v>172665.21</v>
      </c>
      <c r="AH1239">
        <v>0</v>
      </c>
    </row>
    <row r="1240" spans="1:34" x14ac:dyDescent="0.25">
      <c r="A1240" s="74">
        <v>42706</v>
      </c>
      <c r="B1240">
        <v>744.59</v>
      </c>
      <c r="C1240">
        <v>754</v>
      </c>
      <c r="D1240">
        <v>743.1</v>
      </c>
      <c r="E1240">
        <v>750.5</v>
      </c>
      <c r="F1240" t="s">
        <v>468</v>
      </c>
      <c r="G1240">
        <v>452</v>
      </c>
      <c r="H1240" t="s">
        <v>444</v>
      </c>
      <c r="U1240">
        <v>1239</v>
      </c>
      <c r="V1240">
        <v>15619626</v>
      </c>
      <c r="W1240" t="s">
        <v>1505</v>
      </c>
      <c r="X1240">
        <v>746</v>
      </c>
      <c r="Y1240" t="s">
        <v>374</v>
      </c>
      <c r="Z1240" t="s">
        <v>436</v>
      </c>
      <c r="AA1240">
        <v>24</v>
      </c>
      <c r="AB1240">
        <v>3</v>
      </c>
      <c r="AC1240">
        <v>137492.35</v>
      </c>
      <c r="AD1240">
        <v>2</v>
      </c>
      <c r="AE1240">
        <v>0</v>
      </c>
      <c r="AF1240">
        <v>1</v>
      </c>
      <c r="AG1240">
        <v>170142.09</v>
      </c>
      <c r="AH1240">
        <v>0</v>
      </c>
    </row>
    <row r="1241" spans="1:34" x14ac:dyDescent="0.25">
      <c r="A1241" s="74">
        <v>42709</v>
      </c>
      <c r="B1241">
        <v>757.71</v>
      </c>
      <c r="C1241">
        <v>763.9</v>
      </c>
      <c r="D1241">
        <v>752.9</v>
      </c>
      <c r="E1241">
        <v>762.52</v>
      </c>
      <c r="F1241" t="s">
        <v>468</v>
      </c>
      <c r="G1241">
        <v>394</v>
      </c>
      <c r="H1241" t="s">
        <v>462</v>
      </c>
      <c r="U1241">
        <v>1240</v>
      </c>
      <c r="V1241">
        <v>15660422</v>
      </c>
      <c r="W1241" t="s">
        <v>1007</v>
      </c>
      <c r="X1241">
        <v>569</v>
      </c>
      <c r="Y1241" t="s">
        <v>374</v>
      </c>
      <c r="Z1241" t="s">
        <v>436</v>
      </c>
      <c r="AA1241">
        <v>28</v>
      </c>
      <c r="AB1241">
        <v>7</v>
      </c>
      <c r="AC1241">
        <v>0</v>
      </c>
      <c r="AD1241">
        <v>2</v>
      </c>
      <c r="AE1241">
        <v>1</v>
      </c>
      <c r="AF1241">
        <v>0</v>
      </c>
      <c r="AG1241">
        <v>73977.23</v>
      </c>
      <c r="AH1241">
        <v>0</v>
      </c>
    </row>
    <row r="1242" spans="1:34" x14ac:dyDescent="0.25">
      <c r="A1242" s="74">
        <v>42710</v>
      </c>
      <c r="B1242">
        <v>764.73</v>
      </c>
      <c r="C1242">
        <v>768.83</v>
      </c>
      <c r="D1242">
        <v>757.34</v>
      </c>
      <c r="E1242">
        <v>759.11</v>
      </c>
      <c r="F1242" t="s">
        <v>468</v>
      </c>
      <c r="G1242">
        <v>690</v>
      </c>
      <c r="H1242" t="s">
        <v>459</v>
      </c>
      <c r="U1242">
        <v>1241</v>
      </c>
      <c r="V1242">
        <v>15617934</v>
      </c>
      <c r="W1242" t="s">
        <v>1506</v>
      </c>
      <c r="X1242">
        <v>579</v>
      </c>
      <c r="Y1242" t="s">
        <v>374</v>
      </c>
      <c r="Z1242" t="s">
        <v>436</v>
      </c>
      <c r="AA1242">
        <v>36</v>
      </c>
      <c r="AB1242">
        <v>9</v>
      </c>
      <c r="AC1242">
        <v>129829.59</v>
      </c>
      <c r="AD1242">
        <v>1</v>
      </c>
      <c r="AE1242">
        <v>1</v>
      </c>
      <c r="AF1242">
        <v>1</v>
      </c>
      <c r="AG1242">
        <v>60906.12</v>
      </c>
      <c r="AH1242">
        <v>0</v>
      </c>
    </row>
    <row r="1243" spans="1:34" x14ac:dyDescent="0.25">
      <c r="A1243" s="74">
        <v>42711</v>
      </c>
      <c r="B1243">
        <v>761</v>
      </c>
      <c r="C1243">
        <v>771.36</v>
      </c>
      <c r="D1243">
        <v>755.8</v>
      </c>
      <c r="E1243">
        <v>771.19</v>
      </c>
      <c r="F1243" t="s">
        <v>468</v>
      </c>
      <c r="G1243">
        <v>761</v>
      </c>
      <c r="H1243" t="s">
        <v>453</v>
      </c>
      <c r="U1243">
        <v>1242</v>
      </c>
      <c r="V1243">
        <v>15760774</v>
      </c>
      <c r="W1243" t="s">
        <v>1507</v>
      </c>
      <c r="X1243">
        <v>519</v>
      </c>
      <c r="Y1243" t="s">
        <v>374</v>
      </c>
      <c r="Z1243" t="s">
        <v>437</v>
      </c>
      <c r="AA1243">
        <v>21</v>
      </c>
      <c r="AB1243">
        <v>1</v>
      </c>
      <c r="AC1243">
        <v>146329.57</v>
      </c>
      <c r="AD1243">
        <v>2</v>
      </c>
      <c r="AE1243">
        <v>1</v>
      </c>
      <c r="AF1243">
        <v>1</v>
      </c>
      <c r="AG1243">
        <v>194867.27</v>
      </c>
      <c r="AH1243">
        <v>0</v>
      </c>
    </row>
    <row r="1244" spans="1:34" x14ac:dyDescent="0.25">
      <c r="A1244" s="74">
        <v>42712</v>
      </c>
      <c r="B1244">
        <v>772.48</v>
      </c>
      <c r="C1244">
        <v>778.18</v>
      </c>
      <c r="D1244">
        <v>767.23</v>
      </c>
      <c r="E1244">
        <v>776.42</v>
      </c>
      <c r="F1244" t="s">
        <v>468</v>
      </c>
      <c r="G1244">
        <v>488</v>
      </c>
      <c r="H1244" t="s">
        <v>460</v>
      </c>
      <c r="U1244">
        <v>1243</v>
      </c>
      <c r="V1244">
        <v>15813132</v>
      </c>
      <c r="W1244" t="s">
        <v>1326</v>
      </c>
      <c r="X1244">
        <v>696</v>
      </c>
      <c r="Y1244" t="s">
        <v>378</v>
      </c>
      <c r="Z1244" t="s">
        <v>436</v>
      </c>
      <c r="AA1244">
        <v>30</v>
      </c>
      <c r="AB1244">
        <v>4</v>
      </c>
      <c r="AC1244">
        <v>114027.7</v>
      </c>
      <c r="AD1244">
        <v>1</v>
      </c>
      <c r="AE1244">
        <v>1</v>
      </c>
      <c r="AF1244">
        <v>1</v>
      </c>
      <c r="AG1244">
        <v>193716.56</v>
      </c>
      <c r="AH1244">
        <v>0</v>
      </c>
    </row>
    <row r="1245" spans="1:34" x14ac:dyDescent="0.25">
      <c r="A1245" s="74">
        <v>42713</v>
      </c>
      <c r="B1245">
        <v>780</v>
      </c>
      <c r="C1245">
        <v>789.43</v>
      </c>
      <c r="D1245">
        <v>779.02</v>
      </c>
      <c r="E1245">
        <v>789.29</v>
      </c>
      <c r="F1245" t="s">
        <v>468</v>
      </c>
      <c r="G1245">
        <v>821</v>
      </c>
      <c r="H1245" t="s">
        <v>449</v>
      </c>
      <c r="U1245">
        <v>1244</v>
      </c>
      <c r="V1245">
        <v>15593331</v>
      </c>
      <c r="W1245" t="s">
        <v>1508</v>
      </c>
      <c r="X1245">
        <v>693</v>
      </c>
      <c r="Y1245" t="s">
        <v>378</v>
      </c>
      <c r="Z1245" t="s">
        <v>436</v>
      </c>
      <c r="AA1245">
        <v>25</v>
      </c>
      <c r="AB1245">
        <v>6</v>
      </c>
      <c r="AC1245">
        <v>146580.69</v>
      </c>
      <c r="AD1245">
        <v>1</v>
      </c>
      <c r="AE1245">
        <v>0</v>
      </c>
      <c r="AF1245">
        <v>1</v>
      </c>
      <c r="AG1245">
        <v>14633.35</v>
      </c>
      <c r="AH1245">
        <v>0</v>
      </c>
    </row>
    <row r="1246" spans="1:34" x14ac:dyDescent="0.25">
      <c r="A1246" s="74">
        <v>42716</v>
      </c>
      <c r="B1246">
        <v>785.04</v>
      </c>
      <c r="C1246">
        <v>791.25</v>
      </c>
      <c r="D1246">
        <v>784.35</v>
      </c>
      <c r="E1246">
        <v>789.27</v>
      </c>
      <c r="F1246" t="s">
        <v>463</v>
      </c>
      <c r="G1246">
        <v>104</v>
      </c>
      <c r="H1246" t="s">
        <v>460</v>
      </c>
      <c r="U1246">
        <v>1245</v>
      </c>
      <c r="V1246">
        <v>15616709</v>
      </c>
      <c r="W1246" t="s">
        <v>1509</v>
      </c>
      <c r="X1246">
        <v>587</v>
      </c>
      <c r="Y1246" t="s">
        <v>378</v>
      </c>
      <c r="Z1246" t="s">
        <v>437</v>
      </c>
      <c r="AA1246">
        <v>38</v>
      </c>
      <c r="AB1246">
        <v>0</v>
      </c>
      <c r="AC1246">
        <v>132122.42000000001</v>
      </c>
      <c r="AD1246">
        <v>2</v>
      </c>
      <c r="AE1246">
        <v>0</v>
      </c>
      <c r="AF1246">
        <v>0</v>
      </c>
      <c r="AG1246">
        <v>31730.32</v>
      </c>
      <c r="AH1246">
        <v>0</v>
      </c>
    </row>
    <row r="1247" spans="1:34" x14ac:dyDescent="0.25">
      <c r="A1247" s="74">
        <v>42717</v>
      </c>
      <c r="B1247">
        <v>793.9</v>
      </c>
      <c r="C1247">
        <v>804.38</v>
      </c>
      <c r="D1247">
        <v>793.34</v>
      </c>
      <c r="E1247">
        <v>796.1</v>
      </c>
      <c r="F1247" t="s">
        <v>463</v>
      </c>
      <c r="G1247">
        <v>145</v>
      </c>
      <c r="H1247" t="s">
        <v>462</v>
      </c>
      <c r="U1247">
        <v>1246</v>
      </c>
      <c r="V1247">
        <v>15658052</v>
      </c>
      <c r="W1247" t="s">
        <v>683</v>
      </c>
      <c r="X1247">
        <v>626</v>
      </c>
      <c r="Y1247" t="s">
        <v>374</v>
      </c>
      <c r="Z1247" t="s">
        <v>437</v>
      </c>
      <c r="AA1247">
        <v>44</v>
      </c>
      <c r="AB1247">
        <v>10</v>
      </c>
      <c r="AC1247">
        <v>81553.929999999993</v>
      </c>
      <c r="AD1247">
        <v>1</v>
      </c>
      <c r="AE1247">
        <v>1</v>
      </c>
      <c r="AF1247">
        <v>0</v>
      </c>
      <c r="AG1247">
        <v>20063.63</v>
      </c>
      <c r="AH1247">
        <v>1</v>
      </c>
    </row>
    <row r="1248" spans="1:34" x14ac:dyDescent="0.25">
      <c r="A1248" s="74">
        <v>42718</v>
      </c>
      <c r="B1248">
        <v>797.4</v>
      </c>
      <c r="C1248">
        <v>804</v>
      </c>
      <c r="D1248">
        <v>794.01</v>
      </c>
      <c r="E1248">
        <v>797.07</v>
      </c>
      <c r="F1248" t="s">
        <v>468</v>
      </c>
      <c r="G1248">
        <v>704</v>
      </c>
      <c r="H1248" t="s">
        <v>462</v>
      </c>
      <c r="U1248">
        <v>1247</v>
      </c>
      <c r="V1248">
        <v>15721189</v>
      </c>
      <c r="W1248" t="s">
        <v>1080</v>
      </c>
      <c r="X1248">
        <v>666</v>
      </c>
      <c r="Y1248" t="s">
        <v>374</v>
      </c>
      <c r="Z1248" t="s">
        <v>437</v>
      </c>
      <c r="AA1248">
        <v>66</v>
      </c>
      <c r="AB1248">
        <v>7</v>
      </c>
      <c r="AC1248">
        <v>0</v>
      </c>
      <c r="AD1248">
        <v>2</v>
      </c>
      <c r="AE1248">
        <v>1</v>
      </c>
      <c r="AF1248">
        <v>1</v>
      </c>
      <c r="AG1248">
        <v>99792.82</v>
      </c>
      <c r="AH1248">
        <v>0</v>
      </c>
    </row>
    <row r="1249" spans="1:34" x14ac:dyDescent="0.25">
      <c r="A1249" s="74">
        <v>42719</v>
      </c>
      <c r="B1249">
        <v>797.34</v>
      </c>
      <c r="C1249">
        <v>803</v>
      </c>
      <c r="D1249">
        <v>792.92</v>
      </c>
      <c r="E1249">
        <v>797.85</v>
      </c>
      <c r="F1249" t="s">
        <v>468</v>
      </c>
      <c r="G1249">
        <v>626</v>
      </c>
      <c r="H1249" t="s">
        <v>444</v>
      </c>
      <c r="U1249">
        <v>1248</v>
      </c>
      <c r="V1249">
        <v>15711288</v>
      </c>
      <c r="W1249" t="s">
        <v>846</v>
      </c>
      <c r="X1249">
        <v>512</v>
      </c>
      <c r="Y1249" t="s">
        <v>374</v>
      </c>
      <c r="Z1249" t="s">
        <v>436</v>
      </c>
      <c r="AA1249">
        <v>24</v>
      </c>
      <c r="AB1249">
        <v>6</v>
      </c>
      <c r="AC1249">
        <v>0</v>
      </c>
      <c r="AD1249">
        <v>2</v>
      </c>
      <c r="AE1249">
        <v>1</v>
      </c>
      <c r="AF1249">
        <v>0</v>
      </c>
      <c r="AG1249">
        <v>37654.31</v>
      </c>
      <c r="AH1249">
        <v>0</v>
      </c>
    </row>
    <row r="1250" spans="1:34" x14ac:dyDescent="0.25">
      <c r="A1250" s="74">
        <v>42720</v>
      </c>
      <c r="B1250">
        <v>800.4</v>
      </c>
      <c r="C1250">
        <v>800.86</v>
      </c>
      <c r="D1250">
        <v>790.29</v>
      </c>
      <c r="E1250">
        <v>790.8</v>
      </c>
      <c r="F1250" t="s">
        <v>463</v>
      </c>
      <c r="G1250">
        <v>443</v>
      </c>
      <c r="H1250" t="s">
        <v>451</v>
      </c>
      <c r="U1250">
        <v>1249</v>
      </c>
      <c r="V1250">
        <v>15770030</v>
      </c>
      <c r="W1250" t="s">
        <v>1510</v>
      </c>
      <c r="X1250">
        <v>689</v>
      </c>
      <c r="Y1250" t="s">
        <v>376</v>
      </c>
      <c r="Z1250" t="s">
        <v>437</v>
      </c>
      <c r="AA1250">
        <v>28</v>
      </c>
      <c r="AB1250">
        <v>3</v>
      </c>
      <c r="AC1250">
        <v>0</v>
      </c>
      <c r="AD1250">
        <v>2</v>
      </c>
      <c r="AE1250">
        <v>1</v>
      </c>
      <c r="AF1250">
        <v>1</v>
      </c>
      <c r="AG1250">
        <v>192449.02</v>
      </c>
      <c r="AH1250">
        <v>0</v>
      </c>
    </row>
    <row r="1251" spans="1:34" x14ac:dyDescent="0.25">
      <c r="A1251" s="74">
        <v>42723</v>
      </c>
      <c r="B1251">
        <v>790.22</v>
      </c>
      <c r="C1251">
        <v>797.66</v>
      </c>
      <c r="D1251">
        <v>786.27</v>
      </c>
      <c r="E1251">
        <v>794.2</v>
      </c>
      <c r="F1251" t="s">
        <v>468</v>
      </c>
      <c r="G1251">
        <v>232</v>
      </c>
      <c r="H1251" t="s">
        <v>460</v>
      </c>
      <c r="U1251">
        <v>1250</v>
      </c>
      <c r="V1251">
        <v>15803681</v>
      </c>
      <c r="W1251" t="s">
        <v>1511</v>
      </c>
      <c r="X1251">
        <v>803</v>
      </c>
      <c r="Y1251" t="s">
        <v>374</v>
      </c>
      <c r="Z1251" t="s">
        <v>437</v>
      </c>
      <c r="AA1251">
        <v>26</v>
      </c>
      <c r="AB1251">
        <v>4</v>
      </c>
      <c r="AC1251">
        <v>0</v>
      </c>
      <c r="AD1251">
        <v>2</v>
      </c>
      <c r="AE1251">
        <v>1</v>
      </c>
      <c r="AF1251">
        <v>1</v>
      </c>
      <c r="AG1251">
        <v>181208.47</v>
      </c>
      <c r="AH1251">
        <v>0</v>
      </c>
    </row>
    <row r="1252" spans="1:34" x14ac:dyDescent="0.25">
      <c r="A1252" s="74">
        <v>42724</v>
      </c>
      <c r="B1252">
        <v>796.76</v>
      </c>
      <c r="C1252">
        <v>798.65</v>
      </c>
      <c r="D1252">
        <v>793.27</v>
      </c>
      <c r="E1252">
        <v>796.42</v>
      </c>
      <c r="F1252" t="s">
        <v>608</v>
      </c>
      <c r="G1252" t="s">
        <v>453</v>
      </c>
      <c r="U1252">
        <v>1251</v>
      </c>
      <c r="V1252">
        <v>15702789</v>
      </c>
      <c r="W1252" t="s">
        <v>1512</v>
      </c>
      <c r="X1252">
        <v>548</v>
      </c>
      <c r="Y1252" t="s">
        <v>378</v>
      </c>
      <c r="Z1252" t="s">
        <v>436</v>
      </c>
      <c r="AA1252">
        <v>32</v>
      </c>
      <c r="AB1252">
        <v>5</v>
      </c>
      <c r="AC1252">
        <v>175214.71</v>
      </c>
      <c r="AD1252">
        <v>1</v>
      </c>
      <c r="AE1252">
        <v>1</v>
      </c>
      <c r="AF1252">
        <v>1</v>
      </c>
      <c r="AG1252">
        <v>155165.60999999999</v>
      </c>
      <c r="AH1252">
        <v>0</v>
      </c>
    </row>
    <row r="1253" spans="1:34" x14ac:dyDescent="0.25">
      <c r="A1253" s="74">
        <v>42725</v>
      </c>
      <c r="B1253">
        <v>795.84</v>
      </c>
      <c r="C1253">
        <v>796.68</v>
      </c>
      <c r="D1253">
        <v>787.1</v>
      </c>
      <c r="E1253">
        <v>794.56</v>
      </c>
      <c r="F1253" t="s">
        <v>468</v>
      </c>
      <c r="G1253">
        <v>211</v>
      </c>
      <c r="H1253" t="s">
        <v>448</v>
      </c>
      <c r="U1253">
        <v>1252</v>
      </c>
      <c r="V1253">
        <v>15814930</v>
      </c>
      <c r="W1253" t="s">
        <v>1303</v>
      </c>
      <c r="X1253">
        <v>588</v>
      </c>
      <c r="Y1253" t="s">
        <v>378</v>
      </c>
      <c r="Z1253" t="s">
        <v>437</v>
      </c>
      <c r="AA1253">
        <v>40</v>
      </c>
      <c r="AB1253">
        <v>10</v>
      </c>
      <c r="AC1253">
        <v>125534.51</v>
      </c>
      <c r="AD1253">
        <v>1</v>
      </c>
      <c r="AE1253">
        <v>1</v>
      </c>
      <c r="AF1253">
        <v>0</v>
      </c>
      <c r="AG1253">
        <v>121504.18</v>
      </c>
      <c r="AH1253">
        <v>1</v>
      </c>
    </row>
    <row r="1254" spans="1:34" x14ac:dyDescent="0.25">
      <c r="A1254" s="74">
        <v>42726</v>
      </c>
      <c r="B1254">
        <v>792.36</v>
      </c>
      <c r="C1254">
        <v>793.32</v>
      </c>
      <c r="D1254">
        <v>788.58</v>
      </c>
      <c r="E1254">
        <v>791.26</v>
      </c>
      <c r="F1254" t="s">
        <v>618</v>
      </c>
      <c r="G1254" t="s">
        <v>462</v>
      </c>
      <c r="U1254">
        <v>1253</v>
      </c>
      <c r="V1254">
        <v>15658306</v>
      </c>
      <c r="W1254" t="s">
        <v>1066</v>
      </c>
      <c r="X1254">
        <v>693</v>
      </c>
      <c r="Y1254" t="s">
        <v>374</v>
      </c>
      <c r="Z1254" t="s">
        <v>436</v>
      </c>
      <c r="AA1254">
        <v>68</v>
      </c>
      <c r="AB1254">
        <v>4</v>
      </c>
      <c r="AC1254">
        <v>97705.99</v>
      </c>
      <c r="AD1254">
        <v>1</v>
      </c>
      <c r="AE1254">
        <v>1</v>
      </c>
      <c r="AF1254">
        <v>1</v>
      </c>
      <c r="AG1254">
        <v>61569.07</v>
      </c>
      <c r="AH1254">
        <v>0</v>
      </c>
    </row>
    <row r="1255" spans="1:34" x14ac:dyDescent="0.25">
      <c r="A1255" s="74">
        <v>42727</v>
      </c>
      <c r="B1255">
        <v>790.9</v>
      </c>
      <c r="C1255">
        <v>792.74</v>
      </c>
      <c r="D1255">
        <v>787.28</v>
      </c>
      <c r="E1255">
        <v>789.91</v>
      </c>
      <c r="F1255" t="s">
        <v>619</v>
      </c>
      <c r="G1255" t="s">
        <v>446</v>
      </c>
      <c r="U1255">
        <v>1254</v>
      </c>
      <c r="V1255">
        <v>15699523</v>
      </c>
      <c r="W1255" t="s">
        <v>649</v>
      </c>
      <c r="X1255">
        <v>499</v>
      </c>
      <c r="Y1255" t="s">
        <v>378</v>
      </c>
      <c r="Z1255" t="s">
        <v>437</v>
      </c>
      <c r="AA1255">
        <v>55</v>
      </c>
      <c r="AB1255">
        <v>4</v>
      </c>
      <c r="AC1255">
        <v>126817.65</v>
      </c>
      <c r="AD1255">
        <v>2</v>
      </c>
      <c r="AE1255">
        <v>1</v>
      </c>
      <c r="AF1255">
        <v>0</v>
      </c>
      <c r="AG1255">
        <v>123269.71</v>
      </c>
      <c r="AH1255">
        <v>0</v>
      </c>
    </row>
    <row r="1256" spans="1:34" x14ac:dyDescent="0.25">
      <c r="A1256" s="74">
        <v>42731</v>
      </c>
      <c r="B1256">
        <v>790.68</v>
      </c>
      <c r="C1256">
        <v>797.86</v>
      </c>
      <c r="D1256">
        <v>787.66</v>
      </c>
      <c r="E1256">
        <v>791.55</v>
      </c>
      <c r="F1256" t="s">
        <v>588</v>
      </c>
      <c r="G1256" t="s">
        <v>460</v>
      </c>
      <c r="U1256">
        <v>1255</v>
      </c>
      <c r="V1256">
        <v>15610383</v>
      </c>
      <c r="W1256" t="s">
        <v>1513</v>
      </c>
      <c r="X1256">
        <v>628</v>
      </c>
      <c r="Y1256" t="s">
        <v>374</v>
      </c>
      <c r="Z1256" t="s">
        <v>437</v>
      </c>
      <c r="AA1256">
        <v>46</v>
      </c>
      <c r="AB1256">
        <v>1</v>
      </c>
      <c r="AC1256">
        <v>46870.43</v>
      </c>
      <c r="AD1256">
        <v>4</v>
      </c>
      <c r="AE1256">
        <v>1</v>
      </c>
      <c r="AF1256">
        <v>0</v>
      </c>
      <c r="AG1256">
        <v>31272.14</v>
      </c>
      <c r="AH1256">
        <v>1</v>
      </c>
    </row>
    <row r="1257" spans="1:34" x14ac:dyDescent="0.25">
      <c r="A1257" s="74">
        <v>42732</v>
      </c>
      <c r="B1257">
        <v>793.7</v>
      </c>
      <c r="C1257">
        <v>794.23</v>
      </c>
      <c r="D1257">
        <v>783.2</v>
      </c>
      <c r="E1257">
        <v>785.05</v>
      </c>
      <c r="F1257" t="s">
        <v>468</v>
      </c>
      <c r="G1257">
        <v>153</v>
      </c>
      <c r="H1257" t="s">
        <v>451</v>
      </c>
      <c r="U1257">
        <v>1256</v>
      </c>
      <c r="V1257">
        <v>15615032</v>
      </c>
      <c r="W1257" t="s">
        <v>1514</v>
      </c>
      <c r="X1257">
        <v>624</v>
      </c>
      <c r="Y1257" t="s">
        <v>376</v>
      </c>
      <c r="Z1257" t="s">
        <v>436</v>
      </c>
      <c r="AA1257">
        <v>46</v>
      </c>
      <c r="AB1257">
        <v>3</v>
      </c>
      <c r="AC1257">
        <v>0</v>
      </c>
      <c r="AD1257">
        <v>2</v>
      </c>
      <c r="AE1257">
        <v>1</v>
      </c>
      <c r="AF1257">
        <v>1</v>
      </c>
      <c r="AG1257">
        <v>62825.03</v>
      </c>
      <c r="AH1257">
        <v>0</v>
      </c>
    </row>
    <row r="1258" spans="1:34" x14ac:dyDescent="0.25">
      <c r="A1258" s="74">
        <v>42733</v>
      </c>
      <c r="B1258">
        <v>783.33</v>
      </c>
      <c r="C1258">
        <v>785.93</v>
      </c>
      <c r="D1258">
        <v>778.92</v>
      </c>
      <c r="E1258">
        <v>782.79</v>
      </c>
      <c r="F1258" t="s">
        <v>620</v>
      </c>
      <c r="G1258" t="s">
        <v>448</v>
      </c>
      <c r="U1258">
        <v>1257</v>
      </c>
      <c r="V1258">
        <v>15781989</v>
      </c>
      <c r="W1258" t="s">
        <v>1515</v>
      </c>
      <c r="X1258">
        <v>733</v>
      </c>
      <c r="Y1258" t="s">
        <v>374</v>
      </c>
      <c r="Z1258" t="s">
        <v>436</v>
      </c>
      <c r="AA1258">
        <v>42</v>
      </c>
      <c r="AB1258">
        <v>9</v>
      </c>
      <c r="AC1258">
        <v>120094.93</v>
      </c>
      <c r="AD1258">
        <v>1</v>
      </c>
      <c r="AE1258">
        <v>1</v>
      </c>
      <c r="AF1258">
        <v>0</v>
      </c>
      <c r="AG1258">
        <v>184056.45</v>
      </c>
      <c r="AH1258">
        <v>0</v>
      </c>
    </row>
    <row r="1259" spans="1:34" x14ac:dyDescent="0.25">
      <c r="A1259" s="74">
        <v>42734</v>
      </c>
      <c r="B1259">
        <v>782.75</v>
      </c>
      <c r="C1259">
        <v>782.78</v>
      </c>
      <c r="D1259">
        <v>770.41</v>
      </c>
      <c r="E1259">
        <v>771.82</v>
      </c>
      <c r="F1259" t="s">
        <v>468</v>
      </c>
      <c r="G1259">
        <v>770</v>
      </c>
      <c r="H1259" t="s">
        <v>453</v>
      </c>
      <c r="U1259">
        <v>1258</v>
      </c>
      <c r="V1259">
        <v>15647402</v>
      </c>
      <c r="W1259" t="s">
        <v>1297</v>
      </c>
      <c r="X1259">
        <v>628</v>
      </c>
      <c r="Y1259" t="s">
        <v>374</v>
      </c>
      <c r="Z1259" t="s">
        <v>437</v>
      </c>
      <c r="AA1259">
        <v>38</v>
      </c>
      <c r="AB1259">
        <v>3</v>
      </c>
      <c r="AC1259">
        <v>0</v>
      </c>
      <c r="AD1259">
        <v>2</v>
      </c>
      <c r="AE1259">
        <v>1</v>
      </c>
      <c r="AF1259">
        <v>1</v>
      </c>
      <c r="AG1259">
        <v>48924.73</v>
      </c>
      <c r="AH1259">
        <v>0</v>
      </c>
    </row>
    <row r="1260" spans="1:34" x14ac:dyDescent="0.25">
      <c r="U1260">
        <v>1259</v>
      </c>
      <c r="V1260">
        <v>15740494</v>
      </c>
      <c r="W1260" t="s">
        <v>683</v>
      </c>
      <c r="X1260">
        <v>633</v>
      </c>
      <c r="Y1260" t="s">
        <v>374</v>
      </c>
      <c r="Z1260" t="s">
        <v>437</v>
      </c>
      <c r="AA1260">
        <v>33</v>
      </c>
      <c r="AB1260">
        <v>3</v>
      </c>
      <c r="AC1260">
        <v>0</v>
      </c>
      <c r="AD1260">
        <v>2</v>
      </c>
      <c r="AE1260">
        <v>1</v>
      </c>
      <c r="AF1260">
        <v>0</v>
      </c>
      <c r="AG1260">
        <v>191111.02</v>
      </c>
      <c r="AH1260">
        <v>0</v>
      </c>
    </row>
    <row r="1261" spans="1:34" x14ac:dyDescent="0.25">
      <c r="U1261">
        <v>1260</v>
      </c>
      <c r="V1261">
        <v>15701265</v>
      </c>
      <c r="W1261" t="s">
        <v>1516</v>
      </c>
      <c r="X1261">
        <v>559</v>
      </c>
      <c r="Y1261" t="s">
        <v>378</v>
      </c>
      <c r="Z1261" t="s">
        <v>437</v>
      </c>
      <c r="AA1261">
        <v>36</v>
      </c>
      <c r="AB1261">
        <v>1</v>
      </c>
      <c r="AC1261">
        <v>104356.94</v>
      </c>
      <c r="AD1261">
        <v>2</v>
      </c>
      <c r="AE1261">
        <v>0</v>
      </c>
      <c r="AF1261">
        <v>1</v>
      </c>
      <c r="AG1261">
        <v>54184.06</v>
      </c>
      <c r="AH1261">
        <v>0</v>
      </c>
    </row>
    <row r="1262" spans="1:34" x14ac:dyDescent="0.25">
      <c r="U1262">
        <v>1261</v>
      </c>
      <c r="V1262">
        <v>15743532</v>
      </c>
      <c r="W1262" t="s">
        <v>1264</v>
      </c>
      <c r="X1262">
        <v>704</v>
      </c>
      <c r="Y1262" t="s">
        <v>378</v>
      </c>
      <c r="Z1262" t="s">
        <v>436</v>
      </c>
      <c r="AA1262">
        <v>27</v>
      </c>
      <c r="AB1262">
        <v>5</v>
      </c>
      <c r="AC1262">
        <v>147004.34</v>
      </c>
      <c r="AD1262">
        <v>1</v>
      </c>
      <c r="AE1262">
        <v>1</v>
      </c>
      <c r="AF1262">
        <v>0</v>
      </c>
      <c r="AG1262">
        <v>64381.33</v>
      </c>
      <c r="AH1262">
        <v>1</v>
      </c>
    </row>
    <row r="1263" spans="1:34" x14ac:dyDescent="0.25">
      <c r="U1263">
        <v>1262</v>
      </c>
      <c r="V1263">
        <v>15794870</v>
      </c>
      <c r="W1263" t="s">
        <v>1031</v>
      </c>
      <c r="X1263">
        <v>744</v>
      </c>
      <c r="Y1263" t="s">
        <v>378</v>
      </c>
      <c r="Z1263" t="s">
        <v>436</v>
      </c>
      <c r="AA1263">
        <v>38</v>
      </c>
      <c r="AB1263">
        <v>6</v>
      </c>
      <c r="AC1263">
        <v>73023.17</v>
      </c>
      <c r="AD1263">
        <v>2</v>
      </c>
      <c r="AE1263">
        <v>1</v>
      </c>
      <c r="AF1263">
        <v>0</v>
      </c>
      <c r="AG1263">
        <v>78770.86</v>
      </c>
      <c r="AH1263">
        <v>0</v>
      </c>
    </row>
    <row r="1264" spans="1:34" x14ac:dyDescent="0.25">
      <c r="U1264">
        <v>1263</v>
      </c>
      <c r="V1264">
        <v>15747591</v>
      </c>
      <c r="W1264" t="s">
        <v>1007</v>
      </c>
      <c r="X1264">
        <v>665</v>
      </c>
      <c r="Y1264" t="s">
        <v>376</v>
      </c>
      <c r="Z1264" t="s">
        <v>437</v>
      </c>
      <c r="AA1264">
        <v>40</v>
      </c>
      <c r="AB1264">
        <v>1</v>
      </c>
      <c r="AC1264">
        <v>173432.55</v>
      </c>
      <c r="AD1264">
        <v>1</v>
      </c>
      <c r="AE1264">
        <v>0</v>
      </c>
      <c r="AF1264">
        <v>1</v>
      </c>
      <c r="AG1264">
        <v>116766.79</v>
      </c>
      <c r="AH1264">
        <v>0</v>
      </c>
    </row>
    <row r="1265" spans="21:34" x14ac:dyDescent="0.25">
      <c r="U1265">
        <v>1264</v>
      </c>
      <c r="V1265">
        <v>15726557</v>
      </c>
      <c r="W1265" t="s">
        <v>1517</v>
      </c>
      <c r="X1265">
        <v>638</v>
      </c>
      <c r="Y1265" t="s">
        <v>374</v>
      </c>
      <c r="Z1265" t="s">
        <v>437</v>
      </c>
      <c r="AA1265">
        <v>42</v>
      </c>
      <c r="AB1265">
        <v>7</v>
      </c>
      <c r="AC1265">
        <v>165679.92000000001</v>
      </c>
      <c r="AD1265">
        <v>1</v>
      </c>
      <c r="AE1265">
        <v>0</v>
      </c>
      <c r="AF1265">
        <v>0</v>
      </c>
      <c r="AG1265">
        <v>32916.29</v>
      </c>
      <c r="AH1265">
        <v>0</v>
      </c>
    </row>
    <row r="1266" spans="21:34" x14ac:dyDescent="0.25">
      <c r="U1266">
        <v>1265</v>
      </c>
      <c r="V1266">
        <v>15732199</v>
      </c>
      <c r="W1266" t="s">
        <v>1138</v>
      </c>
      <c r="X1266">
        <v>837</v>
      </c>
      <c r="Y1266" t="s">
        <v>376</v>
      </c>
      <c r="Z1266" t="s">
        <v>436</v>
      </c>
      <c r="AA1266">
        <v>31</v>
      </c>
      <c r="AB1266">
        <v>9</v>
      </c>
      <c r="AC1266">
        <v>104678.62</v>
      </c>
      <c r="AD1266">
        <v>1</v>
      </c>
      <c r="AE1266">
        <v>0</v>
      </c>
      <c r="AF1266">
        <v>1</v>
      </c>
      <c r="AG1266">
        <v>50972.6</v>
      </c>
      <c r="AH1266">
        <v>0</v>
      </c>
    </row>
    <row r="1267" spans="21:34" x14ac:dyDescent="0.25">
      <c r="U1267">
        <v>1266</v>
      </c>
      <c r="V1267">
        <v>15662291</v>
      </c>
      <c r="W1267" t="s">
        <v>904</v>
      </c>
      <c r="X1267">
        <v>534</v>
      </c>
      <c r="Y1267" t="s">
        <v>374</v>
      </c>
      <c r="Z1267" t="s">
        <v>437</v>
      </c>
      <c r="AA1267">
        <v>55</v>
      </c>
      <c r="AB1267">
        <v>8</v>
      </c>
      <c r="AC1267">
        <v>116973.26</v>
      </c>
      <c r="AD1267">
        <v>3</v>
      </c>
      <c r="AE1267">
        <v>1</v>
      </c>
      <c r="AF1267">
        <v>0</v>
      </c>
      <c r="AG1267">
        <v>122066.5</v>
      </c>
      <c r="AH1267">
        <v>1</v>
      </c>
    </row>
    <row r="1268" spans="21:34" x14ac:dyDescent="0.25">
      <c r="U1268">
        <v>1267</v>
      </c>
      <c r="V1268">
        <v>15749050</v>
      </c>
      <c r="W1268" t="s">
        <v>1518</v>
      </c>
      <c r="X1268">
        <v>548</v>
      </c>
      <c r="Y1268" t="s">
        <v>374</v>
      </c>
      <c r="Z1268" t="s">
        <v>437</v>
      </c>
      <c r="AA1268">
        <v>36</v>
      </c>
      <c r="AB1268">
        <v>3</v>
      </c>
      <c r="AC1268">
        <v>0</v>
      </c>
      <c r="AD1268">
        <v>1</v>
      </c>
      <c r="AE1268">
        <v>1</v>
      </c>
      <c r="AF1268">
        <v>0</v>
      </c>
      <c r="AG1268">
        <v>65996.899999999994</v>
      </c>
      <c r="AH1268">
        <v>0</v>
      </c>
    </row>
    <row r="1269" spans="21:34" x14ac:dyDescent="0.25">
      <c r="U1269">
        <v>1268</v>
      </c>
      <c r="V1269">
        <v>15781586</v>
      </c>
      <c r="W1269" t="s">
        <v>1519</v>
      </c>
      <c r="X1269">
        <v>837</v>
      </c>
      <c r="Y1269" t="s">
        <v>378</v>
      </c>
      <c r="Z1269" t="s">
        <v>436</v>
      </c>
      <c r="AA1269">
        <v>38</v>
      </c>
      <c r="AB1269">
        <v>2</v>
      </c>
      <c r="AC1269">
        <v>126732.85</v>
      </c>
      <c r="AD1269">
        <v>1</v>
      </c>
      <c r="AE1269">
        <v>1</v>
      </c>
      <c r="AF1269">
        <v>1</v>
      </c>
      <c r="AG1269">
        <v>79577.38</v>
      </c>
      <c r="AH1269">
        <v>0</v>
      </c>
    </row>
    <row r="1270" spans="21:34" x14ac:dyDescent="0.25">
      <c r="U1270">
        <v>1269</v>
      </c>
      <c r="V1270">
        <v>15617078</v>
      </c>
      <c r="W1270" t="s">
        <v>1520</v>
      </c>
      <c r="X1270">
        <v>658</v>
      </c>
      <c r="Y1270" t="s">
        <v>374</v>
      </c>
      <c r="Z1270" t="s">
        <v>437</v>
      </c>
      <c r="AA1270">
        <v>44</v>
      </c>
      <c r="AB1270">
        <v>6</v>
      </c>
      <c r="AC1270">
        <v>148481.09</v>
      </c>
      <c r="AD1270">
        <v>1</v>
      </c>
      <c r="AE1270">
        <v>1</v>
      </c>
      <c r="AF1270">
        <v>0</v>
      </c>
      <c r="AG1270">
        <v>130529.13</v>
      </c>
      <c r="AH1270">
        <v>0</v>
      </c>
    </row>
    <row r="1271" spans="21:34" x14ac:dyDescent="0.25">
      <c r="U1271">
        <v>1270</v>
      </c>
      <c r="V1271">
        <v>15723339</v>
      </c>
      <c r="W1271" t="s">
        <v>657</v>
      </c>
      <c r="X1271">
        <v>554</v>
      </c>
      <c r="Y1271" t="s">
        <v>374</v>
      </c>
      <c r="Z1271" t="s">
        <v>437</v>
      </c>
      <c r="AA1271">
        <v>38</v>
      </c>
      <c r="AB1271">
        <v>4</v>
      </c>
      <c r="AC1271">
        <v>137654.04999999999</v>
      </c>
      <c r="AD1271">
        <v>2</v>
      </c>
      <c r="AE1271">
        <v>1</v>
      </c>
      <c r="AF1271">
        <v>1</v>
      </c>
      <c r="AG1271">
        <v>172629.67</v>
      </c>
      <c r="AH1271">
        <v>0</v>
      </c>
    </row>
    <row r="1272" spans="21:34" x14ac:dyDescent="0.25">
      <c r="U1272">
        <v>1271</v>
      </c>
      <c r="V1272">
        <v>15671322</v>
      </c>
      <c r="W1272" t="s">
        <v>998</v>
      </c>
      <c r="X1272">
        <v>724</v>
      </c>
      <c r="Y1272" t="s">
        <v>378</v>
      </c>
      <c r="Z1272" t="s">
        <v>436</v>
      </c>
      <c r="AA1272">
        <v>30</v>
      </c>
      <c r="AB1272">
        <v>7</v>
      </c>
      <c r="AC1272">
        <v>115315.04</v>
      </c>
      <c r="AD1272">
        <v>1</v>
      </c>
      <c r="AE1272">
        <v>1</v>
      </c>
      <c r="AF1272">
        <v>0</v>
      </c>
      <c r="AG1272">
        <v>15216.53</v>
      </c>
      <c r="AH1272">
        <v>0</v>
      </c>
    </row>
    <row r="1273" spans="21:34" x14ac:dyDescent="0.25">
      <c r="U1273">
        <v>1272</v>
      </c>
      <c r="V1273">
        <v>15793854</v>
      </c>
      <c r="W1273" t="s">
        <v>907</v>
      </c>
      <c r="X1273">
        <v>723</v>
      </c>
      <c r="Y1273" t="s">
        <v>374</v>
      </c>
      <c r="Z1273" t="s">
        <v>436</v>
      </c>
      <c r="AA1273">
        <v>42</v>
      </c>
      <c r="AB1273">
        <v>2</v>
      </c>
      <c r="AC1273">
        <v>99095.73</v>
      </c>
      <c r="AD1273">
        <v>1</v>
      </c>
      <c r="AE1273">
        <v>1</v>
      </c>
      <c r="AF1273">
        <v>1</v>
      </c>
      <c r="AG1273">
        <v>17512.53</v>
      </c>
      <c r="AH1273">
        <v>0</v>
      </c>
    </row>
    <row r="1274" spans="21:34" x14ac:dyDescent="0.25">
      <c r="U1274">
        <v>1273</v>
      </c>
      <c r="V1274">
        <v>15756539</v>
      </c>
      <c r="W1274" t="s">
        <v>819</v>
      </c>
      <c r="X1274">
        <v>585</v>
      </c>
      <c r="Y1274" t="s">
        <v>378</v>
      </c>
      <c r="Z1274" t="s">
        <v>437</v>
      </c>
      <c r="AA1274">
        <v>39</v>
      </c>
      <c r="AB1274">
        <v>7</v>
      </c>
      <c r="AC1274">
        <v>165610.41</v>
      </c>
      <c r="AD1274">
        <v>2</v>
      </c>
      <c r="AE1274">
        <v>0</v>
      </c>
      <c r="AF1274">
        <v>0</v>
      </c>
      <c r="AG1274">
        <v>131852.01</v>
      </c>
      <c r="AH1274">
        <v>0</v>
      </c>
    </row>
    <row r="1275" spans="21:34" x14ac:dyDescent="0.25">
      <c r="U1275">
        <v>1274</v>
      </c>
      <c r="V1275">
        <v>15612064</v>
      </c>
      <c r="W1275" t="s">
        <v>1521</v>
      </c>
      <c r="X1275">
        <v>474</v>
      </c>
      <c r="Y1275" t="s">
        <v>374</v>
      </c>
      <c r="Z1275" t="s">
        <v>436</v>
      </c>
      <c r="AA1275">
        <v>33</v>
      </c>
      <c r="AB1275">
        <v>5</v>
      </c>
      <c r="AC1275">
        <v>0</v>
      </c>
      <c r="AD1275">
        <v>2</v>
      </c>
      <c r="AE1275">
        <v>1</v>
      </c>
      <c r="AF1275">
        <v>0</v>
      </c>
      <c r="AG1275">
        <v>181945.52</v>
      </c>
      <c r="AH1275">
        <v>1</v>
      </c>
    </row>
    <row r="1276" spans="21:34" x14ac:dyDescent="0.25">
      <c r="U1276">
        <v>1275</v>
      </c>
      <c r="V1276">
        <v>15625916</v>
      </c>
      <c r="W1276" t="s">
        <v>1401</v>
      </c>
      <c r="X1276">
        <v>562</v>
      </c>
      <c r="Y1276" t="s">
        <v>376</v>
      </c>
      <c r="Z1276" t="s">
        <v>436</v>
      </c>
      <c r="AA1276">
        <v>32</v>
      </c>
      <c r="AB1276">
        <v>6</v>
      </c>
      <c r="AC1276">
        <v>161628.66</v>
      </c>
      <c r="AD1276">
        <v>1</v>
      </c>
      <c r="AE1276">
        <v>1</v>
      </c>
      <c r="AF1276">
        <v>0</v>
      </c>
      <c r="AG1276">
        <v>91482.5</v>
      </c>
      <c r="AH1276">
        <v>0</v>
      </c>
    </row>
    <row r="1277" spans="21:34" x14ac:dyDescent="0.25">
      <c r="U1277">
        <v>1276</v>
      </c>
      <c r="V1277">
        <v>15683195</v>
      </c>
      <c r="W1277" t="s">
        <v>1522</v>
      </c>
      <c r="X1277">
        <v>719</v>
      </c>
      <c r="Y1277" t="s">
        <v>374</v>
      </c>
      <c r="Z1277" t="s">
        <v>436</v>
      </c>
      <c r="AA1277">
        <v>32</v>
      </c>
      <c r="AB1277">
        <v>9</v>
      </c>
      <c r="AC1277">
        <v>146605.26999999999</v>
      </c>
      <c r="AD1277">
        <v>1</v>
      </c>
      <c r="AE1277">
        <v>1</v>
      </c>
      <c r="AF1277">
        <v>1</v>
      </c>
      <c r="AG1277">
        <v>77119.45</v>
      </c>
      <c r="AH1277">
        <v>0</v>
      </c>
    </row>
    <row r="1278" spans="21:34" x14ac:dyDescent="0.25">
      <c r="U1278">
        <v>1277</v>
      </c>
      <c r="V1278">
        <v>15690182</v>
      </c>
      <c r="W1278" t="s">
        <v>1523</v>
      </c>
      <c r="X1278">
        <v>635</v>
      </c>
      <c r="Y1278" t="s">
        <v>378</v>
      </c>
      <c r="Z1278" t="s">
        <v>436</v>
      </c>
      <c r="AA1278">
        <v>37</v>
      </c>
      <c r="AB1278">
        <v>5</v>
      </c>
      <c r="AC1278">
        <v>113488.68</v>
      </c>
      <c r="AD1278">
        <v>1</v>
      </c>
      <c r="AE1278">
        <v>1</v>
      </c>
      <c r="AF1278">
        <v>0</v>
      </c>
      <c r="AG1278">
        <v>95611.74</v>
      </c>
      <c r="AH1278">
        <v>1</v>
      </c>
    </row>
    <row r="1279" spans="21:34" x14ac:dyDescent="0.25">
      <c r="U1279">
        <v>1278</v>
      </c>
      <c r="V1279">
        <v>15721719</v>
      </c>
      <c r="W1279" t="s">
        <v>762</v>
      </c>
      <c r="X1279">
        <v>743</v>
      </c>
      <c r="Y1279" t="s">
        <v>374</v>
      </c>
      <c r="Z1279" t="s">
        <v>436</v>
      </c>
      <c r="AA1279">
        <v>42</v>
      </c>
      <c r="AB1279">
        <v>7</v>
      </c>
      <c r="AC1279">
        <v>77002.2</v>
      </c>
      <c r="AD1279">
        <v>2</v>
      </c>
      <c r="AE1279">
        <v>1</v>
      </c>
      <c r="AF1279">
        <v>1</v>
      </c>
      <c r="AG1279">
        <v>80428.42</v>
      </c>
      <c r="AH1279">
        <v>0</v>
      </c>
    </row>
    <row r="1280" spans="21:34" x14ac:dyDescent="0.25">
      <c r="U1280">
        <v>1279</v>
      </c>
      <c r="V1280">
        <v>15641690</v>
      </c>
      <c r="W1280" t="s">
        <v>684</v>
      </c>
      <c r="X1280">
        <v>681</v>
      </c>
      <c r="Y1280" t="s">
        <v>376</v>
      </c>
      <c r="Z1280" t="s">
        <v>436</v>
      </c>
      <c r="AA1280">
        <v>67</v>
      </c>
      <c r="AB1280">
        <v>7</v>
      </c>
      <c r="AC1280">
        <v>0</v>
      </c>
      <c r="AD1280">
        <v>2</v>
      </c>
      <c r="AE1280">
        <v>0</v>
      </c>
      <c r="AF1280">
        <v>1</v>
      </c>
      <c r="AG1280">
        <v>163714.92000000001</v>
      </c>
      <c r="AH1280">
        <v>0</v>
      </c>
    </row>
    <row r="1281" spans="21:34" x14ac:dyDescent="0.25">
      <c r="U1281">
        <v>1280</v>
      </c>
      <c r="V1281">
        <v>15634896</v>
      </c>
      <c r="W1281" t="s">
        <v>865</v>
      </c>
      <c r="X1281">
        <v>521</v>
      </c>
      <c r="Y1281" t="s">
        <v>374</v>
      </c>
      <c r="Z1281" t="s">
        <v>437</v>
      </c>
      <c r="AA1281">
        <v>39</v>
      </c>
      <c r="AB1281">
        <v>6</v>
      </c>
      <c r="AC1281">
        <v>0</v>
      </c>
      <c r="AD1281">
        <v>2</v>
      </c>
      <c r="AE1281">
        <v>0</v>
      </c>
      <c r="AF1281">
        <v>1</v>
      </c>
      <c r="AG1281">
        <v>27375.15</v>
      </c>
      <c r="AH1281">
        <v>0</v>
      </c>
    </row>
    <row r="1282" spans="21:34" x14ac:dyDescent="0.25">
      <c r="U1282">
        <v>1281</v>
      </c>
      <c r="V1282">
        <v>15671590</v>
      </c>
      <c r="W1282" t="s">
        <v>653</v>
      </c>
      <c r="X1282">
        <v>741</v>
      </c>
      <c r="Y1282" t="s">
        <v>376</v>
      </c>
      <c r="Z1282" t="s">
        <v>436</v>
      </c>
      <c r="AA1282">
        <v>25</v>
      </c>
      <c r="AB1282">
        <v>4</v>
      </c>
      <c r="AC1282">
        <v>0</v>
      </c>
      <c r="AD1282">
        <v>2</v>
      </c>
      <c r="AE1282">
        <v>1</v>
      </c>
      <c r="AF1282">
        <v>1</v>
      </c>
      <c r="AG1282">
        <v>73873.649999999994</v>
      </c>
      <c r="AH1282">
        <v>0</v>
      </c>
    </row>
    <row r="1283" spans="21:34" x14ac:dyDescent="0.25">
      <c r="U1283">
        <v>1282</v>
      </c>
      <c r="V1283">
        <v>15779182</v>
      </c>
      <c r="W1283" t="s">
        <v>775</v>
      </c>
      <c r="X1283">
        <v>790</v>
      </c>
      <c r="Y1283" t="s">
        <v>376</v>
      </c>
      <c r="Z1283" t="s">
        <v>436</v>
      </c>
      <c r="AA1283">
        <v>46</v>
      </c>
      <c r="AB1283">
        <v>8</v>
      </c>
      <c r="AC1283">
        <v>182364.53</v>
      </c>
      <c r="AD1283">
        <v>1</v>
      </c>
      <c r="AE1283">
        <v>0</v>
      </c>
      <c r="AF1283">
        <v>0</v>
      </c>
      <c r="AG1283">
        <v>139266.48000000001</v>
      </c>
      <c r="AH1283">
        <v>1</v>
      </c>
    </row>
    <row r="1284" spans="21:34" x14ac:dyDescent="0.25">
      <c r="U1284">
        <v>1283</v>
      </c>
      <c r="V1284">
        <v>15778287</v>
      </c>
      <c r="W1284" t="s">
        <v>1020</v>
      </c>
      <c r="X1284">
        <v>622</v>
      </c>
      <c r="Y1284" t="s">
        <v>374</v>
      </c>
      <c r="Z1284" t="s">
        <v>436</v>
      </c>
      <c r="AA1284">
        <v>35</v>
      </c>
      <c r="AB1284">
        <v>8</v>
      </c>
      <c r="AC1284">
        <v>0</v>
      </c>
      <c r="AD1284">
        <v>2</v>
      </c>
      <c r="AE1284">
        <v>1</v>
      </c>
      <c r="AF1284">
        <v>1</v>
      </c>
      <c r="AG1284">
        <v>131772.51</v>
      </c>
      <c r="AH1284">
        <v>0</v>
      </c>
    </row>
    <row r="1285" spans="21:34" x14ac:dyDescent="0.25">
      <c r="U1285">
        <v>1284</v>
      </c>
      <c r="V1285">
        <v>15609510</v>
      </c>
      <c r="W1285" t="s">
        <v>967</v>
      </c>
      <c r="X1285">
        <v>669</v>
      </c>
      <c r="Y1285" t="s">
        <v>374</v>
      </c>
      <c r="Z1285" t="s">
        <v>436</v>
      </c>
      <c r="AA1285">
        <v>45</v>
      </c>
      <c r="AB1285">
        <v>7</v>
      </c>
      <c r="AC1285">
        <v>149364.57999999999</v>
      </c>
      <c r="AD1285">
        <v>1</v>
      </c>
      <c r="AE1285">
        <v>0</v>
      </c>
      <c r="AF1285">
        <v>1</v>
      </c>
      <c r="AG1285">
        <v>173454.07</v>
      </c>
      <c r="AH1285">
        <v>0</v>
      </c>
    </row>
    <row r="1286" spans="21:34" x14ac:dyDescent="0.25">
      <c r="U1286">
        <v>1285</v>
      </c>
      <c r="V1286">
        <v>15742229</v>
      </c>
      <c r="W1286" t="s">
        <v>1428</v>
      </c>
      <c r="X1286">
        <v>583</v>
      </c>
      <c r="Y1286" t="s">
        <v>374</v>
      </c>
      <c r="Z1286" t="s">
        <v>436</v>
      </c>
      <c r="AA1286">
        <v>59</v>
      </c>
      <c r="AB1286">
        <v>7</v>
      </c>
      <c r="AC1286">
        <v>127450.14</v>
      </c>
      <c r="AD1286">
        <v>1</v>
      </c>
      <c r="AE1286">
        <v>0</v>
      </c>
      <c r="AF1286">
        <v>1</v>
      </c>
      <c r="AG1286">
        <v>67552.710000000006</v>
      </c>
      <c r="AH1286">
        <v>0</v>
      </c>
    </row>
    <row r="1287" spans="21:34" x14ac:dyDescent="0.25">
      <c r="U1287">
        <v>1286</v>
      </c>
      <c r="V1287">
        <v>15658532</v>
      </c>
      <c r="W1287" t="s">
        <v>1524</v>
      </c>
      <c r="X1287">
        <v>520</v>
      </c>
      <c r="Y1287" t="s">
        <v>376</v>
      </c>
      <c r="Z1287" t="s">
        <v>437</v>
      </c>
      <c r="AA1287">
        <v>63</v>
      </c>
      <c r="AB1287">
        <v>5</v>
      </c>
      <c r="AC1287">
        <v>162278.32</v>
      </c>
      <c r="AD1287">
        <v>1</v>
      </c>
      <c r="AE1287">
        <v>1</v>
      </c>
      <c r="AF1287">
        <v>1</v>
      </c>
      <c r="AG1287">
        <v>34765.33</v>
      </c>
      <c r="AH1287">
        <v>0</v>
      </c>
    </row>
    <row r="1288" spans="21:34" x14ac:dyDescent="0.25">
      <c r="U1288">
        <v>1287</v>
      </c>
      <c r="V1288">
        <v>15590993</v>
      </c>
      <c r="W1288" t="s">
        <v>1016</v>
      </c>
      <c r="X1288">
        <v>579</v>
      </c>
      <c r="Y1288" t="s">
        <v>376</v>
      </c>
      <c r="Z1288" t="s">
        <v>436</v>
      </c>
      <c r="AA1288">
        <v>37</v>
      </c>
      <c r="AB1288">
        <v>5</v>
      </c>
      <c r="AC1288">
        <v>152212.88</v>
      </c>
      <c r="AD1288">
        <v>2</v>
      </c>
      <c r="AE1288">
        <v>0</v>
      </c>
      <c r="AF1288">
        <v>0</v>
      </c>
      <c r="AG1288">
        <v>120219.14</v>
      </c>
      <c r="AH1288">
        <v>0</v>
      </c>
    </row>
    <row r="1289" spans="21:34" x14ac:dyDescent="0.25">
      <c r="U1289">
        <v>1288</v>
      </c>
      <c r="V1289">
        <v>15565701</v>
      </c>
      <c r="W1289" t="s">
        <v>1525</v>
      </c>
      <c r="X1289">
        <v>698</v>
      </c>
      <c r="Y1289" t="s">
        <v>376</v>
      </c>
      <c r="Z1289" t="s">
        <v>437</v>
      </c>
      <c r="AA1289">
        <v>39</v>
      </c>
      <c r="AB1289">
        <v>9</v>
      </c>
      <c r="AC1289">
        <v>161993.89000000001</v>
      </c>
      <c r="AD1289">
        <v>1</v>
      </c>
      <c r="AE1289">
        <v>0</v>
      </c>
      <c r="AF1289">
        <v>0</v>
      </c>
      <c r="AG1289">
        <v>90212.38</v>
      </c>
      <c r="AH1289">
        <v>0</v>
      </c>
    </row>
    <row r="1290" spans="21:34" x14ac:dyDescent="0.25">
      <c r="U1290">
        <v>1289</v>
      </c>
      <c r="V1290">
        <v>15597239</v>
      </c>
      <c r="W1290" t="s">
        <v>834</v>
      </c>
      <c r="X1290">
        <v>548</v>
      </c>
      <c r="Y1290" t="s">
        <v>376</v>
      </c>
      <c r="Z1290" t="s">
        <v>436</v>
      </c>
      <c r="AA1290">
        <v>39</v>
      </c>
      <c r="AB1290">
        <v>7</v>
      </c>
      <c r="AC1290">
        <v>131468.44</v>
      </c>
      <c r="AD1290">
        <v>1</v>
      </c>
      <c r="AE1290">
        <v>1</v>
      </c>
      <c r="AF1290">
        <v>0</v>
      </c>
      <c r="AG1290">
        <v>164975.82</v>
      </c>
      <c r="AH1290">
        <v>0</v>
      </c>
    </row>
    <row r="1291" spans="21:34" x14ac:dyDescent="0.25">
      <c r="U1291">
        <v>1290</v>
      </c>
      <c r="V1291">
        <v>15688880</v>
      </c>
      <c r="W1291" t="s">
        <v>1526</v>
      </c>
      <c r="X1291">
        <v>672</v>
      </c>
      <c r="Y1291" t="s">
        <v>378</v>
      </c>
      <c r="Z1291" t="s">
        <v>436</v>
      </c>
      <c r="AA1291">
        <v>40</v>
      </c>
      <c r="AB1291">
        <v>10</v>
      </c>
      <c r="AC1291">
        <v>102980.44</v>
      </c>
      <c r="AD1291">
        <v>1</v>
      </c>
      <c r="AE1291">
        <v>1</v>
      </c>
      <c r="AF1291">
        <v>0</v>
      </c>
      <c r="AG1291">
        <v>1285.81</v>
      </c>
      <c r="AH1291">
        <v>1</v>
      </c>
    </row>
    <row r="1292" spans="21:34" x14ac:dyDescent="0.25">
      <c r="U1292">
        <v>1291</v>
      </c>
      <c r="V1292">
        <v>15813917</v>
      </c>
      <c r="W1292" t="s">
        <v>1527</v>
      </c>
      <c r="X1292">
        <v>653</v>
      </c>
      <c r="Y1292" t="s">
        <v>378</v>
      </c>
      <c r="Z1292" t="s">
        <v>436</v>
      </c>
      <c r="AA1292">
        <v>31</v>
      </c>
      <c r="AB1292">
        <v>9</v>
      </c>
      <c r="AC1292">
        <v>143321.97</v>
      </c>
      <c r="AD1292">
        <v>1</v>
      </c>
      <c r="AE1292">
        <v>1</v>
      </c>
      <c r="AF1292">
        <v>0</v>
      </c>
      <c r="AG1292">
        <v>83679.460000000006</v>
      </c>
      <c r="AH1292">
        <v>0</v>
      </c>
    </row>
    <row r="1293" spans="21:34" x14ac:dyDescent="0.25">
      <c r="U1293">
        <v>1292</v>
      </c>
      <c r="V1293">
        <v>15679611</v>
      </c>
      <c r="W1293" t="s">
        <v>655</v>
      </c>
      <c r="X1293">
        <v>734</v>
      </c>
      <c r="Y1293" t="s">
        <v>376</v>
      </c>
      <c r="Z1293" t="s">
        <v>437</v>
      </c>
      <c r="AA1293">
        <v>37</v>
      </c>
      <c r="AB1293">
        <v>2</v>
      </c>
      <c r="AC1293">
        <v>130404.92</v>
      </c>
      <c r="AD1293">
        <v>1</v>
      </c>
      <c r="AE1293">
        <v>0</v>
      </c>
      <c r="AF1293">
        <v>0</v>
      </c>
      <c r="AG1293">
        <v>34548.74</v>
      </c>
      <c r="AH1293">
        <v>0</v>
      </c>
    </row>
    <row r="1294" spans="21:34" x14ac:dyDescent="0.25">
      <c r="U1294">
        <v>1293</v>
      </c>
      <c r="V1294">
        <v>15636589</v>
      </c>
      <c r="W1294" t="s">
        <v>1476</v>
      </c>
      <c r="X1294">
        <v>794</v>
      </c>
      <c r="Y1294" t="s">
        <v>374</v>
      </c>
      <c r="Z1294" t="s">
        <v>437</v>
      </c>
      <c r="AA1294">
        <v>41</v>
      </c>
      <c r="AB1294">
        <v>7</v>
      </c>
      <c r="AC1294">
        <v>0</v>
      </c>
      <c r="AD1294">
        <v>2</v>
      </c>
      <c r="AE1294">
        <v>1</v>
      </c>
      <c r="AF1294">
        <v>1</v>
      </c>
      <c r="AG1294">
        <v>74275.08</v>
      </c>
      <c r="AH1294">
        <v>0</v>
      </c>
    </row>
    <row r="1295" spans="21:34" x14ac:dyDescent="0.25">
      <c r="U1295">
        <v>1294</v>
      </c>
      <c r="V1295">
        <v>15687752</v>
      </c>
      <c r="W1295" t="s">
        <v>1528</v>
      </c>
      <c r="X1295">
        <v>641</v>
      </c>
      <c r="Y1295" t="s">
        <v>374</v>
      </c>
      <c r="Z1295" t="s">
        <v>436</v>
      </c>
      <c r="AA1295">
        <v>30</v>
      </c>
      <c r="AB1295">
        <v>2</v>
      </c>
      <c r="AC1295">
        <v>87505.47</v>
      </c>
      <c r="AD1295">
        <v>2</v>
      </c>
      <c r="AE1295">
        <v>0</v>
      </c>
      <c r="AF1295">
        <v>1</v>
      </c>
      <c r="AG1295">
        <v>7278.57</v>
      </c>
      <c r="AH1295">
        <v>0</v>
      </c>
    </row>
    <row r="1296" spans="21:34" x14ac:dyDescent="0.25">
      <c r="U1296">
        <v>1295</v>
      </c>
      <c r="V1296">
        <v>15584363</v>
      </c>
      <c r="W1296" t="s">
        <v>1529</v>
      </c>
      <c r="X1296">
        <v>824</v>
      </c>
      <c r="Y1296" t="s">
        <v>374</v>
      </c>
      <c r="Z1296" t="s">
        <v>436</v>
      </c>
      <c r="AA1296">
        <v>30</v>
      </c>
      <c r="AB1296">
        <v>0</v>
      </c>
      <c r="AC1296">
        <v>133634.01999999999</v>
      </c>
      <c r="AD1296">
        <v>1</v>
      </c>
      <c r="AE1296">
        <v>1</v>
      </c>
      <c r="AF1296">
        <v>1</v>
      </c>
      <c r="AG1296">
        <v>162053.92000000001</v>
      </c>
      <c r="AH1296">
        <v>0</v>
      </c>
    </row>
    <row r="1297" spans="21:34" x14ac:dyDescent="0.25">
      <c r="U1297">
        <v>1296</v>
      </c>
      <c r="V1297">
        <v>15737748</v>
      </c>
      <c r="W1297" t="s">
        <v>1530</v>
      </c>
      <c r="X1297">
        <v>534</v>
      </c>
      <c r="Y1297" t="s">
        <v>376</v>
      </c>
      <c r="Z1297" t="s">
        <v>437</v>
      </c>
      <c r="AA1297">
        <v>33</v>
      </c>
      <c r="AB1297">
        <v>3</v>
      </c>
      <c r="AC1297">
        <v>151233.62</v>
      </c>
      <c r="AD1297">
        <v>1</v>
      </c>
      <c r="AE1297">
        <v>0</v>
      </c>
      <c r="AF1297">
        <v>0</v>
      </c>
      <c r="AG1297">
        <v>199336.63</v>
      </c>
      <c r="AH1297">
        <v>0</v>
      </c>
    </row>
    <row r="1298" spans="21:34" x14ac:dyDescent="0.25">
      <c r="U1298">
        <v>1297</v>
      </c>
      <c r="V1298">
        <v>15803365</v>
      </c>
      <c r="W1298" t="s">
        <v>1531</v>
      </c>
      <c r="X1298">
        <v>653</v>
      </c>
      <c r="Y1298" t="s">
        <v>376</v>
      </c>
      <c r="Z1298" t="s">
        <v>436</v>
      </c>
      <c r="AA1298">
        <v>55</v>
      </c>
      <c r="AB1298">
        <v>2</v>
      </c>
      <c r="AC1298">
        <v>70263.83</v>
      </c>
      <c r="AD1298">
        <v>1</v>
      </c>
      <c r="AE1298">
        <v>0</v>
      </c>
      <c r="AF1298">
        <v>1</v>
      </c>
      <c r="AG1298">
        <v>62347.71</v>
      </c>
      <c r="AH1298">
        <v>0</v>
      </c>
    </row>
    <row r="1299" spans="21:34" x14ac:dyDescent="0.25">
      <c r="U1299">
        <v>1298</v>
      </c>
      <c r="V1299">
        <v>15793247</v>
      </c>
      <c r="W1299" t="s">
        <v>1470</v>
      </c>
      <c r="X1299">
        <v>498</v>
      </c>
      <c r="Y1299" t="s">
        <v>374</v>
      </c>
      <c r="Z1299" t="s">
        <v>436</v>
      </c>
      <c r="AA1299">
        <v>34</v>
      </c>
      <c r="AB1299">
        <v>5</v>
      </c>
      <c r="AC1299">
        <v>0</v>
      </c>
      <c r="AD1299">
        <v>2</v>
      </c>
      <c r="AE1299">
        <v>1</v>
      </c>
      <c r="AF1299">
        <v>1</v>
      </c>
      <c r="AG1299">
        <v>91711.66</v>
      </c>
      <c r="AH1299">
        <v>0</v>
      </c>
    </row>
    <row r="1300" spans="21:34" x14ac:dyDescent="0.25">
      <c r="U1300">
        <v>1299</v>
      </c>
      <c r="V1300">
        <v>15572360</v>
      </c>
      <c r="W1300" t="s">
        <v>705</v>
      </c>
      <c r="X1300">
        <v>683</v>
      </c>
      <c r="Y1300" t="s">
        <v>374</v>
      </c>
      <c r="Z1300" t="s">
        <v>436</v>
      </c>
      <c r="AA1300">
        <v>30</v>
      </c>
      <c r="AB1300">
        <v>10</v>
      </c>
      <c r="AC1300">
        <v>57657.49</v>
      </c>
      <c r="AD1300">
        <v>1</v>
      </c>
      <c r="AE1300">
        <v>0</v>
      </c>
      <c r="AF1300">
        <v>0</v>
      </c>
      <c r="AG1300">
        <v>79240.899999999994</v>
      </c>
      <c r="AH1300">
        <v>0</v>
      </c>
    </row>
    <row r="1301" spans="21:34" x14ac:dyDescent="0.25">
      <c r="U1301">
        <v>1300</v>
      </c>
      <c r="V1301">
        <v>15795166</v>
      </c>
      <c r="W1301" t="s">
        <v>1532</v>
      </c>
      <c r="X1301">
        <v>618</v>
      </c>
      <c r="Y1301" t="s">
        <v>378</v>
      </c>
      <c r="Z1301" t="s">
        <v>436</v>
      </c>
      <c r="AA1301">
        <v>42</v>
      </c>
      <c r="AB1301">
        <v>8</v>
      </c>
      <c r="AC1301">
        <v>153572.31</v>
      </c>
      <c r="AD1301">
        <v>2</v>
      </c>
      <c r="AE1301">
        <v>1</v>
      </c>
      <c r="AF1301">
        <v>1</v>
      </c>
      <c r="AG1301">
        <v>76679.600000000006</v>
      </c>
      <c r="AH1301">
        <v>0</v>
      </c>
    </row>
    <row r="1302" spans="21:34" x14ac:dyDescent="0.25">
      <c r="U1302">
        <v>1301</v>
      </c>
      <c r="V1302">
        <v>15724620</v>
      </c>
      <c r="W1302" t="s">
        <v>1533</v>
      </c>
      <c r="X1302">
        <v>538</v>
      </c>
      <c r="Y1302" t="s">
        <v>374</v>
      </c>
      <c r="Z1302" t="s">
        <v>436</v>
      </c>
      <c r="AA1302">
        <v>37</v>
      </c>
      <c r="AB1302">
        <v>1</v>
      </c>
      <c r="AC1302">
        <v>134752.07999999999</v>
      </c>
      <c r="AD1302">
        <v>1</v>
      </c>
      <c r="AE1302">
        <v>1</v>
      </c>
      <c r="AF1302">
        <v>0</v>
      </c>
      <c r="AG1302">
        <v>162511.54999999999</v>
      </c>
      <c r="AH1302">
        <v>0</v>
      </c>
    </row>
    <row r="1303" spans="21:34" x14ac:dyDescent="0.25">
      <c r="U1303">
        <v>1302</v>
      </c>
      <c r="V1303">
        <v>15800856</v>
      </c>
      <c r="W1303" t="s">
        <v>1534</v>
      </c>
      <c r="X1303">
        <v>643</v>
      </c>
      <c r="Y1303" t="s">
        <v>376</v>
      </c>
      <c r="Z1303" t="s">
        <v>436</v>
      </c>
      <c r="AA1303">
        <v>34</v>
      </c>
      <c r="AB1303">
        <v>3</v>
      </c>
      <c r="AC1303">
        <v>83132.09</v>
      </c>
      <c r="AD1303">
        <v>1</v>
      </c>
      <c r="AE1303">
        <v>1</v>
      </c>
      <c r="AF1303">
        <v>1</v>
      </c>
      <c r="AG1303">
        <v>21360.880000000001</v>
      </c>
      <c r="AH1303">
        <v>0</v>
      </c>
    </row>
    <row r="1304" spans="21:34" x14ac:dyDescent="0.25">
      <c r="U1304">
        <v>1303</v>
      </c>
      <c r="V1304">
        <v>15671097</v>
      </c>
      <c r="W1304" t="s">
        <v>1512</v>
      </c>
      <c r="X1304">
        <v>428</v>
      </c>
      <c r="Y1304" t="s">
        <v>374</v>
      </c>
      <c r="Z1304" t="s">
        <v>437</v>
      </c>
      <c r="AA1304">
        <v>31</v>
      </c>
      <c r="AB1304">
        <v>2</v>
      </c>
      <c r="AC1304">
        <v>0</v>
      </c>
      <c r="AD1304">
        <v>2</v>
      </c>
      <c r="AE1304">
        <v>1</v>
      </c>
      <c r="AF1304">
        <v>0</v>
      </c>
      <c r="AG1304">
        <v>54487.43</v>
      </c>
      <c r="AH1304">
        <v>0</v>
      </c>
    </row>
    <row r="1305" spans="21:34" x14ac:dyDescent="0.25">
      <c r="U1305">
        <v>1304</v>
      </c>
      <c r="V1305">
        <v>15683930</v>
      </c>
      <c r="W1305" t="s">
        <v>887</v>
      </c>
      <c r="X1305">
        <v>593</v>
      </c>
      <c r="Y1305" t="s">
        <v>378</v>
      </c>
      <c r="Z1305" t="s">
        <v>437</v>
      </c>
      <c r="AA1305">
        <v>32</v>
      </c>
      <c r="AB1305">
        <v>9</v>
      </c>
      <c r="AC1305">
        <v>134096.53</v>
      </c>
      <c r="AD1305">
        <v>2</v>
      </c>
      <c r="AE1305">
        <v>1</v>
      </c>
      <c r="AF1305">
        <v>0</v>
      </c>
      <c r="AG1305">
        <v>53931.05</v>
      </c>
      <c r="AH1305">
        <v>1</v>
      </c>
    </row>
    <row r="1306" spans="21:34" x14ac:dyDescent="0.25">
      <c r="U1306">
        <v>1305</v>
      </c>
      <c r="V1306">
        <v>15749004</v>
      </c>
      <c r="W1306" t="s">
        <v>700</v>
      </c>
      <c r="X1306">
        <v>718</v>
      </c>
      <c r="Y1306" t="s">
        <v>374</v>
      </c>
      <c r="Z1306" t="s">
        <v>437</v>
      </c>
      <c r="AA1306">
        <v>31</v>
      </c>
      <c r="AB1306">
        <v>0</v>
      </c>
      <c r="AC1306">
        <v>118100.59</v>
      </c>
      <c r="AD1306">
        <v>2</v>
      </c>
      <c r="AE1306">
        <v>1</v>
      </c>
      <c r="AF1306">
        <v>0</v>
      </c>
      <c r="AG1306">
        <v>103165.15</v>
      </c>
      <c r="AH1306">
        <v>0</v>
      </c>
    </row>
    <row r="1307" spans="21:34" x14ac:dyDescent="0.25">
      <c r="U1307">
        <v>1306</v>
      </c>
      <c r="V1307">
        <v>15800434</v>
      </c>
      <c r="W1307" t="s">
        <v>1419</v>
      </c>
      <c r="X1307">
        <v>811</v>
      </c>
      <c r="Y1307" t="s">
        <v>378</v>
      </c>
      <c r="Z1307" t="s">
        <v>436</v>
      </c>
      <c r="AA1307">
        <v>52</v>
      </c>
      <c r="AB1307">
        <v>10</v>
      </c>
      <c r="AC1307">
        <v>76915.399999999994</v>
      </c>
      <c r="AD1307">
        <v>1</v>
      </c>
      <c r="AE1307">
        <v>0</v>
      </c>
      <c r="AF1307">
        <v>0</v>
      </c>
      <c r="AG1307">
        <v>146359.81</v>
      </c>
      <c r="AH1307">
        <v>1</v>
      </c>
    </row>
    <row r="1308" spans="21:34" x14ac:dyDescent="0.25">
      <c r="U1308">
        <v>1307</v>
      </c>
      <c r="V1308">
        <v>15709117</v>
      </c>
      <c r="W1308" t="s">
        <v>741</v>
      </c>
      <c r="X1308">
        <v>823</v>
      </c>
      <c r="Y1308" t="s">
        <v>376</v>
      </c>
      <c r="Z1308" t="s">
        <v>437</v>
      </c>
      <c r="AA1308">
        <v>46</v>
      </c>
      <c r="AB1308">
        <v>3</v>
      </c>
      <c r="AC1308">
        <v>81576.75</v>
      </c>
      <c r="AD1308">
        <v>1</v>
      </c>
      <c r="AE1308">
        <v>1</v>
      </c>
      <c r="AF1308">
        <v>1</v>
      </c>
      <c r="AG1308">
        <v>28370.95</v>
      </c>
      <c r="AH1308">
        <v>1</v>
      </c>
    </row>
    <row r="1309" spans="21:34" x14ac:dyDescent="0.25">
      <c r="U1309">
        <v>1308</v>
      </c>
      <c r="V1309">
        <v>15638806</v>
      </c>
      <c r="W1309" t="s">
        <v>1352</v>
      </c>
      <c r="X1309">
        <v>645</v>
      </c>
      <c r="Y1309" t="s">
        <v>376</v>
      </c>
      <c r="Z1309" t="s">
        <v>436</v>
      </c>
      <c r="AA1309">
        <v>49</v>
      </c>
      <c r="AB1309">
        <v>2</v>
      </c>
      <c r="AC1309">
        <v>0</v>
      </c>
      <c r="AD1309">
        <v>2</v>
      </c>
      <c r="AE1309">
        <v>0</v>
      </c>
      <c r="AF1309">
        <v>0</v>
      </c>
      <c r="AG1309">
        <v>10023.15</v>
      </c>
      <c r="AH1309">
        <v>0</v>
      </c>
    </row>
    <row r="1310" spans="21:34" x14ac:dyDescent="0.25">
      <c r="U1310">
        <v>1309</v>
      </c>
      <c r="V1310">
        <v>15662294</v>
      </c>
      <c r="W1310" t="s">
        <v>1331</v>
      </c>
      <c r="X1310">
        <v>710</v>
      </c>
      <c r="Y1310" t="s">
        <v>374</v>
      </c>
      <c r="Z1310" t="s">
        <v>436</v>
      </c>
      <c r="AA1310">
        <v>33</v>
      </c>
      <c r="AB1310">
        <v>10</v>
      </c>
      <c r="AC1310">
        <v>118327.17</v>
      </c>
      <c r="AD1310">
        <v>2</v>
      </c>
      <c r="AE1310">
        <v>1</v>
      </c>
      <c r="AF1310">
        <v>1</v>
      </c>
      <c r="AG1310">
        <v>192928.82</v>
      </c>
      <c r="AH1310">
        <v>0</v>
      </c>
    </row>
    <row r="1311" spans="21:34" x14ac:dyDescent="0.25">
      <c r="U1311">
        <v>1310</v>
      </c>
      <c r="V1311">
        <v>15690079</v>
      </c>
      <c r="W1311" t="s">
        <v>1535</v>
      </c>
      <c r="X1311">
        <v>591</v>
      </c>
      <c r="Y1311" t="s">
        <v>376</v>
      </c>
      <c r="Z1311" t="s">
        <v>436</v>
      </c>
      <c r="AA1311">
        <v>30</v>
      </c>
      <c r="AB1311">
        <v>8</v>
      </c>
      <c r="AC1311">
        <v>124857.69</v>
      </c>
      <c r="AD1311">
        <v>2</v>
      </c>
      <c r="AE1311">
        <v>0</v>
      </c>
      <c r="AF1311">
        <v>0</v>
      </c>
      <c r="AG1311">
        <v>50485.7</v>
      </c>
      <c r="AH1311">
        <v>0</v>
      </c>
    </row>
    <row r="1312" spans="21:34" x14ac:dyDescent="0.25">
      <c r="U1312">
        <v>1311</v>
      </c>
      <c r="V1312">
        <v>15759317</v>
      </c>
      <c r="W1312" t="s">
        <v>1536</v>
      </c>
      <c r="X1312">
        <v>748</v>
      </c>
      <c r="Y1312" t="s">
        <v>378</v>
      </c>
      <c r="Z1312" t="s">
        <v>437</v>
      </c>
      <c r="AA1312">
        <v>27</v>
      </c>
      <c r="AB1312">
        <v>2</v>
      </c>
      <c r="AC1312">
        <v>90971.85</v>
      </c>
      <c r="AD1312">
        <v>1</v>
      </c>
      <c r="AE1312">
        <v>1</v>
      </c>
      <c r="AF1312">
        <v>1</v>
      </c>
      <c r="AG1312">
        <v>131662.47</v>
      </c>
      <c r="AH1312">
        <v>0</v>
      </c>
    </row>
    <row r="1313" spans="21:34" x14ac:dyDescent="0.25">
      <c r="U1313">
        <v>1312</v>
      </c>
      <c r="V1313">
        <v>15750497</v>
      </c>
      <c r="W1313" t="s">
        <v>1472</v>
      </c>
      <c r="X1313">
        <v>850</v>
      </c>
      <c r="Y1313" t="s">
        <v>374</v>
      </c>
      <c r="Z1313" t="s">
        <v>437</v>
      </c>
      <c r="AA1313">
        <v>37</v>
      </c>
      <c r="AB1313">
        <v>7</v>
      </c>
      <c r="AC1313">
        <v>153147.75</v>
      </c>
      <c r="AD1313">
        <v>1</v>
      </c>
      <c r="AE1313">
        <v>1</v>
      </c>
      <c r="AF1313">
        <v>1</v>
      </c>
      <c r="AG1313">
        <v>152235.29999999999</v>
      </c>
      <c r="AH1313">
        <v>0</v>
      </c>
    </row>
    <row r="1314" spans="21:34" x14ac:dyDescent="0.25">
      <c r="U1314">
        <v>1313</v>
      </c>
      <c r="V1314">
        <v>15596181</v>
      </c>
      <c r="W1314" t="s">
        <v>1537</v>
      </c>
      <c r="X1314">
        <v>542</v>
      </c>
      <c r="Y1314" t="s">
        <v>374</v>
      </c>
      <c r="Z1314" t="s">
        <v>436</v>
      </c>
      <c r="AA1314">
        <v>38</v>
      </c>
      <c r="AB1314">
        <v>8</v>
      </c>
      <c r="AC1314">
        <v>65942.259999999995</v>
      </c>
      <c r="AD1314">
        <v>1</v>
      </c>
      <c r="AE1314">
        <v>1</v>
      </c>
      <c r="AF1314">
        <v>1</v>
      </c>
      <c r="AG1314">
        <v>68093.23</v>
      </c>
      <c r="AH1314">
        <v>1</v>
      </c>
    </row>
    <row r="1315" spans="21:34" x14ac:dyDescent="0.25">
      <c r="U1315">
        <v>1314</v>
      </c>
      <c r="V1315">
        <v>15576602</v>
      </c>
      <c r="W1315" t="s">
        <v>1132</v>
      </c>
      <c r="X1315">
        <v>809</v>
      </c>
      <c r="Y1315" t="s">
        <v>374</v>
      </c>
      <c r="Z1315" t="s">
        <v>436</v>
      </c>
      <c r="AA1315">
        <v>38</v>
      </c>
      <c r="AB1315">
        <v>3</v>
      </c>
      <c r="AC1315">
        <v>0</v>
      </c>
      <c r="AD1315">
        <v>2</v>
      </c>
      <c r="AE1315">
        <v>1</v>
      </c>
      <c r="AF1315">
        <v>1</v>
      </c>
      <c r="AG1315">
        <v>80061.31</v>
      </c>
      <c r="AH1315">
        <v>0</v>
      </c>
    </row>
    <row r="1316" spans="21:34" x14ac:dyDescent="0.25">
      <c r="U1316">
        <v>1315</v>
      </c>
      <c r="V1316">
        <v>15644833</v>
      </c>
      <c r="W1316" t="s">
        <v>757</v>
      </c>
      <c r="X1316">
        <v>675</v>
      </c>
      <c r="Y1316" t="s">
        <v>374</v>
      </c>
      <c r="Z1316" t="s">
        <v>436</v>
      </c>
      <c r="AA1316">
        <v>54</v>
      </c>
      <c r="AB1316">
        <v>2</v>
      </c>
      <c r="AC1316">
        <v>0</v>
      </c>
      <c r="AD1316">
        <v>1</v>
      </c>
      <c r="AE1316">
        <v>1</v>
      </c>
      <c r="AF1316">
        <v>0</v>
      </c>
      <c r="AG1316">
        <v>149583.67000000001</v>
      </c>
      <c r="AH1316">
        <v>1</v>
      </c>
    </row>
    <row r="1317" spans="21:34" x14ac:dyDescent="0.25">
      <c r="U1317">
        <v>1316</v>
      </c>
      <c r="V1317">
        <v>15734634</v>
      </c>
      <c r="W1317" t="s">
        <v>1538</v>
      </c>
      <c r="X1317">
        <v>607</v>
      </c>
      <c r="Y1317" t="s">
        <v>376</v>
      </c>
      <c r="Z1317" t="s">
        <v>437</v>
      </c>
      <c r="AA1317">
        <v>27</v>
      </c>
      <c r="AB1317">
        <v>5</v>
      </c>
      <c r="AC1317">
        <v>100912.19</v>
      </c>
      <c r="AD1317">
        <v>1</v>
      </c>
      <c r="AE1317">
        <v>0</v>
      </c>
      <c r="AF1317">
        <v>0</v>
      </c>
      <c r="AG1317">
        <v>7631.27</v>
      </c>
      <c r="AH1317">
        <v>0</v>
      </c>
    </row>
    <row r="1318" spans="21:34" x14ac:dyDescent="0.25">
      <c r="U1318">
        <v>1317</v>
      </c>
      <c r="V1318">
        <v>15808689</v>
      </c>
      <c r="W1318" t="s">
        <v>1539</v>
      </c>
      <c r="X1318">
        <v>850</v>
      </c>
      <c r="Y1318" t="s">
        <v>374</v>
      </c>
      <c r="Z1318" t="s">
        <v>437</v>
      </c>
      <c r="AA1318">
        <v>31</v>
      </c>
      <c r="AB1318">
        <v>4</v>
      </c>
      <c r="AC1318">
        <v>0</v>
      </c>
      <c r="AD1318">
        <v>2</v>
      </c>
      <c r="AE1318">
        <v>1</v>
      </c>
      <c r="AF1318">
        <v>1</v>
      </c>
      <c r="AG1318">
        <v>33082.81</v>
      </c>
      <c r="AH1318">
        <v>0</v>
      </c>
    </row>
    <row r="1319" spans="21:34" x14ac:dyDescent="0.25">
      <c r="U1319">
        <v>1318</v>
      </c>
      <c r="V1319">
        <v>15720702</v>
      </c>
      <c r="W1319" t="s">
        <v>845</v>
      </c>
      <c r="X1319">
        <v>789</v>
      </c>
      <c r="Y1319" t="s">
        <v>374</v>
      </c>
      <c r="Z1319" t="s">
        <v>436</v>
      </c>
      <c r="AA1319">
        <v>37</v>
      </c>
      <c r="AB1319">
        <v>3</v>
      </c>
      <c r="AC1319">
        <v>0</v>
      </c>
      <c r="AD1319">
        <v>1</v>
      </c>
      <c r="AE1319">
        <v>1</v>
      </c>
      <c r="AF1319">
        <v>0</v>
      </c>
      <c r="AG1319">
        <v>121883.87</v>
      </c>
      <c r="AH1319">
        <v>1</v>
      </c>
    </row>
    <row r="1320" spans="21:34" x14ac:dyDescent="0.25">
      <c r="U1320">
        <v>1319</v>
      </c>
      <c r="V1320">
        <v>15665077</v>
      </c>
      <c r="W1320" t="s">
        <v>1540</v>
      </c>
      <c r="X1320">
        <v>598</v>
      </c>
      <c r="Y1320" t="s">
        <v>374</v>
      </c>
      <c r="Z1320" t="s">
        <v>437</v>
      </c>
      <c r="AA1320">
        <v>43</v>
      </c>
      <c r="AB1320">
        <v>5</v>
      </c>
      <c r="AC1320">
        <v>0</v>
      </c>
      <c r="AD1320">
        <v>3</v>
      </c>
      <c r="AE1320">
        <v>1</v>
      </c>
      <c r="AF1320">
        <v>1</v>
      </c>
      <c r="AG1320">
        <v>100722.72</v>
      </c>
      <c r="AH1320">
        <v>1</v>
      </c>
    </row>
    <row r="1321" spans="21:34" x14ac:dyDescent="0.25">
      <c r="U1321">
        <v>1320</v>
      </c>
      <c r="V1321">
        <v>15763612</v>
      </c>
      <c r="W1321" t="s">
        <v>1541</v>
      </c>
      <c r="X1321">
        <v>756</v>
      </c>
      <c r="Y1321" t="s">
        <v>378</v>
      </c>
      <c r="Z1321" t="s">
        <v>436</v>
      </c>
      <c r="AA1321">
        <v>41</v>
      </c>
      <c r="AB1321">
        <v>2</v>
      </c>
      <c r="AC1321">
        <v>124439.49</v>
      </c>
      <c r="AD1321">
        <v>2</v>
      </c>
      <c r="AE1321">
        <v>0</v>
      </c>
      <c r="AF1321">
        <v>1</v>
      </c>
      <c r="AG1321">
        <v>47093.11</v>
      </c>
      <c r="AH1321">
        <v>0</v>
      </c>
    </row>
    <row r="1322" spans="21:34" x14ac:dyDescent="0.25">
      <c r="U1322">
        <v>1321</v>
      </c>
      <c r="V1322">
        <v>15596493</v>
      </c>
      <c r="W1322" t="s">
        <v>1542</v>
      </c>
      <c r="X1322">
        <v>687</v>
      </c>
      <c r="Y1322" t="s">
        <v>374</v>
      </c>
      <c r="Z1322" t="s">
        <v>437</v>
      </c>
      <c r="AA1322">
        <v>47</v>
      </c>
      <c r="AB1322">
        <v>7</v>
      </c>
      <c r="AC1322">
        <v>0</v>
      </c>
      <c r="AD1322">
        <v>2</v>
      </c>
      <c r="AE1322">
        <v>1</v>
      </c>
      <c r="AF1322">
        <v>1</v>
      </c>
      <c r="AG1322">
        <v>177624.01</v>
      </c>
      <c r="AH1322">
        <v>0</v>
      </c>
    </row>
    <row r="1323" spans="21:34" x14ac:dyDescent="0.25">
      <c r="U1323">
        <v>1322</v>
      </c>
      <c r="V1323">
        <v>15704483</v>
      </c>
      <c r="W1323" t="s">
        <v>681</v>
      </c>
      <c r="X1323">
        <v>724</v>
      </c>
      <c r="Y1323" t="s">
        <v>374</v>
      </c>
      <c r="Z1323" t="s">
        <v>436</v>
      </c>
      <c r="AA1323">
        <v>40</v>
      </c>
      <c r="AB1323">
        <v>6</v>
      </c>
      <c r="AC1323">
        <v>0</v>
      </c>
      <c r="AD1323">
        <v>2</v>
      </c>
      <c r="AE1323">
        <v>0</v>
      </c>
      <c r="AF1323">
        <v>0</v>
      </c>
      <c r="AG1323">
        <v>106149.48</v>
      </c>
      <c r="AH1323">
        <v>0</v>
      </c>
    </row>
    <row r="1324" spans="21:34" x14ac:dyDescent="0.25">
      <c r="U1324">
        <v>1323</v>
      </c>
      <c r="V1324">
        <v>15598846</v>
      </c>
      <c r="W1324" t="s">
        <v>1543</v>
      </c>
      <c r="X1324">
        <v>700</v>
      </c>
      <c r="Y1324" t="s">
        <v>374</v>
      </c>
      <c r="Z1324" t="s">
        <v>437</v>
      </c>
      <c r="AA1324">
        <v>44</v>
      </c>
      <c r="AB1324">
        <v>2</v>
      </c>
      <c r="AC1324">
        <v>58781.760000000002</v>
      </c>
      <c r="AD1324">
        <v>1</v>
      </c>
      <c r="AE1324">
        <v>1</v>
      </c>
      <c r="AF1324">
        <v>0</v>
      </c>
      <c r="AG1324">
        <v>16874.919999999998</v>
      </c>
      <c r="AH1324">
        <v>0</v>
      </c>
    </row>
    <row r="1325" spans="21:34" x14ac:dyDescent="0.25">
      <c r="U1325">
        <v>1324</v>
      </c>
      <c r="V1325">
        <v>15629244</v>
      </c>
      <c r="W1325" t="s">
        <v>1544</v>
      </c>
      <c r="X1325">
        <v>635</v>
      </c>
      <c r="Y1325" t="s">
        <v>376</v>
      </c>
      <c r="Z1325" t="s">
        <v>436</v>
      </c>
      <c r="AA1325">
        <v>50</v>
      </c>
      <c r="AB1325">
        <v>7</v>
      </c>
      <c r="AC1325">
        <v>159453.64000000001</v>
      </c>
      <c r="AD1325">
        <v>2</v>
      </c>
      <c r="AE1325">
        <v>0</v>
      </c>
      <c r="AF1325">
        <v>0</v>
      </c>
      <c r="AG1325">
        <v>54560.79</v>
      </c>
      <c r="AH1325">
        <v>1</v>
      </c>
    </row>
    <row r="1326" spans="21:34" x14ac:dyDescent="0.25">
      <c r="U1326">
        <v>1325</v>
      </c>
      <c r="V1326">
        <v>15765537</v>
      </c>
      <c r="W1326" t="s">
        <v>1163</v>
      </c>
      <c r="X1326">
        <v>687</v>
      </c>
      <c r="Y1326" t="s">
        <v>378</v>
      </c>
      <c r="Z1326" t="s">
        <v>436</v>
      </c>
      <c r="AA1326">
        <v>26</v>
      </c>
      <c r="AB1326">
        <v>2</v>
      </c>
      <c r="AC1326">
        <v>142721.51999999999</v>
      </c>
      <c r="AD1326">
        <v>1</v>
      </c>
      <c r="AE1326">
        <v>1</v>
      </c>
      <c r="AF1326">
        <v>1</v>
      </c>
      <c r="AG1326">
        <v>153605.75</v>
      </c>
      <c r="AH1326">
        <v>0</v>
      </c>
    </row>
    <row r="1327" spans="21:34" x14ac:dyDescent="0.25">
      <c r="U1327">
        <v>1326</v>
      </c>
      <c r="V1327">
        <v>15729975</v>
      </c>
      <c r="W1327" t="s">
        <v>758</v>
      </c>
      <c r="X1327">
        <v>613</v>
      </c>
      <c r="Y1327" t="s">
        <v>374</v>
      </c>
      <c r="Z1327" t="s">
        <v>437</v>
      </c>
      <c r="AA1327">
        <v>46</v>
      </c>
      <c r="AB1327">
        <v>8</v>
      </c>
      <c r="AC1327">
        <v>167795.6</v>
      </c>
      <c r="AD1327">
        <v>1</v>
      </c>
      <c r="AE1327">
        <v>0</v>
      </c>
      <c r="AF1327">
        <v>1</v>
      </c>
      <c r="AG1327">
        <v>44390.38</v>
      </c>
      <c r="AH1327">
        <v>0</v>
      </c>
    </row>
    <row r="1328" spans="21:34" x14ac:dyDescent="0.25">
      <c r="U1328">
        <v>1327</v>
      </c>
      <c r="V1328">
        <v>15682773</v>
      </c>
      <c r="W1328" t="s">
        <v>1545</v>
      </c>
      <c r="X1328">
        <v>781</v>
      </c>
      <c r="Y1328" t="s">
        <v>374</v>
      </c>
      <c r="Z1328" t="s">
        <v>437</v>
      </c>
      <c r="AA1328">
        <v>38</v>
      </c>
      <c r="AB1328">
        <v>3</v>
      </c>
      <c r="AC1328">
        <v>128345.69</v>
      </c>
      <c r="AD1328">
        <v>2</v>
      </c>
      <c r="AE1328">
        <v>1</v>
      </c>
      <c r="AF1328">
        <v>0</v>
      </c>
      <c r="AG1328">
        <v>63218.85</v>
      </c>
      <c r="AH1328">
        <v>0</v>
      </c>
    </row>
    <row r="1329" spans="21:34" x14ac:dyDescent="0.25">
      <c r="U1329">
        <v>1328</v>
      </c>
      <c r="V1329">
        <v>15688007</v>
      </c>
      <c r="W1329" t="s">
        <v>1546</v>
      </c>
      <c r="X1329">
        <v>703</v>
      </c>
      <c r="Y1329" t="s">
        <v>376</v>
      </c>
      <c r="Z1329" t="s">
        <v>436</v>
      </c>
      <c r="AA1329">
        <v>20</v>
      </c>
      <c r="AB1329">
        <v>3</v>
      </c>
      <c r="AC1329">
        <v>165260.98000000001</v>
      </c>
      <c r="AD1329">
        <v>1</v>
      </c>
      <c r="AE1329">
        <v>1</v>
      </c>
      <c r="AF1329">
        <v>1</v>
      </c>
      <c r="AG1329">
        <v>41626.78</v>
      </c>
      <c r="AH1329">
        <v>0</v>
      </c>
    </row>
    <row r="1330" spans="21:34" x14ac:dyDescent="0.25">
      <c r="U1330">
        <v>1329</v>
      </c>
      <c r="V1330">
        <v>15574331</v>
      </c>
      <c r="W1330" t="s">
        <v>788</v>
      </c>
      <c r="X1330">
        <v>593</v>
      </c>
      <c r="Y1330" t="s">
        <v>378</v>
      </c>
      <c r="Z1330" t="s">
        <v>437</v>
      </c>
      <c r="AA1330">
        <v>62</v>
      </c>
      <c r="AB1330">
        <v>3</v>
      </c>
      <c r="AC1330">
        <v>118233.81</v>
      </c>
      <c r="AD1330">
        <v>1</v>
      </c>
      <c r="AE1330">
        <v>0</v>
      </c>
      <c r="AF1330">
        <v>1</v>
      </c>
      <c r="AG1330">
        <v>24765.53</v>
      </c>
      <c r="AH1330">
        <v>1</v>
      </c>
    </row>
    <row r="1331" spans="21:34" x14ac:dyDescent="0.25">
      <c r="U1331">
        <v>1330</v>
      </c>
      <c r="V1331">
        <v>15645572</v>
      </c>
      <c r="W1331" t="s">
        <v>762</v>
      </c>
      <c r="X1331">
        <v>743</v>
      </c>
      <c r="Y1331" t="s">
        <v>374</v>
      </c>
      <c r="Z1331" t="s">
        <v>437</v>
      </c>
      <c r="AA1331">
        <v>40</v>
      </c>
      <c r="AB1331">
        <v>6</v>
      </c>
      <c r="AC1331">
        <v>0</v>
      </c>
      <c r="AD1331">
        <v>1</v>
      </c>
      <c r="AE1331">
        <v>1</v>
      </c>
      <c r="AF1331">
        <v>0</v>
      </c>
      <c r="AG1331">
        <v>28280.799999999999</v>
      </c>
      <c r="AH1331">
        <v>1</v>
      </c>
    </row>
    <row r="1332" spans="21:34" x14ac:dyDescent="0.25">
      <c r="U1332">
        <v>1331</v>
      </c>
      <c r="V1332">
        <v>15742854</v>
      </c>
      <c r="W1332" t="s">
        <v>1034</v>
      </c>
      <c r="X1332">
        <v>640</v>
      </c>
      <c r="Y1332" t="s">
        <v>376</v>
      </c>
      <c r="Z1332" t="s">
        <v>437</v>
      </c>
      <c r="AA1332">
        <v>46</v>
      </c>
      <c r="AB1332">
        <v>8</v>
      </c>
      <c r="AC1332">
        <v>0</v>
      </c>
      <c r="AD1332">
        <v>2</v>
      </c>
      <c r="AE1332">
        <v>1</v>
      </c>
      <c r="AF1332">
        <v>0</v>
      </c>
      <c r="AG1332">
        <v>89043.19</v>
      </c>
      <c r="AH1332">
        <v>0</v>
      </c>
    </row>
    <row r="1333" spans="21:34" x14ac:dyDescent="0.25">
      <c r="U1333">
        <v>1332</v>
      </c>
      <c r="V1333">
        <v>15575417</v>
      </c>
      <c r="W1333" t="s">
        <v>792</v>
      </c>
      <c r="X1333">
        <v>849</v>
      </c>
      <c r="Y1333" t="s">
        <v>378</v>
      </c>
      <c r="Z1333" t="s">
        <v>436</v>
      </c>
      <c r="AA1333">
        <v>37</v>
      </c>
      <c r="AB1333">
        <v>7</v>
      </c>
      <c r="AC1333">
        <v>143452.74</v>
      </c>
      <c r="AD1333">
        <v>2</v>
      </c>
      <c r="AE1333">
        <v>1</v>
      </c>
      <c r="AF1333">
        <v>1</v>
      </c>
      <c r="AG1333">
        <v>17294.12</v>
      </c>
      <c r="AH1333">
        <v>0</v>
      </c>
    </row>
    <row r="1334" spans="21:34" x14ac:dyDescent="0.25">
      <c r="U1334">
        <v>1333</v>
      </c>
      <c r="V1334">
        <v>15796721</v>
      </c>
      <c r="W1334" t="s">
        <v>1524</v>
      </c>
      <c r="X1334">
        <v>778</v>
      </c>
      <c r="Y1334" t="s">
        <v>374</v>
      </c>
      <c r="Z1334" t="s">
        <v>436</v>
      </c>
      <c r="AA1334">
        <v>38</v>
      </c>
      <c r="AB1334">
        <v>3</v>
      </c>
      <c r="AC1334">
        <v>145018.49</v>
      </c>
      <c r="AD1334">
        <v>2</v>
      </c>
      <c r="AE1334">
        <v>1</v>
      </c>
      <c r="AF1334">
        <v>1</v>
      </c>
      <c r="AG1334">
        <v>126702.41</v>
      </c>
      <c r="AH1334">
        <v>0</v>
      </c>
    </row>
    <row r="1335" spans="21:34" x14ac:dyDescent="0.25">
      <c r="U1335">
        <v>1334</v>
      </c>
      <c r="V1335">
        <v>15734942</v>
      </c>
      <c r="W1335" t="s">
        <v>1524</v>
      </c>
      <c r="X1335">
        <v>539</v>
      </c>
      <c r="Y1335" t="s">
        <v>378</v>
      </c>
      <c r="Z1335" t="s">
        <v>437</v>
      </c>
      <c r="AA1335">
        <v>38</v>
      </c>
      <c r="AB1335">
        <v>8</v>
      </c>
      <c r="AC1335">
        <v>82407.509999999995</v>
      </c>
      <c r="AD1335">
        <v>1</v>
      </c>
      <c r="AE1335">
        <v>1</v>
      </c>
      <c r="AF1335">
        <v>0</v>
      </c>
      <c r="AG1335">
        <v>13123.41</v>
      </c>
      <c r="AH1335">
        <v>0</v>
      </c>
    </row>
    <row r="1336" spans="21:34" x14ac:dyDescent="0.25">
      <c r="U1336">
        <v>1335</v>
      </c>
      <c r="V1336">
        <v>15664772</v>
      </c>
      <c r="W1336" t="s">
        <v>1547</v>
      </c>
      <c r="X1336">
        <v>489</v>
      </c>
      <c r="Y1336" t="s">
        <v>378</v>
      </c>
      <c r="Z1336" t="s">
        <v>436</v>
      </c>
      <c r="AA1336">
        <v>28</v>
      </c>
      <c r="AB1336">
        <v>1</v>
      </c>
      <c r="AC1336">
        <v>79460.98</v>
      </c>
      <c r="AD1336">
        <v>2</v>
      </c>
      <c r="AE1336">
        <v>1</v>
      </c>
      <c r="AF1336">
        <v>1</v>
      </c>
      <c r="AG1336">
        <v>167973.63</v>
      </c>
      <c r="AH1336">
        <v>0</v>
      </c>
    </row>
    <row r="1337" spans="21:34" x14ac:dyDescent="0.25">
      <c r="U1337">
        <v>1336</v>
      </c>
      <c r="V1337">
        <v>15576683</v>
      </c>
      <c r="W1337" t="s">
        <v>692</v>
      </c>
      <c r="X1337">
        <v>568</v>
      </c>
      <c r="Y1337" t="s">
        <v>376</v>
      </c>
      <c r="Z1337" t="s">
        <v>437</v>
      </c>
      <c r="AA1337">
        <v>43</v>
      </c>
      <c r="AB1337">
        <v>9</v>
      </c>
      <c r="AC1337">
        <v>0</v>
      </c>
      <c r="AD1337">
        <v>1</v>
      </c>
      <c r="AE1337">
        <v>1</v>
      </c>
      <c r="AF1337">
        <v>0</v>
      </c>
      <c r="AG1337">
        <v>125870.79</v>
      </c>
      <c r="AH1337">
        <v>1</v>
      </c>
    </row>
    <row r="1338" spans="21:34" x14ac:dyDescent="0.25">
      <c r="U1338">
        <v>1337</v>
      </c>
      <c r="V1338">
        <v>15682563</v>
      </c>
      <c r="W1338" t="s">
        <v>1139</v>
      </c>
      <c r="X1338">
        <v>618</v>
      </c>
      <c r="Y1338" t="s">
        <v>376</v>
      </c>
      <c r="Z1338" t="s">
        <v>436</v>
      </c>
      <c r="AA1338">
        <v>38</v>
      </c>
      <c r="AB1338">
        <v>5</v>
      </c>
      <c r="AC1338">
        <v>126473.99</v>
      </c>
      <c r="AD1338">
        <v>1</v>
      </c>
      <c r="AE1338">
        <v>1</v>
      </c>
      <c r="AF1338">
        <v>0</v>
      </c>
      <c r="AG1338">
        <v>91972.49</v>
      </c>
      <c r="AH1338">
        <v>0</v>
      </c>
    </row>
    <row r="1339" spans="21:34" x14ac:dyDescent="0.25">
      <c r="U1339">
        <v>1338</v>
      </c>
      <c r="V1339">
        <v>15650889</v>
      </c>
      <c r="W1339" t="s">
        <v>1437</v>
      </c>
      <c r="X1339">
        <v>710</v>
      </c>
      <c r="Y1339" t="s">
        <v>378</v>
      </c>
      <c r="Z1339" t="s">
        <v>437</v>
      </c>
      <c r="AA1339">
        <v>30</v>
      </c>
      <c r="AB1339">
        <v>10</v>
      </c>
      <c r="AC1339">
        <v>133537.1</v>
      </c>
      <c r="AD1339">
        <v>2</v>
      </c>
      <c r="AE1339">
        <v>1</v>
      </c>
      <c r="AF1339">
        <v>0</v>
      </c>
      <c r="AG1339">
        <v>155593.74</v>
      </c>
      <c r="AH1339">
        <v>0</v>
      </c>
    </row>
    <row r="1340" spans="21:34" x14ac:dyDescent="0.25">
      <c r="U1340">
        <v>1339</v>
      </c>
      <c r="V1340">
        <v>15612108</v>
      </c>
      <c r="W1340" t="s">
        <v>1548</v>
      </c>
      <c r="X1340">
        <v>625</v>
      </c>
      <c r="Y1340" t="s">
        <v>374</v>
      </c>
      <c r="Z1340" t="s">
        <v>436</v>
      </c>
      <c r="AA1340">
        <v>52</v>
      </c>
      <c r="AB1340">
        <v>5</v>
      </c>
      <c r="AC1340">
        <v>164978.01</v>
      </c>
      <c r="AD1340">
        <v>1</v>
      </c>
      <c r="AE1340">
        <v>1</v>
      </c>
      <c r="AF1340">
        <v>1</v>
      </c>
      <c r="AG1340">
        <v>67788.490000000005</v>
      </c>
      <c r="AH1340">
        <v>0</v>
      </c>
    </row>
    <row r="1341" spans="21:34" x14ac:dyDescent="0.25">
      <c r="U1341">
        <v>1340</v>
      </c>
      <c r="V1341">
        <v>15761132</v>
      </c>
      <c r="W1341" t="s">
        <v>736</v>
      </c>
      <c r="X1341">
        <v>682</v>
      </c>
      <c r="Y1341" t="s">
        <v>376</v>
      </c>
      <c r="Z1341" t="s">
        <v>436</v>
      </c>
      <c r="AA1341">
        <v>46</v>
      </c>
      <c r="AB1341">
        <v>7</v>
      </c>
      <c r="AC1341">
        <v>128029.72</v>
      </c>
      <c r="AD1341">
        <v>1</v>
      </c>
      <c r="AE1341">
        <v>1</v>
      </c>
      <c r="AF1341">
        <v>1</v>
      </c>
      <c r="AG1341">
        <v>62615.35</v>
      </c>
      <c r="AH1341">
        <v>0</v>
      </c>
    </row>
    <row r="1342" spans="21:34" x14ac:dyDescent="0.25">
      <c r="U1342">
        <v>1341</v>
      </c>
      <c r="V1342">
        <v>15645511</v>
      </c>
      <c r="W1342" t="s">
        <v>1549</v>
      </c>
      <c r="X1342">
        <v>727</v>
      </c>
      <c r="Y1342" t="s">
        <v>376</v>
      </c>
      <c r="Z1342" t="s">
        <v>436</v>
      </c>
      <c r="AA1342">
        <v>43</v>
      </c>
      <c r="AB1342">
        <v>2</v>
      </c>
      <c r="AC1342">
        <v>97403.18</v>
      </c>
      <c r="AD1342">
        <v>1</v>
      </c>
      <c r="AE1342">
        <v>1</v>
      </c>
      <c r="AF1342">
        <v>1</v>
      </c>
      <c r="AG1342">
        <v>107415.02</v>
      </c>
      <c r="AH1342">
        <v>1</v>
      </c>
    </row>
    <row r="1343" spans="21:34" x14ac:dyDescent="0.25">
      <c r="U1343">
        <v>1342</v>
      </c>
      <c r="V1343">
        <v>15609824</v>
      </c>
      <c r="W1343" t="s">
        <v>1550</v>
      </c>
      <c r="X1343">
        <v>794</v>
      </c>
      <c r="Y1343" t="s">
        <v>374</v>
      </c>
      <c r="Z1343" t="s">
        <v>437</v>
      </c>
      <c r="AA1343">
        <v>41</v>
      </c>
      <c r="AB1343">
        <v>7</v>
      </c>
      <c r="AC1343">
        <v>176845.41</v>
      </c>
      <c r="AD1343">
        <v>3</v>
      </c>
      <c r="AE1343">
        <v>1</v>
      </c>
      <c r="AF1343">
        <v>0</v>
      </c>
      <c r="AG1343">
        <v>166526.26</v>
      </c>
      <c r="AH1343">
        <v>1</v>
      </c>
    </row>
    <row r="1344" spans="21:34" x14ac:dyDescent="0.25">
      <c r="U1344">
        <v>1343</v>
      </c>
      <c r="V1344">
        <v>15640268</v>
      </c>
      <c r="W1344" t="s">
        <v>1344</v>
      </c>
      <c r="X1344">
        <v>652</v>
      </c>
      <c r="Y1344" t="s">
        <v>376</v>
      </c>
      <c r="Z1344" t="s">
        <v>436</v>
      </c>
      <c r="AA1344">
        <v>71</v>
      </c>
      <c r="AB1344">
        <v>4</v>
      </c>
      <c r="AC1344">
        <v>0</v>
      </c>
      <c r="AD1344">
        <v>1</v>
      </c>
      <c r="AE1344">
        <v>1</v>
      </c>
      <c r="AF1344">
        <v>1</v>
      </c>
      <c r="AG1344">
        <v>120107.1</v>
      </c>
      <c r="AH1344">
        <v>0</v>
      </c>
    </row>
    <row r="1345" spans="21:34" x14ac:dyDescent="0.25">
      <c r="U1345">
        <v>1344</v>
      </c>
      <c r="V1345">
        <v>15645778</v>
      </c>
      <c r="W1345" t="s">
        <v>1551</v>
      </c>
      <c r="X1345">
        <v>670</v>
      </c>
      <c r="Y1345" t="s">
        <v>376</v>
      </c>
      <c r="Z1345" t="s">
        <v>436</v>
      </c>
      <c r="AA1345">
        <v>42</v>
      </c>
      <c r="AB1345">
        <v>3</v>
      </c>
      <c r="AC1345">
        <v>81589.039999999994</v>
      </c>
      <c r="AD1345">
        <v>1</v>
      </c>
      <c r="AE1345">
        <v>1</v>
      </c>
      <c r="AF1345">
        <v>0</v>
      </c>
      <c r="AG1345">
        <v>188227.8</v>
      </c>
      <c r="AH1345">
        <v>0</v>
      </c>
    </row>
    <row r="1346" spans="21:34" x14ac:dyDescent="0.25">
      <c r="U1346">
        <v>1345</v>
      </c>
      <c r="V1346">
        <v>15691104</v>
      </c>
      <c r="W1346" t="s">
        <v>761</v>
      </c>
      <c r="X1346">
        <v>460</v>
      </c>
      <c r="Y1346" t="s">
        <v>378</v>
      </c>
      <c r="Z1346" t="s">
        <v>437</v>
      </c>
      <c r="AA1346">
        <v>40</v>
      </c>
      <c r="AB1346">
        <v>6</v>
      </c>
      <c r="AC1346">
        <v>119507.58</v>
      </c>
      <c r="AD1346">
        <v>2</v>
      </c>
      <c r="AE1346">
        <v>1</v>
      </c>
      <c r="AF1346">
        <v>0</v>
      </c>
      <c r="AG1346">
        <v>91560.63</v>
      </c>
      <c r="AH1346">
        <v>1</v>
      </c>
    </row>
    <row r="1347" spans="21:34" x14ac:dyDescent="0.25">
      <c r="U1347">
        <v>1346</v>
      </c>
      <c r="V1347">
        <v>15714567</v>
      </c>
      <c r="W1347" t="s">
        <v>1121</v>
      </c>
      <c r="X1347">
        <v>568</v>
      </c>
      <c r="Y1347" t="s">
        <v>376</v>
      </c>
      <c r="Z1347" t="s">
        <v>437</v>
      </c>
      <c r="AA1347">
        <v>26</v>
      </c>
      <c r="AB1347">
        <v>6</v>
      </c>
      <c r="AC1347">
        <v>0</v>
      </c>
      <c r="AD1347">
        <v>2</v>
      </c>
      <c r="AE1347">
        <v>0</v>
      </c>
      <c r="AF1347">
        <v>0</v>
      </c>
      <c r="AG1347">
        <v>166495.20000000001</v>
      </c>
      <c r="AH1347">
        <v>0</v>
      </c>
    </row>
    <row r="1348" spans="21:34" x14ac:dyDescent="0.25">
      <c r="U1348">
        <v>1347</v>
      </c>
      <c r="V1348">
        <v>15777826</v>
      </c>
      <c r="W1348" t="s">
        <v>1552</v>
      </c>
      <c r="X1348">
        <v>643</v>
      </c>
      <c r="Y1348" t="s">
        <v>374</v>
      </c>
      <c r="Z1348" t="s">
        <v>436</v>
      </c>
      <c r="AA1348">
        <v>30</v>
      </c>
      <c r="AB1348">
        <v>5</v>
      </c>
      <c r="AC1348">
        <v>94443.77</v>
      </c>
      <c r="AD1348">
        <v>1</v>
      </c>
      <c r="AE1348">
        <v>1</v>
      </c>
      <c r="AF1348">
        <v>1</v>
      </c>
      <c r="AG1348">
        <v>165614.39999999999</v>
      </c>
      <c r="AH1348">
        <v>0</v>
      </c>
    </row>
    <row r="1349" spans="21:34" x14ac:dyDescent="0.25">
      <c r="U1349">
        <v>1348</v>
      </c>
      <c r="V1349">
        <v>15668445</v>
      </c>
      <c r="W1349" t="s">
        <v>1085</v>
      </c>
      <c r="X1349">
        <v>521</v>
      </c>
      <c r="Y1349" t="s">
        <v>374</v>
      </c>
      <c r="Z1349" t="s">
        <v>436</v>
      </c>
      <c r="AA1349">
        <v>37</v>
      </c>
      <c r="AB1349">
        <v>2</v>
      </c>
      <c r="AC1349">
        <v>0</v>
      </c>
      <c r="AD1349">
        <v>2</v>
      </c>
      <c r="AE1349">
        <v>1</v>
      </c>
      <c r="AF1349">
        <v>1</v>
      </c>
      <c r="AG1349">
        <v>86372.24</v>
      </c>
      <c r="AH1349">
        <v>0</v>
      </c>
    </row>
    <row r="1350" spans="21:34" x14ac:dyDescent="0.25">
      <c r="U1350">
        <v>1349</v>
      </c>
      <c r="V1350">
        <v>15576162</v>
      </c>
      <c r="W1350" t="s">
        <v>1067</v>
      </c>
      <c r="X1350">
        <v>615</v>
      </c>
      <c r="Y1350" t="s">
        <v>374</v>
      </c>
      <c r="Z1350" t="s">
        <v>436</v>
      </c>
      <c r="AA1350">
        <v>32</v>
      </c>
      <c r="AB1350">
        <v>7</v>
      </c>
      <c r="AC1350">
        <v>92199.84</v>
      </c>
      <c r="AD1350">
        <v>1</v>
      </c>
      <c r="AE1350">
        <v>1</v>
      </c>
      <c r="AF1350">
        <v>1</v>
      </c>
      <c r="AG1350">
        <v>2755.53</v>
      </c>
      <c r="AH1350">
        <v>0</v>
      </c>
    </row>
    <row r="1351" spans="21:34" x14ac:dyDescent="0.25">
      <c r="U1351">
        <v>1350</v>
      </c>
      <c r="V1351">
        <v>15778135</v>
      </c>
      <c r="W1351" t="s">
        <v>817</v>
      </c>
      <c r="X1351">
        <v>575</v>
      </c>
      <c r="Y1351" t="s">
        <v>376</v>
      </c>
      <c r="Z1351" t="s">
        <v>436</v>
      </c>
      <c r="AA1351">
        <v>43</v>
      </c>
      <c r="AB1351">
        <v>3</v>
      </c>
      <c r="AC1351">
        <v>0</v>
      </c>
      <c r="AD1351">
        <v>1</v>
      </c>
      <c r="AE1351">
        <v>1</v>
      </c>
      <c r="AF1351">
        <v>0</v>
      </c>
      <c r="AG1351">
        <v>83594.509999999995</v>
      </c>
      <c r="AH1351">
        <v>0</v>
      </c>
    </row>
    <row r="1352" spans="21:34" x14ac:dyDescent="0.25">
      <c r="U1352">
        <v>1351</v>
      </c>
      <c r="V1352">
        <v>15613141</v>
      </c>
      <c r="W1352" t="s">
        <v>1345</v>
      </c>
      <c r="X1352">
        <v>717</v>
      </c>
      <c r="Y1352" t="s">
        <v>374</v>
      </c>
      <c r="Z1352" t="s">
        <v>437</v>
      </c>
      <c r="AA1352">
        <v>41</v>
      </c>
      <c r="AB1352">
        <v>3</v>
      </c>
      <c r="AC1352">
        <v>135756.96</v>
      </c>
      <c r="AD1352">
        <v>1</v>
      </c>
      <c r="AE1352">
        <v>1</v>
      </c>
      <c r="AF1352">
        <v>1</v>
      </c>
      <c r="AG1352">
        <v>103706.41</v>
      </c>
      <c r="AH1352">
        <v>0</v>
      </c>
    </row>
    <row r="1353" spans="21:34" x14ac:dyDescent="0.25">
      <c r="U1353">
        <v>1352</v>
      </c>
      <c r="V1353">
        <v>15635435</v>
      </c>
      <c r="W1353" t="s">
        <v>946</v>
      </c>
      <c r="X1353">
        <v>648</v>
      </c>
      <c r="Y1353" t="s">
        <v>374</v>
      </c>
      <c r="Z1353" t="s">
        <v>437</v>
      </c>
      <c r="AA1353">
        <v>54</v>
      </c>
      <c r="AB1353">
        <v>9</v>
      </c>
      <c r="AC1353">
        <v>120633.42</v>
      </c>
      <c r="AD1353">
        <v>1</v>
      </c>
      <c r="AE1353">
        <v>0</v>
      </c>
      <c r="AF1353">
        <v>0</v>
      </c>
      <c r="AG1353">
        <v>5924.38</v>
      </c>
      <c r="AH1353">
        <v>1</v>
      </c>
    </row>
    <row r="1354" spans="21:34" x14ac:dyDescent="0.25">
      <c r="U1354">
        <v>1353</v>
      </c>
      <c r="V1354">
        <v>15596552</v>
      </c>
      <c r="W1354" t="s">
        <v>1553</v>
      </c>
      <c r="X1354">
        <v>535</v>
      </c>
      <c r="Y1354" t="s">
        <v>378</v>
      </c>
      <c r="Z1354" t="s">
        <v>436</v>
      </c>
      <c r="AA1354">
        <v>48</v>
      </c>
      <c r="AB1354">
        <v>5</v>
      </c>
      <c r="AC1354">
        <v>134542.73000000001</v>
      </c>
      <c r="AD1354">
        <v>1</v>
      </c>
      <c r="AE1354">
        <v>1</v>
      </c>
      <c r="AF1354">
        <v>1</v>
      </c>
      <c r="AG1354">
        <v>58203.67</v>
      </c>
      <c r="AH1354">
        <v>1</v>
      </c>
    </row>
    <row r="1355" spans="21:34" x14ac:dyDescent="0.25">
      <c r="U1355">
        <v>1354</v>
      </c>
      <c r="V1355">
        <v>15623644</v>
      </c>
      <c r="W1355" t="s">
        <v>1554</v>
      </c>
      <c r="X1355">
        <v>626</v>
      </c>
      <c r="Y1355" t="s">
        <v>376</v>
      </c>
      <c r="Z1355" t="s">
        <v>436</v>
      </c>
      <c r="AA1355">
        <v>29</v>
      </c>
      <c r="AB1355">
        <v>7</v>
      </c>
      <c r="AC1355">
        <v>0</v>
      </c>
      <c r="AD1355">
        <v>2</v>
      </c>
      <c r="AE1355">
        <v>1</v>
      </c>
      <c r="AF1355">
        <v>0</v>
      </c>
      <c r="AG1355">
        <v>49361.84</v>
      </c>
      <c r="AH1355">
        <v>0</v>
      </c>
    </row>
    <row r="1356" spans="21:34" x14ac:dyDescent="0.25">
      <c r="U1356">
        <v>1355</v>
      </c>
      <c r="V1356">
        <v>15683403</v>
      </c>
      <c r="W1356" t="s">
        <v>1123</v>
      </c>
      <c r="X1356">
        <v>611</v>
      </c>
      <c r="Y1356" t="s">
        <v>376</v>
      </c>
      <c r="Z1356" t="s">
        <v>436</v>
      </c>
      <c r="AA1356">
        <v>52</v>
      </c>
      <c r="AB1356">
        <v>7</v>
      </c>
      <c r="AC1356">
        <v>0</v>
      </c>
      <c r="AD1356">
        <v>1</v>
      </c>
      <c r="AE1356">
        <v>0</v>
      </c>
      <c r="AF1356">
        <v>1</v>
      </c>
      <c r="AG1356">
        <v>73585.179999999993</v>
      </c>
      <c r="AH1356">
        <v>1</v>
      </c>
    </row>
    <row r="1357" spans="21:34" x14ac:dyDescent="0.25">
      <c r="U1357">
        <v>1356</v>
      </c>
      <c r="V1357">
        <v>15615029</v>
      </c>
      <c r="W1357" t="s">
        <v>1263</v>
      </c>
      <c r="X1357">
        <v>734</v>
      </c>
      <c r="Y1357" t="s">
        <v>376</v>
      </c>
      <c r="Z1357" t="s">
        <v>436</v>
      </c>
      <c r="AA1357">
        <v>39</v>
      </c>
      <c r="AB1357">
        <v>6</v>
      </c>
      <c r="AC1357">
        <v>0</v>
      </c>
      <c r="AD1357">
        <v>1</v>
      </c>
      <c r="AE1357">
        <v>1</v>
      </c>
      <c r="AF1357">
        <v>1</v>
      </c>
      <c r="AG1357">
        <v>95135.27</v>
      </c>
      <c r="AH1357">
        <v>0</v>
      </c>
    </row>
    <row r="1358" spans="21:34" x14ac:dyDescent="0.25">
      <c r="U1358">
        <v>1357</v>
      </c>
      <c r="V1358">
        <v>15769005</v>
      </c>
      <c r="W1358" t="s">
        <v>1545</v>
      </c>
      <c r="X1358">
        <v>709</v>
      </c>
      <c r="Y1358" t="s">
        <v>374</v>
      </c>
      <c r="Z1358" t="s">
        <v>436</v>
      </c>
      <c r="AA1358">
        <v>49</v>
      </c>
      <c r="AB1358">
        <v>4</v>
      </c>
      <c r="AC1358">
        <v>154344.49</v>
      </c>
      <c r="AD1358">
        <v>2</v>
      </c>
      <c r="AE1358">
        <v>1</v>
      </c>
      <c r="AF1358">
        <v>1</v>
      </c>
      <c r="AG1358">
        <v>38794.57</v>
      </c>
      <c r="AH1358">
        <v>0</v>
      </c>
    </row>
    <row r="1359" spans="21:34" x14ac:dyDescent="0.25">
      <c r="U1359">
        <v>1358</v>
      </c>
      <c r="V1359">
        <v>15746326</v>
      </c>
      <c r="W1359" t="s">
        <v>1555</v>
      </c>
      <c r="X1359">
        <v>591</v>
      </c>
      <c r="Y1359" t="s">
        <v>374</v>
      </c>
      <c r="Z1359" t="s">
        <v>436</v>
      </c>
      <c r="AA1359">
        <v>43</v>
      </c>
      <c r="AB1359">
        <v>3</v>
      </c>
      <c r="AC1359">
        <v>0</v>
      </c>
      <c r="AD1359">
        <v>2</v>
      </c>
      <c r="AE1359">
        <v>0</v>
      </c>
      <c r="AF1359">
        <v>1</v>
      </c>
      <c r="AG1359">
        <v>198926.36</v>
      </c>
      <c r="AH1359">
        <v>0</v>
      </c>
    </row>
    <row r="1360" spans="21:34" x14ac:dyDescent="0.25">
      <c r="U1360">
        <v>1359</v>
      </c>
      <c r="V1360">
        <v>15722364</v>
      </c>
      <c r="W1360" t="s">
        <v>821</v>
      </c>
      <c r="X1360">
        <v>664</v>
      </c>
      <c r="Y1360" t="s">
        <v>374</v>
      </c>
      <c r="Z1360" t="s">
        <v>436</v>
      </c>
      <c r="AA1360">
        <v>43</v>
      </c>
      <c r="AB1360">
        <v>9</v>
      </c>
      <c r="AC1360">
        <v>189026.53</v>
      </c>
      <c r="AD1360">
        <v>2</v>
      </c>
      <c r="AE1360">
        <v>1</v>
      </c>
      <c r="AF1360">
        <v>1</v>
      </c>
      <c r="AG1360">
        <v>56099.86</v>
      </c>
      <c r="AH1360">
        <v>0</v>
      </c>
    </row>
    <row r="1361" spans="21:34" x14ac:dyDescent="0.25">
      <c r="U1361">
        <v>1360</v>
      </c>
      <c r="V1361">
        <v>15704954</v>
      </c>
      <c r="W1361" t="s">
        <v>1556</v>
      </c>
      <c r="X1361">
        <v>431</v>
      </c>
      <c r="Y1361" t="s">
        <v>374</v>
      </c>
      <c r="Z1361" t="s">
        <v>436</v>
      </c>
      <c r="AA1361">
        <v>37</v>
      </c>
      <c r="AB1361">
        <v>0</v>
      </c>
      <c r="AC1361">
        <v>120764.08</v>
      </c>
      <c r="AD1361">
        <v>1</v>
      </c>
      <c r="AE1361">
        <v>1</v>
      </c>
      <c r="AF1361">
        <v>1</v>
      </c>
      <c r="AG1361">
        <v>117023.08</v>
      </c>
      <c r="AH1361">
        <v>0</v>
      </c>
    </row>
    <row r="1362" spans="21:34" x14ac:dyDescent="0.25">
      <c r="U1362">
        <v>1361</v>
      </c>
      <c r="V1362">
        <v>15694409</v>
      </c>
      <c r="W1362" t="s">
        <v>700</v>
      </c>
      <c r="X1362">
        <v>647</v>
      </c>
      <c r="Y1362" t="s">
        <v>378</v>
      </c>
      <c r="Z1362" t="s">
        <v>437</v>
      </c>
      <c r="AA1362">
        <v>22</v>
      </c>
      <c r="AB1362">
        <v>3</v>
      </c>
      <c r="AC1362">
        <v>97975.82</v>
      </c>
      <c r="AD1362">
        <v>2</v>
      </c>
      <c r="AE1362">
        <v>0</v>
      </c>
      <c r="AF1362">
        <v>1</v>
      </c>
      <c r="AG1362">
        <v>62083</v>
      </c>
      <c r="AH1362">
        <v>0</v>
      </c>
    </row>
    <row r="1363" spans="21:34" x14ac:dyDescent="0.25">
      <c r="U1363">
        <v>1362</v>
      </c>
      <c r="V1363">
        <v>15754068</v>
      </c>
      <c r="W1363" t="s">
        <v>1557</v>
      </c>
      <c r="X1363">
        <v>578</v>
      </c>
      <c r="Y1363" t="s">
        <v>374</v>
      </c>
      <c r="Z1363" t="s">
        <v>436</v>
      </c>
      <c r="AA1363">
        <v>32</v>
      </c>
      <c r="AB1363">
        <v>4</v>
      </c>
      <c r="AC1363">
        <v>0</v>
      </c>
      <c r="AD1363">
        <v>2</v>
      </c>
      <c r="AE1363">
        <v>1</v>
      </c>
      <c r="AF1363">
        <v>1</v>
      </c>
      <c r="AG1363">
        <v>141822.79999999999</v>
      </c>
      <c r="AH1363">
        <v>0</v>
      </c>
    </row>
    <row r="1364" spans="21:34" x14ac:dyDescent="0.25">
      <c r="U1364">
        <v>1363</v>
      </c>
      <c r="V1364">
        <v>15683841</v>
      </c>
      <c r="W1364" t="s">
        <v>1404</v>
      </c>
      <c r="X1364">
        <v>555</v>
      </c>
      <c r="Y1364" t="s">
        <v>378</v>
      </c>
      <c r="Z1364" t="s">
        <v>436</v>
      </c>
      <c r="AA1364">
        <v>41</v>
      </c>
      <c r="AB1364">
        <v>10</v>
      </c>
      <c r="AC1364">
        <v>113270.2</v>
      </c>
      <c r="AD1364">
        <v>2</v>
      </c>
      <c r="AE1364">
        <v>1</v>
      </c>
      <c r="AF1364">
        <v>1</v>
      </c>
      <c r="AG1364">
        <v>185387.14</v>
      </c>
      <c r="AH1364">
        <v>0</v>
      </c>
    </row>
    <row r="1365" spans="21:34" x14ac:dyDescent="0.25">
      <c r="U1365">
        <v>1364</v>
      </c>
      <c r="V1365">
        <v>15789095</v>
      </c>
      <c r="W1365" t="s">
        <v>750</v>
      </c>
      <c r="X1365">
        <v>775</v>
      </c>
      <c r="Y1365" t="s">
        <v>376</v>
      </c>
      <c r="Z1365" t="s">
        <v>436</v>
      </c>
      <c r="AA1365">
        <v>30</v>
      </c>
      <c r="AB1365">
        <v>4</v>
      </c>
      <c r="AC1365">
        <v>0</v>
      </c>
      <c r="AD1365">
        <v>2</v>
      </c>
      <c r="AE1365">
        <v>0</v>
      </c>
      <c r="AF1365">
        <v>1</v>
      </c>
      <c r="AG1365">
        <v>57461.13</v>
      </c>
      <c r="AH1365">
        <v>0</v>
      </c>
    </row>
    <row r="1366" spans="21:34" x14ac:dyDescent="0.25">
      <c r="U1366">
        <v>1365</v>
      </c>
      <c r="V1366">
        <v>15719958</v>
      </c>
      <c r="W1366" t="s">
        <v>1558</v>
      </c>
      <c r="X1366">
        <v>850</v>
      </c>
      <c r="Y1366" t="s">
        <v>378</v>
      </c>
      <c r="Z1366" t="s">
        <v>436</v>
      </c>
      <c r="AA1366">
        <v>39</v>
      </c>
      <c r="AB1366">
        <v>3</v>
      </c>
      <c r="AC1366">
        <v>124548.99</v>
      </c>
      <c r="AD1366">
        <v>2</v>
      </c>
      <c r="AE1366">
        <v>1</v>
      </c>
      <c r="AF1366">
        <v>1</v>
      </c>
      <c r="AG1366">
        <v>120380.12</v>
      </c>
      <c r="AH1366">
        <v>0</v>
      </c>
    </row>
    <row r="1367" spans="21:34" x14ac:dyDescent="0.25">
      <c r="U1367">
        <v>1366</v>
      </c>
      <c r="V1367">
        <v>15689514</v>
      </c>
      <c r="W1367" t="s">
        <v>886</v>
      </c>
      <c r="X1367">
        <v>625</v>
      </c>
      <c r="Y1367" t="s">
        <v>374</v>
      </c>
      <c r="Z1367" t="s">
        <v>436</v>
      </c>
      <c r="AA1367">
        <v>43</v>
      </c>
      <c r="AB1367">
        <v>8</v>
      </c>
      <c r="AC1367">
        <v>201696.07</v>
      </c>
      <c r="AD1367">
        <v>1</v>
      </c>
      <c r="AE1367">
        <v>1</v>
      </c>
      <c r="AF1367">
        <v>0</v>
      </c>
      <c r="AG1367">
        <v>133020.9</v>
      </c>
      <c r="AH1367">
        <v>1</v>
      </c>
    </row>
    <row r="1368" spans="21:34" x14ac:dyDescent="0.25">
      <c r="U1368">
        <v>1367</v>
      </c>
      <c r="V1368">
        <v>15621353</v>
      </c>
      <c r="W1368" t="s">
        <v>1128</v>
      </c>
      <c r="X1368">
        <v>645</v>
      </c>
      <c r="Y1368" t="s">
        <v>376</v>
      </c>
      <c r="Z1368" t="s">
        <v>437</v>
      </c>
      <c r="AA1368">
        <v>37</v>
      </c>
      <c r="AB1368">
        <v>7</v>
      </c>
      <c r="AC1368">
        <v>0</v>
      </c>
      <c r="AD1368">
        <v>2</v>
      </c>
      <c r="AE1368">
        <v>1</v>
      </c>
      <c r="AF1368">
        <v>0</v>
      </c>
      <c r="AG1368">
        <v>13589.93</v>
      </c>
      <c r="AH1368">
        <v>0</v>
      </c>
    </row>
    <row r="1369" spans="21:34" x14ac:dyDescent="0.25">
      <c r="U1369">
        <v>1368</v>
      </c>
      <c r="V1369">
        <v>15627232</v>
      </c>
      <c r="W1369" t="s">
        <v>1358</v>
      </c>
      <c r="X1369">
        <v>608</v>
      </c>
      <c r="Y1369" t="s">
        <v>378</v>
      </c>
      <c r="Z1369" t="s">
        <v>436</v>
      </c>
      <c r="AA1369">
        <v>44</v>
      </c>
      <c r="AB1369">
        <v>7</v>
      </c>
      <c r="AC1369">
        <v>114203.47</v>
      </c>
      <c r="AD1369">
        <v>1</v>
      </c>
      <c r="AE1369">
        <v>1</v>
      </c>
      <c r="AF1369">
        <v>1</v>
      </c>
      <c r="AG1369">
        <v>77830.36</v>
      </c>
      <c r="AH1369">
        <v>1</v>
      </c>
    </row>
    <row r="1370" spans="21:34" x14ac:dyDescent="0.25">
      <c r="U1370">
        <v>1369</v>
      </c>
      <c r="V1370">
        <v>15745843</v>
      </c>
      <c r="W1370" t="s">
        <v>1559</v>
      </c>
      <c r="X1370">
        <v>689</v>
      </c>
      <c r="Y1370" t="s">
        <v>376</v>
      </c>
      <c r="Z1370" t="s">
        <v>437</v>
      </c>
      <c r="AA1370">
        <v>31</v>
      </c>
      <c r="AB1370">
        <v>4</v>
      </c>
      <c r="AC1370">
        <v>0</v>
      </c>
      <c r="AD1370">
        <v>2</v>
      </c>
      <c r="AE1370">
        <v>1</v>
      </c>
      <c r="AF1370">
        <v>1</v>
      </c>
      <c r="AG1370">
        <v>136610.01999999999</v>
      </c>
      <c r="AH1370">
        <v>0</v>
      </c>
    </row>
    <row r="1371" spans="21:34" x14ac:dyDescent="0.25">
      <c r="U1371">
        <v>1370</v>
      </c>
      <c r="V1371">
        <v>15722902</v>
      </c>
      <c r="W1371" t="s">
        <v>1061</v>
      </c>
      <c r="X1371">
        <v>652</v>
      </c>
      <c r="Y1371" t="s">
        <v>378</v>
      </c>
      <c r="Z1371" t="s">
        <v>436</v>
      </c>
      <c r="AA1371">
        <v>50</v>
      </c>
      <c r="AB1371">
        <v>8</v>
      </c>
      <c r="AC1371">
        <v>125437.64</v>
      </c>
      <c r="AD1371">
        <v>1</v>
      </c>
      <c r="AE1371">
        <v>1</v>
      </c>
      <c r="AF1371">
        <v>1</v>
      </c>
      <c r="AG1371">
        <v>17160.939999999999</v>
      </c>
      <c r="AH1371">
        <v>1</v>
      </c>
    </row>
    <row r="1372" spans="21:34" x14ac:dyDescent="0.25">
      <c r="U1372">
        <v>1371</v>
      </c>
      <c r="V1372">
        <v>15791767</v>
      </c>
      <c r="W1372" t="s">
        <v>673</v>
      </c>
      <c r="X1372">
        <v>769</v>
      </c>
      <c r="Y1372" t="s">
        <v>374</v>
      </c>
      <c r="Z1372" t="s">
        <v>437</v>
      </c>
      <c r="AA1372">
        <v>26</v>
      </c>
      <c r="AB1372">
        <v>7</v>
      </c>
      <c r="AC1372">
        <v>0</v>
      </c>
      <c r="AD1372">
        <v>2</v>
      </c>
      <c r="AE1372">
        <v>1</v>
      </c>
      <c r="AF1372">
        <v>0</v>
      </c>
      <c r="AG1372">
        <v>176843.53</v>
      </c>
      <c r="AH1372">
        <v>0</v>
      </c>
    </row>
    <row r="1373" spans="21:34" x14ac:dyDescent="0.25">
      <c r="U1373">
        <v>1372</v>
      </c>
      <c r="V1373">
        <v>15792722</v>
      </c>
      <c r="W1373" t="s">
        <v>1560</v>
      </c>
      <c r="X1373">
        <v>611</v>
      </c>
      <c r="Y1373" t="s">
        <v>374</v>
      </c>
      <c r="Z1373" t="s">
        <v>437</v>
      </c>
      <c r="AA1373">
        <v>43</v>
      </c>
      <c r="AB1373">
        <v>8</v>
      </c>
      <c r="AC1373">
        <v>64897.75</v>
      </c>
      <c r="AD1373">
        <v>1</v>
      </c>
      <c r="AE1373">
        <v>1</v>
      </c>
      <c r="AF1373">
        <v>0</v>
      </c>
      <c r="AG1373">
        <v>114996.33</v>
      </c>
      <c r="AH1373">
        <v>0</v>
      </c>
    </row>
    <row r="1374" spans="21:34" x14ac:dyDescent="0.25">
      <c r="U1374">
        <v>1373</v>
      </c>
      <c r="V1374">
        <v>15723006</v>
      </c>
      <c r="W1374" t="s">
        <v>1561</v>
      </c>
      <c r="X1374">
        <v>489</v>
      </c>
      <c r="Y1374" t="s">
        <v>374</v>
      </c>
      <c r="Z1374" t="s">
        <v>436</v>
      </c>
      <c r="AA1374">
        <v>38</v>
      </c>
      <c r="AB1374">
        <v>8</v>
      </c>
      <c r="AC1374">
        <v>0</v>
      </c>
      <c r="AD1374">
        <v>2</v>
      </c>
      <c r="AE1374">
        <v>0</v>
      </c>
      <c r="AF1374">
        <v>1</v>
      </c>
      <c r="AG1374">
        <v>196990.79</v>
      </c>
      <c r="AH1374">
        <v>0</v>
      </c>
    </row>
    <row r="1375" spans="21:34" x14ac:dyDescent="0.25">
      <c r="U1375">
        <v>1374</v>
      </c>
      <c r="V1375">
        <v>15771942</v>
      </c>
      <c r="W1375" t="s">
        <v>1562</v>
      </c>
      <c r="X1375">
        <v>528</v>
      </c>
      <c r="Y1375" t="s">
        <v>378</v>
      </c>
      <c r="Z1375" t="s">
        <v>437</v>
      </c>
      <c r="AA1375">
        <v>46</v>
      </c>
      <c r="AB1375">
        <v>9</v>
      </c>
      <c r="AC1375">
        <v>135555.66</v>
      </c>
      <c r="AD1375">
        <v>1</v>
      </c>
      <c r="AE1375">
        <v>1</v>
      </c>
      <c r="AF1375">
        <v>0</v>
      </c>
      <c r="AG1375">
        <v>133146.03</v>
      </c>
      <c r="AH1375">
        <v>1</v>
      </c>
    </row>
    <row r="1376" spans="21:34" x14ac:dyDescent="0.25">
      <c r="U1376">
        <v>1375</v>
      </c>
      <c r="V1376">
        <v>15774738</v>
      </c>
      <c r="W1376" t="s">
        <v>1563</v>
      </c>
      <c r="X1376">
        <v>632</v>
      </c>
      <c r="Y1376" t="s">
        <v>374</v>
      </c>
      <c r="Z1376" t="s">
        <v>436</v>
      </c>
      <c r="AA1376">
        <v>44</v>
      </c>
      <c r="AB1376">
        <v>3</v>
      </c>
      <c r="AC1376">
        <v>107764.75</v>
      </c>
      <c r="AD1376">
        <v>1</v>
      </c>
      <c r="AE1376">
        <v>1</v>
      </c>
      <c r="AF1376">
        <v>0</v>
      </c>
      <c r="AG1376">
        <v>185667.72</v>
      </c>
      <c r="AH1376">
        <v>0</v>
      </c>
    </row>
    <row r="1377" spans="21:34" x14ac:dyDescent="0.25">
      <c r="U1377">
        <v>1376</v>
      </c>
      <c r="V1377">
        <v>15574004</v>
      </c>
      <c r="W1377" t="s">
        <v>1473</v>
      </c>
      <c r="X1377">
        <v>429</v>
      </c>
      <c r="Y1377" t="s">
        <v>374</v>
      </c>
      <c r="Z1377" t="s">
        <v>437</v>
      </c>
      <c r="AA1377">
        <v>27</v>
      </c>
      <c r="AB1377">
        <v>6</v>
      </c>
      <c r="AC1377">
        <v>117307.44</v>
      </c>
      <c r="AD1377">
        <v>2</v>
      </c>
      <c r="AE1377">
        <v>1</v>
      </c>
      <c r="AF1377">
        <v>1</v>
      </c>
      <c r="AG1377">
        <v>24020.49</v>
      </c>
      <c r="AH1377">
        <v>0</v>
      </c>
    </row>
    <row r="1378" spans="21:34" x14ac:dyDescent="0.25">
      <c r="U1378">
        <v>1377</v>
      </c>
      <c r="V1378">
        <v>15587233</v>
      </c>
      <c r="W1378" t="s">
        <v>1564</v>
      </c>
      <c r="X1378">
        <v>457</v>
      </c>
      <c r="Y1378" t="s">
        <v>374</v>
      </c>
      <c r="Z1378" t="s">
        <v>436</v>
      </c>
      <c r="AA1378">
        <v>41</v>
      </c>
      <c r="AB1378">
        <v>8</v>
      </c>
      <c r="AC1378">
        <v>73700.12</v>
      </c>
      <c r="AD1378">
        <v>3</v>
      </c>
      <c r="AE1378">
        <v>1</v>
      </c>
      <c r="AF1378">
        <v>1</v>
      </c>
      <c r="AG1378">
        <v>185750.02</v>
      </c>
      <c r="AH1378">
        <v>1</v>
      </c>
    </row>
    <row r="1379" spans="21:34" x14ac:dyDescent="0.25">
      <c r="U1379">
        <v>1378</v>
      </c>
      <c r="V1379">
        <v>15808228</v>
      </c>
      <c r="W1379" t="s">
        <v>1565</v>
      </c>
      <c r="X1379">
        <v>768</v>
      </c>
      <c r="Y1379" t="s">
        <v>376</v>
      </c>
      <c r="Z1379" t="s">
        <v>437</v>
      </c>
      <c r="AA1379">
        <v>44</v>
      </c>
      <c r="AB1379">
        <v>6</v>
      </c>
      <c r="AC1379">
        <v>60603.4</v>
      </c>
      <c r="AD1379">
        <v>1</v>
      </c>
      <c r="AE1379">
        <v>1</v>
      </c>
      <c r="AF1379">
        <v>1</v>
      </c>
      <c r="AG1379">
        <v>178045.97</v>
      </c>
      <c r="AH1379">
        <v>0</v>
      </c>
    </row>
    <row r="1380" spans="21:34" x14ac:dyDescent="0.25">
      <c r="U1380">
        <v>1379</v>
      </c>
      <c r="V1380">
        <v>15682834</v>
      </c>
      <c r="W1380" t="s">
        <v>1248</v>
      </c>
      <c r="X1380">
        <v>715</v>
      </c>
      <c r="Y1380" t="s">
        <v>376</v>
      </c>
      <c r="Z1380" t="s">
        <v>437</v>
      </c>
      <c r="AA1380">
        <v>35</v>
      </c>
      <c r="AB1380">
        <v>4</v>
      </c>
      <c r="AC1380">
        <v>40169.879999999997</v>
      </c>
      <c r="AD1380">
        <v>2</v>
      </c>
      <c r="AE1380">
        <v>1</v>
      </c>
      <c r="AF1380">
        <v>1</v>
      </c>
      <c r="AG1380">
        <v>199857.47</v>
      </c>
      <c r="AH1380">
        <v>0</v>
      </c>
    </row>
    <row r="1381" spans="21:34" x14ac:dyDescent="0.25">
      <c r="U1381">
        <v>1380</v>
      </c>
      <c r="V1381">
        <v>15571752</v>
      </c>
      <c r="W1381" t="s">
        <v>1227</v>
      </c>
      <c r="X1381">
        <v>668</v>
      </c>
      <c r="Y1381" t="s">
        <v>378</v>
      </c>
      <c r="Z1381" t="s">
        <v>437</v>
      </c>
      <c r="AA1381">
        <v>32</v>
      </c>
      <c r="AB1381">
        <v>10</v>
      </c>
      <c r="AC1381">
        <v>92041.87</v>
      </c>
      <c r="AD1381">
        <v>1</v>
      </c>
      <c r="AE1381">
        <v>1</v>
      </c>
      <c r="AF1381">
        <v>1</v>
      </c>
      <c r="AG1381">
        <v>43595.9</v>
      </c>
      <c r="AH1381">
        <v>0</v>
      </c>
    </row>
    <row r="1382" spans="21:34" x14ac:dyDescent="0.25">
      <c r="U1382">
        <v>1381</v>
      </c>
      <c r="V1382">
        <v>15743067</v>
      </c>
      <c r="W1382" t="s">
        <v>764</v>
      </c>
      <c r="X1382">
        <v>625</v>
      </c>
      <c r="Y1382" t="s">
        <v>378</v>
      </c>
      <c r="Z1382" t="s">
        <v>436</v>
      </c>
      <c r="AA1382">
        <v>26</v>
      </c>
      <c r="AB1382">
        <v>3</v>
      </c>
      <c r="AC1382">
        <v>130483.95</v>
      </c>
      <c r="AD1382">
        <v>1</v>
      </c>
      <c r="AE1382">
        <v>1</v>
      </c>
      <c r="AF1382">
        <v>0</v>
      </c>
      <c r="AG1382">
        <v>122810.53</v>
      </c>
      <c r="AH1382">
        <v>0</v>
      </c>
    </row>
    <row r="1383" spans="21:34" x14ac:dyDescent="0.25">
      <c r="U1383">
        <v>1382</v>
      </c>
      <c r="V1383">
        <v>15714466</v>
      </c>
      <c r="W1383" t="s">
        <v>1566</v>
      </c>
      <c r="X1383">
        <v>846</v>
      </c>
      <c r="Y1383" t="s">
        <v>374</v>
      </c>
      <c r="Z1383" t="s">
        <v>437</v>
      </c>
      <c r="AA1383">
        <v>41</v>
      </c>
      <c r="AB1383">
        <v>5</v>
      </c>
      <c r="AC1383">
        <v>0</v>
      </c>
      <c r="AD1383">
        <v>3</v>
      </c>
      <c r="AE1383">
        <v>1</v>
      </c>
      <c r="AF1383">
        <v>0</v>
      </c>
      <c r="AG1383">
        <v>3440.47</v>
      </c>
      <c r="AH1383">
        <v>1</v>
      </c>
    </row>
    <row r="1384" spans="21:34" x14ac:dyDescent="0.25">
      <c r="U1384">
        <v>1383</v>
      </c>
      <c r="V1384">
        <v>15617982</v>
      </c>
      <c r="W1384" t="s">
        <v>707</v>
      </c>
      <c r="X1384">
        <v>661</v>
      </c>
      <c r="Y1384" t="s">
        <v>376</v>
      </c>
      <c r="Z1384" t="s">
        <v>437</v>
      </c>
      <c r="AA1384">
        <v>42</v>
      </c>
      <c r="AB1384">
        <v>3</v>
      </c>
      <c r="AC1384">
        <v>0</v>
      </c>
      <c r="AD1384">
        <v>2</v>
      </c>
      <c r="AE1384">
        <v>1</v>
      </c>
      <c r="AF1384">
        <v>0</v>
      </c>
      <c r="AG1384">
        <v>35989.410000000003</v>
      </c>
      <c r="AH1384">
        <v>0</v>
      </c>
    </row>
    <row r="1385" spans="21:34" x14ac:dyDescent="0.25">
      <c r="U1385">
        <v>1384</v>
      </c>
      <c r="V1385">
        <v>15696637</v>
      </c>
      <c r="W1385" t="s">
        <v>1323</v>
      </c>
      <c r="X1385">
        <v>571</v>
      </c>
      <c r="Y1385" t="s">
        <v>374</v>
      </c>
      <c r="Z1385" t="s">
        <v>437</v>
      </c>
      <c r="AA1385">
        <v>23</v>
      </c>
      <c r="AB1385">
        <v>10</v>
      </c>
      <c r="AC1385">
        <v>151097.28</v>
      </c>
      <c r="AD1385">
        <v>1</v>
      </c>
      <c r="AE1385">
        <v>0</v>
      </c>
      <c r="AF1385">
        <v>1</v>
      </c>
      <c r="AG1385">
        <v>17163.75</v>
      </c>
      <c r="AH1385">
        <v>0</v>
      </c>
    </row>
    <row r="1386" spans="21:34" x14ac:dyDescent="0.25">
      <c r="U1386">
        <v>1385</v>
      </c>
      <c r="V1386">
        <v>15690647</v>
      </c>
      <c r="W1386" t="s">
        <v>1567</v>
      </c>
      <c r="X1386">
        <v>582</v>
      </c>
      <c r="Y1386" t="s">
        <v>376</v>
      </c>
      <c r="Z1386" t="s">
        <v>437</v>
      </c>
      <c r="AA1386">
        <v>46</v>
      </c>
      <c r="AB1386">
        <v>8</v>
      </c>
      <c r="AC1386">
        <v>67563.31</v>
      </c>
      <c r="AD1386">
        <v>1</v>
      </c>
      <c r="AE1386">
        <v>1</v>
      </c>
      <c r="AF1386">
        <v>0</v>
      </c>
      <c r="AG1386">
        <v>44506.09</v>
      </c>
      <c r="AH1386">
        <v>1</v>
      </c>
    </row>
    <row r="1387" spans="21:34" x14ac:dyDescent="0.25">
      <c r="U1387">
        <v>1386</v>
      </c>
      <c r="V1387">
        <v>15672756</v>
      </c>
      <c r="W1387" t="s">
        <v>726</v>
      </c>
      <c r="X1387">
        <v>716</v>
      </c>
      <c r="Y1387" t="s">
        <v>374</v>
      </c>
      <c r="Z1387" t="s">
        <v>437</v>
      </c>
      <c r="AA1387">
        <v>35</v>
      </c>
      <c r="AB1387">
        <v>8</v>
      </c>
      <c r="AC1387">
        <v>112808.18</v>
      </c>
      <c r="AD1387">
        <v>1</v>
      </c>
      <c r="AE1387">
        <v>0</v>
      </c>
      <c r="AF1387">
        <v>1</v>
      </c>
      <c r="AG1387">
        <v>17848.3</v>
      </c>
      <c r="AH1387">
        <v>0</v>
      </c>
    </row>
    <row r="1388" spans="21:34" x14ac:dyDescent="0.25">
      <c r="U1388">
        <v>1387</v>
      </c>
      <c r="V1388">
        <v>15704586</v>
      </c>
      <c r="W1388" t="s">
        <v>1519</v>
      </c>
      <c r="X1388">
        <v>758</v>
      </c>
      <c r="Y1388" t="s">
        <v>374</v>
      </c>
      <c r="Z1388" t="s">
        <v>437</v>
      </c>
      <c r="AA1388">
        <v>42</v>
      </c>
      <c r="AB1388">
        <v>7</v>
      </c>
      <c r="AC1388">
        <v>0</v>
      </c>
      <c r="AD1388">
        <v>2</v>
      </c>
      <c r="AE1388">
        <v>0</v>
      </c>
      <c r="AF1388">
        <v>1</v>
      </c>
      <c r="AG1388">
        <v>76209.56</v>
      </c>
      <c r="AH1388">
        <v>0</v>
      </c>
    </row>
    <row r="1389" spans="21:34" x14ac:dyDescent="0.25">
      <c r="U1389">
        <v>1388</v>
      </c>
      <c r="V1389">
        <v>15674526</v>
      </c>
      <c r="W1389" t="s">
        <v>1568</v>
      </c>
      <c r="X1389">
        <v>725</v>
      </c>
      <c r="Y1389" t="s">
        <v>374</v>
      </c>
      <c r="Z1389" t="s">
        <v>436</v>
      </c>
      <c r="AA1389">
        <v>66</v>
      </c>
      <c r="AB1389">
        <v>4</v>
      </c>
      <c r="AC1389">
        <v>86459.8</v>
      </c>
      <c r="AD1389">
        <v>1</v>
      </c>
      <c r="AE1389">
        <v>1</v>
      </c>
      <c r="AF1389">
        <v>1</v>
      </c>
      <c r="AG1389">
        <v>141476.56</v>
      </c>
      <c r="AH1389">
        <v>0</v>
      </c>
    </row>
    <row r="1390" spans="21:34" x14ac:dyDescent="0.25">
      <c r="U1390">
        <v>1389</v>
      </c>
      <c r="V1390">
        <v>15775295</v>
      </c>
      <c r="W1390" t="s">
        <v>848</v>
      </c>
      <c r="X1390">
        <v>630</v>
      </c>
      <c r="Y1390" t="s">
        <v>374</v>
      </c>
      <c r="Z1390" t="s">
        <v>437</v>
      </c>
      <c r="AA1390">
        <v>40</v>
      </c>
      <c r="AB1390">
        <v>0</v>
      </c>
      <c r="AC1390">
        <v>118633.08</v>
      </c>
      <c r="AD1390">
        <v>1</v>
      </c>
      <c r="AE1390">
        <v>0</v>
      </c>
      <c r="AF1390">
        <v>1</v>
      </c>
      <c r="AG1390">
        <v>60032.46</v>
      </c>
      <c r="AH1390">
        <v>1</v>
      </c>
    </row>
    <row r="1391" spans="21:34" x14ac:dyDescent="0.25">
      <c r="U1391">
        <v>1390</v>
      </c>
      <c r="V1391">
        <v>15684196</v>
      </c>
      <c r="W1391" t="s">
        <v>1569</v>
      </c>
      <c r="X1391">
        <v>627</v>
      </c>
      <c r="Y1391" t="s">
        <v>374</v>
      </c>
      <c r="Z1391" t="s">
        <v>437</v>
      </c>
      <c r="AA1391">
        <v>55</v>
      </c>
      <c r="AB1391">
        <v>2</v>
      </c>
      <c r="AC1391">
        <v>159441.26999999999</v>
      </c>
      <c r="AD1391">
        <v>1</v>
      </c>
      <c r="AE1391">
        <v>1</v>
      </c>
      <c r="AF1391">
        <v>0</v>
      </c>
      <c r="AG1391">
        <v>100686.11</v>
      </c>
      <c r="AH1391">
        <v>1</v>
      </c>
    </row>
    <row r="1392" spans="21:34" x14ac:dyDescent="0.25">
      <c r="U1392">
        <v>1391</v>
      </c>
      <c r="V1392">
        <v>15727281</v>
      </c>
      <c r="W1392" t="s">
        <v>1570</v>
      </c>
      <c r="X1392">
        <v>653</v>
      </c>
      <c r="Y1392" t="s">
        <v>374</v>
      </c>
      <c r="Z1392" t="s">
        <v>437</v>
      </c>
      <c r="AA1392">
        <v>27</v>
      </c>
      <c r="AB1392">
        <v>9</v>
      </c>
      <c r="AC1392">
        <v>0</v>
      </c>
      <c r="AD1392">
        <v>2</v>
      </c>
      <c r="AE1392">
        <v>1</v>
      </c>
      <c r="AF1392">
        <v>0</v>
      </c>
      <c r="AG1392">
        <v>96429.29</v>
      </c>
      <c r="AH1392">
        <v>0</v>
      </c>
    </row>
    <row r="1393" spans="21:34" x14ac:dyDescent="0.25">
      <c r="U1393">
        <v>1392</v>
      </c>
      <c r="V1393">
        <v>15787835</v>
      </c>
      <c r="W1393" t="s">
        <v>1571</v>
      </c>
      <c r="X1393">
        <v>775</v>
      </c>
      <c r="Y1393" t="s">
        <v>378</v>
      </c>
      <c r="Z1393" t="s">
        <v>437</v>
      </c>
      <c r="AA1393">
        <v>38</v>
      </c>
      <c r="AB1393">
        <v>4</v>
      </c>
      <c r="AC1393">
        <v>125212.65</v>
      </c>
      <c r="AD1393">
        <v>2</v>
      </c>
      <c r="AE1393">
        <v>1</v>
      </c>
      <c r="AF1393">
        <v>1</v>
      </c>
      <c r="AG1393">
        <v>15795.88</v>
      </c>
      <c r="AH1393">
        <v>1</v>
      </c>
    </row>
    <row r="1394" spans="21:34" x14ac:dyDescent="0.25">
      <c r="U1394">
        <v>1393</v>
      </c>
      <c r="V1394">
        <v>15730540</v>
      </c>
      <c r="W1394" t="s">
        <v>1571</v>
      </c>
      <c r="X1394">
        <v>794</v>
      </c>
      <c r="Y1394" t="s">
        <v>376</v>
      </c>
      <c r="Z1394" t="s">
        <v>436</v>
      </c>
      <c r="AA1394">
        <v>45</v>
      </c>
      <c r="AB1394">
        <v>8</v>
      </c>
      <c r="AC1394">
        <v>88656.37</v>
      </c>
      <c r="AD1394">
        <v>2</v>
      </c>
      <c r="AE1394">
        <v>1</v>
      </c>
      <c r="AF1394">
        <v>0</v>
      </c>
      <c r="AG1394">
        <v>116547.31</v>
      </c>
      <c r="AH1394">
        <v>0</v>
      </c>
    </row>
    <row r="1395" spans="21:34" x14ac:dyDescent="0.25">
      <c r="U1395">
        <v>1394</v>
      </c>
      <c r="V1395">
        <v>15646276</v>
      </c>
      <c r="W1395" t="s">
        <v>789</v>
      </c>
      <c r="X1395">
        <v>831</v>
      </c>
      <c r="Y1395" t="s">
        <v>374</v>
      </c>
      <c r="Z1395" t="s">
        <v>437</v>
      </c>
      <c r="AA1395">
        <v>32</v>
      </c>
      <c r="AB1395">
        <v>2</v>
      </c>
      <c r="AC1395">
        <v>146033.62</v>
      </c>
      <c r="AD1395">
        <v>1</v>
      </c>
      <c r="AE1395">
        <v>1</v>
      </c>
      <c r="AF1395">
        <v>0</v>
      </c>
      <c r="AG1395">
        <v>191260.74</v>
      </c>
      <c r="AH1395">
        <v>0</v>
      </c>
    </row>
    <row r="1396" spans="21:34" x14ac:dyDescent="0.25">
      <c r="U1396">
        <v>1395</v>
      </c>
      <c r="V1396">
        <v>15582180</v>
      </c>
      <c r="W1396" t="s">
        <v>1373</v>
      </c>
      <c r="X1396">
        <v>561</v>
      </c>
      <c r="Y1396" t="s">
        <v>374</v>
      </c>
      <c r="Z1396" t="s">
        <v>436</v>
      </c>
      <c r="AA1396">
        <v>29</v>
      </c>
      <c r="AB1396">
        <v>9</v>
      </c>
      <c r="AC1396">
        <v>120268.13</v>
      </c>
      <c r="AD1396">
        <v>1</v>
      </c>
      <c r="AE1396">
        <v>1</v>
      </c>
      <c r="AF1396">
        <v>1</v>
      </c>
      <c r="AG1396">
        <v>173870.39</v>
      </c>
      <c r="AH1396">
        <v>0</v>
      </c>
    </row>
    <row r="1397" spans="21:34" x14ac:dyDescent="0.25">
      <c r="U1397">
        <v>1396</v>
      </c>
      <c r="V1397">
        <v>15697095</v>
      </c>
      <c r="W1397" t="s">
        <v>763</v>
      </c>
      <c r="X1397">
        <v>705</v>
      </c>
      <c r="Y1397" t="s">
        <v>376</v>
      </c>
      <c r="Z1397" t="s">
        <v>436</v>
      </c>
      <c r="AA1397">
        <v>46</v>
      </c>
      <c r="AB1397">
        <v>7</v>
      </c>
      <c r="AC1397">
        <v>0</v>
      </c>
      <c r="AD1397">
        <v>2</v>
      </c>
      <c r="AE1397">
        <v>1</v>
      </c>
      <c r="AF1397">
        <v>0</v>
      </c>
      <c r="AG1397">
        <v>117273.35</v>
      </c>
      <c r="AH1397">
        <v>0</v>
      </c>
    </row>
    <row r="1398" spans="21:34" x14ac:dyDescent="0.25">
      <c r="U1398">
        <v>1397</v>
      </c>
      <c r="V1398">
        <v>15748797</v>
      </c>
      <c r="W1398" t="s">
        <v>1160</v>
      </c>
      <c r="X1398">
        <v>636</v>
      </c>
      <c r="Y1398" t="s">
        <v>376</v>
      </c>
      <c r="Z1398" t="s">
        <v>437</v>
      </c>
      <c r="AA1398">
        <v>33</v>
      </c>
      <c r="AB1398">
        <v>0</v>
      </c>
      <c r="AC1398">
        <v>0</v>
      </c>
      <c r="AD1398">
        <v>1</v>
      </c>
      <c r="AE1398">
        <v>1</v>
      </c>
      <c r="AF1398">
        <v>0</v>
      </c>
      <c r="AG1398">
        <v>92277.47</v>
      </c>
      <c r="AH1398">
        <v>1</v>
      </c>
    </row>
    <row r="1399" spans="21:34" x14ac:dyDescent="0.25">
      <c r="U1399">
        <v>1398</v>
      </c>
      <c r="V1399">
        <v>15754796</v>
      </c>
      <c r="W1399" t="s">
        <v>1568</v>
      </c>
      <c r="X1399">
        <v>487</v>
      </c>
      <c r="Y1399" t="s">
        <v>378</v>
      </c>
      <c r="Z1399" t="s">
        <v>437</v>
      </c>
      <c r="AA1399">
        <v>46</v>
      </c>
      <c r="AB1399">
        <v>4</v>
      </c>
      <c r="AC1399">
        <v>135070.57999999999</v>
      </c>
      <c r="AD1399">
        <v>2</v>
      </c>
      <c r="AE1399">
        <v>1</v>
      </c>
      <c r="AF1399">
        <v>1</v>
      </c>
      <c r="AG1399">
        <v>44244.49</v>
      </c>
      <c r="AH1399">
        <v>1</v>
      </c>
    </row>
    <row r="1400" spans="21:34" x14ac:dyDescent="0.25">
      <c r="U1400">
        <v>1399</v>
      </c>
      <c r="V1400">
        <v>15628947</v>
      </c>
      <c r="W1400" t="s">
        <v>1572</v>
      </c>
      <c r="X1400">
        <v>693</v>
      </c>
      <c r="Y1400" t="s">
        <v>374</v>
      </c>
      <c r="Z1400" t="s">
        <v>437</v>
      </c>
      <c r="AA1400">
        <v>38</v>
      </c>
      <c r="AB1400">
        <v>3</v>
      </c>
      <c r="AC1400">
        <v>0</v>
      </c>
      <c r="AD1400">
        <v>2</v>
      </c>
      <c r="AE1400">
        <v>0</v>
      </c>
      <c r="AF1400">
        <v>0</v>
      </c>
      <c r="AG1400">
        <v>78133.48</v>
      </c>
      <c r="AH1400">
        <v>1</v>
      </c>
    </row>
    <row r="1401" spans="21:34" x14ac:dyDescent="0.25">
      <c r="U1401">
        <v>1400</v>
      </c>
      <c r="V1401">
        <v>15775546</v>
      </c>
      <c r="W1401" t="s">
        <v>1573</v>
      </c>
      <c r="X1401">
        <v>517</v>
      </c>
      <c r="Y1401" t="s">
        <v>376</v>
      </c>
      <c r="Z1401" t="s">
        <v>437</v>
      </c>
      <c r="AA1401">
        <v>29</v>
      </c>
      <c r="AB1401">
        <v>5</v>
      </c>
      <c r="AC1401">
        <v>0</v>
      </c>
      <c r="AD1401">
        <v>2</v>
      </c>
      <c r="AE1401">
        <v>1</v>
      </c>
      <c r="AF1401">
        <v>0</v>
      </c>
      <c r="AG1401">
        <v>103402.88</v>
      </c>
      <c r="AH1401">
        <v>0</v>
      </c>
    </row>
    <row r="1402" spans="21:34" x14ac:dyDescent="0.25">
      <c r="U1402">
        <v>1401</v>
      </c>
      <c r="V1402">
        <v>15670481</v>
      </c>
      <c r="W1402" t="s">
        <v>1420</v>
      </c>
      <c r="X1402">
        <v>684</v>
      </c>
      <c r="Y1402" t="s">
        <v>374</v>
      </c>
      <c r="Z1402" t="s">
        <v>437</v>
      </c>
      <c r="AA1402">
        <v>27</v>
      </c>
      <c r="AB1402">
        <v>9</v>
      </c>
      <c r="AC1402">
        <v>122550.05</v>
      </c>
      <c r="AD1402">
        <v>2</v>
      </c>
      <c r="AE1402">
        <v>0</v>
      </c>
      <c r="AF1402">
        <v>1</v>
      </c>
      <c r="AG1402">
        <v>137835.82</v>
      </c>
      <c r="AH1402">
        <v>0</v>
      </c>
    </row>
    <row r="1403" spans="21:34" x14ac:dyDescent="0.25">
      <c r="U1403">
        <v>1402</v>
      </c>
      <c r="V1403">
        <v>15619029</v>
      </c>
      <c r="W1403" t="s">
        <v>1574</v>
      </c>
      <c r="X1403">
        <v>620</v>
      </c>
      <c r="Y1403" t="s">
        <v>376</v>
      </c>
      <c r="Z1403" t="s">
        <v>437</v>
      </c>
      <c r="AA1403">
        <v>43</v>
      </c>
      <c r="AB1403">
        <v>2</v>
      </c>
      <c r="AC1403">
        <v>0</v>
      </c>
      <c r="AD1403">
        <v>2</v>
      </c>
      <c r="AE1403">
        <v>1</v>
      </c>
      <c r="AF1403">
        <v>0</v>
      </c>
      <c r="AG1403">
        <v>20670.099999999999</v>
      </c>
      <c r="AH1403">
        <v>0</v>
      </c>
    </row>
    <row r="1404" spans="21:34" x14ac:dyDescent="0.25">
      <c r="U1404">
        <v>1403</v>
      </c>
      <c r="V1404">
        <v>15613282</v>
      </c>
      <c r="W1404" t="s">
        <v>1575</v>
      </c>
      <c r="X1404">
        <v>757</v>
      </c>
      <c r="Y1404" t="s">
        <v>374</v>
      </c>
      <c r="Z1404" t="s">
        <v>436</v>
      </c>
      <c r="AA1404">
        <v>29</v>
      </c>
      <c r="AB1404">
        <v>8</v>
      </c>
      <c r="AC1404">
        <v>130306.49</v>
      </c>
      <c r="AD1404">
        <v>1</v>
      </c>
      <c r="AE1404">
        <v>1</v>
      </c>
      <c r="AF1404">
        <v>0</v>
      </c>
      <c r="AG1404">
        <v>77469.38</v>
      </c>
      <c r="AH1404">
        <v>0</v>
      </c>
    </row>
    <row r="1405" spans="21:34" x14ac:dyDescent="0.25">
      <c r="U1405">
        <v>1404</v>
      </c>
      <c r="V1405">
        <v>15721487</v>
      </c>
      <c r="W1405" t="s">
        <v>1576</v>
      </c>
      <c r="X1405">
        <v>739</v>
      </c>
      <c r="Y1405" t="s">
        <v>374</v>
      </c>
      <c r="Z1405" t="s">
        <v>437</v>
      </c>
      <c r="AA1405">
        <v>27</v>
      </c>
      <c r="AB1405">
        <v>6</v>
      </c>
      <c r="AC1405">
        <v>0</v>
      </c>
      <c r="AD1405">
        <v>1</v>
      </c>
      <c r="AE1405">
        <v>1</v>
      </c>
      <c r="AF1405">
        <v>1</v>
      </c>
      <c r="AG1405">
        <v>57572.38</v>
      </c>
      <c r="AH1405">
        <v>0</v>
      </c>
    </row>
    <row r="1406" spans="21:34" x14ac:dyDescent="0.25">
      <c r="U1406">
        <v>1405</v>
      </c>
      <c r="V1406">
        <v>15797276</v>
      </c>
      <c r="W1406" t="s">
        <v>1577</v>
      </c>
      <c r="X1406">
        <v>662</v>
      </c>
      <c r="Y1406" t="s">
        <v>376</v>
      </c>
      <c r="Z1406" t="s">
        <v>437</v>
      </c>
      <c r="AA1406">
        <v>41</v>
      </c>
      <c r="AB1406">
        <v>4</v>
      </c>
      <c r="AC1406">
        <v>90350.77</v>
      </c>
      <c r="AD1406">
        <v>1</v>
      </c>
      <c r="AE1406">
        <v>1</v>
      </c>
      <c r="AF1406">
        <v>0</v>
      </c>
      <c r="AG1406">
        <v>75884.649999999994</v>
      </c>
      <c r="AH1406">
        <v>1</v>
      </c>
    </row>
    <row r="1407" spans="21:34" x14ac:dyDescent="0.25">
      <c r="U1407">
        <v>1406</v>
      </c>
      <c r="V1407">
        <v>15612494</v>
      </c>
      <c r="W1407" t="s">
        <v>1578</v>
      </c>
      <c r="X1407">
        <v>359</v>
      </c>
      <c r="Y1407" t="s">
        <v>374</v>
      </c>
      <c r="Z1407" t="s">
        <v>437</v>
      </c>
      <c r="AA1407">
        <v>44</v>
      </c>
      <c r="AB1407">
        <v>6</v>
      </c>
      <c r="AC1407">
        <v>128747.69</v>
      </c>
      <c r="AD1407">
        <v>1</v>
      </c>
      <c r="AE1407">
        <v>1</v>
      </c>
      <c r="AF1407">
        <v>0</v>
      </c>
      <c r="AG1407">
        <v>146955.71</v>
      </c>
      <c r="AH1407">
        <v>1</v>
      </c>
    </row>
    <row r="1408" spans="21:34" x14ac:dyDescent="0.25">
      <c r="U1408">
        <v>1407</v>
      </c>
      <c r="V1408">
        <v>15629617</v>
      </c>
      <c r="W1408" t="s">
        <v>1026</v>
      </c>
      <c r="X1408">
        <v>572</v>
      </c>
      <c r="Y1408" t="s">
        <v>376</v>
      </c>
      <c r="Z1408" t="s">
        <v>436</v>
      </c>
      <c r="AA1408">
        <v>23</v>
      </c>
      <c r="AB1408">
        <v>2</v>
      </c>
      <c r="AC1408">
        <v>126873.52</v>
      </c>
      <c r="AD1408">
        <v>1</v>
      </c>
      <c r="AE1408">
        <v>0</v>
      </c>
      <c r="AF1408">
        <v>1</v>
      </c>
      <c r="AG1408">
        <v>67040.12</v>
      </c>
      <c r="AH1408">
        <v>0</v>
      </c>
    </row>
    <row r="1409" spans="21:34" x14ac:dyDescent="0.25">
      <c r="U1409">
        <v>1408</v>
      </c>
      <c r="V1409">
        <v>15600821</v>
      </c>
      <c r="W1409" t="s">
        <v>1452</v>
      </c>
      <c r="X1409">
        <v>721</v>
      </c>
      <c r="Y1409" t="s">
        <v>374</v>
      </c>
      <c r="Z1409" t="s">
        <v>436</v>
      </c>
      <c r="AA1409">
        <v>69</v>
      </c>
      <c r="AB1409">
        <v>2</v>
      </c>
      <c r="AC1409">
        <v>108424.19</v>
      </c>
      <c r="AD1409">
        <v>1</v>
      </c>
      <c r="AE1409">
        <v>1</v>
      </c>
      <c r="AF1409">
        <v>1</v>
      </c>
      <c r="AG1409">
        <v>178418.35</v>
      </c>
      <c r="AH1409">
        <v>0</v>
      </c>
    </row>
    <row r="1410" spans="21:34" x14ac:dyDescent="0.25">
      <c r="U1410">
        <v>1409</v>
      </c>
      <c r="V1410">
        <v>15579062</v>
      </c>
      <c r="W1410" t="s">
        <v>649</v>
      </c>
      <c r="X1410">
        <v>707</v>
      </c>
      <c r="Y1410" t="s">
        <v>374</v>
      </c>
      <c r="Z1410" t="s">
        <v>436</v>
      </c>
      <c r="AA1410">
        <v>32</v>
      </c>
      <c r="AB1410">
        <v>9</v>
      </c>
      <c r="AC1410">
        <v>0</v>
      </c>
      <c r="AD1410">
        <v>2</v>
      </c>
      <c r="AE1410">
        <v>0</v>
      </c>
      <c r="AF1410">
        <v>0</v>
      </c>
      <c r="AG1410">
        <v>30807.02</v>
      </c>
      <c r="AH1410">
        <v>0</v>
      </c>
    </row>
    <row r="1411" spans="21:34" x14ac:dyDescent="0.25">
      <c r="U1411">
        <v>1410</v>
      </c>
      <c r="V1411">
        <v>15814268</v>
      </c>
      <c r="W1411" t="s">
        <v>994</v>
      </c>
      <c r="X1411">
        <v>444</v>
      </c>
      <c r="Y1411" t="s">
        <v>374</v>
      </c>
      <c r="Z1411" t="s">
        <v>437</v>
      </c>
      <c r="AA1411">
        <v>40</v>
      </c>
      <c r="AB1411">
        <v>5</v>
      </c>
      <c r="AC1411">
        <v>84350.07</v>
      </c>
      <c r="AD1411">
        <v>1</v>
      </c>
      <c r="AE1411">
        <v>1</v>
      </c>
      <c r="AF1411">
        <v>0</v>
      </c>
      <c r="AG1411">
        <v>143835.76</v>
      </c>
      <c r="AH1411">
        <v>0</v>
      </c>
    </row>
    <row r="1412" spans="21:34" x14ac:dyDescent="0.25">
      <c r="U1412">
        <v>1411</v>
      </c>
      <c r="V1412">
        <v>15710164</v>
      </c>
      <c r="W1412" t="s">
        <v>1256</v>
      </c>
      <c r="X1412">
        <v>523</v>
      </c>
      <c r="Y1412" t="s">
        <v>374</v>
      </c>
      <c r="Z1412" t="s">
        <v>437</v>
      </c>
      <c r="AA1412">
        <v>73</v>
      </c>
      <c r="AB1412">
        <v>7</v>
      </c>
      <c r="AC1412">
        <v>0</v>
      </c>
      <c r="AD1412">
        <v>2</v>
      </c>
      <c r="AE1412">
        <v>0</v>
      </c>
      <c r="AF1412">
        <v>0</v>
      </c>
      <c r="AG1412">
        <v>130883.9</v>
      </c>
      <c r="AH1412">
        <v>1</v>
      </c>
    </row>
    <row r="1413" spans="21:34" x14ac:dyDescent="0.25">
      <c r="U1413">
        <v>1412</v>
      </c>
      <c r="V1413">
        <v>15693904</v>
      </c>
      <c r="W1413" t="s">
        <v>998</v>
      </c>
      <c r="X1413">
        <v>685</v>
      </c>
      <c r="Y1413" t="s">
        <v>378</v>
      </c>
      <c r="Z1413" t="s">
        <v>437</v>
      </c>
      <c r="AA1413">
        <v>30</v>
      </c>
      <c r="AB1413">
        <v>4</v>
      </c>
      <c r="AC1413">
        <v>84958.6</v>
      </c>
      <c r="AD1413">
        <v>2</v>
      </c>
      <c r="AE1413">
        <v>0</v>
      </c>
      <c r="AF1413">
        <v>1</v>
      </c>
      <c r="AG1413">
        <v>194343.72</v>
      </c>
      <c r="AH1413">
        <v>0</v>
      </c>
    </row>
    <row r="1414" spans="21:34" x14ac:dyDescent="0.25">
      <c r="U1414">
        <v>1413</v>
      </c>
      <c r="V1414">
        <v>15588986</v>
      </c>
      <c r="W1414" t="s">
        <v>865</v>
      </c>
      <c r="X1414">
        <v>673</v>
      </c>
      <c r="Y1414" t="s">
        <v>378</v>
      </c>
      <c r="Z1414" t="s">
        <v>437</v>
      </c>
      <c r="AA1414">
        <v>29</v>
      </c>
      <c r="AB1414">
        <v>4</v>
      </c>
      <c r="AC1414">
        <v>99097.36</v>
      </c>
      <c r="AD1414">
        <v>1</v>
      </c>
      <c r="AE1414">
        <v>1</v>
      </c>
      <c r="AF1414">
        <v>1</v>
      </c>
      <c r="AG1414">
        <v>9796.69</v>
      </c>
      <c r="AH1414">
        <v>0</v>
      </c>
    </row>
    <row r="1415" spans="21:34" x14ac:dyDescent="0.25">
      <c r="U1415">
        <v>1414</v>
      </c>
      <c r="V1415">
        <v>15797733</v>
      </c>
      <c r="W1415" t="s">
        <v>1064</v>
      </c>
      <c r="X1415">
        <v>503</v>
      </c>
      <c r="Y1415" t="s">
        <v>378</v>
      </c>
      <c r="Z1415" t="s">
        <v>436</v>
      </c>
      <c r="AA1415">
        <v>30</v>
      </c>
      <c r="AB1415">
        <v>10</v>
      </c>
      <c r="AC1415">
        <v>136622.54999999999</v>
      </c>
      <c r="AD1415">
        <v>2</v>
      </c>
      <c r="AE1415">
        <v>0</v>
      </c>
      <c r="AF1415">
        <v>0</v>
      </c>
      <c r="AG1415">
        <v>47310.239999999998</v>
      </c>
      <c r="AH1415">
        <v>0</v>
      </c>
    </row>
    <row r="1416" spans="21:34" x14ac:dyDescent="0.25">
      <c r="U1416">
        <v>1415</v>
      </c>
      <c r="V1416">
        <v>15620507</v>
      </c>
      <c r="W1416" t="s">
        <v>1579</v>
      </c>
      <c r="X1416">
        <v>485</v>
      </c>
      <c r="Y1416" t="s">
        <v>378</v>
      </c>
      <c r="Z1416" t="s">
        <v>437</v>
      </c>
      <c r="AA1416">
        <v>30</v>
      </c>
      <c r="AB1416">
        <v>5</v>
      </c>
      <c r="AC1416">
        <v>156771.68</v>
      </c>
      <c r="AD1416">
        <v>1</v>
      </c>
      <c r="AE1416">
        <v>1</v>
      </c>
      <c r="AF1416">
        <v>1</v>
      </c>
      <c r="AG1416">
        <v>141148.21</v>
      </c>
      <c r="AH1416">
        <v>0</v>
      </c>
    </row>
    <row r="1417" spans="21:34" x14ac:dyDescent="0.25">
      <c r="U1417">
        <v>1416</v>
      </c>
      <c r="V1417">
        <v>15685150</v>
      </c>
      <c r="W1417" t="s">
        <v>1037</v>
      </c>
      <c r="X1417">
        <v>799</v>
      </c>
      <c r="Y1417" t="s">
        <v>378</v>
      </c>
      <c r="Z1417" t="s">
        <v>436</v>
      </c>
      <c r="AA1417">
        <v>28</v>
      </c>
      <c r="AB1417">
        <v>7</v>
      </c>
      <c r="AC1417">
        <v>167658.32999999999</v>
      </c>
      <c r="AD1417">
        <v>2</v>
      </c>
      <c r="AE1417">
        <v>1</v>
      </c>
      <c r="AF1417">
        <v>1</v>
      </c>
      <c r="AG1417">
        <v>111138.25</v>
      </c>
      <c r="AH1417">
        <v>0</v>
      </c>
    </row>
    <row r="1418" spans="21:34" x14ac:dyDescent="0.25">
      <c r="U1418">
        <v>1417</v>
      </c>
      <c r="V1418">
        <v>15667651</v>
      </c>
      <c r="W1418" t="s">
        <v>670</v>
      </c>
      <c r="X1418">
        <v>585</v>
      </c>
      <c r="Y1418" t="s">
        <v>376</v>
      </c>
      <c r="Z1418" t="s">
        <v>437</v>
      </c>
      <c r="AA1418">
        <v>33</v>
      </c>
      <c r="AB1418">
        <v>8</v>
      </c>
      <c r="AC1418">
        <v>0</v>
      </c>
      <c r="AD1418">
        <v>2</v>
      </c>
      <c r="AE1418">
        <v>1</v>
      </c>
      <c r="AF1418">
        <v>0</v>
      </c>
      <c r="AG1418">
        <v>114182.07</v>
      </c>
      <c r="AH1418">
        <v>0</v>
      </c>
    </row>
    <row r="1419" spans="21:34" x14ac:dyDescent="0.25">
      <c r="U1419">
        <v>1418</v>
      </c>
      <c r="V1419">
        <v>15774166</v>
      </c>
      <c r="W1419" t="s">
        <v>648</v>
      </c>
      <c r="X1419">
        <v>607</v>
      </c>
      <c r="Y1419" t="s">
        <v>378</v>
      </c>
      <c r="Z1419" t="s">
        <v>437</v>
      </c>
      <c r="AA1419">
        <v>24</v>
      </c>
      <c r="AB1419">
        <v>2</v>
      </c>
      <c r="AC1419">
        <v>109483.54</v>
      </c>
      <c r="AD1419">
        <v>2</v>
      </c>
      <c r="AE1419">
        <v>0</v>
      </c>
      <c r="AF1419">
        <v>1</v>
      </c>
      <c r="AG1419">
        <v>127560.77</v>
      </c>
      <c r="AH1419">
        <v>0</v>
      </c>
    </row>
    <row r="1420" spans="21:34" x14ac:dyDescent="0.25">
      <c r="U1420">
        <v>1419</v>
      </c>
      <c r="V1420">
        <v>15649280</v>
      </c>
      <c r="W1420" t="s">
        <v>1580</v>
      </c>
      <c r="X1420">
        <v>521</v>
      </c>
      <c r="Y1420" t="s">
        <v>378</v>
      </c>
      <c r="Z1420" t="s">
        <v>437</v>
      </c>
      <c r="AA1420">
        <v>40</v>
      </c>
      <c r="AB1420">
        <v>9</v>
      </c>
      <c r="AC1420">
        <v>134504.78</v>
      </c>
      <c r="AD1420">
        <v>1</v>
      </c>
      <c r="AE1420">
        <v>1</v>
      </c>
      <c r="AF1420">
        <v>0</v>
      </c>
      <c r="AG1420">
        <v>18082.060000000001</v>
      </c>
      <c r="AH1420">
        <v>0</v>
      </c>
    </row>
    <row r="1421" spans="21:34" x14ac:dyDescent="0.25">
      <c r="U1421">
        <v>1420</v>
      </c>
      <c r="V1421">
        <v>15705657</v>
      </c>
      <c r="W1421" t="s">
        <v>919</v>
      </c>
      <c r="X1421">
        <v>535</v>
      </c>
      <c r="Y1421" t="s">
        <v>374</v>
      </c>
      <c r="Z1421" t="s">
        <v>437</v>
      </c>
      <c r="AA1421">
        <v>44</v>
      </c>
      <c r="AB1421">
        <v>2</v>
      </c>
      <c r="AC1421">
        <v>114427.86</v>
      </c>
      <c r="AD1421">
        <v>1</v>
      </c>
      <c r="AE1421">
        <v>1</v>
      </c>
      <c r="AF1421">
        <v>1</v>
      </c>
      <c r="AG1421">
        <v>136330.26</v>
      </c>
      <c r="AH1421">
        <v>0</v>
      </c>
    </row>
    <row r="1422" spans="21:34" x14ac:dyDescent="0.25">
      <c r="U1422">
        <v>1421</v>
      </c>
      <c r="V1422">
        <v>15753969</v>
      </c>
      <c r="W1422" t="s">
        <v>899</v>
      </c>
      <c r="X1422">
        <v>724</v>
      </c>
      <c r="Y1422" t="s">
        <v>376</v>
      </c>
      <c r="Z1422" t="s">
        <v>436</v>
      </c>
      <c r="AA1422">
        <v>45</v>
      </c>
      <c r="AB1422">
        <v>5</v>
      </c>
      <c r="AC1422">
        <v>83888.54</v>
      </c>
      <c r="AD1422">
        <v>1</v>
      </c>
      <c r="AE1422">
        <v>0</v>
      </c>
      <c r="AF1422">
        <v>1</v>
      </c>
      <c r="AG1422">
        <v>34121.81</v>
      </c>
      <c r="AH1422">
        <v>0</v>
      </c>
    </row>
    <row r="1423" spans="21:34" x14ac:dyDescent="0.25">
      <c r="U1423">
        <v>1422</v>
      </c>
      <c r="V1423">
        <v>15742378</v>
      </c>
      <c r="W1423" t="s">
        <v>1581</v>
      </c>
      <c r="X1423">
        <v>520</v>
      </c>
      <c r="Y1423" t="s">
        <v>378</v>
      </c>
      <c r="Z1423" t="s">
        <v>436</v>
      </c>
      <c r="AA1423">
        <v>32</v>
      </c>
      <c r="AB1423">
        <v>5</v>
      </c>
      <c r="AC1423">
        <v>110029.77</v>
      </c>
      <c r="AD1423">
        <v>1</v>
      </c>
      <c r="AE1423">
        <v>1</v>
      </c>
      <c r="AF1423">
        <v>0</v>
      </c>
      <c r="AG1423">
        <v>56246.69</v>
      </c>
      <c r="AH1423">
        <v>0</v>
      </c>
    </row>
    <row r="1424" spans="21:34" x14ac:dyDescent="0.25">
      <c r="U1424">
        <v>1423</v>
      </c>
      <c r="V1424">
        <v>15794874</v>
      </c>
      <c r="W1424" t="s">
        <v>1582</v>
      </c>
      <c r="X1424">
        <v>696</v>
      </c>
      <c r="Y1424" t="s">
        <v>376</v>
      </c>
      <c r="Z1424" t="s">
        <v>436</v>
      </c>
      <c r="AA1424">
        <v>41</v>
      </c>
      <c r="AB1424">
        <v>9</v>
      </c>
      <c r="AC1424">
        <v>127523.75</v>
      </c>
      <c r="AD1424">
        <v>1</v>
      </c>
      <c r="AE1424">
        <v>0</v>
      </c>
      <c r="AF1424">
        <v>1</v>
      </c>
      <c r="AG1424">
        <v>191417.42</v>
      </c>
      <c r="AH1424">
        <v>0</v>
      </c>
    </row>
    <row r="1425" spans="21:34" x14ac:dyDescent="0.25">
      <c r="U1425">
        <v>1424</v>
      </c>
      <c r="V1425">
        <v>15589221</v>
      </c>
      <c r="W1425" t="s">
        <v>761</v>
      </c>
      <c r="X1425">
        <v>657</v>
      </c>
      <c r="Y1425" t="s">
        <v>378</v>
      </c>
      <c r="Z1425" t="s">
        <v>436</v>
      </c>
      <c r="AA1425">
        <v>30</v>
      </c>
      <c r="AB1425">
        <v>1</v>
      </c>
      <c r="AC1425">
        <v>139762.13</v>
      </c>
      <c r="AD1425">
        <v>2</v>
      </c>
      <c r="AE1425">
        <v>1</v>
      </c>
      <c r="AF1425">
        <v>1</v>
      </c>
      <c r="AG1425">
        <v>23317.88</v>
      </c>
      <c r="AH1425">
        <v>0</v>
      </c>
    </row>
    <row r="1426" spans="21:34" x14ac:dyDescent="0.25">
      <c r="U1426">
        <v>1425</v>
      </c>
      <c r="V1426">
        <v>15596671</v>
      </c>
      <c r="W1426" t="s">
        <v>701</v>
      </c>
      <c r="X1426">
        <v>603</v>
      </c>
      <c r="Y1426" t="s">
        <v>376</v>
      </c>
      <c r="Z1426" t="s">
        <v>437</v>
      </c>
      <c r="AA1426">
        <v>42</v>
      </c>
      <c r="AB1426">
        <v>8</v>
      </c>
      <c r="AC1426">
        <v>91611.12</v>
      </c>
      <c r="AD1426">
        <v>1</v>
      </c>
      <c r="AE1426">
        <v>0</v>
      </c>
      <c r="AF1426">
        <v>0</v>
      </c>
      <c r="AG1426">
        <v>144675.29999999999</v>
      </c>
      <c r="AH1426">
        <v>1</v>
      </c>
    </row>
    <row r="1427" spans="21:34" x14ac:dyDescent="0.25">
      <c r="U1427">
        <v>1426</v>
      </c>
      <c r="V1427">
        <v>15583668</v>
      </c>
      <c r="W1427" t="s">
        <v>1583</v>
      </c>
      <c r="X1427">
        <v>726</v>
      </c>
      <c r="Y1427" t="s">
        <v>374</v>
      </c>
      <c r="Z1427" t="s">
        <v>437</v>
      </c>
      <c r="AA1427">
        <v>42</v>
      </c>
      <c r="AB1427">
        <v>2</v>
      </c>
      <c r="AC1427">
        <v>109471.79</v>
      </c>
      <c r="AD1427">
        <v>1</v>
      </c>
      <c r="AE1427">
        <v>0</v>
      </c>
      <c r="AF1427">
        <v>1</v>
      </c>
      <c r="AG1427">
        <v>175161.05</v>
      </c>
      <c r="AH1427">
        <v>0</v>
      </c>
    </row>
    <row r="1428" spans="21:34" x14ac:dyDescent="0.25">
      <c r="U1428">
        <v>1427</v>
      </c>
      <c r="V1428">
        <v>15710206</v>
      </c>
      <c r="W1428" t="s">
        <v>1584</v>
      </c>
      <c r="X1428">
        <v>591</v>
      </c>
      <c r="Y1428" t="s">
        <v>374</v>
      </c>
      <c r="Z1428" t="s">
        <v>437</v>
      </c>
      <c r="AA1428">
        <v>39</v>
      </c>
      <c r="AB1428">
        <v>4</v>
      </c>
      <c r="AC1428">
        <v>150500.64000000001</v>
      </c>
      <c r="AD1428">
        <v>1</v>
      </c>
      <c r="AE1428">
        <v>1</v>
      </c>
      <c r="AF1428">
        <v>0</v>
      </c>
      <c r="AG1428">
        <v>14928.8</v>
      </c>
      <c r="AH1428">
        <v>0</v>
      </c>
    </row>
    <row r="1429" spans="21:34" x14ac:dyDescent="0.25">
      <c r="U1429">
        <v>1428</v>
      </c>
      <c r="V1429">
        <v>15799966</v>
      </c>
      <c r="W1429" t="s">
        <v>794</v>
      </c>
      <c r="X1429">
        <v>792</v>
      </c>
      <c r="Y1429" t="s">
        <v>378</v>
      </c>
      <c r="Z1429" t="s">
        <v>437</v>
      </c>
      <c r="AA1429">
        <v>59</v>
      </c>
      <c r="AB1429">
        <v>9</v>
      </c>
      <c r="AC1429">
        <v>101609.77</v>
      </c>
      <c r="AD1429">
        <v>1</v>
      </c>
      <c r="AE1429">
        <v>0</v>
      </c>
      <c r="AF1429">
        <v>0</v>
      </c>
      <c r="AG1429">
        <v>161479.19</v>
      </c>
      <c r="AH1429">
        <v>1</v>
      </c>
    </row>
    <row r="1430" spans="21:34" x14ac:dyDescent="0.25">
      <c r="U1430">
        <v>1429</v>
      </c>
      <c r="V1430">
        <v>15794560</v>
      </c>
      <c r="W1430" t="s">
        <v>669</v>
      </c>
      <c r="X1430">
        <v>550</v>
      </c>
      <c r="Y1430" t="s">
        <v>374</v>
      </c>
      <c r="Z1430" t="s">
        <v>436</v>
      </c>
      <c r="AA1430">
        <v>57</v>
      </c>
      <c r="AB1430">
        <v>5</v>
      </c>
      <c r="AC1430">
        <v>0</v>
      </c>
      <c r="AD1430">
        <v>1</v>
      </c>
      <c r="AE1430">
        <v>1</v>
      </c>
      <c r="AF1430">
        <v>1</v>
      </c>
      <c r="AG1430">
        <v>133501.94</v>
      </c>
      <c r="AH1430">
        <v>0</v>
      </c>
    </row>
    <row r="1431" spans="21:34" x14ac:dyDescent="0.25">
      <c r="U1431">
        <v>1430</v>
      </c>
      <c r="V1431">
        <v>15626485</v>
      </c>
      <c r="W1431" t="s">
        <v>1081</v>
      </c>
      <c r="X1431">
        <v>601</v>
      </c>
      <c r="Y1431" t="s">
        <v>374</v>
      </c>
      <c r="Z1431" t="s">
        <v>437</v>
      </c>
      <c r="AA1431">
        <v>26</v>
      </c>
      <c r="AB1431">
        <v>8</v>
      </c>
      <c r="AC1431">
        <v>78892.23</v>
      </c>
      <c r="AD1431">
        <v>1</v>
      </c>
      <c r="AE1431">
        <v>1</v>
      </c>
      <c r="AF1431">
        <v>1</v>
      </c>
      <c r="AG1431">
        <v>23703.52</v>
      </c>
      <c r="AH1431">
        <v>0</v>
      </c>
    </row>
    <row r="1432" spans="21:34" x14ac:dyDescent="0.25">
      <c r="U1432">
        <v>1431</v>
      </c>
      <c r="V1432">
        <v>15703143</v>
      </c>
      <c r="W1432" t="s">
        <v>1565</v>
      </c>
      <c r="X1432">
        <v>820</v>
      </c>
      <c r="Y1432" t="s">
        <v>374</v>
      </c>
      <c r="Z1432" t="s">
        <v>437</v>
      </c>
      <c r="AA1432">
        <v>29</v>
      </c>
      <c r="AB1432">
        <v>3</v>
      </c>
      <c r="AC1432">
        <v>82344.84</v>
      </c>
      <c r="AD1432">
        <v>1</v>
      </c>
      <c r="AE1432">
        <v>0</v>
      </c>
      <c r="AF1432">
        <v>1</v>
      </c>
      <c r="AG1432">
        <v>115985.38</v>
      </c>
      <c r="AH1432">
        <v>0</v>
      </c>
    </row>
    <row r="1433" spans="21:34" x14ac:dyDescent="0.25">
      <c r="U1433">
        <v>1432</v>
      </c>
      <c r="V1433">
        <v>15809772</v>
      </c>
      <c r="W1433" t="s">
        <v>1439</v>
      </c>
      <c r="X1433">
        <v>667</v>
      </c>
      <c r="Y1433" t="s">
        <v>374</v>
      </c>
      <c r="Z1433" t="s">
        <v>436</v>
      </c>
      <c r="AA1433">
        <v>48</v>
      </c>
      <c r="AB1433">
        <v>2</v>
      </c>
      <c r="AC1433">
        <v>0</v>
      </c>
      <c r="AD1433">
        <v>1</v>
      </c>
      <c r="AE1433">
        <v>1</v>
      </c>
      <c r="AF1433">
        <v>0</v>
      </c>
      <c r="AG1433">
        <v>43229.2</v>
      </c>
      <c r="AH1433">
        <v>0</v>
      </c>
    </row>
    <row r="1434" spans="21:34" x14ac:dyDescent="0.25">
      <c r="U1434">
        <v>1433</v>
      </c>
      <c r="V1434">
        <v>15687959</v>
      </c>
      <c r="W1434" t="s">
        <v>1585</v>
      </c>
      <c r="X1434">
        <v>573</v>
      </c>
      <c r="Y1434" t="s">
        <v>376</v>
      </c>
      <c r="Z1434" t="s">
        <v>437</v>
      </c>
      <c r="AA1434">
        <v>44</v>
      </c>
      <c r="AB1434">
        <v>4</v>
      </c>
      <c r="AC1434">
        <v>0</v>
      </c>
      <c r="AD1434">
        <v>1</v>
      </c>
      <c r="AE1434">
        <v>1</v>
      </c>
      <c r="AF1434">
        <v>1</v>
      </c>
      <c r="AG1434">
        <v>94862.93</v>
      </c>
      <c r="AH1434">
        <v>0</v>
      </c>
    </row>
    <row r="1435" spans="21:34" x14ac:dyDescent="0.25">
      <c r="U1435">
        <v>1434</v>
      </c>
      <c r="V1435">
        <v>15585282</v>
      </c>
      <c r="W1435" t="s">
        <v>838</v>
      </c>
      <c r="X1435">
        <v>755</v>
      </c>
      <c r="Y1435" t="s">
        <v>374</v>
      </c>
      <c r="Z1435" t="s">
        <v>436</v>
      </c>
      <c r="AA1435">
        <v>62</v>
      </c>
      <c r="AB1435">
        <v>1</v>
      </c>
      <c r="AC1435">
        <v>127706.33</v>
      </c>
      <c r="AD1435">
        <v>2</v>
      </c>
      <c r="AE1435">
        <v>0</v>
      </c>
      <c r="AF1435">
        <v>1</v>
      </c>
      <c r="AG1435">
        <v>142377.69</v>
      </c>
      <c r="AH1435">
        <v>0</v>
      </c>
    </row>
    <row r="1436" spans="21:34" x14ac:dyDescent="0.25">
      <c r="U1436">
        <v>1435</v>
      </c>
      <c r="V1436">
        <v>15714993</v>
      </c>
      <c r="W1436" t="s">
        <v>1472</v>
      </c>
      <c r="X1436">
        <v>552</v>
      </c>
      <c r="Y1436" t="s">
        <v>374</v>
      </c>
      <c r="Z1436" t="s">
        <v>437</v>
      </c>
      <c r="AA1436">
        <v>41</v>
      </c>
      <c r="AB1436">
        <v>9</v>
      </c>
      <c r="AC1436">
        <v>124349.34</v>
      </c>
      <c r="AD1436">
        <v>1</v>
      </c>
      <c r="AE1436">
        <v>1</v>
      </c>
      <c r="AF1436">
        <v>0</v>
      </c>
      <c r="AG1436">
        <v>135635.25</v>
      </c>
      <c r="AH1436">
        <v>0</v>
      </c>
    </row>
    <row r="1437" spans="21:34" x14ac:dyDescent="0.25">
      <c r="U1437">
        <v>1436</v>
      </c>
      <c r="V1437">
        <v>15596021</v>
      </c>
      <c r="W1437" t="s">
        <v>1586</v>
      </c>
      <c r="X1437">
        <v>598</v>
      </c>
      <c r="Y1437" t="s">
        <v>376</v>
      </c>
      <c r="Z1437" t="s">
        <v>436</v>
      </c>
      <c r="AA1437">
        <v>44</v>
      </c>
      <c r="AB1437">
        <v>8</v>
      </c>
      <c r="AC1437">
        <v>0</v>
      </c>
      <c r="AD1437">
        <v>2</v>
      </c>
      <c r="AE1437">
        <v>1</v>
      </c>
      <c r="AF1437">
        <v>0</v>
      </c>
      <c r="AG1437">
        <v>148487.9</v>
      </c>
      <c r="AH1437">
        <v>0</v>
      </c>
    </row>
    <row r="1438" spans="21:34" x14ac:dyDescent="0.25">
      <c r="U1438">
        <v>1437</v>
      </c>
      <c r="V1438">
        <v>15646615</v>
      </c>
      <c r="W1438" t="s">
        <v>1042</v>
      </c>
      <c r="X1438">
        <v>576</v>
      </c>
      <c r="Y1438" t="s">
        <v>378</v>
      </c>
      <c r="Z1438" t="s">
        <v>436</v>
      </c>
      <c r="AA1438">
        <v>28</v>
      </c>
      <c r="AB1438">
        <v>1</v>
      </c>
      <c r="AC1438">
        <v>119336.29</v>
      </c>
      <c r="AD1438">
        <v>2</v>
      </c>
      <c r="AE1438">
        <v>0</v>
      </c>
      <c r="AF1438">
        <v>1</v>
      </c>
      <c r="AG1438">
        <v>58976.85</v>
      </c>
      <c r="AH1438">
        <v>0</v>
      </c>
    </row>
    <row r="1439" spans="21:34" x14ac:dyDescent="0.25">
      <c r="U1439">
        <v>1438</v>
      </c>
      <c r="V1439">
        <v>15742632</v>
      </c>
      <c r="W1439" t="s">
        <v>1587</v>
      </c>
      <c r="X1439">
        <v>670</v>
      </c>
      <c r="Y1439" t="s">
        <v>374</v>
      </c>
      <c r="Z1439" t="s">
        <v>437</v>
      </c>
      <c r="AA1439">
        <v>31</v>
      </c>
      <c r="AB1439">
        <v>9</v>
      </c>
      <c r="AC1439">
        <v>0</v>
      </c>
      <c r="AD1439">
        <v>1</v>
      </c>
      <c r="AE1439">
        <v>0</v>
      </c>
      <c r="AF1439">
        <v>1</v>
      </c>
      <c r="AG1439">
        <v>76254.83</v>
      </c>
      <c r="AH1439">
        <v>0</v>
      </c>
    </row>
    <row r="1440" spans="21:34" x14ac:dyDescent="0.25">
      <c r="U1440">
        <v>1439</v>
      </c>
      <c r="V1440">
        <v>15574068</v>
      </c>
      <c r="W1440" t="s">
        <v>1548</v>
      </c>
      <c r="X1440">
        <v>504</v>
      </c>
      <c r="Y1440" t="s">
        <v>378</v>
      </c>
      <c r="Z1440" t="s">
        <v>436</v>
      </c>
      <c r="AA1440">
        <v>56</v>
      </c>
      <c r="AB1440">
        <v>9</v>
      </c>
      <c r="AC1440">
        <v>104217.3</v>
      </c>
      <c r="AD1440">
        <v>1</v>
      </c>
      <c r="AE1440">
        <v>0</v>
      </c>
      <c r="AF1440">
        <v>0</v>
      </c>
      <c r="AG1440">
        <v>55857.48</v>
      </c>
      <c r="AH1440">
        <v>1</v>
      </c>
    </row>
    <row r="1441" spans="21:34" x14ac:dyDescent="0.25">
      <c r="U1441">
        <v>1440</v>
      </c>
      <c r="V1441">
        <v>15806967</v>
      </c>
      <c r="W1441" t="s">
        <v>956</v>
      </c>
      <c r="X1441">
        <v>778</v>
      </c>
      <c r="Y1441" t="s">
        <v>374</v>
      </c>
      <c r="Z1441" t="s">
        <v>437</v>
      </c>
      <c r="AA1441">
        <v>65</v>
      </c>
      <c r="AB1441">
        <v>7</v>
      </c>
      <c r="AC1441">
        <v>0</v>
      </c>
      <c r="AD1441">
        <v>1</v>
      </c>
      <c r="AE1441">
        <v>1</v>
      </c>
      <c r="AF1441">
        <v>1</v>
      </c>
      <c r="AG1441">
        <v>77867.23</v>
      </c>
      <c r="AH1441">
        <v>0</v>
      </c>
    </row>
    <row r="1442" spans="21:34" x14ac:dyDescent="0.25">
      <c r="U1442">
        <v>1441</v>
      </c>
      <c r="V1442">
        <v>15796334</v>
      </c>
      <c r="W1442" t="s">
        <v>1588</v>
      </c>
      <c r="X1442">
        <v>558</v>
      </c>
      <c r="Y1442" t="s">
        <v>378</v>
      </c>
      <c r="Z1442" t="s">
        <v>436</v>
      </c>
      <c r="AA1442">
        <v>39</v>
      </c>
      <c r="AB1442">
        <v>10</v>
      </c>
      <c r="AC1442">
        <v>144757.01999999999</v>
      </c>
      <c r="AD1442">
        <v>1</v>
      </c>
      <c r="AE1442">
        <v>1</v>
      </c>
      <c r="AF1442">
        <v>0</v>
      </c>
      <c r="AG1442">
        <v>22878.16</v>
      </c>
      <c r="AH1442">
        <v>1</v>
      </c>
    </row>
    <row r="1443" spans="21:34" x14ac:dyDescent="0.25">
      <c r="U1443">
        <v>1442</v>
      </c>
      <c r="V1443">
        <v>15688713</v>
      </c>
      <c r="W1443" t="s">
        <v>1589</v>
      </c>
      <c r="X1443">
        <v>627</v>
      </c>
      <c r="Y1443" t="s">
        <v>376</v>
      </c>
      <c r="Z1443" t="s">
        <v>436</v>
      </c>
      <c r="AA1443">
        <v>44</v>
      </c>
      <c r="AB1443">
        <v>6</v>
      </c>
      <c r="AC1443">
        <v>0</v>
      </c>
      <c r="AD1443">
        <v>1</v>
      </c>
      <c r="AE1443">
        <v>1</v>
      </c>
      <c r="AF1443">
        <v>1</v>
      </c>
      <c r="AG1443">
        <v>114469.55</v>
      </c>
      <c r="AH1443">
        <v>0</v>
      </c>
    </row>
    <row r="1444" spans="21:34" x14ac:dyDescent="0.25">
      <c r="U1444">
        <v>1443</v>
      </c>
      <c r="V1444">
        <v>15796179</v>
      </c>
      <c r="W1444" t="s">
        <v>1322</v>
      </c>
      <c r="X1444">
        <v>683</v>
      </c>
      <c r="Y1444" t="s">
        <v>374</v>
      </c>
      <c r="Z1444" t="s">
        <v>436</v>
      </c>
      <c r="AA1444">
        <v>43</v>
      </c>
      <c r="AB1444">
        <v>8</v>
      </c>
      <c r="AC1444">
        <v>0</v>
      </c>
      <c r="AD1444">
        <v>1</v>
      </c>
      <c r="AE1444">
        <v>1</v>
      </c>
      <c r="AF1444">
        <v>0</v>
      </c>
      <c r="AG1444">
        <v>96754.8</v>
      </c>
      <c r="AH1444">
        <v>0</v>
      </c>
    </row>
    <row r="1445" spans="21:34" x14ac:dyDescent="0.25">
      <c r="U1445">
        <v>1444</v>
      </c>
      <c r="V1445">
        <v>15598751</v>
      </c>
      <c r="W1445" t="s">
        <v>1412</v>
      </c>
      <c r="X1445">
        <v>556</v>
      </c>
      <c r="Y1445" t="s">
        <v>374</v>
      </c>
      <c r="Z1445" t="s">
        <v>437</v>
      </c>
      <c r="AA1445">
        <v>43</v>
      </c>
      <c r="AB1445">
        <v>6</v>
      </c>
      <c r="AC1445">
        <v>0</v>
      </c>
      <c r="AD1445">
        <v>3</v>
      </c>
      <c r="AE1445">
        <v>0</v>
      </c>
      <c r="AF1445">
        <v>0</v>
      </c>
      <c r="AG1445">
        <v>125154.57</v>
      </c>
      <c r="AH1445">
        <v>1</v>
      </c>
    </row>
    <row r="1446" spans="21:34" x14ac:dyDescent="0.25">
      <c r="U1446">
        <v>1445</v>
      </c>
      <c r="V1446">
        <v>15703019</v>
      </c>
      <c r="W1446" t="s">
        <v>1590</v>
      </c>
      <c r="X1446">
        <v>583</v>
      </c>
      <c r="Y1446" t="s">
        <v>374</v>
      </c>
      <c r="Z1446" t="s">
        <v>437</v>
      </c>
      <c r="AA1446">
        <v>38</v>
      </c>
      <c r="AB1446">
        <v>10</v>
      </c>
      <c r="AC1446">
        <v>0</v>
      </c>
      <c r="AD1446">
        <v>2</v>
      </c>
      <c r="AE1446">
        <v>0</v>
      </c>
      <c r="AF1446">
        <v>1</v>
      </c>
      <c r="AG1446">
        <v>113597.64</v>
      </c>
      <c r="AH1446">
        <v>0</v>
      </c>
    </row>
    <row r="1447" spans="21:34" x14ac:dyDescent="0.25">
      <c r="U1447">
        <v>1446</v>
      </c>
      <c r="V1447">
        <v>15646302</v>
      </c>
      <c r="W1447" t="s">
        <v>910</v>
      </c>
      <c r="X1447">
        <v>705</v>
      </c>
      <c r="Y1447" t="s">
        <v>374</v>
      </c>
      <c r="Z1447" t="s">
        <v>437</v>
      </c>
      <c r="AA1447">
        <v>24</v>
      </c>
      <c r="AB1447">
        <v>7</v>
      </c>
      <c r="AC1447">
        <v>100169.51</v>
      </c>
      <c r="AD1447">
        <v>1</v>
      </c>
      <c r="AE1447">
        <v>1</v>
      </c>
      <c r="AF1447">
        <v>0</v>
      </c>
      <c r="AG1447">
        <v>121408.55</v>
      </c>
      <c r="AH1447">
        <v>0</v>
      </c>
    </row>
    <row r="1448" spans="21:34" x14ac:dyDescent="0.25">
      <c r="U1448">
        <v>1447</v>
      </c>
      <c r="V1448">
        <v>15680855</v>
      </c>
      <c r="W1448" t="s">
        <v>1591</v>
      </c>
      <c r="X1448">
        <v>637</v>
      </c>
      <c r="Y1448" t="s">
        <v>374</v>
      </c>
      <c r="Z1448" t="s">
        <v>436</v>
      </c>
      <c r="AA1448">
        <v>33</v>
      </c>
      <c r="AB1448">
        <v>2</v>
      </c>
      <c r="AC1448">
        <v>145731.82999999999</v>
      </c>
      <c r="AD1448">
        <v>1</v>
      </c>
      <c r="AE1448">
        <v>0</v>
      </c>
      <c r="AF1448">
        <v>1</v>
      </c>
      <c r="AG1448">
        <v>109219.43</v>
      </c>
      <c r="AH1448">
        <v>0</v>
      </c>
    </row>
    <row r="1449" spans="21:34" x14ac:dyDescent="0.25">
      <c r="U1449">
        <v>1448</v>
      </c>
      <c r="V1449">
        <v>15697311</v>
      </c>
      <c r="W1449" t="s">
        <v>1592</v>
      </c>
      <c r="X1449">
        <v>697</v>
      </c>
      <c r="Y1449" t="s">
        <v>376</v>
      </c>
      <c r="Z1449" t="s">
        <v>436</v>
      </c>
      <c r="AA1449">
        <v>56</v>
      </c>
      <c r="AB1449">
        <v>5</v>
      </c>
      <c r="AC1449">
        <v>110802.03</v>
      </c>
      <c r="AD1449">
        <v>1</v>
      </c>
      <c r="AE1449">
        <v>1</v>
      </c>
      <c r="AF1449">
        <v>1</v>
      </c>
      <c r="AG1449">
        <v>50230.31</v>
      </c>
      <c r="AH1449">
        <v>1</v>
      </c>
    </row>
    <row r="1450" spans="21:34" x14ac:dyDescent="0.25">
      <c r="U1450">
        <v>1449</v>
      </c>
      <c r="V1450">
        <v>15585367</v>
      </c>
      <c r="W1450" t="s">
        <v>1593</v>
      </c>
      <c r="X1450">
        <v>555</v>
      </c>
      <c r="Y1450" t="s">
        <v>378</v>
      </c>
      <c r="Z1450" t="s">
        <v>437</v>
      </c>
      <c r="AA1450">
        <v>46</v>
      </c>
      <c r="AB1450">
        <v>4</v>
      </c>
      <c r="AC1450">
        <v>120392.99</v>
      </c>
      <c r="AD1450">
        <v>1</v>
      </c>
      <c r="AE1450">
        <v>1</v>
      </c>
      <c r="AF1450">
        <v>0</v>
      </c>
      <c r="AG1450">
        <v>177719.88</v>
      </c>
      <c r="AH1450">
        <v>1</v>
      </c>
    </row>
    <row r="1451" spans="21:34" x14ac:dyDescent="0.25">
      <c r="U1451">
        <v>1450</v>
      </c>
      <c r="V1451">
        <v>15726556</v>
      </c>
      <c r="W1451" t="s">
        <v>1594</v>
      </c>
      <c r="X1451">
        <v>594</v>
      </c>
      <c r="Y1451" t="s">
        <v>378</v>
      </c>
      <c r="Z1451" t="s">
        <v>437</v>
      </c>
      <c r="AA1451">
        <v>26</v>
      </c>
      <c r="AB1451">
        <v>6</v>
      </c>
      <c r="AC1451">
        <v>135067.51999999999</v>
      </c>
      <c r="AD1451">
        <v>2</v>
      </c>
      <c r="AE1451">
        <v>0</v>
      </c>
      <c r="AF1451">
        <v>0</v>
      </c>
      <c r="AG1451">
        <v>131211.85999999999</v>
      </c>
      <c r="AH1451">
        <v>0</v>
      </c>
    </row>
    <row r="1452" spans="21:34" x14ac:dyDescent="0.25">
      <c r="U1452">
        <v>1451</v>
      </c>
      <c r="V1452">
        <v>15676242</v>
      </c>
      <c r="W1452" t="s">
        <v>1595</v>
      </c>
      <c r="X1452">
        <v>632</v>
      </c>
      <c r="Y1452" t="s">
        <v>376</v>
      </c>
      <c r="Z1452" t="s">
        <v>436</v>
      </c>
      <c r="AA1452">
        <v>31</v>
      </c>
      <c r="AB1452">
        <v>3</v>
      </c>
      <c r="AC1452">
        <v>136556.44</v>
      </c>
      <c r="AD1452">
        <v>1</v>
      </c>
      <c r="AE1452">
        <v>1</v>
      </c>
      <c r="AF1452">
        <v>0</v>
      </c>
      <c r="AG1452">
        <v>82152.83</v>
      </c>
      <c r="AH1452">
        <v>1</v>
      </c>
    </row>
    <row r="1453" spans="21:34" x14ac:dyDescent="0.25">
      <c r="U1453">
        <v>1452</v>
      </c>
      <c r="V1453">
        <v>15684198</v>
      </c>
      <c r="W1453" t="s">
        <v>664</v>
      </c>
      <c r="X1453">
        <v>551</v>
      </c>
      <c r="Y1453" t="s">
        <v>374</v>
      </c>
      <c r="Z1453" t="s">
        <v>437</v>
      </c>
      <c r="AA1453">
        <v>38</v>
      </c>
      <c r="AB1453">
        <v>10</v>
      </c>
      <c r="AC1453">
        <v>0</v>
      </c>
      <c r="AD1453">
        <v>2</v>
      </c>
      <c r="AE1453">
        <v>1</v>
      </c>
      <c r="AF1453">
        <v>1</v>
      </c>
      <c r="AG1453">
        <v>216.27</v>
      </c>
      <c r="AH1453">
        <v>0</v>
      </c>
    </row>
    <row r="1454" spans="21:34" x14ac:dyDescent="0.25">
      <c r="U1454">
        <v>1453</v>
      </c>
      <c r="V1454">
        <v>15774882</v>
      </c>
      <c r="W1454" t="s">
        <v>935</v>
      </c>
      <c r="X1454">
        <v>687</v>
      </c>
      <c r="Y1454" t="s">
        <v>374</v>
      </c>
      <c r="Z1454" t="s">
        <v>437</v>
      </c>
      <c r="AA1454">
        <v>35</v>
      </c>
      <c r="AB1454">
        <v>3</v>
      </c>
      <c r="AC1454">
        <v>99587.43</v>
      </c>
      <c r="AD1454">
        <v>1</v>
      </c>
      <c r="AE1454">
        <v>1</v>
      </c>
      <c r="AF1454">
        <v>1</v>
      </c>
      <c r="AG1454">
        <v>1713.1</v>
      </c>
      <c r="AH1454">
        <v>1</v>
      </c>
    </row>
    <row r="1455" spans="21:34" x14ac:dyDescent="0.25">
      <c r="U1455">
        <v>1454</v>
      </c>
      <c r="V1455">
        <v>15714227</v>
      </c>
      <c r="W1455" t="s">
        <v>1596</v>
      </c>
      <c r="X1455">
        <v>672</v>
      </c>
      <c r="Y1455" t="s">
        <v>374</v>
      </c>
      <c r="Z1455" t="s">
        <v>437</v>
      </c>
      <c r="AA1455">
        <v>53</v>
      </c>
      <c r="AB1455">
        <v>7</v>
      </c>
      <c r="AC1455">
        <v>0</v>
      </c>
      <c r="AD1455">
        <v>1</v>
      </c>
      <c r="AE1455">
        <v>1</v>
      </c>
      <c r="AF1455">
        <v>1</v>
      </c>
      <c r="AG1455">
        <v>136910.18</v>
      </c>
      <c r="AH1455">
        <v>0</v>
      </c>
    </row>
    <row r="1456" spans="21:34" x14ac:dyDescent="0.25">
      <c r="U1456">
        <v>1455</v>
      </c>
      <c r="V1456">
        <v>15608653</v>
      </c>
      <c r="W1456" t="s">
        <v>1411</v>
      </c>
      <c r="X1456">
        <v>521</v>
      </c>
      <c r="Y1456" t="s">
        <v>376</v>
      </c>
      <c r="Z1456" t="s">
        <v>437</v>
      </c>
      <c r="AA1456">
        <v>34</v>
      </c>
      <c r="AB1456">
        <v>7</v>
      </c>
      <c r="AC1456">
        <v>70731.070000000007</v>
      </c>
      <c r="AD1456">
        <v>1</v>
      </c>
      <c r="AE1456">
        <v>1</v>
      </c>
      <c r="AF1456">
        <v>1</v>
      </c>
      <c r="AG1456">
        <v>20243.97</v>
      </c>
      <c r="AH1456">
        <v>1</v>
      </c>
    </row>
    <row r="1457" spans="21:34" x14ac:dyDescent="0.25">
      <c r="U1457">
        <v>1456</v>
      </c>
      <c r="V1457">
        <v>15784280</v>
      </c>
      <c r="W1457" t="s">
        <v>1597</v>
      </c>
      <c r="X1457">
        <v>686</v>
      </c>
      <c r="Y1457" t="s">
        <v>378</v>
      </c>
      <c r="Z1457" t="s">
        <v>436</v>
      </c>
      <c r="AA1457">
        <v>35</v>
      </c>
      <c r="AB1457">
        <v>2</v>
      </c>
      <c r="AC1457">
        <v>109342.82</v>
      </c>
      <c r="AD1457">
        <v>2</v>
      </c>
      <c r="AE1457">
        <v>0</v>
      </c>
      <c r="AF1457">
        <v>1</v>
      </c>
      <c r="AG1457">
        <v>86043.27</v>
      </c>
      <c r="AH1457">
        <v>0</v>
      </c>
    </row>
    <row r="1458" spans="21:34" x14ac:dyDescent="0.25">
      <c r="U1458">
        <v>1457</v>
      </c>
      <c r="V1458">
        <v>15789546</v>
      </c>
      <c r="W1458" t="s">
        <v>1598</v>
      </c>
      <c r="X1458">
        <v>639</v>
      </c>
      <c r="Y1458" t="s">
        <v>376</v>
      </c>
      <c r="Z1458" t="s">
        <v>436</v>
      </c>
      <c r="AA1458">
        <v>28</v>
      </c>
      <c r="AB1458">
        <v>8</v>
      </c>
      <c r="AC1458">
        <v>0</v>
      </c>
      <c r="AD1458">
        <v>2</v>
      </c>
      <c r="AE1458">
        <v>1</v>
      </c>
      <c r="AF1458">
        <v>0</v>
      </c>
      <c r="AG1458">
        <v>126561.07</v>
      </c>
      <c r="AH1458">
        <v>0</v>
      </c>
    </row>
    <row r="1459" spans="21:34" x14ac:dyDescent="0.25">
      <c r="U1459">
        <v>1458</v>
      </c>
      <c r="V1459">
        <v>15590320</v>
      </c>
      <c r="W1459" t="s">
        <v>1599</v>
      </c>
      <c r="X1459">
        <v>850</v>
      </c>
      <c r="Y1459" t="s">
        <v>374</v>
      </c>
      <c r="Z1459" t="s">
        <v>436</v>
      </c>
      <c r="AA1459">
        <v>66</v>
      </c>
      <c r="AB1459">
        <v>4</v>
      </c>
      <c r="AC1459">
        <v>0</v>
      </c>
      <c r="AD1459">
        <v>2</v>
      </c>
      <c r="AE1459">
        <v>0</v>
      </c>
      <c r="AF1459">
        <v>1</v>
      </c>
      <c r="AG1459">
        <v>64350.8</v>
      </c>
      <c r="AH1459">
        <v>0</v>
      </c>
    </row>
    <row r="1460" spans="21:34" x14ac:dyDescent="0.25">
      <c r="U1460">
        <v>1459</v>
      </c>
      <c r="V1460">
        <v>15678385</v>
      </c>
      <c r="W1460" t="s">
        <v>1600</v>
      </c>
      <c r="X1460">
        <v>465</v>
      </c>
      <c r="Y1460" t="s">
        <v>374</v>
      </c>
      <c r="Z1460" t="s">
        <v>436</v>
      </c>
      <c r="AA1460">
        <v>25</v>
      </c>
      <c r="AB1460">
        <v>2</v>
      </c>
      <c r="AC1460">
        <v>78247.31</v>
      </c>
      <c r="AD1460">
        <v>2</v>
      </c>
      <c r="AE1460">
        <v>1</v>
      </c>
      <c r="AF1460">
        <v>1</v>
      </c>
      <c r="AG1460">
        <v>10472.31</v>
      </c>
      <c r="AH1460">
        <v>0</v>
      </c>
    </row>
    <row r="1461" spans="21:34" x14ac:dyDescent="0.25">
      <c r="U1461">
        <v>1460</v>
      </c>
      <c r="V1461">
        <v>15571778</v>
      </c>
      <c r="W1461" t="s">
        <v>1286</v>
      </c>
      <c r="X1461">
        <v>817</v>
      </c>
      <c r="Y1461" t="s">
        <v>374</v>
      </c>
      <c r="Z1461" t="s">
        <v>437</v>
      </c>
      <c r="AA1461">
        <v>55</v>
      </c>
      <c r="AB1461">
        <v>10</v>
      </c>
      <c r="AC1461">
        <v>117561.49</v>
      </c>
      <c r="AD1461">
        <v>1</v>
      </c>
      <c r="AE1461">
        <v>1</v>
      </c>
      <c r="AF1461">
        <v>0</v>
      </c>
      <c r="AG1461">
        <v>95941.55</v>
      </c>
      <c r="AH1461">
        <v>1</v>
      </c>
    </row>
    <row r="1462" spans="21:34" x14ac:dyDescent="0.25">
      <c r="U1462">
        <v>1461</v>
      </c>
      <c r="V1462">
        <v>15657085</v>
      </c>
      <c r="W1462" t="s">
        <v>969</v>
      </c>
      <c r="X1462">
        <v>578</v>
      </c>
      <c r="Y1462" t="s">
        <v>374</v>
      </c>
      <c r="Z1462" t="s">
        <v>436</v>
      </c>
      <c r="AA1462">
        <v>23</v>
      </c>
      <c r="AB1462">
        <v>10</v>
      </c>
      <c r="AC1462">
        <v>88980.32</v>
      </c>
      <c r="AD1462">
        <v>1</v>
      </c>
      <c r="AE1462">
        <v>1</v>
      </c>
      <c r="AF1462">
        <v>1</v>
      </c>
      <c r="AG1462">
        <v>125222.36</v>
      </c>
      <c r="AH1462">
        <v>0</v>
      </c>
    </row>
    <row r="1463" spans="21:34" x14ac:dyDescent="0.25">
      <c r="U1463">
        <v>1462</v>
      </c>
      <c r="V1463">
        <v>15640627</v>
      </c>
      <c r="W1463" t="s">
        <v>1297</v>
      </c>
      <c r="X1463">
        <v>611</v>
      </c>
      <c r="Y1463" t="s">
        <v>376</v>
      </c>
      <c r="Z1463" t="s">
        <v>436</v>
      </c>
      <c r="AA1463">
        <v>34</v>
      </c>
      <c r="AB1463">
        <v>4</v>
      </c>
      <c r="AC1463">
        <v>0</v>
      </c>
      <c r="AD1463">
        <v>2</v>
      </c>
      <c r="AE1463">
        <v>1</v>
      </c>
      <c r="AF1463">
        <v>0</v>
      </c>
      <c r="AG1463">
        <v>170950.58</v>
      </c>
      <c r="AH1463">
        <v>0</v>
      </c>
    </row>
    <row r="1464" spans="21:34" x14ac:dyDescent="0.25">
      <c r="U1464">
        <v>1463</v>
      </c>
      <c r="V1464">
        <v>15566211</v>
      </c>
      <c r="W1464" t="s">
        <v>1345</v>
      </c>
      <c r="X1464">
        <v>616</v>
      </c>
      <c r="Y1464" t="s">
        <v>378</v>
      </c>
      <c r="Z1464" t="s">
        <v>437</v>
      </c>
      <c r="AA1464">
        <v>41</v>
      </c>
      <c r="AB1464">
        <v>1</v>
      </c>
      <c r="AC1464">
        <v>103560.57</v>
      </c>
      <c r="AD1464">
        <v>1</v>
      </c>
      <c r="AE1464">
        <v>1</v>
      </c>
      <c r="AF1464">
        <v>0</v>
      </c>
      <c r="AG1464">
        <v>236.45</v>
      </c>
      <c r="AH1464">
        <v>1</v>
      </c>
    </row>
    <row r="1465" spans="21:34" x14ac:dyDescent="0.25">
      <c r="U1465">
        <v>1464</v>
      </c>
      <c r="V1465">
        <v>15669293</v>
      </c>
      <c r="W1465" t="s">
        <v>1601</v>
      </c>
      <c r="X1465">
        <v>517</v>
      </c>
      <c r="Y1465" t="s">
        <v>374</v>
      </c>
      <c r="Z1465" t="s">
        <v>436</v>
      </c>
      <c r="AA1465">
        <v>37</v>
      </c>
      <c r="AB1465">
        <v>5</v>
      </c>
      <c r="AC1465">
        <v>113308.84</v>
      </c>
      <c r="AD1465">
        <v>1</v>
      </c>
      <c r="AE1465">
        <v>0</v>
      </c>
      <c r="AF1465">
        <v>1</v>
      </c>
      <c r="AG1465">
        <v>31517.16</v>
      </c>
      <c r="AH1465">
        <v>0</v>
      </c>
    </row>
    <row r="1466" spans="21:34" x14ac:dyDescent="0.25">
      <c r="U1466">
        <v>1465</v>
      </c>
      <c r="V1466">
        <v>15595067</v>
      </c>
      <c r="W1466" t="s">
        <v>1281</v>
      </c>
      <c r="X1466">
        <v>637</v>
      </c>
      <c r="Y1466" t="s">
        <v>376</v>
      </c>
      <c r="Z1466" t="s">
        <v>437</v>
      </c>
      <c r="AA1466">
        <v>40</v>
      </c>
      <c r="AB1466">
        <v>6</v>
      </c>
      <c r="AC1466">
        <v>0</v>
      </c>
      <c r="AD1466">
        <v>2</v>
      </c>
      <c r="AE1466">
        <v>1</v>
      </c>
      <c r="AF1466">
        <v>1</v>
      </c>
      <c r="AG1466">
        <v>181610.6</v>
      </c>
      <c r="AH1466">
        <v>0</v>
      </c>
    </row>
    <row r="1467" spans="21:34" x14ac:dyDescent="0.25">
      <c r="U1467">
        <v>1466</v>
      </c>
      <c r="V1467">
        <v>15753566</v>
      </c>
      <c r="W1467" t="s">
        <v>1602</v>
      </c>
      <c r="X1467">
        <v>806</v>
      </c>
      <c r="Y1467" t="s">
        <v>374</v>
      </c>
      <c r="Z1467" t="s">
        <v>437</v>
      </c>
      <c r="AA1467">
        <v>32</v>
      </c>
      <c r="AB1467">
        <v>3</v>
      </c>
      <c r="AC1467">
        <v>63763.49</v>
      </c>
      <c r="AD1467">
        <v>1</v>
      </c>
      <c r="AE1467">
        <v>1</v>
      </c>
      <c r="AF1467">
        <v>0</v>
      </c>
      <c r="AG1467">
        <v>156593.09</v>
      </c>
      <c r="AH1467">
        <v>0</v>
      </c>
    </row>
    <row r="1468" spans="21:34" x14ac:dyDescent="0.25">
      <c r="U1468">
        <v>1467</v>
      </c>
      <c r="V1468">
        <v>15650391</v>
      </c>
      <c r="W1468" t="s">
        <v>718</v>
      </c>
      <c r="X1468">
        <v>633</v>
      </c>
      <c r="Y1468" t="s">
        <v>374</v>
      </c>
      <c r="Z1468" t="s">
        <v>437</v>
      </c>
      <c r="AA1468">
        <v>29</v>
      </c>
      <c r="AB1468">
        <v>7</v>
      </c>
      <c r="AC1468">
        <v>169988.35</v>
      </c>
      <c r="AD1468">
        <v>1</v>
      </c>
      <c r="AE1468">
        <v>1</v>
      </c>
      <c r="AF1468">
        <v>0</v>
      </c>
      <c r="AG1468">
        <v>4272</v>
      </c>
      <c r="AH1468">
        <v>0</v>
      </c>
    </row>
    <row r="1469" spans="21:34" x14ac:dyDescent="0.25">
      <c r="U1469">
        <v>1468</v>
      </c>
      <c r="V1469">
        <v>15681843</v>
      </c>
      <c r="W1469" t="s">
        <v>1603</v>
      </c>
      <c r="X1469">
        <v>624</v>
      </c>
      <c r="Y1469" t="s">
        <v>378</v>
      </c>
      <c r="Z1469" t="s">
        <v>437</v>
      </c>
      <c r="AA1469">
        <v>35</v>
      </c>
      <c r="AB1469">
        <v>0</v>
      </c>
      <c r="AC1469">
        <v>180303.24</v>
      </c>
      <c r="AD1469">
        <v>2</v>
      </c>
      <c r="AE1469">
        <v>1</v>
      </c>
      <c r="AF1469">
        <v>0</v>
      </c>
      <c r="AG1469">
        <v>163587.9</v>
      </c>
      <c r="AH1469">
        <v>0</v>
      </c>
    </row>
    <row r="1470" spans="21:34" x14ac:dyDescent="0.25">
      <c r="U1470">
        <v>1469</v>
      </c>
      <c r="V1470">
        <v>15814846</v>
      </c>
      <c r="W1470" t="s">
        <v>1604</v>
      </c>
      <c r="X1470">
        <v>691</v>
      </c>
      <c r="Y1470" t="s">
        <v>374</v>
      </c>
      <c r="Z1470" t="s">
        <v>436</v>
      </c>
      <c r="AA1470">
        <v>52</v>
      </c>
      <c r="AB1470">
        <v>3</v>
      </c>
      <c r="AC1470">
        <v>0</v>
      </c>
      <c r="AD1470">
        <v>1</v>
      </c>
      <c r="AE1470">
        <v>1</v>
      </c>
      <c r="AF1470">
        <v>0</v>
      </c>
      <c r="AG1470">
        <v>175843.68</v>
      </c>
      <c r="AH1470">
        <v>1</v>
      </c>
    </row>
    <row r="1471" spans="21:34" x14ac:dyDescent="0.25">
      <c r="U1471">
        <v>1470</v>
      </c>
      <c r="V1471">
        <v>15670374</v>
      </c>
      <c r="W1471" t="s">
        <v>1321</v>
      </c>
      <c r="X1471">
        <v>819</v>
      </c>
      <c r="Y1471" t="s">
        <v>378</v>
      </c>
      <c r="Z1471" t="s">
        <v>437</v>
      </c>
      <c r="AA1471">
        <v>49</v>
      </c>
      <c r="AB1471">
        <v>1</v>
      </c>
      <c r="AC1471">
        <v>120656.86</v>
      </c>
      <c r="AD1471">
        <v>4</v>
      </c>
      <c r="AE1471">
        <v>0</v>
      </c>
      <c r="AF1471">
        <v>0</v>
      </c>
      <c r="AG1471">
        <v>166164.29999999999</v>
      </c>
      <c r="AH1471">
        <v>1</v>
      </c>
    </row>
    <row r="1472" spans="21:34" x14ac:dyDescent="0.25">
      <c r="U1472">
        <v>1471</v>
      </c>
      <c r="V1472">
        <v>15762332</v>
      </c>
      <c r="W1472" t="s">
        <v>1605</v>
      </c>
      <c r="X1472">
        <v>568</v>
      </c>
      <c r="Y1472" t="s">
        <v>378</v>
      </c>
      <c r="Z1472" t="s">
        <v>437</v>
      </c>
      <c r="AA1472">
        <v>31</v>
      </c>
      <c r="AB1472">
        <v>1</v>
      </c>
      <c r="AC1472">
        <v>61592.14</v>
      </c>
      <c r="AD1472">
        <v>2</v>
      </c>
      <c r="AE1472">
        <v>1</v>
      </c>
      <c r="AF1472">
        <v>1</v>
      </c>
      <c r="AG1472">
        <v>61796.639999999999</v>
      </c>
      <c r="AH1472">
        <v>0</v>
      </c>
    </row>
    <row r="1473" spans="21:34" x14ac:dyDescent="0.25">
      <c r="U1473">
        <v>1472</v>
      </c>
      <c r="V1473">
        <v>15700223</v>
      </c>
      <c r="W1473" t="s">
        <v>1606</v>
      </c>
      <c r="X1473">
        <v>806</v>
      </c>
      <c r="Y1473" t="s">
        <v>374</v>
      </c>
      <c r="Z1473" t="s">
        <v>436</v>
      </c>
      <c r="AA1473">
        <v>48</v>
      </c>
      <c r="AB1473">
        <v>4</v>
      </c>
      <c r="AC1473">
        <v>164701.68</v>
      </c>
      <c r="AD1473">
        <v>1</v>
      </c>
      <c r="AE1473">
        <v>1</v>
      </c>
      <c r="AF1473">
        <v>1</v>
      </c>
      <c r="AG1473">
        <v>21439.49</v>
      </c>
      <c r="AH1473">
        <v>0</v>
      </c>
    </row>
    <row r="1474" spans="21:34" x14ac:dyDescent="0.25">
      <c r="U1474">
        <v>1473</v>
      </c>
      <c r="V1474">
        <v>15729956</v>
      </c>
      <c r="W1474" t="s">
        <v>1607</v>
      </c>
      <c r="X1474">
        <v>726</v>
      </c>
      <c r="Y1474" t="s">
        <v>376</v>
      </c>
      <c r="Z1474" t="s">
        <v>437</v>
      </c>
      <c r="AA1474">
        <v>26</v>
      </c>
      <c r="AB1474">
        <v>1</v>
      </c>
      <c r="AC1474">
        <v>80780.160000000003</v>
      </c>
      <c r="AD1474">
        <v>1</v>
      </c>
      <c r="AE1474">
        <v>1</v>
      </c>
      <c r="AF1474">
        <v>1</v>
      </c>
      <c r="AG1474">
        <v>19225.849999999999</v>
      </c>
      <c r="AH1474">
        <v>0</v>
      </c>
    </row>
    <row r="1475" spans="21:34" x14ac:dyDescent="0.25">
      <c r="U1475">
        <v>1474</v>
      </c>
      <c r="V1475">
        <v>15594862</v>
      </c>
      <c r="W1475" t="s">
        <v>1608</v>
      </c>
      <c r="X1475">
        <v>552</v>
      </c>
      <c r="Y1475" t="s">
        <v>374</v>
      </c>
      <c r="Z1475" t="s">
        <v>436</v>
      </c>
      <c r="AA1475">
        <v>36</v>
      </c>
      <c r="AB1475">
        <v>8</v>
      </c>
      <c r="AC1475">
        <v>0</v>
      </c>
      <c r="AD1475">
        <v>2</v>
      </c>
      <c r="AE1475">
        <v>0</v>
      </c>
      <c r="AF1475">
        <v>0</v>
      </c>
      <c r="AG1475">
        <v>132547.01999999999</v>
      </c>
      <c r="AH1475">
        <v>0</v>
      </c>
    </row>
    <row r="1476" spans="21:34" x14ac:dyDescent="0.25">
      <c r="U1476">
        <v>1475</v>
      </c>
      <c r="V1476">
        <v>15598782</v>
      </c>
      <c r="W1476" t="s">
        <v>802</v>
      </c>
      <c r="X1476">
        <v>755</v>
      </c>
      <c r="Y1476" t="s">
        <v>378</v>
      </c>
      <c r="Z1476" t="s">
        <v>437</v>
      </c>
      <c r="AA1476">
        <v>30</v>
      </c>
      <c r="AB1476">
        <v>6</v>
      </c>
      <c r="AC1476">
        <v>154221.37</v>
      </c>
      <c r="AD1476">
        <v>2</v>
      </c>
      <c r="AE1476">
        <v>0</v>
      </c>
      <c r="AF1476">
        <v>1</v>
      </c>
      <c r="AG1476">
        <v>62688.55</v>
      </c>
      <c r="AH1476">
        <v>0</v>
      </c>
    </row>
    <row r="1477" spans="21:34" x14ac:dyDescent="0.25">
      <c r="U1477">
        <v>1476</v>
      </c>
      <c r="V1477">
        <v>15745080</v>
      </c>
      <c r="W1477" t="s">
        <v>1609</v>
      </c>
      <c r="X1477">
        <v>634</v>
      </c>
      <c r="Y1477" t="s">
        <v>374</v>
      </c>
      <c r="Z1477" t="s">
        <v>436</v>
      </c>
      <c r="AA1477">
        <v>26</v>
      </c>
      <c r="AB1477">
        <v>8</v>
      </c>
      <c r="AC1477">
        <v>0</v>
      </c>
      <c r="AD1477">
        <v>1</v>
      </c>
      <c r="AE1477">
        <v>1</v>
      </c>
      <c r="AF1477">
        <v>0</v>
      </c>
      <c r="AG1477">
        <v>21760.959999999999</v>
      </c>
      <c r="AH1477">
        <v>0</v>
      </c>
    </row>
    <row r="1478" spans="21:34" x14ac:dyDescent="0.25">
      <c r="U1478">
        <v>1477</v>
      </c>
      <c r="V1478">
        <v>15703399</v>
      </c>
      <c r="W1478" t="s">
        <v>1610</v>
      </c>
      <c r="X1478">
        <v>756</v>
      </c>
      <c r="Y1478" t="s">
        <v>374</v>
      </c>
      <c r="Z1478" t="s">
        <v>437</v>
      </c>
      <c r="AA1478">
        <v>26</v>
      </c>
      <c r="AB1478">
        <v>5</v>
      </c>
      <c r="AC1478">
        <v>101641.14</v>
      </c>
      <c r="AD1478">
        <v>2</v>
      </c>
      <c r="AE1478">
        <v>0</v>
      </c>
      <c r="AF1478">
        <v>1</v>
      </c>
      <c r="AG1478">
        <v>154460.68</v>
      </c>
      <c r="AH1478">
        <v>0</v>
      </c>
    </row>
    <row r="1479" spans="21:34" x14ac:dyDescent="0.25">
      <c r="U1479">
        <v>1478</v>
      </c>
      <c r="V1479">
        <v>15732175</v>
      </c>
      <c r="W1479" t="s">
        <v>1611</v>
      </c>
      <c r="X1479">
        <v>776</v>
      </c>
      <c r="Y1479" t="s">
        <v>374</v>
      </c>
      <c r="Z1479" t="s">
        <v>436</v>
      </c>
      <c r="AA1479">
        <v>37</v>
      </c>
      <c r="AB1479">
        <v>2</v>
      </c>
      <c r="AC1479">
        <v>0</v>
      </c>
      <c r="AD1479">
        <v>1</v>
      </c>
      <c r="AE1479">
        <v>0</v>
      </c>
      <c r="AF1479">
        <v>1</v>
      </c>
      <c r="AG1479">
        <v>8065</v>
      </c>
      <c r="AH1479">
        <v>0</v>
      </c>
    </row>
    <row r="1480" spans="21:34" x14ac:dyDescent="0.25">
      <c r="U1480">
        <v>1479</v>
      </c>
      <c r="V1480">
        <v>15630725</v>
      </c>
      <c r="W1480" t="s">
        <v>911</v>
      </c>
      <c r="X1480">
        <v>649</v>
      </c>
      <c r="Y1480" t="s">
        <v>374</v>
      </c>
      <c r="Z1480" t="s">
        <v>437</v>
      </c>
      <c r="AA1480">
        <v>45</v>
      </c>
      <c r="AB1480">
        <v>5</v>
      </c>
      <c r="AC1480">
        <v>92786.66</v>
      </c>
      <c r="AD1480">
        <v>1</v>
      </c>
      <c r="AE1480">
        <v>1</v>
      </c>
      <c r="AF1480">
        <v>0</v>
      </c>
      <c r="AG1480">
        <v>173365.9</v>
      </c>
      <c r="AH1480">
        <v>1</v>
      </c>
    </row>
    <row r="1481" spans="21:34" x14ac:dyDescent="0.25">
      <c r="U1481">
        <v>1480</v>
      </c>
      <c r="V1481">
        <v>15640260</v>
      </c>
      <c r="W1481" t="s">
        <v>1612</v>
      </c>
      <c r="X1481">
        <v>595</v>
      </c>
      <c r="Y1481" t="s">
        <v>378</v>
      </c>
      <c r="Z1481" t="s">
        <v>436</v>
      </c>
      <c r="AA1481">
        <v>32</v>
      </c>
      <c r="AB1481">
        <v>8</v>
      </c>
      <c r="AC1481">
        <v>131081.66</v>
      </c>
      <c r="AD1481">
        <v>2</v>
      </c>
      <c r="AE1481">
        <v>1</v>
      </c>
      <c r="AF1481">
        <v>1</v>
      </c>
      <c r="AG1481">
        <v>69428.789999999994</v>
      </c>
      <c r="AH1481">
        <v>0</v>
      </c>
    </row>
    <row r="1482" spans="21:34" x14ac:dyDescent="0.25">
      <c r="U1482">
        <v>1481</v>
      </c>
      <c r="V1482">
        <v>15716822</v>
      </c>
      <c r="W1482" t="s">
        <v>1613</v>
      </c>
      <c r="X1482">
        <v>646</v>
      </c>
      <c r="Y1482" t="s">
        <v>374</v>
      </c>
      <c r="Z1482" t="s">
        <v>436</v>
      </c>
      <c r="AA1482">
        <v>30</v>
      </c>
      <c r="AB1482">
        <v>5</v>
      </c>
      <c r="AC1482">
        <v>98014.74</v>
      </c>
      <c r="AD1482">
        <v>1</v>
      </c>
      <c r="AE1482">
        <v>1</v>
      </c>
      <c r="AF1482">
        <v>1</v>
      </c>
      <c r="AG1482">
        <v>12757.14</v>
      </c>
      <c r="AH1482">
        <v>0</v>
      </c>
    </row>
    <row r="1483" spans="21:34" x14ac:dyDescent="0.25">
      <c r="U1483">
        <v>1482</v>
      </c>
      <c r="V1483">
        <v>15583748</v>
      </c>
      <c r="W1483" t="s">
        <v>1614</v>
      </c>
      <c r="X1483">
        <v>592</v>
      </c>
      <c r="Y1483" t="s">
        <v>376</v>
      </c>
      <c r="Z1483" t="s">
        <v>436</v>
      </c>
      <c r="AA1483">
        <v>38</v>
      </c>
      <c r="AB1483">
        <v>8</v>
      </c>
      <c r="AC1483">
        <v>0</v>
      </c>
      <c r="AD1483">
        <v>2</v>
      </c>
      <c r="AE1483">
        <v>1</v>
      </c>
      <c r="AF1483">
        <v>0</v>
      </c>
      <c r="AG1483">
        <v>180426.2</v>
      </c>
      <c r="AH1483">
        <v>0</v>
      </c>
    </row>
    <row r="1484" spans="21:34" x14ac:dyDescent="0.25">
      <c r="U1484">
        <v>1483</v>
      </c>
      <c r="V1484">
        <v>15605968</v>
      </c>
      <c r="W1484" t="s">
        <v>1615</v>
      </c>
      <c r="X1484">
        <v>574</v>
      </c>
      <c r="Y1484" t="s">
        <v>374</v>
      </c>
      <c r="Z1484" t="s">
        <v>436</v>
      </c>
      <c r="AA1484">
        <v>26</v>
      </c>
      <c r="AB1484">
        <v>8</v>
      </c>
      <c r="AC1484">
        <v>97460.1</v>
      </c>
      <c r="AD1484">
        <v>1</v>
      </c>
      <c r="AE1484">
        <v>1</v>
      </c>
      <c r="AF1484">
        <v>1</v>
      </c>
      <c r="AG1484">
        <v>43093.67</v>
      </c>
      <c r="AH1484">
        <v>0</v>
      </c>
    </row>
    <row r="1485" spans="21:34" x14ac:dyDescent="0.25">
      <c r="U1485">
        <v>1484</v>
      </c>
      <c r="V1485">
        <v>15790683</v>
      </c>
      <c r="W1485" t="s">
        <v>1616</v>
      </c>
      <c r="X1485">
        <v>850</v>
      </c>
      <c r="Y1485" t="s">
        <v>374</v>
      </c>
      <c r="Z1485" t="s">
        <v>436</v>
      </c>
      <c r="AA1485">
        <v>36</v>
      </c>
      <c r="AB1485">
        <v>1</v>
      </c>
      <c r="AC1485">
        <v>104077.19</v>
      </c>
      <c r="AD1485">
        <v>2</v>
      </c>
      <c r="AE1485">
        <v>0</v>
      </c>
      <c r="AF1485">
        <v>1</v>
      </c>
      <c r="AG1485">
        <v>68594</v>
      </c>
      <c r="AH1485">
        <v>0</v>
      </c>
    </row>
    <row r="1486" spans="21:34" x14ac:dyDescent="0.25">
      <c r="U1486">
        <v>1485</v>
      </c>
      <c r="V1486">
        <v>15607713</v>
      </c>
      <c r="W1486" t="s">
        <v>1617</v>
      </c>
      <c r="X1486">
        <v>850</v>
      </c>
      <c r="Y1486" t="s">
        <v>376</v>
      </c>
      <c r="Z1486" t="s">
        <v>437</v>
      </c>
      <c r="AA1486">
        <v>29</v>
      </c>
      <c r="AB1486">
        <v>1</v>
      </c>
      <c r="AC1486">
        <v>0</v>
      </c>
      <c r="AD1486">
        <v>2</v>
      </c>
      <c r="AE1486">
        <v>1</v>
      </c>
      <c r="AF1486">
        <v>1</v>
      </c>
      <c r="AG1486">
        <v>197996.65</v>
      </c>
      <c r="AH1486">
        <v>0</v>
      </c>
    </row>
    <row r="1487" spans="21:34" x14ac:dyDescent="0.25">
      <c r="U1487">
        <v>1486</v>
      </c>
      <c r="V1487">
        <v>15700212</v>
      </c>
      <c r="W1487" t="s">
        <v>845</v>
      </c>
      <c r="X1487">
        <v>475</v>
      </c>
      <c r="Y1487" t="s">
        <v>374</v>
      </c>
      <c r="Z1487" t="s">
        <v>437</v>
      </c>
      <c r="AA1487">
        <v>46</v>
      </c>
      <c r="AB1487">
        <v>10</v>
      </c>
      <c r="AC1487">
        <v>0</v>
      </c>
      <c r="AD1487">
        <v>2</v>
      </c>
      <c r="AE1487">
        <v>0</v>
      </c>
      <c r="AF1487">
        <v>0</v>
      </c>
      <c r="AG1487">
        <v>122953</v>
      </c>
      <c r="AH1487">
        <v>1</v>
      </c>
    </row>
    <row r="1488" spans="21:34" x14ac:dyDescent="0.25">
      <c r="U1488">
        <v>1487</v>
      </c>
      <c r="V1488">
        <v>15626710</v>
      </c>
      <c r="W1488" t="s">
        <v>1618</v>
      </c>
      <c r="X1488">
        <v>642</v>
      </c>
      <c r="Y1488" t="s">
        <v>374</v>
      </c>
      <c r="Z1488" t="s">
        <v>437</v>
      </c>
      <c r="AA1488">
        <v>39</v>
      </c>
      <c r="AB1488">
        <v>4</v>
      </c>
      <c r="AC1488">
        <v>0</v>
      </c>
      <c r="AD1488">
        <v>1</v>
      </c>
      <c r="AE1488">
        <v>1</v>
      </c>
      <c r="AF1488">
        <v>1</v>
      </c>
      <c r="AG1488">
        <v>76821.240000000005</v>
      </c>
      <c r="AH1488">
        <v>0</v>
      </c>
    </row>
    <row r="1489" spans="21:34" x14ac:dyDescent="0.25">
      <c r="U1489">
        <v>1488</v>
      </c>
      <c r="V1489">
        <v>15716491</v>
      </c>
      <c r="W1489" t="s">
        <v>1607</v>
      </c>
      <c r="X1489">
        <v>710</v>
      </c>
      <c r="Y1489" t="s">
        <v>376</v>
      </c>
      <c r="Z1489" t="s">
        <v>437</v>
      </c>
      <c r="AA1489">
        <v>51</v>
      </c>
      <c r="AB1489">
        <v>4</v>
      </c>
      <c r="AC1489">
        <v>93656.95</v>
      </c>
      <c r="AD1489">
        <v>1</v>
      </c>
      <c r="AE1489">
        <v>0</v>
      </c>
      <c r="AF1489">
        <v>1</v>
      </c>
      <c r="AG1489">
        <v>141400.51</v>
      </c>
      <c r="AH1489">
        <v>1</v>
      </c>
    </row>
    <row r="1490" spans="21:34" x14ac:dyDescent="0.25">
      <c r="U1490">
        <v>1489</v>
      </c>
      <c r="V1490">
        <v>15625824</v>
      </c>
      <c r="W1490" t="s">
        <v>842</v>
      </c>
      <c r="X1490">
        <v>596</v>
      </c>
      <c r="Y1490" t="s">
        <v>376</v>
      </c>
      <c r="Z1490" t="s">
        <v>436</v>
      </c>
      <c r="AA1490">
        <v>30</v>
      </c>
      <c r="AB1490">
        <v>6</v>
      </c>
      <c r="AC1490">
        <v>121345.88</v>
      </c>
      <c r="AD1490">
        <v>4</v>
      </c>
      <c r="AE1490">
        <v>1</v>
      </c>
      <c r="AF1490">
        <v>0</v>
      </c>
      <c r="AG1490">
        <v>41921.75</v>
      </c>
      <c r="AH1490">
        <v>1</v>
      </c>
    </row>
    <row r="1491" spans="21:34" x14ac:dyDescent="0.25">
      <c r="U1491">
        <v>1490</v>
      </c>
      <c r="V1491">
        <v>15617705</v>
      </c>
      <c r="W1491" t="s">
        <v>1222</v>
      </c>
      <c r="X1491">
        <v>609</v>
      </c>
      <c r="Y1491" t="s">
        <v>374</v>
      </c>
      <c r="Z1491" t="s">
        <v>437</v>
      </c>
      <c r="AA1491">
        <v>39</v>
      </c>
      <c r="AB1491">
        <v>8</v>
      </c>
      <c r="AC1491">
        <v>141675.23000000001</v>
      </c>
      <c r="AD1491">
        <v>1</v>
      </c>
      <c r="AE1491">
        <v>0</v>
      </c>
      <c r="AF1491">
        <v>1</v>
      </c>
      <c r="AG1491">
        <v>175664.25</v>
      </c>
      <c r="AH1491">
        <v>0</v>
      </c>
    </row>
    <row r="1492" spans="21:34" x14ac:dyDescent="0.25">
      <c r="U1492">
        <v>1491</v>
      </c>
      <c r="V1492">
        <v>15761976</v>
      </c>
      <c r="W1492" t="s">
        <v>1405</v>
      </c>
      <c r="X1492">
        <v>797</v>
      </c>
      <c r="Y1492" t="s">
        <v>376</v>
      </c>
      <c r="Z1492" t="s">
        <v>437</v>
      </c>
      <c r="AA1492">
        <v>31</v>
      </c>
      <c r="AB1492">
        <v>8</v>
      </c>
      <c r="AC1492">
        <v>0</v>
      </c>
      <c r="AD1492">
        <v>2</v>
      </c>
      <c r="AE1492">
        <v>1</v>
      </c>
      <c r="AF1492">
        <v>0</v>
      </c>
      <c r="AG1492">
        <v>117916.63</v>
      </c>
      <c r="AH1492">
        <v>0</v>
      </c>
    </row>
    <row r="1493" spans="21:34" x14ac:dyDescent="0.25">
      <c r="U1493">
        <v>1492</v>
      </c>
      <c r="V1493">
        <v>15634891</v>
      </c>
      <c r="W1493" t="s">
        <v>1619</v>
      </c>
      <c r="X1493">
        <v>504</v>
      </c>
      <c r="Y1493" t="s">
        <v>378</v>
      </c>
      <c r="Z1493" t="s">
        <v>437</v>
      </c>
      <c r="AA1493">
        <v>43</v>
      </c>
      <c r="AB1493">
        <v>7</v>
      </c>
      <c r="AC1493">
        <v>102365.49</v>
      </c>
      <c r="AD1493">
        <v>1</v>
      </c>
      <c r="AE1493">
        <v>1</v>
      </c>
      <c r="AF1493">
        <v>0</v>
      </c>
      <c r="AG1493">
        <v>194690.77</v>
      </c>
      <c r="AH1493">
        <v>1</v>
      </c>
    </row>
    <row r="1494" spans="21:34" x14ac:dyDescent="0.25">
      <c r="U1494">
        <v>1493</v>
      </c>
      <c r="V1494">
        <v>15744517</v>
      </c>
      <c r="W1494" t="s">
        <v>1291</v>
      </c>
      <c r="X1494">
        <v>735</v>
      </c>
      <c r="Y1494" t="s">
        <v>376</v>
      </c>
      <c r="Z1494" t="s">
        <v>436</v>
      </c>
      <c r="AA1494">
        <v>50</v>
      </c>
      <c r="AB1494">
        <v>9</v>
      </c>
      <c r="AC1494">
        <v>0</v>
      </c>
      <c r="AD1494">
        <v>1</v>
      </c>
      <c r="AE1494">
        <v>0</v>
      </c>
      <c r="AF1494">
        <v>0</v>
      </c>
      <c r="AG1494">
        <v>166677.35</v>
      </c>
      <c r="AH1494">
        <v>1</v>
      </c>
    </row>
    <row r="1495" spans="21:34" x14ac:dyDescent="0.25">
      <c r="U1495">
        <v>1494</v>
      </c>
      <c r="V1495">
        <v>15686963</v>
      </c>
      <c r="W1495" t="s">
        <v>1620</v>
      </c>
      <c r="X1495">
        <v>680</v>
      </c>
      <c r="Y1495" t="s">
        <v>376</v>
      </c>
      <c r="Z1495" t="s">
        <v>437</v>
      </c>
      <c r="AA1495">
        <v>30</v>
      </c>
      <c r="AB1495">
        <v>3</v>
      </c>
      <c r="AC1495">
        <v>0</v>
      </c>
      <c r="AD1495">
        <v>1</v>
      </c>
      <c r="AE1495">
        <v>1</v>
      </c>
      <c r="AF1495">
        <v>0</v>
      </c>
      <c r="AG1495">
        <v>160131.57999999999</v>
      </c>
      <c r="AH1495">
        <v>0</v>
      </c>
    </row>
    <row r="1496" spans="21:34" x14ac:dyDescent="0.25">
      <c r="U1496">
        <v>1495</v>
      </c>
      <c r="V1496">
        <v>15808189</v>
      </c>
      <c r="W1496" t="s">
        <v>1621</v>
      </c>
      <c r="X1496">
        <v>449</v>
      </c>
      <c r="Y1496" t="s">
        <v>374</v>
      </c>
      <c r="Z1496" t="s">
        <v>436</v>
      </c>
      <c r="AA1496">
        <v>52</v>
      </c>
      <c r="AB1496">
        <v>6</v>
      </c>
      <c r="AC1496">
        <v>0</v>
      </c>
      <c r="AD1496">
        <v>2</v>
      </c>
      <c r="AE1496">
        <v>0</v>
      </c>
      <c r="AF1496">
        <v>1</v>
      </c>
      <c r="AG1496">
        <v>123622</v>
      </c>
      <c r="AH1496">
        <v>0</v>
      </c>
    </row>
    <row r="1497" spans="21:34" x14ac:dyDescent="0.25">
      <c r="U1497">
        <v>1496</v>
      </c>
      <c r="V1497">
        <v>15580845</v>
      </c>
      <c r="W1497" t="s">
        <v>1622</v>
      </c>
      <c r="X1497">
        <v>685</v>
      </c>
      <c r="Y1497" t="s">
        <v>378</v>
      </c>
      <c r="Z1497" t="s">
        <v>436</v>
      </c>
      <c r="AA1497">
        <v>57</v>
      </c>
      <c r="AB1497">
        <v>7</v>
      </c>
      <c r="AC1497">
        <v>101868.51</v>
      </c>
      <c r="AD1497">
        <v>1</v>
      </c>
      <c r="AE1497">
        <v>0</v>
      </c>
      <c r="AF1497">
        <v>1</v>
      </c>
      <c r="AG1497">
        <v>113483.96</v>
      </c>
      <c r="AH1497">
        <v>0</v>
      </c>
    </row>
    <row r="1498" spans="21:34" x14ac:dyDescent="0.25">
      <c r="U1498">
        <v>1497</v>
      </c>
      <c r="V1498">
        <v>15799156</v>
      </c>
      <c r="W1498" t="s">
        <v>1120</v>
      </c>
      <c r="X1498">
        <v>569</v>
      </c>
      <c r="Y1498" t="s">
        <v>376</v>
      </c>
      <c r="Z1498" t="s">
        <v>436</v>
      </c>
      <c r="AA1498">
        <v>38</v>
      </c>
      <c r="AB1498">
        <v>8</v>
      </c>
      <c r="AC1498">
        <v>0</v>
      </c>
      <c r="AD1498">
        <v>2</v>
      </c>
      <c r="AE1498">
        <v>0</v>
      </c>
      <c r="AF1498">
        <v>0</v>
      </c>
      <c r="AG1498">
        <v>79618.789999999994</v>
      </c>
      <c r="AH1498">
        <v>0</v>
      </c>
    </row>
    <row r="1499" spans="21:34" x14ac:dyDescent="0.25">
      <c r="U1499">
        <v>1498</v>
      </c>
      <c r="V1499">
        <v>15694296</v>
      </c>
      <c r="W1499" t="s">
        <v>1623</v>
      </c>
      <c r="X1499">
        <v>631</v>
      </c>
      <c r="Y1499" t="s">
        <v>374</v>
      </c>
      <c r="Z1499" t="s">
        <v>436</v>
      </c>
      <c r="AA1499">
        <v>35</v>
      </c>
      <c r="AB1499">
        <v>9</v>
      </c>
      <c r="AC1499">
        <v>112392.45</v>
      </c>
      <c r="AD1499">
        <v>2</v>
      </c>
      <c r="AE1499">
        <v>1</v>
      </c>
      <c r="AF1499">
        <v>0</v>
      </c>
      <c r="AG1499">
        <v>24472.23</v>
      </c>
      <c r="AH1499">
        <v>0</v>
      </c>
    </row>
    <row r="1500" spans="21:34" x14ac:dyDescent="0.25">
      <c r="U1500">
        <v>1499</v>
      </c>
      <c r="V1500">
        <v>15677049</v>
      </c>
      <c r="W1500" t="s">
        <v>696</v>
      </c>
      <c r="X1500">
        <v>595</v>
      </c>
      <c r="Y1500" t="s">
        <v>378</v>
      </c>
      <c r="Z1500" t="s">
        <v>437</v>
      </c>
      <c r="AA1500">
        <v>25</v>
      </c>
      <c r="AB1500">
        <v>7</v>
      </c>
      <c r="AC1500">
        <v>106570.34</v>
      </c>
      <c r="AD1500">
        <v>2</v>
      </c>
      <c r="AE1500">
        <v>0</v>
      </c>
      <c r="AF1500">
        <v>1</v>
      </c>
      <c r="AG1500">
        <v>177025.79</v>
      </c>
      <c r="AH1500">
        <v>0</v>
      </c>
    </row>
    <row r="1501" spans="21:34" x14ac:dyDescent="0.25">
      <c r="U1501">
        <v>1500</v>
      </c>
      <c r="V1501">
        <v>15583595</v>
      </c>
      <c r="W1501" t="s">
        <v>1266</v>
      </c>
      <c r="X1501">
        <v>461</v>
      </c>
      <c r="Y1501" t="s">
        <v>374</v>
      </c>
      <c r="Z1501" t="s">
        <v>437</v>
      </c>
      <c r="AA1501">
        <v>28</v>
      </c>
      <c r="AB1501">
        <v>8</v>
      </c>
      <c r="AC1501">
        <v>0</v>
      </c>
      <c r="AD1501">
        <v>1</v>
      </c>
      <c r="AE1501">
        <v>1</v>
      </c>
      <c r="AF1501">
        <v>1</v>
      </c>
      <c r="AG1501">
        <v>103349.74</v>
      </c>
      <c r="AH1501">
        <v>0</v>
      </c>
    </row>
    <row r="1502" spans="21:34" x14ac:dyDescent="0.25">
      <c r="U1502">
        <v>1501</v>
      </c>
      <c r="V1502">
        <v>15590146</v>
      </c>
      <c r="W1502" t="s">
        <v>1166</v>
      </c>
      <c r="X1502">
        <v>630</v>
      </c>
      <c r="Y1502" t="s">
        <v>374</v>
      </c>
      <c r="Z1502" t="s">
        <v>436</v>
      </c>
      <c r="AA1502">
        <v>50</v>
      </c>
      <c r="AB1502">
        <v>1</v>
      </c>
      <c r="AC1502">
        <v>81947.759999999995</v>
      </c>
      <c r="AD1502">
        <v>1</v>
      </c>
      <c r="AE1502">
        <v>0</v>
      </c>
      <c r="AF1502">
        <v>1</v>
      </c>
      <c r="AG1502">
        <v>63606.22</v>
      </c>
      <c r="AH1502">
        <v>1</v>
      </c>
    </row>
    <row r="1503" spans="21:34" x14ac:dyDescent="0.25">
      <c r="U1503">
        <v>1502</v>
      </c>
      <c r="V1503">
        <v>15801548</v>
      </c>
      <c r="W1503" t="s">
        <v>1624</v>
      </c>
      <c r="X1503">
        <v>661</v>
      </c>
      <c r="Y1503" t="s">
        <v>374</v>
      </c>
      <c r="Z1503" t="s">
        <v>437</v>
      </c>
      <c r="AA1503">
        <v>31</v>
      </c>
      <c r="AB1503">
        <v>7</v>
      </c>
      <c r="AC1503">
        <v>144162.29999999999</v>
      </c>
      <c r="AD1503">
        <v>2</v>
      </c>
      <c r="AE1503">
        <v>1</v>
      </c>
      <c r="AF1503">
        <v>1</v>
      </c>
      <c r="AG1503">
        <v>14490.79</v>
      </c>
      <c r="AH1503">
        <v>0</v>
      </c>
    </row>
    <row r="1504" spans="21:34" x14ac:dyDescent="0.25">
      <c r="U1504">
        <v>1503</v>
      </c>
      <c r="V1504">
        <v>15660833</v>
      </c>
      <c r="W1504" t="s">
        <v>1625</v>
      </c>
      <c r="X1504">
        <v>796</v>
      </c>
      <c r="Y1504" t="s">
        <v>378</v>
      </c>
      <c r="Z1504" t="s">
        <v>436</v>
      </c>
      <c r="AA1504">
        <v>39</v>
      </c>
      <c r="AB1504">
        <v>5</v>
      </c>
      <c r="AC1504">
        <v>86350.87</v>
      </c>
      <c r="AD1504">
        <v>2</v>
      </c>
      <c r="AE1504">
        <v>0</v>
      </c>
      <c r="AF1504">
        <v>0</v>
      </c>
      <c r="AG1504">
        <v>105080.53</v>
      </c>
      <c r="AH1504">
        <v>0</v>
      </c>
    </row>
    <row r="1505" spans="21:34" x14ac:dyDescent="0.25">
      <c r="U1505">
        <v>1504</v>
      </c>
      <c r="V1505">
        <v>15762277</v>
      </c>
      <c r="W1505" t="s">
        <v>1417</v>
      </c>
      <c r="X1505">
        <v>710</v>
      </c>
      <c r="Y1505" t="s">
        <v>374</v>
      </c>
      <c r="Z1505" t="s">
        <v>436</v>
      </c>
      <c r="AA1505">
        <v>47</v>
      </c>
      <c r="AB1505">
        <v>5</v>
      </c>
      <c r="AC1505">
        <v>158623.14000000001</v>
      </c>
      <c r="AD1505">
        <v>1</v>
      </c>
      <c r="AE1505">
        <v>0</v>
      </c>
      <c r="AF1505">
        <v>0</v>
      </c>
      <c r="AG1505">
        <v>83499.89</v>
      </c>
      <c r="AH1505">
        <v>1</v>
      </c>
    </row>
    <row r="1506" spans="21:34" x14ac:dyDescent="0.25">
      <c r="U1506">
        <v>1505</v>
      </c>
      <c r="V1506">
        <v>15791302</v>
      </c>
      <c r="W1506" t="s">
        <v>1019</v>
      </c>
      <c r="X1506">
        <v>741</v>
      </c>
      <c r="Y1506" t="s">
        <v>374</v>
      </c>
      <c r="Z1506" t="s">
        <v>436</v>
      </c>
      <c r="AA1506">
        <v>32</v>
      </c>
      <c r="AB1506">
        <v>8</v>
      </c>
      <c r="AC1506">
        <v>0</v>
      </c>
      <c r="AD1506">
        <v>2</v>
      </c>
      <c r="AE1506">
        <v>1</v>
      </c>
      <c r="AF1506">
        <v>0</v>
      </c>
      <c r="AG1506">
        <v>143598.70000000001</v>
      </c>
      <c r="AH1506">
        <v>0</v>
      </c>
    </row>
    <row r="1507" spans="21:34" x14ac:dyDescent="0.25">
      <c r="U1507">
        <v>1506</v>
      </c>
      <c r="V1507">
        <v>15798975</v>
      </c>
      <c r="W1507" t="s">
        <v>1455</v>
      </c>
      <c r="X1507">
        <v>606</v>
      </c>
      <c r="Y1507" t="s">
        <v>378</v>
      </c>
      <c r="Z1507" t="s">
        <v>436</v>
      </c>
      <c r="AA1507">
        <v>48</v>
      </c>
      <c r="AB1507">
        <v>4</v>
      </c>
      <c r="AC1507">
        <v>132403.56</v>
      </c>
      <c r="AD1507">
        <v>1</v>
      </c>
      <c r="AE1507">
        <v>0</v>
      </c>
      <c r="AF1507">
        <v>0</v>
      </c>
      <c r="AG1507">
        <v>36091.910000000003</v>
      </c>
      <c r="AH1507">
        <v>1</v>
      </c>
    </row>
    <row r="1508" spans="21:34" x14ac:dyDescent="0.25">
      <c r="U1508">
        <v>1507</v>
      </c>
      <c r="V1508">
        <v>15599956</v>
      </c>
      <c r="W1508" t="s">
        <v>1626</v>
      </c>
      <c r="X1508">
        <v>747</v>
      </c>
      <c r="Y1508" t="s">
        <v>374</v>
      </c>
      <c r="Z1508" t="s">
        <v>436</v>
      </c>
      <c r="AA1508">
        <v>27</v>
      </c>
      <c r="AB1508">
        <v>10</v>
      </c>
      <c r="AC1508">
        <v>0</v>
      </c>
      <c r="AD1508">
        <v>2</v>
      </c>
      <c r="AE1508">
        <v>0</v>
      </c>
      <c r="AF1508">
        <v>0</v>
      </c>
      <c r="AG1508">
        <v>13007.89</v>
      </c>
      <c r="AH1508">
        <v>0</v>
      </c>
    </row>
    <row r="1509" spans="21:34" x14ac:dyDescent="0.25">
      <c r="U1509">
        <v>1508</v>
      </c>
      <c r="V1509">
        <v>15577274</v>
      </c>
      <c r="W1509" t="s">
        <v>1018</v>
      </c>
      <c r="X1509">
        <v>549</v>
      </c>
      <c r="Y1509" t="s">
        <v>378</v>
      </c>
      <c r="Z1509" t="s">
        <v>437</v>
      </c>
      <c r="AA1509">
        <v>43</v>
      </c>
      <c r="AB1509">
        <v>3</v>
      </c>
      <c r="AC1509">
        <v>134985.66</v>
      </c>
      <c r="AD1509">
        <v>1</v>
      </c>
      <c r="AE1509">
        <v>1</v>
      </c>
      <c r="AF1509">
        <v>0</v>
      </c>
      <c r="AG1509">
        <v>6101.41</v>
      </c>
      <c r="AH1509">
        <v>0</v>
      </c>
    </row>
    <row r="1510" spans="21:34" x14ac:dyDescent="0.25">
      <c r="U1510">
        <v>1509</v>
      </c>
      <c r="V1510">
        <v>15701200</v>
      </c>
      <c r="W1510" t="s">
        <v>673</v>
      </c>
      <c r="X1510">
        <v>576</v>
      </c>
      <c r="Y1510" t="s">
        <v>374</v>
      </c>
      <c r="Z1510" t="s">
        <v>436</v>
      </c>
      <c r="AA1510">
        <v>36</v>
      </c>
      <c r="AB1510">
        <v>6</v>
      </c>
      <c r="AC1510">
        <v>0</v>
      </c>
      <c r="AD1510">
        <v>2</v>
      </c>
      <c r="AE1510">
        <v>1</v>
      </c>
      <c r="AF1510">
        <v>1</v>
      </c>
      <c r="AG1510">
        <v>48314</v>
      </c>
      <c r="AH1510">
        <v>0</v>
      </c>
    </row>
    <row r="1511" spans="21:34" x14ac:dyDescent="0.25">
      <c r="U1511">
        <v>1510</v>
      </c>
      <c r="V1511">
        <v>15638149</v>
      </c>
      <c r="W1511" t="s">
        <v>731</v>
      </c>
      <c r="X1511">
        <v>528</v>
      </c>
      <c r="Y1511" t="s">
        <v>374</v>
      </c>
      <c r="Z1511" t="s">
        <v>436</v>
      </c>
      <c r="AA1511">
        <v>37</v>
      </c>
      <c r="AB1511">
        <v>6</v>
      </c>
      <c r="AC1511">
        <v>103772.45</v>
      </c>
      <c r="AD1511">
        <v>1</v>
      </c>
      <c r="AE1511">
        <v>1</v>
      </c>
      <c r="AF1511">
        <v>0</v>
      </c>
      <c r="AG1511">
        <v>197111.99</v>
      </c>
      <c r="AH1511">
        <v>0</v>
      </c>
    </row>
    <row r="1512" spans="21:34" x14ac:dyDescent="0.25">
      <c r="U1512">
        <v>1511</v>
      </c>
      <c r="V1512">
        <v>15786199</v>
      </c>
      <c r="W1512" t="s">
        <v>1375</v>
      </c>
      <c r="X1512">
        <v>535</v>
      </c>
      <c r="Y1512" t="s">
        <v>374</v>
      </c>
      <c r="Z1512" t="s">
        <v>436</v>
      </c>
      <c r="AA1512">
        <v>33</v>
      </c>
      <c r="AB1512">
        <v>2</v>
      </c>
      <c r="AC1512">
        <v>133040.32000000001</v>
      </c>
      <c r="AD1512">
        <v>1</v>
      </c>
      <c r="AE1512">
        <v>1</v>
      </c>
      <c r="AF1512">
        <v>1</v>
      </c>
      <c r="AG1512">
        <v>110299.78</v>
      </c>
      <c r="AH1512">
        <v>0</v>
      </c>
    </row>
    <row r="1513" spans="21:34" x14ac:dyDescent="0.25">
      <c r="U1513">
        <v>1512</v>
      </c>
      <c r="V1513">
        <v>15701765</v>
      </c>
      <c r="W1513" t="s">
        <v>1627</v>
      </c>
      <c r="X1513">
        <v>575</v>
      </c>
      <c r="Y1513" t="s">
        <v>376</v>
      </c>
      <c r="Z1513" t="s">
        <v>437</v>
      </c>
      <c r="AA1513">
        <v>37</v>
      </c>
      <c r="AB1513">
        <v>0</v>
      </c>
      <c r="AC1513">
        <v>0</v>
      </c>
      <c r="AD1513">
        <v>2</v>
      </c>
      <c r="AE1513">
        <v>0</v>
      </c>
      <c r="AF1513">
        <v>0</v>
      </c>
      <c r="AG1513">
        <v>30114.32</v>
      </c>
      <c r="AH1513">
        <v>0</v>
      </c>
    </row>
    <row r="1514" spans="21:34" x14ac:dyDescent="0.25">
      <c r="U1514">
        <v>1513</v>
      </c>
      <c r="V1514">
        <v>15586974</v>
      </c>
      <c r="W1514" t="s">
        <v>1628</v>
      </c>
      <c r="X1514">
        <v>656</v>
      </c>
      <c r="Y1514" t="s">
        <v>374</v>
      </c>
      <c r="Z1514" t="s">
        <v>436</v>
      </c>
      <c r="AA1514">
        <v>39</v>
      </c>
      <c r="AB1514">
        <v>10</v>
      </c>
      <c r="AC1514">
        <v>0</v>
      </c>
      <c r="AD1514">
        <v>2</v>
      </c>
      <c r="AE1514">
        <v>1</v>
      </c>
      <c r="AF1514">
        <v>1</v>
      </c>
      <c r="AG1514">
        <v>98894.64</v>
      </c>
      <c r="AH1514">
        <v>0</v>
      </c>
    </row>
    <row r="1515" spans="21:34" x14ac:dyDescent="0.25">
      <c r="U1515">
        <v>1514</v>
      </c>
      <c r="V1515">
        <v>15729040</v>
      </c>
      <c r="W1515" t="s">
        <v>1336</v>
      </c>
      <c r="X1515">
        <v>440</v>
      </c>
      <c r="Y1515" t="s">
        <v>374</v>
      </c>
      <c r="Z1515" t="s">
        <v>436</v>
      </c>
      <c r="AA1515">
        <v>42</v>
      </c>
      <c r="AB1515">
        <v>2</v>
      </c>
      <c r="AC1515">
        <v>0</v>
      </c>
      <c r="AD1515">
        <v>2</v>
      </c>
      <c r="AE1515">
        <v>1</v>
      </c>
      <c r="AF1515">
        <v>0</v>
      </c>
      <c r="AG1515">
        <v>49826.68</v>
      </c>
      <c r="AH1515">
        <v>0</v>
      </c>
    </row>
    <row r="1516" spans="21:34" x14ac:dyDescent="0.25">
      <c r="U1516">
        <v>1515</v>
      </c>
      <c r="V1516">
        <v>15788676</v>
      </c>
      <c r="W1516" t="s">
        <v>1629</v>
      </c>
      <c r="X1516">
        <v>539</v>
      </c>
      <c r="Y1516" t="s">
        <v>376</v>
      </c>
      <c r="Z1516" t="s">
        <v>436</v>
      </c>
      <c r="AA1516">
        <v>38</v>
      </c>
      <c r="AB1516">
        <v>8</v>
      </c>
      <c r="AC1516">
        <v>71460.67</v>
      </c>
      <c r="AD1516">
        <v>2</v>
      </c>
      <c r="AE1516">
        <v>1</v>
      </c>
      <c r="AF1516">
        <v>1</v>
      </c>
      <c r="AG1516">
        <v>10074.049999999999</v>
      </c>
      <c r="AH1516">
        <v>0</v>
      </c>
    </row>
    <row r="1517" spans="21:34" x14ac:dyDescent="0.25">
      <c r="U1517">
        <v>1516</v>
      </c>
      <c r="V1517">
        <v>15602497</v>
      </c>
      <c r="W1517" t="s">
        <v>1630</v>
      </c>
      <c r="X1517">
        <v>850</v>
      </c>
      <c r="Y1517" t="s">
        <v>376</v>
      </c>
      <c r="Z1517" t="s">
        <v>436</v>
      </c>
      <c r="AA1517">
        <v>39</v>
      </c>
      <c r="AB1517">
        <v>6</v>
      </c>
      <c r="AC1517">
        <v>133214.13</v>
      </c>
      <c r="AD1517">
        <v>1</v>
      </c>
      <c r="AE1517">
        <v>0</v>
      </c>
      <c r="AF1517">
        <v>1</v>
      </c>
      <c r="AG1517">
        <v>20769.88</v>
      </c>
      <c r="AH1517">
        <v>0</v>
      </c>
    </row>
    <row r="1518" spans="21:34" x14ac:dyDescent="0.25">
      <c r="U1518">
        <v>1517</v>
      </c>
      <c r="V1518">
        <v>15701333</v>
      </c>
      <c r="W1518" t="s">
        <v>1352</v>
      </c>
      <c r="X1518">
        <v>646</v>
      </c>
      <c r="Y1518" t="s">
        <v>374</v>
      </c>
      <c r="Z1518" t="s">
        <v>437</v>
      </c>
      <c r="AA1518">
        <v>37</v>
      </c>
      <c r="AB1518">
        <v>7</v>
      </c>
      <c r="AC1518">
        <v>96558.66</v>
      </c>
      <c r="AD1518">
        <v>1</v>
      </c>
      <c r="AE1518">
        <v>0</v>
      </c>
      <c r="AF1518">
        <v>0</v>
      </c>
      <c r="AG1518">
        <v>163427.18</v>
      </c>
      <c r="AH1518">
        <v>0</v>
      </c>
    </row>
    <row r="1519" spans="21:34" x14ac:dyDescent="0.25">
      <c r="U1519">
        <v>1518</v>
      </c>
      <c r="V1519">
        <v>15812071</v>
      </c>
      <c r="W1519" t="s">
        <v>701</v>
      </c>
      <c r="X1519">
        <v>744</v>
      </c>
      <c r="Y1519" t="s">
        <v>374</v>
      </c>
      <c r="Z1519" t="s">
        <v>436</v>
      </c>
      <c r="AA1519">
        <v>54</v>
      </c>
      <c r="AB1519">
        <v>6</v>
      </c>
      <c r="AC1519">
        <v>93806.31</v>
      </c>
      <c r="AD1519">
        <v>2</v>
      </c>
      <c r="AE1519">
        <v>0</v>
      </c>
      <c r="AF1519">
        <v>1</v>
      </c>
      <c r="AG1519">
        <v>140068.76999999999</v>
      </c>
      <c r="AH1519">
        <v>0</v>
      </c>
    </row>
    <row r="1520" spans="21:34" x14ac:dyDescent="0.25">
      <c r="U1520">
        <v>1519</v>
      </c>
      <c r="V1520">
        <v>15634375</v>
      </c>
      <c r="W1520" t="s">
        <v>757</v>
      </c>
      <c r="X1520">
        <v>710</v>
      </c>
      <c r="Y1520" t="s">
        <v>376</v>
      </c>
      <c r="Z1520" t="s">
        <v>437</v>
      </c>
      <c r="AA1520">
        <v>36</v>
      </c>
      <c r="AB1520">
        <v>8</v>
      </c>
      <c r="AC1520">
        <v>0</v>
      </c>
      <c r="AD1520">
        <v>2</v>
      </c>
      <c r="AE1520">
        <v>0</v>
      </c>
      <c r="AF1520">
        <v>0</v>
      </c>
      <c r="AG1520">
        <v>83206.19</v>
      </c>
      <c r="AH1520">
        <v>0</v>
      </c>
    </row>
    <row r="1521" spans="21:34" x14ac:dyDescent="0.25">
      <c r="U1521">
        <v>1520</v>
      </c>
      <c r="V1521">
        <v>15738267</v>
      </c>
      <c r="W1521" t="s">
        <v>1631</v>
      </c>
      <c r="X1521">
        <v>544</v>
      </c>
      <c r="Y1521" t="s">
        <v>374</v>
      </c>
      <c r="Z1521" t="s">
        <v>437</v>
      </c>
      <c r="AA1521">
        <v>64</v>
      </c>
      <c r="AB1521">
        <v>3</v>
      </c>
      <c r="AC1521">
        <v>124043.8</v>
      </c>
      <c r="AD1521">
        <v>1</v>
      </c>
      <c r="AE1521">
        <v>1</v>
      </c>
      <c r="AF1521">
        <v>1</v>
      </c>
      <c r="AG1521">
        <v>111402.97</v>
      </c>
      <c r="AH1521">
        <v>1</v>
      </c>
    </row>
    <row r="1522" spans="21:34" x14ac:dyDescent="0.25">
      <c r="U1522">
        <v>1521</v>
      </c>
      <c r="V1522">
        <v>15786800</v>
      </c>
      <c r="W1522" t="s">
        <v>1632</v>
      </c>
      <c r="X1522">
        <v>723</v>
      </c>
      <c r="Y1522" t="s">
        <v>378</v>
      </c>
      <c r="Z1522" t="s">
        <v>436</v>
      </c>
      <c r="AA1522">
        <v>52</v>
      </c>
      <c r="AB1522">
        <v>5</v>
      </c>
      <c r="AC1522">
        <v>131694.97</v>
      </c>
      <c r="AD1522">
        <v>1</v>
      </c>
      <c r="AE1522">
        <v>0</v>
      </c>
      <c r="AF1522">
        <v>1</v>
      </c>
      <c r="AG1522">
        <v>92873.5</v>
      </c>
      <c r="AH1522">
        <v>1</v>
      </c>
    </row>
    <row r="1523" spans="21:34" x14ac:dyDescent="0.25">
      <c r="U1523">
        <v>1522</v>
      </c>
      <c r="V1523">
        <v>15591130</v>
      </c>
      <c r="W1523" t="s">
        <v>1633</v>
      </c>
      <c r="X1523">
        <v>507</v>
      </c>
      <c r="Y1523" t="s">
        <v>376</v>
      </c>
      <c r="Z1523" t="s">
        <v>437</v>
      </c>
      <c r="AA1523">
        <v>29</v>
      </c>
      <c r="AB1523">
        <v>6</v>
      </c>
      <c r="AC1523">
        <v>0</v>
      </c>
      <c r="AD1523">
        <v>2</v>
      </c>
      <c r="AE1523">
        <v>0</v>
      </c>
      <c r="AF1523">
        <v>1</v>
      </c>
      <c r="AG1523">
        <v>94780.9</v>
      </c>
      <c r="AH1523">
        <v>0</v>
      </c>
    </row>
    <row r="1524" spans="21:34" x14ac:dyDescent="0.25">
      <c r="U1524">
        <v>1523</v>
      </c>
      <c r="V1524">
        <v>15720662</v>
      </c>
      <c r="W1524" t="s">
        <v>1634</v>
      </c>
      <c r="X1524">
        <v>787</v>
      </c>
      <c r="Y1524" t="s">
        <v>374</v>
      </c>
      <c r="Z1524" t="s">
        <v>437</v>
      </c>
      <c r="AA1524">
        <v>35</v>
      </c>
      <c r="AB1524">
        <v>1</v>
      </c>
      <c r="AC1524">
        <v>106266.8</v>
      </c>
      <c r="AD1524">
        <v>1</v>
      </c>
      <c r="AE1524">
        <v>1</v>
      </c>
      <c r="AF1524">
        <v>1</v>
      </c>
      <c r="AG1524">
        <v>16607.150000000001</v>
      </c>
      <c r="AH1524">
        <v>0</v>
      </c>
    </row>
    <row r="1525" spans="21:34" x14ac:dyDescent="0.25">
      <c r="U1525">
        <v>1524</v>
      </c>
      <c r="V1525">
        <v>15751531</v>
      </c>
      <c r="W1525" t="s">
        <v>1233</v>
      </c>
      <c r="X1525">
        <v>598</v>
      </c>
      <c r="Y1525" t="s">
        <v>376</v>
      </c>
      <c r="Z1525" t="s">
        <v>436</v>
      </c>
      <c r="AA1525">
        <v>41</v>
      </c>
      <c r="AB1525">
        <v>8</v>
      </c>
      <c r="AC1525">
        <v>0</v>
      </c>
      <c r="AD1525">
        <v>2</v>
      </c>
      <c r="AE1525">
        <v>1</v>
      </c>
      <c r="AF1525">
        <v>1</v>
      </c>
      <c r="AG1525">
        <v>161954.43</v>
      </c>
      <c r="AH1525">
        <v>0</v>
      </c>
    </row>
    <row r="1526" spans="21:34" x14ac:dyDescent="0.25">
      <c r="U1526">
        <v>1525</v>
      </c>
      <c r="V1526">
        <v>15653595</v>
      </c>
      <c r="W1526" t="s">
        <v>930</v>
      </c>
      <c r="X1526">
        <v>796</v>
      </c>
      <c r="Y1526" t="s">
        <v>374</v>
      </c>
      <c r="Z1526" t="s">
        <v>436</v>
      </c>
      <c r="AA1526">
        <v>51</v>
      </c>
      <c r="AB1526">
        <v>6</v>
      </c>
      <c r="AC1526">
        <v>0</v>
      </c>
      <c r="AD1526">
        <v>2</v>
      </c>
      <c r="AE1526">
        <v>0</v>
      </c>
      <c r="AF1526">
        <v>1</v>
      </c>
      <c r="AG1526">
        <v>194733.28</v>
      </c>
      <c r="AH1526">
        <v>0</v>
      </c>
    </row>
    <row r="1527" spans="21:34" x14ac:dyDescent="0.25">
      <c r="U1527">
        <v>1526</v>
      </c>
      <c r="V1527">
        <v>15568360</v>
      </c>
      <c r="W1527" t="s">
        <v>1635</v>
      </c>
      <c r="X1527">
        <v>569</v>
      </c>
      <c r="Y1527" t="s">
        <v>376</v>
      </c>
      <c r="Z1527" t="s">
        <v>437</v>
      </c>
      <c r="AA1527">
        <v>41</v>
      </c>
      <c r="AB1527">
        <v>4</v>
      </c>
      <c r="AC1527">
        <v>139840.35999999999</v>
      </c>
      <c r="AD1527">
        <v>1</v>
      </c>
      <c r="AE1527">
        <v>1</v>
      </c>
      <c r="AF1527">
        <v>1</v>
      </c>
      <c r="AG1527">
        <v>163524.70000000001</v>
      </c>
      <c r="AH1527">
        <v>0</v>
      </c>
    </row>
    <row r="1528" spans="21:34" x14ac:dyDescent="0.25">
      <c r="U1528">
        <v>1527</v>
      </c>
      <c r="V1528">
        <v>15781210</v>
      </c>
      <c r="W1528" t="s">
        <v>1551</v>
      </c>
      <c r="X1528">
        <v>711</v>
      </c>
      <c r="Y1528" t="s">
        <v>374</v>
      </c>
      <c r="Z1528" t="s">
        <v>436</v>
      </c>
      <c r="AA1528">
        <v>34</v>
      </c>
      <c r="AB1528">
        <v>8</v>
      </c>
      <c r="AC1528">
        <v>0</v>
      </c>
      <c r="AD1528">
        <v>2</v>
      </c>
      <c r="AE1528">
        <v>0</v>
      </c>
      <c r="AF1528">
        <v>0</v>
      </c>
      <c r="AG1528">
        <v>48260.19</v>
      </c>
      <c r="AH1528">
        <v>0</v>
      </c>
    </row>
    <row r="1529" spans="21:34" x14ac:dyDescent="0.25">
      <c r="U1529">
        <v>1528</v>
      </c>
      <c r="V1529">
        <v>15668058</v>
      </c>
      <c r="W1529" t="s">
        <v>1334</v>
      </c>
      <c r="X1529">
        <v>661</v>
      </c>
      <c r="Y1529" t="s">
        <v>378</v>
      </c>
      <c r="Z1529" t="s">
        <v>436</v>
      </c>
      <c r="AA1529">
        <v>35</v>
      </c>
      <c r="AB1529">
        <v>8</v>
      </c>
      <c r="AC1529">
        <v>124098.54</v>
      </c>
      <c r="AD1529">
        <v>1</v>
      </c>
      <c r="AE1529">
        <v>1</v>
      </c>
      <c r="AF1529">
        <v>0</v>
      </c>
      <c r="AG1529">
        <v>86678.48</v>
      </c>
      <c r="AH1529">
        <v>0</v>
      </c>
    </row>
    <row r="1530" spans="21:34" x14ac:dyDescent="0.25">
      <c r="U1530">
        <v>1529</v>
      </c>
      <c r="V1530">
        <v>15597131</v>
      </c>
      <c r="W1530" t="s">
        <v>742</v>
      </c>
      <c r="X1530">
        <v>415</v>
      </c>
      <c r="Y1530" t="s">
        <v>374</v>
      </c>
      <c r="Z1530" t="s">
        <v>436</v>
      </c>
      <c r="AA1530">
        <v>32</v>
      </c>
      <c r="AB1530">
        <v>5</v>
      </c>
      <c r="AC1530">
        <v>145807.59</v>
      </c>
      <c r="AD1530">
        <v>1</v>
      </c>
      <c r="AE1530">
        <v>1</v>
      </c>
      <c r="AF1530">
        <v>1</v>
      </c>
      <c r="AG1530">
        <v>3064.65</v>
      </c>
      <c r="AH1530">
        <v>0</v>
      </c>
    </row>
    <row r="1531" spans="21:34" x14ac:dyDescent="0.25">
      <c r="U1531">
        <v>1530</v>
      </c>
      <c r="V1531">
        <v>15697283</v>
      </c>
      <c r="W1531" t="s">
        <v>1101</v>
      </c>
      <c r="X1531">
        <v>578</v>
      </c>
      <c r="Y1531" t="s">
        <v>376</v>
      </c>
      <c r="Z1531" t="s">
        <v>436</v>
      </c>
      <c r="AA1531">
        <v>23</v>
      </c>
      <c r="AB1531">
        <v>8</v>
      </c>
      <c r="AC1531">
        <v>0</v>
      </c>
      <c r="AD1531">
        <v>2</v>
      </c>
      <c r="AE1531">
        <v>1</v>
      </c>
      <c r="AF1531">
        <v>0</v>
      </c>
      <c r="AG1531">
        <v>112124.98</v>
      </c>
      <c r="AH1531">
        <v>0</v>
      </c>
    </row>
    <row r="1532" spans="21:34" x14ac:dyDescent="0.25">
      <c r="U1532">
        <v>1531</v>
      </c>
      <c r="V1532">
        <v>15640953</v>
      </c>
      <c r="W1532" t="s">
        <v>1636</v>
      </c>
      <c r="X1532">
        <v>611</v>
      </c>
      <c r="Y1532" t="s">
        <v>374</v>
      </c>
      <c r="Z1532" t="s">
        <v>437</v>
      </c>
      <c r="AA1532">
        <v>26</v>
      </c>
      <c r="AB1532">
        <v>2</v>
      </c>
      <c r="AC1532">
        <v>107508.93</v>
      </c>
      <c r="AD1532">
        <v>2</v>
      </c>
      <c r="AE1532">
        <v>1</v>
      </c>
      <c r="AF1532">
        <v>1</v>
      </c>
      <c r="AG1532">
        <v>120801.65</v>
      </c>
      <c r="AH1532">
        <v>0</v>
      </c>
    </row>
    <row r="1533" spans="21:34" x14ac:dyDescent="0.25">
      <c r="U1533">
        <v>1532</v>
      </c>
      <c r="V1533">
        <v>15715031</v>
      </c>
      <c r="W1533" t="s">
        <v>904</v>
      </c>
      <c r="X1533">
        <v>600</v>
      </c>
      <c r="Y1533" t="s">
        <v>374</v>
      </c>
      <c r="Z1533" t="s">
        <v>437</v>
      </c>
      <c r="AA1533">
        <v>28</v>
      </c>
      <c r="AB1533">
        <v>6</v>
      </c>
      <c r="AC1533">
        <v>0</v>
      </c>
      <c r="AD1533">
        <v>2</v>
      </c>
      <c r="AE1533">
        <v>0</v>
      </c>
      <c r="AF1533">
        <v>1</v>
      </c>
      <c r="AG1533">
        <v>52193.23</v>
      </c>
      <c r="AH1533">
        <v>0</v>
      </c>
    </row>
    <row r="1534" spans="21:34" x14ac:dyDescent="0.25">
      <c r="U1534">
        <v>1533</v>
      </c>
      <c r="V1534">
        <v>15589660</v>
      </c>
      <c r="W1534" t="s">
        <v>1637</v>
      </c>
      <c r="X1534">
        <v>661</v>
      </c>
      <c r="Y1534" t="s">
        <v>378</v>
      </c>
      <c r="Z1534" t="s">
        <v>437</v>
      </c>
      <c r="AA1534">
        <v>32</v>
      </c>
      <c r="AB1534">
        <v>1</v>
      </c>
      <c r="AC1534">
        <v>145980.23000000001</v>
      </c>
      <c r="AD1534">
        <v>1</v>
      </c>
      <c r="AE1534">
        <v>0</v>
      </c>
      <c r="AF1534">
        <v>1</v>
      </c>
      <c r="AG1534">
        <v>56636.28</v>
      </c>
      <c r="AH1534">
        <v>0</v>
      </c>
    </row>
    <row r="1535" spans="21:34" x14ac:dyDescent="0.25">
      <c r="U1535">
        <v>1534</v>
      </c>
      <c r="V1535">
        <v>15769818</v>
      </c>
      <c r="W1535" t="s">
        <v>1322</v>
      </c>
      <c r="X1535">
        <v>850</v>
      </c>
      <c r="Y1535" t="s">
        <v>374</v>
      </c>
      <c r="Z1535" t="s">
        <v>437</v>
      </c>
      <c r="AA1535">
        <v>37</v>
      </c>
      <c r="AB1535">
        <v>3</v>
      </c>
      <c r="AC1535">
        <v>212778.2</v>
      </c>
      <c r="AD1535">
        <v>1</v>
      </c>
      <c r="AE1535">
        <v>0</v>
      </c>
      <c r="AF1535">
        <v>1</v>
      </c>
      <c r="AG1535">
        <v>69372.88</v>
      </c>
      <c r="AH1535">
        <v>0</v>
      </c>
    </row>
    <row r="1536" spans="21:34" x14ac:dyDescent="0.25">
      <c r="U1536">
        <v>1535</v>
      </c>
      <c r="V1536">
        <v>15782736</v>
      </c>
      <c r="W1536" t="s">
        <v>1638</v>
      </c>
      <c r="X1536">
        <v>573</v>
      </c>
      <c r="Y1536" t="s">
        <v>378</v>
      </c>
      <c r="Z1536" t="s">
        <v>437</v>
      </c>
      <c r="AA1536">
        <v>47</v>
      </c>
      <c r="AB1536">
        <v>4</v>
      </c>
      <c r="AC1536">
        <v>152522.47</v>
      </c>
      <c r="AD1536">
        <v>1</v>
      </c>
      <c r="AE1536">
        <v>0</v>
      </c>
      <c r="AF1536">
        <v>1</v>
      </c>
      <c r="AG1536">
        <v>164038.07</v>
      </c>
      <c r="AH1536">
        <v>1</v>
      </c>
    </row>
    <row r="1537" spans="21:34" x14ac:dyDescent="0.25">
      <c r="U1537">
        <v>1536</v>
      </c>
      <c r="V1537">
        <v>15614818</v>
      </c>
      <c r="W1537" t="s">
        <v>695</v>
      </c>
      <c r="X1537">
        <v>764</v>
      </c>
      <c r="Y1537" t="s">
        <v>376</v>
      </c>
      <c r="Z1537" t="s">
        <v>437</v>
      </c>
      <c r="AA1537">
        <v>33</v>
      </c>
      <c r="AB1537">
        <v>9</v>
      </c>
      <c r="AC1537">
        <v>168964.77</v>
      </c>
      <c r="AD1537">
        <v>1</v>
      </c>
      <c r="AE1537">
        <v>0</v>
      </c>
      <c r="AF1537">
        <v>1</v>
      </c>
      <c r="AG1537">
        <v>118982.51</v>
      </c>
      <c r="AH1537">
        <v>0</v>
      </c>
    </row>
    <row r="1538" spans="21:34" x14ac:dyDescent="0.25">
      <c r="U1538">
        <v>1537</v>
      </c>
      <c r="V1538">
        <v>15794014</v>
      </c>
      <c r="W1538" t="s">
        <v>1350</v>
      </c>
      <c r="X1538">
        <v>838</v>
      </c>
      <c r="Y1538" t="s">
        <v>374</v>
      </c>
      <c r="Z1538" t="s">
        <v>437</v>
      </c>
      <c r="AA1538">
        <v>34</v>
      </c>
      <c r="AB1538">
        <v>8</v>
      </c>
      <c r="AC1538">
        <v>0</v>
      </c>
      <c r="AD1538">
        <v>2</v>
      </c>
      <c r="AE1538">
        <v>1</v>
      </c>
      <c r="AF1538">
        <v>0</v>
      </c>
      <c r="AG1538">
        <v>27472.07</v>
      </c>
      <c r="AH1538">
        <v>0</v>
      </c>
    </row>
    <row r="1539" spans="21:34" x14ac:dyDescent="0.25">
      <c r="U1539">
        <v>1538</v>
      </c>
      <c r="V1539">
        <v>15732448</v>
      </c>
      <c r="W1539" t="s">
        <v>1475</v>
      </c>
      <c r="X1539">
        <v>821</v>
      </c>
      <c r="Y1539" t="s">
        <v>374</v>
      </c>
      <c r="Z1539" t="s">
        <v>437</v>
      </c>
      <c r="AA1539">
        <v>28</v>
      </c>
      <c r="AB1539">
        <v>8</v>
      </c>
      <c r="AC1539">
        <v>0</v>
      </c>
      <c r="AD1539">
        <v>1</v>
      </c>
      <c r="AE1539">
        <v>1</v>
      </c>
      <c r="AF1539">
        <v>1</v>
      </c>
      <c r="AG1539">
        <v>36754.129999999997</v>
      </c>
      <c r="AH1539">
        <v>0</v>
      </c>
    </row>
    <row r="1540" spans="21:34" x14ac:dyDescent="0.25">
      <c r="U1540">
        <v>1539</v>
      </c>
      <c r="V1540">
        <v>15723411</v>
      </c>
      <c r="W1540" t="s">
        <v>1417</v>
      </c>
      <c r="X1540">
        <v>607</v>
      </c>
      <c r="Y1540" t="s">
        <v>376</v>
      </c>
      <c r="Z1540" t="s">
        <v>437</v>
      </c>
      <c r="AA1540">
        <v>36</v>
      </c>
      <c r="AB1540">
        <v>4</v>
      </c>
      <c r="AC1540">
        <v>98266.3</v>
      </c>
      <c r="AD1540">
        <v>1</v>
      </c>
      <c r="AE1540">
        <v>1</v>
      </c>
      <c r="AF1540">
        <v>1</v>
      </c>
      <c r="AG1540">
        <v>46416.36</v>
      </c>
      <c r="AH1540">
        <v>0</v>
      </c>
    </row>
    <row r="1541" spans="21:34" x14ac:dyDescent="0.25">
      <c r="U1541">
        <v>1540</v>
      </c>
      <c r="V1541">
        <v>15797686</v>
      </c>
      <c r="W1541" t="s">
        <v>1639</v>
      </c>
      <c r="X1541">
        <v>558</v>
      </c>
      <c r="Y1541" t="s">
        <v>374</v>
      </c>
      <c r="Z1541" t="s">
        <v>436</v>
      </c>
      <c r="AA1541">
        <v>38</v>
      </c>
      <c r="AB1541">
        <v>8</v>
      </c>
      <c r="AC1541">
        <v>113000.92</v>
      </c>
      <c r="AD1541">
        <v>1</v>
      </c>
      <c r="AE1541">
        <v>1</v>
      </c>
      <c r="AF1541">
        <v>1</v>
      </c>
      <c r="AG1541">
        <v>152872.39000000001</v>
      </c>
      <c r="AH1541">
        <v>0</v>
      </c>
    </row>
    <row r="1542" spans="21:34" x14ac:dyDescent="0.25">
      <c r="U1542">
        <v>1541</v>
      </c>
      <c r="V1542">
        <v>15605950</v>
      </c>
      <c r="W1542" t="s">
        <v>1640</v>
      </c>
      <c r="X1542">
        <v>530</v>
      </c>
      <c r="Y1542" t="s">
        <v>378</v>
      </c>
      <c r="Z1542" t="s">
        <v>436</v>
      </c>
      <c r="AA1542">
        <v>23</v>
      </c>
      <c r="AB1542">
        <v>1</v>
      </c>
      <c r="AC1542">
        <v>137060.88</v>
      </c>
      <c r="AD1542">
        <v>2</v>
      </c>
      <c r="AE1542">
        <v>1</v>
      </c>
      <c r="AF1542">
        <v>1</v>
      </c>
      <c r="AG1542">
        <v>165227.23000000001</v>
      </c>
      <c r="AH1542">
        <v>0</v>
      </c>
    </row>
    <row r="1543" spans="21:34" x14ac:dyDescent="0.25">
      <c r="U1543">
        <v>1542</v>
      </c>
      <c r="V1543">
        <v>15812497</v>
      </c>
      <c r="W1543" t="s">
        <v>1641</v>
      </c>
      <c r="X1543">
        <v>654</v>
      </c>
      <c r="Y1543" t="s">
        <v>378</v>
      </c>
      <c r="Z1543" t="s">
        <v>436</v>
      </c>
      <c r="AA1543">
        <v>37</v>
      </c>
      <c r="AB1543">
        <v>5</v>
      </c>
      <c r="AC1543">
        <v>112146.12</v>
      </c>
      <c r="AD1543">
        <v>1</v>
      </c>
      <c r="AE1543">
        <v>1</v>
      </c>
      <c r="AF1543">
        <v>0</v>
      </c>
      <c r="AG1543">
        <v>75927.350000000006</v>
      </c>
      <c r="AH1543">
        <v>0</v>
      </c>
    </row>
    <row r="1544" spans="21:34" x14ac:dyDescent="0.25">
      <c r="U1544">
        <v>1543</v>
      </c>
      <c r="V1544">
        <v>15690678</v>
      </c>
      <c r="W1544" t="s">
        <v>1463</v>
      </c>
      <c r="X1544">
        <v>530</v>
      </c>
      <c r="Y1544" t="s">
        <v>374</v>
      </c>
      <c r="Z1544" t="s">
        <v>437</v>
      </c>
      <c r="AA1544">
        <v>33</v>
      </c>
      <c r="AB1544">
        <v>4</v>
      </c>
      <c r="AC1544">
        <v>129307.32</v>
      </c>
      <c r="AD1544">
        <v>1</v>
      </c>
      <c r="AE1544">
        <v>1</v>
      </c>
      <c r="AF1544">
        <v>1</v>
      </c>
      <c r="AG1544">
        <v>172930.28</v>
      </c>
      <c r="AH1544">
        <v>0</v>
      </c>
    </row>
    <row r="1545" spans="21:34" x14ac:dyDescent="0.25">
      <c r="U1545">
        <v>1544</v>
      </c>
      <c r="V1545">
        <v>15747677</v>
      </c>
      <c r="W1545" t="s">
        <v>929</v>
      </c>
      <c r="X1545">
        <v>656</v>
      </c>
      <c r="Y1545" t="s">
        <v>376</v>
      </c>
      <c r="Z1545" t="s">
        <v>436</v>
      </c>
      <c r="AA1545">
        <v>69</v>
      </c>
      <c r="AB1545">
        <v>6</v>
      </c>
      <c r="AC1545">
        <v>163975.09</v>
      </c>
      <c r="AD1545">
        <v>1</v>
      </c>
      <c r="AE1545">
        <v>1</v>
      </c>
      <c r="AF1545">
        <v>1</v>
      </c>
      <c r="AG1545">
        <v>36108.5</v>
      </c>
      <c r="AH1545">
        <v>0</v>
      </c>
    </row>
    <row r="1546" spans="21:34" x14ac:dyDescent="0.25">
      <c r="U1546">
        <v>1545</v>
      </c>
      <c r="V1546">
        <v>15618926</v>
      </c>
      <c r="W1546" t="s">
        <v>1642</v>
      </c>
      <c r="X1546">
        <v>520</v>
      </c>
      <c r="Y1546" t="s">
        <v>376</v>
      </c>
      <c r="Z1546" t="s">
        <v>436</v>
      </c>
      <c r="AA1546">
        <v>43</v>
      </c>
      <c r="AB1546">
        <v>7</v>
      </c>
      <c r="AC1546">
        <v>0</v>
      </c>
      <c r="AD1546">
        <v>2</v>
      </c>
      <c r="AE1546">
        <v>1</v>
      </c>
      <c r="AF1546">
        <v>1</v>
      </c>
      <c r="AG1546">
        <v>36202.74</v>
      </c>
      <c r="AH1546">
        <v>0</v>
      </c>
    </row>
    <row r="1547" spans="21:34" x14ac:dyDescent="0.25">
      <c r="U1547">
        <v>1546</v>
      </c>
      <c r="V1547">
        <v>15673908</v>
      </c>
      <c r="W1547" t="s">
        <v>771</v>
      </c>
      <c r="X1547">
        <v>602</v>
      </c>
      <c r="Y1547" t="s">
        <v>378</v>
      </c>
      <c r="Z1547" t="s">
        <v>437</v>
      </c>
      <c r="AA1547">
        <v>42</v>
      </c>
      <c r="AB1547">
        <v>6</v>
      </c>
      <c r="AC1547">
        <v>158414.85</v>
      </c>
      <c r="AD1547">
        <v>1</v>
      </c>
      <c r="AE1547">
        <v>1</v>
      </c>
      <c r="AF1547">
        <v>1</v>
      </c>
      <c r="AG1547">
        <v>131886.46</v>
      </c>
      <c r="AH1547">
        <v>0</v>
      </c>
    </row>
    <row r="1548" spans="21:34" x14ac:dyDescent="0.25">
      <c r="U1548">
        <v>1547</v>
      </c>
      <c r="V1548">
        <v>15727944</v>
      </c>
      <c r="W1548" t="s">
        <v>1643</v>
      </c>
      <c r="X1548">
        <v>701</v>
      </c>
      <c r="Y1548" t="s">
        <v>378</v>
      </c>
      <c r="Z1548" t="s">
        <v>437</v>
      </c>
      <c r="AA1548">
        <v>48</v>
      </c>
      <c r="AB1548">
        <v>1</v>
      </c>
      <c r="AC1548">
        <v>92072.68</v>
      </c>
      <c r="AD1548">
        <v>1</v>
      </c>
      <c r="AE1548">
        <v>1</v>
      </c>
      <c r="AF1548">
        <v>1</v>
      </c>
      <c r="AG1548">
        <v>133992.35999999999</v>
      </c>
      <c r="AH1548">
        <v>0</v>
      </c>
    </row>
    <row r="1549" spans="21:34" x14ac:dyDescent="0.25">
      <c r="U1549">
        <v>1548</v>
      </c>
      <c r="V1549">
        <v>15807294</v>
      </c>
      <c r="W1549" t="s">
        <v>1202</v>
      </c>
      <c r="X1549">
        <v>653</v>
      </c>
      <c r="Y1549" t="s">
        <v>376</v>
      </c>
      <c r="Z1549" t="s">
        <v>437</v>
      </c>
      <c r="AA1549">
        <v>30</v>
      </c>
      <c r="AB1549">
        <v>2</v>
      </c>
      <c r="AC1549">
        <v>88243.29</v>
      </c>
      <c r="AD1549">
        <v>2</v>
      </c>
      <c r="AE1549">
        <v>1</v>
      </c>
      <c r="AF1549">
        <v>1</v>
      </c>
      <c r="AG1549">
        <v>96658.26</v>
      </c>
      <c r="AH1549">
        <v>0</v>
      </c>
    </row>
    <row r="1550" spans="21:34" x14ac:dyDescent="0.25">
      <c r="U1550">
        <v>1549</v>
      </c>
      <c r="V1550">
        <v>15618581</v>
      </c>
      <c r="W1550" t="s">
        <v>1593</v>
      </c>
      <c r="X1550">
        <v>668</v>
      </c>
      <c r="Y1550" t="s">
        <v>376</v>
      </c>
      <c r="Z1550" t="s">
        <v>436</v>
      </c>
      <c r="AA1550">
        <v>25</v>
      </c>
      <c r="AB1550">
        <v>8</v>
      </c>
      <c r="AC1550">
        <v>0</v>
      </c>
      <c r="AD1550">
        <v>2</v>
      </c>
      <c r="AE1550">
        <v>1</v>
      </c>
      <c r="AF1550">
        <v>1</v>
      </c>
      <c r="AG1550">
        <v>135112.09</v>
      </c>
      <c r="AH1550">
        <v>0</v>
      </c>
    </row>
    <row r="1551" spans="21:34" x14ac:dyDescent="0.25">
      <c r="U1551">
        <v>1550</v>
      </c>
      <c r="V1551">
        <v>15584364</v>
      </c>
      <c r="W1551" t="s">
        <v>1286</v>
      </c>
      <c r="X1551">
        <v>652</v>
      </c>
      <c r="Y1551" t="s">
        <v>374</v>
      </c>
      <c r="Z1551" t="s">
        <v>436</v>
      </c>
      <c r="AA1551">
        <v>48</v>
      </c>
      <c r="AB1551">
        <v>4</v>
      </c>
      <c r="AC1551">
        <v>59486.31</v>
      </c>
      <c r="AD1551">
        <v>1</v>
      </c>
      <c r="AE1551">
        <v>1</v>
      </c>
      <c r="AF1551">
        <v>0</v>
      </c>
      <c r="AG1551">
        <v>163944.18</v>
      </c>
      <c r="AH1551">
        <v>1</v>
      </c>
    </row>
    <row r="1552" spans="21:34" x14ac:dyDescent="0.25">
      <c r="U1552">
        <v>1551</v>
      </c>
      <c r="V1552">
        <v>15599552</v>
      </c>
      <c r="W1552" t="s">
        <v>1644</v>
      </c>
      <c r="X1552">
        <v>639</v>
      </c>
      <c r="Y1552" t="s">
        <v>376</v>
      </c>
      <c r="Z1552" t="s">
        <v>437</v>
      </c>
      <c r="AA1552">
        <v>54</v>
      </c>
      <c r="AB1552">
        <v>2</v>
      </c>
      <c r="AC1552">
        <v>0</v>
      </c>
      <c r="AD1552">
        <v>2</v>
      </c>
      <c r="AE1552">
        <v>1</v>
      </c>
      <c r="AF1552">
        <v>1</v>
      </c>
      <c r="AG1552">
        <v>53843.71</v>
      </c>
      <c r="AH1552">
        <v>0</v>
      </c>
    </row>
    <row r="1553" spans="21:34" x14ac:dyDescent="0.25">
      <c r="U1553">
        <v>1552</v>
      </c>
      <c r="V1553">
        <v>15749177</v>
      </c>
      <c r="W1553" t="s">
        <v>1645</v>
      </c>
      <c r="X1553">
        <v>730</v>
      </c>
      <c r="Y1553" t="s">
        <v>376</v>
      </c>
      <c r="Z1553" t="s">
        <v>437</v>
      </c>
      <c r="AA1553">
        <v>52</v>
      </c>
      <c r="AB1553">
        <v>7</v>
      </c>
      <c r="AC1553">
        <v>0</v>
      </c>
      <c r="AD1553">
        <v>2</v>
      </c>
      <c r="AE1553">
        <v>0</v>
      </c>
      <c r="AF1553">
        <v>1</v>
      </c>
      <c r="AG1553">
        <v>122398.84</v>
      </c>
      <c r="AH1553">
        <v>0</v>
      </c>
    </row>
    <row r="1554" spans="21:34" x14ac:dyDescent="0.25">
      <c r="U1554">
        <v>1553</v>
      </c>
      <c r="V1554">
        <v>15718779</v>
      </c>
      <c r="W1554" t="s">
        <v>705</v>
      </c>
      <c r="X1554">
        <v>780</v>
      </c>
      <c r="Y1554" t="s">
        <v>374</v>
      </c>
      <c r="Z1554" t="s">
        <v>436</v>
      </c>
      <c r="AA1554">
        <v>34</v>
      </c>
      <c r="AB1554">
        <v>1</v>
      </c>
      <c r="AC1554">
        <v>0</v>
      </c>
      <c r="AD1554">
        <v>1</v>
      </c>
      <c r="AE1554">
        <v>1</v>
      </c>
      <c r="AF1554">
        <v>1</v>
      </c>
      <c r="AG1554">
        <v>64804.04</v>
      </c>
      <c r="AH1554">
        <v>0</v>
      </c>
    </row>
    <row r="1555" spans="21:34" x14ac:dyDescent="0.25">
      <c r="U1555">
        <v>1554</v>
      </c>
      <c r="V1555">
        <v>15568106</v>
      </c>
      <c r="W1555" t="s">
        <v>936</v>
      </c>
      <c r="X1555">
        <v>592</v>
      </c>
      <c r="Y1555" t="s">
        <v>374</v>
      </c>
      <c r="Z1555" t="s">
        <v>437</v>
      </c>
      <c r="AA1555">
        <v>38</v>
      </c>
      <c r="AB1555">
        <v>8</v>
      </c>
      <c r="AC1555">
        <v>119278.01</v>
      </c>
      <c r="AD1555">
        <v>2</v>
      </c>
      <c r="AE1555">
        <v>0</v>
      </c>
      <c r="AF1555">
        <v>1</v>
      </c>
      <c r="AG1555">
        <v>19370.73</v>
      </c>
      <c r="AH1555">
        <v>0</v>
      </c>
    </row>
    <row r="1556" spans="21:34" x14ac:dyDescent="0.25">
      <c r="U1556">
        <v>1555</v>
      </c>
      <c r="V1556">
        <v>15779481</v>
      </c>
      <c r="W1556" t="s">
        <v>1646</v>
      </c>
      <c r="X1556">
        <v>628</v>
      </c>
      <c r="Y1556" t="s">
        <v>374</v>
      </c>
      <c r="Z1556" t="s">
        <v>436</v>
      </c>
      <c r="AA1556">
        <v>34</v>
      </c>
      <c r="AB1556">
        <v>4</v>
      </c>
      <c r="AC1556">
        <v>158741.43</v>
      </c>
      <c r="AD1556">
        <v>2</v>
      </c>
      <c r="AE1556">
        <v>1</v>
      </c>
      <c r="AF1556">
        <v>1</v>
      </c>
      <c r="AG1556">
        <v>126192.54</v>
      </c>
      <c r="AH1556">
        <v>0</v>
      </c>
    </row>
    <row r="1557" spans="21:34" x14ac:dyDescent="0.25">
      <c r="U1557">
        <v>1556</v>
      </c>
      <c r="V1557">
        <v>15709994</v>
      </c>
      <c r="W1557" t="s">
        <v>1647</v>
      </c>
      <c r="X1557">
        <v>658</v>
      </c>
      <c r="Y1557" t="s">
        <v>374</v>
      </c>
      <c r="Z1557" t="s">
        <v>437</v>
      </c>
      <c r="AA1557">
        <v>40</v>
      </c>
      <c r="AB1557">
        <v>7</v>
      </c>
      <c r="AC1557">
        <v>140596.95000000001</v>
      </c>
      <c r="AD1557">
        <v>1</v>
      </c>
      <c r="AE1557">
        <v>0</v>
      </c>
      <c r="AF1557">
        <v>1</v>
      </c>
      <c r="AG1557">
        <v>135459.01999999999</v>
      </c>
      <c r="AH1557">
        <v>1</v>
      </c>
    </row>
    <row r="1558" spans="21:34" x14ac:dyDescent="0.25">
      <c r="U1558">
        <v>1557</v>
      </c>
      <c r="V1558">
        <v>15772777</v>
      </c>
      <c r="W1558" t="s">
        <v>1648</v>
      </c>
      <c r="X1558">
        <v>850</v>
      </c>
      <c r="Y1558" t="s">
        <v>376</v>
      </c>
      <c r="Z1558" t="s">
        <v>437</v>
      </c>
      <c r="AA1558">
        <v>29</v>
      </c>
      <c r="AB1558">
        <v>10</v>
      </c>
      <c r="AC1558">
        <v>0</v>
      </c>
      <c r="AD1558">
        <v>2</v>
      </c>
      <c r="AE1558">
        <v>1</v>
      </c>
      <c r="AF1558">
        <v>1</v>
      </c>
      <c r="AG1558">
        <v>94815.039999999994</v>
      </c>
      <c r="AH1558">
        <v>0</v>
      </c>
    </row>
    <row r="1559" spans="21:34" x14ac:dyDescent="0.25">
      <c r="U1559">
        <v>1558</v>
      </c>
      <c r="V1559">
        <v>15706815</v>
      </c>
      <c r="W1559" t="s">
        <v>1649</v>
      </c>
      <c r="X1559">
        <v>515</v>
      </c>
      <c r="Y1559" t="s">
        <v>378</v>
      </c>
      <c r="Z1559" t="s">
        <v>436</v>
      </c>
      <c r="AA1559">
        <v>37</v>
      </c>
      <c r="AB1559">
        <v>2</v>
      </c>
      <c r="AC1559">
        <v>90432.92</v>
      </c>
      <c r="AD1559">
        <v>1</v>
      </c>
      <c r="AE1559">
        <v>1</v>
      </c>
      <c r="AF1559">
        <v>1</v>
      </c>
      <c r="AG1559">
        <v>188366.04</v>
      </c>
      <c r="AH1559">
        <v>1</v>
      </c>
    </row>
    <row r="1560" spans="21:34" x14ac:dyDescent="0.25">
      <c r="U1560">
        <v>1559</v>
      </c>
      <c r="V1560">
        <v>15618018</v>
      </c>
      <c r="W1560" t="s">
        <v>1453</v>
      </c>
      <c r="X1560">
        <v>571</v>
      </c>
      <c r="Y1560" t="s">
        <v>374</v>
      </c>
      <c r="Z1560" t="s">
        <v>437</v>
      </c>
      <c r="AA1560">
        <v>35</v>
      </c>
      <c r="AB1560">
        <v>1</v>
      </c>
      <c r="AC1560">
        <v>104783.81</v>
      </c>
      <c r="AD1560">
        <v>2</v>
      </c>
      <c r="AE1560">
        <v>0</v>
      </c>
      <c r="AF1560">
        <v>1</v>
      </c>
      <c r="AG1560">
        <v>178512.52</v>
      </c>
      <c r="AH1560">
        <v>0</v>
      </c>
    </row>
    <row r="1561" spans="21:34" x14ac:dyDescent="0.25">
      <c r="U1561">
        <v>1560</v>
      </c>
      <c r="V1561">
        <v>15671032</v>
      </c>
      <c r="W1561" t="s">
        <v>652</v>
      </c>
      <c r="X1561">
        <v>760</v>
      </c>
      <c r="Y1561" t="s">
        <v>378</v>
      </c>
      <c r="Z1561" t="s">
        <v>436</v>
      </c>
      <c r="AA1561">
        <v>42</v>
      </c>
      <c r="AB1561">
        <v>0</v>
      </c>
      <c r="AC1561">
        <v>77992.97</v>
      </c>
      <c r="AD1561">
        <v>2</v>
      </c>
      <c r="AE1561">
        <v>1</v>
      </c>
      <c r="AF1561">
        <v>1</v>
      </c>
      <c r="AG1561">
        <v>97906.38</v>
      </c>
      <c r="AH1561">
        <v>0</v>
      </c>
    </row>
    <row r="1562" spans="21:34" x14ac:dyDescent="0.25">
      <c r="U1562">
        <v>1561</v>
      </c>
      <c r="V1562">
        <v>15634281</v>
      </c>
      <c r="W1562" t="s">
        <v>1183</v>
      </c>
      <c r="X1562">
        <v>720</v>
      </c>
      <c r="Y1562" t="s">
        <v>378</v>
      </c>
      <c r="Z1562" t="s">
        <v>437</v>
      </c>
      <c r="AA1562">
        <v>43</v>
      </c>
      <c r="AB1562">
        <v>10</v>
      </c>
      <c r="AC1562">
        <v>110822.9</v>
      </c>
      <c r="AD1562">
        <v>1</v>
      </c>
      <c r="AE1562">
        <v>0</v>
      </c>
      <c r="AF1562">
        <v>0</v>
      </c>
      <c r="AG1562">
        <v>72861.94</v>
      </c>
      <c r="AH1562">
        <v>0</v>
      </c>
    </row>
    <row r="1563" spans="21:34" x14ac:dyDescent="0.25">
      <c r="U1563">
        <v>1562</v>
      </c>
      <c r="V1563">
        <v>15766374</v>
      </c>
      <c r="W1563" t="s">
        <v>1650</v>
      </c>
      <c r="X1563">
        <v>632</v>
      </c>
      <c r="Y1563" t="s">
        <v>378</v>
      </c>
      <c r="Z1563" t="s">
        <v>436</v>
      </c>
      <c r="AA1563">
        <v>42</v>
      </c>
      <c r="AB1563">
        <v>4</v>
      </c>
      <c r="AC1563">
        <v>119624.6</v>
      </c>
      <c r="AD1563">
        <v>2</v>
      </c>
      <c r="AE1563">
        <v>1</v>
      </c>
      <c r="AF1563">
        <v>1</v>
      </c>
      <c r="AG1563">
        <v>195978.86</v>
      </c>
      <c r="AH1563">
        <v>0</v>
      </c>
    </row>
    <row r="1564" spans="21:34" x14ac:dyDescent="0.25">
      <c r="U1564">
        <v>1563</v>
      </c>
      <c r="V1564">
        <v>15600991</v>
      </c>
      <c r="W1564" t="s">
        <v>1319</v>
      </c>
      <c r="X1564">
        <v>694</v>
      </c>
      <c r="Y1564" t="s">
        <v>378</v>
      </c>
      <c r="Z1564" t="s">
        <v>436</v>
      </c>
      <c r="AA1564">
        <v>31</v>
      </c>
      <c r="AB1564">
        <v>6</v>
      </c>
      <c r="AC1564">
        <v>109052.59</v>
      </c>
      <c r="AD1564">
        <v>2</v>
      </c>
      <c r="AE1564">
        <v>1</v>
      </c>
      <c r="AF1564">
        <v>1</v>
      </c>
      <c r="AG1564">
        <v>19448.93</v>
      </c>
      <c r="AH1564">
        <v>1</v>
      </c>
    </row>
    <row r="1565" spans="21:34" x14ac:dyDescent="0.25">
      <c r="U1565">
        <v>1564</v>
      </c>
      <c r="V1565">
        <v>15777576</v>
      </c>
      <c r="W1565" t="s">
        <v>1651</v>
      </c>
      <c r="X1565">
        <v>559</v>
      </c>
      <c r="Y1565" t="s">
        <v>376</v>
      </c>
      <c r="Z1565" t="s">
        <v>437</v>
      </c>
      <c r="AA1565">
        <v>40</v>
      </c>
      <c r="AB1565">
        <v>5</v>
      </c>
      <c r="AC1565">
        <v>139129.44</v>
      </c>
      <c r="AD1565">
        <v>1</v>
      </c>
      <c r="AE1565">
        <v>0</v>
      </c>
      <c r="AF1565">
        <v>1</v>
      </c>
      <c r="AG1565">
        <v>32635.54</v>
      </c>
      <c r="AH1565">
        <v>0</v>
      </c>
    </row>
    <row r="1566" spans="21:34" x14ac:dyDescent="0.25">
      <c r="U1566">
        <v>1565</v>
      </c>
      <c r="V1566">
        <v>15742613</v>
      </c>
      <c r="W1566" t="s">
        <v>1652</v>
      </c>
      <c r="X1566">
        <v>773</v>
      </c>
      <c r="Y1566" t="s">
        <v>378</v>
      </c>
      <c r="Z1566" t="s">
        <v>437</v>
      </c>
      <c r="AA1566">
        <v>42</v>
      </c>
      <c r="AB1566">
        <v>8</v>
      </c>
      <c r="AC1566">
        <v>152324.66</v>
      </c>
      <c r="AD1566">
        <v>2</v>
      </c>
      <c r="AE1566">
        <v>1</v>
      </c>
      <c r="AF1566">
        <v>0</v>
      </c>
      <c r="AG1566">
        <v>171733.22</v>
      </c>
      <c r="AH1566">
        <v>0</v>
      </c>
    </row>
    <row r="1567" spans="21:34" x14ac:dyDescent="0.25">
      <c r="U1567">
        <v>1566</v>
      </c>
      <c r="V1567">
        <v>15649523</v>
      </c>
      <c r="W1567" t="s">
        <v>761</v>
      </c>
      <c r="X1567">
        <v>581</v>
      </c>
      <c r="Y1567" t="s">
        <v>374</v>
      </c>
      <c r="Z1567" t="s">
        <v>436</v>
      </c>
      <c r="AA1567">
        <v>38</v>
      </c>
      <c r="AB1567">
        <v>1</v>
      </c>
      <c r="AC1567">
        <v>0</v>
      </c>
      <c r="AD1567">
        <v>2</v>
      </c>
      <c r="AE1567">
        <v>1</v>
      </c>
      <c r="AF1567">
        <v>0</v>
      </c>
      <c r="AG1567">
        <v>46176.22</v>
      </c>
      <c r="AH1567">
        <v>0</v>
      </c>
    </row>
    <row r="1568" spans="21:34" x14ac:dyDescent="0.25">
      <c r="U1568">
        <v>1567</v>
      </c>
      <c r="V1568">
        <v>15651063</v>
      </c>
      <c r="W1568" t="s">
        <v>1653</v>
      </c>
      <c r="X1568">
        <v>524</v>
      </c>
      <c r="Y1568" t="s">
        <v>378</v>
      </c>
      <c r="Z1568" t="s">
        <v>437</v>
      </c>
      <c r="AA1568">
        <v>37</v>
      </c>
      <c r="AB1568">
        <v>9</v>
      </c>
      <c r="AC1568">
        <v>127480.58</v>
      </c>
      <c r="AD1568">
        <v>2</v>
      </c>
      <c r="AE1568">
        <v>1</v>
      </c>
      <c r="AF1568">
        <v>0</v>
      </c>
      <c r="AG1568">
        <v>179634.69</v>
      </c>
      <c r="AH1568">
        <v>0</v>
      </c>
    </row>
    <row r="1569" spans="21:34" x14ac:dyDescent="0.25">
      <c r="U1569">
        <v>1568</v>
      </c>
      <c r="V1569">
        <v>15683124</v>
      </c>
      <c r="W1569" t="s">
        <v>1037</v>
      </c>
      <c r="X1569">
        <v>713</v>
      </c>
      <c r="Y1569" t="s">
        <v>374</v>
      </c>
      <c r="Z1569" t="s">
        <v>436</v>
      </c>
      <c r="AA1569">
        <v>53</v>
      </c>
      <c r="AB1569">
        <v>6</v>
      </c>
      <c r="AC1569">
        <v>115029.4</v>
      </c>
      <c r="AD1569">
        <v>1</v>
      </c>
      <c r="AE1569">
        <v>0</v>
      </c>
      <c r="AF1569">
        <v>0</v>
      </c>
      <c r="AG1569">
        <v>191521.32</v>
      </c>
      <c r="AH1569">
        <v>1</v>
      </c>
    </row>
    <row r="1570" spans="21:34" x14ac:dyDescent="0.25">
      <c r="U1570">
        <v>1569</v>
      </c>
      <c r="V1570">
        <v>15618314</v>
      </c>
      <c r="W1570" t="s">
        <v>649</v>
      </c>
      <c r="X1570">
        <v>676</v>
      </c>
      <c r="Y1570" t="s">
        <v>374</v>
      </c>
      <c r="Z1570" t="s">
        <v>436</v>
      </c>
      <c r="AA1570">
        <v>40</v>
      </c>
      <c r="AB1570">
        <v>8</v>
      </c>
      <c r="AC1570">
        <v>114005.78</v>
      </c>
      <c r="AD1570">
        <v>1</v>
      </c>
      <c r="AE1570">
        <v>1</v>
      </c>
      <c r="AF1570">
        <v>1</v>
      </c>
      <c r="AG1570">
        <v>67998.45</v>
      </c>
      <c r="AH1570">
        <v>0</v>
      </c>
    </row>
    <row r="1571" spans="21:34" x14ac:dyDescent="0.25">
      <c r="U1571">
        <v>1570</v>
      </c>
      <c r="V1571">
        <v>15670823</v>
      </c>
      <c r="W1571" t="s">
        <v>942</v>
      </c>
      <c r="X1571">
        <v>651</v>
      </c>
      <c r="Y1571" t="s">
        <v>378</v>
      </c>
      <c r="Z1571" t="s">
        <v>437</v>
      </c>
      <c r="AA1571">
        <v>42</v>
      </c>
      <c r="AB1571">
        <v>1</v>
      </c>
      <c r="AC1571">
        <v>116646.76</v>
      </c>
      <c r="AD1571">
        <v>1</v>
      </c>
      <c r="AE1571">
        <v>1</v>
      </c>
      <c r="AF1571">
        <v>0</v>
      </c>
      <c r="AG1571">
        <v>44731.8</v>
      </c>
      <c r="AH1571">
        <v>1</v>
      </c>
    </row>
    <row r="1572" spans="21:34" x14ac:dyDescent="0.25">
      <c r="U1572">
        <v>1571</v>
      </c>
      <c r="V1572">
        <v>15607133</v>
      </c>
      <c r="W1572" t="s">
        <v>845</v>
      </c>
      <c r="X1572">
        <v>717</v>
      </c>
      <c r="Y1572" t="s">
        <v>376</v>
      </c>
      <c r="Z1572" t="s">
        <v>437</v>
      </c>
      <c r="AA1572">
        <v>49</v>
      </c>
      <c r="AB1572">
        <v>1</v>
      </c>
      <c r="AC1572">
        <v>110864.38</v>
      </c>
      <c r="AD1572">
        <v>2</v>
      </c>
      <c r="AE1572">
        <v>1</v>
      </c>
      <c r="AF1572">
        <v>1</v>
      </c>
      <c r="AG1572">
        <v>124532.9</v>
      </c>
      <c r="AH1572">
        <v>1</v>
      </c>
    </row>
    <row r="1573" spans="21:34" x14ac:dyDescent="0.25">
      <c r="U1573">
        <v>1572</v>
      </c>
      <c r="V1573">
        <v>15615012</v>
      </c>
      <c r="W1573" t="s">
        <v>1654</v>
      </c>
      <c r="X1573">
        <v>594</v>
      </c>
      <c r="Y1573" t="s">
        <v>374</v>
      </c>
      <c r="Z1573" t="s">
        <v>436</v>
      </c>
      <c r="AA1573">
        <v>23</v>
      </c>
      <c r="AB1573">
        <v>5</v>
      </c>
      <c r="AC1573">
        <v>156267.59</v>
      </c>
      <c r="AD1573">
        <v>1</v>
      </c>
      <c r="AE1573">
        <v>1</v>
      </c>
      <c r="AF1573">
        <v>0</v>
      </c>
      <c r="AG1573">
        <v>160968.44</v>
      </c>
      <c r="AH1573">
        <v>0</v>
      </c>
    </row>
    <row r="1574" spans="21:34" x14ac:dyDescent="0.25">
      <c r="U1574">
        <v>1573</v>
      </c>
      <c r="V1574">
        <v>15725141</v>
      </c>
      <c r="W1574" t="s">
        <v>1655</v>
      </c>
      <c r="X1574">
        <v>716</v>
      </c>
      <c r="Y1574" t="s">
        <v>374</v>
      </c>
      <c r="Z1574" t="s">
        <v>437</v>
      </c>
      <c r="AA1574">
        <v>44</v>
      </c>
      <c r="AB1574">
        <v>3</v>
      </c>
      <c r="AC1574">
        <v>109528.28</v>
      </c>
      <c r="AD1574">
        <v>1</v>
      </c>
      <c r="AE1574">
        <v>1</v>
      </c>
      <c r="AF1574">
        <v>0</v>
      </c>
      <c r="AG1574">
        <v>27341.63</v>
      </c>
      <c r="AH1574">
        <v>1</v>
      </c>
    </row>
    <row r="1575" spans="21:34" x14ac:dyDescent="0.25">
      <c r="U1575">
        <v>1574</v>
      </c>
      <c r="V1575">
        <v>15623560</v>
      </c>
      <c r="W1575" t="s">
        <v>1656</v>
      </c>
      <c r="X1575">
        <v>668</v>
      </c>
      <c r="Y1575" t="s">
        <v>374</v>
      </c>
      <c r="Z1575" t="s">
        <v>437</v>
      </c>
      <c r="AA1575">
        <v>35</v>
      </c>
      <c r="AB1575">
        <v>6</v>
      </c>
      <c r="AC1575">
        <v>102482.76</v>
      </c>
      <c r="AD1575">
        <v>1</v>
      </c>
      <c r="AE1575">
        <v>1</v>
      </c>
      <c r="AF1575">
        <v>1</v>
      </c>
      <c r="AG1575">
        <v>53994.64</v>
      </c>
      <c r="AH1575">
        <v>0</v>
      </c>
    </row>
    <row r="1576" spans="21:34" x14ac:dyDescent="0.25">
      <c r="U1576">
        <v>1575</v>
      </c>
      <c r="V1576">
        <v>15693018</v>
      </c>
      <c r="W1576" t="s">
        <v>1657</v>
      </c>
      <c r="X1576">
        <v>678</v>
      </c>
      <c r="Y1576" t="s">
        <v>378</v>
      </c>
      <c r="Z1576" t="s">
        <v>436</v>
      </c>
      <c r="AA1576">
        <v>23</v>
      </c>
      <c r="AB1576">
        <v>10</v>
      </c>
      <c r="AC1576">
        <v>115563.71</v>
      </c>
      <c r="AD1576">
        <v>1</v>
      </c>
      <c r="AE1576">
        <v>1</v>
      </c>
      <c r="AF1576">
        <v>1</v>
      </c>
      <c r="AG1576">
        <v>91633.53</v>
      </c>
      <c r="AH1576">
        <v>0</v>
      </c>
    </row>
    <row r="1577" spans="21:34" x14ac:dyDescent="0.25">
      <c r="U1577">
        <v>1576</v>
      </c>
      <c r="V1577">
        <v>15636756</v>
      </c>
      <c r="W1577" t="s">
        <v>1658</v>
      </c>
      <c r="X1577">
        <v>545</v>
      </c>
      <c r="Y1577" t="s">
        <v>374</v>
      </c>
      <c r="Z1577" t="s">
        <v>436</v>
      </c>
      <c r="AA1577">
        <v>23</v>
      </c>
      <c r="AB1577">
        <v>2</v>
      </c>
      <c r="AC1577">
        <v>0</v>
      </c>
      <c r="AD1577">
        <v>2</v>
      </c>
      <c r="AE1577">
        <v>1</v>
      </c>
      <c r="AF1577">
        <v>0</v>
      </c>
      <c r="AG1577">
        <v>189613.12</v>
      </c>
      <c r="AH1577">
        <v>0</v>
      </c>
    </row>
    <row r="1578" spans="21:34" x14ac:dyDescent="0.25">
      <c r="U1578">
        <v>1577</v>
      </c>
      <c r="V1578">
        <v>15647474</v>
      </c>
      <c r="W1578" t="s">
        <v>1330</v>
      </c>
      <c r="X1578">
        <v>613</v>
      </c>
      <c r="Y1578" t="s">
        <v>374</v>
      </c>
      <c r="Z1578" t="s">
        <v>437</v>
      </c>
      <c r="AA1578">
        <v>40</v>
      </c>
      <c r="AB1578">
        <v>9</v>
      </c>
      <c r="AC1578">
        <v>95624.36</v>
      </c>
      <c r="AD1578">
        <v>2</v>
      </c>
      <c r="AE1578">
        <v>1</v>
      </c>
      <c r="AF1578">
        <v>1</v>
      </c>
      <c r="AG1578">
        <v>60706.33</v>
      </c>
      <c r="AH1578">
        <v>0</v>
      </c>
    </row>
    <row r="1579" spans="21:34" x14ac:dyDescent="0.25">
      <c r="U1579">
        <v>1578</v>
      </c>
      <c r="V1579">
        <v>15576714</v>
      </c>
      <c r="W1579" t="s">
        <v>1012</v>
      </c>
      <c r="X1579">
        <v>687</v>
      </c>
      <c r="Y1579" t="s">
        <v>376</v>
      </c>
      <c r="Z1579" t="s">
        <v>437</v>
      </c>
      <c r="AA1579">
        <v>21</v>
      </c>
      <c r="AB1579">
        <v>8</v>
      </c>
      <c r="AC1579">
        <v>0</v>
      </c>
      <c r="AD1579">
        <v>2</v>
      </c>
      <c r="AE1579">
        <v>1</v>
      </c>
      <c r="AF1579">
        <v>1</v>
      </c>
      <c r="AG1579">
        <v>154767.34</v>
      </c>
      <c r="AH1579">
        <v>0</v>
      </c>
    </row>
    <row r="1580" spans="21:34" x14ac:dyDescent="0.25">
      <c r="U1580">
        <v>1579</v>
      </c>
      <c r="V1580">
        <v>15585047</v>
      </c>
      <c r="W1580" t="s">
        <v>1659</v>
      </c>
      <c r="X1580">
        <v>715</v>
      </c>
      <c r="Y1580" t="s">
        <v>374</v>
      </c>
      <c r="Z1580" t="s">
        <v>436</v>
      </c>
      <c r="AA1580">
        <v>28</v>
      </c>
      <c r="AB1580">
        <v>7</v>
      </c>
      <c r="AC1580">
        <v>160376.60999999999</v>
      </c>
      <c r="AD1580">
        <v>1</v>
      </c>
      <c r="AE1580">
        <v>0</v>
      </c>
      <c r="AF1580">
        <v>0</v>
      </c>
      <c r="AG1580">
        <v>196853.11</v>
      </c>
      <c r="AH1580">
        <v>0</v>
      </c>
    </row>
    <row r="1581" spans="21:34" x14ac:dyDescent="0.25">
      <c r="U1581">
        <v>1580</v>
      </c>
      <c r="V1581">
        <v>15743976</v>
      </c>
      <c r="W1581" t="s">
        <v>1252</v>
      </c>
      <c r="X1581">
        <v>618</v>
      </c>
      <c r="Y1581" t="s">
        <v>378</v>
      </c>
      <c r="Z1581" t="s">
        <v>436</v>
      </c>
      <c r="AA1581">
        <v>41</v>
      </c>
      <c r="AB1581">
        <v>8</v>
      </c>
      <c r="AC1581">
        <v>37702.79</v>
      </c>
      <c r="AD1581">
        <v>1</v>
      </c>
      <c r="AE1581">
        <v>1</v>
      </c>
      <c r="AF1581">
        <v>1</v>
      </c>
      <c r="AG1581">
        <v>195775.48</v>
      </c>
      <c r="AH1581">
        <v>0</v>
      </c>
    </row>
    <row r="1582" spans="21:34" x14ac:dyDescent="0.25">
      <c r="U1582">
        <v>1581</v>
      </c>
      <c r="V1582">
        <v>15793881</v>
      </c>
      <c r="W1582" t="s">
        <v>648</v>
      </c>
      <c r="X1582">
        <v>721</v>
      </c>
      <c r="Y1582" t="s">
        <v>374</v>
      </c>
      <c r="Z1582" t="s">
        <v>437</v>
      </c>
      <c r="AA1582">
        <v>35</v>
      </c>
      <c r="AB1582">
        <v>6</v>
      </c>
      <c r="AC1582">
        <v>118273.83</v>
      </c>
      <c r="AD1582">
        <v>1</v>
      </c>
      <c r="AE1582">
        <v>0</v>
      </c>
      <c r="AF1582">
        <v>1</v>
      </c>
      <c r="AG1582">
        <v>3086.89</v>
      </c>
      <c r="AH1582">
        <v>0</v>
      </c>
    </row>
    <row r="1583" spans="21:34" x14ac:dyDescent="0.25">
      <c r="U1583">
        <v>1582</v>
      </c>
      <c r="V1583">
        <v>15576517</v>
      </c>
      <c r="W1583" t="s">
        <v>1660</v>
      </c>
      <c r="X1583">
        <v>445</v>
      </c>
      <c r="Y1583" t="s">
        <v>378</v>
      </c>
      <c r="Z1583" t="s">
        <v>437</v>
      </c>
      <c r="AA1583">
        <v>34</v>
      </c>
      <c r="AB1583">
        <v>7</v>
      </c>
      <c r="AC1583">
        <v>131082.17000000001</v>
      </c>
      <c r="AD1583">
        <v>2</v>
      </c>
      <c r="AE1583">
        <v>1</v>
      </c>
      <c r="AF1583">
        <v>1</v>
      </c>
      <c r="AG1583">
        <v>70618</v>
      </c>
      <c r="AH1583">
        <v>0</v>
      </c>
    </row>
    <row r="1584" spans="21:34" x14ac:dyDescent="0.25">
      <c r="U1584">
        <v>1583</v>
      </c>
      <c r="V1584">
        <v>15631072</v>
      </c>
      <c r="W1584" t="s">
        <v>1661</v>
      </c>
      <c r="X1584">
        <v>690</v>
      </c>
      <c r="Y1584" t="s">
        <v>374</v>
      </c>
      <c r="Z1584" t="s">
        <v>436</v>
      </c>
      <c r="AA1584">
        <v>38</v>
      </c>
      <c r="AB1584">
        <v>1</v>
      </c>
      <c r="AC1584">
        <v>94456</v>
      </c>
      <c r="AD1584">
        <v>2</v>
      </c>
      <c r="AE1584">
        <v>0</v>
      </c>
      <c r="AF1584">
        <v>1</v>
      </c>
      <c r="AG1584">
        <v>55034.02</v>
      </c>
      <c r="AH1584">
        <v>0</v>
      </c>
    </row>
    <row r="1585" spans="21:34" x14ac:dyDescent="0.25">
      <c r="U1585">
        <v>1584</v>
      </c>
      <c r="V1585">
        <v>15730394</v>
      </c>
      <c r="W1585" t="s">
        <v>1662</v>
      </c>
      <c r="X1585">
        <v>709</v>
      </c>
      <c r="Y1585" t="s">
        <v>374</v>
      </c>
      <c r="Z1585" t="s">
        <v>437</v>
      </c>
      <c r="AA1585">
        <v>43</v>
      </c>
      <c r="AB1585">
        <v>8</v>
      </c>
      <c r="AC1585">
        <v>0</v>
      </c>
      <c r="AD1585">
        <v>2</v>
      </c>
      <c r="AE1585">
        <v>0</v>
      </c>
      <c r="AF1585">
        <v>0</v>
      </c>
      <c r="AG1585">
        <v>168035.62</v>
      </c>
      <c r="AH1585">
        <v>1</v>
      </c>
    </row>
    <row r="1586" spans="21:34" x14ac:dyDescent="0.25">
      <c r="U1586">
        <v>1585</v>
      </c>
      <c r="V1586">
        <v>15631460</v>
      </c>
      <c r="W1586" t="s">
        <v>1019</v>
      </c>
      <c r="X1586">
        <v>671</v>
      </c>
      <c r="Y1586" t="s">
        <v>376</v>
      </c>
      <c r="Z1586" t="s">
        <v>437</v>
      </c>
      <c r="AA1586">
        <v>42</v>
      </c>
      <c r="AB1586">
        <v>3</v>
      </c>
      <c r="AC1586">
        <v>0</v>
      </c>
      <c r="AD1586">
        <v>2</v>
      </c>
      <c r="AE1586">
        <v>1</v>
      </c>
      <c r="AF1586">
        <v>1</v>
      </c>
      <c r="AG1586">
        <v>128449.33</v>
      </c>
      <c r="AH1586">
        <v>0</v>
      </c>
    </row>
    <row r="1587" spans="21:34" x14ac:dyDescent="0.25">
      <c r="U1587">
        <v>1586</v>
      </c>
      <c r="V1587">
        <v>15692002</v>
      </c>
      <c r="W1587" t="s">
        <v>1663</v>
      </c>
      <c r="X1587">
        <v>538</v>
      </c>
      <c r="Y1587" t="s">
        <v>374</v>
      </c>
      <c r="Z1587" t="s">
        <v>436</v>
      </c>
      <c r="AA1587">
        <v>33</v>
      </c>
      <c r="AB1587">
        <v>6</v>
      </c>
      <c r="AC1587">
        <v>93791.38</v>
      </c>
      <c r="AD1587">
        <v>1</v>
      </c>
      <c r="AE1587">
        <v>1</v>
      </c>
      <c r="AF1587">
        <v>1</v>
      </c>
      <c r="AG1587">
        <v>199249.29</v>
      </c>
      <c r="AH1587">
        <v>0</v>
      </c>
    </row>
    <row r="1588" spans="21:34" x14ac:dyDescent="0.25">
      <c r="U1588">
        <v>1587</v>
      </c>
      <c r="V1588">
        <v>15595282</v>
      </c>
      <c r="W1588" t="s">
        <v>946</v>
      </c>
      <c r="X1588">
        <v>735</v>
      </c>
      <c r="Y1588" t="s">
        <v>374</v>
      </c>
      <c r="Z1588" t="s">
        <v>437</v>
      </c>
      <c r="AA1588">
        <v>33</v>
      </c>
      <c r="AB1588">
        <v>4</v>
      </c>
      <c r="AC1588">
        <v>0</v>
      </c>
      <c r="AD1588">
        <v>2</v>
      </c>
      <c r="AE1588">
        <v>1</v>
      </c>
      <c r="AF1588">
        <v>0</v>
      </c>
      <c r="AG1588">
        <v>149474.69</v>
      </c>
      <c r="AH1588">
        <v>0</v>
      </c>
    </row>
    <row r="1589" spans="21:34" x14ac:dyDescent="0.25">
      <c r="U1589">
        <v>1588</v>
      </c>
      <c r="V1589">
        <v>15789548</v>
      </c>
      <c r="W1589" t="s">
        <v>1664</v>
      </c>
      <c r="X1589">
        <v>592</v>
      </c>
      <c r="Y1589" t="s">
        <v>374</v>
      </c>
      <c r="Z1589" t="s">
        <v>437</v>
      </c>
      <c r="AA1589">
        <v>37</v>
      </c>
      <c r="AB1589">
        <v>7</v>
      </c>
      <c r="AC1589">
        <v>0</v>
      </c>
      <c r="AD1589">
        <v>2</v>
      </c>
      <c r="AE1589">
        <v>1</v>
      </c>
      <c r="AF1589">
        <v>1</v>
      </c>
      <c r="AG1589">
        <v>126726.33</v>
      </c>
      <c r="AH1589">
        <v>0</v>
      </c>
    </row>
    <row r="1590" spans="21:34" x14ac:dyDescent="0.25">
      <c r="U1590">
        <v>1589</v>
      </c>
      <c r="V1590">
        <v>15758035</v>
      </c>
      <c r="W1590" t="s">
        <v>1665</v>
      </c>
      <c r="X1590">
        <v>747</v>
      </c>
      <c r="Y1590" t="s">
        <v>374</v>
      </c>
      <c r="Z1590" t="s">
        <v>436</v>
      </c>
      <c r="AA1590">
        <v>61</v>
      </c>
      <c r="AB1590">
        <v>7</v>
      </c>
      <c r="AC1590">
        <v>155973.13</v>
      </c>
      <c r="AD1590">
        <v>1</v>
      </c>
      <c r="AE1590">
        <v>0</v>
      </c>
      <c r="AF1590">
        <v>1</v>
      </c>
      <c r="AG1590">
        <v>147554.26</v>
      </c>
      <c r="AH1590">
        <v>0</v>
      </c>
    </row>
    <row r="1591" spans="21:34" x14ac:dyDescent="0.25">
      <c r="U1591">
        <v>1590</v>
      </c>
      <c r="V1591">
        <v>15617518</v>
      </c>
      <c r="W1591" t="s">
        <v>720</v>
      </c>
      <c r="X1591">
        <v>675</v>
      </c>
      <c r="Y1591" t="s">
        <v>378</v>
      </c>
      <c r="Z1591" t="s">
        <v>436</v>
      </c>
      <c r="AA1591">
        <v>36</v>
      </c>
      <c r="AB1591">
        <v>7</v>
      </c>
      <c r="AC1591">
        <v>89409.95</v>
      </c>
      <c r="AD1591">
        <v>1</v>
      </c>
      <c r="AE1591">
        <v>1</v>
      </c>
      <c r="AF1591">
        <v>1</v>
      </c>
      <c r="AG1591">
        <v>149399.70000000001</v>
      </c>
      <c r="AH1591">
        <v>0</v>
      </c>
    </row>
    <row r="1592" spans="21:34" x14ac:dyDescent="0.25">
      <c r="U1592">
        <v>1591</v>
      </c>
      <c r="V1592">
        <v>15651802</v>
      </c>
      <c r="W1592" t="s">
        <v>941</v>
      </c>
      <c r="X1592">
        <v>632</v>
      </c>
      <c r="Y1592" t="s">
        <v>376</v>
      </c>
      <c r="Z1592" t="s">
        <v>437</v>
      </c>
      <c r="AA1592">
        <v>39</v>
      </c>
      <c r="AB1592">
        <v>5</v>
      </c>
      <c r="AC1592">
        <v>97854.37</v>
      </c>
      <c r="AD1592">
        <v>2</v>
      </c>
      <c r="AE1592">
        <v>1</v>
      </c>
      <c r="AF1592">
        <v>0</v>
      </c>
      <c r="AG1592">
        <v>93536.38</v>
      </c>
      <c r="AH1592">
        <v>0</v>
      </c>
    </row>
    <row r="1593" spans="21:34" x14ac:dyDescent="0.25">
      <c r="U1593">
        <v>1592</v>
      </c>
      <c r="V1593">
        <v>15631813</v>
      </c>
      <c r="W1593" t="s">
        <v>1197</v>
      </c>
      <c r="X1593">
        <v>621</v>
      </c>
      <c r="Y1593" t="s">
        <v>374</v>
      </c>
      <c r="Z1593" t="s">
        <v>436</v>
      </c>
      <c r="AA1593">
        <v>39</v>
      </c>
      <c r="AB1593">
        <v>6</v>
      </c>
      <c r="AC1593">
        <v>0</v>
      </c>
      <c r="AD1593">
        <v>2</v>
      </c>
      <c r="AE1593">
        <v>1</v>
      </c>
      <c r="AF1593">
        <v>1</v>
      </c>
      <c r="AG1593">
        <v>58883.91</v>
      </c>
      <c r="AH1593">
        <v>0</v>
      </c>
    </row>
    <row r="1594" spans="21:34" x14ac:dyDescent="0.25">
      <c r="U1594">
        <v>1593</v>
      </c>
      <c r="V1594">
        <v>15729668</v>
      </c>
      <c r="W1594" t="s">
        <v>1666</v>
      </c>
      <c r="X1594">
        <v>521</v>
      </c>
      <c r="Y1594" t="s">
        <v>376</v>
      </c>
      <c r="Z1594" t="s">
        <v>436</v>
      </c>
      <c r="AA1594">
        <v>29</v>
      </c>
      <c r="AB1594">
        <v>3</v>
      </c>
      <c r="AC1594">
        <v>60280.62</v>
      </c>
      <c r="AD1594">
        <v>1</v>
      </c>
      <c r="AE1594">
        <v>1</v>
      </c>
      <c r="AF1594">
        <v>0</v>
      </c>
      <c r="AG1594">
        <v>154271.41</v>
      </c>
      <c r="AH1594">
        <v>0</v>
      </c>
    </row>
    <row r="1595" spans="21:34" x14ac:dyDescent="0.25">
      <c r="U1595">
        <v>1594</v>
      </c>
      <c r="V1595">
        <v>15741728</v>
      </c>
      <c r="W1595" t="s">
        <v>1046</v>
      </c>
      <c r="X1595">
        <v>591</v>
      </c>
      <c r="Y1595" t="s">
        <v>376</v>
      </c>
      <c r="Z1595" t="s">
        <v>436</v>
      </c>
      <c r="AA1595">
        <v>36</v>
      </c>
      <c r="AB1595">
        <v>7</v>
      </c>
      <c r="AC1595">
        <v>135216.79999999999</v>
      </c>
      <c r="AD1595">
        <v>1</v>
      </c>
      <c r="AE1595">
        <v>1</v>
      </c>
      <c r="AF1595">
        <v>1</v>
      </c>
      <c r="AG1595">
        <v>122022.89</v>
      </c>
      <c r="AH1595">
        <v>0</v>
      </c>
    </row>
    <row r="1596" spans="21:34" x14ac:dyDescent="0.25">
      <c r="U1596">
        <v>1595</v>
      </c>
      <c r="V1596">
        <v>15576676</v>
      </c>
      <c r="W1596" t="s">
        <v>1667</v>
      </c>
      <c r="X1596">
        <v>706</v>
      </c>
      <c r="Y1596" t="s">
        <v>378</v>
      </c>
      <c r="Z1596" t="s">
        <v>437</v>
      </c>
      <c r="AA1596">
        <v>28</v>
      </c>
      <c r="AB1596">
        <v>6</v>
      </c>
      <c r="AC1596">
        <v>124923.35</v>
      </c>
      <c r="AD1596">
        <v>2</v>
      </c>
      <c r="AE1596">
        <v>1</v>
      </c>
      <c r="AF1596">
        <v>1</v>
      </c>
      <c r="AG1596">
        <v>50299.14</v>
      </c>
      <c r="AH1596">
        <v>0</v>
      </c>
    </row>
    <row r="1597" spans="21:34" x14ac:dyDescent="0.25">
      <c r="U1597">
        <v>1596</v>
      </c>
      <c r="V1597">
        <v>15711378</v>
      </c>
      <c r="W1597" t="s">
        <v>1668</v>
      </c>
      <c r="X1597">
        <v>677</v>
      </c>
      <c r="Y1597" t="s">
        <v>374</v>
      </c>
      <c r="Z1597" t="s">
        <v>436</v>
      </c>
      <c r="AA1597">
        <v>38</v>
      </c>
      <c r="AB1597">
        <v>4</v>
      </c>
      <c r="AC1597">
        <v>0</v>
      </c>
      <c r="AD1597">
        <v>2</v>
      </c>
      <c r="AE1597">
        <v>1</v>
      </c>
      <c r="AF1597">
        <v>0</v>
      </c>
      <c r="AG1597">
        <v>187800.63</v>
      </c>
      <c r="AH1597">
        <v>0</v>
      </c>
    </row>
    <row r="1598" spans="21:34" x14ac:dyDescent="0.25">
      <c r="U1598">
        <v>1597</v>
      </c>
      <c r="V1598">
        <v>15765520</v>
      </c>
      <c r="W1598" t="s">
        <v>849</v>
      </c>
      <c r="X1598">
        <v>769</v>
      </c>
      <c r="Y1598" t="s">
        <v>378</v>
      </c>
      <c r="Z1598" t="s">
        <v>436</v>
      </c>
      <c r="AA1598">
        <v>27</v>
      </c>
      <c r="AB1598">
        <v>7</v>
      </c>
      <c r="AC1598">
        <v>188614.07</v>
      </c>
      <c r="AD1598">
        <v>1</v>
      </c>
      <c r="AE1598">
        <v>1</v>
      </c>
      <c r="AF1598">
        <v>0</v>
      </c>
      <c r="AG1598">
        <v>171344.09</v>
      </c>
      <c r="AH1598">
        <v>0</v>
      </c>
    </row>
    <row r="1599" spans="21:34" x14ac:dyDescent="0.25">
      <c r="U1599">
        <v>1598</v>
      </c>
      <c r="V1599">
        <v>15656726</v>
      </c>
      <c r="W1599" t="s">
        <v>852</v>
      </c>
      <c r="X1599">
        <v>771</v>
      </c>
      <c r="Y1599" t="s">
        <v>374</v>
      </c>
      <c r="Z1599" t="s">
        <v>436</v>
      </c>
      <c r="AA1599">
        <v>32</v>
      </c>
      <c r="AB1599">
        <v>5</v>
      </c>
      <c r="AC1599">
        <v>62321.62</v>
      </c>
      <c r="AD1599">
        <v>1</v>
      </c>
      <c r="AE1599">
        <v>1</v>
      </c>
      <c r="AF1599">
        <v>1</v>
      </c>
      <c r="AG1599">
        <v>40920.589999999997</v>
      </c>
      <c r="AH1599">
        <v>0</v>
      </c>
    </row>
    <row r="1600" spans="21:34" x14ac:dyDescent="0.25">
      <c r="U1600">
        <v>1599</v>
      </c>
      <c r="V1600">
        <v>15647842</v>
      </c>
      <c r="W1600" t="s">
        <v>981</v>
      </c>
      <c r="X1600">
        <v>601</v>
      </c>
      <c r="Y1600" t="s">
        <v>378</v>
      </c>
      <c r="Z1600" t="s">
        <v>437</v>
      </c>
      <c r="AA1600">
        <v>48</v>
      </c>
      <c r="AB1600">
        <v>8</v>
      </c>
      <c r="AC1600">
        <v>120782.7</v>
      </c>
      <c r="AD1600">
        <v>1</v>
      </c>
      <c r="AE1600">
        <v>1</v>
      </c>
      <c r="AF1600">
        <v>0</v>
      </c>
      <c r="AG1600">
        <v>63940.68</v>
      </c>
      <c r="AH1600">
        <v>1</v>
      </c>
    </row>
    <row r="1601" spans="21:34" x14ac:dyDescent="0.25">
      <c r="U1601">
        <v>1600</v>
      </c>
      <c r="V1601">
        <v>15719309</v>
      </c>
      <c r="W1601" t="s">
        <v>1553</v>
      </c>
      <c r="X1601">
        <v>670</v>
      </c>
      <c r="Y1601" t="s">
        <v>374</v>
      </c>
      <c r="Z1601" t="s">
        <v>437</v>
      </c>
      <c r="AA1601">
        <v>42</v>
      </c>
      <c r="AB1601">
        <v>1</v>
      </c>
      <c r="AC1601">
        <v>115961.58</v>
      </c>
      <c r="AD1601">
        <v>2</v>
      </c>
      <c r="AE1601">
        <v>0</v>
      </c>
      <c r="AF1601">
        <v>1</v>
      </c>
      <c r="AG1601">
        <v>29483.87</v>
      </c>
      <c r="AH1601">
        <v>0</v>
      </c>
    </row>
    <row r="1602" spans="21:34" x14ac:dyDescent="0.25">
      <c r="U1602">
        <v>1601</v>
      </c>
      <c r="V1602">
        <v>15748718</v>
      </c>
      <c r="W1602" t="s">
        <v>929</v>
      </c>
      <c r="X1602">
        <v>517</v>
      </c>
      <c r="Y1602" t="s">
        <v>374</v>
      </c>
      <c r="Z1602" t="s">
        <v>436</v>
      </c>
      <c r="AA1602">
        <v>28</v>
      </c>
      <c r="AB1602">
        <v>2</v>
      </c>
      <c r="AC1602">
        <v>115062.61</v>
      </c>
      <c r="AD1602">
        <v>1</v>
      </c>
      <c r="AE1602">
        <v>1</v>
      </c>
      <c r="AF1602">
        <v>0</v>
      </c>
      <c r="AG1602">
        <v>179056.23</v>
      </c>
      <c r="AH1602">
        <v>0</v>
      </c>
    </row>
    <row r="1603" spans="21:34" x14ac:dyDescent="0.25">
      <c r="U1603">
        <v>1602</v>
      </c>
      <c r="V1603">
        <v>15594404</v>
      </c>
      <c r="W1603" t="s">
        <v>1495</v>
      </c>
      <c r="X1603">
        <v>834</v>
      </c>
      <c r="Y1603" t="s">
        <v>374</v>
      </c>
      <c r="Z1603" t="s">
        <v>437</v>
      </c>
      <c r="AA1603">
        <v>49</v>
      </c>
      <c r="AB1603">
        <v>8</v>
      </c>
      <c r="AC1603">
        <v>160602.25</v>
      </c>
      <c r="AD1603">
        <v>2</v>
      </c>
      <c r="AE1603">
        <v>1</v>
      </c>
      <c r="AF1603">
        <v>0</v>
      </c>
      <c r="AG1603">
        <v>129273.94</v>
      </c>
      <c r="AH1603">
        <v>0</v>
      </c>
    </row>
    <row r="1604" spans="21:34" x14ac:dyDescent="0.25">
      <c r="U1604">
        <v>1603</v>
      </c>
      <c r="V1604">
        <v>15751158</v>
      </c>
      <c r="W1604" t="s">
        <v>1669</v>
      </c>
      <c r="X1604">
        <v>571</v>
      </c>
      <c r="Y1604" t="s">
        <v>374</v>
      </c>
      <c r="Z1604" t="s">
        <v>437</v>
      </c>
      <c r="AA1604">
        <v>42</v>
      </c>
      <c r="AB1604">
        <v>4</v>
      </c>
      <c r="AC1604">
        <v>108825.34</v>
      </c>
      <c r="AD1604">
        <v>3</v>
      </c>
      <c r="AE1604">
        <v>1</v>
      </c>
      <c r="AF1604">
        <v>0</v>
      </c>
      <c r="AG1604">
        <v>55558.51</v>
      </c>
      <c r="AH1604">
        <v>1</v>
      </c>
    </row>
    <row r="1605" spans="21:34" x14ac:dyDescent="0.25">
      <c r="U1605">
        <v>1604</v>
      </c>
      <c r="V1605">
        <v>15593470</v>
      </c>
      <c r="W1605" t="s">
        <v>1670</v>
      </c>
      <c r="X1605">
        <v>576</v>
      </c>
      <c r="Y1605" t="s">
        <v>378</v>
      </c>
      <c r="Z1605" t="s">
        <v>437</v>
      </c>
      <c r="AA1605">
        <v>36</v>
      </c>
      <c r="AB1605">
        <v>8</v>
      </c>
      <c r="AC1605">
        <v>166287.85</v>
      </c>
      <c r="AD1605">
        <v>1</v>
      </c>
      <c r="AE1605">
        <v>1</v>
      </c>
      <c r="AF1605">
        <v>1</v>
      </c>
      <c r="AG1605">
        <v>23305.85</v>
      </c>
      <c r="AH1605">
        <v>0</v>
      </c>
    </row>
    <row r="1606" spans="21:34" x14ac:dyDescent="0.25">
      <c r="U1606">
        <v>1605</v>
      </c>
      <c r="V1606">
        <v>15695129</v>
      </c>
      <c r="W1606" t="s">
        <v>1490</v>
      </c>
      <c r="X1606">
        <v>718</v>
      </c>
      <c r="Y1606" t="s">
        <v>374</v>
      </c>
      <c r="Z1606" t="s">
        <v>437</v>
      </c>
      <c r="AA1606">
        <v>31</v>
      </c>
      <c r="AB1606">
        <v>1</v>
      </c>
      <c r="AC1606">
        <v>152663.76999999999</v>
      </c>
      <c r="AD1606">
        <v>1</v>
      </c>
      <c r="AE1606">
        <v>0</v>
      </c>
      <c r="AF1606">
        <v>1</v>
      </c>
      <c r="AG1606">
        <v>17128.64</v>
      </c>
      <c r="AH1606">
        <v>0</v>
      </c>
    </row>
    <row r="1607" spans="21:34" x14ac:dyDescent="0.25">
      <c r="U1607">
        <v>1606</v>
      </c>
      <c r="V1607">
        <v>15640865</v>
      </c>
      <c r="W1607" t="s">
        <v>1671</v>
      </c>
      <c r="X1607">
        <v>636</v>
      </c>
      <c r="Y1607" t="s">
        <v>378</v>
      </c>
      <c r="Z1607" t="s">
        <v>437</v>
      </c>
      <c r="AA1607">
        <v>31</v>
      </c>
      <c r="AB1607">
        <v>9</v>
      </c>
      <c r="AC1607">
        <v>80844.69</v>
      </c>
      <c r="AD1607">
        <v>2</v>
      </c>
      <c r="AE1607">
        <v>1</v>
      </c>
      <c r="AF1607">
        <v>1</v>
      </c>
      <c r="AG1607">
        <v>74641.899999999994</v>
      </c>
      <c r="AH1607">
        <v>0</v>
      </c>
    </row>
    <row r="1608" spans="21:34" x14ac:dyDescent="0.25">
      <c r="U1608">
        <v>1607</v>
      </c>
      <c r="V1608">
        <v>15714080</v>
      </c>
      <c r="W1608" t="s">
        <v>1672</v>
      </c>
      <c r="X1608">
        <v>566</v>
      </c>
      <c r="Y1608" t="s">
        <v>378</v>
      </c>
      <c r="Z1608" t="s">
        <v>437</v>
      </c>
      <c r="AA1608">
        <v>40</v>
      </c>
      <c r="AB1608">
        <v>2</v>
      </c>
      <c r="AC1608">
        <v>97001.36</v>
      </c>
      <c r="AD1608">
        <v>2</v>
      </c>
      <c r="AE1608">
        <v>1</v>
      </c>
      <c r="AF1608">
        <v>0</v>
      </c>
      <c r="AG1608">
        <v>154486.01</v>
      </c>
      <c r="AH1608">
        <v>0</v>
      </c>
    </row>
    <row r="1609" spans="21:34" x14ac:dyDescent="0.25">
      <c r="U1609">
        <v>1608</v>
      </c>
      <c r="V1609">
        <v>15648721</v>
      </c>
      <c r="W1609" t="s">
        <v>942</v>
      </c>
      <c r="X1609">
        <v>711</v>
      </c>
      <c r="Y1609" t="s">
        <v>374</v>
      </c>
      <c r="Z1609" t="s">
        <v>436</v>
      </c>
      <c r="AA1609">
        <v>64</v>
      </c>
      <c r="AB1609">
        <v>4</v>
      </c>
      <c r="AC1609">
        <v>0</v>
      </c>
      <c r="AD1609">
        <v>2</v>
      </c>
      <c r="AE1609">
        <v>1</v>
      </c>
      <c r="AF1609">
        <v>1</v>
      </c>
      <c r="AG1609">
        <v>3185.67</v>
      </c>
      <c r="AH1609">
        <v>0</v>
      </c>
    </row>
    <row r="1610" spans="21:34" x14ac:dyDescent="0.25">
      <c r="U1610">
        <v>1609</v>
      </c>
      <c r="V1610">
        <v>15801466</v>
      </c>
      <c r="W1610" t="s">
        <v>1110</v>
      </c>
      <c r="X1610">
        <v>574</v>
      </c>
      <c r="Y1610" t="s">
        <v>374</v>
      </c>
      <c r="Z1610" t="s">
        <v>437</v>
      </c>
      <c r="AA1610">
        <v>39</v>
      </c>
      <c r="AB1610">
        <v>2</v>
      </c>
      <c r="AC1610">
        <v>122524.61</v>
      </c>
      <c r="AD1610">
        <v>2</v>
      </c>
      <c r="AE1610">
        <v>1</v>
      </c>
      <c r="AF1610">
        <v>0</v>
      </c>
      <c r="AG1610">
        <v>88463.63</v>
      </c>
      <c r="AH1610">
        <v>0</v>
      </c>
    </row>
    <row r="1611" spans="21:34" x14ac:dyDescent="0.25">
      <c r="U1611">
        <v>1610</v>
      </c>
      <c r="V1611">
        <v>15750248</v>
      </c>
      <c r="W1611" t="s">
        <v>1321</v>
      </c>
      <c r="X1611">
        <v>619</v>
      </c>
      <c r="Y1611" t="s">
        <v>374</v>
      </c>
      <c r="Z1611" t="s">
        <v>437</v>
      </c>
      <c r="AA1611">
        <v>35</v>
      </c>
      <c r="AB1611">
        <v>8</v>
      </c>
      <c r="AC1611">
        <v>132292.63</v>
      </c>
      <c r="AD1611">
        <v>1</v>
      </c>
      <c r="AE1611">
        <v>1</v>
      </c>
      <c r="AF1611">
        <v>0</v>
      </c>
      <c r="AG1611">
        <v>65682.929999999993</v>
      </c>
      <c r="AH1611">
        <v>0</v>
      </c>
    </row>
    <row r="1612" spans="21:34" x14ac:dyDescent="0.25">
      <c r="U1612">
        <v>1611</v>
      </c>
      <c r="V1612">
        <v>15758726</v>
      </c>
      <c r="W1612" t="s">
        <v>1673</v>
      </c>
      <c r="X1612">
        <v>588</v>
      </c>
      <c r="Y1612" t="s">
        <v>374</v>
      </c>
      <c r="Z1612" t="s">
        <v>437</v>
      </c>
      <c r="AA1612">
        <v>24</v>
      </c>
      <c r="AB1612">
        <v>0</v>
      </c>
      <c r="AC1612">
        <v>0</v>
      </c>
      <c r="AD1612">
        <v>2</v>
      </c>
      <c r="AE1612">
        <v>1</v>
      </c>
      <c r="AF1612">
        <v>1</v>
      </c>
      <c r="AG1612">
        <v>140586.07999999999</v>
      </c>
      <c r="AH1612">
        <v>0</v>
      </c>
    </row>
    <row r="1613" spans="21:34" x14ac:dyDescent="0.25">
      <c r="U1613">
        <v>1612</v>
      </c>
      <c r="V1613">
        <v>15781553</v>
      </c>
      <c r="W1613" t="s">
        <v>1007</v>
      </c>
      <c r="X1613">
        <v>760</v>
      </c>
      <c r="Y1613" t="s">
        <v>378</v>
      </c>
      <c r="Z1613" t="s">
        <v>437</v>
      </c>
      <c r="AA1613">
        <v>49</v>
      </c>
      <c r="AB1613">
        <v>9</v>
      </c>
      <c r="AC1613">
        <v>91502.99</v>
      </c>
      <c r="AD1613">
        <v>1</v>
      </c>
      <c r="AE1613">
        <v>1</v>
      </c>
      <c r="AF1613">
        <v>0</v>
      </c>
      <c r="AG1613">
        <v>117232.9</v>
      </c>
      <c r="AH1613">
        <v>1</v>
      </c>
    </row>
    <row r="1614" spans="21:34" x14ac:dyDescent="0.25">
      <c r="U1614">
        <v>1613</v>
      </c>
      <c r="V1614">
        <v>15649121</v>
      </c>
      <c r="W1614" t="s">
        <v>802</v>
      </c>
      <c r="X1614">
        <v>665</v>
      </c>
      <c r="Y1614" t="s">
        <v>374</v>
      </c>
      <c r="Z1614" t="s">
        <v>436</v>
      </c>
      <c r="AA1614">
        <v>52</v>
      </c>
      <c r="AB1614">
        <v>3</v>
      </c>
      <c r="AC1614">
        <v>0</v>
      </c>
      <c r="AD1614">
        <v>1</v>
      </c>
      <c r="AE1614">
        <v>1</v>
      </c>
      <c r="AF1614">
        <v>0</v>
      </c>
      <c r="AG1614">
        <v>116137.01</v>
      </c>
      <c r="AH1614">
        <v>1</v>
      </c>
    </row>
    <row r="1615" spans="21:34" x14ac:dyDescent="0.25">
      <c r="U1615">
        <v>1614</v>
      </c>
      <c r="V1615">
        <v>15674811</v>
      </c>
      <c r="W1615" t="s">
        <v>1674</v>
      </c>
      <c r="X1615">
        <v>739</v>
      </c>
      <c r="Y1615" t="s">
        <v>378</v>
      </c>
      <c r="Z1615" t="s">
        <v>436</v>
      </c>
      <c r="AA1615">
        <v>29</v>
      </c>
      <c r="AB1615">
        <v>3</v>
      </c>
      <c r="AC1615">
        <v>59385.98</v>
      </c>
      <c r="AD1615">
        <v>2</v>
      </c>
      <c r="AE1615">
        <v>1</v>
      </c>
      <c r="AF1615">
        <v>1</v>
      </c>
      <c r="AG1615">
        <v>105533.96</v>
      </c>
      <c r="AH1615">
        <v>0</v>
      </c>
    </row>
    <row r="1616" spans="21:34" x14ac:dyDescent="0.25">
      <c r="U1616">
        <v>1615</v>
      </c>
      <c r="V1616">
        <v>15646037</v>
      </c>
      <c r="W1616" t="s">
        <v>1675</v>
      </c>
      <c r="X1616">
        <v>641</v>
      </c>
      <c r="Y1616" t="s">
        <v>374</v>
      </c>
      <c r="Z1616" t="s">
        <v>436</v>
      </c>
      <c r="AA1616">
        <v>77</v>
      </c>
      <c r="AB1616">
        <v>9</v>
      </c>
      <c r="AC1616">
        <v>0</v>
      </c>
      <c r="AD1616">
        <v>3</v>
      </c>
      <c r="AE1616">
        <v>1</v>
      </c>
      <c r="AF1616">
        <v>1</v>
      </c>
      <c r="AG1616">
        <v>81514.06</v>
      </c>
      <c r="AH1616">
        <v>0</v>
      </c>
    </row>
    <row r="1617" spans="21:34" x14ac:dyDescent="0.25">
      <c r="U1617">
        <v>1616</v>
      </c>
      <c r="V1617">
        <v>15722578</v>
      </c>
      <c r="W1617" t="s">
        <v>1676</v>
      </c>
      <c r="X1617">
        <v>685</v>
      </c>
      <c r="Y1617" t="s">
        <v>378</v>
      </c>
      <c r="Z1617" t="s">
        <v>437</v>
      </c>
      <c r="AA1617">
        <v>21</v>
      </c>
      <c r="AB1617">
        <v>6</v>
      </c>
      <c r="AC1617">
        <v>97956.5</v>
      </c>
      <c r="AD1617">
        <v>1</v>
      </c>
      <c r="AE1617">
        <v>1</v>
      </c>
      <c r="AF1617">
        <v>1</v>
      </c>
      <c r="AG1617">
        <v>164966.26999999999</v>
      </c>
      <c r="AH1617">
        <v>0</v>
      </c>
    </row>
    <row r="1618" spans="21:34" x14ac:dyDescent="0.25">
      <c r="U1618">
        <v>1617</v>
      </c>
      <c r="V1618">
        <v>15665695</v>
      </c>
      <c r="W1618" t="s">
        <v>1677</v>
      </c>
      <c r="X1618">
        <v>594</v>
      </c>
      <c r="Y1618" t="s">
        <v>374</v>
      </c>
      <c r="Z1618" t="s">
        <v>437</v>
      </c>
      <c r="AA1618">
        <v>49</v>
      </c>
      <c r="AB1618">
        <v>4</v>
      </c>
      <c r="AC1618">
        <v>0</v>
      </c>
      <c r="AD1618">
        <v>2</v>
      </c>
      <c r="AE1618">
        <v>1</v>
      </c>
      <c r="AF1618">
        <v>1</v>
      </c>
      <c r="AG1618">
        <v>23631.55</v>
      </c>
      <c r="AH1618">
        <v>0</v>
      </c>
    </row>
    <row r="1619" spans="21:34" x14ac:dyDescent="0.25">
      <c r="U1619">
        <v>1618</v>
      </c>
      <c r="V1619">
        <v>15801062</v>
      </c>
      <c r="W1619" t="s">
        <v>1616</v>
      </c>
      <c r="X1619">
        <v>557</v>
      </c>
      <c r="Y1619" t="s">
        <v>376</v>
      </c>
      <c r="Z1619" t="s">
        <v>437</v>
      </c>
      <c r="AA1619">
        <v>40</v>
      </c>
      <c r="AB1619">
        <v>4</v>
      </c>
      <c r="AC1619">
        <v>0</v>
      </c>
      <c r="AD1619">
        <v>2</v>
      </c>
      <c r="AE1619">
        <v>0</v>
      </c>
      <c r="AF1619">
        <v>1</v>
      </c>
      <c r="AG1619">
        <v>105433.53</v>
      </c>
      <c r="AH1619">
        <v>0</v>
      </c>
    </row>
    <row r="1620" spans="21:34" x14ac:dyDescent="0.25">
      <c r="U1620">
        <v>1619</v>
      </c>
      <c r="V1620">
        <v>15662955</v>
      </c>
      <c r="W1620" t="s">
        <v>1214</v>
      </c>
      <c r="X1620">
        <v>697</v>
      </c>
      <c r="Y1620" t="s">
        <v>374</v>
      </c>
      <c r="Z1620" t="s">
        <v>436</v>
      </c>
      <c r="AA1620">
        <v>27</v>
      </c>
      <c r="AB1620">
        <v>8</v>
      </c>
      <c r="AC1620">
        <v>141223.67999999999</v>
      </c>
      <c r="AD1620">
        <v>2</v>
      </c>
      <c r="AE1620">
        <v>1</v>
      </c>
      <c r="AF1620">
        <v>0</v>
      </c>
      <c r="AG1620">
        <v>90591.15</v>
      </c>
      <c r="AH1620">
        <v>0</v>
      </c>
    </row>
    <row r="1621" spans="21:34" x14ac:dyDescent="0.25">
      <c r="U1621">
        <v>1620</v>
      </c>
      <c r="V1621">
        <v>15770309</v>
      </c>
      <c r="W1621" t="s">
        <v>664</v>
      </c>
      <c r="X1621">
        <v>656</v>
      </c>
      <c r="Y1621" t="s">
        <v>374</v>
      </c>
      <c r="Z1621" t="s">
        <v>436</v>
      </c>
      <c r="AA1621">
        <v>18</v>
      </c>
      <c r="AB1621">
        <v>10</v>
      </c>
      <c r="AC1621">
        <v>151762.74</v>
      </c>
      <c r="AD1621">
        <v>1</v>
      </c>
      <c r="AE1621">
        <v>0</v>
      </c>
      <c r="AF1621">
        <v>1</v>
      </c>
      <c r="AG1621">
        <v>127014.32</v>
      </c>
      <c r="AH1621">
        <v>0</v>
      </c>
    </row>
    <row r="1622" spans="21:34" x14ac:dyDescent="0.25">
      <c r="U1622">
        <v>1621</v>
      </c>
      <c r="V1622">
        <v>15657386</v>
      </c>
      <c r="W1622" t="s">
        <v>737</v>
      </c>
      <c r="X1622">
        <v>712</v>
      </c>
      <c r="Y1622" t="s">
        <v>378</v>
      </c>
      <c r="Z1622" t="s">
        <v>436</v>
      </c>
      <c r="AA1622">
        <v>43</v>
      </c>
      <c r="AB1622">
        <v>1</v>
      </c>
      <c r="AC1622">
        <v>141749.74</v>
      </c>
      <c r="AD1622">
        <v>2</v>
      </c>
      <c r="AE1622">
        <v>0</v>
      </c>
      <c r="AF1622">
        <v>1</v>
      </c>
      <c r="AG1622">
        <v>90905.26</v>
      </c>
      <c r="AH1622">
        <v>0</v>
      </c>
    </row>
    <row r="1623" spans="21:34" x14ac:dyDescent="0.25">
      <c r="U1623">
        <v>1622</v>
      </c>
      <c r="V1623">
        <v>15777797</v>
      </c>
      <c r="W1623" t="s">
        <v>1678</v>
      </c>
      <c r="X1623">
        <v>689</v>
      </c>
      <c r="Y1623" t="s">
        <v>376</v>
      </c>
      <c r="Z1623" t="s">
        <v>436</v>
      </c>
      <c r="AA1623">
        <v>38</v>
      </c>
      <c r="AB1623">
        <v>5</v>
      </c>
      <c r="AC1623">
        <v>75075.14</v>
      </c>
      <c r="AD1623">
        <v>1</v>
      </c>
      <c r="AE1623">
        <v>1</v>
      </c>
      <c r="AF1623">
        <v>1</v>
      </c>
      <c r="AG1623">
        <v>8651.92</v>
      </c>
      <c r="AH1623">
        <v>1</v>
      </c>
    </row>
    <row r="1624" spans="21:34" x14ac:dyDescent="0.25">
      <c r="U1624">
        <v>1623</v>
      </c>
      <c r="V1624">
        <v>15783955</v>
      </c>
      <c r="W1624" t="s">
        <v>1679</v>
      </c>
      <c r="X1624">
        <v>697</v>
      </c>
      <c r="Y1624" t="s">
        <v>374</v>
      </c>
      <c r="Z1624" t="s">
        <v>437</v>
      </c>
      <c r="AA1624">
        <v>25</v>
      </c>
      <c r="AB1624">
        <v>4</v>
      </c>
      <c r="AC1624">
        <v>165686.10999999999</v>
      </c>
      <c r="AD1624">
        <v>2</v>
      </c>
      <c r="AE1624">
        <v>1</v>
      </c>
      <c r="AF1624">
        <v>0</v>
      </c>
      <c r="AG1624">
        <v>15467.98</v>
      </c>
      <c r="AH1624">
        <v>0</v>
      </c>
    </row>
    <row r="1625" spans="21:34" x14ac:dyDescent="0.25">
      <c r="U1625">
        <v>1624</v>
      </c>
      <c r="V1625">
        <v>15804516</v>
      </c>
      <c r="W1625" t="s">
        <v>1680</v>
      </c>
      <c r="X1625">
        <v>589</v>
      </c>
      <c r="Y1625" t="s">
        <v>374</v>
      </c>
      <c r="Z1625" t="s">
        <v>436</v>
      </c>
      <c r="AA1625">
        <v>38</v>
      </c>
      <c r="AB1625">
        <v>2</v>
      </c>
      <c r="AC1625">
        <v>0</v>
      </c>
      <c r="AD1625">
        <v>1</v>
      </c>
      <c r="AE1625">
        <v>1</v>
      </c>
      <c r="AF1625">
        <v>0</v>
      </c>
      <c r="AG1625">
        <v>79915.28</v>
      </c>
      <c r="AH1625">
        <v>0</v>
      </c>
    </row>
    <row r="1626" spans="21:34" x14ac:dyDescent="0.25">
      <c r="U1626">
        <v>1625</v>
      </c>
      <c r="V1626">
        <v>15681758</v>
      </c>
      <c r="W1626" t="s">
        <v>1681</v>
      </c>
      <c r="X1626">
        <v>525</v>
      </c>
      <c r="Y1626" t="s">
        <v>376</v>
      </c>
      <c r="Z1626" t="s">
        <v>437</v>
      </c>
      <c r="AA1626">
        <v>25</v>
      </c>
      <c r="AB1626">
        <v>10</v>
      </c>
      <c r="AC1626">
        <v>0</v>
      </c>
      <c r="AD1626">
        <v>2</v>
      </c>
      <c r="AE1626">
        <v>1</v>
      </c>
      <c r="AF1626">
        <v>0</v>
      </c>
      <c r="AG1626">
        <v>69361.95</v>
      </c>
      <c r="AH1626">
        <v>0</v>
      </c>
    </row>
    <row r="1627" spans="21:34" x14ac:dyDescent="0.25">
      <c r="U1627">
        <v>1626</v>
      </c>
      <c r="V1627">
        <v>15630321</v>
      </c>
      <c r="W1627" t="s">
        <v>720</v>
      </c>
      <c r="X1627">
        <v>680</v>
      </c>
      <c r="Y1627" t="s">
        <v>374</v>
      </c>
      <c r="Z1627" t="s">
        <v>436</v>
      </c>
      <c r="AA1627">
        <v>44</v>
      </c>
      <c r="AB1627">
        <v>3</v>
      </c>
      <c r="AC1627">
        <v>0</v>
      </c>
      <c r="AD1627">
        <v>2</v>
      </c>
      <c r="AE1627">
        <v>1</v>
      </c>
      <c r="AF1627">
        <v>0</v>
      </c>
      <c r="AG1627">
        <v>86935.08</v>
      </c>
      <c r="AH1627">
        <v>0</v>
      </c>
    </row>
    <row r="1628" spans="21:34" x14ac:dyDescent="0.25">
      <c r="U1628">
        <v>1627</v>
      </c>
      <c r="V1628">
        <v>15588248</v>
      </c>
      <c r="W1628" t="s">
        <v>1015</v>
      </c>
      <c r="X1628">
        <v>617</v>
      </c>
      <c r="Y1628" t="s">
        <v>374</v>
      </c>
      <c r="Z1628" t="s">
        <v>437</v>
      </c>
      <c r="AA1628">
        <v>28</v>
      </c>
      <c r="AB1628">
        <v>0</v>
      </c>
      <c r="AC1628">
        <v>0</v>
      </c>
      <c r="AD1628">
        <v>2</v>
      </c>
      <c r="AE1628">
        <v>1</v>
      </c>
      <c r="AF1628">
        <v>1</v>
      </c>
      <c r="AG1628">
        <v>7597.83</v>
      </c>
      <c r="AH1628">
        <v>1</v>
      </c>
    </row>
    <row r="1629" spans="21:34" x14ac:dyDescent="0.25">
      <c r="U1629">
        <v>1628</v>
      </c>
      <c r="V1629">
        <v>15591932</v>
      </c>
      <c r="W1629" t="s">
        <v>818</v>
      </c>
      <c r="X1629">
        <v>680</v>
      </c>
      <c r="Y1629" t="s">
        <v>374</v>
      </c>
      <c r="Z1629" t="s">
        <v>436</v>
      </c>
      <c r="AA1629">
        <v>32</v>
      </c>
      <c r="AB1629">
        <v>5</v>
      </c>
      <c r="AC1629">
        <v>92961.61</v>
      </c>
      <c r="AD1629">
        <v>1</v>
      </c>
      <c r="AE1629">
        <v>1</v>
      </c>
      <c r="AF1629">
        <v>0</v>
      </c>
      <c r="AG1629">
        <v>116957.6</v>
      </c>
      <c r="AH1629">
        <v>0</v>
      </c>
    </row>
    <row r="1630" spans="21:34" x14ac:dyDescent="0.25">
      <c r="U1630">
        <v>1629</v>
      </c>
      <c r="V1630">
        <v>15810347</v>
      </c>
      <c r="W1630" t="s">
        <v>1682</v>
      </c>
      <c r="X1630">
        <v>662</v>
      </c>
      <c r="Y1630" t="s">
        <v>376</v>
      </c>
      <c r="Z1630" t="s">
        <v>437</v>
      </c>
      <c r="AA1630">
        <v>30</v>
      </c>
      <c r="AB1630">
        <v>9</v>
      </c>
      <c r="AC1630">
        <v>0</v>
      </c>
      <c r="AD1630">
        <v>2</v>
      </c>
      <c r="AE1630">
        <v>0</v>
      </c>
      <c r="AF1630">
        <v>1</v>
      </c>
      <c r="AG1630">
        <v>157884.82999999999</v>
      </c>
      <c r="AH1630">
        <v>0</v>
      </c>
    </row>
    <row r="1631" spans="21:34" x14ac:dyDescent="0.25">
      <c r="U1631">
        <v>1630</v>
      </c>
      <c r="V1631">
        <v>15595303</v>
      </c>
      <c r="W1631" t="s">
        <v>863</v>
      </c>
      <c r="X1631">
        <v>736</v>
      </c>
      <c r="Y1631" t="s">
        <v>378</v>
      </c>
      <c r="Z1631" t="s">
        <v>436</v>
      </c>
      <c r="AA1631">
        <v>46</v>
      </c>
      <c r="AB1631">
        <v>5</v>
      </c>
      <c r="AC1631">
        <v>130812.91</v>
      </c>
      <c r="AD1631">
        <v>1</v>
      </c>
      <c r="AE1631">
        <v>1</v>
      </c>
      <c r="AF1631">
        <v>1</v>
      </c>
      <c r="AG1631">
        <v>77981.539999999994</v>
      </c>
      <c r="AH1631">
        <v>1</v>
      </c>
    </row>
    <row r="1632" spans="21:34" x14ac:dyDescent="0.25">
      <c r="U1632">
        <v>1631</v>
      </c>
      <c r="V1632">
        <v>15634950</v>
      </c>
      <c r="W1632" t="s">
        <v>1683</v>
      </c>
      <c r="X1632">
        <v>657</v>
      </c>
      <c r="Y1632" t="s">
        <v>378</v>
      </c>
      <c r="Z1632" t="s">
        <v>436</v>
      </c>
      <c r="AA1632">
        <v>57</v>
      </c>
      <c r="AB1632">
        <v>8</v>
      </c>
      <c r="AC1632">
        <v>107174.58</v>
      </c>
      <c r="AD1632">
        <v>1</v>
      </c>
      <c r="AE1632">
        <v>1</v>
      </c>
      <c r="AF1632">
        <v>1</v>
      </c>
      <c r="AG1632">
        <v>126369.55</v>
      </c>
      <c r="AH1632">
        <v>1</v>
      </c>
    </row>
    <row r="1633" spans="21:34" x14ac:dyDescent="0.25">
      <c r="U1633">
        <v>1632</v>
      </c>
      <c r="V1633">
        <v>15685372</v>
      </c>
      <c r="W1633" t="s">
        <v>1237</v>
      </c>
      <c r="X1633">
        <v>350</v>
      </c>
      <c r="Y1633" t="s">
        <v>376</v>
      </c>
      <c r="Z1633" t="s">
        <v>436</v>
      </c>
      <c r="AA1633">
        <v>54</v>
      </c>
      <c r="AB1633">
        <v>1</v>
      </c>
      <c r="AC1633">
        <v>152677.48000000001</v>
      </c>
      <c r="AD1633">
        <v>1</v>
      </c>
      <c r="AE1633">
        <v>1</v>
      </c>
      <c r="AF1633">
        <v>1</v>
      </c>
      <c r="AG1633">
        <v>191973.49</v>
      </c>
      <c r="AH1633">
        <v>1</v>
      </c>
    </row>
    <row r="1634" spans="21:34" x14ac:dyDescent="0.25">
      <c r="U1634">
        <v>1633</v>
      </c>
      <c r="V1634">
        <v>15745827</v>
      </c>
      <c r="W1634" t="s">
        <v>1368</v>
      </c>
      <c r="X1634">
        <v>617</v>
      </c>
      <c r="Y1634" t="s">
        <v>374</v>
      </c>
      <c r="Z1634" t="s">
        <v>436</v>
      </c>
      <c r="AA1634">
        <v>30</v>
      </c>
      <c r="AB1634">
        <v>3</v>
      </c>
      <c r="AC1634">
        <v>132005.76999999999</v>
      </c>
      <c r="AD1634">
        <v>1</v>
      </c>
      <c r="AE1634">
        <v>1</v>
      </c>
      <c r="AF1634">
        <v>0</v>
      </c>
      <c r="AG1634">
        <v>142940.39000000001</v>
      </c>
      <c r="AH1634">
        <v>0</v>
      </c>
    </row>
    <row r="1635" spans="21:34" x14ac:dyDescent="0.25">
      <c r="U1635">
        <v>1634</v>
      </c>
      <c r="V1635">
        <v>15755868</v>
      </c>
      <c r="W1635" t="s">
        <v>1684</v>
      </c>
      <c r="X1635">
        <v>562</v>
      </c>
      <c r="Y1635" t="s">
        <v>374</v>
      </c>
      <c r="Z1635" t="s">
        <v>436</v>
      </c>
      <c r="AA1635">
        <v>35</v>
      </c>
      <c r="AB1635">
        <v>7</v>
      </c>
      <c r="AC1635">
        <v>0</v>
      </c>
      <c r="AD1635">
        <v>1</v>
      </c>
      <c r="AE1635">
        <v>0</v>
      </c>
      <c r="AF1635">
        <v>0</v>
      </c>
      <c r="AG1635">
        <v>48869.67</v>
      </c>
      <c r="AH1635">
        <v>0</v>
      </c>
    </row>
    <row r="1636" spans="21:34" x14ac:dyDescent="0.25">
      <c r="U1636">
        <v>1635</v>
      </c>
      <c r="V1636">
        <v>15735222</v>
      </c>
      <c r="W1636" t="s">
        <v>1685</v>
      </c>
      <c r="X1636">
        <v>705</v>
      </c>
      <c r="Y1636" t="s">
        <v>376</v>
      </c>
      <c r="Z1636" t="s">
        <v>437</v>
      </c>
      <c r="AA1636">
        <v>23</v>
      </c>
      <c r="AB1636">
        <v>5</v>
      </c>
      <c r="AC1636">
        <v>0</v>
      </c>
      <c r="AD1636">
        <v>2</v>
      </c>
      <c r="AE1636">
        <v>1</v>
      </c>
      <c r="AF1636">
        <v>1</v>
      </c>
      <c r="AG1636">
        <v>73131.73</v>
      </c>
      <c r="AH1636">
        <v>0</v>
      </c>
    </row>
    <row r="1637" spans="21:34" x14ac:dyDescent="0.25">
      <c r="U1637">
        <v>1636</v>
      </c>
      <c r="V1637">
        <v>15604804</v>
      </c>
      <c r="W1637" t="s">
        <v>1081</v>
      </c>
      <c r="X1637">
        <v>516</v>
      </c>
      <c r="Y1637" t="s">
        <v>374</v>
      </c>
      <c r="Z1637" t="s">
        <v>437</v>
      </c>
      <c r="AA1637">
        <v>33</v>
      </c>
      <c r="AB1637">
        <v>7</v>
      </c>
      <c r="AC1637">
        <v>127305.5</v>
      </c>
      <c r="AD1637">
        <v>1</v>
      </c>
      <c r="AE1637">
        <v>1</v>
      </c>
      <c r="AF1637">
        <v>1</v>
      </c>
      <c r="AG1637">
        <v>120037.36</v>
      </c>
      <c r="AH1637">
        <v>0</v>
      </c>
    </row>
    <row r="1638" spans="21:34" x14ac:dyDescent="0.25">
      <c r="U1638">
        <v>1637</v>
      </c>
      <c r="V1638">
        <v>15718944</v>
      </c>
      <c r="W1638" t="s">
        <v>1290</v>
      </c>
      <c r="X1638">
        <v>573</v>
      </c>
      <c r="Y1638" t="s">
        <v>374</v>
      </c>
      <c r="Z1638" t="s">
        <v>437</v>
      </c>
      <c r="AA1638">
        <v>37</v>
      </c>
      <c r="AB1638">
        <v>6</v>
      </c>
      <c r="AC1638">
        <v>0</v>
      </c>
      <c r="AD1638">
        <v>2</v>
      </c>
      <c r="AE1638">
        <v>1</v>
      </c>
      <c r="AF1638">
        <v>0</v>
      </c>
      <c r="AG1638">
        <v>193995.37</v>
      </c>
      <c r="AH1638">
        <v>0</v>
      </c>
    </row>
    <row r="1639" spans="21:34" x14ac:dyDescent="0.25">
      <c r="U1639">
        <v>1638</v>
      </c>
      <c r="V1639">
        <v>15678626</v>
      </c>
      <c r="W1639" t="s">
        <v>1686</v>
      </c>
      <c r="X1639">
        <v>538</v>
      </c>
      <c r="Y1639" t="s">
        <v>376</v>
      </c>
      <c r="Z1639" t="s">
        <v>437</v>
      </c>
      <c r="AA1639">
        <v>31</v>
      </c>
      <c r="AB1639">
        <v>0</v>
      </c>
      <c r="AC1639">
        <v>0</v>
      </c>
      <c r="AD1639">
        <v>2</v>
      </c>
      <c r="AE1639">
        <v>0</v>
      </c>
      <c r="AF1639">
        <v>0</v>
      </c>
      <c r="AG1639">
        <v>179453.66</v>
      </c>
      <c r="AH1639">
        <v>0</v>
      </c>
    </row>
    <row r="1640" spans="21:34" x14ac:dyDescent="0.25">
      <c r="U1640">
        <v>1639</v>
      </c>
      <c r="V1640">
        <v>15571550</v>
      </c>
      <c r="W1640" t="s">
        <v>1687</v>
      </c>
      <c r="X1640">
        <v>699</v>
      </c>
      <c r="Y1640" t="s">
        <v>374</v>
      </c>
      <c r="Z1640" t="s">
        <v>436</v>
      </c>
      <c r="AA1640">
        <v>39</v>
      </c>
      <c r="AB1640">
        <v>9</v>
      </c>
      <c r="AC1640">
        <v>0</v>
      </c>
      <c r="AD1640">
        <v>1</v>
      </c>
      <c r="AE1640">
        <v>1</v>
      </c>
      <c r="AF1640">
        <v>0</v>
      </c>
      <c r="AG1640">
        <v>80963.92</v>
      </c>
      <c r="AH1640">
        <v>0</v>
      </c>
    </row>
    <row r="1641" spans="21:34" x14ac:dyDescent="0.25">
      <c r="U1641">
        <v>1640</v>
      </c>
      <c r="V1641">
        <v>15723053</v>
      </c>
      <c r="W1641" t="s">
        <v>750</v>
      </c>
      <c r="X1641">
        <v>504</v>
      </c>
      <c r="Y1641" t="s">
        <v>378</v>
      </c>
      <c r="Z1641" t="s">
        <v>436</v>
      </c>
      <c r="AA1641">
        <v>32</v>
      </c>
      <c r="AB1641">
        <v>8</v>
      </c>
      <c r="AC1641">
        <v>170291.22</v>
      </c>
      <c r="AD1641">
        <v>2</v>
      </c>
      <c r="AE1641">
        <v>0</v>
      </c>
      <c r="AF1641">
        <v>1</v>
      </c>
      <c r="AG1641">
        <v>15658.99</v>
      </c>
      <c r="AH1641">
        <v>0</v>
      </c>
    </row>
    <row r="1642" spans="21:34" x14ac:dyDescent="0.25">
      <c r="U1642">
        <v>1641</v>
      </c>
      <c r="V1642">
        <v>15661528</v>
      </c>
      <c r="W1642" t="s">
        <v>812</v>
      </c>
      <c r="X1642">
        <v>583</v>
      </c>
      <c r="Y1642" t="s">
        <v>376</v>
      </c>
      <c r="Z1642" t="s">
        <v>436</v>
      </c>
      <c r="AA1642">
        <v>47</v>
      </c>
      <c r="AB1642">
        <v>5</v>
      </c>
      <c r="AC1642">
        <v>102562.23</v>
      </c>
      <c r="AD1642">
        <v>1</v>
      </c>
      <c r="AE1642">
        <v>1</v>
      </c>
      <c r="AF1642">
        <v>0</v>
      </c>
      <c r="AG1642">
        <v>92708.1</v>
      </c>
      <c r="AH1642">
        <v>0</v>
      </c>
    </row>
    <row r="1643" spans="21:34" x14ac:dyDescent="0.25">
      <c r="U1643">
        <v>1642</v>
      </c>
      <c r="V1643">
        <v>15754177</v>
      </c>
      <c r="W1643" t="s">
        <v>1688</v>
      </c>
      <c r="X1643">
        <v>712</v>
      </c>
      <c r="Y1643" t="s">
        <v>376</v>
      </c>
      <c r="Z1643" t="s">
        <v>436</v>
      </c>
      <c r="AA1643">
        <v>53</v>
      </c>
      <c r="AB1643">
        <v>2</v>
      </c>
      <c r="AC1643">
        <v>111061.01</v>
      </c>
      <c r="AD1643">
        <v>2</v>
      </c>
      <c r="AE1643">
        <v>0</v>
      </c>
      <c r="AF1643">
        <v>0</v>
      </c>
      <c r="AG1643">
        <v>26542.17</v>
      </c>
      <c r="AH1643">
        <v>0</v>
      </c>
    </row>
    <row r="1644" spans="21:34" x14ac:dyDescent="0.25">
      <c r="U1644">
        <v>1643</v>
      </c>
      <c r="V1644">
        <v>15683544</v>
      </c>
      <c r="W1644" t="s">
        <v>693</v>
      </c>
      <c r="X1644">
        <v>626</v>
      </c>
      <c r="Y1644" t="s">
        <v>376</v>
      </c>
      <c r="Z1644" t="s">
        <v>436</v>
      </c>
      <c r="AA1644">
        <v>62</v>
      </c>
      <c r="AB1644">
        <v>3</v>
      </c>
      <c r="AC1644">
        <v>0</v>
      </c>
      <c r="AD1644">
        <v>1</v>
      </c>
      <c r="AE1644">
        <v>1</v>
      </c>
      <c r="AF1644">
        <v>1</v>
      </c>
      <c r="AG1644">
        <v>65010.74</v>
      </c>
      <c r="AH1644">
        <v>0</v>
      </c>
    </row>
    <row r="1645" spans="21:34" x14ac:dyDescent="0.25">
      <c r="U1645">
        <v>1644</v>
      </c>
      <c r="V1645">
        <v>15708048</v>
      </c>
      <c r="W1645" t="s">
        <v>1689</v>
      </c>
      <c r="X1645">
        <v>631</v>
      </c>
      <c r="Y1645" t="s">
        <v>374</v>
      </c>
      <c r="Z1645" t="s">
        <v>437</v>
      </c>
      <c r="AA1645">
        <v>34</v>
      </c>
      <c r="AB1645">
        <v>4</v>
      </c>
      <c r="AC1645">
        <v>124379.14</v>
      </c>
      <c r="AD1645">
        <v>1</v>
      </c>
      <c r="AE1645">
        <v>1</v>
      </c>
      <c r="AF1645">
        <v>0</v>
      </c>
      <c r="AG1645">
        <v>106892.91</v>
      </c>
      <c r="AH1645">
        <v>0</v>
      </c>
    </row>
    <row r="1646" spans="21:34" x14ac:dyDescent="0.25">
      <c r="U1646">
        <v>1645</v>
      </c>
      <c r="V1646">
        <v>15701109</v>
      </c>
      <c r="W1646" t="s">
        <v>1690</v>
      </c>
      <c r="X1646">
        <v>663</v>
      </c>
      <c r="Y1646" t="s">
        <v>374</v>
      </c>
      <c r="Z1646" t="s">
        <v>437</v>
      </c>
      <c r="AA1646">
        <v>37</v>
      </c>
      <c r="AB1646">
        <v>7</v>
      </c>
      <c r="AC1646">
        <v>0</v>
      </c>
      <c r="AD1646">
        <v>1</v>
      </c>
      <c r="AE1646">
        <v>1</v>
      </c>
      <c r="AF1646">
        <v>1</v>
      </c>
      <c r="AG1646">
        <v>185210.63</v>
      </c>
      <c r="AH1646">
        <v>0</v>
      </c>
    </row>
    <row r="1647" spans="21:34" x14ac:dyDescent="0.25">
      <c r="U1647">
        <v>1646</v>
      </c>
      <c r="V1647">
        <v>15600110</v>
      </c>
      <c r="W1647" t="s">
        <v>701</v>
      </c>
      <c r="X1647">
        <v>506</v>
      </c>
      <c r="Y1647" t="s">
        <v>378</v>
      </c>
      <c r="Z1647" t="s">
        <v>437</v>
      </c>
      <c r="AA1647">
        <v>41</v>
      </c>
      <c r="AB1647">
        <v>3</v>
      </c>
      <c r="AC1647">
        <v>57745.760000000002</v>
      </c>
      <c r="AD1647">
        <v>1</v>
      </c>
      <c r="AE1647">
        <v>1</v>
      </c>
      <c r="AF1647">
        <v>0</v>
      </c>
      <c r="AG1647">
        <v>4035.46</v>
      </c>
      <c r="AH1647">
        <v>0</v>
      </c>
    </row>
    <row r="1648" spans="21:34" x14ac:dyDescent="0.25">
      <c r="U1648">
        <v>1647</v>
      </c>
      <c r="V1648">
        <v>15651533</v>
      </c>
      <c r="W1648" t="s">
        <v>947</v>
      </c>
      <c r="X1648">
        <v>570</v>
      </c>
      <c r="Y1648" t="s">
        <v>378</v>
      </c>
      <c r="Z1648" t="s">
        <v>437</v>
      </c>
      <c r="AA1648">
        <v>50</v>
      </c>
      <c r="AB1648">
        <v>5</v>
      </c>
      <c r="AC1648">
        <v>129293.74</v>
      </c>
      <c r="AD1648">
        <v>1</v>
      </c>
      <c r="AE1648">
        <v>1</v>
      </c>
      <c r="AF1648">
        <v>0</v>
      </c>
      <c r="AG1648">
        <v>177805.44</v>
      </c>
      <c r="AH1648">
        <v>1</v>
      </c>
    </row>
    <row r="1649" spans="21:34" x14ac:dyDescent="0.25">
      <c r="U1649">
        <v>1648</v>
      </c>
      <c r="V1649">
        <v>15777904</v>
      </c>
      <c r="W1649" t="s">
        <v>1691</v>
      </c>
      <c r="X1649">
        <v>703</v>
      </c>
      <c r="Y1649" t="s">
        <v>374</v>
      </c>
      <c r="Z1649" t="s">
        <v>437</v>
      </c>
      <c r="AA1649">
        <v>45</v>
      </c>
      <c r="AB1649">
        <v>7</v>
      </c>
      <c r="AC1649">
        <v>0</v>
      </c>
      <c r="AD1649">
        <v>2</v>
      </c>
      <c r="AE1649">
        <v>1</v>
      </c>
      <c r="AF1649">
        <v>1</v>
      </c>
      <c r="AG1649">
        <v>68831.72</v>
      </c>
      <c r="AH1649">
        <v>0</v>
      </c>
    </row>
    <row r="1650" spans="21:34" x14ac:dyDescent="0.25">
      <c r="U1650">
        <v>1649</v>
      </c>
      <c r="V1650">
        <v>15655574</v>
      </c>
      <c r="W1650" t="s">
        <v>1590</v>
      </c>
      <c r="X1650">
        <v>698</v>
      </c>
      <c r="Y1650" t="s">
        <v>378</v>
      </c>
      <c r="Z1650" t="s">
        <v>437</v>
      </c>
      <c r="AA1650">
        <v>40</v>
      </c>
      <c r="AB1650">
        <v>8</v>
      </c>
      <c r="AC1650">
        <v>150777.1</v>
      </c>
      <c r="AD1650">
        <v>1</v>
      </c>
      <c r="AE1650">
        <v>1</v>
      </c>
      <c r="AF1650">
        <v>0</v>
      </c>
      <c r="AG1650">
        <v>114732.62</v>
      </c>
      <c r="AH1650">
        <v>0</v>
      </c>
    </row>
    <row r="1651" spans="21:34" x14ac:dyDescent="0.25">
      <c r="U1651">
        <v>1650</v>
      </c>
      <c r="V1651">
        <v>15569423</v>
      </c>
      <c r="W1651" t="s">
        <v>981</v>
      </c>
      <c r="X1651">
        <v>731</v>
      </c>
      <c r="Y1651" t="s">
        <v>376</v>
      </c>
      <c r="Z1651" t="s">
        <v>436</v>
      </c>
      <c r="AA1651">
        <v>41</v>
      </c>
      <c r="AB1651">
        <v>4</v>
      </c>
      <c r="AC1651">
        <v>0</v>
      </c>
      <c r="AD1651">
        <v>2</v>
      </c>
      <c r="AE1651">
        <v>1</v>
      </c>
      <c r="AF1651">
        <v>0</v>
      </c>
      <c r="AG1651">
        <v>22299.27</v>
      </c>
      <c r="AH1651">
        <v>0</v>
      </c>
    </row>
    <row r="1652" spans="21:34" x14ac:dyDescent="0.25">
      <c r="U1652">
        <v>1651</v>
      </c>
      <c r="V1652">
        <v>15718106</v>
      </c>
      <c r="W1652" t="s">
        <v>1692</v>
      </c>
      <c r="X1652">
        <v>625</v>
      </c>
      <c r="Y1652" t="s">
        <v>374</v>
      </c>
      <c r="Z1652" t="s">
        <v>436</v>
      </c>
      <c r="AA1652">
        <v>34</v>
      </c>
      <c r="AB1652">
        <v>6</v>
      </c>
      <c r="AC1652">
        <v>0</v>
      </c>
      <c r="AD1652">
        <v>2</v>
      </c>
      <c r="AE1652">
        <v>0</v>
      </c>
      <c r="AF1652">
        <v>0</v>
      </c>
      <c r="AG1652">
        <v>197283.20000000001</v>
      </c>
      <c r="AH1652">
        <v>0</v>
      </c>
    </row>
    <row r="1653" spans="21:34" x14ac:dyDescent="0.25">
      <c r="U1653">
        <v>1652</v>
      </c>
      <c r="V1653">
        <v>15585067</v>
      </c>
      <c r="W1653" t="s">
        <v>1693</v>
      </c>
      <c r="X1653">
        <v>634</v>
      </c>
      <c r="Y1653" t="s">
        <v>376</v>
      </c>
      <c r="Z1653" t="s">
        <v>436</v>
      </c>
      <c r="AA1653">
        <v>31</v>
      </c>
      <c r="AB1653">
        <v>9</v>
      </c>
      <c r="AC1653">
        <v>108632.48</v>
      </c>
      <c r="AD1653">
        <v>1</v>
      </c>
      <c r="AE1653">
        <v>1</v>
      </c>
      <c r="AF1653">
        <v>1</v>
      </c>
      <c r="AG1653">
        <v>179485.96</v>
      </c>
      <c r="AH1653">
        <v>1</v>
      </c>
    </row>
    <row r="1654" spans="21:34" x14ac:dyDescent="0.25">
      <c r="U1654">
        <v>1653</v>
      </c>
      <c r="V1654">
        <v>15675501</v>
      </c>
      <c r="W1654" t="s">
        <v>1420</v>
      </c>
      <c r="X1654">
        <v>616</v>
      </c>
      <c r="Y1654" t="s">
        <v>374</v>
      </c>
      <c r="Z1654" t="s">
        <v>436</v>
      </c>
      <c r="AA1654">
        <v>59</v>
      </c>
      <c r="AB1654">
        <v>5</v>
      </c>
      <c r="AC1654">
        <v>153861.1</v>
      </c>
      <c r="AD1654">
        <v>1</v>
      </c>
      <c r="AE1654">
        <v>1</v>
      </c>
      <c r="AF1654">
        <v>1</v>
      </c>
      <c r="AG1654">
        <v>17699.48</v>
      </c>
      <c r="AH1654">
        <v>0</v>
      </c>
    </row>
    <row r="1655" spans="21:34" x14ac:dyDescent="0.25">
      <c r="U1655">
        <v>1654</v>
      </c>
      <c r="V1655">
        <v>15633233</v>
      </c>
      <c r="W1655" t="s">
        <v>1694</v>
      </c>
      <c r="X1655">
        <v>500</v>
      </c>
      <c r="Y1655" t="s">
        <v>374</v>
      </c>
      <c r="Z1655" t="s">
        <v>436</v>
      </c>
      <c r="AA1655">
        <v>56</v>
      </c>
      <c r="AB1655">
        <v>1</v>
      </c>
      <c r="AC1655">
        <v>100374.58</v>
      </c>
      <c r="AD1655">
        <v>1</v>
      </c>
      <c r="AE1655">
        <v>1</v>
      </c>
      <c r="AF1655">
        <v>0</v>
      </c>
      <c r="AG1655">
        <v>118490.8</v>
      </c>
      <c r="AH1655">
        <v>1</v>
      </c>
    </row>
    <row r="1656" spans="21:34" x14ac:dyDescent="0.25">
      <c r="U1656">
        <v>1655</v>
      </c>
      <c r="V1656">
        <v>15667134</v>
      </c>
      <c r="W1656" t="s">
        <v>1695</v>
      </c>
      <c r="X1656">
        <v>446</v>
      </c>
      <c r="Y1656" t="s">
        <v>374</v>
      </c>
      <c r="Z1656" t="s">
        <v>436</v>
      </c>
      <c r="AA1656">
        <v>32</v>
      </c>
      <c r="AB1656">
        <v>8</v>
      </c>
      <c r="AC1656">
        <v>0</v>
      </c>
      <c r="AD1656">
        <v>2</v>
      </c>
      <c r="AE1656">
        <v>0</v>
      </c>
      <c r="AF1656">
        <v>0</v>
      </c>
      <c r="AG1656">
        <v>133292.94</v>
      </c>
      <c r="AH1656">
        <v>0</v>
      </c>
    </row>
    <row r="1657" spans="21:34" x14ac:dyDescent="0.25">
      <c r="U1657">
        <v>1656</v>
      </c>
      <c r="V1657">
        <v>15659105</v>
      </c>
      <c r="W1657" t="s">
        <v>1696</v>
      </c>
      <c r="X1657">
        <v>669</v>
      </c>
      <c r="Y1657" t="s">
        <v>374</v>
      </c>
      <c r="Z1657" t="s">
        <v>437</v>
      </c>
      <c r="AA1657">
        <v>47</v>
      </c>
      <c r="AB1657">
        <v>9</v>
      </c>
      <c r="AC1657">
        <v>61196.54</v>
      </c>
      <c r="AD1657">
        <v>1</v>
      </c>
      <c r="AE1657">
        <v>1</v>
      </c>
      <c r="AF1657">
        <v>0</v>
      </c>
      <c r="AG1657">
        <v>58170.239999999998</v>
      </c>
      <c r="AH1657">
        <v>0</v>
      </c>
    </row>
    <row r="1658" spans="21:34" x14ac:dyDescent="0.25">
      <c r="U1658">
        <v>1657</v>
      </c>
      <c r="V1658">
        <v>15575409</v>
      </c>
      <c r="W1658" t="s">
        <v>1697</v>
      </c>
      <c r="X1658">
        <v>581</v>
      </c>
      <c r="Y1658" t="s">
        <v>378</v>
      </c>
      <c r="Z1658" t="s">
        <v>436</v>
      </c>
      <c r="AA1658">
        <v>31</v>
      </c>
      <c r="AB1658">
        <v>6</v>
      </c>
      <c r="AC1658">
        <v>116891.72</v>
      </c>
      <c r="AD1658">
        <v>1</v>
      </c>
      <c r="AE1658">
        <v>1</v>
      </c>
      <c r="AF1658">
        <v>0</v>
      </c>
      <c r="AG1658">
        <v>107137.3</v>
      </c>
      <c r="AH1658">
        <v>0</v>
      </c>
    </row>
    <row r="1659" spans="21:34" x14ac:dyDescent="0.25">
      <c r="U1659">
        <v>1658</v>
      </c>
      <c r="V1659">
        <v>15752342</v>
      </c>
      <c r="W1659" t="s">
        <v>744</v>
      </c>
      <c r="X1659">
        <v>704</v>
      </c>
      <c r="Y1659" t="s">
        <v>378</v>
      </c>
      <c r="Z1659" t="s">
        <v>437</v>
      </c>
      <c r="AA1659">
        <v>54</v>
      </c>
      <c r="AB1659">
        <v>6</v>
      </c>
      <c r="AC1659">
        <v>133656.91</v>
      </c>
      <c r="AD1659">
        <v>3</v>
      </c>
      <c r="AE1659">
        <v>1</v>
      </c>
      <c r="AF1659">
        <v>0</v>
      </c>
      <c r="AG1659">
        <v>145071.32999999999</v>
      </c>
      <c r="AH1659">
        <v>1</v>
      </c>
    </row>
    <row r="1660" spans="21:34" x14ac:dyDescent="0.25">
      <c r="U1660">
        <v>1659</v>
      </c>
      <c r="V1660">
        <v>15654851</v>
      </c>
      <c r="W1660" t="s">
        <v>1109</v>
      </c>
      <c r="X1660">
        <v>748</v>
      </c>
      <c r="Y1660" t="s">
        <v>374</v>
      </c>
      <c r="Z1660" t="s">
        <v>436</v>
      </c>
      <c r="AA1660">
        <v>44</v>
      </c>
      <c r="AB1660">
        <v>2</v>
      </c>
      <c r="AC1660">
        <v>92911.52</v>
      </c>
      <c r="AD1660">
        <v>1</v>
      </c>
      <c r="AE1660">
        <v>0</v>
      </c>
      <c r="AF1660">
        <v>1</v>
      </c>
      <c r="AG1660">
        <v>85495.24</v>
      </c>
      <c r="AH1660">
        <v>0</v>
      </c>
    </row>
    <row r="1661" spans="21:34" x14ac:dyDescent="0.25">
      <c r="U1661">
        <v>1660</v>
      </c>
      <c r="V1661">
        <v>15741429</v>
      </c>
      <c r="W1661" t="s">
        <v>1128</v>
      </c>
      <c r="X1661">
        <v>680</v>
      </c>
      <c r="Y1661" t="s">
        <v>376</v>
      </c>
      <c r="Z1661" t="s">
        <v>437</v>
      </c>
      <c r="AA1661">
        <v>31</v>
      </c>
      <c r="AB1661">
        <v>9</v>
      </c>
      <c r="AC1661">
        <v>119825.75</v>
      </c>
      <c r="AD1661">
        <v>2</v>
      </c>
      <c r="AE1661">
        <v>1</v>
      </c>
      <c r="AF1661">
        <v>1</v>
      </c>
      <c r="AG1661">
        <v>101139.3</v>
      </c>
      <c r="AH1661">
        <v>0</v>
      </c>
    </row>
    <row r="1662" spans="21:34" x14ac:dyDescent="0.25">
      <c r="U1662">
        <v>1661</v>
      </c>
      <c r="V1662">
        <v>15682356</v>
      </c>
      <c r="W1662" t="s">
        <v>1698</v>
      </c>
      <c r="X1662">
        <v>655</v>
      </c>
      <c r="Y1662" t="s">
        <v>374</v>
      </c>
      <c r="Z1662" t="s">
        <v>437</v>
      </c>
      <c r="AA1662">
        <v>37</v>
      </c>
      <c r="AB1662">
        <v>7</v>
      </c>
      <c r="AC1662">
        <v>111852.84</v>
      </c>
      <c r="AD1662">
        <v>2</v>
      </c>
      <c r="AE1662">
        <v>1</v>
      </c>
      <c r="AF1662">
        <v>0</v>
      </c>
      <c r="AG1662">
        <v>10511.13</v>
      </c>
      <c r="AH1662">
        <v>0</v>
      </c>
    </row>
    <row r="1663" spans="21:34" x14ac:dyDescent="0.25">
      <c r="U1663">
        <v>1662</v>
      </c>
      <c r="V1663">
        <v>15806447</v>
      </c>
      <c r="W1663" t="s">
        <v>935</v>
      </c>
      <c r="X1663">
        <v>690</v>
      </c>
      <c r="Y1663" t="s">
        <v>378</v>
      </c>
      <c r="Z1663" t="s">
        <v>436</v>
      </c>
      <c r="AA1663">
        <v>32</v>
      </c>
      <c r="AB1663">
        <v>0</v>
      </c>
      <c r="AC1663">
        <v>106683.52</v>
      </c>
      <c r="AD1663">
        <v>2</v>
      </c>
      <c r="AE1663">
        <v>1</v>
      </c>
      <c r="AF1663">
        <v>1</v>
      </c>
      <c r="AG1663">
        <v>137916.49</v>
      </c>
      <c r="AH1663">
        <v>0</v>
      </c>
    </row>
    <row r="1664" spans="21:34" x14ac:dyDescent="0.25">
      <c r="U1664">
        <v>1663</v>
      </c>
      <c r="V1664">
        <v>15800229</v>
      </c>
      <c r="W1664" t="s">
        <v>753</v>
      </c>
      <c r="X1664">
        <v>695</v>
      </c>
      <c r="Y1664" t="s">
        <v>378</v>
      </c>
      <c r="Z1664" t="s">
        <v>436</v>
      </c>
      <c r="AA1664">
        <v>40</v>
      </c>
      <c r="AB1664">
        <v>7</v>
      </c>
      <c r="AC1664">
        <v>139022.24</v>
      </c>
      <c r="AD1664">
        <v>1</v>
      </c>
      <c r="AE1664">
        <v>0</v>
      </c>
      <c r="AF1664">
        <v>1</v>
      </c>
      <c r="AG1664">
        <v>193383.13</v>
      </c>
      <c r="AH1664">
        <v>0</v>
      </c>
    </row>
    <row r="1665" spans="21:34" x14ac:dyDescent="0.25">
      <c r="U1665">
        <v>1664</v>
      </c>
      <c r="V1665">
        <v>15663441</v>
      </c>
      <c r="W1665" t="s">
        <v>1699</v>
      </c>
      <c r="X1665">
        <v>700</v>
      </c>
      <c r="Y1665" t="s">
        <v>378</v>
      </c>
      <c r="Z1665" t="s">
        <v>437</v>
      </c>
      <c r="AA1665">
        <v>40</v>
      </c>
      <c r="AB1665">
        <v>4</v>
      </c>
      <c r="AC1665">
        <v>148571.07</v>
      </c>
      <c r="AD1665">
        <v>1</v>
      </c>
      <c r="AE1665">
        <v>1</v>
      </c>
      <c r="AF1665">
        <v>0</v>
      </c>
      <c r="AG1665">
        <v>189826.96</v>
      </c>
      <c r="AH1665">
        <v>1</v>
      </c>
    </row>
    <row r="1666" spans="21:34" x14ac:dyDescent="0.25">
      <c r="U1666">
        <v>1665</v>
      </c>
      <c r="V1666">
        <v>15791991</v>
      </c>
      <c r="W1666" t="s">
        <v>1700</v>
      </c>
      <c r="X1666">
        <v>773</v>
      </c>
      <c r="Y1666" t="s">
        <v>374</v>
      </c>
      <c r="Z1666" t="s">
        <v>436</v>
      </c>
      <c r="AA1666">
        <v>52</v>
      </c>
      <c r="AB1666">
        <v>4</v>
      </c>
      <c r="AC1666">
        <v>0</v>
      </c>
      <c r="AD1666">
        <v>1</v>
      </c>
      <c r="AE1666">
        <v>0</v>
      </c>
      <c r="AF1666">
        <v>1</v>
      </c>
      <c r="AG1666">
        <v>144113.42000000001</v>
      </c>
      <c r="AH1666">
        <v>0</v>
      </c>
    </row>
    <row r="1667" spans="21:34" x14ac:dyDescent="0.25">
      <c r="U1667">
        <v>1666</v>
      </c>
      <c r="V1667">
        <v>15775082</v>
      </c>
      <c r="W1667" t="s">
        <v>1475</v>
      </c>
      <c r="X1667">
        <v>749</v>
      </c>
      <c r="Y1667" t="s">
        <v>374</v>
      </c>
      <c r="Z1667" t="s">
        <v>436</v>
      </c>
      <c r="AA1667">
        <v>42</v>
      </c>
      <c r="AB1667">
        <v>1</v>
      </c>
      <c r="AC1667">
        <v>129776.72</v>
      </c>
      <c r="AD1667">
        <v>2</v>
      </c>
      <c r="AE1667">
        <v>0</v>
      </c>
      <c r="AF1667">
        <v>1</v>
      </c>
      <c r="AG1667">
        <v>143538.51</v>
      </c>
      <c r="AH1667">
        <v>0</v>
      </c>
    </row>
    <row r="1668" spans="21:34" x14ac:dyDescent="0.25">
      <c r="U1668">
        <v>1667</v>
      </c>
      <c r="V1668">
        <v>15579706</v>
      </c>
      <c r="W1668" t="s">
        <v>1701</v>
      </c>
      <c r="X1668">
        <v>611</v>
      </c>
      <c r="Y1668" t="s">
        <v>374</v>
      </c>
      <c r="Z1668" t="s">
        <v>437</v>
      </c>
      <c r="AA1668">
        <v>46</v>
      </c>
      <c r="AB1668">
        <v>5</v>
      </c>
      <c r="AC1668">
        <v>0</v>
      </c>
      <c r="AD1668">
        <v>1</v>
      </c>
      <c r="AE1668">
        <v>1</v>
      </c>
      <c r="AF1668">
        <v>0</v>
      </c>
      <c r="AG1668">
        <v>77677.14</v>
      </c>
      <c r="AH1668">
        <v>1</v>
      </c>
    </row>
    <row r="1669" spans="21:34" x14ac:dyDescent="0.25">
      <c r="U1669">
        <v>1668</v>
      </c>
      <c r="V1669">
        <v>15718247</v>
      </c>
      <c r="W1669" t="s">
        <v>1702</v>
      </c>
      <c r="X1669">
        <v>606</v>
      </c>
      <c r="Y1669" t="s">
        <v>376</v>
      </c>
      <c r="Z1669" t="s">
        <v>437</v>
      </c>
      <c r="AA1669">
        <v>46</v>
      </c>
      <c r="AB1669">
        <v>8</v>
      </c>
      <c r="AC1669">
        <v>0</v>
      </c>
      <c r="AD1669">
        <v>2</v>
      </c>
      <c r="AE1669">
        <v>1</v>
      </c>
      <c r="AF1669">
        <v>1</v>
      </c>
      <c r="AG1669">
        <v>183717.94</v>
      </c>
      <c r="AH1669">
        <v>0</v>
      </c>
    </row>
    <row r="1670" spans="21:34" x14ac:dyDescent="0.25">
      <c r="U1670">
        <v>1669</v>
      </c>
      <c r="V1670">
        <v>15755722</v>
      </c>
      <c r="W1670" t="s">
        <v>653</v>
      </c>
      <c r="X1670">
        <v>554</v>
      </c>
      <c r="Y1670" t="s">
        <v>374</v>
      </c>
      <c r="Z1670" t="s">
        <v>436</v>
      </c>
      <c r="AA1670">
        <v>24</v>
      </c>
      <c r="AB1670">
        <v>10</v>
      </c>
      <c r="AC1670">
        <v>0</v>
      </c>
      <c r="AD1670">
        <v>1</v>
      </c>
      <c r="AE1670">
        <v>0</v>
      </c>
      <c r="AF1670">
        <v>0</v>
      </c>
      <c r="AG1670">
        <v>92180.62</v>
      </c>
      <c r="AH1670">
        <v>0</v>
      </c>
    </row>
    <row r="1671" spans="21:34" x14ac:dyDescent="0.25">
      <c r="U1671">
        <v>1670</v>
      </c>
      <c r="V1671">
        <v>15582259</v>
      </c>
      <c r="W1671" t="s">
        <v>811</v>
      </c>
      <c r="X1671">
        <v>567</v>
      </c>
      <c r="Y1671" t="s">
        <v>374</v>
      </c>
      <c r="Z1671" t="s">
        <v>437</v>
      </c>
      <c r="AA1671">
        <v>37</v>
      </c>
      <c r="AB1671">
        <v>7</v>
      </c>
      <c r="AC1671">
        <v>0</v>
      </c>
      <c r="AD1671">
        <v>2</v>
      </c>
      <c r="AE1671">
        <v>1</v>
      </c>
      <c r="AF1671">
        <v>1</v>
      </c>
      <c r="AG1671">
        <v>28690.9</v>
      </c>
      <c r="AH1671">
        <v>0</v>
      </c>
    </row>
    <row r="1672" spans="21:34" x14ac:dyDescent="0.25">
      <c r="U1672">
        <v>1671</v>
      </c>
      <c r="V1672">
        <v>15716994</v>
      </c>
      <c r="W1672" t="s">
        <v>1703</v>
      </c>
      <c r="X1672">
        <v>559</v>
      </c>
      <c r="Y1672" t="s">
        <v>376</v>
      </c>
      <c r="Z1672" t="s">
        <v>436</v>
      </c>
      <c r="AA1672">
        <v>24</v>
      </c>
      <c r="AB1672">
        <v>3</v>
      </c>
      <c r="AC1672">
        <v>114739.92</v>
      </c>
      <c r="AD1672">
        <v>1</v>
      </c>
      <c r="AE1672">
        <v>1</v>
      </c>
      <c r="AF1672">
        <v>0</v>
      </c>
      <c r="AG1672">
        <v>85891.02</v>
      </c>
      <c r="AH1672">
        <v>1</v>
      </c>
    </row>
    <row r="1673" spans="21:34" x14ac:dyDescent="0.25">
      <c r="U1673">
        <v>1672</v>
      </c>
      <c r="V1673">
        <v>15586880</v>
      </c>
      <c r="W1673" t="s">
        <v>1256</v>
      </c>
      <c r="X1673">
        <v>594</v>
      </c>
      <c r="Y1673" t="s">
        <v>378</v>
      </c>
      <c r="Z1673" t="s">
        <v>436</v>
      </c>
      <c r="AA1673">
        <v>41</v>
      </c>
      <c r="AB1673">
        <v>2</v>
      </c>
      <c r="AC1673">
        <v>122545.65</v>
      </c>
      <c r="AD1673">
        <v>2</v>
      </c>
      <c r="AE1673">
        <v>1</v>
      </c>
      <c r="AF1673">
        <v>1</v>
      </c>
      <c r="AG1673">
        <v>42050.239999999998</v>
      </c>
      <c r="AH1673">
        <v>0</v>
      </c>
    </row>
    <row r="1674" spans="21:34" x14ac:dyDescent="0.25">
      <c r="U1674">
        <v>1673</v>
      </c>
      <c r="V1674">
        <v>15713854</v>
      </c>
      <c r="W1674" t="s">
        <v>1492</v>
      </c>
      <c r="X1674">
        <v>513</v>
      </c>
      <c r="Y1674" t="s">
        <v>374</v>
      </c>
      <c r="Z1674" t="s">
        <v>437</v>
      </c>
      <c r="AA1674">
        <v>37</v>
      </c>
      <c r="AB1674">
        <v>6</v>
      </c>
      <c r="AC1674">
        <v>0</v>
      </c>
      <c r="AD1674">
        <v>2</v>
      </c>
      <c r="AE1674">
        <v>1</v>
      </c>
      <c r="AF1674">
        <v>0</v>
      </c>
      <c r="AG1674">
        <v>110142.34</v>
      </c>
      <c r="AH1674">
        <v>0</v>
      </c>
    </row>
    <row r="1675" spans="21:34" x14ac:dyDescent="0.25">
      <c r="U1675">
        <v>1674</v>
      </c>
      <c r="V1675">
        <v>15780835</v>
      </c>
      <c r="W1675" t="s">
        <v>1163</v>
      </c>
      <c r="X1675">
        <v>652</v>
      </c>
      <c r="Y1675" t="s">
        <v>378</v>
      </c>
      <c r="Z1675" t="s">
        <v>437</v>
      </c>
      <c r="AA1675">
        <v>26</v>
      </c>
      <c r="AB1675">
        <v>1</v>
      </c>
      <c r="AC1675">
        <v>131908.35</v>
      </c>
      <c r="AD1675">
        <v>1</v>
      </c>
      <c r="AE1675">
        <v>1</v>
      </c>
      <c r="AF1675">
        <v>1</v>
      </c>
      <c r="AG1675">
        <v>179269.79</v>
      </c>
      <c r="AH1675">
        <v>0</v>
      </c>
    </row>
    <row r="1676" spans="21:34" x14ac:dyDescent="0.25">
      <c r="U1676">
        <v>1675</v>
      </c>
      <c r="V1676">
        <v>15675896</v>
      </c>
      <c r="W1676" t="s">
        <v>1704</v>
      </c>
      <c r="X1676">
        <v>680</v>
      </c>
      <c r="Y1676" t="s">
        <v>378</v>
      </c>
      <c r="Z1676" t="s">
        <v>437</v>
      </c>
      <c r="AA1676">
        <v>42</v>
      </c>
      <c r="AB1676">
        <v>7</v>
      </c>
      <c r="AC1676">
        <v>105722.69</v>
      </c>
      <c r="AD1676">
        <v>1</v>
      </c>
      <c r="AE1676">
        <v>1</v>
      </c>
      <c r="AF1676">
        <v>1</v>
      </c>
      <c r="AG1676">
        <v>90558.24</v>
      </c>
      <c r="AH1676">
        <v>1</v>
      </c>
    </row>
    <row r="1677" spans="21:34" x14ac:dyDescent="0.25">
      <c r="U1677">
        <v>1676</v>
      </c>
      <c r="V1677">
        <v>15658459</v>
      </c>
      <c r="W1677" t="s">
        <v>1705</v>
      </c>
      <c r="X1677">
        <v>784</v>
      </c>
      <c r="Y1677" t="s">
        <v>376</v>
      </c>
      <c r="Z1677" t="s">
        <v>436</v>
      </c>
      <c r="AA1677">
        <v>33</v>
      </c>
      <c r="AB1677">
        <v>10</v>
      </c>
      <c r="AC1677">
        <v>0</v>
      </c>
      <c r="AD1677">
        <v>2</v>
      </c>
      <c r="AE1677">
        <v>1</v>
      </c>
      <c r="AF1677">
        <v>0</v>
      </c>
      <c r="AG1677">
        <v>162022.47</v>
      </c>
      <c r="AH1677">
        <v>0</v>
      </c>
    </row>
    <row r="1678" spans="21:34" x14ac:dyDescent="0.25">
      <c r="U1678">
        <v>1677</v>
      </c>
      <c r="V1678">
        <v>15658057</v>
      </c>
      <c r="W1678" t="s">
        <v>1368</v>
      </c>
      <c r="X1678">
        <v>812</v>
      </c>
      <c r="Y1678" t="s">
        <v>376</v>
      </c>
      <c r="Z1678" t="s">
        <v>437</v>
      </c>
      <c r="AA1678">
        <v>44</v>
      </c>
      <c r="AB1678">
        <v>8</v>
      </c>
      <c r="AC1678">
        <v>0</v>
      </c>
      <c r="AD1678">
        <v>3</v>
      </c>
      <c r="AE1678">
        <v>1</v>
      </c>
      <c r="AF1678">
        <v>0</v>
      </c>
      <c r="AG1678">
        <v>66926.83</v>
      </c>
      <c r="AH1678">
        <v>1</v>
      </c>
    </row>
    <row r="1679" spans="21:34" x14ac:dyDescent="0.25">
      <c r="U1679">
        <v>1678</v>
      </c>
      <c r="V1679">
        <v>15801767</v>
      </c>
      <c r="W1679" t="s">
        <v>692</v>
      </c>
      <c r="X1679">
        <v>784</v>
      </c>
      <c r="Y1679" t="s">
        <v>376</v>
      </c>
      <c r="Z1679" t="s">
        <v>437</v>
      </c>
      <c r="AA1679">
        <v>40</v>
      </c>
      <c r="AB1679">
        <v>8</v>
      </c>
      <c r="AC1679">
        <v>0</v>
      </c>
      <c r="AD1679">
        <v>2</v>
      </c>
      <c r="AE1679">
        <v>1</v>
      </c>
      <c r="AF1679">
        <v>0</v>
      </c>
      <c r="AG1679">
        <v>108891.3</v>
      </c>
      <c r="AH1679">
        <v>0</v>
      </c>
    </row>
    <row r="1680" spans="21:34" x14ac:dyDescent="0.25">
      <c r="U1680">
        <v>1679</v>
      </c>
      <c r="V1680">
        <v>15569178</v>
      </c>
      <c r="W1680" t="s">
        <v>1706</v>
      </c>
      <c r="X1680">
        <v>570</v>
      </c>
      <c r="Y1680" t="s">
        <v>374</v>
      </c>
      <c r="Z1680" t="s">
        <v>437</v>
      </c>
      <c r="AA1680">
        <v>18</v>
      </c>
      <c r="AB1680">
        <v>4</v>
      </c>
      <c r="AC1680">
        <v>82767.42</v>
      </c>
      <c r="AD1680">
        <v>1</v>
      </c>
      <c r="AE1680">
        <v>1</v>
      </c>
      <c r="AF1680">
        <v>0</v>
      </c>
      <c r="AG1680">
        <v>71811.899999999994</v>
      </c>
      <c r="AH1680">
        <v>0</v>
      </c>
    </row>
    <row r="1681" spans="21:34" x14ac:dyDescent="0.25">
      <c r="U1681">
        <v>1680</v>
      </c>
      <c r="V1681">
        <v>15731478</v>
      </c>
      <c r="W1681" t="s">
        <v>1214</v>
      </c>
      <c r="X1681">
        <v>712</v>
      </c>
      <c r="Y1681" t="s">
        <v>374</v>
      </c>
      <c r="Z1681" t="s">
        <v>437</v>
      </c>
      <c r="AA1681">
        <v>42</v>
      </c>
      <c r="AB1681">
        <v>1</v>
      </c>
      <c r="AC1681">
        <v>87842.98</v>
      </c>
      <c r="AD1681">
        <v>1</v>
      </c>
      <c r="AE1681">
        <v>0</v>
      </c>
      <c r="AF1681">
        <v>0</v>
      </c>
      <c r="AG1681">
        <v>92223.59</v>
      </c>
      <c r="AH1681">
        <v>0</v>
      </c>
    </row>
    <row r="1682" spans="21:34" x14ac:dyDescent="0.25">
      <c r="U1682">
        <v>1681</v>
      </c>
      <c r="V1682">
        <v>15811236</v>
      </c>
      <c r="W1682" t="s">
        <v>1047</v>
      </c>
      <c r="X1682">
        <v>705</v>
      </c>
      <c r="Y1682" t="s">
        <v>376</v>
      </c>
      <c r="Z1682" t="s">
        <v>436</v>
      </c>
      <c r="AA1682">
        <v>39</v>
      </c>
      <c r="AB1682">
        <v>6</v>
      </c>
      <c r="AC1682">
        <v>133261.13</v>
      </c>
      <c r="AD1682">
        <v>1</v>
      </c>
      <c r="AE1682">
        <v>1</v>
      </c>
      <c r="AF1682">
        <v>1</v>
      </c>
      <c r="AG1682">
        <v>78065.899999999994</v>
      </c>
      <c r="AH1682">
        <v>0</v>
      </c>
    </row>
    <row r="1683" spans="21:34" x14ac:dyDescent="0.25">
      <c r="U1683">
        <v>1682</v>
      </c>
      <c r="V1683">
        <v>15746749</v>
      </c>
      <c r="W1683" t="s">
        <v>1168</v>
      </c>
      <c r="X1683">
        <v>681</v>
      </c>
      <c r="Y1683" t="s">
        <v>376</v>
      </c>
      <c r="Z1683" t="s">
        <v>437</v>
      </c>
      <c r="AA1683">
        <v>32</v>
      </c>
      <c r="AB1683">
        <v>3</v>
      </c>
      <c r="AC1683">
        <v>0</v>
      </c>
      <c r="AD1683">
        <v>2</v>
      </c>
      <c r="AE1683">
        <v>1</v>
      </c>
      <c r="AF1683">
        <v>1</v>
      </c>
      <c r="AG1683">
        <v>59679.9</v>
      </c>
      <c r="AH1683">
        <v>0</v>
      </c>
    </row>
    <row r="1684" spans="21:34" x14ac:dyDescent="0.25">
      <c r="U1684">
        <v>1683</v>
      </c>
      <c r="V1684">
        <v>15662758</v>
      </c>
      <c r="W1684" t="s">
        <v>680</v>
      </c>
      <c r="X1684">
        <v>620</v>
      </c>
      <c r="Y1684" t="s">
        <v>374</v>
      </c>
      <c r="Z1684" t="s">
        <v>436</v>
      </c>
      <c r="AA1684">
        <v>41</v>
      </c>
      <c r="AB1684">
        <v>0</v>
      </c>
      <c r="AC1684">
        <v>97925.11</v>
      </c>
      <c r="AD1684">
        <v>1</v>
      </c>
      <c r="AE1684">
        <v>1</v>
      </c>
      <c r="AF1684">
        <v>0</v>
      </c>
      <c r="AG1684">
        <v>85000.320000000007</v>
      </c>
      <c r="AH1684">
        <v>0</v>
      </c>
    </row>
    <row r="1685" spans="21:34" x14ac:dyDescent="0.25">
      <c r="U1685">
        <v>1684</v>
      </c>
      <c r="V1685">
        <v>15709387</v>
      </c>
      <c r="W1685" t="s">
        <v>1683</v>
      </c>
      <c r="X1685">
        <v>711</v>
      </c>
      <c r="Y1685" t="s">
        <v>374</v>
      </c>
      <c r="Z1685" t="s">
        <v>436</v>
      </c>
      <c r="AA1685">
        <v>52</v>
      </c>
      <c r="AB1685">
        <v>5</v>
      </c>
      <c r="AC1685">
        <v>0</v>
      </c>
      <c r="AD1685">
        <v>1</v>
      </c>
      <c r="AE1685">
        <v>1</v>
      </c>
      <c r="AF1685">
        <v>1</v>
      </c>
      <c r="AG1685">
        <v>159808.95000000001</v>
      </c>
      <c r="AH1685">
        <v>0</v>
      </c>
    </row>
    <row r="1686" spans="21:34" x14ac:dyDescent="0.25">
      <c r="U1686">
        <v>1685</v>
      </c>
      <c r="V1686">
        <v>15572093</v>
      </c>
      <c r="W1686" t="s">
        <v>1093</v>
      </c>
      <c r="X1686">
        <v>613</v>
      </c>
      <c r="Y1686" t="s">
        <v>374</v>
      </c>
      <c r="Z1686" t="s">
        <v>437</v>
      </c>
      <c r="AA1686">
        <v>24</v>
      </c>
      <c r="AB1686">
        <v>7</v>
      </c>
      <c r="AC1686">
        <v>140453.91</v>
      </c>
      <c r="AD1686">
        <v>1</v>
      </c>
      <c r="AE1686">
        <v>1</v>
      </c>
      <c r="AF1686">
        <v>0</v>
      </c>
      <c r="AG1686">
        <v>129001.3</v>
      </c>
      <c r="AH1686">
        <v>0</v>
      </c>
    </row>
    <row r="1687" spans="21:34" x14ac:dyDescent="0.25">
      <c r="U1687">
        <v>1686</v>
      </c>
      <c r="V1687">
        <v>15713826</v>
      </c>
      <c r="W1687" t="s">
        <v>1707</v>
      </c>
      <c r="X1687">
        <v>613</v>
      </c>
      <c r="Y1687" t="s">
        <v>378</v>
      </c>
      <c r="Z1687" t="s">
        <v>437</v>
      </c>
      <c r="AA1687">
        <v>20</v>
      </c>
      <c r="AB1687">
        <v>0</v>
      </c>
      <c r="AC1687">
        <v>117356.19</v>
      </c>
      <c r="AD1687">
        <v>1</v>
      </c>
      <c r="AE1687">
        <v>0</v>
      </c>
      <c r="AF1687">
        <v>0</v>
      </c>
      <c r="AG1687">
        <v>113557.7</v>
      </c>
      <c r="AH1687">
        <v>1</v>
      </c>
    </row>
    <row r="1688" spans="21:34" x14ac:dyDescent="0.25">
      <c r="U1688">
        <v>1687</v>
      </c>
      <c r="V1688">
        <v>15570205</v>
      </c>
      <c r="W1688" t="s">
        <v>1266</v>
      </c>
      <c r="X1688">
        <v>682</v>
      </c>
      <c r="Y1688" t="s">
        <v>376</v>
      </c>
      <c r="Z1688" t="s">
        <v>436</v>
      </c>
      <c r="AA1688">
        <v>36</v>
      </c>
      <c r="AB1688">
        <v>5</v>
      </c>
      <c r="AC1688">
        <v>0</v>
      </c>
      <c r="AD1688">
        <v>2</v>
      </c>
      <c r="AE1688">
        <v>1</v>
      </c>
      <c r="AF1688">
        <v>1</v>
      </c>
      <c r="AG1688">
        <v>147758.51</v>
      </c>
      <c r="AH1688">
        <v>0</v>
      </c>
    </row>
    <row r="1689" spans="21:34" x14ac:dyDescent="0.25">
      <c r="U1689">
        <v>1688</v>
      </c>
      <c r="V1689">
        <v>15589348</v>
      </c>
      <c r="W1689" t="s">
        <v>1708</v>
      </c>
      <c r="X1689">
        <v>850</v>
      </c>
      <c r="Y1689" t="s">
        <v>376</v>
      </c>
      <c r="Z1689" t="s">
        <v>436</v>
      </c>
      <c r="AA1689">
        <v>37</v>
      </c>
      <c r="AB1689">
        <v>4</v>
      </c>
      <c r="AC1689">
        <v>137204.76999999999</v>
      </c>
      <c r="AD1689">
        <v>1</v>
      </c>
      <c r="AE1689">
        <v>1</v>
      </c>
      <c r="AF1689">
        <v>1</v>
      </c>
      <c r="AG1689">
        <v>28865.59</v>
      </c>
      <c r="AH1689">
        <v>0</v>
      </c>
    </row>
    <row r="1690" spans="21:34" x14ac:dyDescent="0.25">
      <c r="U1690">
        <v>1689</v>
      </c>
      <c r="V1690">
        <v>15804610</v>
      </c>
      <c r="W1690" t="s">
        <v>1709</v>
      </c>
      <c r="X1690">
        <v>601</v>
      </c>
      <c r="Y1690" t="s">
        <v>374</v>
      </c>
      <c r="Z1690" t="s">
        <v>437</v>
      </c>
      <c r="AA1690">
        <v>41</v>
      </c>
      <c r="AB1690">
        <v>1</v>
      </c>
      <c r="AC1690">
        <v>0</v>
      </c>
      <c r="AD1690">
        <v>2</v>
      </c>
      <c r="AE1690">
        <v>0</v>
      </c>
      <c r="AF1690">
        <v>1</v>
      </c>
      <c r="AG1690">
        <v>160607.06</v>
      </c>
      <c r="AH1690">
        <v>0</v>
      </c>
    </row>
    <row r="1691" spans="21:34" x14ac:dyDescent="0.25">
      <c r="U1691">
        <v>1690</v>
      </c>
      <c r="V1691">
        <v>15700854</v>
      </c>
      <c r="W1691" t="s">
        <v>981</v>
      </c>
      <c r="X1691">
        <v>595</v>
      </c>
      <c r="Y1691" t="s">
        <v>376</v>
      </c>
      <c r="Z1691" t="s">
        <v>436</v>
      </c>
      <c r="AA1691">
        <v>35</v>
      </c>
      <c r="AB1691">
        <v>8</v>
      </c>
      <c r="AC1691">
        <v>0</v>
      </c>
      <c r="AD1691">
        <v>1</v>
      </c>
      <c r="AE1691">
        <v>1</v>
      </c>
      <c r="AF1691">
        <v>0</v>
      </c>
      <c r="AG1691">
        <v>100015.79</v>
      </c>
      <c r="AH1691">
        <v>1</v>
      </c>
    </row>
    <row r="1692" spans="21:34" x14ac:dyDescent="0.25">
      <c r="U1692">
        <v>1691</v>
      </c>
      <c r="V1692">
        <v>15758836</v>
      </c>
      <c r="W1692" t="s">
        <v>1710</v>
      </c>
      <c r="X1692">
        <v>675</v>
      </c>
      <c r="Y1692" t="s">
        <v>376</v>
      </c>
      <c r="Z1692" t="s">
        <v>436</v>
      </c>
      <c r="AA1692">
        <v>36</v>
      </c>
      <c r="AB1692">
        <v>3</v>
      </c>
      <c r="AC1692">
        <v>54098.18</v>
      </c>
      <c r="AD1692">
        <v>2</v>
      </c>
      <c r="AE1692">
        <v>0</v>
      </c>
      <c r="AF1692">
        <v>1</v>
      </c>
      <c r="AG1692">
        <v>54478.52</v>
      </c>
      <c r="AH1692">
        <v>0</v>
      </c>
    </row>
    <row r="1693" spans="21:34" x14ac:dyDescent="0.25">
      <c r="U1693">
        <v>1692</v>
      </c>
      <c r="V1693">
        <v>15772933</v>
      </c>
      <c r="W1693" t="s">
        <v>1085</v>
      </c>
      <c r="X1693">
        <v>591</v>
      </c>
      <c r="Y1693" t="s">
        <v>376</v>
      </c>
      <c r="Z1693" t="s">
        <v>436</v>
      </c>
      <c r="AA1693">
        <v>31</v>
      </c>
      <c r="AB1693">
        <v>8</v>
      </c>
      <c r="AC1693">
        <v>0</v>
      </c>
      <c r="AD1693">
        <v>1</v>
      </c>
      <c r="AE1693">
        <v>1</v>
      </c>
      <c r="AF1693">
        <v>1</v>
      </c>
      <c r="AG1693">
        <v>141677.32999999999</v>
      </c>
      <c r="AH1693">
        <v>0</v>
      </c>
    </row>
    <row r="1694" spans="21:34" x14ac:dyDescent="0.25">
      <c r="U1694">
        <v>1693</v>
      </c>
      <c r="V1694">
        <v>15809006</v>
      </c>
      <c r="W1694" t="s">
        <v>1202</v>
      </c>
      <c r="X1694">
        <v>602</v>
      </c>
      <c r="Y1694" t="s">
        <v>374</v>
      </c>
      <c r="Z1694" t="s">
        <v>436</v>
      </c>
      <c r="AA1694">
        <v>23</v>
      </c>
      <c r="AB1694">
        <v>7</v>
      </c>
      <c r="AC1694">
        <v>113758.48</v>
      </c>
      <c r="AD1694">
        <v>2</v>
      </c>
      <c r="AE1694">
        <v>0</v>
      </c>
      <c r="AF1694">
        <v>0</v>
      </c>
      <c r="AG1694">
        <v>84077.6</v>
      </c>
      <c r="AH1694">
        <v>0</v>
      </c>
    </row>
    <row r="1695" spans="21:34" x14ac:dyDescent="0.25">
      <c r="U1695">
        <v>1694</v>
      </c>
      <c r="V1695">
        <v>15689612</v>
      </c>
      <c r="W1695" t="s">
        <v>707</v>
      </c>
      <c r="X1695">
        <v>554</v>
      </c>
      <c r="Y1695" t="s">
        <v>376</v>
      </c>
      <c r="Z1695" t="s">
        <v>437</v>
      </c>
      <c r="AA1695">
        <v>34</v>
      </c>
      <c r="AB1695">
        <v>8</v>
      </c>
      <c r="AC1695">
        <v>0</v>
      </c>
      <c r="AD1695">
        <v>1</v>
      </c>
      <c r="AE1695">
        <v>0</v>
      </c>
      <c r="AF1695">
        <v>1</v>
      </c>
      <c r="AG1695">
        <v>106981.03</v>
      </c>
      <c r="AH1695">
        <v>0</v>
      </c>
    </row>
    <row r="1696" spans="21:34" x14ac:dyDescent="0.25">
      <c r="U1696">
        <v>1695</v>
      </c>
      <c r="V1696">
        <v>15744614</v>
      </c>
      <c r="W1696" t="s">
        <v>1155</v>
      </c>
      <c r="X1696">
        <v>541</v>
      </c>
      <c r="Y1696" t="s">
        <v>374</v>
      </c>
      <c r="Z1696" t="s">
        <v>436</v>
      </c>
      <c r="AA1696">
        <v>37</v>
      </c>
      <c r="AB1696">
        <v>9</v>
      </c>
      <c r="AC1696">
        <v>118636.92</v>
      </c>
      <c r="AD1696">
        <v>1</v>
      </c>
      <c r="AE1696">
        <v>1</v>
      </c>
      <c r="AF1696">
        <v>1</v>
      </c>
      <c r="AG1696">
        <v>73551.44</v>
      </c>
      <c r="AH1696">
        <v>0</v>
      </c>
    </row>
    <row r="1697" spans="21:34" x14ac:dyDescent="0.25">
      <c r="U1697">
        <v>1696</v>
      </c>
      <c r="V1697">
        <v>15704250</v>
      </c>
      <c r="W1697" t="s">
        <v>1607</v>
      </c>
      <c r="X1697">
        <v>506</v>
      </c>
      <c r="Y1697" t="s">
        <v>374</v>
      </c>
      <c r="Z1697" t="s">
        <v>436</v>
      </c>
      <c r="AA1697">
        <v>34</v>
      </c>
      <c r="AB1697">
        <v>7</v>
      </c>
      <c r="AC1697">
        <v>0</v>
      </c>
      <c r="AD1697">
        <v>2</v>
      </c>
      <c r="AE1697">
        <v>0</v>
      </c>
      <c r="AF1697">
        <v>0</v>
      </c>
      <c r="AG1697">
        <v>115842.1</v>
      </c>
      <c r="AH1697">
        <v>0</v>
      </c>
    </row>
    <row r="1698" spans="21:34" x14ac:dyDescent="0.25">
      <c r="U1698">
        <v>1697</v>
      </c>
      <c r="V1698">
        <v>15700255</v>
      </c>
      <c r="W1698" t="s">
        <v>1711</v>
      </c>
      <c r="X1698">
        <v>814</v>
      </c>
      <c r="Y1698" t="s">
        <v>378</v>
      </c>
      <c r="Z1698" t="s">
        <v>436</v>
      </c>
      <c r="AA1698">
        <v>44</v>
      </c>
      <c r="AB1698">
        <v>8</v>
      </c>
      <c r="AC1698">
        <v>95488.82</v>
      </c>
      <c r="AD1698">
        <v>2</v>
      </c>
      <c r="AE1698">
        <v>0</v>
      </c>
      <c r="AF1698">
        <v>0</v>
      </c>
      <c r="AG1698">
        <v>107013.59</v>
      </c>
      <c r="AH1698">
        <v>0</v>
      </c>
    </row>
    <row r="1699" spans="21:34" x14ac:dyDescent="0.25">
      <c r="U1699">
        <v>1698</v>
      </c>
      <c r="V1699">
        <v>15669410</v>
      </c>
      <c r="W1699" t="s">
        <v>1712</v>
      </c>
      <c r="X1699">
        <v>683</v>
      </c>
      <c r="Y1699" t="s">
        <v>374</v>
      </c>
      <c r="Z1699" t="s">
        <v>436</v>
      </c>
      <c r="AA1699">
        <v>30</v>
      </c>
      <c r="AB1699">
        <v>8</v>
      </c>
      <c r="AC1699">
        <v>110829.52</v>
      </c>
      <c r="AD1699">
        <v>2</v>
      </c>
      <c r="AE1699">
        <v>0</v>
      </c>
      <c r="AF1699">
        <v>0</v>
      </c>
      <c r="AG1699">
        <v>24938.84</v>
      </c>
      <c r="AH1699">
        <v>0</v>
      </c>
    </row>
    <row r="1700" spans="21:34" x14ac:dyDescent="0.25">
      <c r="U1700">
        <v>1699</v>
      </c>
      <c r="V1700">
        <v>15807595</v>
      </c>
      <c r="W1700" t="s">
        <v>1094</v>
      </c>
      <c r="X1700">
        <v>485</v>
      </c>
      <c r="Y1700" t="s">
        <v>378</v>
      </c>
      <c r="Z1700" t="s">
        <v>436</v>
      </c>
      <c r="AA1700">
        <v>51</v>
      </c>
      <c r="AB1700">
        <v>7</v>
      </c>
      <c r="AC1700">
        <v>144244.59</v>
      </c>
      <c r="AD1700">
        <v>2</v>
      </c>
      <c r="AE1700">
        <v>1</v>
      </c>
      <c r="AF1700">
        <v>0</v>
      </c>
      <c r="AG1700">
        <v>51113.14</v>
      </c>
      <c r="AH1700">
        <v>0</v>
      </c>
    </row>
    <row r="1701" spans="21:34" x14ac:dyDescent="0.25">
      <c r="U1701">
        <v>1700</v>
      </c>
      <c r="V1701">
        <v>15664523</v>
      </c>
      <c r="W1701" t="s">
        <v>1713</v>
      </c>
      <c r="X1701">
        <v>696</v>
      </c>
      <c r="Y1701" t="s">
        <v>378</v>
      </c>
      <c r="Z1701" t="s">
        <v>437</v>
      </c>
      <c r="AA1701">
        <v>31</v>
      </c>
      <c r="AB1701">
        <v>8</v>
      </c>
      <c r="AC1701">
        <v>122021.92</v>
      </c>
      <c r="AD1701">
        <v>2</v>
      </c>
      <c r="AE1701">
        <v>1</v>
      </c>
      <c r="AF1701">
        <v>0</v>
      </c>
      <c r="AG1701">
        <v>33828.639999999999</v>
      </c>
      <c r="AH1701">
        <v>0</v>
      </c>
    </row>
    <row r="1702" spans="21:34" x14ac:dyDescent="0.25">
      <c r="U1702">
        <v>1701</v>
      </c>
      <c r="V1702">
        <v>15642833</v>
      </c>
      <c r="W1702" t="s">
        <v>1714</v>
      </c>
      <c r="X1702">
        <v>608</v>
      </c>
      <c r="Y1702" t="s">
        <v>374</v>
      </c>
      <c r="Z1702" t="s">
        <v>437</v>
      </c>
      <c r="AA1702">
        <v>30</v>
      </c>
      <c r="AB1702">
        <v>8</v>
      </c>
      <c r="AC1702">
        <v>0</v>
      </c>
      <c r="AD1702">
        <v>2</v>
      </c>
      <c r="AE1702">
        <v>1</v>
      </c>
      <c r="AF1702">
        <v>0</v>
      </c>
      <c r="AG1702">
        <v>128875.86</v>
      </c>
      <c r="AH1702">
        <v>0</v>
      </c>
    </row>
    <row r="1703" spans="21:34" x14ac:dyDescent="0.25">
      <c r="U1703">
        <v>1702</v>
      </c>
      <c r="V1703">
        <v>15605279</v>
      </c>
      <c r="W1703" t="s">
        <v>1715</v>
      </c>
      <c r="X1703">
        <v>792</v>
      </c>
      <c r="Y1703" t="s">
        <v>374</v>
      </c>
      <c r="Z1703" t="s">
        <v>436</v>
      </c>
      <c r="AA1703">
        <v>50</v>
      </c>
      <c r="AB1703">
        <v>9</v>
      </c>
      <c r="AC1703">
        <v>0</v>
      </c>
      <c r="AD1703">
        <v>4</v>
      </c>
      <c r="AE1703">
        <v>1</v>
      </c>
      <c r="AF1703">
        <v>1</v>
      </c>
      <c r="AG1703">
        <v>194700.81</v>
      </c>
      <c r="AH1703">
        <v>1</v>
      </c>
    </row>
    <row r="1704" spans="21:34" x14ac:dyDescent="0.25">
      <c r="U1704">
        <v>1703</v>
      </c>
      <c r="V1704">
        <v>15713644</v>
      </c>
      <c r="W1704" t="s">
        <v>819</v>
      </c>
      <c r="X1704">
        <v>686</v>
      </c>
      <c r="Y1704" t="s">
        <v>376</v>
      </c>
      <c r="Z1704" t="s">
        <v>436</v>
      </c>
      <c r="AA1704">
        <v>22</v>
      </c>
      <c r="AB1704">
        <v>5</v>
      </c>
      <c r="AC1704">
        <v>0</v>
      </c>
      <c r="AD1704">
        <v>2</v>
      </c>
      <c r="AE1704">
        <v>1</v>
      </c>
      <c r="AF1704">
        <v>0</v>
      </c>
      <c r="AG1704">
        <v>158974.45000000001</v>
      </c>
      <c r="AH1704">
        <v>0</v>
      </c>
    </row>
    <row r="1705" spans="21:34" x14ac:dyDescent="0.25">
      <c r="U1705">
        <v>1704</v>
      </c>
      <c r="V1705">
        <v>15750466</v>
      </c>
      <c r="W1705" t="s">
        <v>1716</v>
      </c>
      <c r="X1705">
        <v>790</v>
      </c>
      <c r="Y1705" t="s">
        <v>378</v>
      </c>
      <c r="Z1705" t="s">
        <v>436</v>
      </c>
      <c r="AA1705">
        <v>42</v>
      </c>
      <c r="AB1705">
        <v>1</v>
      </c>
      <c r="AC1705">
        <v>85839.62</v>
      </c>
      <c r="AD1705">
        <v>1</v>
      </c>
      <c r="AE1705">
        <v>1</v>
      </c>
      <c r="AF1705">
        <v>0</v>
      </c>
      <c r="AG1705">
        <v>198182.73</v>
      </c>
      <c r="AH1705">
        <v>0</v>
      </c>
    </row>
    <row r="1706" spans="21:34" x14ac:dyDescent="0.25">
      <c r="U1706">
        <v>1705</v>
      </c>
      <c r="V1706">
        <v>15739054</v>
      </c>
      <c r="W1706" t="s">
        <v>1717</v>
      </c>
      <c r="X1706">
        <v>654</v>
      </c>
      <c r="Y1706" t="s">
        <v>374</v>
      </c>
      <c r="Z1706" t="s">
        <v>437</v>
      </c>
      <c r="AA1706">
        <v>29</v>
      </c>
      <c r="AB1706">
        <v>4</v>
      </c>
      <c r="AC1706">
        <v>96974.97</v>
      </c>
      <c r="AD1706">
        <v>1</v>
      </c>
      <c r="AE1706">
        <v>0</v>
      </c>
      <c r="AF1706">
        <v>1</v>
      </c>
      <c r="AG1706">
        <v>141404.07</v>
      </c>
      <c r="AH1706">
        <v>0</v>
      </c>
    </row>
    <row r="1707" spans="21:34" x14ac:dyDescent="0.25">
      <c r="U1707">
        <v>1706</v>
      </c>
      <c r="V1707">
        <v>15612771</v>
      </c>
      <c r="W1707" t="s">
        <v>1152</v>
      </c>
      <c r="X1707">
        <v>452</v>
      </c>
      <c r="Y1707" t="s">
        <v>374</v>
      </c>
      <c r="Z1707" t="s">
        <v>436</v>
      </c>
      <c r="AA1707">
        <v>35</v>
      </c>
      <c r="AB1707">
        <v>4</v>
      </c>
      <c r="AC1707">
        <v>148172.44</v>
      </c>
      <c r="AD1707">
        <v>1</v>
      </c>
      <c r="AE1707">
        <v>1</v>
      </c>
      <c r="AF1707">
        <v>1</v>
      </c>
      <c r="AG1707">
        <v>4175.68</v>
      </c>
      <c r="AH1707">
        <v>0</v>
      </c>
    </row>
    <row r="1708" spans="21:34" x14ac:dyDescent="0.25">
      <c r="U1708">
        <v>1707</v>
      </c>
      <c r="V1708">
        <v>15788483</v>
      </c>
      <c r="W1708" t="s">
        <v>944</v>
      </c>
      <c r="X1708">
        <v>719</v>
      </c>
      <c r="Y1708" t="s">
        <v>376</v>
      </c>
      <c r="Z1708" t="s">
        <v>436</v>
      </c>
      <c r="AA1708">
        <v>38</v>
      </c>
      <c r="AB1708">
        <v>0</v>
      </c>
      <c r="AC1708">
        <v>0</v>
      </c>
      <c r="AD1708">
        <v>1</v>
      </c>
      <c r="AE1708">
        <v>1</v>
      </c>
      <c r="AF1708">
        <v>0</v>
      </c>
      <c r="AG1708">
        <v>126876.47</v>
      </c>
      <c r="AH1708">
        <v>0</v>
      </c>
    </row>
    <row r="1709" spans="21:34" x14ac:dyDescent="0.25">
      <c r="U1709">
        <v>1708</v>
      </c>
      <c r="V1709">
        <v>15732832</v>
      </c>
      <c r="W1709" t="s">
        <v>1151</v>
      </c>
      <c r="X1709">
        <v>707</v>
      </c>
      <c r="Y1709" t="s">
        <v>374</v>
      </c>
      <c r="Z1709" t="s">
        <v>437</v>
      </c>
      <c r="AA1709">
        <v>40</v>
      </c>
      <c r="AB1709">
        <v>5</v>
      </c>
      <c r="AC1709">
        <v>0</v>
      </c>
      <c r="AD1709">
        <v>2</v>
      </c>
      <c r="AE1709">
        <v>1</v>
      </c>
      <c r="AF1709">
        <v>0</v>
      </c>
      <c r="AG1709">
        <v>41052.82</v>
      </c>
      <c r="AH1709">
        <v>0</v>
      </c>
    </row>
    <row r="1710" spans="21:34" x14ac:dyDescent="0.25">
      <c r="U1710">
        <v>1709</v>
      </c>
      <c r="V1710">
        <v>15772892</v>
      </c>
      <c r="W1710" t="s">
        <v>925</v>
      </c>
      <c r="X1710">
        <v>699</v>
      </c>
      <c r="Y1710" t="s">
        <v>374</v>
      </c>
      <c r="Z1710" t="s">
        <v>437</v>
      </c>
      <c r="AA1710">
        <v>49</v>
      </c>
      <c r="AB1710">
        <v>2</v>
      </c>
      <c r="AC1710">
        <v>0</v>
      </c>
      <c r="AD1710">
        <v>1</v>
      </c>
      <c r="AE1710">
        <v>0</v>
      </c>
      <c r="AF1710">
        <v>0</v>
      </c>
      <c r="AG1710">
        <v>105760.01</v>
      </c>
      <c r="AH1710">
        <v>0</v>
      </c>
    </row>
    <row r="1711" spans="21:34" x14ac:dyDescent="0.25">
      <c r="U1711">
        <v>1710</v>
      </c>
      <c r="V1711">
        <v>15713843</v>
      </c>
      <c r="W1711" t="s">
        <v>1179</v>
      </c>
      <c r="X1711">
        <v>850</v>
      </c>
      <c r="Y1711" t="s">
        <v>376</v>
      </c>
      <c r="Z1711" t="s">
        <v>436</v>
      </c>
      <c r="AA1711">
        <v>30</v>
      </c>
      <c r="AB1711">
        <v>2</v>
      </c>
      <c r="AC1711">
        <v>0</v>
      </c>
      <c r="AD1711">
        <v>2</v>
      </c>
      <c r="AE1711">
        <v>0</v>
      </c>
      <c r="AF1711">
        <v>1</v>
      </c>
      <c r="AG1711">
        <v>27937.119999999999</v>
      </c>
      <c r="AH1711">
        <v>0</v>
      </c>
    </row>
    <row r="1712" spans="21:34" x14ac:dyDescent="0.25">
      <c r="U1712">
        <v>1711</v>
      </c>
      <c r="V1712">
        <v>15567993</v>
      </c>
      <c r="W1712" t="s">
        <v>1283</v>
      </c>
      <c r="X1712">
        <v>828</v>
      </c>
      <c r="Y1712" t="s">
        <v>376</v>
      </c>
      <c r="Z1712" t="s">
        <v>436</v>
      </c>
      <c r="AA1712">
        <v>28</v>
      </c>
      <c r="AB1712">
        <v>8</v>
      </c>
      <c r="AC1712">
        <v>134766.85</v>
      </c>
      <c r="AD1712">
        <v>1</v>
      </c>
      <c r="AE1712">
        <v>1</v>
      </c>
      <c r="AF1712">
        <v>0</v>
      </c>
      <c r="AG1712">
        <v>79355.87</v>
      </c>
      <c r="AH1712">
        <v>0</v>
      </c>
    </row>
    <row r="1713" spans="21:34" x14ac:dyDescent="0.25">
      <c r="U1713">
        <v>1712</v>
      </c>
      <c r="V1713">
        <v>15617603</v>
      </c>
      <c r="W1713" t="s">
        <v>1428</v>
      </c>
      <c r="X1713">
        <v>850</v>
      </c>
      <c r="Y1713" t="s">
        <v>378</v>
      </c>
      <c r="Z1713" t="s">
        <v>436</v>
      </c>
      <c r="AA1713">
        <v>30</v>
      </c>
      <c r="AB1713">
        <v>5</v>
      </c>
      <c r="AC1713">
        <v>123210.56</v>
      </c>
      <c r="AD1713">
        <v>2</v>
      </c>
      <c r="AE1713">
        <v>1</v>
      </c>
      <c r="AF1713">
        <v>1</v>
      </c>
      <c r="AG1713">
        <v>102180.27</v>
      </c>
      <c r="AH1713">
        <v>0</v>
      </c>
    </row>
    <row r="1714" spans="21:34" x14ac:dyDescent="0.25">
      <c r="U1714">
        <v>1713</v>
      </c>
      <c r="V1714">
        <v>15744983</v>
      </c>
      <c r="W1714" t="s">
        <v>1718</v>
      </c>
      <c r="X1714">
        <v>712</v>
      </c>
      <c r="Y1714" t="s">
        <v>376</v>
      </c>
      <c r="Z1714" t="s">
        <v>436</v>
      </c>
      <c r="AA1714">
        <v>47</v>
      </c>
      <c r="AB1714">
        <v>1</v>
      </c>
      <c r="AC1714">
        <v>139887.01</v>
      </c>
      <c r="AD1714">
        <v>1</v>
      </c>
      <c r="AE1714">
        <v>1</v>
      </c>
      <c r="AF1714">
        <v>1</v>
      </c>
      <c r="AG1714">
        <v>95719.73</v>
      </c>
      <c r="AH1714">
        <v>0</v>
      </c>
    </row>
    <row r="1715" spans="21:34" x14ac:dyDescent="0.25">
      <c r="U1715">
        <v>1714</v>
      </c>
      <c r="V1715">
        <v>15630419</v>
      </c>
      <c r="W1715" t="s">
        <v>1228</v>
      </c>
      <c r="X1715">
        <v>634</v>
      </c>
      <c r="Y1715" t="s">
        <v>374</v>
      </c>
      <c r="Z1715" t="s">
        <v>436</v>
      </c>
      <c r="AA1715">
        <v>44</v>
      </c>
      <c r="AB1715">
        <v>9</v>
      </c>
      <c r="AC1715">
        <v>149961.10999999999</v>
      </c>
      <c r="AD1715">
        <v>1</v>
      </c>
      <c r="AE1715">
        <v>1</v>
      </c>
      <c r="AF1715">
        <v>0</v>
      </c>
      <c r="AG1715">
        <v>57121.51</v>
      </c>
      <c r="AH1715">
        <v>0</v>
      </c>
    </row>
    <row r="1716" spans="21:34" x14ac:dyDescent="0.25">
      <c r="U1716">
        <v>1715</v>
      </c>
      <c r="V1716">
        <v>15738828</v>
      </c>
      <c r="W1716" t="s">
        <v>972</v>
      </c>
      <c r="X1716">
        <v>730</v>
      </c>
      <c r="Y1716" t="s">
        <v>378</v>
      </c>
      <c r="Z1716" t="s">
        <v>436</v>
      </c>
      <c r="AA1716">
        <v>45</v>
      </c>
      <c r="AB1716">
        <v>6</v>
      </c>
      <c r="AC1716">
        <v>152880.97</v>
      </c>
      <c r="AD1716">
        <v>1</v>
      </c>
      <c r="AE1716">
        <v>0</v>
      </c>
      <c r="AF1716">
        <v>0</v>
      </c>
      <c r="AG1716">
        <v>162478.10999999999</v>
      </c>
      <c r="AH1716">
        <v>0</v>
      </c>
    </row>
    <row r="1717" spans="21:34" x14ac:dyDescent="0.25">
      <c r="U1717">
        <v>1716</v>
      </c>
      <c r="V1717">
        <v>15778025</v>
      </c>
      <c r="W1717" t="s">
        <v>665</v>
      </c>
      <c r="X1717">
        <v>685</v>
      </c>
      <c r="Y1717" t="s">
        <v>378</v>
      </c>
      <c r="Z1717" t="s">
        <v>436</v>
      </c>
      <c r="AA1717">
        <v>43</v>
      </c>
      <c r="AB1717">
        <v>9</v>
      </c>
      <c r="AC1717">
        <v>108589.47</v>
      </c>
      <c r="AD1717">
        <v>2</v>
      </c>
      <c r="AE1717">
        <v>0</v>
      </c>
      <c r="AF1717">
        <v>1</v>
      </c>
      <c r="AG1717">
        <v>194808.51</v>
      </c>
      <c r="AH1717">
        <v>0</v>
      </c>
    </row>
    <row r="1718" spans="21:34" x14ac:dyDescent="0.25">
      <c r="U1718">
        <v>1717</v>
      </c>
      <c r="V1718">
        <v>15799479</v>
      </c>
      <c r="W1718" t="s">
        <v>1362</v>
      </c>
      <c r="X1718">
        <v>809</v>
      </c>
      <c r="Y1718" t="s">
        <v>376</v>
      </c>
      <c r="Z1718" t="s">
        <v>436</v>
      </c>
      <c r="AA1718">
        <v>33</v>
      </c>
      <c r="AB1718">
        <v>9</v>
      </c>
      <c r="AC1718">
        <v>0</v>
      </c>
      <c r="AD1718">
        <v>1</v>
      </c>
      <c r="AE1718">
        <v>1</v>
      </c>
      <c r="AF1718">
        <v>1</v>
      </c>
      <c r="AG1718">
        <v>124045.65</v>
      </c>
      <c r="AH1718">
        <v>0</v>
      </c>
    </row>
    <row r="1719" spans="21:34" x14ac:dyDescent="0.25">
      <c r="U1719">
        <v>1718</v>
      </c>
      <c r="V1719">
        <v>15684269</v>
      </c>
      <c r="W1719" t="s">
        <v>1110</v>
      </c>
      <c r="X1719">
        <v>707</v>
      </c>
      <c r="Y1719" t="s">
        <v>376</v>
      </c>
      <c r="Z1719" t="s">
        <v>437</v>
      </c>
      <c r="AA1719">
        <v>35</v>
      </c>
      <c r="AB1719">
        <v>3</v>
      </c>
      <c r="AC1719">
        <v>56674.48</v>
      </c>
      <c r="AD1719">
        <v>1</v>
      </c>
      <c r="AE1719">
        <v>1</v>
      </c>
      <c r="AF1719">
        <v>0</v>
      </c>
      <c r="AG1719">
        <v>17987.400000000001</v>
      </c>
      <c r="AH1719">
        <v>1</v>
      </c>
    </row>
    <row r="1720" spans="21:34" x14ac:dyDescent="0.25">
      <c r="U1720">
        <v>1719</v>
      </c>
      <c r="V1720">
        <v>15762745</v>
      </c>
      <c r="W1720" t="s">
        <v>1719</v>
      </c>
      <c r="X1720">
        <v>648</v>
      </c>
      <c r="Y1720" t="s">
        <v>376</v>
      </c>
      <c r="Z1720" t="s">
        <v>436</v>
      </c>
      <c r="AA1720">
        <v>32</v>
      </c>
      <c r="AB1720">
        <v>8</v>
      </c>
      <c r="AC1720">
        <v>0</v>
      </c>
      <c r="AD1720">
        <v>1</v>
      </c>
      <c r="AE1720">
        <v>1</v>
      </c>
      <c r="AF1720">
        <v>0</v>
      </c>
      <c r="AG1720">
        <v>133653.38</v>
      </c>
      <c r="AH1720">
        <v>0</v>
      </c>
    </row>
    <row r="1721" spans="21:34" x14ac:dyDescent="0.25">
      <c r="U1721">
        <v>1720</v>
      </c>
      <c r="V1721">
        <v>15746970</v>
      </c>
      <c r="W1721" t="s">
        <v>1720</v>
      </c>
      <c r="X1721">
        <v>760</v>
      </c>
      <c r="Y1721" t="s">
        <v>376</v>
      </c>
      <c r="Z1721" t="s">
        <v>437</v>
      </c>
      <c r="AA1721">
        <v>57</v>
      </c>
      <c r="AB1721">
        <v>1</v>
      </c>
      <c r="AC1721">
        <v>0</v>
      </c>
      <c r="AD1721">
        <v>2</v>
      </c>
      <c r="AE1721">
        <v>1</v>
      </c>
      <c r="AF1721">
        <v>1</v>
      </c>
      <c r="AG1721">
        <v>25101.17</v>
      </c>
      <c r="AH1721">
        <v>0</v>
      </c>
    </row>
    <row r="1722" spans="21:34" x14ac:dyDescent="0.25">
      <c r="U1722">
        <v>1721</v>
      </c>
      <c r="V1722">
        <v>15725024</v>
      </c>
      <c r="W1722" t="s">
        <v>1721</v>
      </c>
      <c r="X1722">
        <v>805</v>
      </c>
      <c r="Y1722" t="s">
        <v>378</v>
      </c>
      <c r="Z1722" t="s">
        <v>437</v>
      </c>
      <c r="AA1722">
        <v>33</v>
      </c>
      <c r="AB1722">
        <v>3</v>
      </c>
      <c r="AC1722">
        <v>105663.56</v>
      </c>
      <c r="AD1722">
        <v>2</v>
      </c>
      <c r="AE1722">
        <v>0</v>
      </c>
      <c r="AF1722">
        <v>1</v>
      </c>
      <c r="AG1722">
        <v>33330.89</v>
      </c>
      <c r="AH1722">
        <v>0</v>
      </c>
    </row>
    <row r="1723" spans="21:34" x14ac:dyDescent="0.25">
      <c r="U1723">
        <v>1722</v>
      </c>
      <c r="V1723">
        <v>15592116</v>
      </c>
      <c r="W1723" t="s">
        <v>1722</v>
      </c>
      <c r="X1723">
        <v>585</v>
      </c>
      <c r="Y1723" t="s">
        <v>374</v>
      </c>
      <c r="Z1723" t="s">
        <v>437</v>
      </c>
      <c r="AA1723">
        <v>39</v>
      </c>
      <c r="AB1723">
        <v>7</v>
      </c>
      <c r="AC1723">
        <v>0</v>
      </c>
      <c r="AD1723">
        <v>2</v>
      </c>
      <c r="AE1723">
        <v>1</v>
      </c>
      <c r="AF1723">
        <v>0</v>
      </c>
      <c r="AG1723">
        <v>2401.2600000000002</v>
      </c>
      <c r="AH1723">
        <v>0</v>
      </c>
    </row>
    <row r="1724" spans="21:34" x14ac:dyDescent="0.25">
      <c r="U1724">
        <v>1723</v>
      </c>
      <c r="V1724">
        <v>15624391</v>
      </c>
      <c r="W1724" t="s">
        <v>1723</v>
      </c>
      <c r="X1724">
        <v>595</v>
      </c>
      <c r="Y1724" t="s">
        <v>376</v>
      </c>
      <c r="Z1724" t="s">
        <v>437</v>
      </c>
      <c r="AA1724">
        <v>30</v>
      </c>
      <c r="AB1724">
        <v>5</v>
      </c>
      <c r="AC1724">
        <v>100683.54</v>
      </c>
      <c r="AD1724">
        <v>1</v>
      </c>
      <c r="AE1724">
        <v>1</v>
      </c>
      <c r="AF1724">
        <v>1</v>
      </c>
      <c r="AG1724">
        <v>178361.04</v>
      </c>
      <c r="AH1724">
        <v>0</v>
      </c>
    </row>
    <row r="1725" spans="21:34" x14ac:dyDescent="0.25">
      <c r="U1725">
        <v>1724</v>
      </c>
      <c r="V1725">
        <v>15567422</v>
      </c>
      <c r="W1725" t="s">
        <v>1724</v>
      </c>
      <c r="X1725">
        <v>630</v>
      </c>
      <c r="Y1725" t="s">
        <v>374</v>
      </c>
      <c r="Z1725" t="s">
        <v>436</v>
      </c>
      <c r="AA1725">
        <v>42</v>
      </c>
      <c r="AB1725">
        <v>6</v>
      </c>
      <c r="AC1725">
        <v>0</v>
      </c>
      <c r="AD1725">
        <v>2</v>
      </c>
      <c r="AE1725">
        <v>1</v>
      </c>
      <c r="AF1725">
        <v>0</v>
      </c>
      <c r="AG1725">
        <v>162697.93</v>
      </c>
      <c r="AH1725">
        <v>0</v>
      </c>
    </row>
    <row r="1726" spans="21:34" x14ac:dyDescent="0.25">
      <c r="U1726">
        <v>1725</v>
      </c>
      <c r="V1726">
        <v>15612627</v>
      </c>
      <c r="W1726" t="s">
        <v>1725</v>
      </c>
      <c r="X1726">
        <v>627</v>
      </c>
      <c r="Y1726" t="s">
        <v>378</v>
      </c>
      <c r="Z1726" t="s">
        <v>436</v>
      </c>
      <c r="AA1726">
        <v>29</v>
      </c>
      <c r="AB1726">
        <v>5</v>
      </c>
      <c r="AC1726">
        <v>139541.57999999999</v>
      </c>
      <c r="AD1726">
        <v>2</v>
      </c>
      <c r="AE1726">
        <v>1</v>
      </c>
      <c r="AF1726">
        <v>0</v>
      </c>
      <c r="AG1726">
        <v>80607.33</v>
      </c>
      <c r="AH1726">
        <v>0</v>
      </c>
    </row>
    <row r="1727" spans="21:34" x14ac:dyDescent="0.25">
      <c r="U1727">
        <v>1726</v>
      </c>
      <c r="V1727">
        <v>15574879</v>
      </c>
      <c r="W1727" t="s">
        <v>1321</v>
      </c>
      <c r="X1727">
        <v>631</v>
      </c>
      <c r="Y1727" t="s">
        <v>378</v>
      </c>
      <c r="Z1727" t="s">
        <v>437</v>
      </c>
      <c r="AA1727">
        <v>37</v>
      </c>
      <c r="AB1727">
        <v>2</v>
      </c>
      <c r="AC1727">
        <v>121801.72</v>
      </c>
      <c r="AD1727">
        <v>2</v>
      </c>
      <c r="AE1727">
        <v>0</v>
      </c>
      <c r="AF1727">
        <v>1</v>
      </c>
      <c r="AG1727">
        <v>23146.62</v>
      </c>
      <c r="AH1727">
        <v>0</v>
      </c>
    </row>
    <row r="1728" spans="21:34" x14ac:dyDescent="0.25">
      <c r="U1728">
        <v>1727</v>
      </c>
      <c r="V1728">
        <v>15745107</v>
      </c>
      <c r="W1728" t="s">
        <v>931</v>
      </c>
      <c r="X1728">
        <v>776</v>
      </c>
      <c r="Y1728" t="s">
        <v>378</v>
      </c>
      <c r="Z1728" t="s">
        <v>436</v>
      </c>
      <c r="AA1728">
        <v>38</v>
      </c>
      <c r="AB1728">
        <v>5</v>
      </c>
      <c r="AC1728">
        <v>112281.7</v>
      </c>
      <c r="AD1728">
        <v>1</v>
      </c>
      <c r="AE1728">
        <v>0</v>
      </c>
      <c r="AF1728">
        <v>1</v>
      </c>
      <c r="AG1728">
        <v>89893.6</v>
      </c>
      <c r="AH1728">
        <v>0</v>
      </c>
    </row>
    <row r="1729" spans="21:34" x14ac:dyDescent="0.25">
      <c r="U1729">
        <v>1728</v>
      </c>
      <c r="V1729">
        <v>15734491</v>
      </c>
      <c r="W1729" t="s">
        <v>679</v>
      </c>
      <c r="X1729">
        <v>676</v>
      </c>
      <c r="Y1729" t="s">
        <v>376</v>
      </c>
      <c r="Z1729" t="s">
        <v>437</v>
      </c>
      <c r="AA1729">
        <v>36</v>
      </c>
      <c r="AB1729">
        <v>4</v>
      </c>
      <c r="AC1729">
        <v>0</v>
      </c>
      <c r="AD1729">
        <v>2</v>
      </c>
      <c r="AE1729">
        <v>1</v>
      </c>
      <c r="AF1729">
        <v>1</v>
      </c>
      <c r="AG1729">
        <v>3173.31</v>
      </c>
      <c r="AH1729">
        <v>0</v>
      </c>
    </row>
    <row r="1730" spans="21:34" x14ac:dyDescent="0.25">
      <c r="U1730">
        <v>1729</v>
      </c>
      <c r="V1730">
        <v>15675320</v>
      </c>
      <c r="W1730" t="s">
        <v>725</v>
      </c>
      <c r="X1730">
        <v>758</v>
      </c>
      <c r="Y1730" t="s">
        <v>376</v>
      </c>
      <c r="Z1730" t="s">
        <v>437</v>
      </c>
      <c r="AA1730">
        <v>40</v>
      </c>
      <c r="AB1730">
        <v>5</v>
      </c>
      <c r="AC1730">
        <v>93499.82</v>
      </c>
      <c r="AD1730">
        <v>2</v>
      </c>
      <c r="AE1730">
        <v>0</v>
      </c>
      <c r="AF1730">
        <v>0</v>
      </c>
      <c r="AG1730">
        <v>123218.81</v>
      </c>
      <c r="AH1730">
        <v>0</v>
      </c>
    </row>
    <row r="1731" spans="21:34" x14ac:dyDescent="0.25">
      <c r="U1731">
        <v>1730</v>
      </c>
      <c r="V1731">
        <v>15643824</v>
      </c>
      <c r="W1731" t="s">
        <v>863</v>
      </c>
      <c r="X1731">
        <v>637</v>
      </c>
      <c r="Y1731" t="s">
        <v>374</v>
      </c>
      <c r="Z1731" t="s">
        <v>436</v>
      </c>
      <c r="AA1731">
        <v>33</v>
      </c>
      <c r="AB1731">
        <v>0</v>
      </c>
      <c r="AC1731">
        <v>132255.99</v>
      </c>
      <c r="AD1731">
        <v>2</v>
      </c>
      <c r="AE1731">
        <v>0</v>
      </c>
      <c r="AF1731">
        <v>1</v>
      </c>
      <c r="AG1731">
        <v>74588.41</v>
      </c>
      <c r="AH1731">
        <v>0</v>
      </c>
    </row>
    <row r="1732" spans="21:34" x14ac:dyDescent="0.25">
      <c r="U1732">
        <v>1731</v>
      </c>
      <c r="V1732">
        <v>15643438</v>
      </c>
      <c r="W1732" t="s">
        <v>1256</v>
      </c>
      <c r="X1732">
        <v>850</v>
      </c>
      <c r="Y1732" t="s">
        <v>374</v>
      </c>
      <c r="Z1732" t="s">
        <v>436</v>
      </c>
      <c r="AA1732">
        <v>20</v>
      </c>
      <c r="AB1732">
        <v>7</v>
      </c>
      <c r="AC1732">
        <v>0</v>
      </c>
      <c r="AD1732">
        <v>2</v>
      </c>
      <c r="AE1732">
        <v>1</v>
      </c>
      <c r="AF1732">
        <v>0</v>
      </c>
      <c r="AG1732">
        <v>31288.77</v>
      </c>
      <c r="AH1732">
        <v>0</v>
      </c>
    </row>
    <row r="1733" spans="21:34" x14ac:dyDescent="0.25">
      <c r="U1733">
        <v>1732</v>
      </c>
      <c r="V1733">
        <v>15721730</v>
      </c>
      <c r="W1733" t="s">
        <v>1526</v>
      </c>
      <c r="X1733">
        <v>601</v>
      </c>
      <c r="Y1733" t="s">
        <v>376</v>
      </c>
      <c r="Z1733" t="s">
        <v>437</v>
      </c>
      <c r="AA1733">
        <v>44</v>
      </c>
      <c r="AB1733">
        <v>4</v>
      </c>
      <c r="AC1733">
        <v>0</v>
      </c>
      <c r="AD1733">
        <v>2</v>
      </c>
      <c r="AE1733">
        <v>1</v>
      </c>
      <c r="AF1733">
        <v>0</v>
      </c>
      <c r="AG1733">
        <v>58561.31</v>
      </c>
      <c r="AH1733">
        <v>0</v>
      </c>
    </row>
    <row r="1734" spans="21:34" x14ac:dyDescent="0.25">
      <c r="U1734">
        <v>1733</v>
      </c>
      <c r="V1734">
        <v>15680727</v>
      </c>
      <c r="W1734" t="s">
        <v>1726</v>
      </c>
      <c r="X1734">
        <v>735</v>
      </c>
      <c r="Y1734" t="s">
        <v>374</v>
      </c>
      <c r="Z1734" t="s">
        <v>436</v>
      </c>
      <c r="AA1734">
        <v>49</v>
      </c>
      <c r="AB1734">
        <v>5</v>
      </c>
      <c r="AC1734">
        <v>121973.28</v>
      </c>
      <c r="AD1734">
        <v>1</v>
      </c>
      <c r="AE1734">
        <v>1</v>
      </c>
      <c r="AF1734">
        <v>0</v>
      </c>
      <c r="AG1734">
        <v>148804.35999999999</v>
      </c>
      <c r="AH1734">
        <v>0</v>
      </c>
    </row>
    <row r="1735" spans="21:34" x14ac:dyDescent="0.25">
      <c r="U1735">
        <v>1734</v>
      </c>
      <c r="V1735">
        <v>15752508</v>
      </c>
      <c r="W1735" t="s">
        <v>1493</v>
      </c>
      <c r="X1735">
        <v>614</v>
      </c>
      <c r="Y1735" t="s">
        <v>378</v>
      </c>
      <c r="Z1735" t="s">
        <v>436</v>
      </c>
      <c r="AA1735">
        <v>32</v>
      </c>
      <c r="AB1735">
        <v>7</v>
      </c>
      <c r="AC1735">
        <v>99462.8</v>
      </c>
      <c r="AD1735">
        <v>2</v>
      </c>
      <c r="AE1735">
        <v>1</v>
      </c>
      <c r="AF1735">
        <v>1</v>
      </c>
      <c r="AG1735">
        <v>51117.06</v>
      </c>
      <c r="AH1735">
        <v>0</v>
      </c>
    </row>
    <row r="1736" spans="21:34" x14ac:dyDescent="0.25">
      <c r="U1736">
        <v>1735</v>
      </c>
      <c r="V1736">
        <v>15808846</v>
      </c>
      <c r="W1736" t="s">
        <v>1727</v>
      </c>
      <c r="X1736">
        <v>672</v>
      </c>
      <c r="Y1736" t="s">
        <v>378</v>
      </c>
      <c r="Z1736" t="s">
        <v>437</v>
      </c>
      <c r="AA1736">
        <v>21</v>
      </c>
      <c r="AB1736">
        <v>3</v>
      </c>
      <c r="AC1736">
        <v>165878.76</v>
      </c>
      <c r="AD1736">
        <v>2</v>
      </c>
      <c r="AE1736">
        <v>1</v>
      </c>
      <c r="AF1736">
        <v>1</v>
      </c>
      <c r="AG1736">
        <v>164537.17000000001</v>
      </c>
      <c r="AH1736">
        <v>0</v>
      </c>
    </row>
    <row r="1737" spans="21:34" x14ac:dyDescent="0.25">
      <c r="U1737">
        <v>1736</v>
      </c>
      <c r="V1737">
        <v>15727251</v>
      </c>
      <c r="W1737" t="s">
        <v>1627</v>
      </c>
      <c r="X1737">
        <v>642</v>
      </c>
      <c r="Y1737" t="s">
        <v>374</v>
      </c>
      <c r="Z1737" t="s">
        <v>436</v>
      </c>
      <c r="AA1737">
        <v>30</v>
      </c>
      <c r="AB1737">
        <v>8</v>
      </c>
      <c r="AC1737">
        <v>117494.27</v>
      </c>
      <c r="AD1737">
        <v>1</v>
      </c>
      <c r="AE1737">
        <v>0</v>
      </c>
      <c r="AF1737">
        <v>0</v>
      </c>
      <c r="AG1737">
        <v>61977.82</v>
      </c>
      <c r="AH1737">
        <v>0</v>
      </c>
    </row>
    <row r="1738" spans="21:34" x14ac:dyDescent="0.25">
      <c r="U1738">
        <v>1737</v>
      </c>
      <c r="V1738">
        <v>15663489</v>
      </c>
      <c r="W1738" t="s">
        <v>646</v>
      </c>
      <c r="X1738">
        <v>633</v>
      </c>
      <c r="Y1738" t="s">
        <v>378</v>
      </c>
      <c r="Z1738" t="s">
        <v>437</v>
      </c>
      <c r="AA1738">
        <v>29</v>
      </c>
      <c r="AB1738">
        <v>0</v>
      </c>
      <c r="AC1738">
        <v>138577.34</v>
      </c>
      <c r="AD1738">
        <v>1</v>
      </c>
      <c r="AE1738">
        <v>1</v>
      </c>
      <c r="AF1738">
        <v>0</v>
      </c>
      <c r="AG1738">
        <v>193362.99</v>
      </c>
      <c r="AH1738">
        <v>0</v>
      </c>
    </row>
    <row r="1739" spans="21:34" x14ac:dyDescent="0.25">
      <c r="U1739">
        <v>1738</v>
      </c>
      <c r="V1739">
        <v>15683677</v>
      </c>
      <c r="W1739" t="s">
        <v>1728</v>
      </c>
      <c r="X1739">
        <v>769</v>
      </c>
      <c r="Y1739" t="s">
        <v>376</v>
      </c>
      <c r="Z1739" t="s">
        <v>436</v>
      </c>
      <c r="AA1739">
        <v>39</v>
      </c>
      <c r="AB1739">
        <v>9</v>
      </c>
      <c r="AC1739">
        <v>0</v>
      </c>
      <c r="AD1739">
        <v>1</v>
      </c>
      <c r="AE1739">
        <v>1</v>
      </c>
      <c r="AF1739">
        <v>1</v>
      </c>
      <c r="AG1739">
        <v>47722.79</v>
      </c>
      <c r="AH1739">
        <v>0</v>
      </c>
    </row>
    <row r="1740" spans="21:34" x14ac:dyDescent="0.25">
      <c r="U1740">
        <v>1739</v>
      </c>
      <c r="V1740">
        <v>15596414</v>
      </c>
      <c r="W1740" t="s">
        <v>1172</v>
      </c>
      <c r="X1740">
        <v>796</v>
      </c>
      <c r="Y1740" t="s">
        <v>376</v>
      </c>
      <c r="Z1740" t="s">
        <v>436</v>
      </c>
      <c r="AA1740">
        <v>41</v>
      </c>
      <c r="AB1740">
        <v>8</v>
      </c>
      <c r="AC1740">
        <v>107525.07</v>
      </c>
      <c r="AD1740">
        <v>1</v>
      </c>
      <c r="AE1740">
        <v>1</v>
      </c>
      <c r="AF1740">
        <v>0</v>
      </c>
      <c r="AG1740">
        <v>18510.41</v>
      </c>
      <c r="AH1740">
        <v>0</v>
      </c>
    </row>
    <row r="1741" spans="21:34" x14ac:dyDescent="0.25">
      <c r="U1741">
        <v>1740</v>
      </c>
      <c r="V1741">
        <v>15730639</v>
      </c>
      <c r="W1741" t="s">
        <v>1729</v>
      </c>
      <c r="X1741">
        <v>715</v>
      </c>
      <c r="Y1741" t="s">
        <v>374</v>
      </c>
      <c r="Z1741" t="s">
        <v>436</v>
      </c>
      <c r="AA1741">
        <v>23</v>
      </c>
      <c r="AB1741">
        <v>7</v>
      </c>
      <c r="AC1741">
        <v>139224.92000000001</v>
      </c>
      <c r="AD1741">
        <v>2</v>
      </c>
      <c r="AE1741">
        <v>1</v>
      </c>
      <c r="AF1741">
        <v>0</v>
      </c>
      <c r="AG1741">
        <v>65057.71</v>
      </c>
      <c r="AH1741">
        <v>0</v>
      </c>
    </row>
    <row r="1742" spans="21:34" x14ac:dyDescent="0.25">
      <c r="U1742">
        <v>1741</v>
      </c>
      <c r="V1742">
        <v>15672132</v>
      </c>
      <c r="W1742" t="s">
        <v>1730</v>
      </c>
      <c r="X1742">
        <v>695</v>
      </c>
      <c r="Y1742" t="s">
        <v>374</v>
      </c>
      <c r="Z1742" t="s">
        <v>437</v>
      </c>
      <c r="AA1742">
        <v>42</v>
      </c>
      <c r="AB1742">
        <v>7</v>
      </c>
      <c r="AC1742">
        <v>121453.63</v>
      </c>
      <c r="AD1742">
        <v>1</v>
      </c>
      <c r="AE1742">
        <v>0</v>
      </c>
      <c r="AF1742">
        <v>0</v>
      </c>
      <c r="AG1742">
        <v>46374.64</v>
      </c>
      <c r="AH1742">
        <v>0</v>
      </c>
    </row>
    <row r="1743" spans="21:34" x14ac:dyDescent="0.25">
      <c r="U1743">
        <v>1742</v>
      </c>
      <c r="V1743">
        <v>15742638</v>
      </c>
      <c r="W1743" t="s">
        <v>1731</v>
      </c>
      <c r="X1743">
        <v>747</v>
      </c>
      <c r="Y1743" t="s">
        <v>374</v>
      </c>
      <c r="Z1743" t="s">
        <v>437</v>
      </c>
      <c r="AA1743">
        <v>25</v>
      </c>
      <c r="AB1743">
        <v>4</v>
      </c>
      <c r="AC1743">
        <v>0</v>
      </c>
      <c r="AD1743">
        <v>2</v>
      </c>
      <c r="AE1743">
        <v>0</v>
      </c>
      <c r="AF1743">
        <v>1</v>
      </c>
      <c r="AG1743">
        <v>42039.67</v>
      </c>
      <c r="AH1743">
        <v>0</v>
      </c>
    </row>
    <row r="1744" spans="21:34" x14ac:dyDescent="0.25">
      <c r="U1744">
        <v>1743</v>
      </c>
      <c r="V1744">
        <v>15578603</v>
      </c>
      <c r="W1744" t="s">
        <v>1732</v>
      </c>
      <c r="X1744">
        <v>584</v>
      </c>
      <c r="Y1744" t="s">
        <v>378</v>
      </c>
      <c r="Z1744" t="s">
        <v>437</v>
      </c>
      <c r="AA1744">
        <v>54</v>
      </c>
      <c r="AB1744">
        <v>1</v>
      </c>
      <c r="AC1744">
        <v>77354.37</v>
      </c>
      <c r="AD1744">
        <v>1</v>
      </c>
      <c r="AE1744">
        <v>0</v>
      </c>
      <c r="AF1744">
        <v>0</v>
      </c>
      <c r="AG1744">
        <v>138192.98000000001</v>
      </c>
      <c r="AH1744">
        <v>1</v>
      </c>
    </row>
    <row r="1745" spans="21:34" x14ac:dyDescent="0.25">
      <c r="U1745">
        <v>1744</v>
      </c>
      <c r="V1745">
        <v>15726088</v>
      </c>
      <c r="W1745" t="s">
        <v>1733</v>
      </c>
      <c r="X1745">
        <v>476</v>
      </c>
      <c r="Y1745" t="s">
        <v>374</v>
      </c>
      <c r="Z1745" t="s">
        <v>436</v>
      </c>
      <c r="AA1745">
        <v>40</v>
      </c>
      <c r="AB1745">
        <v>6</v>
      </c>
      <c r="AC1745">
        <v>0</v>
      </c>
      <c r="AD1745">
        <v>1</v>
      </c>
      <c r="AE1745">
        <v>1</v>
      </c>
      <c r="AF1745">
        <v>1</v>
      </c>
      <c r="AG1745">
        <v>22735.45</v>
      </c>
      <c r="AH1745">
        <v>0</v>
      </c>
    </row>
    <row r="1746" spans="21:34" x14ac:dyDescent="0.25">
      <c r="U1746">
        <v>1745</v>
      </c>
      <c r="V1746">
        <v>15682533</v>
      </c>
      <c r="W1746" t="s">
        <v>874</v>
      </c>
      <c r="X1746">
        <v>850</v>
      </c>
      <c r="Y1746" t="s">
        <v>374</v>
      </c>
      <c r="Z1746" t="s">
        <v>437</v>
      </c>
      <c r="AA1746">
        <v>39</v>
      </c>
      <c r="AB1746">
        <v>7</v>
      </c>
      <c r="AC1746">
        <v>79259.990000000005</v>
      </c>
      <c r="AD1746">
        <v>1</v>
      </c>
      <c r="AE1746">
        <v>0</v>
      </c>
      <c r="AF1746">
        <v>1</v>
      </c>
      <c r="AG1746">
        <v>186910.74</v>
      </c>
      <c r="AH1746">
        <v>0</v>
      </c>
    </row>
    <row r="1747" spans="21:34" x14ac:dyDescent="0.25">
      <c r="U1747">
        <v>1746</v>
      </c>
      <c r="V1747">
        <v>15772995</v>
      </c>
      <c r="W1747" t="s">
        <v>1107</v>
      </c>
      <c r="X1747">
        <v>529</v>
      </c>
      <c r="Y1747" t="s">
        <v>374</v>
      </c>
      <c r="Z1747" t="s">
        <v>436</v>
      </c>
      <c r="AA1747">
        <v>30</v>
      </c>
      <c r="AB1747">
        <v>2</v>
      </c>
      <c r="AC1747">
        <v>116295.29</v>
      </c>
      <c r="AD1747">
        <v>1</v>
      </c>
      <c r="AE1747">
        <v>1</v>
      </c>
      <c r="AF1747">
        <v>0</v>
      </c>
      <c r="AG1747">
        <v>75285.47</v>
      </c>
      <c r="AH1747">
        <v>0</v>
      </c>
    </row>
    <row r="1748" spans="21:34" x14ac:dyDescent="0.25">
      <c r="U1748">
        <v>1747</v>
      </c>
      <c r="V1748">
        <v>15765694</v>
      </c>
      <c r="W1748" t="s">
        <v>1734</v>
      </c>
      <c r="X1748">
        <v>584</v>
      </c>
      <c r="Y1748" t="s">
        <v>376</v>
      </c>
      <c r="Z1748" t="s">
        <v>437</v>
      </c>
      <c r="AA1748">
        <v>59</v>
      </c>
      <c r="AB1748">
        <v>1</v>
      </c>
      <c r="AC1748">
        <v>0</v>
      </c>
      <c r="AD1748">
        <v>1</v>
      </c>
      <c r="AE1748">
        <v>0</v>
      </c>
      <c r="AF1748">
        <v>1</v>
      </c>
      <c r="AG1748">
        <v>130260.11</v>
      </c>
      <c r="AH1748">
        <v>1</v>
      </c>
    </row>
    <row r="1749" spans="21:34" x14ac:dyDescent="0.25">
      <c r="U1749">
        <v>1748</v>
      </c>
      <c r="V1749">
        <v>15659486</v>
      </c>
      <c r="W1749" t="s">
        <v>1618</v>
      </c>
      <c r="X1749">
        <v>586</v>
      </c>
      <c r="Y1749" t="s">
        <v>378</v>
      </c>
      <c r="Z1749" t="s">
        <v>436</v>
      </c>
      <c r="AA1749">
        <v>34</v>
      </c>
      <c r="AB1749">
        <v>9</v>
      </c>
      <c r="AC1749">
        <v>74309.81</v>
      </c>
      <c r="AD1749">
        <v>1</v>
      </c>
      <c r="AE1749">
        <v>1</v>
      </c>
      <c r="AF1749">
        <v>0</v>
      </c>
      <c r="AG1749">
        <v>15034.93</v>
      </c>
      <c r="AH1749">
        <v>0</v>
      </c>
    </row>
    <row r="1750" spans="21:34" x14ac:dyDescent="0.25">
      <c r="U1750">
        <v>1749</v>
      </c>
      <c r="V1750">
        <v>15568963</v>
      </c>
      <c r="W1750" t="s">
        <v>1735</v>
      </c>
      <c r="X1750">
        <v>674</v>
      </c>
      <c r="Y1750" t="s">
        <v>378</v>
      </c>
      <c r="Z1750" t="s">
        <v>436</v>
      </c>
      <c r="AA1750">
        <v>34</v>
      </c>
      <c r="AB1750">
        <v>2</v>
      </c>
      <c r="AC1750">
        <v>152797.9</v>
      </c>
      <c r="AD1750">
        <v>1</v>
      </c>
      <c r="AE1750">
        <v>1</v>
      </c>
      <c r="AF1750">
        <v>0</v>
      </c>
      <c r="AG1750">
        <v>175709.4</v>
      </c>
      <c r="AH1750">
        <v>1</v>
      </c>
    </row>
    <row r="1751" spans="21:34" x14ac:dyDescent="0.25">
      <c r="U1751">
        <v>1750</v>
      </c>
      <c r="V1751">
        <v>15703820</v>
      </c>
      <c r="W1751" t="s">
        <v>701</v>
      </c>
      <c r="X1751">
        <v>552</v>
      </c>
      <c r="Y1751" t="s">
        <v>374</v>
      </c>
      <c r="Z1751" t="s">
        <v>436</v>
      </c>
      <c r="AA1751">
        <v>42</v>
      </c>
      <c r="AB1751">
        <v>9</v>
      </c>
      <c r="AC1751">
        <v>133701.07</v>
      </c>
      <c r="AD1751">
        <v>2</v>
      </c>
      <c r="AE1751">
        <v>1</v>
      </c>
      <c r="AF1751">
        <v>0</v>
      </c>
      <c r="AG1751">
        <v>101069.71</v>
      </c>
      <c r="AH1751">
        <v>1</v>
      </c>
    </row>
    <row r="1752" spans="21:34" x14ac:dyDescent="0.25">
      <c r="U1752">
        <v>1751</v>
      </c>
      <c r="V1752">
        <v>15569410</v>
      </c>
      <c r="W1752" t="s">
        <v>1226</v>
      </c>
      <c r="X1752">
        <v>601</v>
      </c>
      <c r="Y1752" t="s">
        <v>378</v>
      </c>
      <c r="Z1752" t="s">
        <v>437</v>
      </c>
      <c r="AA1752">
        <v>33</v>
      </c>
      <c r="AB1752">
        <v>7</v>
      </c>
      <c r="AC1752">
        <v>114430.18</v>
      </c>
      <c r="AD1752">
        <v>2</v>
      </c>
      <c r="AE1752">
        <v>1</v>
      </c>
      <c r="AF1752">
        <v>1</v>
      </c>
      <c r="AG1752">
        <v>153012.13</v>
      </c>
      <c r="AH1752">
        <v>0</v>
      </c>
    </row>
    <row r="1753" spans="21:34" x14ac:dyDescent="0.25">
      <c r="U1753">
        <v>1752</v>
      </c>
      <c r="V1753">
        <v>15632256</v>
      </c>
      <c r="W1753" t="s">
        <v>1736</v>
      </c>
      <c r="X1753">
        <v>541</v>
      </c>
      <c r="Y1753" t="s">
        <v>374</v>
      </c>
      <c r="Z1753" t="s">
        <v>436</v>
      </c>
      <c r="AA1753">
        <v>29</v>
      </c>
      <c r="AB1753">
        <v>7</v>
      </c>
      <c r="AC1753">
        <v>127504.57</v>
      </c>
      <c r="AD1753">
        <v>1</v>
      </c>
      <c r="AE1753">
        <v>0</v>
      </c>
      <c r="AF1753">
        <v>0</v>
      </c>
      <c r="AG1753">
        <v>86173.92</v>
      </c>
      <c r="AH1753">
        <v>0</v>
      </c>
    </row>
    <row r="1754" spans="21:34" x14ac:dyDescent="0.25">
      <c r="U1754">
        <v>1753</v>
      </c>
      <c r="V1754">
        <v>15724466</v>
      </c>
      <c r="W1754" t="s">
        <v>1737</v>
      </c>
      <c r="X1754">
        <v>744</v>
      </c>
      <c r="Y1754" t="s">
        <v>378</v>
      </c>
      <c r="Z1754" t="s">
        <v>437</v>
      </c>
      <c r="AA1754">
        <v>41</v>
      </c>
      <c r="AB1754">
        <v>2</v>
      </c>
      <c r="AC1754">
        <v>84113.41</v>
      </c>
      <c r="AD1754">
        <v>1</v>
      </c>
      <c r="AE1754">
        <v>1</v>
      </c>
      <c r="AF1754">
        <v>0</v>
      </c>
      <c r="AG1754">
        <v>197548.63</v>
      </c>
      <c r="AH1754">
        <v>0</v>
      </c>
    </row>
    <row r="1755" spans="21:34" x14ac:dyDescent="0.25">
      <c r="U1755">
        <v>1754</v>
      </c>
      <c r="V1755">
        <v>15777639</v>
      </c>
      <c r="W1755" t="s">
        <v>1303</v>
      </c>
      <c r="X1755">
        <v>595</v>
      </c>
      <c r="Y1755" t="s">
        <v>376</v>
      </c>
      <c r="Z1755" t="s">
        <v>437</v>
      </c>
      <c r="AA1755">
        <v>23</v>
      </c>
      <c r="AB1755">
        <v>10</v>
      </c>
      <c r="AC1755">
        <v>101126.66</v>
      </c>
      <c r="AD1755">
        <v>2</v>
      </c>
      <c r="AE1755">
        <v>0</v>
      </c>
      <c r="AF1755">
        <v>0</v>
      </c>
      <c r="AG1755">
        <v>37042.800000000003</v>
      </c>
      <c r="AH1755">
        <v>0</v>
      </c>
    </row>
    <row r="1756" spans="21:34" x14ac:dyDescent="0.25">
      <c r="U1756">
        <v>1755</v>
      </c>
      <c r="V1756">
        <v>15802501</v>
      </c>
      <c r="W1756" t="s">
        <v>727</v>
      </c>
      <c r="X1756">
        <v>724</v>
      </c>
      <c r="Y1756" t="s">
        <v>378</v>
      </c>
      <c r="Z1756" t="s">
        <v>436</v>
      </c>
      <c r="AA1756">
        <v>33</v>
      </c>
      <c r="AB1756">
        <v>5</v>
      </c>
      <c r="AC1756">
        <v>103564.83</v>
      </c>
      <c r="AD1756">
        <v>2</v>
      </c>
      <c r="AE1756">
        <v>1</v>
      </c>
      <c r="AF1756">
        <v>0</v>
      </c>
      <c r="AG1756">
        <v>121085.72</v>
      </c>
      <c r="AH1756">
        <v>0</v>
      </c>
    </row>
    <row r="1757" spans="21:34" x14ac:dyDescent="0.25">
      <c r="U1757">
        <v>1756</v>
      </c>
      <c r="V1757">
        <v>15778410</v>
      </c>
      <c r="W1757" t="s">
        <v>685</v>
      </c>
      <c r="X1757">
        <v>533</v>
      </c>
      <c r="Y1757" t="s">
        <v>376</v>
      </c>
      <c r="Z1757" t="s">
        <v>437</v>
      </c>
      <c r="AA1757">
        <v>52</v>
      </c>
      <c r="AB1757">
        <v>7</v>
      </c>
      <c r="AC1757">
        <v>0</v>
      </c>
      <c r="AD1757">
        <v>1</v>
      </c>
      <c r="AE1757">
        <v>0</v>
      </c>
      <c r="AF1757">
        <v>1</v>
      </c>
      <c r="AG1757">
        <v>194113.99</v>
      </c>
      <c r="AH1757">
        <v>1</v>
      </c>
    </row>
    <row r="1758" spans="21:34" x14ac:dyDescent="0.25">
      <c r="U1758">
        <v>1757</v>
      </c>
      <c r="V1758">
        <v>15670702</v>
      </c>
      <c r="W1758" t="s">
        <v>41</v>
      </c>
      <c r="X1758">
        <v>618</v>
      </c>
      <c r="Y1758" t="s">
        <v>374</v>
      </c>
      <c r="Z1758" t="s">
        <v>436</v>
      </c>
      <c r="AA1758">
        <v>37</v>
      </c>
      <c r="AB1758">
        <v>2</v>
      </c>
      <c r="AC1758">
        <v>168178.21</v>
      </c>
      <c r="AD1758">
        <v>2</v>
      </c>
      <c r="AE1758">
        <v>0</v>
      </c>
      <c r="AF1758">
        <v>1</v>
      </c>
      <c r="AG1758">
        <v>101273.23</v>
      </c>
      <c r="AH1758">
        <v>0</v>
      </c>
    </row>
    <row r="1759" spans="21:34" x14ac:dyDescent="0.25">
      <c r="U1759">
        <v>1758</v>
      </c>
      <c r="V1759">
        <v>15704763</v>
      </c>
      <c r="W1759" t="s">
        <v>1738</v>
      </c>
      <c r="X1759">
        <v>523</v>
      </c>
      <c r="Y1759" t="s">
        <v>378</v>
      </c>
      <c r="Z1759" t="s">
        <v>437</v>
      </c>
      <c r="AA1759">
        <v>39</v>
      </c>
      <c r="AB1759">
        <v>1</v>
      </c>
      <c r="AC1759">
        <v>143903.10999999999</v>
      </c>
      <c r="AD1759">
        <v>1</v>
      </c>
      <c r="AE1759">
        <v>1</v>
      </c>
      <c r="AF1759">
        <v>1</v>
      </c>
      <c r="AG1759">
        <v>118711.75</v>
      </c>
      <c r="AH1759">
        <v>1</v>
      </c>
    </row>
    <row r="1760" spans="21:34" x14ac:dyDescent="0.25">
      <c r="U1760">
        <v>1759</v>
      </c>
      <c r="V1760">
        <v>15645544</v>
      </c>
      <c r="W1760" t="s">
        <v>1739</v>
      </c>
      <c r="X1760">
        <v>642</v>
      </c>
      <c r="Y1760" t="s">
        <v>378</v>
      </c>
      <c r="Z1760" t="s">
        <v>437</v>
      </c>
      <c r="AA1760">
        <v>30</v>
      </c>
      <c r="AB1760">
        <v>5</v>
      </c>
      <c r="AC1760">
        <v>129753.69</v>
      </c>
      <c r="AD1760">
        <v>1</v>
      </c>
      <c r="AE1760">
        <v>1</v>
      </c>
      <c r="AF1760">
        <v>0</v>
      </c>
      <c r="AG1760">
        <v>582.53</v>
      </c>
      <c r="AH1760">
        <v>0</v>
      </c>
    </row>
    <row r="1761" spans="21:34" x14ac:dyDescent="0.25">
      <c r="U1761">
        <v>1760</v>
      </c>
      <c r="V1761">
        <v>15757646</v>
      </c>
      <c r="W1761" t="s">
        <v>1740</v>
      </c>
      <c r="X1761">
        <v>584</v>
      </c>
      <c r="Y1761" t="s">
        <v>374</v>
      </c>
      <c r="Z1761" t="s">
        <v>436</v>
      </c>
      <c r="AA1761">
        <v>35</v>
      </c>
      <c r="AB1761">
        <v>9</v>
      </c>
      <c r="AC1761">
        <v>0</v>
      </c>
      <c r="AD1761">
        <v>2</v>
      </c>
      <c r="AE1761">
        <v>1</v>
      </c>
      <c r="AF1761">
        <v>0</v>
      </c>
      <c r="AG1761">
        <v>192381.21</v>
      </c>
      <c r="AH1761">
        <v>0</v>
      </c>
    </row>
    <row r="1762" spans="21:34" x14ac:dyDescent="0.25">
      <c r="U1762">
        <v>1761</v>
      </c>
      <c r="V1762">
        <v>15701121</v>
      </c>
      <c r="W1762" t="s">
        <v>1741</v>
      </c>
      <c r="X1762">
        <v>521</v>
      </c>
      <c r="Y1762" t="s">
        <v>374</v>
      </c>
      <c r="Z1762" t="s">
        <v>436</v>
      </c>
      <c r="AA1762">
        <v>38</v>
      </c>
      <c r="AB1762">
        <v>5</v>
      </c>
      <c r="AC1762">
        <v>110641.18</v>
      </c>
      <c r="AD1762">
        <v>1</v>
      </c>
      <c r="AE1762">
        <v>0</v>
      </c>
      <c r="AF1762">
        <v>1</v>
      </c>
      <c r="AG1762">
        <v>136507.69</v>
      </c>
      <c r="AH1762">
        <v>1</v>
      </c>
    </row>
    <row r="1763" spans="21:34" x14ac:dyDescent="0.25">
      <c r="U1763">
        <v>1762</v>
      </c>
      <c r="V1763">
        <v>15796313</v>
      </c>
      <c r="W1763" t="s">
        <v>1219</v>
      </c>
      <c r="X1763">
        <v>662</v>
      </c>
      <c r="Y1763" t="s">
        <v>374</v>
      </c>
      <c r="Z1763" t="s">
        <v>437</v>
      </c>
      <c r="AA1763">
        <v>36</v>
      </c>
      <c r="AB1763">
        <v>4</v>
      </c>
      <c r="AC1763">
        <v>166909.20000000001</v>
      </c>
      <c r="AD1763">
        <v>2</v>
      </c>
      <c r="AE1763">
        <v>1</v>
      </c>
      <c r="AF1763">
        <v>0</v>
      </c>
      <c r="AG1763">
        <v>138871.12</v>
      </c>
      <c r="AH1763">
        <v>1</v>
      </c>
    </row>
    <row r="1764" spans="21:34" x14ac:dyDescent="0.25">
      <c r="U1764">
        <v>1763</v>
      </c>
      <c r="V1764">
        <v>15815660</v>
      </c>
      <c r="W1764" t="s">
        <v>1210</v>
      </c>
      <c r="X1764">
        <v>758</v>
      </c>
      <c r="Y1764" t="s">
        <v>374</v>
      </c>
      <c r="Z1764" t="s">
        <v>437</v>
      </c>
      <c r="AA1764">
        <v>34</v>
      </c>
      <c r="AB1764">
        <v>1</v>
      </c>
      <c r="AC1764">
        <v>154139.45000000001</v>
      </c>
      <c r="AD1764">
        <v>1</v>
      </c>
      <c r="AE1764">
        <v>1</v>
      </c>
      <c r="AF1764">
        <v>1</v>
      </c>
      <c r="AG1764">
        <v>60728.89</v>
      </c>
      <c r="AH1764">
        <v>0</v>
      </c>
    </row>
    <row r="1765" spans="21:34" x14ac:dyDescent="0.25">
      <c r="U1765">
        <v>1764</v>
      </c>
      <c r="V1765">
        <v>15602844</v>
      </c>
      <c r="W1765" t="s">
        <v>1330</v>
      </c>
      <c r="X1765">
        <v>717</v>
      </c>
      <c r="Y1765" t="s">
        <v>374</v>
      </c>
      <c r="Z1765" t="s">
        <v>436</v>
      </c>
      <c r="AA1765">
        <v>38</v>
      </c>
      <c r="AB1765">
        <v>7</v>
      </c>
      <c r="AC1765">
        <v>97459.06</v>
      </c>
      <c r="AD1765">
        <v>1</v>
      </c>
      <c r="AE1765">
        <v>0</v>
      </c>
      <c r="AF1765">
        <v>0</v>
      </c>
      <c r="AG1765">
        <v>189175.71</v>
      </c>
      <c r="AH1765">
        <v>0</v>
      </c>
    </row>
    <row r="1766" spans="21:34" x14ac:dyDescent="0.25">
      <c r="U1766">
        <v>1765</v>
      </c>
      <c r="V1766">
        <v>15636238</v>
      </c>
      <c r="W1766" t="s">
        <v>738</v>
      </c>
      <c r="X1766">
        <v>611</v>
      </c>
      <c r="Y1766" t="s">
        <v>374</v>
      </c>
      <c r="Z1766" t="s">
        <v>436</v>
      </c>
      <c r="AA1766">
        <v>40</v>
      </c>
      <c r="AB1766">
        <v>1</v>
      </c>
      <c r="AC1766">
        <v>0</v>
      </c>
      <c r="AD1766">
        <v>2</v>
      </c>
      <c r="AE1766">
        <v>1</v>
      </c>
      <c r="AF1766">
        <v>1</v>
      </c>
      <c r="AG1766">
        <v>102547.56</v>
      </c>
      <c r="AH1766">
        <v>0</v>
      </c>
    </row>
    <row r="1767" spans="21:34" x14ac:dyDescent="0.25">
      <c r="U1767">
        <v>1766</v>
      </c>
      <c r="V1767">
        <v>15770101</v>
      </c>
      <c r="W1767" t="s">
        <v>844</v>
      </c>
      <c r="X1767">
        <v>766</v>
      </c>
      <c r="Y1767" t="s">
        <v>378</v>
      </c>
      <c r="Z1767" t="s">
        <v>436</v>
      </c>
      <c r="AA1767">
        <v>43</v>
      </c>
      <c r="AB1767">
        <v>6</v>
      </c>
      <c r="AC1767">
        <v>112088.04</v>
      </c>
      <c r="AD1767">
        <v>2</v>
      </c>
      <c r="AE1767">
        <v>1</v>
      </c>
      <c r="AF1767">
        <v>1</v>
      </c>
      <c r="AG1767">
        <v>36706.559999999998</v>
      </c>
      <c r="AH1767">
        <v>0</v>
      </c>
    </row>
    <row r="1768" spans="21:34" x14ac:dyDescent="0.25">
      <c r="U1768">
        <v>1767</v>
      </c>
      <c r="V1768">
        <v>15645543</v>
      </c>
      <c r="W1768" t="s">
        <v>1152</v>
      </c>
      <c r="X1768">
        <v>636</v>
      </c>
      <c r="Y1768" t="s">
        <v>374</v>
      </c>
      <c r="Z1768" t="s">
        <v>437</v>
      </c>
      <c r="AA1768">
        <v>34</v>
      </c>
      <c r="AB1768">
        <v>3</v>
      </c>
      <c r="AC1768">
        <v>0</v>
      </c>
      <c r="AD1768">
        <v>2</v>
      </c>
      <c r="AE1768">
        <v>1</v>
      </c>
      <c r="AF1768">
        <v>1</v>
      </c>
      <c r="AG1768">
        <v>44756.25</v>
      </c>
      <c r="AH1768">
        <v>0</v>
      </c>
    </row>
    <row r="1769" spans="21:34" x14ac:dyDescent="0.25">
      <c r="U1769">
        <v>1768</v>
      </c>
      <c r="V1769">
        <v>15596397</v>
      </c>
      <c r="W1769" t="s">
        <v>1596</v>
      </c>
      <c r="X1769">
        <v>814</v>
      </c>
      <c r="Y1769" t="s">
        <v>374</v>
      </c>
      <c r="Z1769" t="s">
        <v>437</v>
      </c>
      <c r="AA1769">
        <v>48</v>
      </c>
      <c r="AB1769">
        <v>7</v>
      </c>
      <c r="AC1769">
        <v>0</v>
      </c>
      <c r="AD1769">
        <v>2</v>
      </c>
      <c r="AE1769">
        <v>1</v>
      </c>
      <c r="AF1769">
        <v>1</v>
      </c>
      <c r="AG1769">
        <v>132870.15</v>
      </c>
      <c r="AH1769">
        <v>0</v>
      </c>
    </row>
    <row r="1770" spans="21:34" x14ac:dyDescent="0.25">
      <c r="U1770">
        <v>1769</v>
      </c>
      <c r="V1770">
        <v>15770525</v>
      </c>
      <c r="W1770" t="s">
        <v>1541</v>
      </c>
      <c r="X1770">
        <v>760</v>
      </c>
      <c r="Y1770" t="s">
        <v>376</v>
      </c>
      <c r="Z1770" t="s">
        <v>436</v>
      </c>
      <c r="AA1770">
        <v>28</v>
      </c>
      <c r="AB1770">
        <v>1</v>
      </c>
      <c r="AC1770">
        <v>141038.57</v>
      </c>
      <c r="AD1770">
        <v>2</v>
      </c>
      <c r="AE1770">
        <v>0</v>
      </c>
      <c r="AF1770">
        <v>0</v>
      </c>
      <c r="AG1770">
        <v>16287.38</v>
      </c>
      <c r="AH1770">
        <v>0</v>
      </c>
    </row>
    <row r="1771" spans="21:34" x14ac:dyDescent="0.25">
      <c r="U1771">
        <v>1770</v>
      </c>
      <c r="V1771">
        <v>15684267</v>
      </c>
      <c r="W1771" t="s">
        <v>1742</v>
      </c>
      <c r="X1771">
        <v>607</v>
      </c>
      <c r="Y1771" t="s">
        <v>378</v>
      </c>
      <c r="Z1771" t="s">
        <v>436</v>
      </c>
      <c r="AA1771">
        <v>39</v>
      </c>
      <c r="AB1771">
        <v>2</v>
      </c>
      <c r="AC1771">
        <v>84468.67</v>
      </c>
      <c r="AD1771">
        <v>2</v>
      </c>
      <c r="AE1771">
        <v>1</v>
      </c>
      <c r="AF1771">
        <v>1</v>
      </c>
      <c r="AG1771">
        <v>121945.42</v>
      </c>
      <c r="AH1771">
        <v>0</v>
      </c>
    </row>
    <row r="1772" spans="21:34" x14ac:dyDescent="0.25">
      <c r="U1772">
        <v>1771</v>
      </c>
      <c r="V1772">
        <v>15689980</v>
      </c>
      <c r="W1772" t="s">
        <v>1668</v>
      </c>
      <c r="X1772">
        <v>725</v>
      </c>
      <c r="Y1772" t="s">
        <v>376</v>
      </c>
      <c r="Z1772" t="s">
        <v>437</v>
      </c>
      <c r="AA1772">
        <v>36</v>
      </c>
      <c r="AB1772">
        <v>4</v>
      </c>
      <c r="AC1772">
        <v>118520.26</v>
      </c>
      <c r="AD1772">
        <v>1</v>
      </c>
      <c r="AE1772">
        <v>0</v>
      </c>
      <c r="AF1772">
        <v>0</v>
      </c>
      <c r="AG1772">
        <v>131173.9</v>
      </c>
      <c r="AH1772">
        <v>1</v>
      </c>
    </row>
    <row r="1773" spans="21:34" x14ac:dyDescent="0.25">
      <c r="U1773">
        <v>1772</v>
      </c>
      <c r="V1773">
        <v>15633260</v>
      </c>
      <c r="W1773" t="s">
        <v>860</v>
      </c>
      <c r="X1773">
        <v>600</v>
      </c>
      <c r="Y1773" t="s">
        <v>374</v>
      </c>
      <c r="Z1773" t="s">
        <v>436</v>
      </c>
      <c r="AA1773">
        <v>37</v>
      </c>
      <c r="AB1773">
        <v>1</v>
      </c>
      <c r="AC1773">
        <v>142663.46</v>
      </c>
      <c r="AD1773">
        <v>1</v>
      </c>
      <c r="AE1773">
        <v>0</v>
      </c>
      <c r="AF1773">
        <v>1</v>
      </c>
      <c r="AG1773">
        <v>88669.89</v>
      </c>
      <c r="AH1773">
        <v>0</v>
      </c>
    </row>
    <row r="1774" spans="21:34" x14ac:dyDescent="0.25">
      <c r="U1774">
        <v>1773</v>
      </c>
      <c r="V1774">
        <v>15756471</v>
      </c>
      <c r="W1774" t="s">
        <v>1743</v>
      </c>
      <c r="X1774">
        <v>656</v>
      </c>
      <c r="Y1774" t="s">
        <v>378</v>
      </c>
      <c r="Z1774" t="s">
        <v>436</v>
      </c>
      <c r="AA1774">
        <v>27</v>
      </c>
      <c r="AB1774">
        <v>4</v>
      </c>
      <c r="AC1774">
        <v>118627.16</v>
      </c>
      <c r="AD1774">
        <v>2</v>
      </c>
      <c r="AE1774">
        <v>1</v>
      </c>
      <c r="AF1774">
        <v>1</v>
      </c>
      <c r="AG1774">
        <v>160835.29999999999</v>
      </c>
      <c r="AH1774">
        <v>0</v>
      </c>
    </row>
    <row r="1775" spans="21:34" x14ac:dyDescent="0.25">
      <c r="U1775">
        <v>1774</v>
      </c>
      <c r="V1775">
        <v>15721303</v>
      </c>
      <c r="W1775" t="s">
        <v>1744</v>
      </c>
      <c r="X1775">
        <v>640</v>
      </c>
      <c r="Y1775" t="s">
        <v>376</v>
      </c>
      <c r="Z1775" t="s">
        <v>436</v>
      </c>
      <c r="AA1775">
        <v>34</v>
      </c>
      <c r="AB1775">
        <v>1</v>
      </c>
      <c r="AC1775">
        <v>137523.01999999999</v>
      </c>
      <c r="AD1775">
        <v>1</v>
      </c>
      <c r="AE1775">
        <v>0</v>
      </c>
      <c r="AF1775">
        <v>0</v>
      </c>
      <c r="AG1775">
        <v>24761.360000000001</v>
      </c>
      <c r="AH1775">
        <v>0</v>
      </c>
    </row>
    <row r="1776" spans="21:34" x14ac:dyDescent="0.25">
      <c r="U1776">
        <v>1775</v>
      </c>
      <c r="V1776">
        <v>15802256</v>
      </c>
      <c r="W1776" t="s">
        <v>878</v>
      </c>
      <c r="X1776">
        <v>439</v>
      </c>
      <c r="Y1776" t="s">
        <v>374</v>
      </c>
      <c r="Z1776" t="s">
        <v>436</v>
      </c>
      <c r="AA1776">
        <v>28</v>
      </c>
      <c r="AB1776">
        <v>7</v>
      </c>
      <c r="AC1776">
        <v>110976.23</v>
      </c>
      <c r="AD1776">
        <v>2</v>
      </c>
      <c r="AE1776">
        <v>1</v>
      </c>
      <c r="AF1776">
        <v>0</v>
      </c>
      <c r="AG1776">
        <v>138526.96</v>
      </c>
      <c r="AH1776">
        <v>0</v>
      </c>
    </row>
    <row r="1777" spans="21:34" x14ac:dyDescent="0.25">
      <c r="U1777">
        <v>1776</v>
      </c>
      <c r="V1777">
        <v>15725664</v>
      </c>
      <c r="W1777" t="s">
        <v>718</v>
      </c>
      <c r="X1777">
        <v>549</v>
      </c>
      <c r="Y1777" t="s">
        <v>374</v>
      </c>
      <c r="Z1777" t="s">
        <v>437</v>
      </c>
      <c r="AA1777">
        <v>38</v>
      </c>
      <c r="AB1777">
        <v>8</v>
      </c>
      <c r="AC1777">
        <v>107283.4</v>
      </c>
      <c r="AD1777">
        <v>1</v>
      </c>
      <c r="AE1777">
        <v>0</v>
      </c>
      <c r="AF1777">
        <v>0</v>
      </c>
      <c r="AG1777">
        <v>157442.75</v>
      </c>
      <c r="AH1777">
        <v>0</v>
      </c>
    </row>
    <row r="1778" spans="21:34" x14ac:dyDescent="0.25">
      <c r="U1778">
        <v>1777</v>
      </c>
      <c r="V1778">
        <v>15674851</v>
      </c>
      <c r="W1778" t="s">
        <v>702</v>
      </c>
      <c r="X1778">
        <v>622</v>
      </c>
      <c r="Y1778" t="s">
        <v>374</v>
      </c>
      <c r="Z1778" t="s">
        <v>436</v>
      </c>
      <c r="AA1778">
        <v>38</v>
      </c>
      <c r="AB1778">
        <v>5</v>
      </c>
      <c r="AC1778">
        <v>0</v>
      </c>
      <c r="AD1778">
        <v>2</v>
      </c>
      <c r="AE1778">
        <v>0</v>
      </c>
      <c r="AF1778">
        <v>0</v>
      </c>
      <c r="AG1778">
        <v>105295.77</v>
      </c>
      <c r="AH1778">
        <v>0</v>
      </c>
    </row>
    <row r="1779" spans="21:34" x14ac:dyDescent="0.25">
      <c r="U1779">
        <v>1778</v>
      </c>
      <c r="V1779">
        <v>15701946</v>
      </c>
      <c r="W1779" t="s">
        <v>1435</v>
      </c>
      <c r="X1779">
        <v>715</v>
      </c>
      <c r="Y1779" t="s">
        <v>374</v>
      </c>
      <c r="Z1779" t="s">
        <v>436</v>
      </c>
      <c r="AA1779">
        <v>34</v>
      </c>
      <c r="AB1779">
        <v>4</v>
      </c>
      <c r="AC1779">
        <v>124314.45</v>
      </c>
      <c r="AD1779">
        <v>1</v>
      </c>
      <c r="AE1779">
        <v>0</v>
      </c>
      <c r="AF1779">
        <v>0</v>
      </c>
      <c r="AG1779">
        <v>97782.92</v>
      </c>
      <c r="AH1779">
        <v>0</v>
      </c>
    </row>
    <row r="1780" spans="21:34" x14ac:dyDescent="0.25">
      <c r="U1780">
        <v>1779</v>
      </c>
      <c r="V1780">
        <v>15748947</v>
      </c>
      <c r="W1780" t="s">
        <v>1745</v>
      </c>
      <c r="X1780">
        <v>657</v>
      </c>
      <c r="Y1780" t="s">
        <v>374</v>
      </c>
      <c r="Z1780" t="s">
        <v>437</v>
      </c>
      <c r="AA1780">
        <v>41</v>
      </c>
      <c r="AB1780">
        <v>5</v>
      </c>
      <c r="AC1780">
        <v>95858.37</v>
      </c>
      <c r="AD1780">
        <v>1</v>
      </c>
      <c r="AE1780">
        <v>1</v>
      </c>
      <c r="AF1780">
        <v>1</v>
      </c>
      <c r="AG1780">
        <v>68255.88</v>
      </c>
      <c r="AH1780">
        <v>0</v>
      </c>
    </row>
    <row r="1781" spans="21:34" x14ac:dyDescent="0.25">
      <c r="U1781">
        <v>1780</v>
      </c>
      <c r="V1781">
        <v>15673342</v>
      </c>
      <c r="W1781" t="s">
        <v>899</v>
      </c>
      <c r="X1781">
        <v>703</v>
      </c>
      <c r="Y1781" t="s">
        <v>374</v>
      </c>
      <c r="Z1781" t="s">
        <v>436</v>
      </c>
      <c r="AA1781">
        <v>36</v>
      </c>
      <c r="AB1781">
        <v>2</v>
      </c>
      <c r="AC1781">
        <v>0</v>
      </c>
      <c r="AD1781">
        <v>2</v>
      </c>
      <c r="AE1781">
        <v>1</v>
      </c>
      <c r="AF1781">
        <v>0</v>
      </c>
      <c r="AG1781">
        <v>108790.95</v>
      </c>
      <c r="AH1781">
        <v>0</v>
      </c>
    </row>
    <row r="1782" spans="21:34" x14ac:dyDescent="0.25">
      <c r="U1782">
        <v>1781</v>
      </c>
      <c r="V1782">
        <v>15601008</v>
      </c>
      <c r="W1782" t="s">
        <v>849</v>
      </c>
      <c r="X1782">
        <v>802</v>
      </c>
      <c r="Y1782" t="s">
        <v>374</v>
      </c>
      <c r="Z1782" t="s">
        <v>436</v>
      </c>
      <c r="AA1782">
        <v>33</v>
      </c>
      <c r="AB1782">
        <v>8</v>
      </c>
      <c r="AC1782">
        <v>0</v>
      </c>
      <c r="AD1782">
        <v>2</v>
      </c>
      <c r="AE1782">
        <v>1</v>
      </c>
      <c r="AF1782">
        <v>0</v>
      </c>
      <c r="AG1782">
        <v>143706.18</v>
      </c>
      <c r="AH1782">
        <v>0</v>
      </c>
    </row>
    <row r="1783" spans="21:34" x14ac:dyDescent="0.25">
      <c r="U1783">
        <v>1782</v>
      </c>
      <c r="V1783">
        <v>15771636</v>
      </c>
      <c r="W1783" t="s">
        <v>819</v>
      </c>
      <c r="X1783">
        <v>793</v>
      </c>
      <c r="Y1783" t="s">
        <v>376</v>
      </c>
      <c r="Z1783" t="s">
        <v>437</v>
      </c>
      <c r="AA1783">
        <v>36</v>
      </c>
      <c r="AB1783">
        <v>0</v>
      </c>
      <c r="AC1783">
        <v>0</v>
      </c>
      <c r="AD1783">
        <v>1</v>
      </c>
      <c r="AE1783">
        <v>0</v>
      </c>
      <c r="AF1783">
        <v>0</v>
      </c>
      <c r="AG1783">
        <v>148993.47</v>
      </c>
      <c r="AH1783">
        <v>0</v>
      </c>
    </row>
    <row r="1784" spans="21:34" x14ac:dyDescent="0.25">
      <c r="U1784">
        <v>1783</v>
      </c>
      <c r="V1784">
        <v>15642002</v>
      </c>
      <c r="W1784" t="s">
        <v>1545</v>
      </c>
      <c r="X1784">
        <v>554</v>
      </c>
      <c r="Y1784" t="s">
        <v>374</v>
      </c>
      <c r="Z1784" t="s">
        <v>437</v>
      </c>
      <c r="AA1784">
        <v>35</v>
      </c>
      <c r="AB1784">
        <v>6</v>
      </c>
      <c r="AC1784">
        <v>117707.18</v>
      </c>
      <c r="AD1784">
        <v>2</v>
      </c>
      <c r="AE1784">
        <v>0</v>
      </c>
      <c r="AF1784">
        <v>0</v>
      </c>
      <c r="AG1784">
        <v>95277.15</v>
      </c>
      <c r="AH1784">
        <v>1</v>
      </c>
    </row>
    <row r="1785" spans="21:34" x14ac:dyDescent="0.25">
      <c r="U1785">
        <v>1784</v>
      </c>
      <c r="V1785">
        <v>15693381</v>
      </c>
      <c r="W1785" t="s">
        <v>1746</v>
      </c>
      <c r="X1785">
        <v>533</v>
      </c>
      <c r="Y1785" t="s">
        <v>376</v>
      </c>
      <c r="Z1785" t="s">
        <v>436</v>
      </c>
      <c r="AA1785">
        <v>38</v>
      </c>
      <c r="AB1785">
        <v>1</v>
      </c>
      <c r="AC1785">
        <v>135289.32999999999</v>
      </c>
      <c r="AD1785">
        <v>2</v>
      </c>
      <c r="AE1785">
        <v>0</v>
      </c>
      <c r="AF1785">
        <v>1</v>
      </c>
      <c r="AG1785">
        <v>152956.32999999999</v>
      </c>
      <c r="AH1785">
        <v>0</v>
      </c>
    </row>
    <row r="1786" spans="21:34" x14ac:dyDescent="0.25">
      <c r="U1786">
        <v>1785</v>
      </c>
      <c r="V1786">
        <v>15607691</v>
      </c>
      <c r="W1786" t="s">
        <v>1414</v>
      </c>
      <c r="X1786">
        <v>658</v>
      </c>
      <c r="Y1786" t="s">
        <v>374</v>
      </c>
      <c r="Z1786" t="s">
        <v>436</v>
      </c>
      <c r="AA1786">
        <v>36</v>
      </c>
      <c r="AB1786">
        <v>8</v>
      </c>
      <c r="AC1786">
        <v>174060.46</v>
      </c>
      <c r="AD1786">
        <v>1</v>
      </c>
      <c r="AE1786">
        <v>1</v>
      </c>
      <c r="AF1786">
        <v>1</v>
      </c>
      <c r="AG1786">
        <v>94925.62</v>
      </c>
      <c r="AH1786">
        <v>0</v>
      </c>
    </row>
    <row r="1787" spans="21:34" x14ac:dyDescent="0.25">
      <c r="U1787">
        <v>1786</v>
      </c>
      <c r="V1787">
        <v>15589380</v>
      </c>
      <c r="W1787" t="s">
        <v>1268</v>
      </c>
      <c r="X1787">
        <v>713</v>
      </c>
      <c r="Y1787" t="s">
        <v>378</v>
      </c>
      <c r="Z1787" t="s">
        <v>436</v>
      </c>
      <c r="AA1787">
        <v>40</v>
      </c>
      <c r="AB1787">
        <v>3</v>
      </c>
      <c r="AC1787">
        <v>114446.84</v>
      </c>
      <c r="AD1787">
        <v>2</v>
      </c>
      <c r="AE1787">
        <v>1</v>
      </c>
      <c r="AF1787">
        <v>1</v>
      </c>
      <c r="AG1787">
        <v>87308.18</v>
      </c>
      <c r="AH1787">
        <v>0</v>
      </c>
    </row>
    <row r="1788" spans="21:34" x14ac:dyDescent="0.25">
      <c r="U1788">
        <v>1787</v>
      </c>
      <c r="V1788">
        <v>15603846</v>
      </c>
      <c r="W1788" t="s">
        <v>1726</v>
      </c>
      <c r="X1788">
        <v>711</v>
      </c>
      <c r="Y1788" t="s">
        <v>376</v>
      </c>
      <c r="Z1788" t="s">
        <v>436</v>
      </c>
      <c r="AA1788">
        <v>37</v>
      </c>
      <c r="AB1788">
        <v>2</v>
      </c>
      <c r="AC1788">
        <v>0</v>
      </c>
      <c r="AD1788">
        <v>2</v>
      </c>
      <c r="AE1788">
        <v>1</v>
      </c>
      <c r="AF1788">
        <v>0</v>
      </c>
      <c r="AG1788">
        <v>83978.86</v>
      </c>
      <c r="AH1788">
        <v>1</v>
      </c>
    </row>
    <row r="1789" spans="21:34" x14ac:dyDescent="0.25">
      <c r="U1789">
        <v>1788</v>
      </c>
      <c r="V1789">
        <v>15753549</v>
      </c>
      <c r="W1789" t="s">
        <v>895</v>
      </c>
      <c r="X1789">
        <v>669</v>
      </c>
      <c r="Y1789" t="s">
        <v>374</v>
      </c>
      <c r="Z1789" t="s">
        <v>436</v>
      </c>
      <c r="AA1789">
        <v>25</v>
      </c>
      <c r="AB1789">
        <v>1</v>
      </c>
      <c r="AC1789">
        <v>157848.53</v>
      </c>
      <c r="AD1789">
        <v>1</v>
      </c>
      <c r="AE1789">
        <v>0</v>
      </c>
      <c r="AF1789">
        <v>0</v>
      </c>
      <c r="AG1789">
        <v>37543.93</v>
      </c>
      <c r="AH1789">
        <v>1</v>
      </c>
    </row>
    <row r="1790" spans="21:34" x14ac:dyDescent="0.25">
      <c r="U1790">
        <v>1789</v>
      </c>
      <c r="V1790">
        <v>15725355</v>
      </c>
      <c r="W1790" t="s">
        <v>1747</v>
      </c>
      <c r="X1790">
        <v>439</v>
      </c>
      <c r="Y1790" t="s">
        <v>374</v>
      </c>
      <c r="Z1790" t="s">
        <v>437</v>
      </c>
      <c r="AA1790">
        <v>43</v>
      </c>
      <c r="AB1790">
        <v>8</v>
      </c>
      <c r="AC1790">
        <v>0</v>
      </c>
      <c r="AD1790">
        <v>1</v>
      </c>
      <c r="AE1790">
        <v>0</v>
      </c>
      <c r="AF1790">
        <v>1</v>
      </c>
      <c r="AG1790">
        <v>104889.3</v>
      </c>
      <c r="AH1790">
        <v>0</v>
      </c>
    </row>
    <row r="1791" spans="21:34" x14ac:dyDescent="0.25">
      <c r="U1791">
        <v>1790</v>
      </c>
      <c r="V1791">
        <v>15773017</v>
      </c>
      <c r="W1791" t="s">
        <v>1682</v>
      </c>
      <c r="X1791">
        <v>763</v>
      </c>
      <c r="Y1791" t="s">
        <v>376</v>
      </c>
      <c r="Z1791" t="s">
        <v>437</v>
      </c>
      <c r="AA1791">
        <v>37</v>
      </c>
      <c r="AB1791">
        <v>6</v>
      </c>
      <c r="AC1791">
        <v>0</v>
      </c>
      <c r="AD1791">
        <v>2</v>
      </c>
      <c r="AE1791">
        <v>1</v>
      </c>
      <c r="AF1791">
        <v>1</v>
      </c>
      <c r="AG1791">
        <v>149705.25</v>
      </c>
      <c r="AH1791">
        <v>0</v>
      </c>
    </row>
    <row r="1792" spans="21:34" x14ac:dyDescent="0.25">
      <c r="U1792">
        <v>1791</v>
      </c>
      <c r="V1792">
        <v>15625641</v>
      </c>
      <c r="W1792" t="s">
        <v>1068</v>
      </c>
      <c r="X1792">
        <v>697</v>
      </c>
      <c r="Y1792" t="s">
        <v>378</v>
      </c>
      <c r="Z1792" t="s">
        <v>437</v>
      </c>
      <c r="AA1792">
        <v>74</v>
      </c>
      <c r="AB1792">
        <v>3</v>
      </c>
      <c r="AC1792">
        <v>108071.36</v>
      </c>
      <c r="AD1792">
        <v>2</v>
      </c>
      <c r="AE1792">
        <v>1</v>
      </c>
      <c r="AF1792">
        <v>1</v>
      </c>
      <c r="AG1792">
        <v>16445.79</v>
      </c>
      <c r="AH1792">
        <v>0</v>
      </c>
    </row>
    <row r="1793" spans="21:34" x14ac:dyDescent="0.25">
      <c r="U1793">
        <v>1792</v>
      </c>
      <c r="V1793">
        <v>15776467</v>
      </c>
      <c r="W1793" t="s">
        <v>1002</v>
      </c>
      <c r="X1793">
        <v>702</v>
      </c>
      <c r="Y1793" t="s">
        <v>376</v>
      </c>
      <c r="Z1793" t="s">
        <v>437</v>
      </c>
      <c r="AA1793">
        <v>35</v>
      </c>
      <c r="AB1793">
        <v>8</v>
      </c>
      <c r="AC1793">
        <v>14262.8</v>
      </c>
      <c r="AD1793">
        <v>2</v>
      </c>
      <c r="AE1793">
        <v>1</v>
      </c>
      <c r="AF1793">
        <v>0</v>
      </c>
      <c r="AG1793">
        <v>54689.16</v>
      </c>
      <c r="AH1793">
        <v>0</v>
      </c>
    </row>
    <row r="1794" spans="21:34" x14ac:dyDescent="0.25">
      <c r="U1794">
        <v>1793</v>
      </c>
      <c r="V1794">
        <v>15746451</v>
      </c>
      <c r="W1794" t="s">
        <v>1059</v>
      </c>
      <c r="X1794">
        <v>686</v>
      </c>
      <c r="Y1794" t="s">
        <v>376</v>
      </c>
      <c r="Z1794" t="s">
        <v>436</v>
      </c>
      <c r="AA1794">
        <v>41</v>
      </c>
      <c r="AB1794">
        <v>7</v>
      </c>
      <c r="AC1794">
        <v>102749.72</v>
      </c>
      <c r="AD1794">
        <v>1</v>
      </c>
      <c r="AE1794">
        <v>0</v>
      </c>
      <c r="AF1794">
        <v>1</v>
      </c>
      <c r="AG1794">
        <v>194913.86</v>
      </c>
      <c r="AH1794">
        <v>0</v>
      </c>
    </row>
    <row r="1795" spans="21:34" x14ac:dyDescent="0.25">
      <c r="U1795">
        <v>1794</v>
      </c>
      <c r="V1795">
        <v>15777922</v>
      </c>
      <c r="W1795" t="s">
        <v>1748</v>
      </c>
      <c r="X1795">
        <v>629</v>
      </c>
      <c r="Y1795" t="s">
        <v>376</v>
      </c>
      <c r="Z1795" t="s">
        <v>436</v>
      </c>
      <c r="AA1795">
        <v>36</v>
      </c>
      <c r="AB1795">
        <v>1</v>
      </c>
      <c r="AC1795">
        <v>161757.87</v>
      </c>
      <c r="AD1795">
        <v>2</v>
      </c>
      <c r="AE1795">
        <v>1</v>
      </c>
      <c r="AF1795">
        <v>1</v>
      </c>
      <c r="AG1795">
        <v>146371.72</v>
      </c>
      <c r="AH1795">
        <v>0</v>
      </c>
    </row>
    <row r="1796" spans="21:34" x14ac:dyDescent="0.25">
      <c r="U1796">
        <v>1795</v>
      </c>
      <c r="V1796">
        <v>15606841</v>
      </c>
      <c r="W1796" t="s">
        <v>1749</v>
      </c>
      <c r="X1796">
        <v>823</v>
      </c>
      <c r="Y1796" t="s">
        <v>374</v>
      </c>
      <c r="Z1796" t="s">
        <v>436</v>
      </c>
      <c r="AA1796">
        <v>38</v>
      </c>
      <c r="AB1796">
        <v>1</v>
      </c>
      <c r="AC1796">
        <v>0</v>
      </c>
      <c r="AD1796">
        <v>2</v>
      </c>
      <c r="AE1796">
        <v>1</v>
      </c>
      <c r="AF1796">
        <v>0</v>
      </c>
      <c r="AG1796">
        <v>156603.70000000001</v>
      </c>
      <c r="AH1796">
        <v>0</v>
      </c>
    </row>
    <row r="1797" spans="21:34" x14ac:dyDescent="0.25">
      <c r="U1797">
        <v>1796</v>
      </c>
      <c r="V1797">
        <v>15757648</v>
      </c>
      <c r="W1797" t="s">
        <v>819</v>
      </c>
      <c r="X1797">
        <v>683</v>
      </c>
      <c r="Y1797" t="s">
        <v>378</v>
      </c>
      <c r="Z1797" t="s">
        <v>437</v>
      </c>
      <c r="AA1797">
        <v>35</v>
      </c>
      <c r="AB1797">
        <v>5</v>
      </c>
      <c r="AC1797">
        <v>95698.79</v>
      </c>
      <c r="AD1797">
        <v>1</v>
      </c>
      <c r="AE1797">
        <v>0</v>
      </c>
      <c r="AF1797">
        <v>1</v>
      </c>
      <c r="AG1797">
        <v>182566.76</v>
      </c>
      <c r="AH1797">
        <v>0</v>
      </c>
    </row>
    <row r="1798" spans="21:34" x14ac:dyDescent="0.25">
      <c r="U1798">
        <v>1797</v>
      </c>
      <c r="V1798">
        <v>15677173</v>
      </c>
      <c r="W1798" t="s">
        <v>1750</v>
      </c>
      <c r="X1798">
        <v>555</v>
      </c>
      <c r="Y1798" t="s">
        <v>374</v>
      </c>
      <c r="Z1798" t="s">
        <v>436</v>
      </c>
      <c r="AA1798">
        <v>37</v>
      </c>
      <c r="AB1798">
        <v>9</v>
      </c>
      <c r="AC1798">
        <v>124969.13</v>
      </c>
      <c r="AD1798">
        <v>1</v>
      </c>
      <c r="AE1798">
        <v>1</v>
      </c>
      <c r="AF1798">
        <v>0</v>
      </c>
      <c r="AG1798">
        <v>60194.05</v>
      </c>
      <c r="AH1798">
        <v>0</v>
      </c>
    </row>
    <row r="1799" spans="21:34" x14ac:dyDescent="0.25">
      <c r="U1799">
        <v>1798</v>
      </c>
      <c r="V1799">
        <v>15764170</v>
      </c>
      <c r="W1799" t="s">
        <v>802</v>
      </c>
      <c r="X1799">
        <v>647</v>
      </c>
      <c r="Y1799" t="s">
        <v>378</v>
      </c>
      <c r="Z1799" t="s">
        <v>436</v>
      </c>
      <c r="AA1799">
        <v>44</v>
      </c>
      <c r="AB1799">
        <v>4</v>
      </c>
      <c r="AC1799">
        <v>93960.35</v>
      </c>
      <c r="AD1799">
        <v>1</v>
      </c>
      <c r="AE1799">
        <v>1</v>
      </c>
      <c r="AF1799">
        <v>0</v>
      </c>
      <c r="AG1799">
        <v>36579.53</v>
      </c>
      <c r="AH1799">
        <v>1</v>
      </c>
    </row>
    <row r="1800" spans="21:34" x14ac:dyDescent="0.25">
      <c r="U1800">
        <v>1799</v>
      </c>
      <c r="V1800">
        <v>15610446</v>
      </c>
      <c r="W1800" t="s">
        <v>1751</v>
      </c>
      <c r="X1800">
        <v>714</v>
      </c>
      <c r="Y1800" t="s">
        <v>374</v>
      </c>
      <c r="Z1800" t="s">
        <v>437</v>
      </c>
      <c r="AA1800">
        <v>51</v>
      </c>
      <c r="AB1800">
        <v>4</v>
      </c>
      <c r="AC1800">
        <v>88308.87</v>
      </c>
      <c r="AD1800">
        <v>3</v>
      </c>
      <c r="AE1800">
        <v>0</v>
      </c>
      <c r="AF1800">
        <v>0</v>
      </c>
      <c r="AG1800">
        <v>5862.53</v>
      </c>
      <c r="AH1800">
        <v>1</v>
      </c>
    </row>
    <row r="1801" spans="21:34" x14ac:dyDescent="0.25">
      <c r="U1801">
        <v>1800</v>
      </c>
      <c r="V1801">
        <v>15612776</v>
      </c>
      <c r="W1801" t="s">
        <v>364</v>
      </c>
      <c r="X1801">
        <v>850</v>
      </c>
      <c r="Y1801" t="s">
        <v>376</v>
      </c>
      <c r="Z1801" t="s">
        <v>437</v>
      </c>
      <c r="AA1801">
        <v>39</v>
      </c>
      <c r="AB1801">
        <v>10</v>
      </c>
      <c r="AC1801">
        <v>0</v>
      </c>
      <c r="AD1801">
        <v>2</v>
      </c>
      <c r="AE1801">
        <v>1</v>
      </c>
      <c r="AF1801">
        <v>1</v>
      </c>
      <c r="AG1801">
        <v>143030.09</v>
      </c>
      <c r="AH1801">
        <v>0</v>
      </c>
    </row>
    <row r="1802" spans="21:34" x14ac:dyDescent="0.25">
      <c r="U1802">
        <v>1801</v>
      </c>
      <c r="V1802">
        <v>15794122</v>
      </c>
      <c r="W1802" t="s">
        <v>1253</v>
      </c>
      <c r="X1802">
        <v>713</v>
      </c>
      <c r="Y1802" t="s">
        <v>374</v>
      </c>
      <c r="Z1802" t="s">
        <v>437</v>
      </c>
      <c r="AA1802">
        <v>59</v>
      </c>
      <c r="AB1802">
        <v>3</v>
      </c>
      <c r="AC1802">
        <v>0</v>
      </c>
      <c r="AD1802">
        <v>2</v>
      </c>
      <c r="AE1802">
        <v>1</v>
      </c>
      <c r="AF1802">
        <v>1</v>
      </c>
      <c r="AG1802">
        <v>62700.08</v>
      </c>
      <c r="AH1802">
        <v>0</v>
      </c>
    </row>
    <row r="1803" spans="21:34" x14ac:dyDescent="0.25">
      <c r="U1803">
        <v>1802</v>
      </c>
      <c r="V1803">
        <v>15774931</v>
      </c>
      <c r="W1803" t="s">
        <v>1314</v>
      </c>
      <c r="X1803">
        <v>452</v>
      </c>
      <c r="Y1803" t="s">
        <v>374</v>
      </c>
      <c r="Z1803" t="s">
        <v>436</v>
      </c>
      <c r="AA1803">
        <v>30</v>
      </c>
      <c r="AB1803">
        <v>7</v>
      </c>
      <c r="AC1803">
        <v>112935.87</v>
      </c>
      <c r="AD1803">
        <v>1</v>
      </c>
      <c r="AE1803">
        <v>1</v>
      </c>
      <c r="AF1803">
        <v>1</v>
      </c>
      <c r="AG1803">
        <v>99017.34</v>
      </c>
      <c r="AH1803">
        <v>0</v>
      </c>
    </row>
    <row r="1804" spans="21:34" x14ac:dyDescent="0.25">
      <c r="U1804">
        <v>1803</v>
      </c>
      <c r="V1804">
        <v>15779247</v>
      </c>
      <c r="W1804" t="s">
        <v>989</v>
      </c>
      <c r="X1804">
        <v>683</v>
      </c>
      <c r="Y1804" t="s">
        <v>376</v>
      </c>
      <c r="Z1804" t="s">
        <v>437</v>
      </c>
      <c r="AA1804">
        <v>24</v>
      </c>
      <c r="AB1804">
        <v>8</v>
      </c>
      <c r="AC1804">
        <v>98567.1</v>
      </c>
      <c r="AD1804">
        <v>1</v>
      </c>
      <c r="AE1804">
        <v>1</v>
      </c>
      <c r="AF1804">
        <v>0</v>
      </c>
      <c r="AG1804">
        <v>187987.01</v>
      </c>
      <c r="AH1804">
        <v>0</v>
      </c>
    </row>
    <row r="1805" spans="21:34" x14ac:dyDescent="0.25">
      <c r="U1805">
        <v>1804</v>
      </c>
      <c r="V1805">
        <v>15707078</v>
      </c>
      <c r="W1805" t="s">
        <v>1752</v>
      </c>
      <c r="X1805">
        <v>577</v>
      </c>
      <c r="Y1805" t="s">
        <v>374</v>
      </c>
      <c r="Z1805" t="s">
        <v>437</v>
      </c>
      <c r="AA1805">
        <v>26</v>
      </c>
      <c r="AB1805">
        <v>1</v>
      </c>
      <c r="AC1805">
        <v>180530.51</v>
      </c>
      <c r="AD1805">
        <v>1</v>
      </c>
      <c r="AE1805">
        <v>0</v>
      </c>
      <c r="AF1805">
        <v>0</v>
      </c>
      <c r="AG1805">
        <v>123454.62</v>
      </c>
      <c r="AH1805">
        <v>0</v>
      </c>
    </row>
    <row r="1806" spans="21:34" x14ac:dyDescent="0.25">
      <c r="U1806">
        <v>1805</v>
      </c>
      <c r="V1806">
        <v>15605263</v>
      </c>
      <c r="W1806" t="s">
        <v>657</v>
      </c>
      <c r="X1806">
        <v>552</v>
      </c>
      <c r="Y1806" t="s">
        <v>374</v>
      </c>
      <c r="Z1806" t="s">
        <v>436</v>
      </c>
      <c r="AA1806">
        <v>33</v>
      </c>
      <c r="AB1806">
        <v>5</v>
      </c>
      <c r="AC1806">
        <v>140931.57</v>
      </c>
      <c r="AD1806">
        <v>1</v>
      </c>
      <c r="AE1806">
        <v>0</v>
      </c>
      <c r="AF1806">
        <v>1</v>
      </c>
      <c r="AG1806">
        <v>10921.5</v>
      </c>
      <c r="AH1806">
        <v>0</v>
      </c>
    </row>
    <row r="1807" spans="21:34" x14ac:dyDescent="0.25">
      <c r="U1807">
        <v>1806</v>
      </c>
      <c r="V1807">
        <v>15607381</v>
      </c>
      <c r="W1807" t="s">
        <v>1067</v>
      </c>
      <c r="X1807">
        <v>769</v>
      </c>
      <c r="Y1807" t="s">
        <v>378</v>
      </c>
      <c r="Z1807" t="s">
        <v>437</v>
      </c>
      <c r="AA1807">
        <v>31</v>
      </c>
      <c r="AB1807">
        <v>7</v>
      </c>
      <c r="AC1807">
        <v>148913.72</v>
      </c>
      <c r="AD1807">
        <v>2</v>
      </c>
      <c r="AE1807">
        <v>1</v>
      </c>
      <c r="AF1807">
        <v>0</v>
      </c>
      <c r="AG1807">
        <v>53817.23</v>
      </c>
      <c r="AH1807">
        <v>0</v>
      </c>
    </row>
    <row r="1808" spans="21:34" x14ac:dyDescent="0.25">
      <c r="U1808">
        <v>1807</v>
      </c>
      <c r="V1808">
        <v>15683471</v>
      </c>
      <c r="W1808" t="s">
        <v>1380</v>
      </c>
      <c r="X1808">
        <v>691</v>
      </c>
      <c r="Y1808" t="s">
        <v>374</v>
      </c>
      <c r="Z1808" t="s">
        <v>436</v>
      </c>
      <c r="AA1808">
        <v>38</v>
      </c>
      <c r="AB1808">
        <v>7</v>
      </c>
      <c r="AC1808">
        <v>0</v>
      </c>
      <c r="AD1808">
        <v>2</v>
      </c>
      <c r="AE1808">
        <v>0</v>
      </c>
      <c r="AF1808">
        <v>0</v>
      </c>
      <c r="AG1808">
        <v>81617.399999999994</v>
      </c>
      <c r="AH1808">
        <v>0</v>
      </c>
    </row>
    <row r="1809" spans="21:34" x14ac:dyDescent="0.25">
      <c r="U1809">
        <v>1808</v>
      </c>
      <c r="V1809">
        <v>15605037</v>
      </c>
      <c r="W1809" t="s">
        <v>807</v>
      </c>
      <c r="X1809">
        <v>818</v>
      </c>
      <c r="Y1809" t="s">
        <v>374</v>
      </c>
      <c r="Z1809" t="s">
        <v>437</v>
      </c>
      <c r="AA1809">
        <v>49</v>
      </c>
      <c r="AB1809">
        <v>2</v>
      </c>
      <c r="AC1809">
        <v>0</v>
      </c>
      <c r="AD1809">
        <v>1</v>
      </c>
      <c r="AE1809">
        <v>0</v>
      </c>
      <c r="AF1809">
        <v>1</v>
      </c>
      <c r="AG1809">
        <v>192298.84</v>
      </c>
      <c r="AH1809">
        <v>1</v>
      </c>
    </row>
    <row r="1810" spans="21:34" x14ac:dyDescent="0.25">
      <c r="U1810">
        <v>1809</v>
      </c>
      <c r="V1810">
        <v>15576085</v>
      </c>
      <c r="W1810" t="s">
        <v>1753</v>
      </c>
      <c r="X1810">
        <v>739</v>
      </c>
      <c r="Y1810" t="s">
        <v>374</v>
      </c>
      <c r="Z1810" t="s">
        <v>436</v>
      </c>
      <c r="AA1810">
        <v>41</v>
      </c>
      <c r="AB1810">
        <v>5</v>
      </c>
      <c r="AC1810">
        <v>0</v>
      </c>
      <c r="AD1810">
        <v>2</v>
      </c>
      <c r="AE1810">
        <v>0</v>
      </c>
      <c r="AF1810">
        <v>0</v>
      </c>
      <c r="AG1810">
        <v>143882.25</v>
      </c>
      <c r="AH1810">
        <v>0</v>
      </c>
    </row>
    <row r="1811" spans="21:34" x14ac:dyDescent="0.25">
      <c r="U1811">
        <v>1810</v>
      </c>
      <c r="V1811">
        <v>15770435</v>
      </c>
      <c r="W1811" t="s">
        <v>1430</v>
      </c>
      <c r="X1811">
        <v>639</v>
      </c>
      <c r="Y1811" t="s">
        <v>374</v>
      </c>
      <c r="Z1811" t="s">
        <v>437</v>
      </c>
      <c r="AA1811">
        <v>50</v>
      </c>
      <c r="AB1811">
        <v>6</v>
      </c>
      <c r="AC1811">
        <v>115335.32</v>
      </c>
      <c r="AD1811">
        <v>2</v>
      </c>
      <c r="AE1811">
        <v>1</v>
      </c>
      <c r="AF1811">
        <v>1</v>
      </c>
      <c r="AG1811">
        <v>53130.41</v>
      </c>
      <c r="AH1811">
        <v>0</v>
      </c>
    </row>
    <row r="1812" spans="21:34" x14ac:dyDescent="0.25">
      <c r="U1812">
        <v>1811</v>
      </c>
      <c r="V1812">
        <v>15592994</v>
      </c>
      <c r="W1812" t="s">
        <v>1327</v>
      </c>
      <c r="X1812">
        <v>651</v>
      </c>
      <c r="Y1812" t="s">
        <v>374</v>
      </c>
      <c r="Z1812" t="s">
        <v>437</v>
      </c>
      <c r="AA1812">
        <v>65</v>
      </c>
      <c r="AB1812">
        <v>0</v>
      </c>
      <c r="AC1812">
        <v>0</v>
      </c>
      <c r="AD1812">
        <v>2</v>
      </c>
      <c r="AE1812">
        <v>1</v>
      </c>
      <c r="AF1812">
        <v>1</v>
      </c>
      <c r="AG1812">
        <v>190454.04</v>
      </c>
      <c r="AH1812">
        <v>0</v>
      </c>
    </row>
    <row r="1813" spans="21:34" x14ac:dyDescent="0.25">
      <c r="U1813">
        <v>1812</v>
      </c>
      <c r="V1813">
        <v>15624068</v>
      </c>
      <c r="W1813" t="s">
        <v>742</v>
      </c>
      <c r="X1813">
        <v>779</v>
      </c>
      <c r="Y1813" t="s">
        <v>374</v>
      </c>
      <c r="Z1813" t="s">
        <v>437</v>
      </c>
      <c r="AA1813">
        <v>26</v>
      </c>
      <c r="AB1813">
        <v>0</v>
      </c>
      <c r="AC1813">
        <v>0</v>
      </c>
      <c r="AD1813">
        <v>2</v>
      </c>
      <c r="AE1813">
        <v>0</v>
      </c>
      <c r="AF1813">
        <v>1</v>
      </c>
      <c r="AG1813">
        <v>111906</v>
      </c>
      <c r="AH1813">
        <v>0</v>
      </c>
    </row>
    <row r="1814" spans="21:34" x14ac:dyDescent="0.25">
      <c r="U1814">
        <v>1813</v>
      </c>
      <c r="V1814">
        <v>15595221</v>
      </c>
      <c r="W1814" t="s">
        <v>838</v>
      </c>
      <c r="X1814">
        <v>850</v>
      </c>
      <c r="Y1814" t="s">
        <v>378</v>
      </c>
      <c r="Z1814" t="s">
        <v>437</v>
      </c>
      <c r="AA1814">
        <v>33</v>
      </c>
      <c r="AB1814">
        <v>7</v>
      </c>
      <c r="AC1814">
        <v>134678.13</v>
      </c>
      <c r="AD1814">
        <v>1</v>
      </c>
      <c r="AE1814">
        <v>1</v>
      </c>
      <c r="AF1814">
        <v>0</v>
      </c>
      <c r="AG1814">
        <v>113177.95</v>
      </c>
      <c r="AH1814">
        <v>0</v>
      </c>
    </row>
    <row r="1815" spans="21:34" x14ac:dyDescent="0.25">
      <c r="U1815">
        <v>1814</v>
      </c>
      <c r="V1815">
        <v>15637131</v>
      </c>
      <c r="W1815" t="s">
        <v>1127</v>
      </c>
      <c r="X1815">
        <v>829</v>
      </c>
      <c r="Y1815" t="s">
        <v>374</v>
      </c>
      <c r="Z1815" t="s">
        <v>436</v>
      </c>
      <c r="AA1815">
        <v>38</v>
      </c>
      <c r="AB1815">
        <v>9</v>
      </c>
      <c r="AC1815">
        <v>0</v>
      </c>
      <c r="AD1815">
        <v>2</v>
      </c>
      <c r="AE1815">
        <v>1</v>
      </c>
      <c r="AF1815">
        <v>0</v>
      </c>
      <c r="AG1815">
        <v>30529.88</v>
      </c>
      <c r="AH1815">
        <v>0</v>
      </c>
    </row>
    <row r="1816" spans="21:34" x14ac:dyDescent="0.25">
      <c r="U1816">
        <v>1815</v>
      </c>
      <c r="V1816">
        <v>15613471</v>
      </c>
      <c r="W1816" t="s">
        <v>1754</v>
      </c>
      <c r="X1816">
        <v>579</v>
      </c>
      <c r="Y1816" t="s">
        <v>378</v>
      </c>
      <c r="Z1816" t="s">
        <v>436</v>
      </c>
      <c r="AA1816">
        <v>31</v>
      </c>
      <c r="AB1816">
        <v>2</v>
      </c>
      <c r="AC1816">
        <v>90547.48</v>
      </c>
      <c r="AD1816">
        <v>2</v>
      </c>
      <c r="AE1816">
        <v>1</v>
      </c>
      <c r="AF1816">
        <v>1</v>
      </c>
      <c r="AG1816">
        <v>18800.13</v>
      </c>
      <c r="AH1816">
        <v>0</v>
      </c>
    </row>
    <row r="1817" spans="21:34" x14ac:dyDescent="0.25">
      <c r="U1817">
        <v>1816</v>
      </c>
      <c r="V1817">
        <v>15583499</v>
      </c>
      <c r="W1817" t="s">
        <v>1755</v>
      </c>
      <c r="X1817">
        <v>510</v>
      </c>
      <c r="Y1817" t="s">
        <v>374</v>
      </c>
      <c r="Z1817" t="s">
        <v>436</v>
      </c>
      <c r="AA1817">
        <v>32</v>
      </c>
      <c r="AB1817">
        <v>9</v>
      </c>
      <c r="AC1817">
        <v>103324.78</v>
      </c>
      <c r="AD1817">
        <v>1</v>
      </c>
      <c r="AE1817">
        <v>1</v>
      </c>
      <c r="AF1817">
        <v>1</v>
      </c>
      <c r="AG1817">
        <v>46127.7</v>
      </c>
      <c r="AH1817">
        <v>0</v>
      </c>
    </row>
    <row r="1818" spans="21:34" x14ac:dyDescent="0.25">
      <c r="U1818">
        <v>1817</v>
      </c>
      <c r="V1818">
        <v>15752816</v>
      </c>
      <c r="W1818" t="s">
        <v>1476</v>
      </c>
      <c r="X1818">
        <v>531</v>
      </c>
      <c r="Y1818" t="s">
        <v>374</v>
      </c>
      <c r="Z1818" t="s">
        <v>436</v>
      </c>
      <c r="AA1818">
        <v>29</v>
      </c>
      <c r="AB1818">
        <v>3</v>
      </c>
      <c r="AC1818">
        <v>114590.58</v>
      </c>
      <c r="AD1818">
        <v>1</v>
      </c>
      <c r="AE1818">
        <v>0</v>
      </c>
      <c r="AF1818">
        <v>0</v>
      </c>
      <c r="AG1818">
        <v>75585.48</v>
      </c>
      <c r="AH1818">
        <v>0</v>
      </c>
    </row>
    <row r="1819" spans="21:34" x14ac:dyDescent="0.25">
      <c r="U1819">
        <v>1818</v>
      </c>
      <c r="V1819">
        <v>15804075</v>
      </c>
      <c r="W1819" t="s">
        <v>909</v>
      </c>
      <c r="X1819">
        <v>628</v>
      </c>
      <c r="Y1819" t="s">
        <v>378</v>
      </c>
      <c r="Z1819" t="s">
        <v>437</v>
      </c>
      <c r="AA1819">
        <v>36</v>
      </c>
      <c r="AB1819">
        <v>3</v>
      </c>
      <c r="AC1819">
        <v>91286.51</v>
      </c>
      <c r="AD1819">
        <v>1</v>
      </c>
      <c r="AE1819">
        <v>1</v>
      </c>
      <c r="AF1819">
        <v>0</v>
      </c>
      <c r="AG1819">
        <v>63085.94</v>
      </c>
      <c r="AH1819">
        <v>0</v>
      </c>
    </row>
    <row r="1820" spans="21:34" x14ac:dyDescent="0.25">
      <c r="U1820">
        <v>1819</v>
      </c>
      <c r="V1820">
        <v>15800517</v>
      </c>
      <c r="W1820" t="s">
        <v>902</v>
      </c>
      <c r="X1820">
        <v>633</v>
      </c>
      <c r="Y1820" t="s">
        <v>376</v>
      </c>
      <c r="Z1820" t="s">
        <v>436</v>
      </c>
      <c r="AA1820">
        <v>32</v>
      </c>
      <c r="AB1820">
        <v>5</v>
      </c>
      <c r="AC1820">
        <v>163340.12</v>
      </c>
      <c r="AD1820">
        <v>2</v>
      </c>
      <c r="AE1820">
        <v>1</v>
      </c>
      <c r="AF1820">
        <v>1</v>
      </c>
      <c r="AG1820">
        <v>74415.199999999997</v>
      </c>
      <c r="AH1820">
        <v>0</v>
      </c>
    </row>
    <row r="1821" spans="21:34" x14ac:dyDescent="0.25">
      <c r="U1821">
        <v>1820</v>
      </c>
      <c r="V1821">
        <v>15712319</v>
      </c>
      <c r="W1821" t="s">
        <v>1756</v>
      </c>
      <c r="X1821">
        <v>714</v>
      </c>
      <c r="Y1821" t="s">
        <v>376</v>
      </c>
      <c r="Z1821" t="s">
        <v>436</v>
      </c>
      <c r="AA1821">
        <v>45</v>
      </c>
      <c r="AB1821">
        <v>8</v>
      </c>
      <c r="AC1821">
        <v>150900.29</v>
      </c>
      <c r="AD1821">
        <v>2</v>
      </c>
      <c r="AE1821">
        <v>0</v>
      </c>
      <c r="AF1821">
        <v>1</v>
      </c>
      <c r="AG1821">
        <v>139889.15</v>
      </c>
      <c r="AH1821">
        <v>0</v>
      </c>
    </row>
    <row r="1822" spans="21:34" x14ac:dyDescent="0.25">
      <c r="U1822">
        <v>1821</v>
      </c>
      <c r="V1822">
        <v>15797389</v>
      </c>
      <c r="W1822" t="s">
        <v>814</v>
      </c>
      <c r="X1822">
        <v>604</v>
      </c>
      <c r="Y1822" t="s">
        <v>376</v>
      </c>
      <c r="Z1822" t="s">
        <v>436</v>
      </c>
      <c r="AA1822">
        <v>23</v>
      </c>
      <c r="AB1822">
        <v>9</v>
      </c>
      <c r="AC1822">
        <v>124577.33</v>
      </c>
      <c r="AD1822">
        <v>1</v>
      </c>
      <c r="AE1822">
        <v>1</v>
      </c>
      <c r="AF1822">
        <v>1</v>
      </c>
      <c r="AG1822">
        <v>7267.25</v>
      </c>
      <c r="AH1822">
        <v>0</v>
      </c>
    </row>
    <row r="1823" spans="21:34" x14ac:dyDescent="0.25">
      <c r="U1823">
        <v>1822</v>
      </c>
      <c r="V1823">
        <v>15621432</v>
      </c>
      <c r="W1823" t="s">
        <v>1757</v>
      </c>
      <c r="X1823">
        <v>630</v>
      </c>
      <c r="Y1823" t="s">
        <v>376</v>
      </c>
      <c r="Z1823" t="s">
        <v>436</v>
      </c>
      <c r="AA1823">
        <v>35</v>
      </c>
      <c r="AB1823">
        <v>1</v>
      </c>
      <c r="AC1823">
        <v>0</v>
      </c>
      <c r="AD1823">
        <v>2</v>
      </c>
      <c r="AE1823">
        <v>0</v>
      </c>
      <c r="AF1823">
        <v>0</v>
      </c>
      <c r="AG1823">
        <v>186826.22</v>
      </c>
      <c r="AH1823">
        <v>0</v>
      </c>
    </row>
    <row r="1824" spans="21:34" x14ac:dyDescent="0.25">
      <c r="U1824">
        <v>1823</v>
      </c>
      <c r="V1824">
        <v>15779390</v>
      </c>
      <c r="W1824" t="s">
        <v>1758</v>
      </c>
      <c r="X1824">
        <v>850</v>
      </c>
      <c r="Y1824" t="s">
        <v>376</v>
      </c>
      <c r="Z1824" t="s">
        <v>437</v>
      </c>
      <c r="AA1824">
        <v>31</v>
      </c>
      <c r="AB1824">
        <v>4</v>
      </c>
      <c r="AC1824">
        <v>91292.7</v>
      </c>
      <c r="AD1824">
        <v>1</v>
      </c>
      <c r="AE1824">
        <v>1</v>
      </c>
      <c r="AF1824">
        <v>1</v>
      </c>
      <c r="AG1824">
        <v>162149.07</v>
      </c>
      <c r="AH1824">
        <v>0</v>
      </c>
    </row>
    <row r="1825" spans="21:34" x14ac:dyDescent="0.25">
      <c r="U1825">
        <v>1824</v>
      </c>
      <c r="V1825">
        <v>15711219</v>
      </c>
      <c r="W1825" t="s">
        <v>1759</v>
      </c>
      <c r="X1825">
        <v>788</v>
      </c>
      <c r="Y1825" t="s">
        <v>378</v>
      </c>
      <c r="Z1825" t="s">
        <v>437</v>
      </c>
      <c r="AA1825">
        <v>57</v>
      </c>
      <c r="AB1825">
        <v>8</v>
      </c>
      <c r="AC1825">
        <v>93716.72</v>
      </c>
      <c r="AD1825">
        <v>1</v>
      </c>
      <c r="AE1825">
        <v>1</v>
      </c>
      <c r="AF1825">
        <v>1</v>
      </c>
      <c r="AG1825">
        <v>180150.49</v>
      </c>
      <c r="AH1825">
        <v>1</v>
      </c>
    </row>
    <row r="1826" spans="21:34" x14ac:dyDescent="0.25">
      <c r="U1826">
        <v>1825</v>
      </c>
      <c r="V1826">
        <v>15770498</v>
      </c>
      <c r="W1826" t="s">
        <v>1760</v>
      </c>
      <c r="X1826">
        <v>798</v>
      </c>
      <c r="Y1826" t="s">
        <v>374</v>
      </c>
      <c r="Z1826" t="s">
        <v>437</v>
      </c>
      <c r="AA1826">
        <v>37</v>
      </c>
      <c r="AB1826">
        <v>4</v>
      </c>
      <c r="AC1826">
        <v>111723.08</v>
      </c>
      <c r="AD1826">
        <v>1</v>
      </c>
      <c r="AE1826">
        <v>1</v>
      </c>
      <c r="AF1826">
        <v>1</v>
      </c>
      <c r="AG1826">
        <v>83478.12</v>
      </c>
      <c r="AH1826">
        <v>0</v>
      </c>
    </row>
    <row r="1827" spans="21:34" x14ac:dyDescent="0.25">
      <c r="U1827">
        <v>1826</v>
      </c>
      <c r="V1827">
        <v>15678727</v>
      </c>
      <c r="W1827" t="s">
        <v>839</v>
      </c>
      <c r="X1827">
        <v>770</v>
      </c>
      <c r="Y1827" t="s">
        <v>378</v>
      </c>
      <c r="Z1827" t="s">
        <v>436</v>
      </c>
      <c r="AA1827">
        <v>45</v>
      </c>
      <c r="AB1827">
        <v>4</v>
      </c>
      <c r="AC1827">
        <v>110765.68</v>
      </c>
      <c r="AD1827">
        <v>1</v>
      </c>
      <c r="AE1827">
        <v>1</v>
      </c>
      <c r="AF1827">
        <v>0</v>
      </c>
      <c r="AG1827">
        <v>26163.74</v>
      </c>
      <c r="AH1827">
        <v>1</v>
      </c>
    </row>
    <row r="1828" spans="21:34" x14ac:dyDescent="0.25">
      <c r="U1828">
        <v>1827</v>
      </c>
      <c r="V1828">
        <v>15573893</v>
      </c>
      <c r="W1828" t="s">
        <v>1059</v>
      </c>
      <c r="X1828">
        <v>569</v>
      </c>
      <c r="Y1828" t="s">
        <v>378</v>
      </c>
      <c r="Z1828" t="s">
        <v>436</v>
      </c>
      <c r="AA1828">
        <v>25</v>
      </c>
      <c r="AB1828">
        <v>9</v>
      </c>
      <c r="AC1828">
        <v>173459.45</v>
      </c>
      <c r="AD1828">
        <v>2</v>
      </c>
      <c r="AE1828">
        <v>1</v>
      </c>
      <c r="AF1828">
        <v>1</v>
      </c>
      <c r="AG1828">
        <v>44381.06</v>
      </c>
      <c r="AH1828">
        <v>0</v>
      </c>
    </row>
    <row r="1829" spans="21:34" x14ac:dyDescent="0.25">
      <c r="U1829">
        <v>1828</v>
      </c>
      <c r="V1829">
        <v>15740104</v>
      </c>
      <c r="W1829" t="s">
        <v>1565</v>
      </c>
      <c r="X1829">
        <v>425</v>
      </c>
      <c r="Y1829" t="s">
        <v>376</v>
      </c>
      <c r="Z1829" t="s">
        <v>437</v>
      </c>
      <c r="AA1829">
        <v>22</v>
      </c>
      <c r="AB1829">
        <v>7</v>
      </c>
      <c r="AC1829">
        <v>169649.73</v>
      </c>
      <c r="AD1829">
        <v>2</v>
      </c>
      <c r="AE1829">
        <v>0</v>
      </c>
      <c r="AF1829">
        <v>1</v>
      </c>
      <c r="AG1829">
        <v>136365</v>
      </c>
      <c r="AH1829">
        <v>1</v>
      </c>
    </row>
    <row r="1830" spans="21:34" x14ac:dyDescent="0.25">
      <c r="U1830">
        <v>1829</v>
      </c>
      <c r="V1830">
        <v>15792649</v>
      </c>
      <c r="W1830" t="s">
        <v>1761</v>
      </c>
      <c r="X1830">
        <v>547</v>
      </c>
      <c r="Y1830" t="s">
        <v>376</v>
      </c>
      <c r="Z1830" t="s">
        <v>437</v>
      </c>
      <c r="AA1830">
        <v>31</v>
      </c>
      <c r="AB1830">
        <v>9</v>
      </c>
      <c r="AC1830">
        <v>0</v>
      </c>
      <c r="AD1830">
        <v>2</v>
      </c>
      <c r="AE1830">
        <v>0</v>
      </c>
      <c r="AF1830">
        <v>0</v>
      </c>
      <c r="AG1830">
        <v>99294.22</v>
      </c>
      <c r="AH1830">
        <v>0</v>
      </c>
    </row>
    <row r="1831" spans="21:34" x14ac:dyDescent="0.25">
      <c r="U1831">
        <v>1830</v>
      </c>
      <c r="V1831">
        <v>15605275</v>
      </c>
      <c r="W1831" t="s">
        <v>1762</v>
      </c>
      <c r="X1831">
        <v>725</v>
      </c>
      <c r="Y1831" t="s">
        <v>378</v>
      </c>
      <c r="Z1831" t="s">
        <v>436</v>
      </c>
      <c r="AA1831">
        <v>45</v>
      </c>
      <c r="AB1831">
        <v>8</v>
      </c>
      <c r="AC1831">
        <v>116917.07</v>
      </c>
      <c r="AD1831">
        <v>1</v>
      </c>
      <c r="AE1831">
        <v>0</v>
      </c>
      <c r="AF1831">
        <v>0</v>
      </c>
      <c r="AG1831">
        <v>173464.43</v>
      </c>
      <c r="AH1831">
        <v>1</v>
      </c>
    </row>
    <row r="1832" spans="21:34" x14ac:dyDescent="0.25">
      <c r="U1832">
        <v>1831</v>
      </c>
      <c r="V1832">
        <v>15572467</v>
      </c>
      <c r="W1832" t="s">
        <v>1172</v>
      </c>
      <c r="X1832">
        <v>506</v>
      </c>
      <c r="Y1832" t="s">
        <v>374</v>
      </c>
      <c r="Z1832" t="s">
        <v>436</v>
      </c>
      <c r="AA1832">
        <v>37</v>
      </c>
      <c r="AB1832">
        <v>5</v>
      </c>
      <c r="AC1832">
        <v>0</v>
      </c>
      <c r="AD1832">
        <v>2</v>
      </c>
      <c r="AE1832">
        <v>1</v>
      </c>
      <c r="AF1832">
        <v>1</v>
      </c>
      <c r="AG1832">
        <v>127543.81</v>
      </c>
      <c r="AH1832">
        <v>0</v>
      </c>
    </row>
    <row r="1833" spans="21:34" x14ac:dyDescent="0.25">
      <c r="U1833">
        <v>1832</v>
      </c>
      <c r="V1833">
        <v>15738219</v>
      </c>
      <c r="W1833" t="s">
        <v>1763</v>
      </c>
      <c r="X1833">
        <v>632</v>
      </c>
      <c r="Y1833" t="s">
        <v>374</v>
      </c>
      <c r="Z1833" t="s">
        <v>437</v>
      </c>
      <c r="AA1833">
        <v>36</v>
      </c>
      <c r="AB1833">
        <v>7</v>
      </c>
      <c r="AC1833">
        <v>0</v>
      </c>
      <c r="AD1833">
        <v>2</v>
      </c>
      <c r="AE1833">
        <v>1</v>
      </c>
      <c r="AF1833">
        <v>1</v>
      </c>
      <c r="AG1833">
        <v>52526.65</v>
      </c>
      <c r="AH1833">
        <v>0</v>
      </c>
    </row>
    <row r="1834" spans="21:34" x14ac:dyDescent="0.25">
      <c r="U1834">
        <v>1833</v>
      </c>
      <c r="V1834">
        <v>15600710</v>
      </c>
      <c r="W1834" t="s">
        <v>926</v>
      </c>
      <c r="X1834">
        <v>620</v>
      </c>
      <c r="Y1834" t="s">
        <v>374</v>
      </c>
      <c r="Z1834" t="s">
        <v>436</v>
      </c>
      <c r="AA1834">
        <v>22</v>
      </c>
      <c r="AB1834">
        <v>0</v>
      </c>
      <c r="AC1834">
        <v>0</v>
      </c>
      <c r="AD1834">
        <v>1</v>
      </c>
      <c r="AE1834">
        <v>1</v>
      </c>
      <c r="AF1834">
        <v>0</v>
      </c>
      <c r="AG1834">
        <v>32589.45</v>
      </c>
      <c r="AH1834">
        <v>0</v>
      </c>
    </row>
    <row r="1835" spans="21:34" x14ac:dyDescent="0.25">
      <c r="U1835">
        <v>1834</v>
      </c>
      <c r="V1835">
        <v>15804394</v>
      </c>
      <c r="W1835" t="s">
        <v>1764</v>
      </c>
      <c r="X1835">
        <v>663</v>
      </c>
      <c r="Y1835" t="s">
        <v>378</v>
      </c>
      <c r="Z1835" t="s">
        <v>436</v>
      </c>
      <c r="AA1835">
        <v>32</v>
      </c>
      <c r="AB1835">
        <v>8</v>
      </c>
      <c r="AC1835">
        <v>130627.66</v>
      </c>
      <c r="AD1835">
        <v>1</v>
      </c>
      <c r="AE1835">
        <v>1</v>
      </c>
      <c r="AF1835">
        <v>0</v>
      </c>
      <c r="AG1835">
        <v>47161.25</v>
      </c>
      <c r="AH1835">
        <v>1</v>
      </c>
    </row>
    <row r="1836" spans="21:34" x14ac:dyDescent="0.25">
      <c r="U1836">
        <v>1835</v>
      </c>
      <c r="V1836">
        <v>15694188</v>
      </c>
      <c r="W1836" t="s">
        <v>1765</v>
      </c>
      <c r="X1836">
        <v>700</v>
      </c>
      <c r="Y1836" t="s">
        <v>376</v>
      </c>
      <c r="Z1836" t="s">
        <v>437</v>
      </c>
      <c r="AA1836">
        <v>46</v>
      </c>
      <c r="AB1836">
        <v>5</v>
      </c>
      <c r="AC1836">
        <v>56580.95</v>
      </c>
      <c r="AD1836">
        <v>2</v>
      </c>
      <c r="AE1836">
        <v>0</v>
      </c>
      <c r="AF1836">
        <v>1</v>
      </c>
      <c r="AG1836">
        <v>45424.13</v>
      </c>
      <c r="AH1836">
        <v>0</v>
      </c>
    </row>
    <row r="1837" spans="21:34" x14ac:dyDescent="0.25">
      <c r="U1837">
        <v>1836</v>
      </c>
      <c r="V1837">
        <v>15583718</v>
      </c>
      <c r="W1837" t="s">
        <v>1766</v>
      </c>
      <c r="X1837">
        <v>696</v>
      </c>
      <c r="Y1837" t="s">
        <v>378</v>
      </c>
      <c r="Z1837" t="s">
        <v>436</v>
      </c>
      <c r="AA1837">
        <v>38</v>
      </c>
      <c r="AB1837">
        <v>6</v>
      </c>
      <c r="AC1837">
        <v>142316.14000000001</v>
      </c>
      <c r="AD1837">
        <v>1</v>
      </c>
      <c r="AE1837">
        <v>1</v>
      </c>
      <c r="AF1837">
        <v>1</v>
      </c>
      <c r="AG1837">
        <v>8018.49</v>
      </c>
      <c r="AH1837">
        <v>0</v>
      </c>
    </row>
    <row r="1838" spans="21:34" x14ac:dyDescent="0.25">
      <c r="U1838">
        <v>1837</v>
      </c>
      <c r="V1838">
        <v>15802478</v>
      </c>
      <c r="W1838" t="s">
        <v>1767</v>
      </c>
      <c r="X1838">
        <v>767</v>
      </c>
      <c r="Y1838" t="s">
        <v>376</v>
      </c>
      <c r="Z1838" t="s">
        <v>436</v>
      </c>
      <c r="AA1838">
        <v>31</v>
      </c>
      <c r="AB1838">
        <v>6</v>
      </c>
      <c r="AC1838">
        <v>0</v>
      </c>
      <c r="AD1838">
        <v>2</v>
      </c>
      <c r="AE1838">
        <v>1</v>
      </c>
      <c r="AF1838">
        <v>1</v>
      </c>
      <c r="AG1838">
        <v>195668</v>
      </c>
      <c r="AH1838">
        <v>0</v>
      </c>
    </row>
    <row r="1839" spans="21:34" x14ac:dyDescent="0.25">
      <c r="U1839">
        <v>1838</v>
      </c>
      <c r="V1839">
        <v>15619343</v>
      </c>
      <c r="W1839" t="s">
        <v>1768</v>
      </c>
      <c r="X1839">
        <v>561</v>
      </c>
      <c r="Y1839" t="s">
        <v>374</v>
      </c>
      <c r="Z1839" t="s">
        <v>436</v>
      </c>
      <c r="AA1839">
        <v>56</v>
      </c>
      <c r="AB1839">
        <v>7</v>
      </c>
      <c r="AC1839">
        <v>152759</v>
      </c>
      <c r="AD1839">
        <v>2</v>
      </c>
      <c r="AE1839">
        <v>1</v>
      </c>
      <c r="AF1839">
        <v>0</v>
      </c>
      <c r="AG1839">
        <v>133167.10999999999</v>
      </c>
      <c r="AH1839">
        <v>1</v>
      </c>
    </row>
    <row r="1840" spans="21:34" x14ac:dyDescent="0.25">
      <c r="U1840">
        <v>1839</v>
      </c>
      <c r="V1840">
        <v>15758813</v>
      </c>
      <c r="W1840" t="s">
        <v>811</v>
      </c>
      <c r="X1840">
        <v>350</v>
      </c>
      <c r="Y1840" t="s">
        <v>378</v>
      </c>
      <c r="Z1840" t="s">
        <v>436</v>
      </c>
      <c r="AA1840">
        <v>39</v>
      </c>
      <c r="AB1840">
        <v>0</v>
      </c>
      <c r="AC1840">
        <v>109733.2</v>
      </c>
      <c r="AD1840">
        <v>2</v>
      </c>
      <c r="AE1840">
        <v>0</v>
      </c>
      <c r="AF1840">
        <v>0</v>
      </c>
      <c r="AG1840">
        <v>123602.11</v>
      </c>
      <c r="AH1840">
        <v>1</v>
      </c>
    </row>
    <row r="1841" spans="21:34" x14ac:dyDescent="0.25">
      <c r="U1841">
        <v>1840</v>
      </c>
      <c r="V1841">
        <v>15761374</v>
      </c>
      <c r="W1841" t="s">
        <v>1133</v>
      </c>
      <c r="X1841">
        <v>706</v>
      </c>
      <c r="Y1841" t="s">
        <v>374</v>
      </c>
      <c r="Z1841" t="s">
        <v>436</v>
      </c>
      <c r="AA1841">
        <v>54</v>
      </c>
      <c r="AB1841">
        <v>9</v>
      </c>
      <c r="AC1841">
        <v>117444.51</v>
      </c>
      <c r="AD1841">
        <v>1</v>
      </c>
      <c r="AE1841">
        <v>1</v>
      </c>
      <c r="AF1841">
        <v>1</v>
      </c>
      <c r="AG1841">
        <v>186238.85</v>
      </c>
      <c r="AH1841">
        <v>0</v>
      </c>
    </row>
    <row r="1842" spans="21:34" x14ac:dyDescent="0.25">
      <c r="U1842">
        <v>1841</v>
      </c>
      <c r="V1842">
        <v>15569209</v>
      </c>
      <c r="W1842" t="s">
        <v>1769</v>
      </c>
      <c r="X1842">
        <v>464</v>
      </c>
      <c r="Y1842" t="s">
        <v>376</v>
      </c>
      <c r="Z1842" t="s">
        <v>437</v>
      </c>
      <c r="AA1842">
        <v>34</v>
      </c>
      <c r="AB1842">
        <v>5</v>
      </c>
      <c r="AC1842">
        <v>76001.570000000007</v>
      </c>
      <c r="AD1842">
        <v>1</v>
      </c>
      <c r="AE1842">
        <v>1</v>
      </c>
      <c r="AF1842">
        <v>1</v>
      </c>
      <c r="AG1842">
        <v>158668.87</v>
      </c>
      <c r="AH1842">
        <v>0</v>
      </c>
    </row>
    <row r="1843" spans="21:34" x14ac:dyDescent="0.25">
      <c r="U1843">
        <v>1842</v>
      </c>
      <c r="V1843">
        <v>15788539</v>
      </c>
      <c r="W1843" t="s">
        <v>1770</v>
      </c>
      <c r="X1843">
        <v>501</v>
      </c>
      <c r="Y1843" t="s">
        <v>374</v>
      </c>
      <c r="Z1843" t="s">
        <v>437</v>
      </c>
      <c r="AA1843">
        <v>34</v>
      </c>
      <c r="AB1843">
        <v>3</v>
      </c>
      <c r="AC1843">
        <v>107747.57</v>
      </c>
      <c r="AD1843">
        <v>1</v>
      </c>
      <c r="AE1843">
        <v>1</v>
      </c>
      <c r="AF1843">
        <v>0</v>
      </c>
      <c r="AG1843">
        <v>9249.36</v>
      </c>
      <c r="AH1843">
        <v>0</v>
      </c>
    </row>
    <row r="1844" spans="21:34" x14ac:dyDescent="0.25">
      <c r="U1844">
        <v>1843</v>
      </c>
      <c r="V1844">
        <v>15747222</v>
      </c>
      <c r="W1844" t="s">
        <v>1771</v>
      </c>
      <c r="X1844">
        <v>745</v>
      </c>
      <c r="Y1844" t="s">
        <v>376</v>
      </c>
      <c r="Z1844" t="s">
        <v>437</v>
      </c>
      <c r="AA1844">
        <v>35</v>
      </c>
      <c r="AB1844">
        <v>8</v>
      </c>
      <c r="AC1844">
        <v>0</v>
      </c>
      <c r="AD1844">
        <v>2</v>
      </c>
      <c r="AE1844">
        <v>1</v>
      </c>
      <c r="AF1844">
        <v>1</v>
      </c>
      <c r="AG1844">
        <v>116581.1</v>
      </c>
      <c r="AH1844">
        <v>0</v>
      </c>
    </row>
    <row r="1845" spans="21:34" x14ac:dyDescent="0.25">
      <c r="U1845">
        <v>1844</v>
      </c>
      <c r="V1845">
        <v>15769346</v>
      </c>
      <c r="W1845" t="s">
        <v>1772</v>
      </c>
      <c r="X1845">
        <v>587</v>
      </c>
      <c r="Y1845" t="s">
        <v>374</v>
      </c>
      <c r="Z1845" t="s">
        <v>437</v>
      </c>
      <c r="AA1845">
        <v>36</v>
      </c>
      <c r="AB1845">
        <v>1</v>
      </c>
      <c r="AC1845">
        <v>134997.49</v>
      </c>
      <c r="AD1845">
        <v>2</v>
      </c>
      <c r="AE1845">
        <v>1</v>
      </c>
      <c r="AF1845">
        <v>0</v>
      </c>
      <c r="AG1845">
        <v>44688.08</v>
      </c>
      <c r="AH1845">
        <v>0</v>
      </c>
    </row>
    <row r="1846" spans="21:34" x14ac:dyDescent="0.25">
      <c r="U1846">
        <v>1845</v>
      </c>
      <c r="V1846">
        <v>15699634</v>
      </c>
      <c r="W1846" t="s">
        <v>1639</v>
      </c>
      <c r="X1846">
        <v>667</v>
      </c>
      <c r="Y1846" t="s">
        <v>374</v>
      </c>
      <c r="Z1846" t="s">
        <v>437</v>
      </c>
      <c r="AA1846">
        <v>48</v>
      </c>
      <c r="AB1846">
        <v>2</v>
      </c>
      <c r="AC1846">
        <v>0</v>
      </c>
      <c r="AD1846">
        <v>2</v>
      </c>
      <c r="AE1846">
        <v>1</v>
      </c>
      <c r="AF1846">
        <v>1</v>
      </c>
      <c r="AG1846">
        <v>148608.39000000001</v>
      </c>
      <c r="AH1846">
        <v>0</v>
      </c>
    </row>
    <row r="1847" spans="21:34" x14ac:dyDescent="0.25">
      <c r="U1847">
        <v>1846</v>
      </c>
      <c r="V1847">
        <v>15589076</v>
      </c>
      <c r="W1847" t="s">
        <v>1773</v>
      </c>
      <c r="X1847">
        <v>737</v>
      </c>
      <c r="Y1847" t="s">
        <v>374</v>
      </c>
      <c r="Z1847" t="s">
        <v>436</v>
      </c>
      <c r="AA1847">
        <v>36</v>
      </c>
      <c r="AB1847">
        <v>9</v>
      </c>
      <c r="AC1847">
        <v>0</v>
      </c>
      <c r="AD1847">
        <v>1</v>
      </c>
      <c r="AE1847">
        <v>0</v>
      </c>
      <c r="AF1847">
        <v>1</v>
      </c>
      <c r="AG1847">
        <v>188670.9</v>
      </c>
      <c r="AH1847">
        <v>1</v>
      </c>
    </row>
    <row r="1848" spans="21:34" x14ac:dyDescent="0.25">
      <c r="U1848">
        <v>1847</v>
      </c>
      <c r="V1848">
        <v>15812338</v>
      </c>
      <c r="W1848" t="s">
        <v>1058</v>
      </c>
      <c r="X1848">
        <v>485</v>
      </c>
      <c r="Y1848" t="s">
        <v>376</v>
      </c>
      <c r="Z1848" t="s">
        <v>437</v>
      </c>
      <c r="AA1848">
        <v>30</v>
      </c>
      <c r="AB1848">
        <v>7</v>
      </c>
      <c r="AC1848">
        <v>0</v>
      </c>
      <c r="AD1848">
        <v>1</v>
      </c>
      <c r="AE1848">
        <v>1</v>
      </c>
      <c r="AF1848">
        <v>0</v>
      </c>
      <c r="AG1848">
        <v>107067.37</v>
      </c>
      <c r="AH1848">
        <v>0</v>
      </c>
    </row>
    <row r="1849" spans="21:34" x14ac:dyDescent="0.25">
      <c r="U1849">
        <v>1848</v>
      </c>
      <c r="V1849">
        <v>15758845</v>
      </c>
      <c r="W1849" t="s">
        <v>1774</v>
      </c>
      <c r="X1849">
        <v>590</v>
      </c>
      <c r="Y1849" t="s">
        <v>376</v>
      </c>
      <c r="Z1849" t="s">
        <v>437</v>
      </c>
      <c r="AA1849">
        <v>37</v>
      </c>
      <c r="AB1849">
        <v>0</v>
      </c>
      <c r="AC1849">
        <v>64345.21</v>
      </c>
      <c r="AD1849">
        <v>1</v>
      </c>
      <c r="AE1849">
        <v>0</v>
      </c>
      <c r="AF1849">
        <v>1</v>
      </c>
      <c r="AG1849">
        <v>61759.33</v>
      </c>
      <c r="AH1849">
        <v>1</v>
      </c>
    </row>
    <row r="1850" spans="21:34" x14ac:dyDescent="0.25">
      <c r="U1850">
        <v>1849</v>
      </c>
      <c r="V1850">
        <v>15685844</v>
      </c>
      <c r="W1850" t="s">
        <v>946</v>
      </c>
      <c r="X1850">
        <v>518</v>
      </c>
      <c r="Y1850" t="s">
        <v>378</v>
      </c>
      <c r="Z1850" t="s">
        <v>437</v>
      </c>
      <c r="AA1850">
        <v>35</v>
      </c>
      <c r="AB1850">
        <v>8</v>
      </c>
      <c r="AC1850">
        <v>141665.63</v>
      </c>
      <c r="AD1850">
        <v>1</v>
      </c>
      <c r="AE1850">
        <v>0</v>
      </c>
      <c r="AF1850">
        <v>1</v>
      </c>
      <c r="AG1850">
        <v>192776.64</v>
      </c>
      <c r="AH1850">
        <v>0</v>
      </c>
    </row>
    <row r="1851" spans="21:34" x14ac:dyDescent="0.25">
      <c r="U1851">
        <v>1850</v>
      </c>
      <c r="V1851">
        <v>15583090</v>
      </c>
      <c r="W1851" t="s">
        <v>1775</v>
      </c>
      <c r="X1851">
        <v>581</v>
      </c>
      <c r="Y1851" t="s">
        <v>376</v>
      </c>
      <c r="Z1851" t="s">
        <v>437</v>
      </c>
      <c r="AA1851">
        <v>29</v>
      </c>
      <c r="AB1851">
        <v>8</v>
      </c>
      <c r="AC1851">
        <v>0</v>
      </c>
      <c r="AD1851">
        <v>2</v>
      </c>
      <c r="AE1851">
        <v>1</v>
      </c>
      <c r="AF1851">
        <v>0</v>
      </c>
      <c r="AG1851">
        <v>46735.19</v>
      </c>
      <c r="AH1851">
        <v>0</v>
      </c>
    </row>
    <row r="1852" spans="21:34" x14ac:dyDescent="0.25">
      <c r="U1852">
        <v>1851</v>
      </c>
      <c r="V1852">
        <v>15587581</v>
      </c>
      <c r="W1852" t="s">
        <v>923</v>
      </c>
      <c r="X1852">
        <v>785</v>
      </c>
      <c r="Y1852" t="s">
        <v>378</v>
      </c>
      <c r="Z1852" t="s">
        <v>437</v>
      </c>
      <c r="AA1852">
        <v>33</v>
      </c>
      <c r="AB1852">
        <v>5</v>
      </c>
      <c r="AC1852">
        <v>136624.6</v>
      </c>
      <c r="AD1852">
        <v>2</v>
      </c>
      <c r="AE1852">
        <v>1</v>
      </c>
      <c r="AF1852">
        <v>1</v>
      </c>
      <c r="AG1852">
        <v>169117.74</v>
      </c>
      <c r="AH1852">
        <v>0</v>
      </c>
    </row>
    <row r="1853" spans="21:34" x14ac:dyDescent="0.25">
      <c r="U1853">
        <v>1852</v>
      </c>
      <c r="V1853">
        <v>15633640</v>
      </c>
      <c r="W1853" t="s">
        <v>1776</v>
      </c>
      <c r="X1853">
        <v>799</v>
      </c>
      <c r="Y1853" t="s">
        <v>374</v>
      </c>
      <c r="Z1853" t="s">
        <v>437</v>
      </c>
      <c r="AA1853">
        <v>52</v>
      </c>
      <c r="AB1853">
        <v>4</v>
      </c>
      <c r="AC1853">
        <v>161209.66</v>
      </c>
      <c r="AD1853">
        <v>1</v>
      </c>
      <c r="AE1853">
        <v>1</v>
      </c>
      <c r="AF1853">
        <v>1</v>
      </c>
      <c r="AG1853">
        <v>89081.41</v>
      </c>
      <c r="AH1853">
        <v>0</v>
      </c>
    </row>
    <row r="1854" spans="21:34" x14ac:dyDescent="0.25">
      <c r="U1854">
        <v>1853</v>
      </c>
      <c r="V1854">
        <v>15573741</v>
      </c>
      <c r="W1854" t="s">
        <v>1777</v>
      </c>
      <c r="X1854">
        <v>698</v>
      </c>
      <c r="Y1854" t="s">
        <v>376</v>
      </c>
      <c r="Z1854" t="s">
        <v>436</v>
      </c>
      <c r="AA1854">
        <v>38</v>
      </c>
      <c r="AB1854">
        <v>10</v>
      </c>
      <c r="AC1854">
        <v>95010.92</v>
      </c>
      <c r="AD1854">
        <v>1</v>
      </c>
      <c r="AE1854">
        <v>1</v>
      </c>
      <c r="AF1854">
        <v>1</v>
      </c>
      <c r="AG1854">
        <v>105227.86</v>
      </c>
      <c r="AH1854">
        <v>0</v>
      </c>
    </row>
    <row r="1855" spans="21:34" x14ac:dyDescent="0.25">
      <c r="U1855">
        <v>1854</v>
      </c>
      <c r="V1855">
        <v>15633574</v>
      </c>
      <c r="W1855" t="s">
        <v>1778</v>
      </c>
      <c r="X1855">
        <v>730</v>
      </c>
      <c r="Y1855" t="s">
        <v>374</v>
      </c>
      <c r="Z1855" t="s">
        <v>437</v>
      </c>
      <c r="AA1855">
        <v>41</v>
      </c>
      <c r="AB1855">
        <v>4</v>
      </c>
      <c r="AC1855">
        <v>167545.32</v>
      </c>
      <c r="AD1855">
        <v>1</v>
      </c>
      <c r="AE1855">
        <v>1</v>
      </c>
      <c r="AF1855">
        <v>0</v>
      </c>
      <c r="AG1855">
        <v>128246.81</v>
      </c>
      <c r="AH1855">
        <v>0</v>
      </c>
    </row>
    <row r="1856" spans="21:34" x14ac:dyDescent="0.25">
      <c r="U1856">
        <v>1855</v>
      </c>
      <c r="V1856">
        <v>15711455</v>
      </c>
      <c r="W1856" t="s">
        <v>1279</v>
      </c>
      <c r="X1856">
        <v>740</v>
      </c>
      <c r="Y1856" t="s">
        <v>378</v>
      </c>
      <c r="Z1856" t="s">
        <v>437</v>
      </c>
      <c r="AA1856">
        <v>36</v>
      </c>
      <c r="AB1856">
        <v>4</v>
      </c>
      <c r="AC1856">
        <v>109044.6</v>
      </c>
      <c r="AD1856">
        <v>1</v>
      </c>
      <c r="AE1856">
        <v>0</v>
      </c>
      <c r="AF1856">
        <v>0</v>
      </c>
      <c r="AG1856">
        <v>94554.74</v>
      </c>
      <c r="AH1856">
        <v>1</v>
      </c>
    </row>
    <row r="1857" spans="21:34" x14ac:dyDescent="0.25">
      <c r="U1857">
        <v>1856</v>
      </c>
      <c r="V1857">
        <v>15570601</v>
      </c>
      <c r="W1857" t="s">
        <v>984</v>
      </c>
      <c r="X1857">
        <v>785</v>
      </c>
      <c r="Y1857" t="s">
        <v>374</v>
      </c>
      <c r="Z1857" t="s">
        <v>437</v>
      </c>
      <c r="AA1857">
        <v>47</v>
      </c>
      <c r="AB1857">
        <v>9</v>
      </c>
      <c r="AC1857">
        <v>122031.55</v>
      </c>
      <c r="AD1857">
        <v>1</v>
      </c>
      <c r="AE1857">
        <v>1</v>
      </c>
      <c r="AF1857">
        <v>1</v>
      </c>
      <c r="AG1857">
        <v>33823.5</v>
      </c>
      <c r="AH1857">
        <v>1</v>
      </c>
    </row>
    <row r="1858" spans="21:34" x14ac:dyDescent="0.25">
      <c r="U1858">
        <v>1857</v>
      </c>
      <c r="V1858">
        <v>15690925</v>
      </c>
      <c r="W1858" t="s">
        <v>867</v>
      </c>
      <c r="X1858">
        <v>527</v>
      </c>
      <c r="Y1858" t="s">
        <v>376</v>
      </c>
      <c r="Z1858" t="s">
        <v>437</v>
      </c>
      <c r="AA1858">
        <v>29</v>
      </c>
      <c r="AB1858">
        <v>2</v>
      </c>
      <c r="AC1858">
        <v>27755.97</v>
      </c>
      <c r="AD1858">
        <v>1</v>
      </c>
      <c r="AE1858">
        <v>1</v>
      </c>
      <c r="AF1858">
        <v>0</v>
      </c>
      <c r="AG1858">
        <v>97468.44</v>
      </c>
      <c r="AH1858">
        <v>1</v>
      </c>
    </row>
    <row r="1859" spans="21:34" x14ac:dyDescent="0.25">
      <c r="U1859">
        <v>1858</v>
      </c>
      <c r="V1859">
        <v>15709338</v>
      </c>
      <c r="W1859" t="s">
        <v>817</v>
      </c>
      <c r="X1859">
        <v>544</v>
      </c>
      <c r="Y1859" t="s">
        <v>374</v>
      </c>
      <c r="Z1859" t="s">
        <v>437</v>
      </c>
      <c r="AA1859">
        <v>29</v>
      </c>
      <c r="AB1859">
        <v>1</v>
      </c>
      <c r="AC1859">
        <v>118560.55</v>
      </c>
      <c r="AD1859">
        <v>1</v>
      </c>
      <c r="AE1859">
        <v>1</v>
      </c>
      <c r="AF1859">
        <v>1</v>
      </c>
      <c r="AG1859">
        <v>164137.35999999999</v>
      </c>
      <c r="AH1859">
        <v>0</v>
      </c>
    </row>
    <row r="1860" spans="21:34" x14ac:dyDescent="0.25">
      <c r="U1860">
        <v>1859</v>
      </c>
      <c r="V1860">
        <v>15780746</v>
      </c>
      <c r="W1860" t="s">
        <v>1779</v>
      </c>
      <c r="X1860">
        <v>705</v>
      </c>
      <c r="Y1860" t="s">
        <v>374</v>
      </c>
      <c r="Z1860" t="s">
        <v>436</v>
      </c>
      <c r="AA1860">
        <v>61</v>
      </c>
      <c r="AB1860">
        <v>4</v>
      </c>
      <c r="AC1860">
        <v>0</v>
      </c>
      <c r="AD1860">
        <v>2</v>
      </c>
      <c r="AE1860">
        <v>1</v>
      </c>
      <c r="AF1860">
        <v>1</v>
      </c>
      <c r="AG1860">
        <v>191313.7</v>
      </c>
      <c r="AH1860">
        <v>0</v>
      </c>
    </row>
    <row r="1861" spans="21:34" x14ac:dyDescent="0.25">
      <c r="U1861">
        <v>1860</v>
      </c>
      <c r="V1861">
        <v>15681956</v>
      </c>
      <c r="W1861" t="s">
        <v>1780</v>
      </c>
      <c r="X1861">
        <v>684</v>
      </c>
      <c r="Y1861" t="s">
        <v>374</v>
      </c>
      <c r="Z1861" t="s">
        <v>436</v>
      </c>
      <c r="AA1861">
        <v>34</v>
      </c>
      <c r="AB1861">
        <v>9</v>
      </c>
      <c r="AC1861">
        <v>0</v>
      </c>
      <c r="AD1861">
        <v>2</v>
      </c>
      <c r="AE1861">
        <v>1</v>
      </c>
      <c r="AF1861">
        <v>1</v>
      </c>
      <c r="AG1861">
        <v>65257.57</v>
      </c>
      <c r="AH1861">
        <v>0</v>
      </c>
    </row>
    <row r="1862" spans="21:34" x14ac:dyDescent="0.25">
      <c r="U1862">
        <v>1861</v>
      </c>
      <c r="V1862">
        <v>15778190</v>
      </c>
      <c r="W1862" t="s">
        <v>1781</v>
      </c>
      <c r="X1862">
        <v>639</v>
      </c>
      <c r="Y1862" t="s">
        <v>376</v>
      </c>
      <c r="Z1862" t="s">
        <v>437</v>
      </c>
      <c r="AA1862">
        <v>28</v>
      </c>
      <c r="AB1862">
        <v>8</v>
      </c>
      <c r="AC1862">
        <v>97840.72</v>
      </c>
      <c r="AD1862">
        <v>1</v>
      </c>
      <c r="AE1862">
        <v>1</v>
      </c>
      <c r="AF1862">
        <v>1</v>
      </c>
      <c r="AG1862">
        <v>178222.77</v>
      </c>
      <c r="AH1862">
        <v>0</v>
      </c>
    </row>
    <row r="1863" spans="21:34" x14ac:dyDescent="0.25">
      <c r="U1863">
        <v>1862</v>
      </c>
      <c r="V1863">
        <v>15786852</v>
      </c>
      <c r="W1863" t="s">
        <v>1642</v>
      </c>
      <c r="X1863">
        <v>565</v>
      </c>
      <c r="Y1863" t="s">
        <v>378</v>
      </c>
      <c r="Z1863" t="s">
        <v>437</v>
      </c>
      <c r="AA1863">
        <v>38</v>
      </c>
      <c r="AB1863">
        <v>2</v>
      </c>
      <c r="AC1863">
        <v>158651.29</v>
      </c>
      <c r="AD1863">
        <v>2</v>
      </c>
      <c r="AE1863">
        <v>1</v>
      </c>
      <c r="AF1863">
        <v>1</v>
      </c>
      <c r="AG1863">
        <v>179445.28</v>
      </c>
      <c r="AH1863">
        <v>0</v>
      </c>
    </row>
    <row r="1864" spans="21:34" x14ac:dyDescent="0.25">
      <c r="U1864">
        <v>1863</v>
      </c>
      <c r="V1864">
        <v>15726494</v>
      </c>
      <c r="W1864" t="s">
        <v>1227</v>
      </c>
      <c r="X1864">
        <v>481</v>
      </c>
      <c r="Y1864" t="s">
        <v>374</v>
      </c>
      <c r="Z1864" t="s">
        <v>436</v>
      </c>
      <c r="AA1864">
        <v>44</v>
      </c>
      <c r="AB1864">
        <v>9</v>
      </c>
      <c r="AC1864">
        <v>175303.06</v>
      </c>
      <c r="AD1864">
        <v>1</v>
      </c>
      <c r="AE1864">
        <v>1</v>
      </c>
      <c r="AF1864">
        <v>0</v>
      </c>
      <c r="AG1864">
        <v>65500.53</v>
      </c>
      <c r="AH1864">
        <v>1</v>
      </c>
    </row>
    <row r="1865" spans="21:34" x14ac:dyDescent="0.25">
      <c r="U1865">
        <v>1864</v>
      </c>
      <c r="V1865">
        <v>15641183</v>
      </c>
      <c r="W1865" t="s">
        <v>657</v>
      </c>
      <c r="X1865">
        <v>731</v>
      </c>
      <c r="Y1865" t="s">
        <v>376</v>
      </c>
      <c r="Z1865" t="s">
        <v>436</v>
      </c>
      <c r="AA1865">
        <v>25</v>
      </c>
      <c r="AB1865">
        <v>8</v>
      </c>
      <c r="AC1865">
        <v>96950.21</v>
      </c>
      <c r="AD1865">
        <v>1</v>
      </c>
      <c r="AE1865">
        <v>1</v>
      </c>
      <c r="AF1865">
        <v>0</v>
      </c>
      <c r="AG1865">
        <v>97877.92</v>
      </c>
      <c r="AH1865">
        <v>0</v>
      </c>
    </row>
    <row r="1866" spans="21:34" x14ac:dyDescent="0.25">
      <c r="U1866">
        <v>1865</v>
      </c>
      <c r="V1866">
        <v>15805312</v>
      </c>
      <c r="W1866" t="s">
        <v>1133</v>
      </c>
      <c r="X1866">
        <v>607</v>
      </c>
      <c r="Y1866" t="s">
        <v>374</v>
      </c>
      <c r="Z1866" t="s">
        <v>436</v>
      </c>
      <c r="AA1866">
        <v>45</v>
      </c>
      <c r="AB1866">
        <v>7</v>
      </c>
      <c r="AC1866">
        <v>123859.6</v>
      </c>
      <c r="AD1866">
        <v>1</v>
      </c>
      <c r="AE1866">
        <v>0</v>
      </c>
      <c r="AF1866">
        <v>1</v>
      </c>
      <c r="AG1866">
        <v>113051.57</v>
      </c>
      <c r="AH1866">
        <v>0</v>
      </c>
    </row>
    <row r="1867" spans="21:34" x14ac:dyDescent="0.25">
      <c r="U1867">
        <v>1866</v>
      </c>
      <c r="V1867">
        <v>15636572</v>
      </c>
      <c r="W1867" t="s">
        <v>1782</v>
      </c>
      <c r="X1867">
        <v>760</v>
      </c>
      <c r="Y1867" t="s">
        <v>374</v>
      </c>
      <c r="Z1867" t="s">
        <v>437</v>
      </c>
      <c r="AA1867">
        <v>32</v>
      </c>
      <c r="AB1867">
        <v>7</v>
      </c>
      <c r="AC1867">
        <v>0</v>
      </c>
      <c r="AD1867">
        <v>2</v>
      </c>
      <c r="AE1867">
        <v>1</v>
      </c>
      <c r="AF1867">
        <v>1</v>
      </c>
      <c r="AG1867">
        <v>105969.05</v>
      </c>
      <c r="AH1867">
        <v>0</v>
      </c>
    </row>
    <row r="1868" spans="21:34" x14ac:dyDescent="0.25">
      <c r="U1868">
        <v>1867</v>
      </c>
      <c r="V1868">
        <v>15632575</v>
      </c>
      <c r="W1868" t="s">
        <v>1322</v>
      </c>
      <c r="X1868">
        <v>559</v>
      </c>
      <c r="Y1868" t="s">
        <v>374</v>
      </c>
      <c r="Z1868" t="s">
        <v>437</v>
      </c>
      <c r="AA1868">
        <v>70</v>
      </c>
      <c r="AB1868">
        <v>9</v>
      </c>
      <c r="AC1868">
        <v>0</v>
      </c>
      <c r="AD1868">
        <v>1</v>
      </c>
      <c r="AE1868">
        <v>1</v>
      </c>
      <c r="AF1868">
        <v>1</v>
      </c>
      <c r="AG1868">
        <v>122996.76</v>
      </c>
      <c r="AH1868">
        <v>0</v>
      </c>
    </row>
    <row r="1869" spans="21:34" x14ac:dyDescent="0.25">
      <c r="U1869">
        <v>1868</v>
      </c>
      <c r="V1869">
        <v>15740164</v>
      </c>
      <c r="W1869" t="s">
        <v>1783</v>
      </c>
      <c r="X1869">
        <v>715</v>
      </c>
      <c r="Y1869" t="s">
        <v>374</v>
      </c>
      <c r="Z1869" t="s">
        <v>437</v>
      </c>
      <c r="AA1869">
        <v>33</v>
      </c>
      <c r="AB1869">
        <v>3</v>
      </c>
      <c r="AC1869">
        <v>85227.839999999997</v>
      </c>
      <c r="AD1869">
        <v>1</v>
      </c>
      <c r="AE1869">
        <v>1</v>
      </c>
      <c r="AF1869">
        <v>1</v>
      </c>
      <c r="AG1869">
        <v>68087.149999999994</v>
      </c>
      <c r="AH1869">
        <v>0</v>
      </c>
    </row>
    <row r="1870" spans="21:34" x14ac:dyDescent="0.25">
      <c r="U1870">
        <v>1869</v>
      </c>
      <c r="V1870">
        <v>15574947</v>
      </c>
      <c r="W1870" t="s">
        <v>1247</v>
      </c>
      <c r="X1870">
        <v>656</v>
      </c>
      <c r="Y1870" t="s">
        <v>374</v>
      </c>
      <c r="Z1870" t="s">
        <v>436</v>
      </c>
      <c r="AA1870">
        <v>36</v>
      </c>
      <c r="AB1870">
        <v>8</v>
      </c>
      <c r="AC1870">
        <v>97786.08</v>
      </c>
      <c r="AD1870">
        <v>2</v>
      </c>
      <c r="AE1870">
        <v>0</v>
      </c>
      <c r="AF1870">
        <v>1</v>
      </c>
      <c r="AG1870">
        <v>21478.36</v>
      </c>
      <c r="AH1870">
        <v>0</v>
      </c>
    </row>
    <row r="1871" spans="21:34" x14ac:dyDescent="0.25">
      <c r="U1871">
        <v>1870</v>
      </c>
      <c r="V1871">
        <v>15597909</v>
      </c>
      <c r="W1871" t="s">
        <v>1248</v>
      </c>
      <c r="X1871">
        <v>652</v>
      </c>
      <c r="Y1871" t="s">
        <v>378</v>
      </c>
      <c r="Z1871" t="s">
        <v>436</v>
      </c>
      <c r="AA1871">
        <v>33</v>
      </c>
      <c r="AB1871">
        <v>7</v>
      </c>
      <c r="AC1871">
        <v>128135.99</v>
      </c>
      <c r="AD1871">
        <v>1</v>
      </c>
      <c r="AE1871">
        <v>1</v>
      </c>
      <c r="AF1871">
        <v>0</v>
      </c>
      <c r="AG1871">
        <v>158437.73000000001</v>
      </c>
      <c r="AH1871">
        <v>0</v>
      </c>
    </row>
    <row r="1872" spans="21:34" x14ac:dyDescent="0.25">
      <c r="U1872">
        <v>1871</v>
      </c>
      <c r="V1872">
        <v>15782574</v>
      </c>
      <c r="W1872" t="s">
        <v>1652</v>
      </c>
      <c r="X1872">
        <v>624</v>
      </c>
      <c r="Y1872" t="s">
        <v>376</v>
      </c>
      <c r="Z1872" t="s">
        <v>436</v>
      </c>
      <c r="AA1872">
        <v>33</v>
      </c>
      <c r="AB1872">
        <v>6</v>
      </c>
      <c r="AC1872">
        <v>0</v>
      </c>
      <c r="AD1872">
        <v>2</v>
      </c>
      <c r="AE1872">
        <v>0</v>
      </c>
      <c r="AF1872">
        <v>0</v>
      </c>
      <c r="AG1872">
        <v>76551.7</v>
      </c>
      <c r="AH1872">
        <v>0</v>
      </c>
    </row>
    <row r="1873" spans="21:34" x14ac:dyDescent="0.25">
      <c r="U1873">
        <v>1872</v>
      </c>
      <c r="V1873">
        <v>15734999</v>
      </c>
      <c r="W1873" t="s">
        <v>1436</v>
      </c>
      <c r="X1873">
        <v>634</v>
      </c>
      <c r="Y1873" t="s">
        <v>376</v>
      </c>
      <c r="Z1873" t="s">
        <v>436</v>
      </c>
      <c r="AA1873">
        <v>36</v>
      </c>
      <c r="AB1873">
        <v>2</v>
      </c>
      <c r="AC1873">
        <v>85996.19</v>
      </c>
      <c r="AD1873">
        <v>1</v>
      </c>
      <c r="AE1873">
        <v>1</v>
      </c>
      <c r="AF1873">
        <v>0</v>
      </c>
      <c r="AG1873">
        <v>15887.68</v>
      </c>
      <c r="AH1873">
        <v>0</v>
      </c>
    </row>
    <row r="1874" spans="21:34" x14ac:dyDescent="0.25">
      <c r="U1874">
        <v>1873</v>
      </c>
      <c r="V1874">
        <v>15706593</v>
      </c>
      <c r="W1874" t="s">
        <v>1784</v>
      </c>
      <c r="X1874">
        <v>850</v>
      </c>
      <c r="Y1874" t="s">
        <v>376</v>
      </c>
      <c r="Z1874" t="s">
        <v>437</v>
      </c>
      <c r="AA1874">
        <v>50</v>
      </c>
      <c r="AB1874">
        <v>10</v>
      </c>
      <c r="AC1874">
        <v>0</v>
      </c>
      <c r="AD1874">
        <v>2</v>
      </c>
      <c r="AE1874">
        <v>1</v>
      </c>
      <c r="AF1874">
        <v>1</v>
      </c>
      <c r="AG1874">
        <v>33741.839999999997</v>
      </c>
      <c r="AH1874">
        <v>0</v>
      </c>
    </row>
    <row r="1875" spans="21:34" x14ac:dyDescent="0.25">
      <c r="U1875">
        <v>1874</v>
      </c>
      <c r="V1875">
        <v>15766686</v>
      </c>
      <c r="W1875" t="s">
        <v>671</v>
      </c>
      <c r="X1875">
        <v>659</v>
      </c>
      <c r="Y1875" t="s">
        <v>378</v>
      </c>
      <c r="Z1875" t="s">
        <v>437</v>
      </c>
      <c r="AA1875">
        <v>39</v>
      </c>
      <c r="AB1875">
        <v>1</v>
      </c>
      <c r="AC1875">
        <v>104502.11</v>
      </c>
      <c r="AD1875">
        <v>1</v>
      </c>
      <c r="AE1875">
        <v>1</v>
      </c>
      <c r="AF1875">
        <v>0</v>
      </c>
      <c r="AG1875">
        <v>20652.689999999999</v>
      </c>
      <c r="AH1875">
        <v>0</v>
      </c>
    </row>
    <row r="1876" spans="21:34" x14ac:dyDescent="0.25">
      <c r="U1876">
        <v>1875</v>
      </c>
      <c r="V1876">
        <v>15590268</v>
      </c>
      <c r="W1876" t="s">
        <v>649</v>
      </c>
      <c r="X1876">
        <v>529</v>
      </c>
      <c r="Y1876" t="s">
        <v>376</v>
      </c>
      <c r="Z1876" t="s">
        <v>436</v>
      </c>
      <c r="AA1876">
        <v>35</v>
      </c>
      <c r="AB1876">
        <v>5</v>
      </c>
      <c r="AC1876">
        <v>95772.97</v>
      </c>
      <c r="AD1876">
        <v>1</v>
      </c>
      <c r="AE1876">
        <v>1</v>
      </c>
      <c r="AF1876">
        <v>1</v>
      </c>
      <c r="AG1876">
        <v>112781.5</v>
      </c>
      <c r="AH1876">
        <v>0</v>
      </c>
    </row>
    <row r="1877" spans="21:34" x14ac:dyDescent="0.25">
      <c r="U1877">
        <v>1876</v>
      </c>
      <c r="V1877">
        <v>15763055</v>
      </c>
      <c r="W1877" t="s">
        <v>1785</v>
      </c>
      <c r="X1877">
        <v>572</v>
      </c>
      <c r="Y1877" t="s">
        <v>376</v>
      </c>
      <c r="Z1877" t="s">
        <v>436</v>
      </c>
      <c r="AA1877">
        <v>31</v>
      </c>
      <c r="AB1877">
        <v>5</v>
      </c>
      <c r="AC1877">
        <v>98108.79</v>
      </c>
      <c r="AD1877">
        <v>1</v>
      </c>
      <c r="AE1877">
        <v>0</v>
      </c>
      <c r="AF1877">
        <v>1</v>
      </c>
      <c r="AG1877">
        <v>119996.95</v>
      </c>
      <c r="AH1877">
        <v>0</v>
      </c>
    </row>
    <row r="1878" spans="21:34" x14ac:dyDescent="0.25">
      <c r="U1878">
        <v>1877</v>
      </c>
      <c r="V1878">
        <v>15664754</v>
      </c>
      <c r="W1878" t="s">
        <v>1203</v>
      </c>
      <c r="X1878">
        <v>640</v>
      </c>
      <c r="Y1878" t="s">
        <v>378</v>
      </c>
      <c r="Z1878" t="s">
        <v>436</v>
      </c>
      <c r="AA1878">
        <v>39</v>
      </c>
      <c r="AB1878">
        <v>9</v>
      </c>
      <c r="AC1878">
        <v>131607.28</v>
      </c>
      <c r="AD1878">
        <v>4</v>
      </c>
      <c r="AE1878">
        <v>0</v>
      </c>
      <c r="AF1878">
        <v>1</v>
      </c>
      <c r="AG1878">
        <v>6981.43</v>
      </c>
      <c r="AH1878">
        <v>1</v>
      </c>
    </row>
    <row r="1879" spans="21:34" x14ac:dyDescent="0.25">
      <c r="U1879">
        <v>1878</v>
      </c>
      <c r="V1879">
        <v>15643630</v>
      </c>
      <c r="W1879" t="s">
        <v>1786</v>
      </c>
      <c r="X1879">
        <v>770</v>
      </c>
      <c r="Y1879" t="s">
        <v>376</v>
      </c>
      <c r="Z1879" t="s">
        <v>436</v>
      </c>
      <c r="AA1879">
        <v>55</v>
      </c>
      <c r="AB1879">
        <v>9</v>
      </c>
      <c r="AC1879">
        <v>63127.41</v>
      </c>
      <c r="AD1879">
        <v>2</v>
      </c>
      <c r="AE1879">
        <v>1</v>
      </c>
      <c r="AF1879">
        <v>0</v>
      </c>
      <c r="AG1879">
        <v>185211.28</v>
      </c>
      <c r="AH1879">
        <v>1</v>
      </c>
    </row>
    <row r="1880" spans="21:34" x14ac:dyDescent="0.25">
      <c r="U1880">
        <v>1879</v>
      </c>
      <c r="V1880">
        <v>15641043</v>
      </c>
      <c r="W1880" t="s">
        <v>658</v>
      </c>
      <c r="X1880">
        <v>648</v>
      </c>
      <c r="Y1880" t="s">
        <v>376</v>
      </c>
      <c r="Z1880" t="s">
        <v>436</v>
      </c>
      <c r="AA1880">
        <v>35</v>
      </c>
      <c r="AB1880">
        <v>7</v>
      </c>
      <c r="AC1880">
        <v>0</v>
      </c>
      <c r="AD1880">
        <v>2</v>
      </c>
      <c r="AE1880">
        <v>1</v>
      </c>
      <c r="AF1880">
        <v>1</v>
      </c>
      <c r="AG1880">
        <v>78436.36</v>
      </c>
      <c r="AH1880">
        <v>0</v>
      </c>
    </row>
    <row r="1881" spans="21:34" x14ac:dyDescent="0.25">
      <c r="U1881">
        <v>1880</v>
      </c>
      <c r="V1881">
        <v>15768095</v>
      </c>
      <c r="W1881" t="s">
        <v>1347</v>
      </c>
      <c r="X1881">
        <v>579</v>
      </c>
      <c r="Y1881" t="s">
        <v>374</v>
      </c>
      <c r="Z1881" t="s">
        <v>436</v>
      </c>
      <c r="AA1881">
        <v>31</v>
      </c>
      <c r="AB1881">
        <v>9</v>
      </c>
      <c r="AC1881">
        <v>0</v>
      </c>
      <c r="AD1881">
        <v>1</v>
      </c>
      <c r="AE1881">
        <v>0</v>
      </c>
      <c r="AF1881">
        <v>1</v>
      </c>
      <c r="AG1881">
        <v>139048</v>
      </c>
      <c r="AH1881">
        <v>0</v>
      </c>
    </row>
    <row r="1882" spans="21:34" x14ac:dyDescent="0.25">
      <c r="U1882">
        <v>1881</v>
      </c>
      <c r="V1882">
        <v>15811314</v>
      </c>
      <c r="W1882" t="s">
        <v>1717</v>
      </c>
      <c r="X1882">
        <v>589</v>
      </c>
      <c r="Y1882" t="s">
        <v>378</v>
      </c>
      <c r="Z1882" t="s">
        <v>437</v>
      </c>
      <c r="AA1882">
        <v>36</v>
      </c>
      <c r="AB1882">
        <v>9</v>
      </c>
      <c r="AC1882">
        <v>140355.56</v>
      </c>
      <c r="AD1882">
        <v>2</v>
      </c>
      <c r="AE1882">
        <v>1</v>
      </c>
      <c r="AF1882">
        <v>0</v>
      </c>
      <c r="AG1882">
        <v>136329.96</v>
      </c>
      <c r="AH1882">
        <v>0</v>
      </c>
    </row>
    <row r="1883" spans="21:34" x14ac:dyDescent="0.25">
      <c r="U1883">
        <v>1882</v>
      </c>
      <c r="V1883">
        <v>15669922</v>
      </c>
      <c r="W1883" t="s">
        <v>1510</v>
      </c>
      <c r="X1883">
        <v>530</v>
      </c>
      <c r="Y1883" t="s">
        <v>376</v>
      </c>
      <c r="Z1883" t="s">
        <v>437</v>
      </c>
      <c r="AA1883">
        <v>36</v>
      </c>
      <c r="AB1883">
        <v>2</v>
      </c>
      <c r="AC1883">
        <v>0</v>
      </c>
      <c r="AD1883">
        <v>2</v>
      </c>
      <c r="AE1883">
        <v>1</v>
      </c>
      <c r="AF1883">
        <v>1</v>
      </c>
      <c r="AG1883">
        <v>14721.8</v>
      </c>
      <c r="AH1883">
        <v>0</v>
      </c>
    </row>
    <row r="1884" spans="21:34" x14ac:dyDescent="0.25">
      <c r="U1884">
        <v>1883</v>
      </c>
      <c r="V1884">
        <v>15707114</v>
      </c>
      <c r="W1884" t="s">
        <v>1787</v>
      </c>
      <c r="X1884">
        <v>831</v>
      </c>
      <c r="Y1884" t="s">
        <v>374</v>
      </c>
      <c r="Z1884" t="s">
        <v>436</v>
      </c>
      <c r="AA1884">
        <v>30</v>
      </c>
      <c r="AB1884">
        <v>2</v>
      </c>
      <c r="AC1884">
        <v>0</v>
      </c>
      <c r="AD1884">
        <v>2</v>
      </c>
      <c r="AE1884">
        <v>0</v>
      </c>
      <c r="AF1884">
        <v>1</v>
      </c>
      <c r="AG1884">
        <v>3430.38</v>
      </c>
      <c r="AH1884">
        <v>0</v>
      </c>
    </row>
    <row r="1885" spans="21:34" x14ac:dyDescent="0.25">
      <c r="U1885">
        <v>1884</v>
      </c>
      <c r="V1885">
        <v>15670602</v>
      </c>
      <c r="W1885" t="s">
        <v>1419</v>
      </c>
      <c r="X1885">
        <v>790</v>
      </c>
      <c r="Y1885" t="s">
        <v>378</v>
      </c>
      <c r="Z1885" t="s">
        <v>436</v>
      </c>
      <c r="AA1885">
        <v>24</v>
      </c>
      <c r="AB1885">
        <v>7</v>
      </c>
      <c r="AC1885">
        <v>107418.27</v>
      </c>
      <c r="AD1885">
        <v>1</v>
      </c>
      <c r="AE1885">
        <v>0</v>
      </c>
      <c r="AF1885">
        <v>1</v>
      </c>
      <c r="AG1885">
        <v>160450.21</v>
      </c>
      <c r="AH1885">
        <v>0</v>
      </c>
    </row>
    <row r="1886" spans="21:34" x14ac:dyDescent="0.25">
      <c r="U1886">
        <v>1885</v>
      </c>
      <c r="V1886">
        <v>15713479</v>
      </c>
      <c r="W1886" t="s">
        <v>1725</v>
      </c>
      <c r="X1886">
        <v>656</v>
      </c>
      <c r="Y1886" t="s">
        <v>374</v>
      </c>
      <c r="Z1886" t="s">
        <v>436</v>
      </c>
      <c r="AA1886">
        <v>35</v>
      </c>
      <c r="AB1886">
        <v>6</v>
      </c>
      <c r="AC1886">
        <v>0</v>
      </c>
      <c r="AD1886">
        <v>2</v>
      </c>
      <c r="AE1886">
        <v>1</v>
      </c>
      <c r="AF1886">
        <v>0</v>
      </c>
      <c r="AG1886">
        <v>1485.27</v>
      </c>
      <c r="AH1886">
        <v>0</v>
      </c>
    </row>
    <row r="1887" spans="21:34" x14ac:dyDescent="0.25">
      <c r="U1887">
        <v>1886</v>
      </c>
      <c r="V1887">
        <v>15663830</v>
      </c>
      <c r="W1887" t="s">
        <v>1088</v>
      </c>
      <c r="X1887">
        <v>563</v>
      </c>
      <c r="Y1887" t="s">
        <v>376</v>
      </c>
      <c r="Z1887" t="s">
        <v>436</v>
      </c>
      <c r="AA1887">
        <v>32</v>
      </c>
      <c r="AB1887">
        <v>6</v>
      </c>
      <c r="AC1887">
        <v>0</v>
      </c>
      <c r="AD1887">
        <v>2</v>
      </c>
      <c r="AE1887">
        <v>1</v>
      </c>
      <c r="AF1887">
        <v>1</v>
      </c>
      <c r="AG1887">
        <v>19720.080000000002</v>
      </c>
      <c r="AH1887">
        <v>0</v>
      </c>
    </row>
    <row r="1888" spans="21:34" x14ac:dyDescent="0.25">
      <c r="U1888">
        <v>1887</v>
      </c>
      <c r="V1888">
        <v>15566958</v>
      </c>
      <c r="W1888" t="s">
        <v>1467</v>
      </c>
      <c r="X1888">
        <v>667</v>
      </c>
      <c r="Y1888" t="s">
        <v>376</v>
      </c>
      <c r="Z1888" t="s">
        <v>436</v>
      </c>
      <c r="AA1888">
        <v>39</v>
      </c>
      <c r="AB1888">
        <v>7</v>
      </c>
      <c r="AC1888">
        <v>167557.12</v>
      </c>
      <c r="AD1888">
        <v>1</v>
      </c>
      <c r="AE1888">
        <v>1</v>
      </c>
      <c r="AF1888">
        <v>1</v>
      </c>
      <c r="AG1888">
        <v>41183.019999999997</v>
      </c>
      <c r="AH1888">
        <v>0</v>
      </c>
    </row>
    <row r="1889" spans="21:34" x14ac:dyDescent="0.25">
      <c r="U1889">
        <v>1888</v>
      </c>
      <c r="V1889">
        <v>15680918</v>
      </c>
      <c r="W1889" t="s">
        <v>857</v>
      </c>
      <c r="X1889">
        <v>613</v>
      </c>
      <c r="Y1889" t="s">
        <v>376</v>
      </c>
      <c r="Z1889" t="s">
        <v>436</v>
      </c>
      <c r="AA1889">
        <v>34</v>
      </c>
      <c r="AB1889">
        <v>8</v>
      </c>
      <c r="AC1889">
        <v>117300.02</v>
      </c>
      <c r="AD1889">
        <v>1</v>
      </c>
      <c r="AE1889">
        <v>1</v>
      </c>
      <c r="AF1889">
        <v>0</v>
      </c>
      <c r="AG1889">
        <v>139410.07999999999</v>
      </c>
      <c r="AH1889">
        <v>0</v>
      </c>
    </row>
    <row r="1890" spans="21:34" x14ac:dyDescent="0.25">
      <c r="U1890">
        <v>1889</v>
      </c>
      <c r="V1890">
        <v>15663921</v>
      </c>
      <c r="W1890" t="s">
        <v>1011</v>
      </c>
      <c r="X1890">
        <v>429</v>
      </c>
      <c r="Y1890" t="s">
        <v>374</v>
      </c>
      <c r="Z1890" t="s">
        <v>436</v>
      </c>
      <c r="AA1890">
        <v>60</v>
      </c>
      <c r="AB1890">
        <v>7</v>
      </c>
      <c r="AC1890">
        <v>0</v>
      </c>
      <c r="AD1890">
        <v>2</v>
      </c>
      <c r="AE1890">
        <v>1</v>
      </c>
      <c r="AF1890">
        <v>1</v>
      </c>
      <c r="AG1890">
        <v>163691.48000000001</v>
      </c>
      <c r="AH1890">
        <v>0</v>
      </c>
    </row>
    <row r="1891" spans="21:34" x14ac:dyDescent="0.25">
      <c r="U1891">
        <v>1890</v>
      </c>
      <c r="V1891">
        <v>15716324</v>
      </c>
      <c r="W1891" t="s">
        <v>1685</v>
      </c>
      <c r="X1891">
        <v>665</v>
      </c>
      <c r="Y1891" t="s">
        <v>374</v>
      </c>
      <c r="Z1891" t="s">
        <v>437</v>
      </c>
      <c r="AA1891">
        <v>23</v>
      </c>
      <c r="AB1891">
        <v>9</v>
      </c>
      <c r="AC1891">
        <v>143672.9</v>
      </c>
      <c r="AD1891">
        <v>1</v>
      </c>
      <c r="AE1891">
        <v>1</v>
      </c>
      <c r="AF1891">
        <v>1</v>
      </c>
      <c r="AG1891">
        <v>115147.33</v>
      </c>
      <c r="AH1891">
        <v>0</v>
      </c>
    </row>
    <row r="1892" spans="21:34" x14ac:dyDescent="0.25">
      <c r="U1892">
        <v>1891</v>
      </c>
      <c r="V1892">
        <v>15796969</v>
      </c>
      <c r="W1892" t="s">
        <v>1788</v>
      </c>
      <c r="X1892">
        <v>731</v>
      </c>
      <c r="Y1892" t="s">
        <v>374</v>
      </c>
      <c r="Z1892" t="s">
        <v>436</v>
      </c>
      <c r="AA1892">
        <v>33</v>
      </c>
      <c r="AB1892">
        <v>4</v>
      </c>
      <c r="AC1892">
        <v>0</v>
      </c>
      <c r="AD1892">
        <v>2</v>
      </c>
      <c r="AE1892">
        <v>1</v>
      </c>
      <c r="AF1892">
        <v>1</v>
      </c>
      <c r="AG1892">
        <v>74945.11</v>
      </c>
      <c r="AH1892">
        <v>0</v>
      </c>
    </row>
    <row r="1893" spans="21:34" x14ac:dyDescent="0.25">
      <c r="U1893">
        <v>1892</v>
      </c>
      <c r="V1893">
        <v>15574783</v>
      </c>
      <c r="W1893" t="s">
        <v>1789</v>
      </c>
      <c r="X1893">
        <v>584</v>
      </c>
      <c r="Y1893" t="s">
        <v>374</v>
      </c>
      <c r="Z1893" t="s">
        <v>437</v>
      </c>
      <c r="AA1893">
        <v>37</v>
      </c>
      <c r="AB1893">
        <v>1</v>
      </c>
      <c r="AC1893">
        <v>0</v>
      </c>
      <c r="AD1893">
        <v>2</v>
      </c>
      <c r="AE1893">
        <v>1</v>
      </c>
      <c r="AF1893">
        <v>1</v>
      </c>
      <c r="AG1893">
        <v>180363.56</v>
      </c>
      <c r="AH1893">
        <v>0</v>
      </c>
    </row>
    <row r="1894" spans="21:34" x14ac:dyDescent="0.25">
      <c r="U1894">
        <v>1893</v>
      </c>
      <c r="V1894">
        <v>15773487</v>
      </c>
      <c r="W1894" t="s">
        <v>1644</v>
      </c>
      <c r="X1894">
        <v>634</v>
      </c>
      <c r="Y1894" t="s">
        <v>378</v>
      </c>
      <c r="Z1894" t="s">
        <v>437</v>
      </c>
      <c r="AA1894">
        <v>31</v>
      </c>
      <c r="AB1894">
        <v>8</v>
      </c>
      <c r="AC1894">
        <v>76798.92</v>
      </c>
      <c r="AD1894">
        <v>1</v>
      </c>
      <c r="AE1894">
        <v>0</v>
      </c>
      <c r="AF1894">
        <v>0</v>
      </c>
      <c r="AG1894">
        <v>196021.73</v>
      </c>
      <c r="AH1894">
        <v>0</v>
      </c>
    </row>
    <row r="1895" spans="21:34" x14ac:dyDescent="0.25">
      <c r="U1895">
        <v>1894</v>
      </c>
      <c r="V1895">
        <v>15802486</v>
      </c>
      <c r="W1895" t="s">
        <v>1790</v>
      </c>
      <c r="X1895">
        <v>488</v>
      </c>
      <c r="Y1895" t="s">
        <v>374</v>
      </c>
      <c r="Z1895" t="s">
        <v>436</v>
      </c>
      <c r="AA1895">
        <v>34</v>
      </c>
      <c r="AB1895">
        <v>3</v>
      </c>
      <c r="AC1895">
        <v>0</v>
      </c>
      <c r="AD1895">
        <v>2</v>
      </c>
      <c r="AE1895">
        <v>1</v>
      </c>
      <c r="AF1895">
        <v>1</v>
      </c>
      <c r="AG1895">
        <v>125979.36</v>
      </c>
      <c r="AH1895">
        <v>0</v>
      </c>
    </row>
    <row r="1896" spans="21:34" x14ac:dyDescent="0.25">
      <c r="U1896">
        <v>1895</v>
      </c>
      <c r="V1896">
        <v>15783398</v>
      </c>
      <c r="W1896" t="s">
        <v>1791</v>
      </c>
      <c r="X1896">
        <v>535</v>
      </c>
      <c r="Y1896" t="s">
        <v>376</v>
      </c>
      <c r="Z1896" t="s">
        <v>437</v>
      </c>
      <c r="AA1896">
        <v>49</v>
      </c>
      <c r="AB1896">
        <v>7</v>
      </c>
      <c r="AC1896">
        <v>115309.75</v>
      </c>
      <c r="AD1896">
        <v>1</v>
      </c>
      <c r="AE1896">
        <v>1</v>
      </c>
      <c r="AF1896">
        <v>0</v>
      </c>
      <c r="AG1896">
        <v>111421.77</v>
      </c>
      <c r="AH1896">
        <v>0</v>
      </c>
    </row>
    <row r="1897" spans="21:34" x14ac:dyDescent="0.25">
      <c r="U1897">
        <v>1896</v>
      </c>
      <c r="V1897">
        <v>15649418</v>
      </c>
      <c r="W1897" t="s">
        <v>1792</v>
      </c>
      <c r="X1897">
        <v>776</v>
      </c>
      <c r="Y1897" t="s">
        <v>374</v>
      </c>
      <c r="Z1897" t="s">
        <v>437</v>
      </c>
      <c r="AA1897">
        <v>29</v>
      </c>
      <c r="AB1897">
        <v>7</v>
      </c>
      <c r="AC1897">
        <v>178171.04</v>
      </c>
      <c r="AD1897">
        <v>2</v>
      </c>
      <c r="AE1897">
        <v>1</v>
      </c>
      <c r="AF1897">
        <v>1</v>
      </c>
      <c r="AG1897">
        <v>115818.51</v>
      </c>
      <c r="AH1897">
        <v>0</v>
      </c>
    </row>
    <row r="1898" spans="21:34" x14ac:dyDescent="0.25">
      <c r="U1898">
        <v>1897</v>
      </c>
      <c r="V1898">
        <v>15604588</v>
      </c>
      <c r="W1898" t="s">
        <v>1467</v>
      </c>
      <c r="X1898">
        <v>850</v>
      </c>
      <c r="Y1898" t="s">
        <v>376</v>
      </c>
      <c r="Z1898" t="s">
        <v>437</v>
      </c>
      <c r="AA1898">
        <v>38</v>
      </c>
      <c r="AB1898">
        <v>3</v>
      </c>
      <c r="AC1898">
        <v>0</v>
      </c>
      <c r="AD1898">
        <v>2</v>
      </c>
      <c r="AE1898">
        <v>0</v>
      </c>
      <c r="AF1898">
        <v>1</v>
      </c>
      <c r="AG1898">
        <v>179360.76</v>
      </c>
      <c r="AH1898">
        <v>0</v>
      </c>
    </row>
    <row r="1899" spans="21:34" x14ac:dyDescent="0.25">
      <c r="U1899">
        <v>1898</v>
      </c>
      <c r="V1899">
        <v>15735428</v>
      </c>
      <c r="W1899" t="s">
        <v>1389</v>
      </c>
      <c r="X1899">
        <v>673</v>
      </c>
      <c r="Y1899" t="s">
        <v>376</v>
      </c>
      <c r="Z1899" t="s">
        <v>437</v>
      </c>
      <c r="AA1899">
        <v>37</v>
      </c>
      <c r="AB1899">
        <v>0</v>
      </c>
      <c r="AC1899">
        <v>0</v>
      </c>
      <c r="AD1899">
        <v>2</v>
      </c>
      <c r="AE1899">
        <v>0</v>
      </c>
      <c r="AF1899">
        <v>0</v>
      </c>
      <c r="AG1899">
        <v>82351.06</v>
      </c>
      <c r="AH1899">
        <v>0</v>
      </c>
    </row>
    <row r="1900" spans="21:34" x14ac:dyDescent="0.25">
      <c r="U1900">
        <v>1899</v>
      </c>
      <c r="V1900">
        <v>15629078</v>
      </c>
      <c r="W1900" t="s">
        <v>1793</v>
      </c>
      <c r="X1900">
        <v>850</v>
      </c>
      <c r="Y1900" t="s">
        <v>378</v>
      </c>
      <c r="Z1900" t="s">
        <v>437</v>
      </c>
      <c r="AA1900">
        <v>45</v>
      </c>
      <c r="AB1900">
        <v>5</v>
      </c>
      <c r="AC1900">
        <v>127258.79</v>
      </c>
      <c r="AD1900">
        <v>1</v>
      </c>
      <c r="AE1900">
        <v>1</v>
      </c>
      <c r="AF1900">
        <v>1</v>
      </c>
      <c r="AG1900">
        <v>192744.23</v>
      </c>
      <c r="AH1900">
        <v>1</v>
      </c>
    </row>
    <row r="1901" spans="21:34" x14ac:dyDescent="0.25">
      <c r="U1901">
        <v>1900</v>
      </c>
      <c r="V1901">
        <v>15806880</v>
      </c>
      <c r="W1901" t="s">
        <v>892</v>
      </c>
      <c r="X1901">
        <v>627</v>
      </c>
      <c r="Y1901" t="s">
        <v>376</v>
      </c>
      <c r="Z1901" t="s">
        <v>437</v>
      </c>
      <c r="AA1901">
        <v>30</v>
      </c>
      <c r="AB1901">
        <v>6</v>
      </c>
      <c r="AC1901">
        <v>0</v>
      </c>
      <c r="AD1901">
        <v>1</v>
      </c>
      <c r="AE1901">
        <v>1</v>
      </c>
      <c r="AF1901">
        <v>1</v>
      </c>
      <c r="AG1901">
        <v>113408.47</v>
      </c>
      <c r="AH1901">
        <v>0</v>
      </c>
    </row>
    <row r="1902" spans="21:34" x14ac:dyDescent="0.25">
      <c r="U1902">
        <v>1901</v>
      </c>
      <c r="V1902">
        <v>15754999</v>
      </c>
      <c r="W1902" t="s">
        <v>1284</v>
      </c>
      <c r="X1902">
        <v>570</v>
      </c>
      <c r="Y1902" t="s">
        <v>374</v>
      </c>
      <c r="Z1902" t="s">
        <v>437</v>
      </c>
      <c r="AA1902">
        <v>33</v>
      </c>
      <c r="AB1902">
        <v>8</v>
      </c>
      <c r="AC1902">
        <v>0</v>
      </c>
      <c r="AD1902">
        <v>1</v>
      </c>
      <c r="AE1902">
        <v>1</v>
      </c>
      <c r="AF1902">
        <v>1</v>
      </c>
      <c r="AG1902">
        <v>124641.42</v>
      </c>
      <c r="AH1902">
        <v>0</v>
      </c>
    </row>
    <row r="1903" spans="21:34" x14ac:dyDescent="0.25">
      <c r="U1903">
        <v>1902</v>
      </c>
      <c r="V1903">
        <v>15781034</v>
      </c>
      <c r="W1903" t="s">
        <v>1794</v>
      </c>
      <c r="X1903">
        <v>796</v>
      </c>
      <c r="Y1903" t="s">
        <v>376</v>
      </c>
      <c r="Z1903" t="s">
        <v>436</v>
      </c>
      <c r="AA1903">
        <v>67</v>
      </c>
      <c r="AB1903">
        <v>5</v>
      </c>
      <c r="AC1903">
        <v>0</v>
      </c>
      <c r="AD1903">
        <v>2</v>
      </c>
      <c r="AE1903">
        <v>0</v>
      </c>
      <c r="AF1903">
        <v>1</v>
      </c>
      <c r="AG1903">
        <v>54871.02</v>
      </c>
      <c r="AH1903">
        <v>0</v>
      </c>
    </row>
    <row r="1904" spans="21:34" x14ac:dyDescent="0.25">
      <c r="U1904">
        <v>1903</v>
      </c>
      <c r="V1904">
        <v>15622017</v>
      </c>
      <c r="W1904" t="s">
        <v>1611</v>
      </c>
      <c r="X1904">
        <v>773</v>
      </c>
      <c r="Y1904" t="s">
        <v>376</v>
      </c>
      <c r="Z1904" t="s">
        <v>437</v>
      </c>
      <c r="AA1904">
        <v>33</v>
      </c>
      <c r="AB1904">
        <v>10</v>
      </c>
      <c r="AC1904">
        <v>0</v>
      </c>
      <c r="AD1904">
        <v>1</v>
      </c>
      <c r="AE1904">
        <v>1</v>
      </c>
      <c r="AF1904">
        <v>1</v>
      </c>
      <c r="AG1904">
        <v>98820.09</v>
      </c>
      <c r="AH1904">
        <v>0</v>
      </c>
    </row>
    <row r="1905" spans="21:34" x14ac:dyDescent="0.25">
      <c r="U1905">
        <v>1904</v>
      </c>
      <c r="V1905">
        <v>15705885</v>
      </c>
      <c r="W1905" t="s">
        <v>1795</v>
      </c>
      <c r="X1905">
        <v>752</v>
      </c>
      <c r="Y1905" t="s">
        <v>376</v>
      </c>
      <c r="Z1905" t="s">
        <v>436</v>
      </c>
      <c r="AA1905">
        <v>36</v>
      </c>
      <c r="AB1905">
        <v>2</v>
      </c>
      <c r="AC1905">
        <v>0</v>
      </c>
      <c r="AD1905">
        <v>2</v>
      </c>
      <c r="AE1905">
        <v>1</v>
      </c>
      <c r="AF1905">
        <v>1</v>
      </c>
      <c r="AG1905">
        <v>45570.84</v>
      </c>
      <c r="AH1905">
        <v>0</v>
      </c>
    </row>
    <row r="1906" spans="21:34" x14ac:dyDescent="0.25">
      <c r="U1906">
        <v>1905</v>
      </c>
      <c r="V1906">
        <v>15677382</v>
      </c>
      <c r="W1906" t="s">
        <v>841</v>
      </c>
      <c r="X1906">
        <v>625</v>
      </c>
      <c r="Y1906" t="s">
        <v>376</v>
      </c>
      <c r="Z1906" t="s">
        <v>437</v>
      </c>
      <c r="AA1906">
        <v>69</v>
      </c>
      <c r="AB1906">
        <v>1</v>
      </c>
      <c r="AC1906">
        <v>107569.96</v>
      </c>
      <c r="AD1906">
        <v>1</v>
      </c>
      <c r="AE1906">
        <v>1</v>
      </c>
      <c r="AF1906">
        <v>1</v>
      </c>
      <c r="AG1906">
        <v>182336.45</v>
      </c>
      <c r="AH1906">
        <v>0</v>
      </c>
    </row>
    <row r="1907" spans="21:34" x14ac:dyDescent="0.25">
      <c r="U1907">
        <v>1906</v>
      </c>
      <c r="V1907">
        <v>15566843</v>
      </c>
      <c r="W1907" t="s">
        <v>1796</v>
      </c>
      <c r="X1907">
        <v>535</v>
      </c>
      <c r="Y1907" t="s">
        <v>378</v>
      </c>
      <c r="Z1907" t="s">
        <v>436</v>
      </c>
      <c r="AA1907">
        <v>20</v>
      </c>
      <c r="AB1907">
        <v>9</v>
      </c>
      <c r="AC1907">
        <v>134874.4</v>
      </c>
      <c r="AD1907">
        <v>1</v>
      </c>
      <c r="AE1907">
        <v>1</v>
      </c>
      <c r="AF1907">
        <v>1</v>
      </c>
      <c r="AG1907">
        <v>118825.56</v>
      </c>
      <c r="AH1907">
        <v>0</v>
      </c>
    </row>
    <row r="1908" spans="21:34" x14ac:dyDescent="0.25">
      <c r="U1908">
        <v>1907</v>
      </c>
      <c r="V1908">
        <v>15608387</v>
      </c>
      <c r="W1908" t="s">
        <v>742</v>
      </c>
      <c r="X1908">
        <v>786</v>
      </c>
      <c r="Y1908" t="s">
        <v>374</v>
      </c>
      <c r="Z1908" t="s">
        <v>437</v>
      </c>
      <c r="AA1908">
        <v>29</v>
      </c>
      <c r="AB1908">
        <v>4</v>
      </c>
      <c r="AC1908">
        <v>0</v>
      </c>
      <c r="AD1908">
        <v>2</v>
      </c>
      <c r="AE1908">
        <v>1</v>
      </c>
      <c r="AF1908">
        <v>0</v>
      </c>
      <c r="AG1908">
        <v>103372.79</v>
      </c>
      <c r="AH1908">
        <v>0</v>
      </c>
    </row>
    <row r="1909" spans="21:34" x14ac:dyDescent="0.25">
      <c r="U1909">
        <v>1908</v>
      </c>
      <c r="V1909">
        <v>15810786</v>
      </c>
      <c r="W1909" t="s">
        <v>1797</v>
      </c>
      <c r="X1909">
        <v>620</v>
      </c>
      <c r="Y1909" t="s">
        <v>374</v>
      </c>
      <c r="Z1909" t="s">
        <v>437</v>
      </c>
      <c r="AA1909">
        <v>67</v>
      </c>
      <c r="AB1909">
        <v>3</v>
      </c>
      <c r="AC1909">
        <v>0</v>
      </c>
      <c r="AD1909">
        <v>2</v>
      </c>
      <c r="AE1909">
        <v>1</v>
      </c>
      <c r="AF1909">
        <v>1</v>
      </c>
      <c r="AG1909">
        <v>43486.73</v>
      </c>
      <c r="AH1909">
        <v>0</v>
      </c>
    </row>
    <row r="1910" spans="21:34" x14ac:dyDescent="0.25">
      <c r="U1910">
        <v>1909</v>
      </c>
      <c r="V1910">
        <v>15626983</v>
      </c>
      <c r="W1910" t="s">
        <v>1798</v>
      </c>
      <c r="X1910">
        <v>605</v>
      </c>
      <c r="Y1910" t="s">
        <v>376</v>
      </c>
      <c r="Z1910" t="s">
        <v>437</v>
      </c>
      <c r="AA1910">
        <v>48</v>
      </c>
      <c r="AB1910">
        <v>6</v>
      </c>
      <c r="AC1910">
        <v>0</v>
      </c>
      <c r="AD1910">
        <v>2</v>
      </c>
      <c r="AE1910">
        <v>1</v>
      </c>
      <c r="AF1910">
        <v>1</v>
      </c>
      <c r="AG1910">
        <v>40062.99</v>
      </c>
      <c r="AH1910">
        <v>0</v>
      </c>
    </row>
    <row r="1911" spans="21:34" x14ac:dyDescent="0.25">
      <c r="U1911">
        <v>1910</v>
      </c>
      <c r="V1911">
        <v>15773605</v>
      </c>
      <c r="W1911" t="s">
        <v>1415</v>
      </c>
      <c r="X1911">
        <v>670</v>
      </c>
      <c r="Y1911" t="s">
        <v>376</v>
      </c>
      <c r="Z1911" t="s">
        <v>437</v>
      </c>
      <c r="AA1911">
        <v>32</v>
      </c>
      <c r="AB1911">
        <v>3</v>
      </c>
      <c r="AC1911">
        <v>0</v>
      </c>
      <c r="AD1911">
        <v>2</v>
      </c>
      <c r="AE1911">
        <v>1</v>
      </c>
      <c r="AF1911">
        <v>0</v>
      </c>
      <c r="AG1911">
        <v>46175.7</v>
      </c>
      <c r="AH1911">
        <v>0</v>
      </c>
    </row>
    <row r="1912" spans="21:34" x14ac:dyDescent="0.25">
      <c r="U1912">
        <v>1911</v>
      </c>
      <c r="V1912">
        <v>15811261</v>
      </c>
      <c r="W1912" t="s">
        <v>1799</v>
      </c>
      <c r="X1912">
        <v>617</v>
      </c>
      <c r="Y1912" t="s">
        <v>376</v>
      </c>
      <c r="Z1912" t="s">
        <v>436</v>
      </c>
      <c r="AA1912">
        <v>42</v>
      </c>
      <c r="AB1912">
        <v>0</v>
      </c>
      <c r="AC1912">
        <v>70105.87</v>
      </c>
      <c r="AD1912">
        <v>1</v>
      </c>
      <c r="AE1912">
        <v>1</v>
      </c>
      <c r="AF1912">
        <v>1</v>
      </c>
      <c r="AG1912">
        <v>120830.73</v>
      </c>
      <c r="AH1912">
        <v>0</v>
      </c>
    </row>
    <row r="1913" spans="21:34" x14ac:dyDescent="0.25">
      <c r="U1913">
        <v>1912</v>
      </c>
      <c r="V1913">
        <v>15590606</v>
      </c>
      <c r="W1913" t="s">
        <v>1800</v>
      </c>
      <c r="X1913">
        <v>595</v>
      </c>
      <c r="Y1913" t="s">
        <v>374</v>
      </c>
      <c r="Z1913" t="s">
        <v>436</v>
      </c>
      <c r="AA1913">
        <v>41</v>
      </c>
      <c r="AB1913">
        <v>9</v>
      </c>
      <c r="AC1913">
        <v>0</v>
      </c>
      <c r="AD1913">
        <v>2</v>
      </c>
      <c r="AE1913">
        <v>1</v>
      </c>
      <c r="AF1913">
        <v>0</v>
      </c>
      <c r="AG1913">
        <v>5967.09</v>
      </c>
      <c r="AH1913">
        <v>0</v>
      </c>
    </row>
    <row r="1914" spans="21:34" x14ac:dyDescent="0.25">
      <c r="U1914">
        <v>1913</v>
      </c>
      <c r="V1914">
        <v>15576644</v>
      </c>
      <c r="W1914" t="s">
        <v>1111</v>
      </c>
      <c r="X1914">
        <v>687</v>
      </c>
      <c r="Y1914" t="s">
        <v>378</v>
      </c>
      <c r="Z1914" t="s">
        <v>437</v>
      </c>
      <c r="AA1914">
        <v>29</v>
      </c>
      <c r="AB1914">
        <v>4</v>
      </c>
      <c r="AC1914">
        <v>78939.149999999994</v>
      </c>
      <c r="AD1914">
        <v>1</v>
      </c>
      <c r="AE1914">
        <v>1</v>
      </c>
      <c r="AF1914">
        <v>0</v>
      </c>
      <c r="AG1914">
        <v>122134.56</v>
      </c>
      <c r="AH1914">
        <v>1</v>
      </c>
    </row>
    <row r="1915" spans="21:34" x14ac:dyDescent="0.25">
      <c r="U1915">
        <v>1914</v>
      </c>
      <c r="V1915">
        <v>15750264</v>
      </c>
      <c r="W1915" t="s">
        <v>802</v>
      </c>
      <c r="X1915">
        <v>757</v>
      </c>
      <c r="Y1915" t="s">
        <v>378</v>
      </c>
      <c r="Z1915" t="s">
        <v>436</v>
      </c>
      <c r="AA1915">
        <v>30</v>
      </c>
      <c r="AB1915">
        <v>6</v>
      </c>
      <c r="AC1915">
        <v>105128.85</v>
      </c>
      <c r="AD1915">
        <v>2</v>
      </c>
      <c r="AE1915">
        <v>1</v>
      </c>
      <c r="AF1915">
        <v>1</v>
      </c>
      <c r="AG1915">
        <v>62972.13</v>
      </c>
      <c r="AH1915">
        <v>0</v>
      </c>
    </row>
    <row r="1916" spans="21:34" x14ac:dyDescent="0.25">
      <c r="U1916">
        <v>1915</v>
      </c>
      <c r="V1916">
        <v>15741554</v>
      </c>
      <c r="W1916" t="s">
        <v>1801</v>
      </c>
      <c r="X1916">
        <v>746</v>
      </c>
      <c r="Y1916" t="s">
        <v>376</v>
      </c>
      <c r="Z1916" t="s">
        <v>436</v>
      </c>
      <c r="AA1916">
        <v>31</v>
      </c>
      <c r="AB1916">
        <v>2</v>
      </c>
      <c r="AC1916">
        <v>113836.27</v>
      </c>
      <c r="AD1916">
        <v>1</v>
      </c>
      <c r="AE1916">
        <v>1</v>
      </c>
      <c r="AF1916">
        <v>1</v>
      </c>
      <c r="AG1916">
        <v>174815.54</v>
      </c>
      <c r="AH1916">
        <v>0</v>
      </c>
    </row>
    <row r="1917" spans="21:34" x14ac:dyDescent="0.25">
      <c r="U1917">
        <v>1916</v>
      </c>
      <c r="V1917">
        <v>15769051</v>
      </c>
      <c r="W1917" t="s">
        <v>1233</v>
      </c>
      <c r="X1917">
        <v>503</v>
      </c>
      <c r="Y1917" t="s">
        <v>376</v>
      </c>
      <c r="Z1917" t="s">
        <v>436</v>
      </c>
      <c r="AA1917">
        <v>25</v>
      </c>
      <c r="AB1917">
        <v>7</v>
      </c>
      <c r="AC1917">
        <v>0</v>
      </c>
      <c r="AD1917">
        <v>1</v>
      </c>
      <c r="AE1917">
        <v>0</v>
      </c>
      <c r="AF1917">
        <v>1</v>
      </c>
      <c r="AG1917">
        <v>192841.13</v>
      </c>
      <c r="AH1917">
        <v>0</v>
      </c>
    </row>
    <row r="1918" spans="21:34" x14ac:dyDescent="0.25">
      <c r="U1918">
        <v>1917</v>
      </c>
      <c r="V1918">
        <v>15812198</v>
      </c>
      <c r="W1918" t="s">
        <v>959</v>
      </c>
      <c r="X1918">
        <v>543</v>
      </c>
      <c r="Y1918" t="s">
        <v>378</v>
      </c>
      <c r="Z1918" t="s">
        <v>436</v>
      </c>
      <c r="AA1918">
        <v>48</v>
      </c>
      <c r="AB1918">
        <v>1</v>
      </c>
      <c r="AC1918">
        <v>100900.5</v>
      </c>
      <c r="AD1918">
        <v>1</v>
      </c>
      <c r="AE1918">
        <v>0</v>
      </c>
      <c r="AF1918">
        <v>0</v>
      </c>
      <c r="AG1918">
        <v>33310.720000000001</v>
      </c>
      <c r="AH1918">
        <v>1</v>
      </c>
    </row>
    <row r="1919" spans="21:34" x14ac:dyDescent="0.25">
      <c r="U1919">
        <v>1918</v>
      </c>
      <c r="V1919">
        <v>15699772</v>
      </c>
      <c r="W1919" t="s">
        <v>1802</v>
      </c>
      <c r="X1919">
        <v>428</v>
      </c>
      <c r="Y1919" t="s">
        <v>378</v>
      </c>
      <c r="Z1919" t="s">
        <v>437</v>
      </c>
      <c r="AA1919">
        <v>40</v>
      </c>
      <c r="AB1919">
        <v>3</v>
      </c>
      <c r="AC1919">
        <v>129248.11</v>
      </c>
      <c r="AD1919">
        <v>2</v>
      </c>
      <c r="AE1919">
        <v>1</v>
      </c>
      <c r="AF1919">
        <v>0</v>
      </c>
      <c r="AG1919">
        <v>72876.429999999993</v>
      </c>
      <c r="AH1919">
        <v>1</v>
      </c>
    </row>
    <row r="1920" spans="21:34" x14ac:dyDescent="0.25">
      <c r="U1920">
        <v>1919</v>
      </c>
      <c r="V1920">
        <v>15744105</v>
      </c>
      <c r="W1920" t="s">
        <v>1090</v>
      </c>
      <c r="X1920">
        <v>768</v>
      </c>
      <c r="Y1920" t="s">
        <v>374</v>
      </c>
      <c r="Z1920" t="s">
        <v>437</v>
      </c>
      <c r="AA1920">
        <v>28</v>
      </c>
      <c r="AB1920">
        <v>3</v>
      </c>
      <c r="AC1920">
        <v>109118.05</v>
      </c>
      <c r="AD1920">
        <v>2</v>
      </c>
      <c r="AE1920">
        <v>0</v>
      </c>
      <c r="AF1920">
        <v>1</v>
      </c>
      <c r="AG1920">
        <v>50911.41</v>
      </c>
      <c r="AH1920">
        <v>0</v>
      </c>
    </row>
    <row r="1921" spans="21:34" x14ac:dyDescent="0.25">
      <c r="U1921">
        <v>1920</v>
      </c>
      <c r="V1921">
        <v>15739858</v>
      </c>
      <c r="W1921" t="s">
        <v>1803</v>
      </c>
      <c r="X1921">
        <v>618</v>
      </c>
      <c r="Y1921" t="s">
        <v>374</v>
      </c>
      <c r="Z1921" t="s">
        <v>436</v>
      </c>
      <c r="AA1921">
        <v>56</v>
      </c>
      <c r="AB1921">
        <v>7</v>
      </c>
      <c r="AC1921">
        <v>0</v>
      </c>
      <c r="AD1921">
        <v>1</v>
      </c>
      <c r="AE1921">
        <v>1</v>
      </c>
      <c r="AF1921">
        <v>1</v>
      </c>
      <c r="AG1921">
        <v>142400.26999999999</v>
      </c>
      <c r="AH1921">
        <v>1</v>
      </c>
    </row>
    <row r="1922" spans="21:34" x14ac:dyDescent="0.25">
      <c r="U1922">
        <v>1921</v>
      </c>
      <c r="V1922">
        <v>15723720</v>
      </c>
      <c r="W1922" t="s">
        <v>995</v>
      </c>
      <c r="X1922">
        <v>591</v>
      </c>
      <c r="Y1922" t="s">
        <v>374</v>
      </c>
      <c r="Z1922" t="s">
        <v>437</v>
      </c>
      <c r="AA1922">
        <v>31</v>
      </c>
      <c r="AB1922">
        <v>7</v>
      </c>
      <c r="AC1922">
        <v>0</v>
      </c>
      <c r="AD1922">
        <v>2</v>
      </c>
      <c r="AE1922">
        <v>0</v>
      </c>
      <c r="AF1922">
        <v>1</v>
      </c>
      <c r="AG1922">
        <v>48778.46</v>
      </c>
      <c r="AH1922">
        <v>0</v>
      </c>
    </row>
    <row r="1923" spans="21:34" x14ac:dyDescent="0.25">
      <c r="U1923">
        <v>1922</v>
      </c>
      <c r="V1923">
        <v>15638355</v>
      </c>
      <c r="W1923" t="s">
        <v>1420</v>
      </c>
      <c r="X1923">
        <v>658</v>
      </c>
      <c r="Y1923" t="s">
        <v>374</v>
      </c>
      <c r="Z1923" t="s">
        <v>437</v>
      </c>
      <c r="AA1923">
        <v>35</v>
      </c>
      <c r="AB1923">
        <v>5</v>
      </c>
      <c r="AC1923">
        <v>126397.66</v>
      </c>
      <c r="AD1923">
        <v>1</v>
      </c>
      <c r="AE1923">
        <v>0</v>
      </c>
      <c r="AF1923">
        <v>0</v>
      </c>
      <c r="AG1923">
        <v>156361.57999999999</v>
      </c>
      <c r="AH1923">
        <v>1</v>
      </c>
    </row>
    <row r="1924" spans="21:34" x14ac:dyDescent="0.25">
      <c r="U1924">
        <v>1923</v>
      </c>
      <c r="V1924">
        <v>15805637</v>
      </c>
      <c r="W1924" t="s">
        <v>1375</v>
      </c>
      <c r="X1924">
        <v>625</v>
      </c>
      <c r="Y1924" t="s">
        <v>374</v>
      </c>
      <c r="Z1924" t="s">
        <v>436</v>
      </c>
      <c r="AA1924">
        <v>36</v>
      </c>
      <c r="AB1924">
        <v>9</v>
      </c>
      <c r="AC1924">
        <v>108546.16</v>
      </c>
      <c r="AD1924">
        <v>3</v>
      </c>
      <c r="AE1924">
        <v>1</v>
      </c>
      <c r="AF1924">
        <v>0</v>
      </c>
      <c r="AG1924">
        <v>133807.76999999999</v>
      </c>
      <c r="AH1924">
        <v>1</v>
      </c>
    </row>
    <row r="1925" spans="21:34" x14ac:dyDescent="0.25">
      <c r="U1925">
        <v>1924</v>
      </c>
      <c r="V1925">
        <v>15629575</v>
      </c>
      <c r="W1925" t="s">
        <v>1804</v>
      </c>
      <c r="X1925">
        <v>717</v>
      </c>
      <c r="Y1925" t="s">
        <v>374</v>
      </c>
      <c r="Z1925" t="s">
        <v>436</v>
      </c>
      <c r="AA1925">
        <v>36</v>
      </c>
      <c r="AB1925">
        <v>2</v>
      </c>
      <c r="AC1925">
        <v>148061.89000000001</v>
      </c>
      <c r="AD1925">
        <v>1</v>
      </c>
      <c r="AE1925">
        <v>1</v>
      </c>
      <c r="AF1925">
        <v>0</v>
      </c>
      <c r="AG1925">
        <v>179128.69</v>
      </c>
      <c r="AH1925">
        <v>1</v>
      </c>
    </row>
    <row r="1926" spans="21:34" x14ac:dyDescent="0.25">
      <c r="U1926">
        <v>1925</v>
      </c>
      <c r="V1926">
        <v>15586243</v>
      </c>
      <c r="W1926" t="s">
        <v>1485</v>
      </c>
      <c r="X1926">
        <v>667</v>
      </c>
      <c r="Y1926" t="s">
        <v>374</v>
      </c>
      <c r="Z1926" t="s">
        <v>436</v>
      </c>
      <c r="AA1926">
        <v>44</v>
      </c>
      <c r="AB1926">
        <v>8</v>
      </c>
      <c r="AC1926">
        <v>122277.87</v>
      </c>
      <c r="AD1926">
        <v>1</v>
      </c>
      <c r="AE1926">
        <v>1</v>
      </c>
      <c r="AF1926">
        <v>1</v>
      </c>
      <c r="AG1926">
        <v>91810.71</v>
      </c>
      <c r="AH1926">
        <v>0</v>
      </c>
    </row>
    <row r="1927" spans="21:34" x14ac:dyDescent="0.25">
      <c r="U1927">
        <v>1926</v>
      </c>
      <c r="V1927">
        <v>15757931</v>
      </c>
      <c r="W1927" t="s">
        <v>1726</v>
      </c>
      <c r="X1927">
        <v>804</v>
      </c>
      <c r="Y1927" t="s">
        <v>374</v>
      </c>
      <c r="Z1927" t="s">
        <v>436</v>
      </c>
      <c r="AA1927">
        <v>24</v>
      </c>
      <c r="AB1927">
        <v>3</v>
      </c>
      <c r="AC1927">
        <v>0</v>
      </c>
      <c r="AD1927">
        <v>2</v>
      </c>
      <c r="AE1927">
        <v>1</v>
      </c>
      <c r="AF1927">
        <v>0</v>
      </c>
      <c r="AG1927">
        <v>173195.33</v>
      </c>
      <c r="AH1927">
        <v>0</v>
      </c>
    </row>
    <row r="1928" spans="21:34" x14ac:dyDescent="0.25">
      <c r="U1928">
        <v>1927</v>
      </c>
      <c r="V1928">
        <v>15716023</v>
      </c>
      <c r="W1928" t="s">
        <v>928</v>
      </c>
      <c r="X1928">
        <v>693</v>
      </c>
      <c r="Y1928" t="s">
        <v>374</v>
      </c>
      <c r="Z1928" t="s">
        <v>436</v>
      </c>
      <c r="AA1928">
        <v>31</v>
      </c>
      <c r="AB1928">
        <v>1</v>
      </c>
      <c r="AC1928">
        <v>0</v>
      </c>
      <c r="AD1928">
        <v>2</v>
      </c>
      <c r="AE1928">
        <v>0</v>
      </c>
      <c r="AF1928">
        <v>1</v>
      </c>
      <c r="AG1928">
        <v>182270.88</v>
      </c>
      <c r="AH1928">
        <v>0</v>
      </c>
    </row>
    <row r="1929" spans="21:34" x14ac:dyDescent="0.25">
      <c r="U1929">
        <v>1928</v>
      </c>
      <c r="V1929">
        <v>15647782</v>
      </c>
      <c r="W1929" t="s">
        <v>947</v>
      </c>
      <c r="X1929">
        <v>729</v>
      </c>
      <c r="Y1929" t="s">
        <v>378</v>
      </c>
      <c r="Z1929" t="s">
        <v>436</v>
      </c>
      <c r="AA1929">
        <v>36</v>
      </c>
      <c r="AB1929">
        <v>8</v>
      </c>
      <c r="AC1929">
        <v>152899.24</v>
      </c>
      <c r="AD1929">
        <v>2</v>
      </c>
      <c r="AE1929">
        <v>1</v>
      </c>
      <c r="AF1929">
        <v>0</v>
      </c>
      <c r="AG1929">
        <v>177130.33</v>
      </c>
      <c r="AH1929">
        <v>0</v>
      </c>
    </row>
    <row r="1930" spans="21:34" x14ac:dyDescent="0.25">
      <c r="U1930">
        <v>1929</v>
      </c>
      <c r="V1930">
        <v>15716609</v>
      </c>
      <c r="W1930" t="s">
        <v>936</v>
      </c>
      <c r="X1930">
        <v>484</v>
      </c>
      <c r="Y1930" t="s">
        <v>378</v>
      </c>
      <c r="Z1930" t="s">
        <v>436</v>
      </c>
      <c r="AA1930">
        <v>54</v>
      </c>
      <c r="AB1930">
        <v>3</v>
      </c>
      <c r="AC1930">
        <v>134388.10999999999</v>
      </c>
      <c r="AD1930">
        <v>1</v>
      </c>
      <c r="AE1930">
        <v>0</v>
      </c>
      <c r="AF1930">
        <v>0</v>
      </c>
      <c r="AG1930">
        <v>49954.79</v>
      </c>
      <c r="AH1930">
        <v>1</v>
      </c>
    </row>
    <row r="1931" spans="21:34" x14ac:dyDescent="0.25">
      <c r="U1931">
        <v>1930</v>
      </c>
      <c r="V1931">
        <v>15623791</v>
      </c>
      <c r="W1931" t="s">
        <v>1368</v>
      </c>
      <c r="X1931">
        <v>632</v>
      </c>
      <c r="Y1931" t="s">
        <v>376</v>
      </c>
      <c r="Z1931" t="s">
        <v>437</v>
      </c>
      <c r="AA1931">
        <v>40</v>
      </c>
      <c r="AB1931">
        <v>3</v>
      </c>
      <c r="AC1931">
        <v>109740.62</v>
      </c>
      <c r="AD1931">
        <v>1</v>
      </c>
      <c r="AE1931">
        <v>1</v>
      </c>
      <c r="AF1931">
        <v>0</v>
      </c>
      <c r="AG1931">
        <v>141896.74</v>
      </c>
      <c r="AH1931">
        <v>0</v>
      </c>
    </row>
    <row r="1932" spans="21:34" x14ac:dyDescent="0.25">
      <c r="U1932">
        <v>1931</v>
      </c>
      <c r="V1932">
        <v>15627262</v>
      </c>
      <c r="W1932" t="s">
        <v>1805</v>
      </c>
      <c r="X1932">
        <v>536</v>
      </c>
      <c r="Y1932" t="s">
        <v>378</v>
      </c>
      <c r="Z1932" t="s">
        <v>436</v>
      </c>
      <c r="AA1932">
        <v>23</v>
      </c>
      <c r="AB1932">
        <v>6</v>
      </c>
      <c r="AC1932">
        <v>92366.720000000001</v>
      </c>
      <c r="AD1932">
        <v>2</v>
      </c>
      <c r="AE1932">
        <v>1</v>
      </c>
      <c r="AF1932">
        <v>0</v>
      </c>
      <c r="AG1932">
        <v>120661.71</v>
      </c>
      <c r="AH1932">
        <v>0</v>
      </c>
    </row>
    <row r="1933" spans="21:34" x14ac:dyDescent="0.25">
      <c r="U1933">
        <v>1932</v>
      </c>
      <c r="V1933">
        <v>15652693</v>
      </c>
      <c r="W1933" t="s">
        <v>977</v>
      </c>
      <c r="X1933">
        <v>573</v>
      </c>
      <c r="Y1933" t="s">
        <v>374</v>
      </c>
      <c r="Z1933" t="s">
        <v>437</v>
      </c>
      <c r="AA1933">
        <v>26</v>
      </c>
      <c r="AB1933">
        <v>4</v>
      </c>
      <c r="AC1933">
        <v>129109.02</v>
      </c>
      <c r="AD1933">
        <v>1</v>
      </c>
      <c r="AE1933">
        <v>0</v>
      </c>
      <c r="AF1933">
        <v>0</v>
      </c>
      <c r="AG1933">
        <v>149814.68</v>
      </c>
      <c r="AH1933">
        <v>1</v>
      </c>
    </row>
    <row r="1934" spans="21:34" x14ac:dyDescent="0.25">
      <c r="U1934">
        <v>1933</v>
      </c>
      <c r="V1934">
        <v>15586993</v>
      </c>
      <c r="W1934" t="s">
        <v>1664</v>
      </c>
      <c r="X1934">
        <v>655</v>
      </c>
      <c r="Y1934" t="s">
        <v>376</v>
      </c>
      <c r="Z1934" t="s">
        <v>437</v>
      </c>
      <c r="AA1934">
        <v>56</v>
      </c>
      <c r="AB1934">
        <v>5</v>
      </c>
      <c r="AC1934">
        <v>0</v>
      </c>
      <c r="AD1934">
        <v>2</v>
      </c>
      <c r="AE1934">
        <v>1</v>
      </c>
      <c r="AF1934">
        <v>1</v>
      </c>
      <c r="AG1934">
        <v>41782.699999999997</v>
      </c>
      <c r="AH1934">
        <v>0</v>
      </c>
    </row>
    <row r="1935" spans="21:34" x14ac:dyDescent="0.25">
      <c r="U1935">
        <v>1934</v>
      </c>
      <c r="V1935">
        <v>15815560</v>
      </c>
      <c r="W1935" t="s">
        <v>1806</v>
      </c>
      <c r="X1935">
        <v>666</v>
      </c>
      <c r="Y1935" t="s">
        <v>378</v>
      </c>
      <c r="Z1935" t="s">
        <v>436</v>
      </c>
      <c r="AA1935">
        <v>74</v>
      </c>
      <c r="AB1935">
        <v>7</v>
      </c>
      <c r="AC1935">
        <v>105102.5</v>
      </c>
      <c r="AD1935">
        <v>1</v>
      </c>
      <c r="AE1935">
        <v>1</v>
      </c>
      <c r="AF1935">
        <v>1</v>
      </c>
      <c r="AG1935">
        <v>46172.47</v>
      </c>
      <c r="AH1935">
        <v>0</v>
      </c>
    </row>
    <row r="1936" spans="21:34" x14ac:dyDescent="0.25">
      <c r="U1936">
        <v>1935</v>
      </c>
      <c r="V1936">
        <v>15584930</v>
      </c>
      <c r="W1936" t="s">
        <v>1807</v>
      </c>
      <c r="X1936">
        <v>726</v>
      </c>
      <c r="Y1936" t="s">
        <v>378</v>
      </c>
      <c r="Z1936" t="s">
        <v>436</v>
      </c>
      <c r="AA1936">
        <v>30</v>
      </c>
      <c r="AB1936">
        <v>5</v>
      </c>
      <c r="AC1936">
        <v>111375.32</v>
      </c>
      <c r="AD1936">
        <v>2</v>
      </c>
      <c r="AE1936">
        <v>1</v>
      </c>
      <c r="AF1936">
        <v>0</v>
      </c>
      <c r="AG1936">
        <v>2704.09</v>
      </c>
      <c r="AH1936">
        <v>0</v>
      </c>
    </row>
    <row r="1937" spans="21:34" x14ac:dyDescent="0.25">
      <c r="U1937">
        <v>1936</v>
      </c>
      <c r="V1937">
        <v>15799031</v>
      </c>
      <c r="W1937" t="s">
        <v>1385</v>
      </c>
      <c r="X1937">
        <v>523</v>
      </c>
      <c r="Y1937" t="s">
        <v>374</v>
      </c>
      <c r="Z1937" t="s">
        <v>436</v>
      </c>
      <c r="AA1937">
        <v>39</v>
      </c>
      <c r="AB1937">
        <v>3</v>
      </c>
      <c r="AC1937">
        <v>0</v>
      </c>
      <c r="AD1937">
        <v>2</v>
      </c>
      <c r="AE1937">
        <v>1</v>
      </c>
      <c r="AF1937">
        <v>0</v>
      </c>
      <c r="AG1937">
        <v>6726.53</v>
      </c>
      <c r="AH1937">
        <v>0</v>
      </c>
    </row>
    <row r="1938" spans="21:34" x14ac:dyDescent="0.25">
      <c r="U1938">
        <v>1937</v>
      </c>
      <c r="V1938">
        <v>15810457</v>
      </c>
      <c r="W1938" t="s">
        <v>841</v>
      </c>
      <c r="X1938">
        <v>728</v>
      </c>
      <c r="Y1938" t="s">
        <v>378</v>
      </c>
      <c r="Z1938" t="s">
        <v>437</v>
      </c>
      <c r="AA1938">
        <v>33</v>
      </c>
      <c r="AB1938">
        <v>9</v>
      </c>
      <c r="AC1938">
        <v>150412.14000000001</v>
      </c>
      <c r="AD1938">
        <v>2</v>
      </c>
      <c r="AE1938">
        <v>1</v>
      </c>
      <c r="AF1938">
        <v>0</v>
      </c>
      <c r="AG1938">
        <v>170764.08</v>
      </c>
      <c r="AH1938">
        <v>0</v>
      </c>
    </row>
    <row r="1939" spans="21:34" x14ac:dyDescent="0.25">
      <c r="U1939">
        <v>1938</v>
      </c>
      <c r="V1939">
        <v>15697879</v>
      </c>
      <c r="W1939" t="s">
        <v>1808</v>
      </c>
      <c r="X1939">
        <v>701</v>
      </c>
      <c r="Y1939" t="s">
        <v>374</v>
      </c>
      <c r="Z1939" t="s">
        <v>436</v>
      </c>
      <c r="AA1939">
        <v>30</v>
      </c>
      <c r="AB1939">
        <v>3</v>
      </c>
      <c r="AC1939">
        <v>156660.72</v>
      </c>
      <c r="AD1939">
        <v>2</v>
      </c>
      <c r="AE1939">
        <v>1</v>
      </c>
      <c r="AF1939">
        <v>0</v>
      </c>
      <c r="AG1939">
        <v>45742.42</v>
      </c>
      <c r="AH1939">
        <v>0</v>
      </c>
    </row>
    <row r="1940" spans="21:34" x14ac:dyDescent="0.25">
      <c r="U1940">
        <v>1939</v>
      </c>
      <c r="V1940">
        <v>15594902</v>
      </c>
      <c r="W1940" t="s">
        <v>1123</v>
      </c>
      <c r="X1940">
        <v>518</v>
      </c>
      <c r="Y1940" t="s">
        <v>374</v>
      </c>
      <c r="Z1940" t="s">
        <v>436</v>
      </c>
      <c r="AA1940">
        <v>38</v>
      </c>
      <c r="AB1940">
        <v>3</v>
      </c>
      <c r="AC1940">
        <v>90957.81</v>
      </c>
      <c r="AD1940">
        <v>1</v>
      </c>
      <c r="AE1940">
        <v>0</v>
      </c>
      <c r="AF1940">
        <v>1</v>
      </c>
      <c r="AG1940">
        <v>162304.59</v>
      </c>
      <c r="AH1940">
        <v>0</v>
      </c>
    </row>
    <row r="1941" spans="21:34" x14ac:dyDescent="0.25">
      <c r="U1941">
        <v>1940</v>
      </c>
      <c r="V1941">
        <v>15799710</v>
      </c>
      <c r="W1941" t="s">
        <v>796</v>
      </c>
      <c r="X1941">
        <v>739</v>
      </c>
      <c r="Y1941" t="s">
        <v>374</v>
      </c>
      <c r="Z1941" t="s">
        <v>436</v>
      </c>
      <c r="AA1941">
        <v>37</v>
      </c>
      <c r="AB1941">
        <v>7</v>
      </c>
      <c r="AC1941">
        <v>104960.46</v>
      </c>
      <c r="AD1941">
        <v>1</v>
      </c>
      <c r="AE1941">
        <v>0</v>
      </c>
      <c r="AF1941">
        <v>1</v>
      </c>
      <c r="AG1941">
        <v>80883.820000000007</v>
      </c>
      <c r="AH1941">
        <v>0</v>
      </c>
    </row>
    <row r="1942" spans="21:34" x14ac:dyDescent="0.25">
      <c r="U1942">
        <v>1941</v>
      </c>
      <c r="V1942">
        <v>15659651</v>
      </c>
      <c r="W1942" t="s">
        <v>1022</v>
      </c>
      <c r="X1942">
        <v>531</v>
      </c>
      <c r="Y1942" t="s">
        <v>378</v>
      </c>
      <c r="Z1942" t="s">
        <v>437</v>
      </c>
      <c r="AA1942">
        <v>31</v>
      </c>
      <c r="AB1942">
        <v>7</v>
      </c>
      <c r="AC1942">
        <v>117052.82</v>
      </c>
      <c r="AD1942">
        <v>1</v>
      </c>
      <c r="AE1942">
        <v>1</v>
      </c>
      <c r="AF1942">
        <v>0</v>
      </c>
      <c r="AG1942">
        <v>118508.09</v>
      </c>
      <c r="AH1942">
        <v>1</v>
      </c>
    </row>
    <row r="1943" spans="21:34" x14ac:dyDescent="0.25">
      <c r="U1943">
        <v>1942</v>
      </c>
      <c r="V1943">
        <v>15645956</v>
      </c>
      <c r="W1943" t="s">
        <v>1151</v>
      </c>
      <c r="X1943">
        <v>452</v>
      </c>
      <c r="Y1943" t="s">
        <v>376</v>
      </c>
      <c r="Z1943" t="s">
        <v>436</v>
      </c>
      <c r="AA1943">
        <v>44</v>
      </c>
      <c r="AB1943">
        <v>3</v>
      </c>
      <c r="AC1943">
        <v>88915.85</v>
      </c>
      <c r="AD1943">
        <v>1</v>
      </c>
      <c r="AE1943">
        <v>1</v>
      </c>
      <c r="AF1943">
        <v>0</v>
      </c>
      <c r="AG1943">
        <v>69697.740000000005</v>
      </c>
      <c r="AH1943">
        <v>0</v>
      </c>
    </row>
    <row r="1944" spans="21:34" x14ac:dyDescent="0.25">
      <c r="U1944">
        <v>1943</v>
      </c>
      <c r="V1944">
        <v>15651713</v>
      </c>
      <c r="W1944" t="s">
        <v>1067</v>
      </c>
      <c r="X1944">
        <v>684</v>
      </c>
      <c r="Y1944" t="s">
        <v>374</v>
      </c>
      <c r="Z1944" t="s">
        <v>436</v>
      </c>
      <c r="AA1944">
        <v>45</v>
      </c>
      <c r="AB1944">
        <v>6</v>
      </c>
      <c r="AC1944">
        <v>148071.39000000001</v>
      </c>
      <c r="AD1944">
        <v>1</v>
      </c>
      <c r="AE1944">
        <v>1</v>
      </c>
      <c r="AF1944">
        <v>0</v>
      </c>
      <c r="AG1944">
        <v>183575.01</v>
      </c>
      <c r="AH1944">
        <v>0</v>
      </c>
    </row>
    <row r="1945" spans="21:34" x14ac:dyDescent="0.25">
      <c r="U1945">
        <v>1944</v>
      </c>
      <c r="V1945">
        <v>15737265</v>
      </c>
      <c r="W1945" t="s">
        <v>1809</v>
      </c>
      <c r="X1945">
        <v>728</v>
      </c>
      <c r="Y1945" t="s">
        <v>378</v>
      </c>
      <c r="Z1945" t="s">
        <v>436</v>
      </c>
      <c r="AA1945">
        <v>39</v>
      </c>
      <c r="AB1945">
        <v>6</v>
      </c>
      <c r="AC1945">
        <v>152182.82999999999</v>
      </c>
      <c r="AD1945">
        <v>1</v>
      </c>
      <c r="AE1945">
        <v>0</v>
      </c>
      <c r="AF1945">
        <v>0</v>
      </c>
      <c r="AG1945">
        <v>161203.6</v>
      </c>
      <c r="AH1945">
        <v>0</v>
      </c>
    </row>
    <row r="1946" spans="21:34" x14ac:dyDescent="0.25">
      <c r="U1946">
        <v>1945</v>
      </c>
      <c r="V1946">
        <v>15687310</v>
      </c>
      <c r="W1946" t="s">
        <v>790</v>
      </c>
      <c r="X1946">
        <v>783</v>
      </c>
      <c r="Y1946" t="s">
        <v>376</v>
      </c>
      <c r="Z1946" t="s">
        <v>436</v>
      </c>
      <c r="AA1946">
        <v>39</v>
      </c>
      <c r="AB1946">
        <v>9</v>
      </c>
      <c r="AC1946">
        <v>0</v>
      </c>
      <c r="AD1946">
        <v>2</v>
      </c>
      <c r="AE1946">
        <v>1</v>
      </c>
      <c r="AF1946">
        <v>0</v>
      </c>
      <c r="AG1946">
        <v>143752.76999999999</v>
      </c>
      <c r="AH1946">
        <v>0</v>
      </c>
    </row>
    <row r="1947" spans="21:34" x14ac:dyDescent="0.25">
      <c r="U1947">
        <v>1946</v>
      </c>
      <c r="V1947">
        <v>15607347</v>
      </c>
      <c r="W1947" t="s">
        <v>1810</v>
      </c>
      <c r="X1947">
        <v>734</v>
      </c>
      <c r="Y1947" t="s">
        <v>374</v>
      </c>
      <c r="Z1947" t="s">
        <v>436</v>
      </c>
      <c r="AA1947">
        <v>22</v>
      </c>
      <c r="AB1947">
        <v>5</v>
      </c>
      <c r="AC1947">
        <v>130056.23</v>
      </c>
      <c r="AD1947">
        <v>1</v>
      </c>
      <c r="AE1947">
        <v>0</v>
      </c>
      <c r="AF1947">
        <v>0</v>
      </c>
      <c r="AG1947">
        <v>121894.31</v>
      </c>
      <c r="AH1947">
        <v>1</v>
      </c>
    </row>
    <row r="1948" spans="21:34" x14ac:dyDescent="0.25">
      <c r="U1948">
        <v>1947</v>
      </c>
      <c r="V1948">
        <v>15698321</v>
      </c>
      <c r="W1948" t="s">
        <v>1811</v>
      </c>
      <c r="X1948">
        <v>648</v>
      </c>
      <c r="Y1948" t="s">
        <v>378</v>
      </c>
      <c r="Z1948" t="s">
        <v>436</v>
      </c>
      <c r="AA1948">
        <v>34</v>
      </c>
      <c r="AB1948">
        <v>3</v>
      </c>
      <c r="AC1948">
        <v>95039.73</v>
      </c>
      <c r="AD1948">
        <v>2</v>
      </c>
      <c r="AE1948">
        <v>1</v>
      </c>
      <c r="AF1948">
        <v>1</v>
      </c>
      <c r="AG1948">
        <v>147055.87</v>
      </c>
      <c r="AH1948">
        <v>0</v>
      </c>
    </row>
    <row r="1949" spans="21:34" x14ac:dyDescent="0.25">
      <c r="U1949">
        <v>1948</v>
      </c>
      <c r="V1949">
        <v>15657812</v>
      </c>
      <c r="W1949" t="s">
        <v>887</v>
      </c>
      <c r="X1949">
        <v>688</v>
      </c>
      <c r="Y1949" t="s">
        <v>374</v>
      </c>
      <c r="Z1949" t="s">
        <v>436</v>
      </c>
      <c r="AA1949">
        <v>52</v>
      </c>
      <c r="AB1949">
        <v>1</v>
      </c>
      <c r="AC1949">
        <v>0</v>
      </c>
      <c r="AD1949">
        <v>2</v>
      </c>
      <c r="AE1949">
        <v>1</v>
      </c>
      <c r="AF1949">
        <v>1</v>
      </c>
      <c r="AG1949">
        <v>172033.57</v>
      </c>
      <c r="AH1949">
        <v>0</v>
      </c>
    </row>
    <row r="1950" spans="21:34" x14ac:dyDescent="0.25">
      <c r="U1950">
        <v>1949</v>
      </c>
      <c r="V1950">
        <v>15569187</v>
      </c>
      <c r="W1950" t="s">
        <v>1168</v>
      </c>
      <c r="X1950">
        <v>680</v>
      </c>
      <c r="Y1950" t="s">
        <v>376</v>
      </c>
      <c r="Z1950" t="s">
        <v>436</v>
      </c>
      <c r="AA1950">
        <v>35</v>
      </c>
      <c r="AB1950">
        <v>9</v>
      </c>
      <c r="AC1950">
        <v>0</v>
      </c>
      <c r="AD1950">
        <v>2</v>
      </c>
      <c r="AE1950">
        <v>0</v>
      </c>
      <c r="AF1950">
        <v>0</v>
      </c>
      <c r="AG1950">
        <v>143774.06</v>
      </c>
      <c r="AH1950">
        <v>0</v>
      </c>
    </row>
    <row r="1951" spans="21:34" x14ac:dyDescent="0.25">
      <c r="U1951">
        <v>1950</v>
      </c>
      <c r="V1951">
        <v>15681562</v>
      </c>
      <c r="W1951" t="s">
        <v>1812</v>
      </c>
      <c r="X1951">
        <v>516</v>
      </c>
      <c r="Y1951" t="s">
        <v>374</v>
      </c>
      <c r="Z1951" t="s">
        <v>437</v>
      </c>
      <c r="AA1951">
        <v>43</v>
      </c>
      <c r="AB1951">
        <v>2</v>
      </c>
      <c r="AC1951">
        <v>112773.73</v>
      </c>
      <c r="AD1951">
        <v>2</v>
      </c>
      <c r="AE1951">
        <v>1</v>
      </c>
      <c r="AF1951">
        <v>1</v>
      </c>
      <c r="AG1951">
        <v>139366.57999999999</v>
      </c>
      <c r="AH1951">
        <v>0</v>
      </c>
    </row>
    <row r="1952" spans="21:34" x14ac:dyDescent="0.25">
      <c r="U1952">
        <v>1951</v>
      </c>
      <c r="V1952">
        <v>15615456</v>
      </c>
      <c r="W1952" t="s">
        <v>1608</v>
      </c>
      <c r="X1952">
        <v>680</v>
      </c>
      <c r="Y1952" t="s">
        <v>374</v>
      </c>
      <c r="Z1952" t="s">
        <v>437</v>
      </c>
      <c r="AA1952">
        <v>37</v>
      </c>
      <c r="AB1952">
        <v>10</v>
      </c>
      <c r="AC1952">
        <v>123806.28</v>
      </c>
      <c r="AD1952">
        <v>1</v>
      </c>
      <c r="AE1952">
        <v>1</v>
      </c>
      <c r="AF1952">
        <v>0</v>
      </c>
      <c r="AG1952">
        <v>81776.84</v>
      </c>
      <c r="AH1952">
        <v>1</v>
      </c>
    </row>
    <row r="1953" spans="21:34" x14ac:dyDescent="0.25">
      <c r="U1953">
        <v>1952</v>
      </c>
      <c r="V1953">
        <v>15589793</v>
      </c>
      <c r="W1953" t="s">
        <v>1640</v>
      </c>
      <c r="X1953">
        <v>604</v>
      </c>
      <c r="Y1953" t="s">
        <v>374</v>
      </c>
      <c r="Z1953" t="s">
        <v>436</v>
      </c>
      <c r="AA1953">
        <v>53</v>
      </c>
      <c r="AB1953">
        <v>8</v>
      </c>
      <c r="AC1953">
        <v>144453.75</v>
      </c>
      <c r="AD1953">
        <v>1</v>
      </c>
      <c r="AE1953">
        <v>1</v>
      </c>
      <c r="AF1953">
        <v>0</v>
      </c>
      <c r="AG1953">
        <v>190998.96</v>
      </c>
      <c r="AH1953">
        <v>1</v>
      </c>
    </row>
    <row r="1954" spans="21:34" x14ac:dyDescent="0.25">
      <c r="U1954">
        <v>1953</v>
      </c>
      <c r="V1954">
        <v>15781884</v>
      </c>
      <c r="W1954" t="s">
        <v>1813</v>
      </c>
      <c r="X1954">
        <v>624</v>
      </c>
      <c r="Y1954" t="s">
        <v>378</v>
      </c>
      <c r="Z1954" t="s">
        <v>436</v>
      </c>
      <c r="AA1954">
        <v>27</v>
      </c>
      <c r="AB1954">
        <v>9</v>
      </c>
      <c r="AC1954">
        <v>94667.29</v>
      </c>
      <c r="AD1954">
        <v>2</v>
      </c>
      <c r="AE1954">
        <v>0</v>
      </c>
      <c r="AF1954">
        <v>1</v>
      </c>
      <c r="AG1954">
        <v>4470.5200000000004</v>
      </c>
      <c r="AH1954">
        <v>0</v>
      </c>
    </row>
    <row r="1955" spans="21:34" x14ac:dyDescent="0.25">
      <c r="U1955">
        <v>1954</v>
      </c>
      <c r="V1955">
        <v>15675190</v>
      </c>
      <c r="W1955" t="s">
        <v>775</v>
      </c>
      <c r="X1955">
        <v>623</v>
      </c>
      <c r="Y1955" t="s">
        <v>374</v>
      </c>
      <c r="Z1955" t="s">
        <v>436</v>
      </c>
      <c r="AA1955">
        <v>21</v>
      </c>
      <c r="AB1955">
        <v>10</v>
      </c>
      <c r="AC1955">
        <v>0</v>
      </c>
      <c r="AD1955">
        <v>2</v>
      </c>
      <c r="AE1955">
        <v>0</v>
      </c>
      <c r="AF1955">
        <v>1</v>
      </c>
      <c r="AG1955">
        <v>135851.29999999999</v>
      </c>
      <c r="AH1955">
        <v>0</v>
      </c>
    </row>
    <row r="1956" spans="21:34" x14ac:dyDescent="0.25">
      <c r="U1956">
        <v>1955</v>
      </c>
      <c r="V1956">
        <v>15600734</v>
      </c>
      <c r="W1956" t="s">
        <v>1720</v>
      </c>
      <c r="X1956">
        <v>624</v>
      </c>
      <c r="Y1956" t="s">
        <v>376</v>
      </c>
      <c r="Z1956" t="s">
        <v>436</v>
      </c>
      <c r="AA1956">
        <v>51</v>
      </c>
      <c r="AB1956">
        <v>5</v>
      </c>
      <c r="AC1956">
        <v>174397.21</v>
      </c>
      <c r="AD1956">
        <v>2</v>
      </c>
      <c r="AE1956">
        <v>1</v>
      </c>
      <c r="AF1956">
        <v>1</v>
      </c>
      <c r="AG1956">
        <v>172372.63</v>
      </c>
      <c r="AH1956">
        <v>0</v>
      </c>
    </row>
    <row r="1957" spans="21:34" x14ac:dyDescent="0.25">
      <c r="U1957">
        <v>1956</v>
      </c>
      <c r="V1957">
        <v>15779176</v>
      </c>
      <c r="W1957" t="s">
        <v>837</v>
      </c>
      <c r="X1957">
        <v>565</v>
      </c>
      <c r="Y1957" t="s">
        <v>378</v>
      </c>
      <c r="Z1957" t="s">
        <v>437</v>
      </c>
      <c r="AA1957">
        <v>58</v>
      </c>
      <c r="AB1957">
        <v>3</v>
      </c>
      <c r="AC1957">
        <v>108888.24</v>
      </c>
      <c r="AD1957">
        <v>3</v>
      </c>
      <c r="AE1957">
        <v>0</v>
      </c>
      <c r="AF1957">
        <v>1</v>
      </c>
      <c r="AG1957">
        <v>135875.51</v>
      </c>
      <c r="AH1957">
        <v>1</v>
      </c>
    </row>
    <row r="1958" spans="21:34" x14ac:dyDescent="0.25">
      <c r="U1958">
        <v>1957</v>
      </c>
      <c r="V1958">
        <v>15605286</v>
      </c>
      <c r="W1958" t="s">
        <v>1814</v>
      </c>
      <c r="X1958">
        <v>565</v>
      </c>
      <c r="Y1958" t="s">
        <v>374</v>
      </c>
      <c r="Z1958" t="s">
        <v>436</v>
      </c>
      <c r="AA1958">
        <v>55</v>
      </c>
      <c r="AB1958">
        <v>4</v>
      </c>
      <c r="AC1958">
        <v>118803.35</v>
      </c>
      <c r="AD1958">
        <v>2</v>
      </c>
      <c r="AE1958">
        <v>1</v>
      </c>
      <c r="AF1958">
        <v>1</v>
      </c>
      <c r="AG1958">
        <v>128124.7</v>
      </c>
      <c r="AH1958">
        <v>1</v>
      </c>
    </row>
    <row r="1959" spans="21:34" x14ac:dyDescent="0.25">
      <c r="U1959">
        <v>1958</v>
      </c>
      <c r="V1959">
        <v>15674922</v>
      </c>
      <c r="W1959" t="s">
        <v>1815</v>
      </c>
      <c r="X1959">
        <v>710</v>
      </c>
      <c r="Y1959" t="s">
        <v>374</v>
      </c>
      <c r="Z1959" t="s">
        <v>436</v>
      </c>
      <c r="AA1959">
        <v>54</v>
      </c>
      <c r="AB1959">
        <v>6</v>
      </c>
      <c r="AC1959">
        <v>171137.62</v>
      </c>
      <c r="AD1959">
        <v>1</v>
      </c>
      <c r="AE1959">
        <v>1</v>
      </c>
      <c r="AF1959">
        <v>1</v>
      </c>
      <c r="AG1959">
        <v>167023.95000000001</v>
      </c>
      <c r="AH1959">
        <v>1</v>
      </c>
    </row>
    <row r="1960" spans="21:34" x14ac:dyDescent="0.25">
      <c r="U1960">
        <v>1959</v>
      </c>
      <c r="V1960">
        <v>15737506</v>
      </c>
      <c r="W1960" t="s">
        <v>1816</v>
      </c>
      <c r="X1960">
        <v>645</v>
      </c>
      <c r="Y1960" t="s">
        <v>374</v>
      </c>
      <c r="Z1960" t="s">
        <v>436</v>
      </c>
      <c r="AA1960">
        <v>42</v>
      </c>
      <c r="AB1960">
        <v>6</v>
      </c>
      <c r="AC1960">
        <v>0</v>
      </c>
      <c r="AD1960">
        <v>1</v>
      </c>
      <c r="AE1960">
        <v>0</v>
      </c>
      <c r="AF1960">
        <v>0</v>
      </c>
      <c r="AG1960">
        <v>149807.01</v>
      </c>
      <c r="AH1960">
        <v>0</v>
      </c>
    </row>
    <row r="1961" spans="21:34" x14ac:dyDescent="0.25">
      <c r="U1961">
        <v>1960</v>
      </c>
      <c r="V1961">
        <v>15780514</v>
      </c>
      <c r="W1961" t="s">
        <v>764</v>
      </c>
      <c r="X1961">
        <v>707</v>
      </c>
      <c r="Y1961" t="s">
        <v>374</v>
      </c>
      <c r="Z1961" t="s">
        <v>436</v>
      </c>
      <c r="AA1961">
        <v>33</v>
      </c>
      <c r="AB1961">
        <v>8</v>
      </c>
      <c r="AC1961">
        <v>136678.51999999999</v>
      </c>
      <c r="AD1961">
        <v>1</v>
      </c>
      <c r="AE1961">
        <v>1</v>
      </c>
      <c r="AF1961">
        <v>0</v>
      </c>
      <c r="AG1961">
        <v>54290.62</v>
      </c>
      <c r="AH1961">
        <v>0</v>
      </c>
    </row>
    <row r="1962" spans="21:34" x14ac:dyDescent="0.25">
      <c r="U1962">
        <v>1961</v>
      </c>
      <c r="V1962">
        <v>15623647</v>
      </c>
      <c r="W1962" t="s">
        <v>665</v>
      </c>
      <c r="X1962">
        <v>655</v>
      </c>
      <c r="Y1962" t="s">
        <v>376</v>
      </c>
      <c r="Z1962" t="s">
        <v>437</v>
      </c>
      <c r="AA1962">
        <v>36</v>
      </c>
      <c r="AB1962">
        <v>1</v>
      </c>
      <c r="AC1962">
        <v>135515.76</v>
      </c>
      <c r="AD1962">
        <v>1</v>
      </c>
      <c r="AE1962">
        <v>1</v>
      </c>
      <c r="AF1962">
        <v>0</v>
      </c>
      <c r="AG1962">
        <v>86013.96</v>
      </c>
      <c r="AH1962">
        <v>0</v>
      </c>
    </row>
    <row r="1963" spans="21:34" x14ac:dyDescent="0.25">
      <c r="U1963">
        <v>1962</v>
      </c>
      <c r="V1963">
        <v>15668472</v>
      </c>
      <c r="W1963" t="s">
        <v>734</v>
      </c>
      <c r="X1963">
        <v>705</v>
      </c>
      <c r="Y1963" t="s">
        <v>376</v>
      </c>
      <c r="Z1963" t="s">
        <v>437</v>
      </c>
      <c r="AA1963">
        <v>24</v>
      </c>
      <c r="AB1963">
        <v>5</v>
      </c>
      <c r="AC1963">
        <v>177799.83</v>
      </c>
      <c r="AD1963">
        <v>2</v>
      </c>
      <c r="AE1963">
        <v>0</v>
      </c>
      <c r="AF1963">
        <v>0</v>
      </c>
      <c r="AG1963">
        <v>79886.06</v>
      </c>
      <c r="AH1963">
        <v>0</v>
      </c>
    </row>
    <row r="1964" spans="21:34" x14ac:dyDescent="0.25">
      <c r="U1964">
        <v>1963</v>
      </c>
      <c r="V1964">
        <v>15692416</v>
      </c>
      <c r="W1964" t="s">
        <v>1817</v>
      </c>
      <c r="X1964">
        <v>358</v>
      </c>
      <c r="Y1964" t="s">
        <v>376</v>
      </c>
      <c r="Z1964" t="s">
        <v>437</v>
      </c>
      <c r="AA1964">
        <v>52</v>
      </c>
      <c r="AB1964">
        <v>8</v>
      </c>
      <c r="AC1964">
        <v>143542.35999999999</v>
      </c>
      <c r="AD1964">
        <v>3</v>
      </c>
      <c r="AE1964">
        <v>1</v>
      </c>
      <c r="AF1964">
        <v>0</v>
      </c>
      <c r="AG1964">
        <v>141959.10999999999</v>
      </c>
      <c r="AH1964">
        <v>1</v>
      </c>
    </row>
    <row r="1965" spans="21:34" x14ac:dyDescent="0.25">
      <c r="U1965">
        <v>1964</v>
      </c>
      <c r="V1965">
        <v>15771139</v>
      </c>
      <c r="W1965" t="s">
        <v>1150</v>
      </c>
      <c r="X1965">
        <v>578</v>
      </c>
      <c r="Y1965" t="s">
        <v>378</v>
      </c>
      <c r="Z1965" t="s">
        <v>436</v>
      </c>
      <c r="AA1965">
        <v>34</v>
      </c>
      <c r="AB1965">
        <v>8</v>
      </c>
      <c r="AC1965">
        <v>147487.23000000001</v>
      </c>
      <c r="AD1965">
        <v>2</v>
      </c>
      <c r="AE1965">
        <v>1</v>
      </c>
      <c r="AF1965">
        <v>0</v>
      </c>
      <c r="AG1965">
        <v>66680.77</v>
      </c>
      <c r="AH1965">
        <v>0</v>
      </c>
    </row>
    <row r="1966" spans="21:34" x14ac:dyDescent="0.25">
      <c r="U1966">
        <v>1965</v>
      </c>
      <c r="V1966">
        <v>15738318</v>
      </c>
      <c r="W1966" t="s">
        <v>1080</v>
      </c>
      <c r="X1966">
        <v>800</v>
      </c>
      <c r="Y1966" t="s">
        <v>374</v>
      </c>
      <c r="Z1966" t="s">
        <v>437</v>
      </c>
      <c r="AA1966">
        <v>40</v>
      </c>
      <c r="AB1966">
        <v>5</v>
      </c>
      <c r="AC1966">
        <v>97764.41</v>
      </c>
      <c r="AD1966">
        <v>1</v>
      </c>
      <c r="AE1966">
        <v>1</v>
      </c>
      <c r="AF1966">
        <v>0</v>
      </c>
      <c r="AG1966">
        <v>98640.15</v>
      </c>
      <c r="AH1966">
        <v>1</v>
      </c>
    </row>
    <row r="1967" spans="21:34" x14ac:dyDescent="0.25">
      <c r="U1967">
        <v>1966</v>
      </c>
      <c r="V1967">
        <v>15772243</v>
      </c>
      <c r="W1967" t="s">
        <v>765</v>
      </c>
      <c r="X1967">
        <v>612</v>
      </c>
      <c r="Y1967" t="s">
        <v>374</v>
      </c>
      <c r="Z1967" t="s">
        <v>437</v>
      </c>
      <c r="AA1967">
        <v>33</v>
      </c>
      <c r="AB1967">
        <v>9</v>
      </c>
      <c r="AC1967">
        <v>0</v>
      </c>
      <c r="AD1967">
        <v>1</v>
      </c>
      <c r="AE1967">
        <v>0</v>
      </c>
      <c r="AF1967">
        <v>0</v>
      </c>
      <c r="AG1967">
        <v>142797.5</v>
      </c>
      <c r="AH1967">
        <v>1</v>
      </c>
    </row>
    <row r="1968" spans="21:34" x14ac:dyDescent="0.25">
      <c r="U1968">
        <v>1967</v>
      </c>
      <c r="V1968">
        <v>15638463</v>
      </c>
      <c r="W1968" t="s">
        <v>1234</v>
      </c>
      <c r="X1968">
        <v>681</v>
      </c>
      <c r="Y1968" t="s">
        <v>378</v>
      </c>
      <c r="Z1968" t="s">
        <v>437</v>
      </c>
      <c r="AA1968">
        <v>48</v>
      </c>
      <c r="AB1968">
        <v>8</v>
      </c>
      <c r="AC1968">
        <v>139480.18</v>
      </c>
      <c r="AD1968">
        <v>1</v>
      </c>
      <c r="AE1968">
        <v>1</v>
      </c>
      <c r="AF1968">
        <v>1</v>
      </c>
      <c r="AG1968">
        <v>163581.67000000001</v>
      </c>
      <c r="AH1968">
        <v>0</v>
      </c>
    </row>
    <row r="1969" spans="21:34" x14ac:dyDescent="0.25">
      <c r="U1969">
        <v>1968</v>
      </c>
      <c r="V1969">
        <v>15598088</v>
      </c>
      <c r="W1969" t="s">
        <v>1276</v>
      </c>
      <c r="X1969">
        <v>559</v>
      </c>
      <c r="Y1969" t="s">
        <v>376</v>
      </c>
      <c r="Z1969" t="s">
        <v>436</v>
      </c>
      <c r="AA1969">
        <v>25</v>
      </c>
      <c r="AB1969">
        <v>5</v>
      </c>
      <c r="AC1969">
        <v>0</v>
      </c>
      <c r="AD1969">
        <v>2</v>
      </c>
      <c r="AE1969">
        <v>1</v>
      </c>
      <c r="AF1969">
        <v>1</v>
      </c>
      <c r="AG1969">
        <v>163221.22</v>
      </c>
      <c r="AH1969">
        <v>0</v>
      </c>
    </row>
    <row r="1970" spans="21:34" x14ac:dyDescent="0.25">
      <c r="U1970">
        <v>1969</v>
      </c>
      <c r="V1970">
        <v>15693468</v>
      </c>
      <c r="W1970" t="s">
        <v>956</v>
      </c>
      <c r="X1970">
        <v>488</v>
      </c>
      <c r="Y1970" t="s">
        <v>376</v>
      </c>
      <c r="Z1970" t="s">
        <v>437</v>
      </c>
      <c r="AA1970">
        <v>39</v>
      </c>
      <c r="AB1970">
        <v>9</v>
      </c>
      <c r="AC1970">
        <v>140553.46</v>
      </c>
      <c r="AD1970">
        <v>1</v>
      </c>
      <c r="AE1970">
        <v>0</v>
      </c>
      <c r="AF1970">
        <v>0</v>
      </c>
      <c r="AG1970">
        <v>12440.44</v>
      </c>
      <c r="AH1970">
        <v>0</v>
      </c>
    </row>
    <row r="1971" spans="21:34" x14ac:dyDescent="0.25">
      <c r="U1971">
        <v>1970</v>
      </c>
      <c r="V1971">
        <v>15671930</v>
      </c>
      <c r="W1971" t="s">
        <v>653</v>
      </c>
      <c r="X1971">
        <v>717</v>
      </c>
      <c r="Y1971" t="s">
        <v>374</v>
      </c>
      <c r="Z1971" t="s">
        <v>437</v>
      </c>
      <c r="AA1971">
        <v>36</v>
      </c>
      <c r="AB1971">
        <v>5</v>
      </c>
      <c r="AC1971">
        <v>0</v>
      </c>
      <c r="AD1971">
        <v>2</v>
      </c>
      <c r="AE1971">
        <v>1</v>
      </c>
      <c r="AF1971">
        <v>1</v>
      </c>
      <c r="AG1971">
        <v>145551.6</v>
      </c>
      <c r="AH1971">
        <v>0</v>
      </c>
    </row>
    <row r="1972" spans="21:34" x14ac:dyDescent="0.25">
      <c r="U1972">
        <v>1971</v>
      </c>
      <c r="V1972">
        <v>15762268</v>
      </c>
      <c r="W1972" t="s">
        <v>1470</v>
      </c>
      <c r="X1972">
        <v>666</v>
      </c>
      <c r="Y1972" t="s">
        <v>374</v>
      </c>
      <c r="Z1972" t="s">
        <v>437</v>
      </c>
      <c r="AA1972">
        <v>41</v>
      </c>
      <c r="AB1972">
        <v>10</v>
      </c>
      <c r="AC1972">
        <v>141162.07999999999</v>
      </c>
      <c r="AD1972">
        <v>1</v>
      </c>
      <c r="AE1972">
        <v>1</v>
      </c>
      <c r="AF1972">
        <v>0</v>
      </c>
      <c r="AG1972">
        <v>50908.480000000003</v>
      </c>
      <c r="AH1972">
        <v>0</v>
      </c>
    </row>
    <row r="1973" spans="21:34" x14ac:dyDescent="0.25">
      <c r="U1973">
        <v>1972</v>
      </c>
      <c r="V1973">
        <v>15780954</v>
      </c>
      <c r="W1973" t="s">
        <v>1818</v>
      </c>
      <c r="X1973">
        <v>582</v>
      </c>
      <c r="Y1973" t="s">
        <v>376</v>
      </c>
      <c r="Z1973" t="s">
        <v>436</v>
      </c>
      <c r="AA1973">
        <v>26</v>
      </c>
      <c r="AB1973">
        <v>4</v>
      </c>
      <c r="AC1973">
        <v>65848.36</v>
      </c>
      <c r="AD1973">
        <v>2</v>
      </c>
      <c r="AE1973">
        <v>1</v>
      </c>
      <c r="AF1973">
        <v>0</v>
      </c>
      <c r="AG1973">
        <v>30149.21</v>
      </c>
      <c r="AH1973">
        <v>0</v>
      </c>
    </row>
    <row r="1974" spans="21:34" x14ac:dyDescent="0.25">
      <c r="U1974">
        <v>1973</v>
      </c>
      <c r="V1974">
        <v>15700174</v>
      </c>
      <c r="W1974" t="s">
        <v>364</v>
      </c>
      <c r="X1974">
        <v>733</v>
      </c>
      <c r="Y1974" t="s">
        <v>376</v>
      </c>
      <c r="Z1974" t="s">
        <v>437</v>
      </c>
      <c r="AA1974">
        <v>30</v>
      </c>
      <c r="AB1974">
        <v>0</v>
      </c>
      <c r="AC1974">
        <v>83319.28</v>
      </c>
      <c r="AD1974">
        <v>1</v>
      </c>
      <c r="AE1974">
        <v>0</v>
      </c>
      <c r="AF1974">
        <v>0</v>
      </c>
      <c r="AG1974">
        <v>57769.2</v>
      </c>
      <c r="AH1974">
        <v>0</v>
      </c>
    </row>
    <row r="1975" spans="21:34" x14ac:dyDescent="0.25">
      <c r="U1975">
        <v>1974</v>
      </c>
      <c r="V1975">
        <v>15635728</v>
      </c>
      <c r="W1975" t="s">
        <v>1183</v>
      </c>
      <c r="X1975">
        <v>693</v>
      </c>
      <c r="Y1975" t="s">
        <v>374</v>
      </c>
      <c r="Z1975" t="s">
        <v>436</v>
      </c>
      <c r="AA1975">
        <v>41</v>
      </c>
      <c r="AB1975">
        <v>4</v>
      </c>
      <c r="AC1975">
        <v>0</v>
      </c>
      <c r="AD1975">
        <v>2</v>
      </c>
      <c r="AE1975">
        <v>0</v>
      </c>
      <c r="AF1975">
        <v>0</v>
      </c>
      <c r="AG1975">
        <v>156381.47</v>
      </c>
      <c r="AH1975">
        <v>0</v>
      </c>
    </row>
    <row r="1976" spans="21:34" x14ac:dyDescent="0.25">
      <c r="U1976">
        <v>1975</v>
      </c>
      <c r="V1976">
        <v>15679283</v>
      </c>
      <c r="W1976" t="s">
        <v>697</v>
      </c>
      <c r="X1976">
        <v>694</v>
      </c>
      <c r="Y1976" t="s">
        <v>374</v>
      </c>
      <c r="Z1976" t="s">
        <v>437</v>
      </c>
      <c r="AA1976">
        <v>33</v>
      </c>
      <c r="AB1976">
        <v>4</v>
      </c>
      <c r="AC1976">
        <v>129731.64</v>
      </c>
      <c r="AD1976">
        <v>2</v>
      </c>
      <c r="AE1976">
        <v>1</v>
      </c>
      <c r="AF1976">
        <v>0</v>
      </c>
      <c r="AG1976">
        <v>178123.86</v>
      </c>
      <c r="AH1976">
        <v>0</v>
      </c>
    </row>
    <row r="1977" spans="21:34" x14ac:dyDescent="0.25">
      <c r="U1977">
        <v>1976</v>
      </c>
      <c r="V1977">
        <v>15591386</v>
      </c>
      <c r="W1977" t="s">
        <v>1819</v>
      </c>
      <c r="X1977">
        <v>622</v>
      </c>
      <c r="Y1977" t="s">
        <v>374</v>
      </c>
      <c r="Z1977" t="s">
        <v>437</v>
      </c>
      <c r="AA1977">
        <v>35</v>
      </c>
      <c r="AB1977">
        <v>5</v>
      </c>
      <c r="AC1977">
        <v>0</v>
      </c>
      <c r="AD1977">
        <v>2</v>
      </c>
      <c r="AE1977">
        <v>1</v>
      </c>
      <c r="AF1977">
        <v>0</v>
      </c>
      <c r="AG1977">
        <v>51112.800000000003</v>
      </c>
      <c r="AH1977">
        <v>0</v>
      </c>
    </row>
    <row r="1978" spans="21:34" x14ac:dyDescent="0.25">
      <c r="U1978">
        <v>1977</v>
      </c>
      <c r="V1978">
        <v>15694192</v>
      </c>
      <c r="W1978" t="s">
        <v>1119</v>
      </c>
      <c r="X1978">
        <v>598</v>
      </c>
      <c r="Y1978" t="s">
        <v>376</v>
      </c>
      <c r="Z1978" t="s">
        <v>437</v>
      </c>
      <c r="AA1978">
        <v>38</v>
      </c>
      <c r="AB1978">
        <v>6</v>
      </c>
      <c r="AC1978">
        <v>0</v>
      </c>
      <c r="AD1978">
        <v>2</v>
      </c>
      <c r="AE1978">
        <v>0</v>
      </c>
      <c r="AF1978">
        <v>0</v>
      </c>
      <c r="AG1978">
        <v>173783.38</v>
      </c>
      <c r="AH1978">
        <v>0</v>
      </c>
    </row>
    <row r="1979" spans="21:34" x14ac:dyDescent="0.25">
      <c r="U1979">
        <v>1978</v>
      </c>
      <c r="V1979">
        <v>15585901</v>
      </c>
      <c r="W1979" t="s">
        <v>911</v>
      </c>
      <c r="X1979">
        <v>717</v>
      </c>
      <c r="Y1979" t="s">
        <v>376</v>
      </c>
      <c r="Z1979" t="s">
        <v>436</v>
      </c>
      <c r="AA1979">
        <v>35</v>
      </c>
      <c r="AB1979">
        <v>1</v>
      </c>
      <c r="AC1979">
        <v>0</v>
      </c>
      <c r="AD1979">
        <v>3</v>
      </c>
      <c r="AE1979">
        <v>0</v>
      </c>
      <c r="AF1979">
        <v>0</v>
      </c>
      <c r="AG1979">
        <v>174770.14</v>
      </c>
      <c r="AH1979">
        <v>1</v>
      </c>
    </row>
    <row r="1980" spans="21:34" x14ac:dyDescent="0.25">
      <c r="U1980">
        <v>1979</v>
      </c>
      <c r="V1980">
        <v>15792329</v>
      </c>
      <c r="W1980" t="s">
        <v>1166</v>
      </c>
      <c r="X1980">
        <v>494</v>
      </c>
      <c r="Y1980" t="s">
        <v>378</v>
      </c>
      <c r="Z1980" t="s">
        <v>436</v>
      </c>
      <c r="AA1980">
        <v>37</v>
      </c>
      <c r="AB1980">
        <v>5</v>
      </c>
      <c r="AC1980">
        <v>107106.33</v>
      </c>
      <c r="AD1980">
        <v>2</v>
      </c>
      <c r="AE1980">
        <v>1</v>
      </c>
      <c r="AF1980">
        <v>0</v>
      </c>
      <c r="AG1980">
        <v>172063.09</v>
      </c>
      <c r="AH1980">
        <v>0</v>
      </c>
    </row>
    <row r="1981" spans="21:34" x14ac:dyDescent="0.25">
      <c r="U1981">
        <v>1980</v>
      </c>
      <c r="V1981">
        <v>15635597</v>
      </c>
      <c r="W1981" t="s">
        <v>1262</v>
      </c>
      <c r="X1981">
        <v>644</v>
      </c>
      <c r="Y1981" t="s">
        <v>374</v>
      </c>
      <c r="Z1981" t="s">
        <v>436</v>
      </c>
      <c r="AA1981">
        <v>33</v>
      </c>
      <c r="AB1981">
        <v>8</v>
      </c>
      <c r="AC1981">
        <v>0</v>
      </c>
      <c r="AD1981">
        <v>2</v>
      </c>
      <c r="AE1981">
        <v>1</v>
      </c>
      <c r="AF1981">
        <v>1</v>
      </c>
      <c r="AG1981">
        <v>155294.17000000001</v>
      </c>
      <c r="AH1981">
        <v>0</v>
      </c>
    </row>
    <row r="1982" spans="21:34" x14ac:dyDescent="0.25">
      <c r="U1982">
        <v>1981</v>
      </c>
      <c r="V1982">
        <v>15775880</v>
      </c>
      <c r="W1982" t="s">
        <v>1820</v>
      </c>
      <c r="X1982">
        <v>554</v>
      </c>
      <c r="Y1982" t="s">
        <v>374</v>
      </c>
      <c r="Z1982" t="s">
        <v>437</v>
      </c>
      <c r="AA1982">
        <v>30</v>
      </c>
      <c r="AB1982">
        <v>9</v>
      </c>
      <c r="AC1982">
        <v>0</v>
      </c>
      <c r="AD1982">
        <v>2</v>
      </c>
      <c r="AE1982">
        <v>1</v>
      </c>
      <c r="AF1982">
        <v>1</v>
      </c>
      <c r="AG1982">
        <v>40320.300000000003</v>
      </c>
      <c r="AH1982">
        <v>0</v>
      </c>
    </row>
    <row r="1983" spans="21:34" x14ac:dyDescent="0.25">
      <c r="U1983">
        <v>1982</v>
      </c>
      <c r="V1983">
        <v>15630913</v>
      </c>
      <c r="W1983" t="s">
        <v>1821</v>
      </c>
      <c r="X1983">
        <v>476</v>
      </c>
      <c r="Y1983" t="s">
        <v>376</v>
      </c>
      <c r="Z1983" t="s">
        <v>437</v>
      </c>
      <c r="AA1983">
        <v>69</v>
      </c>
      <c r="AB1983">
        <v>1</v>
      </c>
      <c r="AC1983">
        <v>105303.73</v>
      </c>
      <c r="AD1983">
        <v>1</v>
      </c>
      <c r="AE1983">
        <v>0</v>
      </c>
      <c r="AF1983">
        <v>1</v>
      </c>
      <c r="AG1983">
        <v>134260.34</v>
      </c>
      <c r="AH1983">
        <v>0</v>
      </c>
    </row>
    <row r="1984" spans="21:34" x14ac:dyDescent="0.25">
      <c r="U1984">
        <v>1983</v>
      </c>
      <c r="V1984">
        <v>15756680</v>
      </c>
      <c r="W1984" t="s">
        <v>1822</v>
      </c>
      <c r="X1984">
        <v>667</v>
      </c>
      <c r="Y1984" t="s">
        <v>374</v>
      </c>
      <c r="Z1984" t="s">
        <v>436</v>
      </c>
      <c r="AA1984">
        <v>28</v>
      </c>
      <c r="AB1984">
        <v>6</v>
      </c>
      <c r="AC1984">
        <v>165798.1</v>
      </c>
      <c r="AD1984">
        <v>1</v>
      </c>
      <c r="AE1984">
        <v>1</v>
      </c>
      <c r="AF1984">
        <v>0</v>
      </c>
      <c r="AG1984">
        <v>147090.9</v>
      </c>
      <c r="AH1984">
        <v>0</v>
      </c>
    </row>
    <row r="1985" spans="21:34" x14ac:dyDescent="0.25">
      <c r="U1985">
        <v>1984</v>
      </c>
      <c r="V1985">
        <v>15587913</v>
      </c>
      <c r="W1985" t="s">
        <v>1369</v>
      </c>
      <c r="X1985">
        <v>748</v>
      </c>
      <c r="Y1985" t="s">
        <v>376</v>
      </c>
      <c r="Z1985" t="s">
        <v>437</v>
      </c>
      <c r="AA1985">
        <v>40</v>
      </c>
      <c r="AB1985">
        <v>4</v>
      </c>
      <c r="AC1985">
        <v>0</v>
      </c>
      <c r="AD1985">
        <v>2</v>
      </c>
      <c r="AE1985">
        <v>1</v>
      </c>
      <c r="AF1985">
        <v>0</v>
      </c>
      <c r="AG1985">
        <v>132368.47</v>
      </c>
      <c r="AH1985">
        <v>0</v>
      </c>
    </row>
    <row r="1986" spans="21:34" x14ac:dyDescent="0.25">
      <c r="U1986">
        <v>1985</v>
      </c>
      <c r="V1986">
        <v>15737605</v>
      </c>
      <c r="W1986" t="s">
        <v>1823</v>
      </c>
      <c r="X1986">
        <v>531</v>
      </c>
      <c r="Y1986" t="s">
        <v>376</v>
      </c>
      <c r="Z1986" t="s">
        <v>437</v>
      </c>
      <c r="AA1986">
        <v>45</v>
      </c>
      <c r="AB1986">
        <v>1</v>
      </c>
      <c r="AC1986">
        <v>126495.57</v>
      </c>
      <c r="AD1986">
        <v>2</v>
      </c>
      <c r="AE1986">
        <v>1</v>
      </c>
      <c r="AF1986">
        <v>1</v>
      </c>
      <c r="AG1986">
        <v>164741.5</v>
      </c>
      <c r="AH1986">
        <v>0</v>
      </c>
    </row>
    <row r="1987" spans="21:34" x14ac:dyDescent="0.25">
      <c r="U1987">
        <v>1986</v>
      </c>
      <c r="V1987">
        <v>15627876</v>
      </c>
      <c r="W1987" t="s">
        <v>1824</v>
      </c>
      <c r="X1987">
        <v>719</v>
      </c>
      <c r="Y1987" t="s">
        <v>376</v>
      </c>
      <c r="Z1987" t="s">
        <v>437</v>
      </c>
      <c r="AA1987">
        <v>47</v>
      </c>
      <c r="AB1987">
        <v>9</v>
      </c>
      <c r="AC1987">
        <v>116393.59</v>
      </c>
      <c r="AD1987">
        <v>1</v>
      </c>
      <c r="AE1987">
        <v>1</v>
      </c>
      <c r="AF1987">
        <v>0</v>
      </c>
      <c r="AG1987">
        <v>63051.32</v>
      </c>
      <c r="AH1987">
        <v>1</v>
      </c>
    </row>
    <row r="1988" spans="21:34" x14ac:dyDescent="0.25">
      <c r="U1988">
        <v>1987</v>
      </c>
      <c r="V1988">
        <v>15772601</v>
      </c>
      <c r="W1988" t="s">
        <v>1081</v>
      </c>
      <c r="X1988">
        <v>845</v>
      </c>
      <c r="Y1988" t="s">
        <v>378</v>
      </c>
      <c r="Z1988" t="s">
        <v>437</v>
      </c>
      <c r="AA1988">
        <v>41</v>
      </c>
      <c r="AB1988">
        <v>2</v>
      </c>
      <c r="AC1988">
        <v>81733.740000000005</v>
      </c>
      <c r="AD1988">
        <v>2</v>
      </c>
      <c r="AE1988">
        <v>0</v>
      </c>
      <c r="AF1988">
        <v>0</v>
      </c>
      <c r="AG1988">
        <v>199761.29</v>
      </c>
      <c r="AH1988">
        <v>0</v>
      </c>
    </row>
    <row r="1989" spans="21:34" x14ac:dyDescent="0.25">
      <c r="U1989">
        <v>1988</v>
      </c>
      <c r="V1989">
        <v>15758606</v>
      </c>
      <c r="W1989" t="s">
        <v>1825</v>
      </c>
      <c r="X1989">
        <v>738</v>
      </c>
      <c r="Y1989" t="s">
        <v>374</v>
      </c>
      <c r="Z1989" t="s">
        <v>436</v>
      </c>
      <c r="AA1989">
        <v>54</v>
      </c>
      <c r="AB1989">
        <v>4</v>
      </c>
      <c r="AC1989">
        <v>0</v>
      </c>
      <c r="AD1989">
        <v>1</v>
      </c>
      <c r="AE1989">
        <v>0</v>
      </c>
      <c r="AF1989">
        <v>1</v>
      </c>
      <c r="AG1989">
        <v>55725.04</v>
      </c>
      <c r="AH1989">
        <v>1</v>
      </c>
    </row>
    <row r="1990" spans="21:34" x14ac:dyDescent="0.25">
      <c r="U1990">
        <v>1989</v>
      </c>
      <c r="V1990">
        <v>15657107</v>
      </c>
      <c r="W1990" t="s">
        <v>968</v>
      </c>
      <c r="X1990">
        <v>563</v>
      </c>
      <c r="Y1990" t="s">
        <v>376</v>
      </c>
      <c r="Z1990" t="s">
        <v>437</v>
      </c>
      <c r="AA1990">
        <v>46</v>
      </c>
      <c r="AB1990">
        <v>8</v>
      </c>
      <c r="AC1990">
        <v>106171.68</v>
      </c>
      <c r="AD1990">
        <v>1</v>
      </c>
      <c r="AE1990">
        <v>1</v>
      </c>
      <c r="AF1990">
        <v>0</v>
      </c>
      <c r="AG1990">
        <v>163145.5</v>
      </c>
      <c r="AH1990">
        <v>1</v>
      </c>
    </row>
    <row r="1991" spans="21:34" x14ac:dyDescent="0.25">
      <c r="U1991">
        <v>1990</v>
      </c>
      <c r="V1991">
        <v>15622454</v>
      </c>
      <c r="W1991" t="s">
        <v>1826</v>
      </c>
      <c r="X1991">
        <v>695</v>
      </c>
      <c r="Y1991" t="s">
        <v>376</v>
      </c>
      <c r="Z1991" t="s">
        <v>436</v>
      </c>
      <c r="AA1991">
        <v>28</v>
      </c>
      <c r="AB1991">
        <v>0</v>
      </c>
      <c r="AC1991">
        <v>96020.86</v>
      </c>
      <c r="AD1991">
        <v>1</v>
      </c>
      <c r="AE1991">
        <v>1</v>
      </c>
      <c r="AF1991">
        <v>1</v>
      </c>
      <c r="AG1991">
        <v>57992.49</v>
      </c>
      <c r="AH1991">
        <v>0</v>
      </c>
    </row>
    <row r="1992" spans="21:34" x14ac:dyDescent="0.25">
      <c r="U1992">
        <v>1991</v>
      </c>
      <c r="V1992">
        <v>15775803</v>
      </c>
      <c r="W1992" t="s">
        <v>1827</v>
      </c>
      <c r="X1992">
        <v>841</v>
      </c>
      <c r="Y1992" t="s">
        <v>376</v>
      </c>
      <c r="Z1992" t="s">
        <v>436</v>
      </c>
      <c r="AA1992">
        <v>41</v>
      </c>
      <c r="AB1992">
        <v>1</v>
      </c>
      <c r="AC1992">
        <v>0</v>
      </c>
      <c r="AD1992">
        <v>2</v>
      </c>
      <c r="AE1992">
        <v>0</v>
      </c>
      <c r="AF1992">
        <v>1</v>
      </c>
      <c r="AG1992">
        <v>193093.77</v>
      </c>
      <c r="AH1992">
        <v>0</v>
      </c>
    </row>
    <row r="1993" spans="21:34" x14ac:dyDescent="0.25">
      <c r="U1993">
        <v>1992</v>
      </c>
      <c r="V1993">
        <v>15570859</v>
      </c>
      <c r="W1993" t="s">
        <v>1828</v>
      </c>
      <c r="X1993">
        <v>626</v>
      </c>
      <c r="Y1993" t="s">
        <v>378</v>
      </c>
      <c r="Z1993" t="s">
        <v>436</v>
      </c>
      <c r="AA1993">
        <v>36</v>
      </c>
      <c r="AB1993">
        <v>2</v>
      </c>
      <c r="AC1993">
        <v>181671.16</v>
      </c>
      <c r="AD1993">
        <v>2</v>
      </c>
      <c r="AE1993">
        <v>1</v>
      </c>
      <c r="AF1993">
        <v>1</v>
      </c>
      <c r="AG1993">
        <v>57531.14</v>
      </c>
      <c r="AH1993">
        <v>0</v>
      </c>
    </row>
    <row r="1994" spans="21:34" x14ac:dyDescent="0.25">
      <c r="U1994">
        <v>1993</v>
      </c>
      <c r="V1994">
        <v>15748381</v>
      </c>
      <c r="W1994" t="s">
        <v>1829</v>
      </c>
      <c r="X1994">
        <v>613</v>
      </c>
      <c r="Y1994" t="s">
        <v>374</v>
      </c>
      <c r="Z1994" t="s">
        <v>437</v>
      </c>
      <c r="AA1994">
        <v>29</v>
      </c>
      <c r="AB1994">
        <v>6</v>
      </c>
      <c r="AC1994">
        <v>185709.28</v>
      </c>
      <c r="AD1994">
        <v>2</v>
      </c>
      <c r="AE1994">
        <v>1</v>
      </c>
      <c r="AF1994">
        <v>1</v>
      </c>
      <c r="AG1994">
        <v>77242.19</v>
      </c>
      <c r="AH1994">
        <v>0</v>
      </c>
    </row>
    <row r="1995" spans="21:34" x14ac:dyDescent="0.25">
      <c r="U1995">
        <v>1994</v>
      </c>
      <c r="V1995">
        <v>15787189</v>
      </c>
      <c r="W1995" t="s">
        <v>934</v>
      </c>
      <c r="X1995">
        <v>824</v>
      </c>
      <c r="Y1995" t="s">
        <v>378</v>
      </c>
      <c r="Z1995" t="s">
        <v>436</v>
      </c>
      <c r="AA1995">
        <v>60</v>
      </c>
      <c r="AB1995">
        <v>8</v>
      </c>
      <c r="AC1995">
        <v>134250.17000000001</v>
      </c>
      <c r="AD1995">
        <v>3</v>
      </c>
      <c r="AE1995">
        <v>0</v>
      </c>
      <c r="AF1995">
        <v>0</v>
      </c>
      <c r="AG1995">
        <v>153046.16</v>
      </c>
      <c r="AH1995">
        <v>1</v>
      </c>
    </row>
    <row r="1996" spans="21:34" x14ac:dyDescent="0.25">
      <c r="U1996">
        <v>1995</v>
      </c>
      <c r="V1996">
        <v>15666055</v>
      </c>
      <c r="W1996" t="s">
        <v>808</v>
      </c>
      <c r="X1996">
        <v>705</v>
      </c>
      <c r="Y1996" t="s">
        <v>374</v>
      </c>
      <c r="Z1996" t="s">
        <v>437</v>
      </c>
      <c r="AA1996">
        <v>49</v>
      </c>
      <c r="AB1996">
        <v>7</v>
      </c>
      <c r="AC1996">
        <v>0</v>
      </c>
      <c r="AD1996">
        <v>1</v>
      </c>
      <c r="AE1996">
        <v>1</v>
      </c>
      <c r="AF1996">
        <v>0</v>
      </c>
      <c r="AG1996">
        <v>63405.2</v>
      </c>
      <c r="AH1996">
        <v>1</v>
      </c>
    </row>
    <row r="1997" spans="21:34" x14ac:dyDescent="0.25">
      <c r="U1997">
        <v>1996</v>
      </c>
      <c r="V1997">
        <v>15617648</v>
      </c>
      <c r="W1997" t="s">
        <v>1830</v>
      </c>
      <c r="X1997">
        <v>584</v>
      </c>
      <c r="Y1997" t="s">
        <v>374</v>
      </c>
      <c r="Z1997" t="s">
        <v>437</v>
      </c>
      <c r="AA1997">
        <v>44</v>
      </c>
      <c r="AB1997">
        <v>5</v>
      </c>
      <c r="AC1997">
        <v>95671.75</v>
      </c>
      <c r="AD1997">
        <v>2</v>
      </c>
      <c r="AE1997">
        <v>1</v>
      </c>
      <c r="AF1997">
        <v>1</v>
      </c>
      <c r="AG1997">
        <v>106564.88</v>
      </c>
      <c r="AH1997">
        <v>0</v>
      </c>
    </row>
    <row r="1998" spans="21:34" x14ac:dyDescent="0.25">
      <c r="U1998">
        <v>1997</v>
      </c>
      <c r="V1998">
        <v>15755678</v>
      </c>
      <c r="W1998" t="s">
        <v>1831</v>
      </c>
      <c r="X1998">
        <v>534</v>
      </c>
      <c r="Y1998" t="s">
        <v>374</v>
      </c>
      <c r="Z1998" t="s">
        <v>436</v>
      </c>
      <c r="AA1998">
        <v>62</v>
      </c>
      <c r="AB1998">
        <v>2</v>
      </c>
      <c r="AC1998">
        <v>0</v>
      </c>
      <c r="AD1998">
        <v>2</v>
      </c>
      <c r="AE1998">
        <v>0</v>
      </c>
      <c r="AF1998">
        <v>0</v>
      </c>
      <c r="AG1998">
        <v>42763.12</v>
      </c>
      <c r="AH1998">
        <v>1</v>
      </c>
    </row>
    <row r="1999" spans="21:34" x14ac:dyDescent="0.25">
      <c r="U1999">
        <v>1998</v>
      </c>
      <c r="V1999">
        <v>15624781</v>
      </c>
      <c r="W1999" t="s">
        <v>1832</v>
      </c>
      <c r="X1999">
        <v>672</v>
      </c>
      <c r="Y1999" t="s">
        <v>374</v>
      </c>
      <c r="Z1999" t="s">
        <v>437</v>
      </c>
      <c r="AA1999">
        <v>34</v>
      </c>
      <c r="AB1999">
        <v>1</v>
      </c>
      <c r="AC1999">
        <v>142151.75</v>
      </c>
      <c r="AD1999">
        <v>2</v>
      </c>
      <c r="AE1999">
        <v>1</v>
      </c>
      <c r="AF1999">
        <v>1</v>
      </c>
      <c r="AG1999">
        <v>168753.34</v>
      </c>
      <c r="AH1999">
        <v>0</v>
      </c>
    </row>
    <row r="2000" spans="21:34" x14ac:dyDescent="0.25">
      <c r="U2000">
        <v>1999</v>
      </c>
      <c r="V2000">
        <v>15779497</v>
      </c>
      <c r="W2000" t="s">
        <v>930</v>
      </c>
      <c r="X2000">
        <v>603</v>
      </c>
      <c r="Y2000" t="s">
        <v>374</v>
      </c>
      <c r="Z2000" t="s">
        <v>436</v>
      </c>
      <c r="AA2000">
        <v>43</v>
      </c>
      <c r="AB2000">
        <v>5</v>
      </c>
      <c r="AC2000">
        <v>127823.93</v>
      </c>
      <c r="AD2000">
        <v>1</v>
      </c>
      <c r="AE2000">
        <v>1</v>
      </c>
      <c r="AF2000">
        <v>1</v>
      </c>
      <c r="AG2000">
        <v>19483.349999999999</v>
      </c>
      <c r="AH2000">
        <v>0</v>
      </c>
    </row>
    <row r="2001" spans="21:34" x14ac:dyDescent="0.25">
      <c r="U2001">
        <v>2000</v>
      </c>
      <c r="V2001">
        <v>15567399</v>
      </c>
      <c r="W2001" t="s">
        <v>1833</v>
      </c>
      <c r="X2001">
        <v>633</v>
      </c>
      <c r="Y2001" t="s">
        <v>378</v>
      </c>
      <c r="Z2001" t="s">
        <v>436</v>
      </c>
      <c r="AA2001">
        <v>43</v>
      </c>
      <c r="AB2001">
        <v>3</v>
      </c>
      <c r="AC2001">
        <v>144164.29</v>
      </c>
      <c r="AD2001">
        <v>1</v>
      </c>
      <c r="AE2001">
        <v>1</v>
      </c>
      <c r="AF2001">
        <v>1</v>
      </c>
      <c r="AG2001">
        <v>158646.46</v>
      </c>
      <c r="AH2001">
        <v>0</v>
      </c>
    </row>
    <row r="2002" spans="21:34" x14ac:dyDescent="0.25">
      <c r="U2002">
        <v>2001</v>
      </c>
      <c r="V2002">
        <v>15613656</v>
      </c>
      <c r="W2002" t="s">
        <v>1123</v>
      </c>
      <c r="X2002">
        <v>842</v>
      </c>
      <c r="Y2002" t="s">
        <v>374</v>
      </c>
      <c r="Z2002" t="s">
        <v>436</v>
      </c>
      <c r="AA2002">
        <v>58</v>
      </c>
      <c r="AB2002">
        <v>1</v>
      </c>
      <c r="AC2002">
        <v>63492.94</v>
      </c>
      <c r="AD2002">
        <v>1</v>
      </c>
      <c r="AE2002">
        <v>1</v>
      </c>
      <c r="AF2002">
        <v>1</v>
      </c>
      <c r="AG2002">
        <v>83172.19</v>
      </c>
      <c r="AH2002">
        <v>0</v>
      </c>
    </row>
    <row r="2003" spans="21:34" x14ac:dyDescent="0.25">
      <c r="U2003">
        <v>2002</v>
      </c>
      <c r="V2003">
        <v>15734311</v>
      </c>
      <c r="W2003" t="s">
        <v>1404</v>
      </c>
      <c r="X2003">
        <v>661</v>
      </c>
      <c r="Y2003" t="s">
        <v>374</v>
      </c>
      <c r="Z2003" t="s">
        <v>437</v>
      </c>
      <c r="AA2003">
        <v>27</v>
      </c>
      <c r="AB2003">
        <v>3</v>
      </c>
      <c r="AC2003">
        <v>0</v>
      </c>
      <c r="AD2003">
        <v>2</v>
      </c>
      <c r="AE2003">
        <v>1</v>
      </c>
      <c r="AF2003">
        <v>1</v>
      </c>
      <c r="AG2003">
        <v>76889.789999999994</v>
      </c>
      <c r="AH2003">
        <v>0</v>
      </c>
    </row>
    <row r="2004" spans="21:34" x14ac:dyDescent="0.25">
      <c r="U2004">
        <v>2003</v>
      </c>
      <c r="V2004">
        <v>15657214</v>
      </c>
      <c r="W2004" t="s">
        <v>814</v>
      </c>
      <c r="X2004">
        <v>601</v>
      </c>
      <c r="Y2004" t="s">
        <v>374</v>
      </c>
      <c r="Z2004" t="s">
        <v>436</v>
      </c>
      <c r="AA2004">
        <v>74</v>
      </c>
      <c r="AB2004">
        <v>2</v>
      </c>
      <c r="AC2004">
        <v>0</v>
      </c>
      <c r="AD2004">
        <v>2</v>
      </c>
      <c r="AE2004">
        <v>0</v>
      </c>
      <c r="AF2004">
        <v>1</v>
      </c>
      <c r="AG2004">
        <v>51554.58</v>
      </c>
      <c r="AH2004">
        <v>0</v>
      </c>
    </row>
    <row r="2005" spans="21:34" x14ac:dyDescent="0.25">
      <c r="U2005">
        <v>2004</v>
      </c>
      <c r="V2005">
        <v>15799350</v>
      </c>
      <c r="W2005" t="s">
        <v>1166</v>
      </c>
      <c r="X2005">
        <v>632</v>
      </c>
      <c r="Y2005" t="s">
        <v>374</v>
      </c>
      <c r="Z2005" t="s">
        <v>436</v>
      </c>
      <c r="AA2005">
        <v>41</v>
      </c>
      <c r="AB2005">
        <v>0</v>
      </c>
      <c r="AC2005">
        <v>106134.46</v>
      </c>
      <c r="AD2005">
        <v>1</v>
      </c>
      <c r="AE2005">
        <v>0</v>
      </c>
      <c r="AF2005">
        <v>1</v>
      </c>
      <c r="AG2005">
        <v>105570.39</v>
      </c>
      <c r="AH2005">
        <v>0</v>
      </c>
    </row>
    <row r="2006" spans="21:34" x14ac:dyDescent="0.25">
      <c r="U2006">
        <v>2005</v>
      </c>
      <c r="V2006">
        <v>15729970</v>
      </c>
      <c r="W2006" t="s">
        <v>1306</v>
      </c>
      <c r="X2006">
        <v>684</v>
      </c>
      <c r="Y2006" t="s">
        <v>378</v>
      </c>
      <c r="Z2006" t="s">
        <v>436</v>
      </c>
      <c r="AA2006">
        <v>29</v>
      </c>
      <c r="AB2006">
        <v>8</v>
      </c>
      <c r="AC2006">
        <v>127269.75</v>
      </c>
      <c r="AD2006">
        <v>1</v>
      </c>
      <c r="AE2006">
        <v>0</v>
      </c>
      <c r="AF2006">
        <v>1</v>
      </c>
      <c r="AG2006">
        <v>79495.009999999995</v>
      </c>
      <c r="AH2006">
        <v>0</v>
      </c>
    </row>
    <row r="2007" spans="21:34" x14ac:dyDescent="0.25">
      <c r="U2007">
        <v>2006</v>
      </c>
      <c r="V2007">
        <v>15725835</v>
      </c>
      <c r="W2007" t="s">
        <v>958</v>
      </c>
      <c r="X2007">
        <v>785</v>
      </c>
      <c r="Y2007" t="s">
        <v>378</v>
      </c>
      <c r="Z2007" t="s">
        <v>437</v>
      </c>
      <c r="AA2007">
        <v>32</v>
      </c>
      <c r="AB2007">
        <v>3</v>
      </c>
      <c r="AC2007">
        <v>124493.03</v>
      </c>
      <c r="AD2007">
        <v>2</v>
      </c>
      <c r="AE2007">
        <v>0</v>
      </c>
      <c r="AF2007">
        <v>1</v>
      </c>
      <c r="AG2007">
        <v>52583.79</v>
      </c>
      <c r="AH2007">
        <v>1</v>
      </c>
    </row>
    <row r="2008" spans="21:34" x14ac:dyDescent="0.25">
      <c r="U2008">
        <v>2007</v>
      </c>
      <c r="V2008">
        <v>15745543</v>
      </c>
      <c r="W2008" t="s">
        <v>874</v>
      </c>
      <c r="X2008">
        <v>687</v>
      </c>
      <c r="Y2008" t="s">
        <v>374</v>
      </c>
      <c r="Z2008" t="s">
        <v>436</v>
      </c>
      <c r="AA2008">
        <v>39</v>
      </c>
      <c r="AB2008">
        <v>7</v>
      </c>
      <c r="AC2008">
        <v>0</v>
      </c>
      <c r="AD2008">
        <v>2</v>
      </c>
      <c r="AE2008">
        <v>1</v>
      </c>
      <c r="AF2008">
        <v>0</v>
      </c>
      <c r="AG2008">
        <v>26848.25</v>
      </c>
      <c r="AH2008">
        <v>0</v>
      </c>
    </row>
    <row r="2009" spans="21:34" x14ac:dyDescent="0.25">
      <c r="U2009">
        <v>2008</v>
      </c>
      <c r="V2009">
        <v>15727384</v>
      </c>
      <c r="W2009" t="s">
        <v>1017</v>
      </c>
      <c r="X2009">
        <v>705</v>
      </c>
      <c r="Y2009" t="s">
        <v>378</v>
      </c>
      <c r="Z2009" t="s">
        <v>437</v>
      </c>
      <c r="AA2009">
        <v>43</v>
      </c>
      <c r="AB2009">
        <v>10</v>
      </c>
      <c r="AC2009">
        <v>146547.78</v>
      </c>
      <c r="AD2009">
        <v>1</v>
      </c>
      <c r="AE2009">
        <v>0</v>
      </c>
      <c r="AF2009">
        <v>1</v>
      </c>
      <c r="AG2009">
        <v>10072.549999999999</v>
      </c>
      <c r="AH2009">
        <v>1</v>
      </c>
    </row>
    <row r="2010" spans="21:34" x14ac:dyDescent="0.25">
      <c r="U2010">
        <v>2009</v>
      </c>
      <c r="V2010">
        <v>15666916</v>
      </c>
      <c r="W2010" t="s">
        <v>1834</v>
      </c>
      <c r="X2010">
        <v>639</v>
      </c>
      <c r="Y2010" t="s">
        <v>374</v>
      </c>
      <c r="Z2010" t="s">
        <v>436</v>
      </c>
      <c r="AA2010">
        <v>43</v>
      </c>
      <c r="AB2010">
        <v>6</v>
      </c>
      <c r="AC2010">
        <v>99610.92</v>
      </c>
      <c r="AD2010">
        <v>2</v>
      </c>
      <c r="AE2010">
        <v>1</v>
      </c>
      <c r="AF2010">
        <v>0</v>
      </c>
      <c r="AG2010">
        <v>187296.78</v>
      </c>
      <c r="AH2010">
        <v>0</v>
      </c>
    </row>
    <row r="2011" spans="21:34" x14ac:dyDescent="0.25">
      <c r="U2011">
        <v>2010</v>
      </c>
      <c r="V2011">
        <v>15732917</v>
      </c>
      <c r="W2011" t="s">
        <v>773</v>
      </c>
      <c r="X2011">
        <v>729</v>
      </c>
      <c r="Y2011" t="s">
        <v>378</v>
      </c>
      <c r="Z2011" t="s">
        <v>436</v>
      </c>
      <c r="AA2011">
        <v>46</v>
      </c>
      <c r="AB2011">
        <v>5</v>
      </c>
      <c r="AC2011">
        <v>117837.43</v>
      </c>
      <c r="AD2011">
        <v>1</v>
      </c>
      <c r="AE2011">
        <v>1</v>
      </c>
      <c r="AF2011">
        <v>0</v>
      </c>
      <c r="AG2011">
        <v>104016.61</v>
      </c>
      <c r="AH2011">
        <v>1</v>
      </c>
    </row>
    <row r="2012" spans="21:34" x14ac:dyDescent="0.25">
      <c r="U2012">
        <v>2011</v>
      </c>
      <c r="V2012">
        <v>15612050</v>
      </c>
      <c r="W2012" t="s">
        <v>1835</v>
      </c>
      <c r="X2012">
        <v>556</v>
      </c>
      <c r="Y2012" t="s">
        <v>376</v>
      </c>
      <c r="Z2012" t="s">
        <v>437</v>
      </c>
      <c r="AA2012">
        <v>48</v>
      </c>
      <c r="AB2012">
        <v>8</v>
      </c>
      <c r="AC2012">
        <v>168522.37</v>
      </c>
      <c r="AD2012">
        <v>1</v>
      </c>
      <c r="AE2012">
        <v>1</v>
      </c>
      <c r="AF2012">
        <v>1</v>
      </c>
      <c r="AG2012">
        <v>151310.16</v>
      </c>
      <c r="AH2012">
        <v>0</v>
      </c>
    </row>
    <row r="2013" spans="21:34" x14ac:dyDescent="0.25">
      <c r="U2013">
        <v>2012</v>
      </c>
      <c r="V2013">
        <v>15726267</v>
      </c>
      <c r="W2013" t="s">
        <v>1092</v>
      </c>
      <c r="X2013">
        <v>570</v>
      </c>
      <c r="Y2013" t="s">
        <v>374</v>
      </c>
      <c r="Z2013" t="s">
        <v>436</v>
      </c>
      <c r="AA2013">
        <v>32</v>
      </c>
      <c r="AB2013">
        <v>9</v>
      </c>
      <c r="AC2013">
        <v>117337.54</v>
      </c>
      <c r="AD2013">
        <v>2</v>
      </c>
      <c r="AE2013">
        <v>0</v>
      </c>
      <c r="AF2013">
        <v>1</v>
      </c>
      <c r="AG2013">
        <v>62810.91</v>
      </c>
      <c r="AH2013">
        <v>0</v>
      </c>
    </row>
    <row r="2014" spans="21:34" x14ac:dyDescent="0.25">
      <c r="U2014">
        <v>2013</v>
      </c>
      <c r="V2014">
        <v>15780124</v>
      </c>
      <c r="W2014" t="s">
        <v>963</v>
      </c>
      <c r="X2014">
        <v>841</v>
      </c>
      <c r="Y2014" t="s">
        <v>374</v>
      </c>
      <c r="Z2014" t="s">
        <v>436</v>
      </c>
      <c r="AA2014">
        <v>74</v>
      </c>
      <c r="AB2014">
        <v>9</v>
      </c>
      <c r="AC2014">
        <v>108131.53</v>
      </c>
      <c r="AD2014">
        <v>1</v>
      </c>
      <c r="AE2014">
        <v>0</v>
      </c>
      <c r="AF2014">
        <v>1</v>
      </c>
      <c r="AG2014">
        <v>60830.38</v>
      </c>
      <c r="AH2014">
        <v>0</v>
      </c>
    </row>
    <row r="2015" spans="21:34" x14ac:dyDescent="0.25">
      <c r="U2015">
        <v>2014</v>
      </c>
      <c r="V2015">
        <v>15742238</v>
      </c>
      <c r="W2015" t="s">
        <v>665</v>
      </c>
      <c r="X2015">
        <v>705</v>
      </c>
      <c r="Y2015" t="s">
        <v>378</v>
      </c>
      <c r="Z2015" t="s">
        <v>436</v>
      </c>
      <c r="AA2015">
        <v>35</v>
      </c>
      <c r="AB2015">
        <v>4</v>
      </c>
      <c r="AC2015">
        <v>136496.12</v>
      </c>
      <c r="AD2015">
        <v>2</v>
      </c>
      <c r="AE2015">
        <v>1</v>
      </c>
      <c r="AF2015">
        <v>0</v>
      </c>
      <c r="AG2015">
        <v>116672.02</v>
      </c>
      <c r="AH2015">
        <v>0</v>
      </c>
    </row>
    <row r="2016" spans="21:34" x14ac:dyDescent="0.25">
      <c r="U2016">
        <v>2015</v>
      </c>
      <c r="V2016">
        <v>15679024</v>
      </c>
      <c r="W2016" t="s">
        <v>1700</v>
      </c>
      <c r="X2016">
        <v>553</v>
      </c>
      <c r="Y2016" t="s">
        <v>374</v>
      </c>
      <c r="Z2016" t="s">
        <v>436</v>
      </c>
      <c r="AA2016">
        <v>32</v>
      </c>
      <c r="AB2016">
        <v>3</v>
      </c>
      <c r="AC2016">
        <v>116324.53</v>
      </c>
      <c r="AD2016">
        <v>1</v>
      </c>
      <c r="AE2016">
        <v>1</v>
      </c>
      <c r="AF2016">
        <v>0</v>
      </c>
      <c r="AG2016">
        <v>77304.490000000005</v>
      </c>
      <c r="AH2016">
        <v>0</v>
      </c>
    </row>
    <row r="2017" spans="21:34" x14ac:dyDescent="0.25">
      <c r="U2017">
        <v>2016</v>
      </c>
      <c r="V2017">
        <v>15715297</v>
      </c>
      <c r="W2017" t="s">
        <v>932</v>
      </c>
      <c r="X2017">
        <v>779</v>
      </c>
      <c r="Y2017" t="s">
        <v>378</v>
      </c>
      <c r="Z2017" t="s">
        <v>437</v>
      </c>
      <c r="AA2017">
        <v>40</v>
      </c>
      <c r="AB2017">
        <v>2</v>
      </c>
      <c r="AC2017">
        <v>75470.23</v>
      </c>
      <c r="AD2017">
        <v>1</v>
      </c>
      <c r="AE2017">
        <v>1</v>
      </c>
      <c r="AF2017">
        <v>1</v>
      </c>
      <c r="AG2017">
        <v>52894.01</v>
      </c>
      <c r="AH2017">
        <v>0</v>
      </c>
    </row>
    <row r="2018" spans="21:34" x14ac:dyDescent="0.25">
      <c r="U2018">
        <v>2017</v>
      </c>
      <c r="V2018">
        <v>15633612</v>
      </c>
      <c r="W2018" t="s">
        <v>1836</v>
      </c>
      <c r="X2018">
        <v>696</v>
      </c>
      <c r="Y2018" t="s">
        <v>374</v>
      </c>
      <c r="Z2018" t="s">
        <v>436</v>
      </c>
      <c r="AA2018">
        <v>28</v>
      </c>
      <c r="AB2018">
        <v>4</v>
      </c>
      <c r="AC2018">
        <v>172646.82</v>
      </c>
      <c r="AD2018">
        <v>1</v>
      </c>
      <c r="AE2018">
        <v>1</v>
      </c>
      <c r="AF2018">
        <v>1</v>
      </c>
      <c r="AG2018">
        <v>116471.43</v>
      </c>
      <c r="AH2018">
        <v>0</v>
      </c>
    </row>
    <row r="2019" spans="21:34" x14ac:dyDescent="0.25">
      <c r="U2019">
        <v>2018</v>
      </c>
      <c r="V2019">
        <v>15602929</v>
      </c>
      <c r="W2019" t="s">
        <v>1693</v>
      </c>
      <c r="X2019">
        <v>728</v>
      </c>
      <c r="Y2019" t="s">
        <v>376</v>
      </c>
      <c r="Z2019" t="s">
        <v>437</v>
      </c>
      <c r="AA2019">
        <v>37</v>
      </c>
      <c r="AB2019">
        <v>4</v>
      </c>
      <c r="AC2019">
        <v>0</v>
      </c>
      <c r="AD2019">
        <v>1</v>
      </c>
      <c r="AE2019">
        <v>0</v>
      </c>
      <c r="AF2019">
        <v>0</v>
      </c>
      <c r="AG2019">
        <v>4539.38</v>
      </c>
      <c r="AH2019">
        <v>0</v>
      </c>
    </row>
    <row r="2020" spans="21:34" x14ac:dyDescent="0.25">
      <c r="U2020">
        <v>2019</v>
      </c>
      <c r="V2020">
        <v>15696703</v>
      </c>
      <c r="W2020" t="s">
        <v>1837</v>
      </c>
      <c r="X2020">
        <v>691</v>
      </c>
      <c r="Y2020" t="s">
        <v>378</v>
      </c>
      <c r="Z2020" t="s">
        <v>436</v>
      </c>
      <c r="AA2020">
        <v>27</v>
      </c>
      <c r="AB2020">
        <v>3</v>
      </c>
      <c r="AC2020">
        <v>160358.68</v>
      </c>
      <c r="AD2020">
        <v>2</v>
      </c>
      <c r="AE2020">
        <v>1</v>
      </c>
      <c r="AF2020">
        <v>0</v>
      </c>
      <c r="AG2020">
        <v>142367.72</v>
      </c>
      <c r="AH2020">
        <v>0</v>
      </c>
    </row>
    <row r="2021" spans="21:34" x14ac:dyDescent="0.25">
      <c r="U2021">
        <v>2020</v>
      </c>
      <c r="V2021">
        <v>15756668</v>
      </c>
      <c r="W2021" t="s">
        <v>1022</v>
      </c>
      <c r="X2021">
        <v>706</v>
      </c>
      <c r="Y2021" t="s">
        <v>374</v>
      </c>
      <c r="Z2021" t="s">
        <v>436</v>
      </c>
      <c r="AA2021">
        <v>30</v>
      </c>
      <c r="AB2021">
        <v>3</v>
      </c>
      <c r="AC2021">
        <v>98415.37</v>
      </c>
      <c r="AD2021">
        <v>1</v>
      </c>
      <c r="AE2021">
        <v>1</v>
      </c>
      <c r="AF2021">
        <v>1</v>
      </c>
      <c r="AG2021">
        <v>110520.48</v>
      </c>
      <c r="AH2021">
        <v>0</v>
      </c>
    </row>
    <row r="2022" spans="21:34" x14ac:dyDescent="0.25">
      <c r="U2022">
        <v>2021</v>
      </c>
      <c r="V2022">
        <v>15565779</v>
      </c>
      <c r="W2022" t="s">
        <v>1208</v>
      </c>
      <c r="X2022">
        <v>627</v>
      </c>
      <c r="Y2022" t="s">
        <v>378</v>
      </c>
      <c r="Z2022" t="s">
        <v>437</v>
      </c>
      <c r="AA2022">
        <v>30</v>
      </c>
      <c r="AB2022">
        <v>6</v>
      </c>
      <c r="AC2022">
        <v>57809.32</v>
      </c>
      <c r="AD2022">
        <v>1</v>
      </c>
      <c r="AE2022">
        <v>1</v>
      </c>
      <c r="AF2022">
        <v>0</v>
      </c>
      <c r="AG2022">
        <v>188258.49</v>
      </c>
      <c r="AH2022">
        <v>0</v>
      </c>
    </row>
    <row r="2023" spans="21:34" x14ac:dyDescent="0.25">
      <c r="U2023">
        <v>2022</v>
      </c>
      <c r="V2023">
        <v>15795519</v>
      </c>
      <c r="W2023" t="s">
        <v>1838</v>
      </c>
      <c r="X2023">
        <v>716</v>
      </c>
      <c r="Y2023" t="s">
        <v>378</v>
      </c>
      <c r="Z2023" t="s">
        <v>437</v>
      </c>
      <c r="AA2023">
        <v>18</v>
      </c>
      <c r="AB2023">
        <v>3</v>
      </c>
      <c r="AC2023">
        <v>128743.8</v>
      </c>
      <c r="AD2023">
        <v>1</v>
      </c>
      <c r="AE2023">
        <v>0</v>
      </c>
      <c r="AF2023">
        <v>0</v>
      </c>
      <c r="AG2023">
        <v>197322.13</v>
      </c>
      <c r="AH2023">
        <v>0</v>
      </c>
    </row>
    <row r="2024" spans="21:34" x14ac:dyDescent="0.25">
      <c r="U2024">
        <v>2023</v>
      </c>
      <c r="V2024">
        <v>15761477</v>
      </c>
      <c r="W2024" t="s">
        <v>1699</v>
      </c>
      <c r="X2024">
        <v>501</v>
      </c>
      <c r="Y2024" t="s">
        <v>378</v>
      </c>
      <c r="Z2024" t="s">
        <v>436</v>
      </c>
      <c r="AA2024">
        <v>24</v>
      </c>
      <c r="AB2024">
        <v>4</v>
      </c>
      <c r="AC2024">
        <v>130806.42</v>
      </c>
      <c r="AD2024">
        <v>2</v>
      </c>
      <c r="AE2024">
        <v>1</v>
      </c>
      <c r="AF2024">
        <v>0</v>
      </c>
      <c r="AG2024">
        <v>80241.14</v>
      </c>
      <c r="AH2024">
        <v>0</v>
      </c>
    </row>
    <row r="2025" spans="21:34" x14ac:dyDescent="0.25">
      <c r="U2025">
        <v>2024</v>
      </c>
      <c r="V2025">
        <v>15731890</v>
      </c>
      <c r="W2025" t="s">
        <v>1756</v>
      </c>
      <c r="X2025">
        <v>601</v>
      </c>
      <c r="Y2025" t="s">
        <v>374</v>
      </c>
      <c r="Z2025" t="s">
        <v>436</v>
      </c>
      <c r="AA2025">
        <v>41</v>
      </c>
      <c r="AB2025">
        <v>1</v>
      </c>
      <c r="AC2025">
        <v>123971.16</v>
      </c>
      <c r="AD2025">
        <v>1</v>
      </c>
      <c r="AE2025">
        <v>0</v>
      </c>
      <c r="AF2025">
        <v>1</v>
      </c>
      <c r="AG2025">
        <v>172814.99</v>
      </c>
      <c r="AH2025">
        <v>0</v>
      </c>
    </row>
    <row r="2026" spans="21:34" x14ac:dyDescent="0.25">
      <c r="U2026">
        <v>2025</v>
      </c>
      <c r="V2026">
        <v>15633043</v>
      </c>
      <c r="W2026" t="s">
        <v>1839</v>
      </c>
      <c r="X2026">
        <v>545</v>
      </c>
      <c r="Y2026" t="s">
        <v>376</v>
      </c>
      <c r="Z2026" t="s">
        <v>437</v>
      </c>
      <c r="AA2026">
        <v>39</v>
      </c>
      <c r="AB2026">
        <v>6</v>
      </c>
      <c r="AC2026">
        <v>0</v>
      </c>
      <c r="AD2026">
        <v>1</v>
      </c>
      <c r="AE2026">
        <v>0</v>
      </c>
      <c r="AF2026">
        <v>0</v>
      </c>
      <c r="AG2026">
        <v>38410.74</v>
      </c>
      <c r="AH2026">
        <v>1</v>
      </c>
    </row>
    <row r="2027" spans="21:34" x14ac:dyDescent="0.25">
      <c r="U2027">
        <v>2026</v>
      </c>
      <c r="V2027">
        <v>15752953</v>
      </c>
      <c r="W2027" t="s">
        <v>1401</v>
      </c>
      <c r="X2027">
        <v>634</v>
      </c>
      <c r="Y2027" t="s">
        <v>374</v>
      </c>
      <c r="Z2027" t="s">
        <v>436</v>
      </c>
      <c r="AA2027">
        <v>45</v>
      </c>
      <c r="AB2027">
        <v>9</v>
      </c>
      <c r="AC2027">
        <v>0</v>
      </c>
      <c r="AD2027">
        <v>2</v>
      </c>
      <c r="AE2027">
        <v>0</v>
      </c>
      <c r="AF2027">
        <v>0</v>
      </c>
      <c r="AG2027">
        <v>17622.82</v>
      </c>
      <c r="AH2027">
        <v>0</v>
      </c>
    </row>
    <row r="2028" spans="21:34" x14ac:dyDescent="0.25">
      <c r="U2028">
        <v>2027</v>
      </c>
      <c r="V2028">
        <v>15603088</v>
      </c>
      <c r="W2028" t="s">
        <v>884</v>
      </c>
      <c r="X2028">
        <v>451</v>
      </c>
      <c r="Y2028" t="s">
        <v>376</v>
      </c>
      <c r="Z2028" t="s">
        <v>437</v>
      </c>
      <c r="AA2028">
        <v>23</v>
      </c>
      <c r="AB2028">
        <v>9</v>
      </c>
      <c r="AC2028">
        <v>0</v>
      </c>
      <c r="AD2028">
        <v>2</v>
      </c>
      <c r="AE2028">
        <v>0</v>
      </c>
      <c r="AF2028">
        <v>1</v>
      </c>
      <c r="AG2028">
        <v>48021.71</v>
      </c>
      <c r="AH2028">
        <v>0</v>
      </c>
    </row>
    <row r="2029" spans="21:34" x14ac:dyDescent="0.25">
      <c r="U2029">
        <v>2028</v>
      </c>
      <c r="V2029">
        <v>15606613</v>
      </c>
      <c r="W2029" t="s">
        <v>1840</v>
      </c>
      <c r="X2029">
        <v>655</v>
      </c>
      <c r="Y2029" t="s">
        <v>374</v>
      </c>
      <c r="Z2029" t="s">
        <v>437</v>
      </c>
      <c r="AA2029">
        <v>59</v>
      </c>
      <c r="AB2029">
        <v>7</v>
      </c>
      <c r="AC2029">
        <v>0</v>
      </c>
      <c r="AD2029">
        <v>1</v>
      </c>
      <c r="AE2029">
        <v>1</v>
      </c>
      <c r="AF2029">
        <v>0</v>
      </c>
      <c r="AG2029">
        <v>88958.49</v>
      </c>
      <c r="AH2029">
        <v>1</v>
      </c>
    </row>
    <row r="2030" spans="21:34" x14ac:dyDescent="0.25">
      <c r="U2030">
        <v>2029</v>
      </c>
      <c r="V2030">
        <v>15635939</v>
      </c>
      <c r="W2030" t="s">
        <v>1841</v>
      </c>
      <c r="X2030">
        <v>458</v>
      </c>
      <c r="Y2030" t="s">
        <v>374</v>
      </c>
      <c r="Z2030" t="s">
        <v>437</v>
      </c>
      <c r="AA2030">
        <v>39</v>
      </c>
      <c r="AB2030">
        <v>9</v>
      </c>
      <c r="AC2030">
        <v>0</v>
      </c>
      <c r="AD2030">
        <v>2</v>
      </c>
      <c r="AE2030">
        <v>1</v>
      </c>
      <c r="AF2030">
        <v>0</v>
      </c>
      <c r="AG2030">
        <v>116343.09</v>
      </c>
      <c r="AH2030">
        <v>0</v>
      </c>
    </row>
    <row r="2031" spans="21:34" x14ac:dyDescent="0.25">
      <c r="U2031">
        <v>2030</v>
      </c>
      <c r="V2031">
        <v>15666043</v>
      </c>
      <c r="W2031" t="s">
        <v>1842</v>
      </c>
      <c r="X2031">
        <v>520</v>
      </c>
      <c r="Y2031" t="s">
        <v>374</v>
      </c>
      <c r="Z2031" t="s">
        <v>436</v>
      </c>
      <c r="AA2031">
        <v>33</v>
      </c>
      <c r="AB2031">
        <v>4</v>
      </c>
      <c r="AC2031">
        <v>156297.57999999999</v>
      </c>
      <c r="AD2031">
        <v>2</v>
      </c>
      <c r="AE2031">
        <v>1</v>
      </c>
      <c r="AF2031">
        <v>1</v>
      </c>
      <c r="AG2031">
        <v>166102.60999999999</v>
      </c>
      <c r="AH2031">
        <v>0</v>
      </c>
    </row>
    <row r="2032" spans="21:34" x14ac:dyDescent="0.25">
      <c r="U2032">
        <v>2031</v>
      </c>
      <c r="V2032">
        <v>15746190</v>
      </c>
      <c r="W2032" t="s">
        <v>1843</v>
      </c>
      <c r="X2032">
        <v>624</v>
      </c>
      <c r="Y2032" t="s">
        <v>376</v>
      </c>
      <c r="Z2032" t="s">
        <v>437</v>
      </c>
      <c r="AA2032">
        <v>28</v>
      </c>
      <c r="AB2032">
        <v>2</v>
      </c>
      <c r="AC2032">
        <v>0</v>
      </c>
      <c r="AD2032">
        <v>2</v>
      </c>
      <c r="AE2032">
        <v>0</v>
      </c>
      <c r="AF2032">
        <v>1</v>
      </c>
      <c r="AG2032">
        <v>104353.26</v>
      </c>
      <c r="AH2032">
        <v>0</v>
      </c>
    </row>
    <row r="2033" spans="21:34" x14ac:dyDescent="0.25">
      <c r="U2033">
        <v>2032</v>
      </c>
      <c r="V2033">
        <v>15591357</v>
      </c>
      <c r="W2033" t="s">
        <v>1844</v>
      </c>
      <c r="X2033">
        <v>765</v>
      </c>
      <c r="Y2033" t="s">
        <v>374</v>
      </c>
      <c r="Z2033" t="s">
        <v>436</v>
      </c>
      <c r="AA2033">
        <v>51</v>
      </c>
      <c r="AB2033">
        <v>3</v>
      </c>
      <c r="AC2033">
        <v>123372.3</v>
      </c>
      <c r="AD2033">
        <v>1</v>
      </c>
      <c r="AE2033">
        <v>1</v>
      </c>
      <c r="AF2033">
        <v>1</v>
      </c>
      <c r="AG2033">
        <v>115429.32</v>
      </c>
      <c r="AH2033">
        <v>0</v>
      </c>
    </row>
    <row r="2034" spans="21:34" x14ac:dyDescent="0.25">
      <c r="U2034">
        <v>2033</v>
      </c>
      <c r="V2034">
        <v>15658716</v>
      </c>
      <c r="W2034" t="s">
        <v>1845</v>
      </c>
      <c r="X2034">
        <v>667</v>
      </c>
      <c r="Y2034" t="s">
        <v>378</v>
      </c>
      <c r="Z2034" t="s">
        <v>437</v>
      </c>
      <c r="AA2034">
        <v>37</v>
      </c>
      <c r="AB2034">
        <v>5</v>
      </c>
      <c r="AC2034">
        <v>92171.35</v>
      </c>
      <c r="AD2034">
        <v>3</v>
      </c>
      <c r="AE2034">
        <v>1</v>
      </c>
      <c r="AF2034">
        <v>0</v>
      </c>
      <c r="AG2034">
        <v>178106.34</v>
      </c>
      <c r="AH2034">
        <v>1</v>
      </c>
    </row>
    <row r="2035" spans="21:34" x14ac:dyDescent="0.25">
      <c r="U2035">
        <v>2034</v>
      </c>
      <c r="V2035">
        <v>15679909</v>
      </c>
      <c r="W2035" t="s">
        <v>1185</v>
      </c>
      <c r="X2035">
        <v>665</v>
      </c>
      <c r="Y2035" t="s">
        <v>376</v>
      </c>
      <c r="Z2035" t="s">
        <v>436</v>
      </c>
      <c r="AA2035">
        <v>41</v>
      </c>
      <c r="AB2035">
        <v>8</v>
      </c>
      <c r="AC2035">
        <v>0</v>
      </c>
      <c r="AD2035">
        <v>2</v>
      </c>
      <c r="AE2035">
        <v>1</v>
      </c>
      <c r="AF2035">
        <v>0</v>
      </c>
      <c r="AG2035">
        <v>132152.32000000001</v>
      </c>
      <c r="AH2035">
        <v>0</v>
      </c>
    </row>
    <row r="2036" spans="21:34" x14ac:dyDescent="0.25">
      <c r="U2036">
        <v>2035</v>
      </c>
      <c r="V2036">
        <v>15634262</v>
      </c>
      <c r="W2036" t="s">
        <v>1846</v>
      </c>
      <c r="X2036">
        <v>709</v>
      </c>
      <c r="Y2036" t="s">
        <v>378</v>
      </c>
      <c r="Z2036" t="s">
        <v>436</v>
      </c>
      <c r="AA2036">
        <v>34</v>
      </c>
      <c r="AB2036">
        <v>4</v>
      </c>
      <c r="AC2036">
        <v>148375.19</v>
      </c>
      <c r="AD2036">
        <v>2</v>
      </c>
      <c r="AE2036">
        <v>1</v>
      </c>
      <c r="AF2036">
        <v>1</v>
      </c>
      <c r="AG2036">
        <v>21521.38</v>
      </c>
      <c r="AH2036">
        <v>0</v>
      </c>
    </row>
    <row r="2037" spans="21:34" x14ac:dyDescent="0.25">
      <c r="U2037">
        <v>2036</v>
      </c>
      <c r="V2037">
        <v>15799825</v>
      </c>
      <c r="W2037" t="s">
        <v>1771</v>
      </c>
      <c r="X2037">
        <v>583</v>
      </c>
      <c r="Y2037" t="s">
        <v>374</v>
      </c>
      <c r="Z2037" t="s">
        <v>437</v>
      </c>
      <c r="AA2037">
        <v>44</v>
      </c>
      <c r="AB2037">
        <v>8</v>
      </c>
      <c r="AC2037">
        <v>0</v>
      </c>
      <c r="AD2037">
        <v>2</v>
      </c>
      <c r="AE2037">
        <v>1</v>
      </c>
      <c r="AF2037">
        <v>1</v>
      </c>
      <c r="AG2037">
        <v>27431.62</v>
      </c>
      <c r="AH2037">
        <v>0</v>
      </c>
    </row>
    <row r="2038" spans="21:34" x14ac:dyDescent="0.25">
      <c r="U2038">
        <v>2037</v>
      </c>
      <c r="V2038">
        <v>15756875</v>
      </c>
      <c r="W2038" t="s">
        <v>857</v>
      </c>
      <c r="X2038">
        <v>782</v>
      </c>
      <c r="Y2038" t="s">
        <v>376</v>
      </c>
      <c r="Z2038" t="s">
        <v>436</v>
      </c>
      <c r="AA2038">
        <v>34</v>
      </c>
      <c r="AB2038">
        <v>6</v>
      </c>
      <c r="AC2038">
        <v>147422.44</v>
      </c>
      <c r="AD2038">
        <v>1</v>
      </c>
      <c r="AE2038">
        <v>0</v>
      </c>
      <c r="AF2038">
        <v>1</v>
      </c>
      <c r="AG2038">
        <v>42143.61</v>
      </c>
      <c r="AH2038">
        <v>0</v>
      </c>
    </row>
    <row r="2039" spans="21:34" x14ac:dyDescent="0.25">
      <c r="U2039">
        <v>2038</v>
      </c>
      <c r="V2039">
        <v>15678146</v>
      </c>
      <c r="W2039" t="s">
        <v>1847</v>
      </c>
      <c r="X2039">
        <v>668</v>
      </c>
      <c r="Y2039" t="s">
        <v>376</v>
      </c>
      <c r="Z2039" t="s">
        <v>437</v>
      </c>
      <c r="AA2039">
        <v>24</v>
      </c>
      <c r="AB2039">
        <v>7</v>
      </c>
      <c r="AC2039">
        <v>173962.32</v>
      </c>
      <c r="AD2039">
        <v>1</v>
      </c>
      <c r="AE2039">
        <v>0</v>
      </c>
      <c r="AF2039">
        <v>0</v>
      </c>
      <c r="AG2039">
        <v>106457.11</v>
      </c>
      <c r="AH2039">
        <v>1</v>
      </c>
    </row>
    <row r="2040" spans="21:34" x14ac:dyDescent="0.25">
      <c r="U2040">
        <v>2039</v>
      </c>
      <c r="V2040">
        <v>15710743</v>
      </c>
      <c r="W2040" t="s">
        <v>1640</v>
      </c>
      <c r="X2040">
        <v>621</v>
      </c>
      <c r="Y2040" t="s">
        <v>374</v>
      </c>
      <c r="Z2040" t="s">
        <v>436</v>
      </c>
      <c r="AA2040">
        <v>47</v>
      </c>
      <c r="AB2040">
        <v>0</v>
      </c>
      <c r="AC2040">
        <v>0</v>
      </c>
      <c r="AD2040">
        <v>1</v>
      </c>
      <c r="AE2040">
        <v>1</v>
      </c>
      <c r="AF2040">
        <v>1</v>
      </c>
      <c r="AG2040">
        <v>133831.37</v>
      </c>
      <c r="AH2040">
        <v>1</v>
      </c>
    </row>
    <row r="2041" spans="21:34" x14ac:dyDescent="0.25">
      <c r="U2041">
        <v>2040</v>
      </c>
      <c r="V2041">
        <v>15595831</v>
      </c>
      <c r="W2041" t="s">
        <v>1251</v>
      </c>
      <c r="X2041">
        <v>579</v>
      </c>
      <c r="Y2041" t="s">
        <v>378</v>
      </c>
      <c r="Z2041" t="s">
        <v>437</v>
      </c>
      <c r="AA2041">
        <v>64</v>
      </c>
      <c r="AB2041">
        <v>6</v>
      </c>
      <c r="AC2041">
        <v>145215.43</v>
      </c>
      <c r="AD2041">
        <v>1</v>
      </c>
      <c r="AE2041">
        <v>1</v>
      </c>
      <c r="AF2041">
        <v>1</v>
      </c>
      <c r="AG2041">
        <v>164083.72</v>
      </c>
      <c r="AH2041">
        <v>0</v>
      </c>
    </row>
    <row r="2042" spans="21:34" x14ac:dyDescent="0.25">
      <c r="U2042">
        <v>2041</v>
      </c>
      <c r="V2042">
        <v>15626684</v>
      </c>
      <c r="W2042" t="s">
        <v>902</v>
      </c>
      <c r="X2042">
        <v>547</v>
      </c>
      <c r="Y2042" t="s">
        <v>374</v>
      </c>
      <c r="Z2042" t="s">
        <v>437</v>
      </c>
      <c r="AA2042">
        <v>38</v>
      </c>
      <c r="AB2042">
        <v>5</v>
      </c>
      <c r="AC2042">
        <v>167539.97</v>
      </c>
      <c r="AD2042">
        <v>1</v>
      </c>
      <c r="AE2042">
        <v>0</v>
      </c>
      <c r="AF2042">
        <v>1</v>
      </c>
      <c r="AG2042">
        <v>159207.34</v>
      </c>
      <c r="AH2042">
        <v>0</v>
      </c>
    </row>
    <row r="2043" spans="21:34" x14ac:dyDescent="0.25">
      <c r="U2043">
        <v>2042</v>
      </c>
      <c r="V2043">
        <v>15709846</v>
      </c>
      <c r="W2043" t="s">
        <v>1347</v>
      </c>
      <c r="X2043">
        <v>840</v>
      </c>
      <c r="Y2043" t="s">
        <v>374</v>
      </c>
      <c r="Z2043" t="s">
        <v>437</v>
      </c>
      <c r="AA2043">
        <v>39</v>
      </c>
      <c r="AB2043">
        <v>1</v>
      </c>
      <c r="AC2043">
        <v>94968.97</v>
      </c>
      <c r="AD2043">
        <v>1</v>
      </c>
      <c r="AE2043">
        <v>1</v>
      </c>
      <c r="AF2043">
        <v>0</v>
      </c>
      <c r="AG2043">
        <v>84487.62</v>
      </c>
      <c r="AH2043">
        <v>0</v>
      </c>
    </row>
    <row r="2044" spans="21:34" x14ac:dyDescent="0.25">
      <c r="U2044">
        <v>2043</v>
      </c>
      <c r="V2044">
        <v>15635459</v>
      </c>
      <c r="W2044" t="s">
        <v>845</v>
      </c>
      <c r="X2044">
        <v>667</v>
      </c>
      <c r="Y2044" t="s">
        <v>378</v>
      </c>
      <c r="Z2044" t="s">
        <v>437</v>
      </c>
      <c r="AA2044">
        <v>27</v>
      </c>
      <c r="AB2044">
        <v>3</v>
      </c>
      <c r="AC2044">
        <v>106116.5</v>
      </c>
      <c r="AD2044">
        <v>2</v>
      </c>
      <c r="AE2044">
        <v>1</v>
      </c>
      <c r="AF2044">
        <v>0</v>
      </c>
      <c r="AG2044">
        <v>3674.71</v>
      </c>
      <c r="AH2044">
        <v>0</v>
      </c>
    </row>
    <row r="2045" spans="21:34" x14ac:dyDescent="0.25">
      <c r="U2045">
        <v>2044</v>
      </c>
      <c r="V2045">
        <v>15642544</v>
      </c>
      <c r="W2045" t="s">
        <v>661</v>
      </c>
      <c r="X2045">
        <v>723</v>
      </c>
      <c r="Y2045" t="s">
        <v>374</v>
      </c>
      <c r="Z2045" t="s">
        <v>436</v>
      </c>
      <c r="AA2045">
        <v>34</v>
      </c>
      <c r="AB2045">
        <v>5</v>
      </c>
      <c r="AC2045">
        <v>0</v>
      </c>
      <c r="AD2045">
        <v>2</v>
      </c>
      <c r="AE2045">
        <v>0</v>
      </c>
      <c r="AF2045">
        <v>1</v>
      </c>
      <c r="AG2045">
        <v>12092.03</v>
      </c>
      <c r="AH2045">
        <v>0</v>
      </c>
    </row>
    <row r="2046" spans="21:34" x14ac:dyDescent="0.25">
      <c r="U2046">
        <v>2045</v>
      </c>
      <c r="V2046">
        <v>15566494</v>
      </c>
      <c r="W2046" t="s">
        <v>1726</v>
      </c>
      <c r="X2046">
        <v>487</v>
      </c>
      <c r="Y2046" t="s">
        <v>374</v>
      </c>
      <c r="Z2046" t="s">
        <v>436</v>
      </c>
      <c r="AA2046">
        <v>45</v>
      </c>
      <c r="AB2046">
        <v>2</v>
      </c>
      <c r="AC2046">
        <v>0</v>
      </c>
      <c r="AD2046">
        <v>2</v>
      </c>
      <c r="AE2046">
        <v>1</v>
      </c>
      <c r="AF2046">
        <v>0</v>
      </c>
      <c r="AG2046">
        <v>77475.73</v>
      </c>
      <c r="AH2046">
        <v>0</v>
      </c>
    </row>
    <row r="2047" spans="21:34" x14ac:dyDescent="0.25">
      <c r="U2047">
        <v>2046</v>
      </c>
      <c r="V2047">
        <v>15655238</v>
      </c>
      <c r="W2047" t="s">
        <v>665</v>
      </c>
      <c r="X2047">
        <v>668</v>
      </c>
      <c r="Y2047" t="s">
        <v>374</v>
      </c>
      <c r="Z2047" t="s">
        <v>437</v>
      </c>
      <c r="AA2047">
        <v>31</v>
      </c>
      <c r="AB2047">
        <v>9</v>
      </c>
      <c r="AC2047">
        <v>0</v>
      </c>
      <c r="AD2047">
        <v>2</v>
      </c>
      <c r="AE2047">
        <v>0</v>
      </c>
      <c r="AF2047">
        <v>0</v>
      </c>
      <c r="AG2047">
        <v>41291.730000000003</v>
      </c>
      <c r="AH2047">
        <v>0</v>
      </c>
    </row>
    <row r="2048" spans="21:34" x14ac:dyDescent="0.25">
      <c r="U2048">
        <v>2047</v>
      </c>
      <c r="V2048">
        <v>15733429</v>
      </c>
      <c r="W2048" t="s">
        <v>792</v>
      </c>
      <c r="X2048">
        <v>520</v>
      </c>
      <c r="Y2048" t="s">
        <v>378</v>
      </c>
      <c r="Z2048" t="s">
        <v>436</v>
      </c>
      <c r="AA2048">
        <v>34</v>
      </c>
      <c r="AB2048">
        <v>8</v>
      </c>
      <c r="AC2048">
        <v>120018.86</v>
      </c>
      <c r="AD2048">
        <v>2</v>
      </c>
      <c r="AE2048">
        <v>1</v>
      </c>
      <c r="AF2048">
        <v>1</v>
      </c>
      <c r="AG2048">
        <v>343.38</v>
      </c>
      <c r="AH2048">
        <v>0</v>
      </c>
    </row>
    <row r="2049" spans="21:34" x14ac:dyDescent="0.25">
      <c r="U2049">
        <v>2048</v>
      </c>
      <c r="V2049">
        <v>15814536</v>
      </c>
      <c r="W2049" t="s">
        <v>1510</v>
      </c>
      <c r="X2049">
        <v>549</v>
      </c>
      <c r="Y2049" t="s">
        <v>374</v>
      </c>
      <c r="Z2049" t="s">
        <v>436</v>
      </c>
      <c r="AA2049">
        <v>37</v>
      </c>
      <c r="AB2049">
        <v>2</v>
      </c>
      <c r="AC2049">
        <v>112541.54</v>
      </c>
      <c r="AD2049">
        <v>2</v>
      </c>
      <c r="AE2049">
        <v>0</v>
      </c>
      <c r="AF2049">
        <v>0</v>
      </c>
      <c r="AG2049">
        <v>47432.43</v>
      </c>
      <c r="AH2049">
        <v>0</v>
      </c>
    </row>
    <row r="2050" spans="21:34" x14ac:dyDescent="0.25">
      <c r="U2050">
        <v>2049</v>
      </c>
      <c r="V2050">
        <v>15771702</v>
      </c>
      <c r="W2050" t="s">
        <v>1848</v>
      </c>
      <c r="X2050">
        <v>567</v>
      </c>
      <c r="Y2050" t="s">
        <v>374</v>
      </c>
      <c r="Z2050" t="s">
        <v>437</v>
      </c>
      <c r="AA2050">
        <v>35</v>
      </c>
      <c r="AB2050">
        <v>5</v>
      </c>
      <c r="AC2050">
        <v>166118.45000000001</v>
      </c>
      <c r="AD2050">
        <v>2</v>
      </c>
      <c r="AE2050">
        <v>1</v>
      </c>
      <c r="AF2050">
        <v>0</v>
      </c>
      <c r="AG2050">
        <v>127827.18</v>
      </c>
      <c r="AH2050">
        <v>0</v>
      </c>
    </row>
    <row r="2051" spans="21:34" x14ac:dyDescent="0.25">
      <c r="U2051">
        <v>2050</v>
      </c>
      <c r="V2051">
        <v>15723008</v>
      </c>
      <c r="W2051" t="s">
        <v>1849</v>
      </c>
      <c r="X2051">
        <v>720</v>
      </c>
      <c r="Y2051" t="s">
        <v>374</v>
      </c>
      <c r="Z2051" t="s">
        <v>437</v>
      </c>
      <c r="AA2051">
        <v>45</v>
      </c>
      <c r="AB2051">
        <v>1</v>
      </c>
      <c r="AC2051">
        <v>102882.4</v>
      </c>
      <c r="AD2051">
        <v>2</v>
      </c>
      <c r="AE2051">
        <v>1</v>
      </c>
      <c r="AF2051">
        <v>1</v>
      </c>
      <c r="AG2051">
        <v>35633.15</v>
      </c>
      <c r="AH2051">
        <v>1</v>
      </c>
    </row>
    <row r="2052" spans="21:34" x14ac:dyDescent="0.25">
      <c r="U2052">
        <v>2051</v>
      </c>
      <c r="V2052">
        <v>15797160</v>
      </c>
      <c r="W2052" t="s">
        <v>1439</v>
      </c>
      <c r="X2052">
        <v>492</v>
      </c>
      <c r="Y2052" t="s">
        <v>374</v>
      </c>
      <c r="Z2052" t="s">
        <v>437</v>
      </c>
      <c r="AA2052">
        <v>49</v>
      </c>
      <c r="AB2052">
        <v>8</v>
      </c>
      <c r="AC2052">
        <v>0</v>
      </c>
      <c r="AD2052">
        <v>1</v>
      </c>
      <c r="AE2052">
        <v>1</v>
      </c>
      <c r="AF2052">
        <v>1</v>
      </c>
      <c r="AG2052">
        <v>182865.09</v>
      </c>
      <c r="AH2052">
        <v>1</v>
      </c>
    </row>
    <row r="2053" spans="21:34" x14ac:dyDescent="0.25">
      <c r="U2053">
        <v>2052</v>
      </c>
      <c r="V2053">
        <v>15792222</v>
      </c>
      <c r="W2053" t="s">
        <v>1248</v>
      </c>
      <c r="X2053">
        <v>712</v>
      </c>
      <c r="Y2053" t="s">
        <v>374</v>
      </c>
      <c r="Z2053" t="s">
        <v>437</v>
      </c>
      <c r="AA2053">
        <v>37</v>
      </c>
      <c r="AB2053">
        <v>1</v>
      </c>
      <c r="AC2053">
        <v>106881.5</v>
      </c>
      <c r="AD2053">
        <v>2</v>
      </c>
      <c r="AE2053">
        <v>0</v>
      </c>
      <c r="AF2053">
        <v>0</v>
      </c>
      <c r="AG2053">
        <v>169386.81</v>
      </c>
      <c r="AH2053">
        <v>0</v>
      </c>
    </row>
    <row r="2054" spans="21:34" x14ac:dyDescent="0.25">
      <c r="U2054">
        <v>2053</v>
      </c>
      <c r="V2054">
        <v>15644765</v>
      </c>
      <c r="W2054" t="s">
        <v>1850</v>
      </c>
      <c r="X2054">
        <v>689</v>
      </c>
      <c r="Y2054" t="s">
        <v>378</v>
      </c>
      <c r="Z2054" t="s">
        <v>436</v>
      </c>
      <c r="AA2054">
        <v>26</v>
      </c>
      <c r="AB2054">
        <v>4</v>
      </c>
      <c r="AC2054">
        <v>120727.97</v>
      </c>
      <c r="AD2054">
        <v>1</v>
      </c>
      <c r="AE2054">
        <v>0</v>
      </c>
      <c r="AF2054">
        <v>1</v>
      </c>
      <c r="AG2054">
        <v>149073.88</v>
      </c>
      <c r="AH2054">
        <v>0</v>
      </c>
    </row>
    <row r="2055" spans="21:34" x14ac:dyDescent="0.25">
      <c r="U2055">
        <v>2054</v>
      </c>
      <c r="V2055">
        <v>15610686</v>
      </c>
      <c r="W2055" t="s">
        <v>1851</v>
      </c>
      <c r="X2055">
        <v>850</v>
      </c>
      <c r="Y2055" t="s">
        <v>374</v>
      </c>
      <c r="Z2055" t="s">
        <v>436</v>
      </c>
      <c r="AA2055">
        <v>63</v>
      </c>
      <c r="AB2055">
        <v>8</v>
      </c>
      <c r="AC2055">
        <v>169832.57</v>
      </c>
      <c r="AD2055">
        <v>1</v>
      </c>
      <c r="AE2055">
        <v>0</v>
      </c>
      <c r="AF2055">
        <v>0</v>
      </c>
      <c r="AG2055">
        <v>184107.26</v>
      </c>
      <c r="AH2055">
        <v>1</v>
      </c>
    </row>
    <row r="2056" spans="21:34" x14ac:dyDescent="0.25">
      <c r="U2056">
        <v>2055</v>
      </c>
      <c r="V2056">
        <v>15730868</v>
      </c>
      <c r="W2056" t="s">
        <v>819</v>
      </c>
      <c r="X2056">
        <v>747</v>
      </c>
      <c r="Y2056" t="s">
        <v>374</v>
      </c>
      <c r="Z2056" t="s">
        <v>436</v>
      </c>
      <c r="AA2056">
        <v>41</v>
      </c>
      <c r="AB2056">
        <v>5</v>
      </c>
      <c r="AC2056">
        <v>0</v>
      </c>
      <c r="AD2056">
        <v>2</v>
      </c>
      <c r="AE2056">
        <v>1</v>
      </c>
      <c r="AF2056">
        <v>1</v>
      </c>
      <c r="AG2056">
        <v>22750.17</v>
      </c>
      <c r="AH2056">
        <v>0</v>
      </c>
    </row>
    <row r="2057" spans="21:34" x14ac:dyDescent="0.25">
      <c r="U2057">
        <v>2056</v>
      </c>
      <c r="V2057">
        <v>15705991</v>
      </c>
      <c r="W2057" t="s">
        <v>1241</v>
      </c>
      <c r="X2057">
        <v>469</v>
      </c>
      <c r="Y2057" t="s">
        <v>378</v>
      </c>
      <c r="Z2057" t="s">
        <v>436</v>
      </c>
      <c r="AA2057">
        <v>38</v>
      </c>
      <c r="AB2057">
        <v>9</v>
      </c>
      <c r="AC2057">
        <v>113599.42</v>
      </c>
      <c r="AD2057">
        <v>1</v>
      </c>
      <c r="AE2057">
        <v>0</v>
      </c>
      <c r="AF2057">
        <v>0</v>
      </c>
      <c r="AG2057">
        <v>11950.29</v>
      </c>
      <c r="AH2057">
        <v>0</v>
      </c>
    </row>
    <row r="2058" spans="21:34" x14ac:dyDescent="0.25">
      <c r="U2058">
        <v>2057</v>
      </c>
      <c r="V2058">
        <v>15577078</v>
      </c>
      <c r="W2058" t="s">
        <v>1852</v>
      </c>
      <c r="X2058">
        <v>539</v>
      </c>
      <c r="Y2058" t="s">
        <v>376</v>
      </c>
      <c r="Z2058" t="s">
        <v>436</v>
      </c>
      <c r="AA2058">
        <v>38</v>
      </c>
      <c r="AB2058">
        <v>6</v>
      </c>
      <c r="AC2058">
        <v>0</v>
      </c>
      <c r="AD2058">
        <v>1</v>
      </c>
      <c r="AE2058">
        <v>1</v>
      </c>
      <c r="AF2058">
        <v>1</v>
      </c>
      <c r="AG2058">
        <v>152880.07</v>
      </c>
      <c r="AH2058">
        <v>1</v>
      </c>
    </row>
    <row r="2059" spans="21:34" x14ac:dyDescent="0.25">
      <c r="U2059">
        <v>2058</v>
      </c>
      <c r="V2059">
        <v>15679550</v>
      </c>
      <c r="W2059" t="s">
        <v>1588</v>
      </c>
      <c r="X2059">
        <v>743</v>
      </c>
      <c r="Y2059" t="s">
        <v>374</v>
      </c>
      <c r="Z2059" t="s">
        <v>436</v>
      </c>
      <c r="AA2059">
        <v>32</v>
      </c>
      <c r="AB2059">
        <v>9</v>
      </c>
      <c r="AC2059">
        <v>0</v>
      </c>
      <c r="AD2059">
        <v>2</v>
      </c>
      <c r="AE2059">
        <v>1</v>
      </c>
      <c r="AF2059">
        <v>0</v>
      </c>
      <c r="AG2059">
        <v>175252.78</v>
      </c>
      <c r="AH2059">
        <v>0</v>
      </c>
    </row>
    <row r="2060" spans="21:34" x14ac:dyDescent="0.25">
      <c r="U2060">
        <v>2059</v>
      </c>
      <c r="V2060">
        <v>15787655</v>
      </c>
      <c r="W2060" t="s">
        <v>649</v>
      </c>
      <c r="X2060">
        <v>707</v>
      </c>
      <c r="Y2060" t="s">
        <v>374</v>
      </c>
      <c r="Z2060" t="s">
        <v>436</v>
      </c>
      <c r="AA2060">
        <v>47</v>
      </c>
      <c r="AB2060">
        <v>3</v>
      </c>
      <c r="AC2060">
        <v>0</v>
      </c>
      <c r="AD2060">
        <v>2</v>
      </c>
      <c r="AE2060">
        <v>1</v>
      </c>
      <c r="AF2060">
        <v>0</v>
      </c>
      <c r="AG2060">
        <v>174303.29</v>
      </c>
      <c r="AH2060">
        <v>0</v>
      </c>
    </row>
    <row r="2061" spans="21:34" x14ac:dyDescent="0.25">
      <c r="U2061">
        <v>2060</v>
      </c>
      <c r="V2061">
        <v>15668081</v>
      </c>
      <c r="W2061" t="s">
        <v>736</v>
      </c>
      <c r="X2061">
        <v>581</v>
      </c>
      <c r="Y2061" t="s">
        <v>376</v>
      </c>
      <c r="Z2061" t="s">
        <v>437</v>
      </c>
      <c r="AA2061">
        <v>50</v>
      </c>
      <c r="AB2061">
        <v>4</v>
      </c>
      <c r="AC2061">
        <v>0</v>
      </c>
      <c r="AD2061">
        <v>2</v>
      </c>
      <c r="AE2061">
        <v>1</v>
      </c>
      <c r="AF2061">
        <v>1</v>
      </c>
      <c r="AG2061">
        <v>80701.72</v>
      </c>
      <c r="AH2061">
        <v>0</v>
      </c>
    </row>
    <row r="2062" spans="21:34" x14ac:dyDescent="0.25">
      <c r="U2062">
        <v>2061</v>
      </c>
      <c r="V2062">
        <v>15747980</v>
      </c>
      <c r="W2062" t="s">
        <v>853</v>
      </c>
      <c r="X2062">
        <v>737</v>
      </c>
      <c r="Y2062" t="s">
        <v>376</v>
      </c>
      <c r="Z2062" t="s">
        <v>436</v>
      </c>
      <c r="AA2062">
        <v>38</v>
      </c>
      <c r="AB2062">
        <v>6</v>
      </c>
      <c r="AC2062">
        <v>146282.79</v>
      </c>
      <c r="AD2062">
        <v>2</v>
      </c>
      <c r="AE2062">
        <v>1</v>
      </c>
      <c r="AF2062">
        <v>0</v>
      </c>
      <c r="AG2062">
        <v>198516.2</v>
      </c>
      <c r="AH2062">
        <v>0</v>
      </c>
    </row>
    <row r="2063" spans="21:34" x14ac:dyDescent="0.25">
      <c r="U2063">
        <v>2062</v>
      </c>
      <c r="V2063">
        <v>15710295</v>
      </c>
      <c r="W2063" t="s">
        <v>1853</v>
      </c>
      <c r="X2063">
        <v>445</v>
      </c>
      <c r="Y2063" t="s">
        <v>378</v>
      </c>
      <c r="Z2063" t="s">
        <v>437</v>
      </c>
      <c r="AA2063">
        <v>38</v>
      </c>
      <c r="AB2063">
        <v>6</v>
      </c>
      <c r="AC2063">
        <v>119413.62</v>
      </c>
      <c r="AD2063">
        <v>2</v>
      </c>
      <c r="AE2063">
        <v>1</v>
      </c>
      <c r="AF2063">
        <v>0</v>
      </c>
      <c r="AG2063">
        <v>175756.36</v>
      </c>
      <c r="AH2063">
        <v>0</v>
      </c>
    </row>
    <row r="2064" spans="21:34" x14ac:dyDescent="0.25">
      <c r="U2064">
        <v>2063</v>
      </c>
      <c r="V2064">
        <v>15724443</v>
      </c>
      <c r="W2064" t="s">
        <v>781</v>
      </c>
      <c r="X2064">
        <v>703</v>
      </c>
      <c r="Y2064" t="s">
        <v>378</v>
      </c>
      <c r="Z2064" t="s">
        <v>437</v>
      </c>
      <c r="AA2064">
        <v>29</v>
      </c>
      <c r="AB2064">
        <v>3</v>
      </c>
      <c r="AC2064">
        <v>122084.63</v>
      </c>
      <c r="AD2064">
        <v>1</v>
      </c>
      <c r="AE2064">
        <v>0</v>
      </c>
      <c r="AF2064">
        <v>1</v>
      </c>
      <c r="AG2064">
        <v>82824.08</v>
      </c>
      <c r="AH2064">
        <v>0</v>
      </c>
    </row>
    <row r="2065" spans="21:34" x14ac:dyDescent="0.25">
      <c r="U2065">
        <v>2064</v>
      </c>
      <c r="V2065">
        <v>15571305</v>
      </c>
      <c r="W2065" t="s">
        <v>1436</v>
      </c>
      <c r="X2065">
        <v>588</v>
      </c>
      <c r="Y2065" t="s">
        <v>378</v>
      </c>
      <c r="Z2065" t="s">
        <v>437</v>
      </c>
      <c r="AA2065">
        <v>35</v>
      </c>
      <c r="AB2065">
        <v>1</v>
      </c>
      <c r="AC2065">
        <v>103060.63</v>
      </c>
      <c r="AD2065">
        <v>1</v>
      </c>
      <c r="AE2065">
        <v>1</v>
      </c>
      <c r="AF2065">
        <v>0</v>
      </c>
      <c r="AG2065">
        <v>179866.01</v>
      </c>
      <c r="AH2065">
        <v>1</v>
      </c>
    </row>
    <row r="2066" spans="21:34" x14ac:dyDescent="0.25">
      <c r="U2066">
        <v>2065</v>
      </c>
      <c r="V2066">
        <v>15569503</v>
      </c>
      <c r="W2066" t="s">
        <v>1347</v>
      </c>
      <c r="X2066">
        <v>765</v>
      </c>
      <c r="Y2066" t="s">
        <v>374</v>
      </c>
      <c r="Z2066" t="s">
        <v>436</v>
      </c>
      <c r="AA2066">
        <v>44</v>
      </c>
      <c r="AB2066">
        <v>6</v>
      </c>
      <c r="AC2066">
        <v>0</v>
      </c>
      <c r="AD2066">
        <v>2</v>
      </c>
      <c r="AE2066">
        <v>1</v>
      </c>
      <c r="AF2066">
        <v>1</v>
      </c>
      <c r="AG2066">
        <v>159899.97</v>
      </c>
      <c r="AH2066">
        <v>0</v>
      </c>
    </row>
    <row r="2067" spans="21:34" x14ac:dyDescent="0.25">
      <c r="U2067">
        <v>2066</v>
      </c>
      <c r="V2067">
        <v>15581840</v>
      </c>
      <c r="W2067" t="s">
        <v>1854</v>
      </c>
      <c r="X2067">
        <v>626</v>
      </c>
      <c r="Y2067" t="s">
        <v>374</v>
      </c>
      <c r="Z2067" t="s">
        <v>436</v>
      </c>
      <c r="AA2067">
        <v>33</v>
      </c>
      <c r="AB2067">
        <v>8</v>
      </c>
      <c r="AC2067">
        <v>0</v>
      </c>
      <c r="AD2067">
        <v>2</v>
      </c>
      <c r="AE2067">
        <v>1</v>
      </c>
      <c r="AF2067">
        <v>0</v>
      </c>
      <c r="AG2067">
        <v>138504.28</v>
      </c>
      <c r="AH2067">
        <v>0</v>
      </c>
    </row>
    <row r="2068" spans="21:34" x14ac:dyDescent="0.25">
      <c r="U2068">
        <v>2067</v>
      </c>
      <c r="V2068">
        <v>15772262</v>
      </c>
      <c r="W2068" t="s">
        <v>1855</v>
      </c>
      <c r="X2068">
        <v>545</v>
      </c>
      <c r="Y2068" t="s">
        <v>378</v>
      </c>
      <c r="Z2068" t="s">
        <v>436</v>
      </c>
      <c r="AA2068">
        <v>37</v>
      </c>
      <c r="AB2068">
        <v>9</v>
      </c>
      <c r="AC2068">
        <v>110483.86</v>
      </c>
      <c r="AD2068">
        <v>1</v>
      </c>
      <c r="AE2068">
        <v>1</v>
      </c>
      <c r="AF2068">
        <v>1</v>
      </c>
      <c r="AG2068">
        <v>127394.67</v>
      </c>
      <c r="AH2068">
        <v>0</v>
      </c>
    </row>
    <row r="2069" spans="21:34" x14ac:dyDescent="0.25">
      <c r="U2069">
        <v>2068</v>
      </c>
      <c r="V2069">
        <v>15767794</v>
      </c>
      <c r="W2069" t="s">
        <v>1856</v>
      </c>
      <c r="X2069">
        <v>744</v>
      </c>
      <c r="Y2069" t="s">
        <v>374</v>
      </c>
      <c r="Z2069" t="s">
        <v>436</v>
      </c>
      <c r="AA2069">
        <v>31</v>
      </c>
      <c r="AB2069">
        <v>9</v>
      </c>
      <c r="AC2069">
        <v>120718.28</v>
      </c>
      <c r="AD2069">
        <v>1</v>
      </c>
      <c r="AE2069">
        <v>1</v>
      </c>
      <c r="AF2069">
        <v>1</v>
      </c>
      <c r="AG2069">
        <v>58961.49</v>
      </c>
      <c r="AH2069">
        <v>0</v>
      </c>
    </row>
    <row r="2070" spans="21:34" x14ac:dyDescent="0.25">
      <c r="U2070">
        <v>2069</v>
      </c>
      <c r="V2070">
        <v>15629338</v>
      </c>
      <c r="W2070" t="s">
        <v>1857</v>
      </c>
      <c r="X2070">
        <v>658</v>
      </c>
      <c r="Y2070" t="s">
        <v>376</v>
      </c>
      <c r="Z2070" t="s">
        <v>437</v>
      </c>
      <c r="AA2070">
        <v>31</v>
      </c>
      <c r="AB2070">
        <v>2</v>
      </c>
      <c r="AC2070">
        <v>36566.959999999999</v>
      </c>
      <c r="AD2070">
        <v>1</v>
      </c>
      <c r="AE2070">
        <v>1</v>
      </c>
      <c r="AF2070">
        <v>0</v>
      </c>
      <c r="AG2070">
        <v>103644.98</v>
      </c>
      <c r="AH2070">
        <v>1</v>
      </c>
    </row>
    <row r="2071" spans="21:34" x14ac:dyDescent="0.25">
      <c r="U2071">
        <v>2070</v>
      </c>
      <c r="V2071">
        <v>15790379</v>
      </c>
      <c r="W2071" t="s">
        <v>808</v>
      </c>
      <c r="X2071">
        <v>629</v>
      </c>
      <c r="Y2071" t="s">
        <v>378</v>
      </c>
      <c r="Z2071" t="s">
        <v>436</v>
      </c>
      <c r="AA2071">
        <v>28</v>
      </c>
      <c r="AB2071">
        <v>8</v>
      </c>
      <c r="AC2071">
        <v>108601</v>
      </c>
      <c r="AD2071">
        <v>1</v>
      </c>
      <c r="AE2071">
        <v>1</v>
      </c>
      <c r="AF2071">
        <v>1</v>
      </c>
      <c r="AG2071">
        <v>119647.7</v>
      </c>
      <c r="AH2071">
        <v>0</v>
      </c>
    </row>
    <row r="2072" spans="21:34" x14ac:dyDescent="0.25">
      <c r="U2072">
        <v>2071</v>
      </c>
      <c r="V2072">
        <v>15750684</v>
      </c>
      <c r="W2072" t="s">
        <v>1358</v>
      </c>
      <c r="X2072">
        <v>719</v>
      </c>
      <c r="Y2072" t="s">
        <v>374</v>
      </c>
      <c r="Z2072" t="s">
        <v>437</v>
      </c>
      <c r="AA2072">
        <v>42</v>
      </c>
      <c r="AB2072">
        <v>4</v>
      </c>
      <c r="AC2072">
        <v>0</v>
      </c>
      <c r="AD2072">
        <v>1</v>
      </c>
      <c r="AE2072">
        <v>1</v>
      </c>
      <c r="AF2072">
        <v>0</v>
      </c>
      <c r="AG2072">
        <v>28465.86</v>
      </c>
      <c r="AH2072">
        <v>1</v>
      </c>
    </row>
    <row r="2073" spans="21:34" x14ac:dyDescent="0.25">
      <c r="U2073">
        <v>2072</v>
      </c>
      <c r="V2073">
        <v>15697214</v>
      </c>
      <c r="W2073" t="s">
        <v>1858</v>
      </c>
      <c r="X2073">
        <v>686</v>
      </c>
      <c r="Y2073" t="s">
        <v>376</v>
      </c>
      <c r="Z2073" t="s">
        <v>437</v>
      </c>
      <c r="AA2073">
        <v>36</v>
      </c>
      <c r="AB2073">
        <v>5</v>
      </c>
      <c r="AC2073">
        <v>0</v>
      </c>
      <c r="AD2073">
        <v>2</v>
      </c>
      <c r="AE2073">
        <v>1</v>
      </c>
      <c r="AF2073">
        <v>1</v>
      </c>
      <c r="AG2073">
        <v>152979.14000000001</v>
      </c>
      <c r="AH2073">
        <v>0</v>
      </c>
    </row>
    <row r="2074" spans="21:34" x14ac:dyDescent="0.25">
      <c r="U2074">
        <v>2073</v>
      </c>
      <c r="V2074">
        <v>15711015</v>
      </c>
      <c r="W2074" t="s">
        <v>1859</v>
      </c>
      <c r="X2074">
        <v>743</v>
      </c>
      <c r="Y2074" t="s">
        <v>374</v>
      </c>
      <c r="Z2074" t="s">
        <v>436</v>
      </c>
      <c r="AA2074">
        <v>36</v>
      </c>
      <c r="AB2074">
        <v>4</v>
      </c>
      <c r="AC2074">
        <v>0</v>
      </c>
      <c r="AD2074">
        <v>2</v>
      </c>
      <c r="AE2074">
        <v>1</v>
      </c>
      <c r="AF2074">
        <v>1</v>
      </c>
      <c r="AG2074">
        <v>190911.02</v>
      </c>
      <c r="AH2074">
        <v>0</v>
      </c>
    </row>
    <row r="2075" spans="21:34" x14ac:dyDescent="0.25">
      <c r="U2075">
        <v>2074</v>
      </c>
      <c r="V2075">
        <v>15573309</v>
      </c>
      <c r="W2075" t="s">
        <v>1860</v>
      </c>
      <c r="X2075">
        <v>626</v>
      </c>
      <c r="Y2075" t="s">
        <v>376</v>
      </c>
      <c r="Z2075" t="s">
        <v>437</v>
      </c>
      <c r="AA2075">
        <v>48</v>
      </c>
      <c r="AB2075">
        <v>2</v>
      </c>
      <c r="AC2075">
        <v>0</v>
      </c>
      <c r="AD2075">
        <v>2</v>
      </c>
      <c r="AE2075">
        <v>1</v>
      </c>
      <c r="AF2075">
        <v>1</v>
      </c>
      <c r="AG2075">
        <v>95794.98</v>
      </c>
      <c r="AH2075">
        <v>0</v>
      </c>
    </row>
    <row r="2076" spans="21:34" x14ac:dyDescent="0.25">
      <c r="U2076">
        <v>2075</v>
      </c>
      <c r="V2076">
        <v>15805303</v>
      </c>
      <c r="W2076" t="s">
        <v>784</v>
      </c>
      <c r="X2076">
        <v>661</v>
      </c>
      <c r="Y2076" t="s">
        <v>378</v>
      </c>
      <c r="Z2076" t="s">
        <v>436</v>
      </c>
      <c r="AA2076">
        <v>44</v>
      </c>
      <c r="AB2076">
        <v>1</v>
      </c>
      <c r="AC2076">
        <v>141136.62</v>
      </c>
      <c r="AD2076">
        <v>1</v>
      </c>
      <c r="AE2076">
        <v>1</v>
      </c>
      <c r="AF2076">
        <v>0</v>
      </c>
      <c r="AG2076">
        <v>189742.78</v>
      </c>
      <c r="AH2076">
        <v>1</v>
      </c>
    </row>
    <row r="2077" spans="21:34" x14ac:dyDescent="0.25">
      <c r="U2077">
        <v>2076</v>
      </c>
      <c r="V2077">
        <v>15741385</v>
      </c>
      <c r="W2077" t="s">
        <v>1861</v>
      </c>
      <c r="X2077">
        <v>710</v>
      </c>
      <c r="Y2077" t="s">
        <v>378</v>
      </c>
      <c r="Z2077" t="s">
        <v>436</v>
      </c>
      <c r="AA2077">
        <v>45</v>
      </c>
      <c r="AB2077">
        <v>9</v>
      </c>
      <c r="AC2077">
        <v>108231.37</v>
      </c>
      <c r="AD2077">
        <v>1</v>
      </c>
      <c r="AE2077">
        <v>1</v>
      </c>
      <c r="AF2077">
        <v>1</v>
      </c>
      <c r="AG2077">
        <v>188574.07999999999</v>
      </c>
      <c r="AH2077">
        <v>0</v>
      </c>
    </row>
    <row r="2078" spans="21:34" x14ac:dyDescent="0.25">
      <c r="U2078">
        <v>2077</v>
      </c>
      <c r="V2078">
        <v>15780254</v>
      </c>
      <c r="W2078" t="s">
        <v>1862</v>
      </c>
      <c r="X2078">
        <v>654</v>
      </c>
      <c r="Y2078" t="s">
        <v>374</v>
      </c>
      <c r="Z2078" t="s">
        <v>436</v>
      </c>
      <c r="AA2078">
        <v>40</v>
      </c>
      <c r="AB2078">
        <v>6</v>
      </c>
      <c r="AC2078">
        <v>0</v>
      </c>
      <c r="AD2078">
        <v>1</v>
      </c>
      <c r="AE2078">
        <v>0</v>
      </c>
      <c r="AF2078">
        <v>0</v>
      </c>
      <c r="AG2078">
        <v>183872.88</v>
      </c>
      <c r="AH2078">
        <v>1</v>
      </c>
    </row>
    <row r="2079" spans="21:34" x14ac:dyDescent="0.25">
      <c r="U2079">
        <v>2078</v>
      </c>
      <c r="V2079">
        <v>15744843</v>
      </c>
      <c r="W2079" t="s">
        <v>899</v>
      </c>
      <c r="X2079">
        <v>569</v>
      </c>
      <c r="Y2079" t="s">
        <v>376</v>
      </c>
      <c r="Z2079" t="s">
        <v>437</v>
      </c>
      <c r="AA2079">
        <v>34</v>
      </c>
      <c r="AB2079">
        <v>6</v>
      </c>
      <c r="AC2079">
        <v>144855.34</v>
      </c>
      <c r="AD2079">
        <v>1</v>
      </c>
      <c r="AE2079">
        <v>0</v>
      </c>
      <c r="AF2079">
        <v>0</v>
      </c>
      <c r="AG2079">
        <v>196555.32</v>
      </c>
      <c r="AH2079">
        <v>0</v>
      </c>
    </row>
    <row r="2080" spans="21:34" x14ac:dyDescent="0.25">
      <c r="U2080">
        <v>2079</v>
      </c>
      <c r="V2080">
        <v>15815626</v>
      </c>
      <c r="W2080" t="s">
        <v>1863</v>
      </c>
      <c r="X2080">
        <v>640</v>
      </c>
      <c r="Y2080" t="s">
        <v>374</v>
      </c>
      <c r="Z2080" t="s">
        <v>436</v>
      </c>
      <c r="AA2080">
        <v>63</v>
      </c>
      <c r="AB2080">
        <v>2</v>
      </c>
      <c r="AC2080">
        <v>68432.45</v>
      </c>
      <c r="AD2080">
        <v>2</v>
      </c>
      <c r="AE2080">
        <v>1</v>
      </c>
      <c r="AF2080">
        <v>1</v>
      </c>
      <c r="AG2080">
        <v>112503.24</v>
      </c>
      <c r="AH2080">
        <v>1</v>
      </c>
    </row>
    <row r="2081" spans="21:34" x14ac:dyDescent="0.25">
      <c r="U2081">
        <v>2080</v>
      </c>
      <c r="V2081">
        <v>15784736</v>
      </c>
      <c r="W2081" t="s">
        <v>1417</v>
      </c>
      <c r="X2081">
        <v>562</v>
      </c>
      <c r="Y2081" t="s">
        <v>374</v>
      </c>
      <c r="Z2081" t="s">
        <v>436</v>
      </c>
      <c r="AA2081">
        <v>45</v>
      </c>
      <c r="AB2081">
        <v>6</v>
      </c>
      <c r="AC2081">
        <v>136855.24</v>
      </c>
      <c r="AD2081">
        <v>1</v>
      </c>
      <c r="AE2081">
        <v>1</v>
      </c>
      <c r="AF2081">
        <v>0</v>
      </c>
      <c r="AG2081">
        <v>46864</v>
      </c>
      <c r="AH2081">
        <v>0</v>
      </c>
    </row>
    <row r="2082" spans="21:34" x14ac:dyDescent="0.25">
      <c r="U2082">
        <v>2081</v>
      </c>
      <c r="V2082">
        <v>15813412</v>
      </c>
      <c r="W2082" t="s">
        <v>1864</v>
      </c>
      <c r="X2082">
        <v>721</v>
      </c>
      <c r="Y2082" t="s">
        <v>374</v>
      </c>
      <c r="Z2082" t="s">
        <v>437</v>
      </c>
      <c r="AA2082">
        <v>55</v>
      </c>
      <c r="AB2082">
        <v>3</v>
      </c>
      <c r="AC2082">
        <v>44020.89</v>
      </c>
      <c r="AD2082">
        <v>1</v>
      </c>
      <c r="AE2082">
        <v>1</v>
      </c>
      <c r="AF2082">
        <v>0</v>
      </c>
      <c r="AG2082">
        <v>65864.399999999994</v>
      </c>
      <c r="AH2082">
        <v>1</v>
      </c>
    </row>
    <row r="2083" spans="21:34" x14ac:dyDescent="0.25">
      <c r="U2083">
        <v>2082</v>
      </c>
      <c r="V2083">
        <v>15809143</v>
      </c>
      <c r="W2083" t="s">
        <v>946</v>
      </c>
      <c r="X2083">
        <v>456</v>
      </c>
      <c r="Y2083" t="s">
        <v>378</v>
      </c>
      <c r="Z2083" t="s">
        <v>436</v>
      </c>
      <c r="AA2083">
        <v>32</v>
      </c>
      <c r="AB2083">
        <v>9</v>
      </c>
      <c r="AC2083">
        <v>133060.63</v>
      </c>
      <c r="AD2083">
        <v>1</v>
      </c>
      <c r="AE2083">
        <v>1</v>
      </c>
      <c r="AF2083">
        <v>1</v>
      </c>
      <c r="AG2083">
        <v>125167.92</v>
      </c>
      <c r="AH2083">
        <v>0</v>
      </c>
    </row>
    <row r="2084" spans="21:34" x14ac:dyDescent="0.25">
      <c r="U2084">
        <v>2083</v>
      </c>
      <c r="V2084">
        <v>15617617</v>
      </c>
      <c r="W2084" t="s">
        <v>1475</v>
      </c>
      <c r="X2084">
        <v>811</v>
      </c>
      <c r="Y2084" t="s">
        <v>376</v>
      </c>
      <c r="Z2084" t="s">
        <v>436</v>
      </c>
      <c r="AA2084">
        <v>39</v>
      </c>
      <c r="AB2084">
        <v>7</v>
      </c>
      <c r="AC2084">
        <v>0</v>
      </c>
      <c r="AD2084">
        <v>2</v>
      </c>
      <c r="AE2084">
        <v>1</v>
      </c>
      <c r="AF2084">
        <v>1</v>
      </c>
      <c r="AG2084">
        <v>177519.39</v>
      </c>
      <c r="AH2084">
        <v>0</v>
      </c>
    </row>
    <row r="2085" spans="21:34" x14ac:dyDescent="0.25">
      <c r="U2085">
        <v>2084</v>
      </c>
      <c r="V2085">
        <v>15779738</v>
      </c>
      <c r="W2085" t="s">
        <v>693</v>
      </c>
      <c r="X2085">
        <v>534</v>
      </c>
      <c r="Y2085" t="s">
        <v>374</v>
      </c>
      <c r="Z2085" t="s">
        <v>436</v>
      </c>
      <c r="AA2085">
        <v>24</v>
      </c>
      <c r="AB2085">
        <v>1</v>
      </c>
      <c r="AC2085">
        <v>0</v>
      </c>
      <c r="AD2085">
        <v>1</v>
      </c>
      <c r="AE2085">
        <v>1</v>
      </c>
      <c r="AF2085">
        <v>1</v>
      </c>
      <c r="AG2085">
        <v>169653.32</v>
      </c>
      <c r="AH2085">
        <v>0</v>
      </c>
    </row>
    <row r="2086" spans="21:34" x14ac:dyDescent="0.25">
      <c r="U2086">
        <v>2085</v>
      </c>
      <c r="V2086">
        <v>15668669</v>
      </c>
      <c r="W2086" t="s">
        <v>1363</v>
      </c>
      <c r="X2086">
        <v>423</v>
      </c>
      <c r="Y2086" t="s">
        <v>374</v>
      </c>
      <c r="Z2086" t="s">
        <v>437</v>
      </c>
      <c r="AA2086">
        <v>36</v>
      </c>
      <c r="AB2086">
        <v>5</v>
      </c>
      <c r="AC2086">
        <v>97665.61</v>
      </c>
      <c r="AD2086">
        <v>1</v>
      </c>
      <c r="AE2086">
        <v>1</v>
      </c>
      <c r="AF2086">
        <v>0</v>
      </c>
      <c r="AG2086">
        <v>118372.55</v>
      </c>
      <c r="AH2086">
        <v>1</v>
      </c>
    </row>
    <row r="2087" spans="21:34" x14ac:dyDescent="0.25">
      <c r="U2087">
        <v>2086</v>
      </c>
      <c r="V2087">
        <v>15687477</v>
      </c>
      <c r="W2087" t="s">
        <v>1431</v>
      </c>
      <c r="X2087">
        <v>594</v>
      </c>
      <c r="Y2087" t="s">
        <v>378</v>
      </c>
      <c r="Z2087" t="s">
        <v>436</v>
      </c>
      <c r="AA2087">
        <v>28</v>
      </c>
      <c r="AB2087">
        <v>5</v>
      </c>
      <c r="AC2087">
        <v>185013.02</v>
      </c>
      <c r="AD2087">
        <v>1</v>
      </c>
      <c r="AE2087">
        <v>1</v>
      </c>
      <c r="AF2087">
        <v>0</v>
      </c>
      <c r="AG2087">
        <v>16481.12</v>
      </c>
      <c r="AH2087">
        <v>0</v>
      </c>
    </row>
    <row r="2088" spans="21:34" x14ac:dyDescent="0.25">
      <c r="U2088">
        <v>2087</v>
      </c>
      <c r="V2088">
        <v>15578908</v>
      </c>
      <c r="W2088" t="s">
        <v>1682</v>
      </c>
      <c r="X2088">
        <v>725</v>
      </c>
      <c r="Y2088" t="s">
        <v>376</v>
      </c>
      <c r="Z2088" t="s">
        <v>437</v>
      </c>
      <c r="AA2088">
        <v>32</v>
      </c>
      <c r="AB2088">
        <v>0</v>
      </c>
      <c r="AC2088">
        <v>0</v>
      </c>
      <c r="AD2088">
        <v>2</v>
      </c>
      <c r="AE2088">
        <v>1</v>
      </c>
      <c r="AF2088">
        <v>1</v>
      </c>
      <c r="AG2088">
        <v>138525.19</v>
      </c>
      <c r="AH2088">
        <v>0</v>
      </c>
    </row>
    <row r="2089" spans="21:34" x14ac:dyDescent="0.25">
      <c r="U2089">
        <v>2088</v>
      </c>
      <c r="V2089">
        <v>15687658</v>
      </c>
      <c r="W2089" t="s">
        <v>1865</v>
      </c>
      <c r="X2089">
        <v>716</v>
      </c>
      <c r="Y2089" t="s">
        <v>374</v>
      </c>
      <c r="Z2089" t="s">
        <v>437</v>
      </c>
      <c r="AA2089">
        <v>52</v>
      </c>
      <c r="AB2089">
        <v>7</v>
      </c>
      <c r="AC2089">
        <v>65971.61</v>
      </c>
      <c r="AD2089">
        <v>2</v>
      </c>
      <c r="AE2089">
        <v>1</v>
      </c>
      <c r="AF2089">
        <v>0</v>
      </c>
      <c r="AG2089">
        <v>14608</v>
      </c>
      <c r="AH2089">
        <v>1</v>
      </c>
    </row>
    <row r="2090" spans="21:34" x14ac:dyDescent="0.25">
      <c r="U2090">
        <v>2089</v>
      </c>
      <c r="V2090">
        <v>15615020</v>
      </c>
      <c r="W2090" t="s">
        <v>1866</v>
      </c>
      <c r="X2090">
        <v>595</v>
      </c>
      <c r="Y2090" t="s">
        <v>378</v>
      </c>
      <c r="Z2090" t="s">
        <v>437</v>
      </c>
      <c r="AA2090">
        <v>41</v>
      </c>
      <c r="AB2090">
        <v>9</v>
      </c>
      <c r="AC2090">
        <v>150463.10999999999</v>
      </c>
      <c r="AD2090">
        <v>2</v>
      </c>
      <c r="AE2090">
        <v>0</v>
      </c>
      <c r="AF2090">
        <v>1</v>
      </c>
      <c r="AG2090">
        <v>81548.38</v>
      </c>
      <c r="AH2090">
        <v>0</v>
      </c>
    </row>
    <row r="2091" spans="21:34" x14ac:dyDescent="0.25">
      <c r="U2091">
        <v>2090</v>
      </c>
      <c r="V2091">
        <v>15608886</v>
      </c>
      <c r="W2091" t="s">
        <v>1867</v>
      </c>
      <c r="X2091">
        <v>679</v>
      </c>
      <c r="Y2091" t="s">
        <v>374</v>
      </c>
      <c r="Z2091" t="s">
        <v>437</v>
      </c>
      <c r="AA2091">
        <v>33</v>
      </c>
      <c r="AB2091">
        <v>1</v>
      </c>
      <c r="AC2091">
        <v>0</v>
      </c>
      <c r="AD2091">
        <v>2</v>
      </c>
      <c r="AE2091">
        <v>0</v>
      </c>
      <c r="AF2091">
        <v>0</v>
      </c>
      <c r="AG2091">
        <v>69608.479999999996</v>
      </c>
      <c r="AH2091">
        <v>0</v>
      </c>
    </row>
    <row r="2092" spans="21:34" x14ac:dyDescent="0.25">
      <c r="U2092">
        <v>2091</v>
      </c>
      <c r="V2092">
        <v>15602551</v>
      </c>
      <c r="W2092" t="s">
        <v>911</v>
      </c>
      <c r="X2092">
        <v>667</v>
      </c>
      <c r="Y2092" t="s">
        <v>376</v>
      </c>
      <c r="Z2092" t="s">
        <v>436</v>
      </c>
      <c r="AA2092">
        <v>39</v>
      </c>
      <c r="AB2092">
        <v>9</v>
      </c>
      <c r="AC2092">
        <v>0</v>
      </c>
      <c r="AD2092">
        <v>2</v>
      </c>
      <c r="AE2092">
        <v>1</v>
      </c>
      <c r="AF2092">
        <v>0</v>
      </c>
      <c r="AG2092">
        <v>68873.8</v>
      </c>
      <c r="AH2092">
        <v>0</v>
      </c>
    </row>
    <row r="2093" spans="21:34" x14ac:dyDescent="0.25">
      <c r="U2093">
        <v>2092</v>
      </c>
      <c r="V2093">
        <v>15672945</v>
      </c>
      <c r="W2093" t="s">
        <v>1868</v>
      </c>
      <c r="X2093">
        <v>661</v>
      </c>
      <c r="Y2093" t="s">
        <v>374</v>
      </c>
      <c r="Z2093" t="s">
        <v>437</v>
      </c>
      <c r="AA2093">
        <v>37</v>
      </c>
      <c r="AB2093">
        <v>5</v>
      </c>
      <c r="AC2093">
        <v>136425.18</v>
      </c>
      <c r="AD2093">
        <v>1</v>
      </c>
      <c r="AE2093">
        <v>1</v>
      </c>
      <c r="AF2093">
        <v>0</v>
      </c>
      <c r="AG2093">
        <v>81102.81</v>
      </c>
      <c r="AH2093">
        <v>0</v>
      </c>
    </row>
    <row r="2094" spans="21:34" x14ac:dyDescent="0.25">
      <c r="U2094">
        <v>2093</v>
      </c>
      <c r="V2094">
        <v>15757408</v>
      </c>
      <c r="W2094" t="s">
        <v>1066</v>
      </c>
      <c r="X2094">
        <v>655</v>
      </c>
      <c r="Y2094" t="s">
        <v>376</v>
      </c>
      <c r="Z2094" t="s">
        <v>436</v>
      </c>
      <c r="AA2094">
        <v>38</v>
      </c>
      <c r="AB2094">
        <v>3</v>
      </c>
      <c r="AC2094">
        <v>250898.09</v>
      </c>
      <c r="AD2094">
        <v>3</v>
      </c>
      <c r="AE2094">
        <v>0</v>
      </c>
      <c r="AF2094">
        <v>1</v>
      </c>
      <c r="AG2094">
        <v>81054</v>
      </c>
      <c r="AH2094">
        <v>1</v>
      </c>
    </row>
    <row r="2095" spans="21:34" x14ac:dyDescent="0.25">
      <c r="U2095">
        <v>2094</v>
      </c>
      <c r="V2095">
        <v>15806132</v>
      </c>
      <c r="W2095" t="s">
        <v>690</v>
      </c>
      <c r="X2095">
        <v>555</v>
      </c>
      <c r="Y2095" t="s">
        <v>374</v>
      </c>
      <c r="Z2095" t="s">
        <v>436</v>
      </c>
      <c r="AA2095">
        <v>55</v>
      </c>
      <c r="AB2095">
        <v>4</v>
      </c>
      <c r="AC2095">
        <v>146798.81</v>
      </c>
      <c r="AD2095">
        <v>1</v>
      </c>
      <c r="AE2095">
        <v>1</v>
      </c>
      <c r="AF2095">
        <v>1</v>
      </c>
      <c r="AG2095">
        <v>74149.77</v>
      </c>
      <c r="AH2095">
        <v>0</v>
      </c>
    </row>
    <row r="2096" spans="21:34" x14ac:dyDescent="0.25">
      <c r="U2096">
        <v>2095</v>
      </c>
      <c r="V2096">
        <v>15813022</v>
      </c>
      <c r="W2096" t="s">
        <v>1869</v>
      </c>
      <c r="X2096">
        <v>531</v>
      </c>
      <c r="Y2096" t="s">
        <v>376</v>
      </c>
      <c r="Z2096" t="s">
        <v>436</v>
      </c>
      <c r="AA2096">
        <v>70</v>
      </c>
      <c r="AB2096">
        <v>1</v>
      </c>
      <c r="AC2096">
        <v>0</v>
      </c>
      <c r="AD2096">
        <v>2</v>
      </c>
      <c r="AE2096">
        <v>0</v>
      </c>
      <c r="AF2096">
        <v>0</v>
      </c>
      <c r="AG2096">
        <v>99503.19</v>
      </c>
      <c r="AH2096">
        <v>0</v>
      </c>
    </row>
    <row r="2097" spans="21:34" x14ac:dyDescent="0.25">
      <c r="U2097">
        <v>2096</v>
      </c>
      <c r="V2097">
        <v>15673578</v>
      </c>
      <c r="W2097" t="s">
        <v>1311</v>
      </c>
      <c r="X2097">
        <v>611</v>
      </c>
      <c r="Y2097" t="s">
        <v>378</v>
      </c>
      <c r="Z2097" t="s">
        <v>437</v>
      </c>
      <c r="AA2097">
        <v>40</v>
      </c>
      <c r="AB2097">
        <v>7</v>
      </c>
      <c r="AC2097">
        <v>128486.91</v>
      </c>
      <c r="AD2097">
        <v>2</v>
      </c>
      <c r="AE2097">
        <v>1</v>
      </c>
      <c r="AF2097">
        <v>0</v>
      </c>
      <c r="AG2097">
        <v>10109.469999999999</v>
      </c>
      <c r="AH2097">
        <v>0</v>
      </c>
    </row>
    <row r="2098" spans="21:34" x14ac:dyDescent="0.25">
      <c r="U2098">
        <v>2097</v>
      </c>
      <c r="V2098">
        <v>15757916</v>
      </c>
      <c r="W2098" t="s">
        <v>1769</v>
      </c>
      <c r="X2098">
        <v>600</v>
      </c>
      <c r="Y2098" t="s">
        <v>374</v>
      </c>
      <c r="Z2098" t="s">
        <v>437</v>
      </c>
      <c r="AA2098">
        <v>38</v>
      </c>
      <c r="AB2098">
        <v>9</v>
      </c>
      <c r="AC2098">
        <v>0</v>
      </c>
      <c r="AD2098">
        <v>2</v>
      </c>
      <c r="AE2098">
        <v>1</v>
      </c>
      <c r="AF2098">
        <v>1</v>
      </c>
      <c r="AG2098">
        <v>58855.85</v>
      </c>
      <c r="AH2098">
        <v>0</v>
      </c>
    </row>
    <row r="2099" spans="21:34" x14ac:dyDescent="0.25">
      <c r="U2099">
        <v>2098</v>
      </c>
      <c r="V2099">
        <v>15689168</v>
      </c>
      <c r="W2099" t="s">
        <v>1263</v>
      </c>
      <c r="X2099">
        <v>531</v>
      </c>
      <c r="Y2099" t="s">
        <v>376</v>
      </c>
      <c r="Z2099" t="s">
        <v>436</v>
      </c>
      <c r="AA2099">
        <v>37</v>
      </c>
      <c r="AB2099">
        <v>1</v>
      </c>
      <c r="AC2099">
        <v>143407.29</v>
      </c>
      <c r="AD2099">
        <v>2</v>
      </c>
      <c r="AE2099">
        <v>0</v>
      </c>
      <c r="AF2099">
        <v>1</v>
      </c>
      <c r="AG2099">
        <v>84402.46</v>
      </c>
      <c r="AH2099">
        <v>0</v>
      </c>
    </row>
    <row r="2100" spans="21:34" x14ac:dyDescent="0.25">
      <c r="U2100">
        <v>2099</v>
      </c>
      <c r="V2100">
        <v>15769216</v>
      </c>
      <c r="W2100" t="s">
        <v>1578</v>
      </c>
      <c r="X2100">
        <v>601</v>
      </c>
      <c r="Y2100" t="s">
        <v>374</v>
      </c>
      <c r="Z2100" t="s">
        <v>437</v>
      </c>
      <c r="AA2100">
        <v>43</v>
      </c>
      <c r="AB2100">
        <v>2</v>
      </c>
      <c r="AC2100">
        <v>0</v>
      </c>
      <c r="AD2100">
        <v>1</v>
      </c>
      <c r="AE2100">
        <v>1</v>
      </c>
      <c r="AF2100">
        <v>0</v>
      </c>
      <c r="AG2100">
        <v>49713.87</v>
      </c>
      <c r="AH2100">
        <v>1</v>
      </c>
    </row>
    <row r="2101" spans="21:34" x14ac:dyDescent="0.25">
      <c r="U2101">
        <v>2100</v>
      </c>
      <c r="V2101">
        <v>15593295</v>
      </c>
      <c r="W2101" t="s">
        <v>1870</v>
      </c>
      <c r="X2101">
        <v>548</v>
      </c>
      <c r="Y2101" t="s">
        <v>374</v>
      </c>
      <c r="Z2101" t="s">
        <v>436</v>
      </c>
      <c r="AA2101">
        <v>57</v>
      </c>
      <c r="AB2101">
        <v>6</v>
      </c>
      <c r="AC2101">
        <v>76165.649999999994</v>
      </c>
      <c r="AD2101">
        <v>1</v>
      </c>
      <c r="AE2101">
        <v>1</v>
      </c>
      <c r="AF2101">
        <v>1</v>
      </c>
      <c r="AG2101">
        <v>133537.53</v>
      </c>
      <c r="AH2101">
        <v>0</v>
      </c>
    </row>
    <row r="2102" spans="21:34" x14ac:dyDescent="0.25">
      <c r="U2102">
        <v>2101</v>
      </c>
      <c r="V2102">
        <v>15804814</v>
      </c>
      <c r="W2102" t="s">
        <v>1240</v>
      </c>
      <c r="X2102">
        <v>759</v>
      </c>
      <c r="Y2102" t="s">
        <v>374</v>
      </c>
      <c r="Z2102" t="s">
        <v>436</v>
      </c>
      <c r="AA2102">
        <v>40</v>
      </c>
      <c r="AB2102">
        <v>4</v>
      </c>
      <c r="AC2102">
        <v>0</v>
      </c>
      <c r="AD2102">
        <v>2</v>
      </c>
      <c r="AE2102">
        <v>1</v>
      </c>
      <c r="AF2102">
        <v>0</v>
      </c>
      <c r="AG2102">
        <v>124615.59</v>
      </c>
      <c r="AH2102">
        <v>0</v>
      </c>
    </row>
    <row r="2103" spans="21:34" x14ac:dyDescent="0.25">
      <c r="U2103">
        <v>2102</v>
      </c>
      <c r="V2103">
        <v>15778934</v>
      </c>
      <c r="W2103" t="s">
        <v>1170</v>
      </c>
      <c r="X2103">
        <v>678</v>
      </c>
      <c r="Y2103" t="s">
        <v>376</v>
      </c>
      <c r="Z2103" t="s">
        <v>437</v>
      </c>
      <c r="AA2103">
        <v>49</v>
      </c>
      <c r="AB2103">
        <v>8</v>
      </c>
      <c r="AC2103">
        <v>0</v>
      </c>
      <c r="AD2103">
        <v>2</v>
      </c>
      <c r="AE2103">
        <v>0</v>
      </c>
      <c r="AF2103">
        <v>1</v>
      </c>
      <c r="AG2103">
        <v>98090.69</v>
      </c>
      <c r="AH2103">
        <v>0</v>
      </c>
    </row>
    <row r="2104" spans="21:34" x14ac:dyDescent="0.25">
      <c r="U2104">
        <v>2103</v>
      </c>
      <c r="V2104">
        <v>15802351</v>
      </c>
      <c r="W2104" t="s">
        <v>1871</v>
      </c>
      <c r="X2104">
        <v>755</v>
      </c>
      <c r="Y2104" t="s">
        <v>378</v>
      </c>
      <c r="Z2104" t="s">
        <v>437</v>
      </c>
      <c r="AA2104">
        <v>33</v>
      </c>
      <c r="AB2104">
        <v>6</v>
      </c>
      <c r="AC2104">
        <v>90560.3</v>
      </c>
      <c r="AD2104">
        <v>2</v>
      </c>
      <c r="AE2104">
        <v>1</v>
      </c>
      <c r="AF2104">
        <v>1</v>
      </c>
      <c r="AG2104">
        <v>42607.69</v>
      </c>
      <c r="AH2104">
        <v>0</v>
      </c>
    </row>
    <row r="2105" spans="21:34" x14ac:dyDescent="0.25">
      <c r="U2105">
        <v>2104</v>
      </c>
      <c r="V2105">
        <v>15630241</v>
      </c>
      <c r="W2105" t="s">
        <v>1872</v>
      </c>
      <c r="X2105">
        <v>594</v>
      </c>
      <c r="Y2105" t="s">
        <v>374</v>
      </c>
      <c r="Z2105" t="s">
        <v>436</v>
      </c>
      <c r="AA2105">
        <v>61</v>
      </c>
      <c r="AB2105">
        <v>3</v>
      </c>
      <c r="AC2105">
        <v>62391.22</v>
      </c>
      <c r="AD2105">
        <v>1</v>
      </c>
      <c r="AE2105">
        <v>1</v>
      </c>
      <c r="AF2105">
        <v>1</v>
      </c>
      <c r="AG2105">
        <v>192434.11</v>
      </c>
      <c r="AH2105">
        <v>0</v>
      </c>
    </row>
    <row r="2106" spans="21:34" x14ac:dyDescent="0.25">
      <c r="U2106">
        <v>2105</v>
      </c>
      <c r="V2106">
        <v>15719561</v>
      </c>
      <c r="W2106" t="s">
        <v>1111</v>
      </c>
      <c r="X2106">
        <v>768</v>
      </c>
      <c r="Y2106" t="s">
        <v>374</v>
      </c>
      <c r="Z2106" t="s">
        <v>436</v>
      </c>
      <c r="AA2106">
        <v>42</v>
      </c>
      <c r="AB2106">
        <v>5</v>
      </c>
      <c r="AC2106">
        <v>0</v>
      </c>
      <c r="AD2106">
        <v>3</v>
      </c>
      <c r="AE2106">
        <v>0</v>
      </c>
      <c r="AF2106">
        <v>0</v>
      </c>
      <c r="AG2106">
        <v>60686.400000000001</v>
      </c>
      <c r="AH2106">
        <v>0</v>
      </c>
    </row>
    <row r="2107" spans="21:34" x14ac:dyDescent="0.25">
      <c r="U2107">
        <v>2106</v>
      </c>
      <c r="V2107">
        <v>15615096</v>
      </c>
      <c r="W2107" t="s">
        <v>1873</v>
      </c>
      <c r="X2107">
        <v>492</v>
      </c>
      <c r="Y2107" t="s">
        <v>374</v>
      </c>
      <c r="Z2107" t="s">
        <v>437</v>
      </c>
      <c r="AA2107">
        <v>31</v>
      </c>
      <c r="AB2107">
        <v>7</v>
      </c>
      <c r="AC2107">
        <v>0</v>
      </c>
      <c r="AD2107">
        <v>2</v>
      </c>
      <c r="AE2107">
        <v>1</v>
      </c>
      <c r="AF2107">
        <v>1</v>
      </c>
      <c r="AG2107">
        <v>49463.44</v>
      </c>
      <c r="AH2107">
        <v>0</v>
      </c>
    </row>
    <row r="2108" spans="21:34" x14ac:dyDescent="0.25">
      <c r="U2108">
        <v>2107</v>
      </c>
      <c r="V2108">
        <v>15659931</v>
      </c>
      <c r="W2108" t="s">
        <v>1874</v>
      </c>
      <c r="X2108">
        <v>637</v>
      </c>
      <c r="Y2108" t="s">
        <v>378</v>
      </c>
      <c r="Z2108" t="s">
        <v>437</v>
      </c>
      <c r="AA2108">
        <v>55</v>
      </c>
      <c r="AB2108">
        <v>1</v>
      </c>
      <c r="AC2108">
        <v>123378.2</v>
      </c>
      <c r="AD2108">
        <v>1</v>
      </c>
      <c r="AE2108">
        <v>1</v>
      </c>
      <c r="AF2108">
        <v>0</v>
      </c>
      <c r="AG2108">
        <v>81431.990000000005</v>
      </c>
      <c r="AH2108">
        <v>1</v>
      </c>
    </row>
    <row r="2109" spans="21:34" x14ac:dyDescent="0.25">
      <c r="U2109">
        <v>2108</v>
      </c>
      <c r="V2109">
        <v>15714586</v>
      </c>
      <c r="W2109" t="s">
        <v>1158</v>
      </c>
      <c r="X2109">
        <v>646</v>
      </c>
      <c r="Y2109" t="s">
        <v>376</v>
      </c>
      <c r="Z2109" t="s">
        <v>437</v>
      </c>
      <c r="AA2109">
        <v>42</v>
      </c>
      <c r="AB2109">
        <v>3</v>
      </c>
      <c r="AC2109">
        <v>99836.47</v>
      </c>
      <c r="AD2109">
        <v>1</v>
      </c>
      <c r="AE2109">
        <v>0</v>
      </c>
      <c r="AF2109">
        <v>1</v>
      </c>
      <c r="AG2109">
        <v>22909.56</v>
      </c>
      <c r="AH2109">
        <v>0</v>
      </c>
    </row>
    <row r="2110" spans="21:34" x14ac:dyDescent="0.25">
      <c r="U2110">
        <v>2109</v>
      </c>
      <c r="V2110">
        <v>15634949</v>
      </c>
      <c r="W2110" t="s">
        <v>846</v>
      </c>
      <c r="X2110">
        <v>593</v>
      </c>
      <c r="Y2110" t="s">
        <v>378</v>
      </c>
      <c r="Z2110" t="s">
        <v>436</v>
      </c>
      <c r="AA2110">
        <v>74</v>
      </c>
      <c r="AB2110">
        <v>5</v>
      </c>
      <c r="AC2110">
        <v>161434.35999999999</v>
      </c>
      <c r="AD2110">
        <v>2</v>
      </c>
      <c r="AE2110">
        <v>1</v>
      </c>
      <c r="AF2110">
        <v>1</v>
      </c>
      <c r="AG2110">
        <v>65532.17</v>
      </c>
      <c r="AH2110">
        <v>0</v>
      </c>
    </row>
    <row r="2111" spans="21:34" x14ac:dyDescent="0.25">
      <c r="U2111">
        <v>2110</v>
      </c>
      <c r="V2111">
        <v>15589224</v>
      </c>
      <c r="W2111" t="s">
        <v>1322</v>
      </c>
      <c r="X2111">
        <v>596</v>
      </c>
      <c r="Y2111" t="s">
        <v>376</v>
      </c>
      <c r="Z2111" t="s">
        <v>436</v>
      </c>
      <c r="AA2111">
        <v>41</v>
      </c>
      <c r="AB2111">
        <v>5</v>
      </c>
      <c r="AC2111">
        <v>0</v>
      </c>
      <c r="AD2111">
        <v>2</v>
      </c>
      <c r="AE2111">
        <v>0</v>
      </c>
      <c r="AF2111">
        <v>1</v>
      </c>
      <c r="AG2111">
        <v>141053.85</v>
      </c>
      <c r="AH2111">
        <v>0</v>
      </c>
    </row>
    <row r="2112" spans="21:34" x14ac:dyDescent="0.25">
      <c r="U2112">
        <v>2111</v>
      </c>
      <c r="V2112">
        <v>15795990</v>
      </c>
      <c r="W2112" t="s">
        <v>1875</v>
      </c>
      <c r="X2112">
        <v>722</v>
      </c>
      <c r="Y2112" t="s">
        <v>378</v>
      </c>
      <c r="Z2112" t="s">
        <v>437</v>
      </c>
      <c r="AA2112">
        <v>48</v>
      </c>
      <c r="AB2112">
        <v>10</v>
      </c>
      <c r="AC2112">
        <v>138311.76</v>
      </c>
      <c r="AD2112">
        <v>1</v>
      </c>
      <c r="AE2112">
        <v>1</v>
      </c>
      <c r="AF2112">
        <v>1</v>
      </c>
      <c r="AG2112">
        <v>3472.63</v>
      </c>
      <c r="AH2112">
        <v>1</v>
      </c>
    </row>
    <row r="2113" spans="21:34" x14ac:dyDescent="0.25">
      <c r="U2113">
        <v>2112</v>
      </c>
      <c r="V2113">
        <v>15603216</v>
      </c>
      <c r="W2113" t="s">
        <v>1571</v>
      </c>
      <c r="X2113">
        <v>642</v>
      </c>
      <c r="Y2113" t="s">
        <v>374</v>
      </c>
      <c r="Z2113" t="s">
        <v>436</v>
      </c>
      <c r="AA2113">
        <v>25</v>
      </c>
      <c r="AB2113">
        <v>7</v>
      </c>
      <c r="AC2113">
        <v>0</v>
      </c>
      <c r="AD2113">
        <v>2</v>
      </c>
      <c r="AE2113">
        <v>1</v>
      </c>
      <c r="AF2113">
        <v>0</v>
      </c>
      <c r="AG2113">
        <v>102083.78</v>
      </c>
      <c r="AH2113">
        <v>0</v>
      </c>
    </row>
    <row r="2114" spans="21:34" x14ac:dyDescent="0.25">
      <c r="U2114">
        <v>2113</v>
      </c>
      <c r="V2114">
        <v>15631201</v>
      </c>
      <c r="W2114" t="s">
        <v>645</v>
      </c>
      <c r="X2114">
        <v>472</v>
      </c>
      <c r="Y2114" t="s">
        <v>376</v>
      </c>
      <c r="Z2114" t="s">
        <v>437</v>
      </c>
      <c r="AA2114">
        <v>28</v>
      </c>
      <c r="AB2114">
        <v>4</v>
      </c>
      <c r="AC2114">
        <v>0</v>
      </c>
      <c r="AD2114">
        <v>2</v>
      </c>
      <c r="AE2114">
        <v>1</v>
      </c>
      <c r="AF2114">
        <v>0</v>
      </c>
      <c r="AG2114">
        <v>1801.77</v>
      </c>
      <c r="AH2114">
        <v>0</v>
      </c>
    </row>
    <row r="2115" spans="21:34" x14ac:dyDescent="0.25">
      <c r="U2115">
        <v>2114</v>
      </c>
      <c r="V2115">
        <v>15686255</v>
      </c>
      <c r="W2115" t="s">
        <v>1876</v>
      </c>
      <c r="X2115">
        <v>738</v>
      </c>
      <c r="Y2115" t="s">
        <v>378</v>
      </c>
      <c r="Z2115" t="s">
        <v>436</v>
      </c>
      <c r="AA2115">
        <v>35</v>
      </c>
      <c r="AB2115">
        <v>6</v>
      </c>
      <c r="AC2115">
        <v>101744.84</v>
      </c>
      <c r="AD2115">
        <v>1</v>
      </c>
      <c r="AE2115">
        <v>0</v>
      </c>
      <c r="AF2115">
        <v>0</v>
      </c>
      <c r="AG2115">
        <v>85185.44</v>
      </c>
      <c r="AH2115">
        <v>0</v>
      </c>
    </row>
    <row r="2116" spans="21:34" x14ac:dyDescent="0.25">
      <c r="U2116">
        <v>2115</v>
      </c>
      <c r="V2116">
        <v>15746594</v>
      </c>
      <c r="W2116" t="s">
        <v>759</v>
      </c>
      <c r="X2116">
        <v>732</v>
      </c>
      <c r="Y2116" t="s">
        <v>376</v>
      </c>
      <c r="Z2116" t="s">
        <v>436</v>
      </c>
      <c r="AA2116">
        <v>33</v>
      </c>
      <c r="AB2116">
        <v>8</v>
      </c>
      <c r="AC2116">
        <v>0</v>
      </c>
      <c r="AD2116">
        <v>1</v>
      </c>
      <c r="AE2116">
        <v>1</v>
      </c>
      <c r="AF2116">
        <v>0</v>
      </c>
      <c r="AG2116">
        <v>119882.7</v>
      </c>
      <c r="AH2116">
        <v>0</v>
      </c>
    </row>
    <row r="2117" spans="21:34" x14ac:dyDescent="0.25">
      <c r="U2117">
        <v>2116</v>
      </c>
      <c r="V2117">
        <v>15718893</v>
      </c>
      <c r="W2117" t="s">
        <v>707</v>
      </c>
      <c r="X2117">
        <v>404</v>
      </c>
      <c r="Y2117" t="s">
        <v>378</v>
      </c>
      <c r="Z2117" t="s">
        <v>437</v>
      </c>
      <c r="AA2117">
        <v>54</v>
      </c>
      <c r="AB2117">
        <v>4</v>
      </c>
      <c r="AC2117">
        <v>125456.07</v>
      </c>
      <c r="AD2117">
        <v>1</v>
      </c>
      <c r="AE2117">
        <v>1</v>
      </c>
      <c r="AF2117">
        <v>0</v>
      </c>
      <c r="AG2117">
        <v>83715.66</v>
      </c>
      <c r="AH2117">
        <v>1</v>
      </c>
    </row>
    <row r="2118" spans="21:34" x14ac:dyDescent="0.25">
      <c r="U2118">
        <v>2117</v>
      </c>
      <c r="V2118">
        <v>15671609</v>
      </c>
      <c r="W2118" t="s">
        <v>1877</v>
      </c>
      <c r="X2118">
        <v>701</v>
      </c>
      <c r="Y2118" t="s">
        <v>374</v>
      </c>
      <c r="Z2118" t="s">
        <v>436</v>
      </c>
      <c r="AA2118">
        <v>44</v>
      </c>
      <c r="AB2118">
        <v>7</v>
      </c>
      <c r="AC2118">
        <v>0</v>
      </c>
      <c r="AD2118">
        <v>2</v>
      </c>
      <c r="AE2118">
        <v>1</v>
      </c>
      <c r="AF2118">
        <v>0</v>
      </c>
      <c r="AG2118">
        <v>23425.78</v>
      </c>
      <c r="AH2118">
        <v>0</v>
      </c>
    </row>
    <row r="2119" spans="21:34" x14ac:dyDescent="0.25">
      <c r="U2119">
        <v>2118</v>
      </c>
      <c r="V2119">
        <v>15652540</v>
      </c>
      <c r="W2119" t="s">
        <v>1878</v>
      </c>
      <c r="X2119">
        <v>683</v>
      </c>
      <c r="Y2119" t="s">
        <v>374</v>
      </c>
      <c r="Z2119" t="s">
        <v>436</v>
      </c>
      <c r="AA2119">
        <v>31</v>
      </c>
      <c r="AB2119">
        <v>2</v>
      </c>
      <c r="AC2119">
        <v>0</v>
      </c>
      <c r="AD2119">
        <v>2</v>
      </c>
      <c r="AE2119">
        <v>0</v>
      </c>
      <c r="AF2119">
        <v>1</v>
      </c>
      <c r="AG2119">
        <v>77326.78</v>
      </c>
      <c r="AH2119">
        <v>0</v>
      </c>
    </row>
    <row r="2120" spans="21:34" x14ac:dyDescent="0.25">
      <c r="U2120">
        <v>2119</v>
      </c>
      <c r="V2120">
        <v>15774857</v>
      </c>
      <c r="W2120" t="s">
        <v>862</v>
      </c>
      <c r="X2120">
        <v>460</v>
      </c>
      <c r="Y2120" t="s">
        <v>374</v>
      </c>
      <c r="Z2120" t="s">
        <v>437</v>
      </c>
      <c r="AA2120">
        <v>27</v>
      </c>
      <c r="AB2120">
        <v>7</v>
      </c>
      <c r="AC2120">
        <v>0</v>
      </c>
      <c r="AD2120">
        <v>2</v>
      </c>
      <c r="AE2120">
        <v>1</v>
      </c>
      <c r="AF2120">
        <v>0</v>
      </c>
      <c r="AG2120">
        <v>156150.07999999999</v>
      </c>
      <c r="AH2120">
        <v>1</v>
      </c>
    </row>
    <row r="2121" spans="21:34" x14ac:dyDescent="0.25">
      <c r="U2121">
        <v>2120</v>
      </c>
      <c r="V2121">
        <v>15791836</v>
      </c>
      <c r="W2121" t="s">
        <v>1879</v>
      </c>
      <c r="X2121">
        <v>690</v>
      </c>
      <c r="Y2121" t="s">
        <v>374</v>
      </c>
      <c r="Z2121" t="s">
        <v>436</v>
      </c>
      <c r="AA2121">
        <v>29</v>
      </c>
      <c r="AB2121">
        <v>5</v>
      </c>
      <c r="AC2121">
        <v>0</v>
      </c>
      <c r="AD2121">
        <v>2</v>
      </c>
      <c r="AE2121">
        <v>1</v>
      </c>
      <c r="AF2121">
        <v>0</v>
      </c>
      <c r="AG2121">
        <v>108577.97</v>
      </c>
      <c r="AH2121">
        <v>0</v>
      </c>
    </row>
    <row r="2122" spans="21:34" x14ac:dyDescent="0.25">
      <c r="U2122">
        <v>2121</v>
      </c>
      <c r="V2122">
        <v>15651554</v>
      </c>
      <c r="W2122" t="s">
        <v>1880</v>
      </c>
      <c r="X2122">
        <v>618</v>
      </c>
      <c r="Y2122" t="s">
        <v>378</v>
      </c>
      <c r="Z2122" t="s">
        <v>437</v>
      </c>
      <c r="AA2122">
        <v>54</v>
      </c>
      <c r="AB2122">
        <v>4</v>
      </c>
      <c r="AC2122">
        <v>118449.21</v>
      </c>
      <c r="AD2122">
        <v>1</v>
      </c>
      <c r="AE2122">
        <v>1</v>
      </c>
      <c r="AF2122">
        <v>1</v>
      </c>
      <c r="AG2122">
        <v>133573.29</v>
      </c>
      <c r="AH2122">
        <v>1</v>
      </c>
    </row>
    <row r="2123" spans="21:34" x14ac:dyDescent="0.25">
      <c r="U2123">
        <v>2122</v>
      </c>
      <c r="V2123">
        <v>15583576</v>
      </c>
      <c r="W2123" t="s">
        <v>934</v>
      </c>
      <c r="X2123">
        <v>671</v>
      </c>
      <c r="Y2123" t="s">
        <v>374</v>
      </c>
      <c r="Z2123" t="s">
        <v>436</v>
      </c>
      <c r="AA2123">
        <v>30</v>
      </c>
      <c r="AB2123">
        <v>2</v>
      </c>
      <c r="AC2123">
        <v>0</v>
      </c>
      <c r="AD2123">
        <v>1</v>
      </c>
      <c r="AE2123">
        <v>0</v>
      </c>
      <c r="AF2123">
        <v>1</v>
      </c>
      <c r="AG2123">
        <v>102057.86</v>
      </c>
      <c r="AH2123">
        <v>0</v>
      </c>
    </row>
    <row r="2124" spans="21:34" x14ac:dyDescent="0.25">
      <c r="U2124">
        <v>2123</v>
      </c>
      <c r="V2124">
        <v>15732740</v>
      </c>
      <c r="W2124" t="s">
        <v>1881</v>
      </c>
      <c r="X2124">
        <v>765</v>
      </c>
      <c r="Y2124" t="s">
        <v>376</v>
      </c>
      <c r="Z2124" t="s">
        <v>437</v>
      </c>
      <c r="AA2124">
        <v>32</v>
      </c>
      <c r="AB2124">
        <v>9</v>
      </c>
      <c r="AC2124">
        <v>178095.55</v>
      </c>
      <c r="AD2124">
        <v>1</v>
      </c>
      <c r="AE2124">
        <v>0</v>
      </c>
      <c r="AF2124">
        <v>0</v>
      </c>
      <c r="AG2124">
        <v>47247.56</v>
      </c>
      <c r="AH2124">
        <v>0</v>
      </c>
    </row>
    <row r="2125" spans="21:34" x14ac:dyDescent="0.25">
      <c r="U2125">
        <v>2124</v>
      </c>
      <c r="V2125">
        <v>15723320</v>
      </c>
      <c r="W2125" t="s">
        <v>1237</v>
      </c>
      <c r="X2125">
        <v>651</v>
      </c>
      <c r="Y2125" t="s">
        <v>378</v>
      </c>
      <c r="Z2125" t="s">
        <v>437</v>
      </c>
      <c r="AA2125">
        <v>25</v>
      </c>
      <c r="AB2125">
        <v>2</v>
      </c>
      <c r="AC2125">
        <v>109175.14</v>
      </c>
      <c r="AD2125">
        <v>2</v>
      </c>
      <c r="AE2125">
        <v>1</v>
      </c>
      <c r="AF2125">
        <v>0</v>
      </c>
      <c r="AG2125">
        <v>114566.47</v>
      </c>
      <c r="AH2125">
        <v>0</v>
      </c>
    </row>
    <row r="2126" spans="21:34" x14ac:dyDescent="0.25">
      <c r="U2126">
        <v>2125</v>
      </c>
      <c r="V2126">
        <v>15603851</v>
      </c>
      <c r="W2126" t="s">
        <v>1261</v>
      </c>
      <c r="X2126">
        <v>704</v>
      </c>
      <c r="Y2126" t="s">
        <v>374</v>
      </c>
      <c r="Z2126" t="s">
        <v>436</v>
      </c>
      <c r="AA2126">
        <v>32</v>
      </c>
      <c r="AB2126">
        <v>7</v>
      </c>
      <c r="AC2126">
        <v>127785.17</v>
      </c>
      <c r="AD2126">
        <v>4</v>
      </c>
      <c r="AE2126">
        <v>0</v>
      </c>
      <c r="AF2126">
        <v>0</v>
      </c>
      <c r="AG2126">
        <v>184464.7</v>
      </c>
      <c r="AH2126">
        <v>1</v>
      </c>
    </row>
    <row r="2127" spans="21:34" x14ac:dyDescent="0.25">
      <c r="U2127">
        <v>2126</v>
      </c>
      <c r="V2127">
        <v>15777923</v>
      </c>
      <c r="W2127" t="s">
        <v>863</v>
      </c>
      <c r="X2127">
        <v>544</v>
      </c>
      <c r="Y2127" t="s">
        <v>374</v>
      </c>
      <c r="Z2127" t="s">
        <v>437</v>
      </c>
      <c r="AA2127">
        <v>45</v>
      </c>
      <c r="AB2127">
        <v>6</v>
      </c>
      <c r="AC2127">
        <v>0</v>
      </c>
      <c r="AD2127">
        <v>2</v>
      </c>
      <c r="AE2127">
        <v>0</v>
      </c>
      <c r="AF2127">
        <v>1</v>
      </c>
      <c r="AG2127">
        <v>151401.32999999999</v>
      </c>
      <c r="AH2127">
        <v>0</v>
      </c>
    </row>
    <row r="2128" spans="21:34" x14ac:dyDescent="0.25">
      <c r="U2128">
        <v>2127</v>
      </c>
      <c r="V2128">
        <v>15735719</v>
      </c>
      <c r="W2128" t="s">
        <v>1882</v>
      </c>
      <c r="X2128">
        <v>790</v>
      </c>
      <c r="Y2128" t="s">
        <v>374</v>
      </c>
      <c r="Z2128" t="s">
        <v>437</v>
      </c>
      <c r="AA2128">
        <v>40</v>
      </c>
      <c r="AB2128">
        <v>9</v>
      </c>
      <c r="AC2128">
        <v>0</v>
      </c>
      <c r="AD2128">
        <v>2</v>
      </c>
      <c r="AE2128">
        <v>1</v>
      </c>
      <c r="AF2128">
        <v>1</v>
      </c>
      <c r="AG2128">
        <v>70607.100000000006</v>
      </c>
      <c r="AH2128">
        <v>0</v>
      </c>
    </row>
    <row r="2129" spans="21:34" x14ac:dyDescent="0.25">
      <c r="U2129">
        <v>2128</v>
      </c>
      <c r="V2129">
        <v>15703482</v>
      </c>
      <c r="W2129" t="s">
        <v>1202</v>
      </c>
      <c r="X2129">
        <v>710</v>
      </c>
      <c r="Y2129" t="s">
        <v>378</v>
      </c>
      <c r="Z2129" t="s">
        <v>436</v>
      </c>
      <c r="AA2129">
        <v>34</v>
      </c>
      <c r="AB2129">
        <v>9</v>
      </c>
      <c r="AC2129">
        <v>134260.35999999999</v>
      </c>
      <c r="AD2129">
        <v>2</v>
      </c>
      <c r="AE2129">
        <v>1</v>
      </c>
      <c r="AF2129">
        <v>0</v>
      </c>
      <c r="AG2129">
        <v>147074.67000000001</v>
      </c>
      <c r="AH2129">
        <v>0</v>
      </c>
    </row>
    <row r="2130" spans="21:34" x14ac:dyDescent="0.25">
      <c r="U2130">
        <v>2129</v>
      </c>
      <c r="V2130">
        <v>15605835</v>
      </c>
      <c r="W2130" t="s">
        <v>1271</v>
      </c>
      <c r="X2130">
        <v>743</v>
      </c>
      <c r="Y2130" t="s">
        <v>374</v>
      </c>
      <c r="Z2130" t="s">
        <v>436</v>
      </c>
      <c r="AA2130">
        <v>37</v>
      </c>
      <c r="AB2130">
        <v>8</v>
      </c>
      <c r="AC2130">
        <v>69143.91</v>
      </c>
      <c r="AD2130">
        <v>2</v>
      </c>
      <c r="AE2130">
        <v>0</v>
      </c>
      <c r="AF2130">
        <v>1</v>
      </c>
      <c r="AG2130">
        <v>105780.18</v>
      </c>
      <c r="AH2130">
        <v>0</v>
      </c>
    </row>
    <row r="2131" spans="21:34" x14ac:dyDescent="0.25">
      <c r="U2131">
        <v>2130</v>
      </c>
      <c r="V2131">
        <v>15664881</v>
      </c>
      <c r="W2131" t="s">
        <v>1883</v>
      </c>
      <c r="X2131">
        <v>702</v>
      </c>
      <c r="Y2131" t="s">
        <v>374</v>
      </c>
      <c r="Z2131" t="s">
        <v>436</v>
      </c>
      <c r="AA2131">
        <v>34</v>
      </c>
      <c r="AB2131">
        <v>4</v>
      </c>
      <c r="AC2131">
        <v>100054.77</v>
      </c>
      <c r="AD2131">
        <v>1</v>
      </c>
      <c r="AE2131">
        <v>1</v>
      </c>
      <c r="AF2131">
        <v>0</v>
      </c>
      <c r="AG2131">
        <v>109496.45</v>
      </c>
      <c r="AH2131">
        <v>0</v>
      </c>
    </row>
    <row r="2132" spans="21:34" x14ac:dyDescent="0.25">
      <c r="U2132">
        <v>2131</v>
      </c>
      <c r="V2132">
        <v>15757568</v>
      </c>
      <c r="W2132" t="s">
        <v>1884</v>
      </c>
      <c r="X2132">
        <v>704</v>
      </c>
      <c r="Y2132" t="s">
        <v>374</v>
      </c>
      <c r="Z2132" t="s">
        <v>437</v>
      </c>
      <c r="AA2132">
        <v>45</v>
      </c>
      <c r="AB2132">
        <v>6</v>
      </c>
      <c r="AC2132">
        <v>0</v>
      </c>
      <c r="AD2132">
        <v>1</v>
      </c>
      <c r="AE2132">
        <v>1</v>
      </c>
      <c r="AF2132">
        <v>1</v>
      </c>
      <c r="AG2132">
        <v>137739.45000000001</v>
      </c>
      <c r="AH2132">
        <v>0</v>
      </c>
    </row>
    <row r="2133" spans="21:34" x14ac:dyDescent="0.25">
      <c r="U2133">
        <v>2132</v>
      </c>
      <c r="V2133">
        <v>15792660</v>
      </c>
      <c r="W2133" t="s">
        <v>1885</v>
      </c>
      <c r="X2133">
        <v>614</v>
      </c>
      <c r="Y2133" t="s">
        <v>374</v>
      </c>
      <c r="Z2133" t="s">
        <v>436</v>
      </c>
      <c r="AA2133">
        <v>38</v>
      </c>
      <c r="AB2133">
        <v>2</v>
      </c>
      <c r="AC2133">
        <v>116248.88</v>
      </c>
      <c r="AD2133">
        <v>1</v>
      </c>
      <c r="AE2133">
        <v>1</v>
      </c>
      <c r="AF2133">
        <v>0</v>
      </c>
      <c r="AG2133">
        <v>105140.92</v>
      </c>
      <c r="AH2133">
        <v>0</v>
      </c>
    </row>
    <row r="2134" spans="21:34" x14ac:dyDescent="0.25">
      <c r="U2134">
        <v>2133</v>
      </c>
      <c r="V2134">
        <v>15599722</v>
      </c>
      <c r="W2134" t="s">
        <v>775</v>
      </c>
      <c r="X2134">
        <v>609</v>
      </c>
      <c r="Y2134" t="s">
        <v>376</v>
      </c>
      <c r="Z2134" t="s">
        <v>437</v>
      </c>
      <c r="AA2134">
        <v>43</v>
      </c>
      <c r="AB2134">
        <v>6</v>
      </c>
      <c r="AC2134">
        <v>86053.52</v>
      </c>
      <c r="AD2134">
        <v>2</v>
      </c>
      <c r="AE2134">
        <v>1</v>
      </c>
      <c r="AF2134">
        <v>1</v>
      </c>
      <c r="AG2134">
        <v>113276.46</v>
      </c>
      <c r="AH2134">
        <v>1</v>
      </c>
    </row>
    <row r="2135" spans="21:34" x14ac:dyDescent="0.25">
      <c r="U2135">
        <v>2134</v>
      </c>
      <c r="V2135">
        <v>15726354</v>
      </c>
      <c r="W2135" t="s">
        <v>41</v>
      </c>
      <c r="X2135">
        <v>688</v>
      </c>
      <c r="Y2135" t="s">
        <v>374</v>
      </c>
      <c r="Z2135" t="s">
        <v>437</v>
      </c>
      <c r="AA2135">
        <v>32</v>
      </c>
      <c r="AB2135">
        <v>6</v>
      </c>
      <c r="AC2135">
        <v>123157.95</v>
      </c>
      <c r="AD2135">
        <v>1</v>
      </c>
      <c r="AE2135">
        <v>1</v>
      </c>
      <c r="AF2135">
        <v>0</v>
      </c>
      <c r="AG2135">
        <v>172531.23</v>
      </c>
      <c r="AH2135">
        <v>0</v>
      </c>
    </row>
    <row r="2136" spans="21:34" x14ac:dyDescent="0.25">
      <c r="U2136">
        <v>2135</v>
      </c>
      <c r="V2136">
        <v>15610355</v>
      </c>
      <c r="W2136" t="s">
        <v>704</v>
      </c>
      <c r="X2136">
        <v>713</v>
      </c>
      <c r="Y2136" t="s">
        <v>374</v>
      </c>
      <c r="Z2136" t="s">
        <v>436</v>
      </c>
      <c r="AA2136">
        <v>44</v>
      </c>
      <c r="AB2136">
        <v>1</v>
      </c>
      <c r="AC2136">
        <v>63438.91</v>
      </c>
      <c r="AD2136">
        <v>1</v>
      </c>
      <c r="AE2136">
        <v>1</v>
      </c>
      <c r="AF2136">
        <v>0</v>
      </c>
      <c r="AG2136">
        <v>64375.4</v>
      </c>
      <c r="AH2136">
        <v>0</v>
      </c>
    </row>
    <row r="2137" spans="21:34" x14ac:dyDescent="0.25">
      <c r="U2137">
        <v>2136</v>
      </c>
      <c r="V2137">
        <v>15704284</v>
      </c>
      <c r="W2137" t="s">
        <v>1384</v>
      </c>
      <c r="X2137">
        <v>736</v>
      </c>
      <c r="Y2137" t="s">
        <v>378</v>
      </c>
      <c r="Z2137" t="s">
        <v>436</v>
      </c>
      <c r="AA2137">
        <v>57</v>
      </c>
      <c r="AB2137">
        <v>9</v>
      </c>
      <c r="AC2137">
        <v>95295.39</v>
      </c>
      <c r="AD2137">
        <v>1</v>
      </c>
      <c r="AE2137">
        <v>1</v>
      </c>
      <c r="AF2137">
        <v>0</v>
      </c>
      <c r="AG2137">
        <v>28434.44</v>
      </c>
      <c r="AH2137">
        <v>1</v>
      </c>
    </row>
    <row r="2138" spans="21:34" x14ac:dyDescent="0.25">
      <c r="U2138">
        <v>2137</v>
      </c>
      <c r="V2138">
        <v>15621893</v>
      </c>
      <c r="W2138" t="s">
        <v>1133</v>
      </c>
      <c r="X2138">
        <v>727</v>
      </c>
      <c r="Y2138" t="s">
        <v>374</v>
      </c>
      <c r="Z2138" t="s">
        <v>436</v>
      </c>
      <c r="AA2138">
        <v>18</v>
      </c>
      <c r="AB2138">
        <v>4</v>
      </c>
      <c r="AC2138">
        <v>133550.67000000001</v>
      </c>
      <c r="AD2138">
        <v>1</v>
      </c>
      <c r="AE2138">
        <v>1</v>
      </c>
      <c r="AF2138">
        <v>1</v>
      </c>
      <c r="AG2138">
        <v>46941.41</v>
      </c>
      <c r="AH2138">
        <v>0</v>
      </c>
    </row>
    <row r="2139" spans="21:34" x14ac:dyDescent="0.25">
      <c r="U2139">
        <v>2138</v>
      </c>
      <c r="V2139">
        <v>15588219</v>
      </c>
      <c r="W2139" t="s">
        <v>818</v>
      </c>
      <c r="X2139">
        <v>850</v>
      </c>
      <c r="Y2139" t="s">
        <v>374</v>
      </c>
      <c r="Z2139" t="s">
        <v>437</v>
      </c>
      <c r="AA2139">
        <v>38</v>
      </c>
      <c r="AB2139">
        <v>1</v>
      </c>
      <c r="AC2139">
        <v>106871.81</v>
      </c>
      <c r="AD2139">
        <v>2</v>
      </c>
      <c r="AE2139">
        <v>1</v>
      </c>
      <c r="AF2139">
        <v>0</v>
      </c>
      <c r="AG2139">
        <v>29333.01</v>
      </c>
      <c r="AH2139">
        <v>0</v>
      </c>
    </row>
    <row r="2140" spans="21:34" x14ac:dyDescent="0.25">
      <c r="U2140">
        <v>2139</v>
      </c>
      <c r="V2140">
        <v>15688619</v>
      </c>
      <c r="W2140" t="s">
        <v>658</v>
      </c>
      <c r="X2140">
        <v>718</v>
      </c>
      <c r="Y2140" t="s">
        <v>376</v>
      </c>
      <c r="Z2140" t="s">
        <v>436</v>
      </c>
      <c r="AA2140">
        <v>45</v>
      </c>
      <c r="AB2140">
        <v>3</v>
      </c>
      <c r="AC2140">
        <v>105266.32</v>
      </c>
      <c r="AD2140">
        <v>2</v>
      </c>
      <c r="AE2140">
        <v>1</v>
      </c>
      <c r="AF2140">
        <v>1</v>
      </c>
      <c r="AG2140">
        <v>193724.51</v>
      </c>
      <c r="AH2140">
        <v>0</v>
      </c>
    </row>
    <row r="2141" spans="21:34" x14ac:dyDescent="0.25">
      <c r="U2141">
        <v>2140</v>
      </c>
      <c r="V2141">
        <v>15765518</v>
      </c>
      <c r="W2141" t="s">
        <v>1886</v>
      </c>
      <c r="X2141">
        <v>643</v>
      </c>
      <c r="Y2141" t="s">
        <v>374</v>
      </c>
      <c r="Z2141" t="s">
        <v>437</v>
      </c>
      <c r="AA2141">
        <v>51</v>
      </c>
      <c r="AB2141">
        <v>2</v>
      </c>
      <c r="AC2141">
        <v>105229.53</v>
      </c>
      <c r="AD2141">
        <v>1</v>
      </c>
      <c r="AE2141">
        <v>1</v>
      </c>
      <c r="AF2141">
        <v>0</v>
      </c>
      <c r="AG2141">
        <v>34967.75</v>
      </c>
      <c r="AH2141">
        <v>1</v>
      </c>
    </row>
    <row r="2142" spans="21:34" x14ac:dyDescent="0.25">
      <c r="U2142">
        <v>2141</v>
      </c>
      <c r="V2142">
        <v>15616931</v>
      </c>
      <c r="W2142" t="s">
        <v>1322</v>
      </c>
      <c r="X2142">
        <v>653</v>
      </c>
      <c r="Y2142" t="s">
        <v>374</v>
      </c>
      <c r="Z2142" t="s">
        <v>436</v>
      </c>
      <c r="AA2142">
        <v>41</v>
      </c>
      <c r="AB2142">
        <v>8</v>
      </c>
      <c r="AC2142">
        <v>102768.42</v>
      </c>
      <c r="AD2142">
        <v>1</v>
      </c>
      <c r="AE2142">
        <v>1</v>
      </c>
      <c r="AF2142">
        <v>0</v>
      </c>
      <c r="AG2142">
        <v>55663.85</v>
      </c>
      <c r="AH2142">
        <v>0</v>
      </c>
    </row>
    <row r="2143" spans="21:34" x14ac:dyDescent="0.25">
      <c r="U2143">
        <v>2142</v>
      </c>
      <c r="V2143">
        <v>15758372</v>
      </c>
      <c r="W2143" t="s">
        <v>718</v>
      </c>
      <c r="X2143">
        <v>674</v>
      </c>
      <c r="Y2143" t="s">
        <v>374</v>
      </c>
      <c r="Z2143" t="s">
        <v>436</v>
      </c>
      <c r="AA2143">
        <v>18</v>
      </c>
      <c r="AB2143">
        <v>7</v>
      </c>
      <c r="AC2143">
        <v>0</v>
      </c>
      <c r="AD2143">
        <v>2</v>
      </c>
      <c r="AE2143">
        <v>1</v>
      </c>
      <c r="AF2143">
        <v>1</v>
      </c>
      <c r="AG2143">
        <v>55753.120000000003</v>
      </c>
      <c r="AH2143">
        <v>1</v>
      </c>
    </row>
    <row r="2144" spans="21:34" x14ac:dyDescent="0.25">
      <c r="U2144">
        <v>2143</v>
      </c>
      <c r="V2144">
        <v>15782591</v>
      </c>
      <c r="W2144" t="s">
        <v>1026</v>
      </c>
      <c r="X2144">
        <v>690</v>
      </c>
      <c r="Y2144" t="s">
        <v>374</v>
      </c>
      <c r="Z2144" t="s">
        <v>436</v>
      </c>
      <c r="AA2144">
        <v>35</v>
      </c>
      <c r="AB2144">
        <v>6</v>
      </c>
      <c r="AC2144">
        <v>112689.95</v>
      </c>
      <c r="AD2144">
        <v>1</v>
      </c>
      <c r="AE2144">
        <v>1</v>
      </c>
      <c r="AF2144">
        <v>0</v>
      </c>
      <c r="AG2144">
        <v>176962.31</v>
      </c>
      <c r="AH2144">
        <v>0</v>
      </c>
    </row>
    <row r="2145" spans="21:34" x14ac:dyDescent="0.25">
      <c r="U2145">
        <v>2144</v>
      </c>
      <c r="V2145">
        <v>15612109</v>
      </c>
      <c r="W2145" t="s">
        <v>1887</v>
      </c>
      <c r="X2145">
        <v>819</v>
      </c>
      <c r="Y2145" t="s">
        <v>374</v>
      </c>
      <c r="Z2145" t="s">
        <v>436</v>
      </c>
      <c r="AA2145">
        <v>38</v>
      </c>
      <c r="AB2145">
        <v>9</v>
      </c>
      <c r="AC2145">
        <v>122334.26</v>
      </c>
      <c r="AD2145">
        <v>2</v>
      </c>
      <c r="AE2145">
        <v>1</v>
      </c>
      <c r="AF2145">
        <v>1</v>
      </c>
      <c r="AG2145">
        <v>181507.44</v>
      </c>
      <c r="AH2145">
        <v>0</v>
      </c>
    </row>
    <row r="2146" spans="21:34" x14ac:dyDescent="0.25">
      <c r="U2146">
        <v>2145</v>
      </c>
      <c r="V2146">
        <v>15613712</v>
      </c>
      <c r="W2146" t="s">
        <v>1888</v>
      </c>
      <c r="X2146">
        <v>634</v>
      </c>
      <c r="Y2146" t="s">
        <v>376</v>
      </c>
      <c r="Z2146" t="s">
        <v>436</v>
      </c>
      <c r="AA2146">
        <v>34</v>
      </c>
      <c r="AB2146">
        <v>1</v>
      </c>
      <c r="AC2146">
        <v>0</v>
      </c>
      <c r="AD2146">
        <v>2</v>
      </c>
      <c r="AE2146">
        <v>1</v>
      </c>
      <c r="AF2146">
        <v>0</v>
      </c>
      <c r="AG2146">
        <v>61995.57</v>
      </c>
      <c r="AH2146">
        <v>0</v>
      </c>
    </row>
    <row r="2147" spans="21:34" x14ac:dyDescent="0.25">
      <c r="U2147">
        <v>2146</v>
      </c>
      <c r="V2147">
        <v>15639322</v>
      </c>
      <c r="W2147" t="s">
        <v>1889</v>
      </c>
      <c r="X2147">
        <v>633</v>
      </c>
      <c r="Y2147" t="s">
        <v>376</v>
      </c>
      <c r="Z2147" t="s">
        <v>436</v>
      </c>
      <c r="AA2147">
        <v>33</v>
      </c>
      <c r="AB2147">
        <v>4</v>
      </c>
      <c r="AC2147">
        <v>137847.41</v>
      </c>
      <c r="AD2147">
        <v>2</v>
      </c>
      <c r="AE2147">
        <v>1</v>
      </c>
      <c r="AF2147">
        <v>0</v>
      </c>
      <c r="AG2147">
        <v>98349.13</v>
      </c>
      <c r="AH2147">
        <v>0</v>
      </c>
    </row>
    <row r="2148" spans="21:34" x14ac:dyDescent="0.25">
      <c r="U2148">
        <v>2147</v>
      </c>
      <c r="V2148">
        <v>15594349</v>
      </c>
      <c r="W2148" t="s">
        <v>1890</v>
      </c>
      <c r="X2148">
        <v>850</v>
      </c>
      <c r="Y2148" t="s">
        <v>374</v>
      </c>
      <c r="Z2148" t="s">
        <v>436</v>
      </c>
      <c r="AA2148">
        <v>49</v>
      </c>
      <c r="AB2148">
        <v>5</v>
      </c>
      <c r="AC2148">
        <v>122486.47</v>
      </c>
      <c r="AD2148">
        <v>1</v>
      </c>
      <c r="AE2148">
        <v>0</v>
      </c>
      <c r="AF2148">
        <v>1</v>
      </c>
      <c r="AG2148">
        <v>59748.19</v>
      </c>
      <c r="AH2148">
        <v>0</v>
      </c>
    </row>
    <row r="2149" spans="21:34" x14ac:dyDescent="0.25">
      <c r="U2149">
        <v>2148</v>
      </c>
      <c r="V2149">
        <v>15574167</v>
      </c>
      <c r="W2149" t="s">
        <v>1891</v>
      </c>
      <c r="X2149">
        <v>665</v>
      </c>
      <c r="Y2149" t="s">
        <v>374</v>
      </c>
      <c r="Z2149" t="s">
        <v>436</v>
      </c>
      <c r="AA2149">
        <v>33</v>
      </c>
      <c r="AB2149">
        <v>2</v>
      </c>
      <c r="AC2149">
        <v>101286.11</v>
      </c>
      <c r="AD2149">
        <v>1</v>
      </c>
      <c r="AE2149">
        <v>1</v>
      </c>
      <c r="AF2149">
        <v>1</v>
      </c>
      <c r="AG2149">
        <v>159840.51</v>
      </c>
      <c r="AH2149">
        <v>0</v>
      </c>
    </row>
    <row r="2150" spans="21:34" x14ac:dyDescent="0.25">
      <c r="U2150">
        <v>2149</v>
      </c>
      <c r="V2150">
        <v>15811842</v>
      </c>
      <c r="W2150" t="s">
        <v>1892</v>
      </c>
      <c r="X2150">
        <v>630</v>
      </c>
      <c r="Y2150" t="s">
        <v>376</v>
      </c>
      <c r="Z2150" t="s">
        <v>436</v>
      </c>
      <c r="AA2150">
        <v>26</v>
      </c>
      <c r="AB2150">
        <v>7</v>
      </c>
      <c r="AC2150">
        <v>0</v>
      </c>
      <c r="AD2150">
        <v>2</v>
      </c>
      <c r="AE2150">
        <v>1</v>
      </c>
      <c r="AF2150">
        <v>1</v>
      </c>
      <c r="AG2150">
        <v>6656.64</v>
      </c>
      <c r="AH2150">
        <v>0</v>
      </c>
    </row>
    <row r="2151" spans="21:34" x14ac:dyDescent="0.25">
      <c r="U2151">
        <v>2150</v>
      </c>
      <c r="V2151">
        <v>15648794</v>
      </c>
      <c r="W2151" t="s">
        <v>1664</v>
      </c>
      <c r="X2151">
        <v>836</v>
      </c>
      <c r="Y2151" t="s">
        <v>376</v>
      </c>
      <c r="Z2151" t="s">
        <v>436</v>
      </c>
      <c r="AA2151">
        <v>57</v>
      </c>
      <c r="AB2151">
        <v>4</v>
      </c>
      <c r="AC2151">
        <v>101247.06</v>
      </c>
      <c r="AD2151">
        <v>1</v>
      </c>
      <c r="AE2151">
        <v>1</v>
      </c>
      <c r="AF2151">
        <v>0</v>
      </c>
      <c r="AG2151">
        <v>37141.620000000003</v>
      </c>
      <c r="AH2151">
        <v>1</v>
      </c>
    </row>
    <row r="2152" spans="21:34" x14ac:dyDescent="0.25">
      <c r="U2152">
        <v>2151</v>
      </c>
      <c r="V2152">
        <v>15771211</v>
      </c>
      <c r="W2152" t="s">
        <v>1789</v>
      </c>
      <c r="X2152">
        <v>668</v>
      </c>
      <c r="Y2152" t="s">
        <v>374</v>
      </c>
      <c r="Z2152" t="s">
        <v>436</v>
      </c>
      <c r="AA2152">
        <v>38</v>
      </c>
      <c r="AB2152">
        <v>10</v>
      </c>
      <c r="AC2152">
        <v>86977.96</v>
      </c>
      <c r="AD2152">
        <v>1</v>
      </c>
      <c r="AE2152">
        <v>0</v>
      </c>
      <c r="AF2152">
        <v>1</v>
      </c>
      <c r="AG2152">
        <v>37094.75</v>
      </c>
      <c r="AH2152">
        <v>0</v>
      </c>
    </row>
    <row r="2153" spans="21:34" x14ac:dyDescent="0.25">
      <c r="U2153">
        <v>2152</v>
      </c>
      <c r="V2153">
        <v>15588614</v>
      </c>
      <c r="W2153" t="s">
        <v>1083</v>
      </c>
      <c r="X2153">
        <v>753</v>
      </c>
      <c r="Y2153" t="s">
        <v>374</v>
      </c>
      <c r="Z2153" t="s">
        <v>436</v>
      </c>
      <c r="AA2153">
        <v>57</v>
      </c>
      <c r="AB2153">
        <v>7</v>
      </c>
      <c r="AC2153">
        <v>0</v>
      </c>
      <c r="AD2153">
        <v>1</v>
      </c>
      <c r="AE2153">
        <v>1</v>
      </c>
      <c r="AF2153">
        <v>0</v>
      </c>
      <c r="AG2153">
        <v>159475.07999999999</v>
      </c>
      <c r="AH2153">
        <v>1</v>
      </c>
    </row>
    <row r="2154" spans="21:34" x14ac:dyDescent="0.25">
      <c r="U2154">
        <v>2153</v>
      </c>
      <c r="V2154">
        <v>15630698</v>
      </c>
      <c r="W2154" t="s">
        <v>846</v>
      </c>
      <c r="X2154">
        <v>745</v>
      </c>
      <c r="Y2154" t="s">
        <v>374</v>
      </c>
      <c r="Z2154" t="s">
        <v>437</v>
      </c>
      <c r="AA2154">
        <v>55</v>
      </c>
      <c r="AB2154">
        <v>9</v>
      </c>
      <c r="AC2154">
        <v>110123.59</v>
      </c>
      <c r="AD2154">
        <v>1</v>
      </c>
      <c r="AE2154">
        <v>0</v>
      </c>
      <c r="AF2154">
        <v>1</v>
      </c>
      <c r="AG2154">
        <v>51548.14</v>
      </c>
      <c r="AH2154">
        <v>1</v>
      </c>
    </row>
    <row r="2155" spans="21:34" x14ac:dyDescent="0.25">
      <c r="U2155">
        <v>2154</v>
      </c>
      <c r="V2155">
        <v>15694200</v>
      </c>
      <c r="W2155" t="s">
        <v>1893</v>
      </c>
      <c r="X2155">
        <v>693</v>
      </c>
      <c r="Y2155" t="s">
        <v>374</v>
      </c>
      <c r="Z2155" t="s">
        <v>436</v>
      </c>
      <c r="AA2155">
        <v>36</v>
      </c>
      <c r="AB2155">
        <v>8</v>
      </c>
      <c r="AC2155">
        <v>178111.82</v>
      </c>
      <c r="AD2155">
        <v>1</v>
      </c>
      <c r="AE2155">
        <v>0</v>
      </c>
      <c r="AF2155">
        <v>0</v>
      </c>
      <c r="AG2155">
        <v>58719.63</v>
      </c>
      <c r="AH2155">
        <v>1</v>
      </c>
    </row>
    <row r="2156" spans="21:34" x14ac:dyDescent="0.25">
      <c r="U2156">
        <v>2155</v>
      </c>
      <c r="V2156">
        <v>15721426</v>
      </c>
      <c r="W2156" t="s">
        <v>791</v>
      </c>
      <c r="X2156">
        <v>606</v>
      </c>
      <c r="Y2156" t="s">
        <v>378</v>
      </c>
      <c r="Z2156" t="s">
        <v>436</v>
      </c>
      <c r="AA2156">
        <v>65</v>
      </c>
      <c r="AB2156">
        <v>10</v>
      </c>
      <c r="AC2156">
        <v>126306.64</v>
      </c>
      <c r="AD2156">
        <v>3</v>
      </c>
      <c r="AE2156">
        <v>0</v>
      </c>
      <c r="AF2156">
        <v>0</v>
      </c>
      <c r="AG2156">
        <v>7861.68</v>
      </c>
      <c r="AH2156">
        <v>1</v>
      </c>
    </row>
    <row r="2157" spans="21:34" x14ac:dyDescent="0.25">
      <c r="U2157">
        <v>2156</v>
      </c>
      <c r="V2157">
        <v>15725997</v>
      </c>
      <c r="W2157" t="s">
        <v>1314</v>
      </c>
      <c r="X2157">
        <v>660</v>
      </c>
      <c r="Y2157" t="s">
        <v>374</v>
      </c>
      <c r="Z2157" t="s">
        <v>437</v>
      </c>
      <c r="AA2157">
        <v>35</v>
      </c>
      <c r="AB2157">
        <v>6</v>
      </c>
      <c r="AC2157">
        <v>100768.77</v>
      </c>
      <c r="AD2157">
        <v>1</v>
      </c>
      <c r="AE2157">
        <v>1</v>
      </c>
      <c r="AF2157">
        <v>0</v>
      </c>
      <c r="AG2157">
        <v>19199.61</v>
      </c>
      <c r="AH2157">
        <v>0</v>
      </c>
    </row>
    <row r="2158" spans="21:34" x14ac:dyDescent="0.25">
      <c r="U2158">
        <v>2157</v>
      </c>
      <c r="V2158">
        <v>15762138</v>
      </c>
      <c r="W2158" t="s">
        <v>720</v>
      </c>
      <c r="X2158">
        <v>608</v>
      </c>
      <c r="Y2158" t="s">
        <v>374</v>
      </c>
      <c r="Z2158" t="s">
        <v>436</v>
      </c>
      <c r="AA2158">
        <v>42</v>
      </c>
      <c r="AB2158">
        <v>5</v>
      </c>
      <c r="AC2158">
        <v>0</v>
      </c>
      <c r="AD2158">
        <v>2</v>
      </c>
      <c r="AE2158">
        <v>1</v>
      </c>
      <c r="AF2158">
        <v>0</v>
      </c>
      <c r="AG2158">
        <v>178504.29</v>
      </c>
      <c r="AH2158">
        <v>0</v>
      </c>
    </row>
    <row r="2159" spans="21:34" x14ac:dyDescent="0.25">
      <c r="U2159">
        <v>2158</v>
      </c>
      <c r="V2159">
        <v>15750649</v>
      </c>
      <c r="W2159" t="s">
        <v>1894</v>
      </c>
      <c r="X2159">
        <v>744</v>
      </c>
      <c r="Y2159" t="s">
        <v>374</v>
      </c>
      <c r="Z2159" t="s">
        <v>437</v>
      </c>
      <c r="AA2159">
        <v>44</v>
      </c>
      <c r="AB2159">
        <v>3</v>
      </c>
      <c r="AC2159">
        <v>0</v>
      </c>
      <c r="AD2159">
        <v>2</v>
      </c>
      <c r="AE2159">
        <v>1</v>
      </c>
      <c r="AF2159">
        <v>1</v>
      </c>
      <c r="AG2159">
        <v>189016.14</v>
      </c>
      <c r="AH2159">
        <v>0</v>
      </c>
    </row>
    <row r="2160" spans="21:34" x14ac:dyDescent="0.25">
      <c r="U2160">
        <v>2159</v>
      </c>
      <c r="V2160">
        <v>15685706</v>
      </c>
      <c r="W2160" t="s">
        <v>1354</v>
      </c>
      <c r="X2160">
        <v>731</v>
      </c>
      <c r="Y2160" t="s">
        <v>374</v>
      </c>
      <c r="Z2160" t="s">
        <v>437</v>
      </c>
      <c r="AA2160">
        <v>40</v>
      </c>
      <c r="AB2160">
        <v>7</v>
      </c>
      <c r="AC2160">
        <v>118991.79</v>
      </c>
      <c r="AD2160">
        <v>1</v>
      </c>
      <c r="AE2160">
        <v>1</v>
      </c>
      <c r="AF2160">
        <v>1</v>
      </c>
      <c r="AG2160">
        <v>156048.64000000001</v>
      </c>
      <c r="AH2160">
        <v>0</v>
      </c>
    </row>
    <row r="2161" spans="21:34" x14ac:dyDescent="0.25">
      <c r="U2161">
        <v>2160</v>
      </c>
      <c r="V2161">
        <v>15641835</v>
      </c>
      <c r="W2161" t="s">
        <v>1164</v>
      </c>
      <c r="X2161">
        <v>683</v>
      </c>
      <c r="Y2161" t="s">
        <v>374</v>
      </c>
      <c r="Z2161" t="s">
        <v>436</v>
      </c>
      <c r="AA2161">
        <v>72</v>
      </c>
      <c r="AB2161">
        <v>3</v>
      </c>
      <c r="AC2161">
        <v>140997.26</v>
      </c>
      <c r="AD2161">
        <v>1</v>
      </c>
      <c r="AE2161">
        <v>0</v>
      </c>
      <c r="AF2161">
        <v>1</v>
      </c>
      <c r="AG2161">
        <v>52876.41</v>
      </c>
      <c r="AH2161">
        <v>0</v>
      </c>
    </row>
    <row r="2162" spans="21:34" x14ac:dyDescent="0.25">
      <c r="U2162">
        <v>2161</v>
      </c>
      <c r="V2162">
        <v>15586821</v>
      </c>
      <c r="W2162" t="s">
        <v>1895</v>
      </c>
      <c r="X2162">
        <v>727</v>
      </c>
      <c r="Y2162" t="s">
        <v>374</v>
      </c>
      <c r="Z2162" t="s">
        <v>436</v>
      </c>
      <c r="AA2162">
        <v>28</v>
      </c>
      <c r="AB2162">
        <v>5</v>
      </c>
      <c r="AC2162">
        <v>0</v>
      </c>
      <c r="AD2162">
        <v>2</v>
      </c>
      <c r="AE2162">
        <v>0</v>
      </c>
      <c r="AF2162">
        <v>1</v>
      </c>
      <c r="AG2162">
        <v>19653.080000000002</v>
      </c>
      <c r="AH2162">
        <v>0</v>
      </c>
    </row>
    <row r="2163" spans="21:34" x14ac:dyDescent="0.25">
      <c r="U2163">
        <v>2162</v>
      </c>
      <c r="V2163">
        <v>15569678</v>
      </c>
      <c r="W2163" t="s">
        <v>769</v>
      </c>
      <c r="X2163">
        <v>561</v>
      </c>
      <c r="Y2163" t="s">
        <v>378</v>
      </c>
      <c r="Z2163" t="s">
        <v>436</v>
      </c>
      <c r="AA2163">
        <v>32</v>
      </c>
      <c r="AB2163">
        <v>6</v>
      </c>
      <c r="AC2163">
        <v>166824.59</v>
      </c>
      <c r="AD2163">
        <v>1</v>
      </c>
      <c r="AE2163">
        <v>1</v>
      </c>
      <c r="AF2163">
        <v>0</v>
      </c>
      <c r="AG2163">
        <v>139451.98000000001</v>
      </c>
      <c r="AH2163">
        <v>0</v>
      </c>
    </row>
    <row r="2164" spans="21:34" x14ac:dyDescent="0.25">
      <c r="U2164">
        <v>2163</v>
      </c>
      <c r="V2164">
        <v>15793842</v>
      </c>
      <c r="W2164" t="s">
        <v>1896</v>
      </c>
      <c r="X2164">
        <v>700</v>
      </c>
      <c r="Y2164" t="s">
        <v>374</v>
      </c>
      <c r="Z2164" t="s">
        <v>437</v>
      </c>
      <c r="AA2164">
        <v>34</v>
      </c>
      <c r="AB2164">
        <v>2</v>
      </c>
      <c r="AC2164">
        <v>76322.69</v>
      </c>
      <c r="AD2164">
        <v>1</v>
      </c>
      <c r="AE2164">
        <v>1</v>
      </c>
      <c r="AF2164">
        <v>0</v>
      </c>
      <c r="AG2164">
        <v>128136.29</v>
      </c>
      <c r="AH2164">
        <v>0</v>
      </c>
    </row>
    <row r="2165" spans="21:34" x14ac:dyDescent="0.25">
      <c r="U2165">
        <v>2164</v>
      </c>
      <c r="V2165">
        <v>15667554</v>
      </c>
      <c r="W2165" t="s">
        <v>683</v>
      </c>
      <c r="X2165">
        <v>605</v>
      </c>
      <c r="Y2165" t="s">
        <v>374</v>
      </c>
      <c r="Z2165" t="s">
        <v>436</v>
      </c>
      <c r="AA2165">
        <v>35</v>
      </c>
      <c r="AB2165">
        <v>6</v>
      </c>
      <c r="AC2165">
        <v>0</v>
      </c>
      <c r="AD2165">
        <v>2</v>
      </c>
      <c r="AE2165">
        <v>1</v>
      </c>
      <c r="AF2165">
        <v>1</v>
      </c>
      <c r="AG2165">
        <v>45206.57</v>
      </c>
      <c r="AH2165">
        <v>0</v>
      </c>
    </row>
    <row r="2166" spans="21:34" x14ac:dyDescent="0.25">
      <c r="U2166">
        <v>2165</v>
      </c>
      <c r="V2166">
        <v>15794479</v>
      </c>
      <c r="W2166" t="s">
        <v>1897</v>
      </c>
      <c r="X2166">
        <v>767</v>
      </c>
      <c r="Y2166" t="s">
        <v>376</v>
      </c>
      <c r="Z2166" t="s">
        <v>436</v>
      </c>
      <c r="AA2166">
        <v>77</v>
      </c>
      <c r="AB2166">
        <v>8</v>
      </c>
      <c r="AC2166">
        <v>149083.70000000001</v>
      </c>
      <c r="AD2166">
        <v>1</v>
      </c>
      <c r="AE2166">
        <v>1</v>
      </c>
      <c r="AF2166">
        <v>1</v>
      </c>
      <c r="AG2166">
        <v>190146.83</v>
      </c>
      <c r="AH2166">
        <v>0</v>
      </c>
    </row>
    <row r="2167" spans="21:34" x14ac:dyDescent="0.25">
      <c r="U2167">
        <v>2166</v>
      </c>
      <c r="V2167">
        <v>15585041</v>
      </c>
      <c r="W2167" t="s">
        <v>1898</v>
      </c>
      <c r="X2167">
        <v>511</v>
      </c>
      <c r="Y2167" t="s">
        <v>374</v>
      </c>
      <c r="Z2167" t="s">
        <v>436</v>
      </c>
      <c r="AA2167">
        <v>33</v>
      </c>
      <c r="AB2167">
        <v>7</v>
      </c>
      <c r="AC2167">
        <v>0</v>
      </c>
      <c r="AD2167">
        <v>2</v>
      </c>
      <c r="AE2167">
        <v>0</v>
      </c>
      <c r="AF2167">
        <v>1</v>
      </c>
      <c r="AG2167">
        <v>158313.87</v>
      </c>
      <c r="AH2167">
        <v>0</v>
      </c>
    </row>
    <row r="2168" spans="21:34" x14ac:dyDescent="0.25">
      <c r="U2168">
        <v>2167</v>
      </c>
      <c r="V2168">
        <v>15780650</v>
      </c>
      <c r="W2168" t="s">
        <v>1899</v>
      </c>
      <c r="X2168">
        <v>667</v>
      </c>
      <c r="Y2168" t="s">
        <v>374</v>
      </c>
      <c r="Z2168" t="s">
        <v>436</v>
      </c>
      <c r="AA2168">
        <v>40</v>
      </c>
      <c r="AB2168">
        <v>9</v>
      </c>
      <c r="AC2168">
        <v>0</v>
      </c>
      <c r="AD2168">
        <v>1</v>
      </c>
      <c r="AE2168">
        <v>1</v>
      </c>
      <c r="AF2168">
        <v>1</v>
      </c>
      <c r="AG2168">
        <v>96670.2</v>
      </c>
      <c r="AH2168">
        <v>0</v>
      </c>
    </row>
    <row r="2169" spans="21:34" x14ac:dyDescent="0.25">
      <c r="U2169">
        <v>2168</v>
      </c>
      <c r="V2169">
        <v>15780846</v>
      </c>
      <c r="W2169" t="s">
        <v>1900</v>
      </c>
      <c r="X2169">
        <v>787</v>
      </c>
      <c r="Y2169" t="s">
        <v>374</v>
      </c>
      <c r="Z2169" t="s">
        <v>436</v>
      </c>
      <c r="AA2169">
        <v>33</v>
      </c>
      <c r="AB2169">
        <v>1</v>
      </c>
      <c r="AC2169">
        <v>126588.81</v>
      </c>
      <c r="AD2169">
        <v>2</v>
      </c>
      <c r="AE2169">
        <v>0</v>
      </c>
      <c r="AF2169">
        <v>1</v>
      </c>
      <c r="AG2169">
        <v>62163.53</v>
      </c>
      <c r="AH2169">
        <v>0</v>
      </c>
    </row>
    <row r="2170" spans="21:34" x14ac:dyDescent="0.25">
      <c r="U2170">
        <v>2169</v>
      </c>
      <c r="V2170">
        <v>15805260</v>
      </c>
      <c r="W2170" t="s">
        <v>803</v>
      </c>
      <c r="X2170">
        <v>705</v>
      </c>
      <c r="Y2170" t="s">
        <v>378</v>
      </c>
      <c r="Z2170" t="s">
        <v>437</v>
      </c>
      <c r="AA2170">
        <v>56</v>
      </c>
      <c r="AB2170">
        <v>2</v>
      </c>
      <c r="AC2170">
        <v>143249.67000000001</v>
      </c>
      <c r="AD2170">
        <v>1</v>
      </c>
      <c r="AE2170">
        <v>1</v>
      </c>
      <c r="AF2170">
        <v>0</v>
      </c>
      <c r="AG2170">
        <v>88428.41</v>
      </c>
      <c r="AH2170">
        <v>1</v>
      </c>
    </row>
    <row r="2171" spans="21:34" x14ac:dyDescent="0.25">
      <c r="U2171">
        <v>2170</v>
      </c>
      <c r="V2171">
        <v>15621629</v>
      </c>
      <c r="W2171" t="s">
        <v>658</v>
      </c>
      <c r="X2171">
        <v>773</v>
      </c>
      <c r="Y2171" t="s">
        <v>378</v>
      </c>
      <c r="Z2171" t="s">
        <v>436</v>
      </c>
      <c r="AA2171">
        <v>43</v>
      </c>
      <c r="AB2171">
        <v>8</v>
      </c>
      <c r="AC2171">
        <v>81844.91</v>
      </c>
      <c r="AD2171">
        <v>2</v>
      </c>
      <c r="AE2171">
        <v>1</v>
      </c>
      <c r="AF2171">
        <v>1</v>
      </c>
      <c r="AG2171">
        <v>35908.46</v>
      </c>
      <c r="AH2171">
        <v>0</v>
      </c>
    </row>
    <row r="2172" spans="21:34" x14ac:dyDescent="0.25">
      <c r="U2172">
        <v>2171</v>
      </c>
      <c r="V2172">
        <v>15662151</v>
      </c>
      <c r="W2172" t="s">
        <v>1632</v>
      </c>
      <c r="X2172">
        <v>554</v>
      </c>
      <c r="Y2172" t="s">
        <v>374</v>
      </c>
      <c r="Z2172" t="s">
        <v>436</v>
      </c>
      <c r="AA2172">
        <v>40</v>
      </c>
      <c r="AB2172">
        <v>4</v>
      </c>
      <c r="AC2172">
        <v>0</v>
      </c>
      <c r="AD2172">
        <v>1</v>
      </c>
      <c r="AE2172">
        <v>0</v>
      </c>
      <c r="AF2172">
        <v>1</v>
      </c>
      <c r="AG2172">
        <v>168780.04</v>
      </c>
      <c r="AH2172">
        <v>0</v>
      </c>
    </row>
    <row r="2173" spans="21:34" x14ac:dyDescent="0.25">
      <c r="U2173">
        <v>2172</v>
      </c>
      <c r="V2173">
        <v>15747174</v>
      </c>
      <c r="W2173" t="s">
        <v>663</v>
      </c>
      <c r="X2173">
        <v>526</v>
      </c>
      <c r="Y2173" t="s">
        <v>378</v>
      </c>
      <c r="Z2173" t="s">
        <v>436</v>
      </c>
      <c r="AA2173">
        <v>58</v>
      </c>
      <c r="AB2173">
        <v>9</v>
      </c>
      <c r="AC2173">
        <v>190298.89</v>
      </c>
      <c r="AD2173">
        <v>2</v>
      </c>
      <c r="AE2173">
        <v>1</v>
      </c>
      <c r="AF2173">
        <v>1</v>
      </c>
      <c r="AG2173">
        <v>191263.76</v>
      </c>
      <c r="AH2173">
        <v>0</v>
      </c>
    </row>
    <row r="2174" spans="21:34" x14ac:dyDescent="0.25">
      <c r="U2174">
        <v>2173</v>
      </c>
      <c r="V2174">
        <v>15651585</v>
      </c>
      <c r="W2174" t="s">
        <v>953</v>
      </c>
      <c r="X2174">
        <v>661</v>
      </c>
      <c r="Y2174" t="s">
        <v>378</v>
      </c>
      <c r="Z2174" t="s">
        <v>436</v>
      </c>
      <c r="AA2174">
        <v>35</v>
      </c>
      <c r="AB2174">
        <v>2</v>
      </c>
      <c r="AC2174">
        <v>117212.18</v>
      </c>
      <c r="AD2174">
        <v>1</v>
      </c>
      <c r="AE2174">
        <v>1</v>
      </c>
      <c r="AF2174">
        <v>1</v>
      </c>
      <c r="AG2174">
        <v>83052.03</v>
      </c>
      <c r="AH2174">
        <v>0</v>
      </c>
    </row>
    <row r="2175" spans="21:34" x14ac:dyDescent="0.25">
      <c r="U2175">
        <v>2174</v>
      </c>
      <c r="V2175">
        <v>15649738</v>
      </c>
      <c r="W2175" t="s">
        <v>946</v>
      </c>
      <c r="X2175">
        <v>698</v>
      </c>
      <c r="Y2175" t="s">
        <v>374</v>
      </c>
      <c r="Z2175" t="s">
        <v>437</v>
      </c>
      <c r="AA2175">
        <v>46</v>
      </c>
      <c r="AB2175">
        <v>0</v>
      </c>
      <c r="AC2175">
        <v>0</v>
      </c>
      <c r="AD2175">
        <v>2</v>
      </c>
      <c r="AE2175">
        <v>1</v>
      </c>
      <c r="AF2175">
        <v>1</v>
      </c>
      <c r="AG2175">
        <v>125962.02</v>
      </c>
      <c r="AH2175">
        <v>0</v>
      </c>
    </row>
    <row r="2176" spans="21:34" x14ac:dyDescent="0.25">
      <c r="U2176">
        <v>2175</v>
      </c>
      <c r="V2176">
        <v>15633108</v>
      </c>
      <c r="W2176" t="s">
        <v>753</v>
      </c>
      <c r="X2176">
        <v>646</v>
      </c>
      <c r="Y2176" t="s">
        <v>374</v>
      </c>
      <c r="Z2176" t="s">
        <v>436</v>
      </c>
      <c r="AA2176">
        <v>26</v>
      </c>
      <c r="AB2176">
        <v>4</v>
      </c>
      <c r="AC2176">
        <v>139848.17000000001</v>
      </c>
      <c r="AD2176">
        <v>1</v>
      </c>
      <c r="AE2176">
        <v>1</v>
      </c>
      <c r="AF2176">
        <v>0</v>
      </c>
      <c r="AG2176">
        <v>164696.26999999999</v>
      </c>
      <c r="AH2176">
        <v>0</v>
      </c>
    </row>
    <row r="2177" spans="21:34" x14ac:dyDescent="0.25">
      <c r="U2177">
        <v>2176</v>
      </c>
      <c r="V2177">
        <v>15769254</v>
      </c>
      <c r="W2177" t="s">
        <v>1565</v>
      </c>
      <c r="X2177">
        <v>757</v>
      </c>
      <c r="Y2177" t="s">
        <v>378</v>
      </c>
      <c r="Z2177" t="s">
        <v>437</v>
      </c>
      <c r="AA2177">
        <v>34</v>
      </c>
      <c r="AB2177">
        <v>9</v>
      </c>
      <c r="AC2177">
        <v>101861.36</v>
      </c>
      <c r="AD2177">
        <v>2</v>
      </c>
      <c r="AE2177">
        <v>0</v>
      </c>
      <c r="AF2177">
        <v>0</v>
      </c>
      <c r="AG2177">
        <v>187011.96</v>
      </c>
      <c r="AH2177">
        <v>0</v>
      </c>
    </row>
    <row r="2178" spans="21:34" x14ac:dyDescent="0.25">
      <c r="U2178">
        <v>2177</v>
      </c>
      <c r="V2178">
        <v>15704746</v>
      </c>
      <c r="W2178" t="s">
        <v>1901</v>
      </c>
      <c r="X2178">
        <v>699</v>
      </c>
      <c r="Y2178" t="s">
        <v>376</v>
      </c>
      <c r="Z2178" t="s">
        <v>436</v>
      </c>
      <c r="AA2178">
        <v>35</v>
      </c>
      <c r="AB2178">
        <v>2</v>
      </c>
      <c r="AC2178">
        <v>167455.66</v>
      </c>
      <c r="AD2178">
        <v>2</v>
      </c>
      <c r="AE2178">
        <v>1</v>
      </c>
      <c r="AF2178">
        <v>1</v>
      </c>
      <c r="AG2178">
        <v>55324.49</v>
      </c>
      <c r="AH2178">
        <v>0</v>
      </c>
    </row>
    <row r="2179" spans="21:34" x14ac:dyDescent="0.25">
      <c r="U2179">
        <v>2178</v>
      </c>
      <c r="V2179">
        <v>15637644</v>
      </c>
      <c r="W2179" t="s">
        <v>1902</v>
      </c>
      <c r="X2179">
        <v>667</v>
      </c>
      <c r="Y2179" t="s">
        <v>374</v>
      </c>
      <c r="Z2179" t="s">
        <v>437</v>
      </c>
      <c r="AA2179">
        <v>24</v>
      </c>
      <c r="AB2179">
        <v>4</v>
      </c>
      <c r="AC2179">
        <v>0</v>
      </c>
      <c r="AD2179">
        <v>2</v>
      </c>
      <c r="AE2179">
        <v>0</v>
      </c>
      <c r="AF2179">
        <v>1</v>
      </c>
      <c r="AG2179">
        <v>34335.550000000003</v>
      </c>
      <c r="AH2179">
        <v>0</v>
      </c>
    </row>
    <row r="2180" spans="21:34" x14ac:dyDescent="0.25">
      <c r="U2180">
        <v>2179</v>
      </c>
      <c r="V2180">
        <v>15609562</v>
      </c>
      <c r="W2180" t="s">
        <v>765</v>
      </c>
      <c r="X2180">
        <v>774</v>
      </c>
      <c r="Y2180" t="s">
        <v>376</v>
      </c>
      <c r="Z2180" t="s">
        <v>437</v>
      </c>
      <c r="AA2180">
        <v>43</v>
      </c>
      <c r="AB2180">
        <v>1</v>
      </c>
      <c r="AC2180">
        <v>116360.07</v>
      </c>
      <c r="AD2180">
        <v>1</v>
      </c>
      <c r="AE2180">
        <v>1</v>
      </c>
      <c r="AF2180">
        <v>0</v>
      </c>
      <c r="AG2180">
        <v>17004.14</v>
      </c>
      <c r="AH2180">
        <v>0</v>
      </c>
    </row>
    <row r="2181" spans="21:34" x14ac:dyDescent="0.25">
      <c r="U2181">
        <v>2180</v>
      </c>
      <c r="V2181">
        <v>15787459</v>
      </c>
      <c r="W2181" t="s">
        <v>1868</v>
      </c>
      <c r="X2181">
        <v>745</v>
      </c>
      <c r="Y2181" t="s">
        <v>376</v>
      </c>
      <c r="Z2181" t="s">
        <v>436</v>
      </c>
      <c r="AA2181">
        <v>40</v>
      </c>
      <c r="AB2181">
        <v>3</v>
      </c>
      <c r="AC2181">
        <v>88466.82</v>
      </c>
      <c r="AD2181">
        <v>1</v>
      </c>
      <c r="AE2181">
        <v>0</v>
      </c>
      <c r="AF2181">
        <v>0</v>
      </c>
      <c r="AG2181">
        <v>116331.42</v>
      </c>
      <c r="AH2181">
        <v>0</v>
      </c>
    </row>
    <row r="2182" spans="21:34" x14ac:dyDescent="0.25">
      <c r="U2182">
        <v>2181</v>
      </c>
      <c r="V2182">
        <v>15762902</v>
      </c>
      <c r="W2182" t="s">
        <v>1312</v>
      </c>
      <c r="X2182">
        <v>649</v>
      </c>
      <c r="Y2182" t="s">
        <v>374</v>
      </c>
      <c r="Z2182" t="s">
        <v>437</v>
      </c>
      <c r="AA2182">
        <v>42</v>
      </c>
      <c r="AB2182">
        <v>7</v>
      </c>
      <c r="AC2182">
        <v>0</v>
      </c>
      <c r="AD2182">
        <v>2</v>
      </c>
      <c r="AE2182">
        <v>0</v>
      </c>
      <c r="AF2182">
        <v>1</v>
      </c>
      <c r="AG2182">
        <v>22974.01</v>
      </c>
      <c r="AH2182">
        <v>0</v>
      </c>
    </row>
    <row r="2183" spans="21:34" x14ac:dyDescent="0.25">
      <c r="U2183">
        <v>2182</v>
      </c>
      <c r="V2183">
        <v>15738605</v>
      </c>
      <c r="W2183" t="s">
        <v>1903</v>
      </c>
      <c r="X2183">
        <v>634</v>
      </c>
      <c r="Y2183" t="s">
        <v>378</v>
      </c>
      <c r="Z2183" t="s">
        <v>437</v>
      </c>
      <c r="AA2183">
        <v>46</v>
      </c>
      <c r="AB2183">
        <v>5</v>
      </c>
      <c r="AC2183">
        <v>123642.36</v>
      </c>
      <c r="AD2183">
        <v>1</v>
      </c>
      <c r="AE2183">
        <v>1</v>
      </c>
      <c r="AF2183">
        <v>1</v>
      </c>
      <c r="AG2183">
        <v>49725.16</v>
      </c>
      <c r="AH2183">
        <v>1</v>
      </c>
    </row>
    <row r="2184" spans="21:34" x14ac:dyDescent="0.25">
      <c r="U2184">
        <v>2183</v>
      </c>
      <c r="V2184">
        <v>15724889</v>
      </c>
      <c r="W2184" t="s">
        <v>1904</v>
      </c>
      <c r="X2184">
        <v>665</v>
      </c>
      <c r="Y2184" t="s">
        <v>376</v>
      </c>
      <c r="Z2184" t="s">
        <v>436</v>
      </c>
      <c r="AA2184">
        <v>38</v>
      </c>
      <c r="AB2184">
        <v>9</v>
      </c>
      <c r="AC2184">
        <v>0</v>
      </c>
      <c r="AD2184">
        <v>1</v>
      </c>
      <c r="AE2184">
        <v>0</v>
      </c>
      <c r="AF2184">
        <v>1</v>
      </c>
      <c r="AG2184">
        <v>87412.74</v>
      </c>
      <c r="AH2184">
        <v>0</v>
      </c>
    </row>
    <row r="2185" spans="21:34" x14ac:dyDescent="0.25">
      <c r="U2185">
        <v>2184</v>
      </c>
      <c r="V2185">
        <v>15730735</v>
      </c>
      <c r="W2185" t="s">
        <v>1905</v>
      </c>
      <c r="X2185">
        <v>713</v>
      </c>
      <c r="Y2185" t="s">
        <v>374</v>
      </c>
      <c r="Z2185" t="s">
        <v>436</v>
      </c>
      <c r="AA2185">
        <v>38</v>
      </c>
      <c r="AB2185">
        <v>9</v>
      </c>
      <c r="AC2185">
        <v>72286.84</v>
      </c>
      <c r="AD2185">
        <v>2</v>
      </c>
      <c r="AE2185">
        <v>1</v>
      </c>
      <c r="AF2185">
        <v>1</v>
      </c>
      <c r="AG2185">
        <v>26136.89</v>
      </c>
      <c r="AH2185">
        <v>0</v>
      </c>
    </row>
    <row r="2186" spans="21:34" x14ac:dyDescent="0.25">
      <c r="U2186">
        <v>2185</v>
      </c>
      <c r="V2186">
        <v>15689147</v>
      </c>
      <c r="W2186" t="s">
        <v>1906</v>
      </c>
      <c r="X2186">
        <v>652</v>
      </c>
      <c r="Y2186" t="s">
        <v>374</v>
      </c>
      <c r="Z2186" t="s">
        <v>437</v>
      </c>
      <c r="AA2186">
        <v>40</v>
      </c>
      <c r="AB2186">
        <v>1</v>
      </c>
      <c r="AC2186">
        <v>0</v>
      </c>
      <c r="AD2186">
        <v>2</v>
      </c>
      <c r="AE2186">
        <v>1</v>
      </c>
      <c r="AF2186">
        <v>0</v>
      </c>
      <c r="AG2186">
        <v>126554.96</v>
      </c>
      <c r="AH2186">
        <v>0</v>
      </c>
    </row>
    <row r="2187" spans="21:34" x14ac:dyDescent="0.25">
      <c r="U2187">
        <v>2186</v>
      </c>
      <c r="V2187">
        <v>15730397</v>
      </c>
      <c r="W2187" t="s">
        <v>1907</v>
      </c>
      <c r="X2187">
        <v>739</v>
      </c>
      <c r="Y2187" t="s">
        <v>376</v>
      </c>
      <c r="Z2187" t="s">
        <v>436</v>
      </c>
      <c r="AA2187">
        <v>40</v>
      </c>
      <c r="AB2187">
        <v>1</v>
      </c>
      <c r="AC2187">
        <v>109681.61</v>
      </c>
      <c r="AD2187">
        <v>1</v>
      </c>
      <c r="AE2187">
        <v>1</v>
      </c>
      <c r="AF2187">
        <v>1</v>
      </c>
      <c r="AG2187">
        <v>193321.3</v>
      </c>
      <c r="AH2187">
        <v>0</v>
      </c>
    </row>
    <row r="2188" spans="21:34" x14ac:dyDescent="0.25">
      <c r="U2188">
        <v>2187</v>
      </c>
      <c r="V2188">
        <v>15762169</v>
      </c>
      <c r="W2188" t="s">
        <v>1908</v>
      </c>
      <c r="X2188">
        <v>556</v>
      </c>
      <c r="Y2188" t="s">
        <v>378</v>
      </c>
      <c r="Z2188" t="s">
        <v>436</v>
      </c>
      <c r="AA2188">
        <v>37</v>
      </c>
      <c r="AB2188">
        <v>9</v>
      </c>
      <c r="AC2188">
        <v>145018.64000000001</v>
      </c>
      <c r="AD2188">
        <v>2</v>
      </c>
      <c r="AE2188">
        <v>1</v>
      </c>
      <c r="AF2188">
        <v>0</v>
      </c>
      <c r="AG2188">
        <v>90928.02</v>
      </c>
      <c r="AH2188">
        <v>1</v>
      </c>
    </row>
    <row r="2189" spans="21:34" x14ac:dyDescent="0.25">
      <c r="U2189">
        <v>2188</v>
      </c>
      <c r="V2189">
        <v>15589320</v>
      </c>
      <c r="W2189" t="s">
        <v>1167</v>
      </c>
      <c r="X2189">
        <v>699</v>
      </c>
      <c r="Y2189" t="s">
        <v>376</v>
      </c>
      <c r="Z2189" t="s">
        <v>436</v>
      </c>
      <c r="AA2189">
        <v>34</v>
      </c>
      <c r="AB2189">
        <v>8</v>
      </c>
      <c r="AC2189">
        <v>0</v>
      </c>
      <c r="AD2189">
        <v>1</v>
      </c>
      <c r="AE2189">
        <v>1</v>
      </c>
      <c r="AF2189">
        <v>1</v>
      </c>
      <c r="AG2189">
        <v>76510.460000000006</v>
      </c>
      <c r="AH2189">
        <v>0</v>
      </c>
    </row>
    <row r="2190" spans="21:34" x14ac:dyDescent="0.25">
      <c r="U2190">
        <v>2189</v>
      </c>
      <c r="V2190">
        <v>15799211</v>
      </c>
      <c r="W2190" t="s">
        <v>1171</v>
      </c>
      <c r="X2190">
        <v>708</v>
      </c>
      <c r="Y2190" t="s">
        <v>376</v>
      </c>
      <c r="Z2190" t="s">
        <v>437</v>
      </c>
      <c r="AA2190">
        <v>32</v>
      </c>
      <c r="AB2190">
        <v>8</v>
      </c>
      <c r="AC2190">
        <v>187487.63</v>
      </c>
      <c r="AD2190">
        <v>1</v>
      </c>
      <c r="AE2190">
        <v>1</v>
      </c>
      <c r="AF2190">
        <v>1</v>
      </c>
      <c r="AG2190">
        <v>120115.5</v>
      </c>
      <c r="AH2190">
        <v>0</v>
      </c>
    </row>
    <row r="2191" spans="21:34" x14ac:dyDescent="0.25">
      <c r="U2191">
        <v>2190</v>
      </c>
      <c r="V2191">
        <v>15798310</v>
      </c>
      <c r="W2191" t="s">
        <v>1369</v>
      </c>
      <c r="X2191">
        <v>480</v>
      </c>
      <c r="Y2191" t="s">
        <v>374</v>
      </c>
      <c r="Z2191" t="s">
        <v>436</v>
      </c>
      <c r="AA2191">
        <v>35</v>
      </c>
      <c r="AB2191">
        <v>2</v>
      </c>
      <c r="AC2191">
        <v>165692.91</v>
      </c>
      <c r="AD2191">
        <v>1</v>
      </c>
      <c r="AE2191">
        <v>1</v>
      </c>
      <c r="AF2191">
        <v>1</v>
      </c>
      <c r="AG2191">
        <v>197984.58</v>
      </c>
      <c r="AH2191">
        <v>0</v>
      </c>
    </row>
    <row r="2192" spans="21:34" x14ac:dyDescent="0.25">
      <c r="U2192">
        <v>2191</v>
      </c>
      <c r="V2192">
        <v>15609998</v>
      </c>
      <c r="W2192" t="s">
        <v>1234</v>
      </c>
      <c r="X2192">
        <v>700</v>
      </c>
      <c r="Y2192" t="s">
        <v>378</v>
      </c>
      <c r="Z2192" t="s">
        <v>437</v>
      </c>
      <c r="AA2192">
        <v>59</v>
      </c>
      <c r="AB2192">
        <v>5</v>
      </c>
      <c r="AC2192">
        <v>137648.41</v>
      </c>
      <c r="AD2192">
        <v>1</v>
      </c>
      <c r="AE2192">
        <v>1</v>
      </c>
      <c r="AF2192">
        <v>0</v>
      </c>
      <c r="AG2192">
        <v>142977.04999999999</v>
      </c>
      <c r="AH2192">
        <v>1</v>
      </c>
    </row>
    <row r="2193" spans="21:34" x14ac:dyDescent="0.25">
      <c r="U2193">
        <v>2192</v>
      </c>
      <c r="V2193">
        <v>15583548</v>
      </c>
      <c r="W2193" t="s">
        <v>1909</v>
      </c>
      <c r="X2193">
        <v>525</v>
      </c>
      <c r="Y2193" t="s">
        <v>376</v>
      </c>
      <c r="Z2193" t="s">
        <v>437</v>
      </c>
      <c r="AA2193">
        <v>47</v>
      </c>
      <c r="AB2193">
        <v>6</v>
      </c>
      <c r="AC2193">
        <v>118560</v>
      </c>
      <c r="AD2193">
        <v>1</v>
      </c>
      <c r="AE2193">
        <v>1</v>
      </c>
      <c r="AF2193">
        <v>0</v>
      </c>
      <c r="AG2193">
        <v>82522.61</v>
      </c>
      <c r="AH2193">
        <v>1</v>
      </c>
    </row>
    <row r="2194" spans="21:34" x14ac:dyDescent="0.25">
      <c r="U2194">
        <v>2193</v>
      </c>
      <c r="V2194">
        <v>15761763</v>
      </c>
      <c r="W2194" t="s">
        <v>1417</v>
      </c>
      <c r="X2194">
        <v>845</v>
      </c>
      <c r="Y2194" t="s">
        <v>374</v>
      </c>
      <c r="Z2194" t="s">
        <v>436</v>
      </c>
      <c r="AA2194">
        <v>33</v>
      </c>
      <c r="AB2194">
        <v>8</v>
      </c>
      <c r="AC2194">
        <v>164385.53</v>
      </c>
      <c r="AD2194">
        <v>1</v>
      </c>
      <c r="AE2194">
        <v>1</v>
      </c>
      <c r="AF2194">
        <v>0</v>
      </c>
      <c r="AG2194">
        <v>150664.97</v>
      </c>
      <c r="AH2194">
        <v>0</v>
      </c>
    </row>
    <row r="2195" spans="21:34" x14ac:dyDescent="0.25">
      <c r="U2195">
        <v>2194</v>
      </c>
      <c r="V2195">
        <v>15764409</v>
      </c>
      <c r="W2195" t="s">
        <v>1910</v>
      </c>
      <c r="X2195">
        <v>613</v>
      </c>
      <c r="Y2195" t="s">
        <v>374</v>
      </c>
      <c r="Z2195" t="s">
        <v>436</v>
      </c>
      <c r="AA2195">
        <v>37</v>
      </c>
      <c r="AB2195">
        <v>9</v>
      </c>
      <c r="AC2195">
        <v>108286.5</v>
      </c>
      <c r="AD2195">
        <v>1</v>
      </c>
      <c r="AE2195">
        <v>1</v>
      </c>
      <c r="AF2195">
        <v>1</v>
      </c>
      <c r="AG2195">
        <v>114153.44</v>
      </c>
      <c r="AH2195">
        <v>0</v>
      </c>
    </row>
    <row r="2196" spans="21:34" x14ac:dyDescent="0.25">
      <c r="U2196">
        <v>2195</v>
      </c>
      <c r="V2196">
        <v>15710161</v>
      </c>
      <c r="W2196" t="s">
        <v>755</v>
      </c>
      <c r="X2196">
        <v>850</v>
      </c>
      <c r="Y2196" t="s">
        <v>374</v>
      </c>
      <c r="Z2196" t="s">
        <v>437</v>
      </c>
      <c r="AA2196">
        <v>34</v>
      </c>
      <c r="AB2196">
        <v>2</v>
      </c>
      <c r="AC2196">
        <v>0</v>
      </c>
      <c r="AD2196">
        <v>2</v>
      </c>
      <c r="AE2196">
        <v>1</v>
      </c>
      <c r="AF2196">
        <v>1</v>
      </c>
      <c r="AG2196">
        <v>171706.66</v>
      </c>
      <c r="AH2196">
        <v>0</v>
      </c>
    </row>
    <row r="2197" spans="21:34" x14ac:dyDescent="0.25">
      <c r="U2197">
        <v>2196</v>
      </c>
      <c r="V2197">
        <v>15735246</v>
      </c>
      <c r="W2197" t="s">
        <v>1548</v>
      </c>
      <c r="X2197">
        <v>798</v>
      </c>
      <c r="Y2197" t="s">
        <v>376</v>
      </c>
      <c r="Z2197" t="s">
        <v>437</v>
      </c>
      <c r="AA2197">
        <v>58</v>
      </c>
      <c r="AB2197">
        <v>9</v>
      </c>
      <c r="AC2197">
        <v>0</v>
      </c>
      <c r="AD2197">
        <v>2</v>
      </c>
      <c r="AE2197">
        <v>0</v>
      </c>
      <c r="AF2197">
        <v>0</v>
      </c>
      <c r="AG2197">
        <v>119071.56</v>
      </c>
      <c r="AH2197">
        <v>1</v>
      </c>
    </row>
    <row r="2198" spans="21:34" x14ac:dyDescent="0.25">
      <c r="U2198">
        <v>2197</v>
      </c>
      <c r="V2198">
        <v>15791700</v>
      </c>
      <c r="W2198" t="s">
        <v>1911</v>
      </c>
      <c r="X2198">
        <v>773</v>
      </c>
      <c r="Y2198" t="s">
        <v>378</v>
      </c>
      <c r="Z2198" t="s">
        <v>436</v>
      </c>
      <c r="AA2198">
        <v>47</v>
      </c>
      <c r="AB2198">
        <v>2</v>
      </c>
      <c r="AC2198">
        <v>118079.47</v>
      </c>
      <c r="AD2198">
        <v>4</v>
      </c>
      <c r="AE2198">
        <v>1</v>
      </c>
      <c r="AF2198">
        <v>1</v>
      </c>
      <c r="AG2198">
        <v>143007.49</v>
      </c>
      <c r="AH2198">
        <v>1</v>
      </c>
    </row>
    <row r="2199" spans="21:34" x14ac:dyDescent="0.25">
      <c r="U2199">
        <v>2198</v>
      </c>
      <c r="V2199">
        <v>15670753</v>
      </c>
      <c r="W2199" t="s">
        <v>1912</v>
      </c>
      <c r="X2199">
        <v>614</v>
      </c>
      <c r="Y2199" t="s">
        <v>376</v>
      </c>
      <c r="Z2199" t="s">
        <v>436</v>
      </c>
      <c r="AA2199">
        <v>35</v>
      </c>
      <c r="AB2199">
        <v>2</v>
      </c>
      <c r="AC2199">
        <v>127283.78</v>
      </c>
      <c r="AD2199">
        <v>1</v>
      </c>
      <c r="AE2199">
        <v>1</v>
      </c>
      <c r="AF2199">
        <v>1</v>
      </c>
      <c r="AG2199">
        <v>31302.35</v>
      </c>
      <c r="AH2199">
        <v>0</v>
      </c>
    </row>
    <row r="2200" spans="21:34" x14ac:dyDescent="0.25">
      <c r="U2200">
        <v>2199</v>
      </c>
      <c r="V2200">
        <v>15573876</v>
      </c>
      <c r="W2200" t="s">
        <v>775</v>
      </c>
      <c r="X2200">
        <v>473</v>
      </c>
      <c r="Y2200" t="s">
        <v>376</v>
      </c>
      <c r="Z2200" t="s">
        <v>436</v>
      </c>
      <c r="AA2200">
        <v>48</v>
      </c>
      <c r="AB2200">
        <v>8</v>
      </c>
      <c r="AC2200">
        <v>0</v>
      </c>
      <c r="AD2200">
        <v>2</v>
      </c>
      <c r="AE2200">
        <v>1</v>
      </c>
      <c r="AF2200">
        <v>0</v>
      </c>
      <c r="AG2200">
        <v>71139.8</v>
      </c>
      <c r="AH2200">
        <v>0</v>
      </c>
    </row>
    <row r="2201" spans="21:34" x14ac:dyDescent="0.25">
      <c r="U2201">
        <v>2200</v>
      </c>
      <c r="V2201">
        <v>15770174</v>
      </c>
      <c r="W2201" t="s">
        <v>1275</v>
      </c>
      <c r="X2201">
        <v>762</v>
      </c>
      <c r="Y2201" t="s">
        <v>374</v>
      </c>
      <c r="Z2201" t="s">
        <v>436</v>
      </c>
      <c r="AA2201">
        <v>29</v>
      </c>
      <c r="AB2201">
        <v>6</v>
      </c>
      <c r="AC2201">
        <v>141389.06</v>
      </c>
      <c r="AD2201">
        <v>1</v>
      </c>
      <c r="AE2201">
        <v>1</v>
      </c>
      <c r="AF2201">
        <v>0</v>
      </c>
      <c r="AG2201">
        <v>54122.89</v>
      </c>
      <c r="AH2201">
        <v>0</v>
      </c>
    </row>
    <row r="2202" spans="21:34" x14ac:dyDescent="0.25">
      <c r="U2202">
        <v>2201</v>
      </c>
      <c r="V2202">
        <v>15641114</v>
      </c>
      <c r="W2202" t="s">
        <v>953</v>
      </c>
      <c r="X2202">
        <v>701</v>
      </c>
      <c r="Y2202" t="s">
        <v>374</v>
      </c>
      <c r="Z2202" t="s">
        <v>436</v>
      </c>
      <c r="AA2202">
        <v>37</v>
      </c>
      <c r="AB2202">
        <v>8</v>
      </c>
      <c r="AC2202">
        <v>130091.5</v>
      </c>
      <c r="AD2202">
        <v>1</v>
      </c>
      <c r="AE2202">
        <v>1</v>
      </c>
      <c r="AF2202">
        <v>1</v>
      </c>
      <c r="AG2202">
        <v>120031.29</v>
      </c>
      <c r="AH2202">
        <v>0</v>
      </c>
    </row>
    <row r="2203" spans="21:34" x14ac:dyDescent="0.25">
      <c r="U2203">
        <v>2202</v>
      </c>
      <c r="V2203">
        <v>15682435</v>
      </c>
      <c r="W2203" t="s">
        <v>1256</v>
      </c>
      <c r="X2203">
        <v>600</v>
      </c>
      <c r="Y2203" t="s">
        <v>374</v>
      </c>
      <c r="Z2203" t="s">
        <v>436</v>
      </c>
      <c r="AA2203">
        <v>35</v>
      </c>
      <c r="AB2203">
        <v>4</v>
      </c>
      <c r="AC2203">
        <v>143744.76999999999</v>
      </c>
      <c r="AD2203">
        <v>2</v>
      </c>
      <c r="AE2203">
        <v>1</v>
      </c>
      <c r="AF2203">
        <v>0</v>
      </c>
      <c r="AG2203">
        <v>104076.51</v>
      </c>
      <c r="AH2203">
        <v>0</v>
      </c>
    </row>
    <row r="2204" spans="21:34" x14ac:dyDescent="0.25">
      <c r="U2204">
        <v>2203</v>
      </c>
      <c r="V2204">
        <v>15751788</v>
      </c>
      <c r="W2204" t="s">
        <v>911</v>
      </c>
      <c r="X2204">
        <v>850</v>
      </c>
      <c r="Y2204" t="s">
        <v>376</v>
      </c>
      <c r="Z2204" t="s">
        <v>436</v>
      </c>
      <c r="AA2204">
        <v>28</v>
      </c>
      <c r="AB2204">
        <v>9</v>
      </c>
      <c r="AC2204">
        <v>97408.03</v>
      </c>
      <c r="AD2204">
        <v>1</v>
      </c>
      <c r="AE2204">
        <v>1</v>
      </c>
      <c r="AF2204">
        <v>1</v>
      </c>
      <c r="AG2204">
        <v>175853.64</v>
      </c>
      <c r="AH2204">
        <v>0</v>
      </c>
    </row>
    <row r="2205" spans="21:34" x14ac:dyDescent="0.25">
      <c r="U2205">
        <v>2204</v>
      </c>
      <c r="V2205">
        <v>15672598</v>
      </c>
      <c r="W2205" t="s">
        <v>1202</v>
      </c>
      <c r="X2205">
        <v>613</v>
      </c>
      <c r="Y2205" t="s">
        <v>376</v>
      </c>
      <c r="Z2205" t="s">
        <v>436</v>
      </c>
      <c r="AA2205">
        <v>30</v>
      </c>
      <c r="AB2205">
        <v>9</v>
      </c>
      <c r="AC2205">
        <v>111927.45</v>
      </c>
      <c r="AD2205">
        <v>1</v>
      </c>
      <c r="AE2205">
        <v>1</v>
      </c>
      <c r="AF2205">
        <v>1</v>
      </c>
      <c r="AG2205">
        <v>175795.87</v>
      </c>
      <c r="AH2205">
        <v>0</v>
      </c>
    </row>
    <row r="2206" spans="21:34" x14ac:dyDescent="0.25">
      <c r="U2206">
        <v>2205</v>
      </c>
      <c r="V2206">
        <v>15762803</v>
      </c>
      <c r="W2206" t="s">
        <v>1913</v>
      </c>
      <c r="X2206">
        <v>509</v>
      </c>
      <c r="Y2206" t="s">
        <v>374</v>
      </c>
      <c r="Z2206" t="s">
        <v>436</v>
      </c>
      <c r="AA2206">
        <v>31</v>
      </c>
      <c r="AB2206">
        <v>3</v>
      </c>
      <c r="AC2206">
        <v>0</v>
      </c>
      <c r="AD2206">
        <v>2</v>
      </c>
      <c r="AE2206">
        <v>1</v>
      </c>
      <c r="AF2206">
        <v>0</v>
      </c>
      <c r="AG2206">
        <v>15360.91</v>
      </c>
      <c r="AH2206">
        <v>0</v>
      </c>
    </row>
    <row r="2207" spans="21:34" x14ac:dyDescent="0.25">
      <c r="U2207">
        <v>2206</v>
      </c>
      <c r="V2207">
        <v>15812982</v>
      </c>
      <c r="W2207" t="s">
        <v>1715</v>
      </c>
      <c r="X2207">
        <v>509</v>
      </c>
      <c r="Y2207" t="s">
        <v>376</v>
      </c>
      <c r="Z2207" t="s">
        <v>436</v>
      </c>
      <c r="AA2207">
        <v>38</v>
      </c>
      <c r="AB2207">
        <v>2</v>
      </c>
      <c r="AC2207">
        <v>0</v>
      </c>
      <c r="AD2207">
        <v>1</v>
      </c>
      <c r="AE2207">
        <v>0</v>
      </c>
      <c r="AF2207">
        <v>0</v>
      </c>
      <c r="AG2207">
        <v>168460.12</v>
      </c>
      <c r="AH2207">
        <v>0</v>
      </c>
    </row>
    <row r="2208" spans="21:34" x14ac:dyDescent="0.25">
      <c r="U2208">
        <v>2207</v>
      </c>
      <c r="V2208">
        <v>15597901</v>
      </c>
      <c r="W2208" t="s">
        <v>758</v>
      </c>
      <c r="X2208">
        <v>609</v>
      </c>
      <c r="Y2208" t="s">
        <v>374</v>
      </c>
      <c r="Z2208" t="s">
        <v>436</v>
      </c>
      <c r="AA2208">
        <v>34</v>
      </c>
      <c r="AB2208">
        <v>1</v>
      </c>
      <c r="AC2208">
        <v>0</v>
      </c>
      <c r="AD2208">
        <v>1</v>
      </c>
      <c r="AE2208">
        <v>1</v>
      </c>
      <c r="AF2208">
        <v>1</v>
      </c>
      <c r="AG2208">
        <v>181177.9</v>
      </c>
      <c r="AH2208">
        <v>0</v>
      </c>
    </row>
    <row r="2209" spans="21:34" x14ac:dyDescent="0.25">
      <c r="U2209">
        <v>2208</v>
      </c>
      <c r="V2209">
        <v>15731507</v>
      </c>
      <c r="W2209" t="s">
        <v>1101</v>
      </c>
      <c r="X2209">
        <v>456</v>
      </c>
      <c r="Y2209" t="s">
        <v>374</v>
      </c>
      <c r="Z2209" t="s">
        <v>437</v>
      </c>
      <c r="AA2209">
        <v>33</v>
      </c>
      <c r="AB2209">
        <v>1</v>
      </c>
      <c r="AC2209">
        <v>188285.68</v>
      </c>
      <c r="AD2209">
        <v>1</v>
      </c>
      <c r="AE2209">
        <v>0</v>
      </c>
      <c r="AF2209">
        <v>0</v>
      </c>
      <c r="AG2209">
        <v>58363.94</v>
      </c>
      <c r="AH2209">
        <v>0</v>
      </c>
    </row>
    <row r="2210" spans="21:34" x14ac:dyDescent="0.25">
      <c r="U2210">
        <v>2209</v>
      </c>
      <c r="V2210">
        <v>15809826</v>
      </c>
      <c r="W2210" t="s">
        <v>1914</v>
      </c>
      <c r="X2210">
        <v>728</v>
      </c>
      <c r="Y2210" t="s">
        <v>374</v>
      </c>
      <c r="Z2210" t="s">
        <v>437</v>
      </c>
      <c r="AA2210">
        <v>46</v>
      </c>
      <c r="AB2210">
        <v>2</v>
      </c>
      <c r="AC2210">
        <v>109705.52</v>
      </c>
      <c r="AD2210">
        <v>1</v>
      </c>
      <c r="AE2210">
        <v>1</v>
      </c>
      <c r="AF2210">
        <v>0</v>
      </c>
      <c r="AG2210">
        <v>20276.87</v>
      </c>
      <c r="AH2210">
        <v>1</v>
      </c>
    </row>
    <row r="2211" spans="21:34" x14ac:dyDescent="0.25">
      <c r="U2211">
        <v>2210</v>
      </c>
      <c r="V2211">
        <v>15764237</v>
      </c>
      <c r="W2211" t="s">
        <v>1378</v>
      </c>
      <c r="X2211">
        <v>663</v>
      </c>
      <c r="Y2211" t="s">
        <v>376</v>
      </c>
      <c r="Z2211" t="s">
        <v>436</v>
      </c>
      <c r="AA2211">
        <v>33</v>
      </c>
      <c r="AB2211">
        <v>9</v>
      </c>
      <c r="AC2211">
        <v>0</v>
      </c>
      <c r="AD2211">
        <v>2</v>
      </c>
      <c r="AE2211">
        <v>0</v>
      </c>
      <c r="AF2211">
        <v>0</v>
      </c>
      <c r="AG2211">
        <v>91514.62</v>
      </c>
      <c r="AH2211">
        <v>0</v>
      </c>
    </row>
    <row r="2212" spans="21:34" x14ac:dyDescent="0.25">
      <c r="U2212">
        <v>2211</v>
      </c>
      <c r="V2212">
        <v>15769917</v>
      </c>
      <c r="W2212" t="s">
        <v>1915</v>
      </c>
      <c r="X2212">
        <v>673</v>
      </c>
      <c r="Y2212" t="s">
        <v>378</v>
      </c>
      <c r="Z2212" t="s">
        <v>437</v>
      </c>
      <c r="AA2212">
        <v>34</v>
      </c>
      <c r="AB2212">
        <v>1</v>
      </c>
      <c r="AC2212">
        <v>127122.79</v>
      </c>
      <c r="AD2212">
        <v>3</v>
      </c>
      <c r="AE2212">
        <v>0</v>
      </c>
      <c r="AF2212">
        <v>1</v>
      </c>
      <c r="AG2212">
        <v>76703.100000000006</v>
      </c>
      <c r="AH2212">
        <v>0</v>
      </c>
    </row>
    <row r="2213" spans="21:34" x14ac:dyDescent="0.25">
      <c r="U2213">
        <v>2212</v>
      </c>
      <c r="V2213">
        <v>15641850</v>
      </c>
      <c r="W2213" t="s">
        <v>1916</v>
      </c>
      <c r="X2213">
        <v>717</v>
      </c>
      <c r="Y2213" t="s">
        <v>374</v>
      </c>
      <c r="Z2213" t="s">
        <v>436</v>
      </c>
      <c r="AA2213">
        <v>40</v>
      </c>
      <c r="AB2213">
        <v>0</v>
      </c>
      <c r="AC2213">
        <v>98241.04</v>
      </c>
      <c r="AD2213">
        <v>1</v>
      </c>
      <c r="AE2213">
        <v>1</v>
      </c>
      <c r="AF2213">
        <v>0</v>
      </c>
      <c r="AG2213">
        <v>110887.14</v>
      </c>
      <c r="AH2213">
        <v>0</v>
      </c>
    </row>
    <row r="2214" spans="21:34" x14ac:dyDescent="0.25">
      <c r="U2214">
        <v>2213</v>
      </c>
      <c r="V2214">
        <v>15770974</v>
      </c>
      <c r="W2214" t="s">
        <v>943</v>
      </c>
      <c r="X2214">
        <v>741</v>
      </c>
      <c r="Y2214" t="s">
        <v>378</v>
      </c>
      <c r="Z2214" t="s">
        <v>437</v>
      </c>
      <c r="AA2214">
        <v>37</v>
      </c>
      <c r="AB2214">
        <v>8</v>
      </c>
      <c r="AC2214">
        <v>170840.08</v>
      </c>
      <c r="AD2214">
        <v>2</v>
      </c>
      <c r="AE2214">
        <v>0</v>
      </c>
      <c r="AF2214">
        <v>0</v>
      </c>
      <c r="AG2214">
        <v>109843.16</v>
      </c>
      <c r="AH2214">
        <v>0</v>
      </c>
    </row>
    <row r="2215" spans="21:34" x14ac:dyDescent="0.25">
      <c r="U2215">
        <v>2214</v>
      </c>
      <c r="V2215">
        <v>15803749</v>
      </c>
      <c r="W2215" t="s">
        <v>1854</v>
      </c>
      <c r="X2215">
        <v>498</v>
      </c>
      <c r="Y2215" t="s">
        <v>378</v>
      </c>
      <c r="Z2215" t="s">
        <v>437</v>
      </c>
      <c r="AA2215">
        <v>41</v>
      </c>
      <c r="AB2215">
        <v>4</v>
      </c>
      <c r="AC2215">
        <v>87541.06</v>
      </c>
      <c r="AD2215">
        <v>2</v>
      </c>
      <c r="AE2215">
        <v>1</v>
      </c>
      <c r="AF2215">
        <v>1</v>
      </c>
      <c r="AG2215">
        <v>12577.21</v>
      </c>
      <c r="AH2215">
        <v>1</v>
      </c>
    </row>
    <row r="2216" spans="21:34" x14ac:dyDescent="0.25">
      <c r="U2216">
        <v>2215</v>
      </c>
      <c r="V2216">
        <v>15684999</v>
      </c>
      <c r="W2216" t="s">
        <v>1284</v>
      </c>
      <c r="X2216">
        <v>850</v>
      </c>
      <c r="Y2216" t="s">
        <v>374</v>
      </c>
      <c r="Z2216" t="s">
        <v>437</v>
      </c>
      <c r="AA2216">
        <v>26</v>
      </c>
      <c r="AB2216">
        <v>4</v>
      </c>
      <c r="AC2216">
        <v>62610.96</v>
      </c>
      <c r="AD2216">
        <v>2</v>
      </c>
      <c r="AE2216">
        <v>0</v>
      </c>
      <c r="AF2216">
        <v>1</v>
      </c>
      <c r="AG2216">
        <v>179365.1</v>
      </c>
      <c r="AH2216">
        <v>0</v>
      </c>
    </row>
    <row r="2217" spans="21:34" x14ac:dyDescent="0.25">
      <c r="U2217">
        <v>2216</v>
      </c>
      <c r="V2217">
        <v>15770225</v>
      </c>
      <c r="W2217" t="s">
        <v>1368</v>
      </c>
      <c r="X2217">
        <v>493</v>
      </c>
      <c r="Y2217" t="s">
        <v>374</v>
      </c>
      <c r="Z2217" t="s">
        <v>436</v>
      </c>
      <c r="AA2217">
        <v>36</v>
      </c>
      <c r="AB2217">
        <v>9</v>
      </c>
      <c r="AC2217">
        <v>0</v>
      </c>
      <c r="AD2217">
        <v>2</v>
      </c>
      <c r="AE2217">
        <v>1</v>
      </c>
      <c r="AF2217">
        <v>1</v>
      </c>
      <c r="AG2217">
        <v>65816.53</v>
      </c>
      <c r="AH2217">
        <v>0</v>
      </c>
    </row>
    <row r="2218" spans="21:34" x14ac:dyDescent="0.25">
      <c r="U2218">
        <v>2217</v>
      </c>
      <c r="V2218">
        <v>15627484</v>
      </c>
      <c r="W2218" t="s">
        <v>1917</v>
      </c>
      <c r="X2218">
        <v>686</v>
      </c>
      <c r="Y2218" t="s">
        <v>374</v>
      </c>
      <c r="Z2218" t="s">
        <v>437</v>
      </c>
      <c r="AA2218">
        <v>47</v>
      </c>
      <c r="AB2218">
        <v>5</v>
      </c>
      <c r="AC2218">
        <v>113328.93</v>
      </c>
      <c r="AD2218">
        <v>1</v>
      </c>
      <c r="AE2218">
        <v>1</v>
      </c>
      <c r="AF2218">
        <v>0</v>
      </c>
      <c r="AG2218">
        <v>124170.9</v>
      </c>
      <c r="AH2218">
        <v>0</v>
      </c>
    </row>
    <row r="2219" spans="21:34" x14ac:dyDescent="0.25">
      <c r="U2219">
        <v>2218</v>
      </c>
      <c r="V2219">
        <v>15610337</v>
      </c>
      <c r="W2219" t="s">
        <v>1553</v>
      </c>
      <c r="X2219">
        <v>666</v>
      </c>
      <c r="Y2219" t="s">
        <v>376</v>
      </c>
      <c r="Z2219" t="s">
        <v>436</v>
      </c>
      <c r="AA2219">
        <v>35</v>
      </c>
      <c r="AB2219">
        <v>2</v>
      </c>
      <c r="AC2219">
        <v>104832.49</v>
      </c>
      <c r="AD2219">
        <v>1</v>
      </c>
      <c r="AE2219">
        <v>1</v>
      </c>
      <c r="AF2219">
        <v>0</v>
      </c>
      <c r="AG2219">
        <v>175015.12</v>
      </c>
      <c r="AH2219">
        <v>0</v>
      </c>
    </row>
    <row r="2220" spans="21:34" x14ac:dyDescent="0.25">
      <c r="U2220">
        <v>2219</v>
      </c>
      <c r="V2220">
        <v>15752488</v>
      </c>
      <c r="W2220" t="s">
        <v>1918</v>
      </c>
      <c r="X2220">
        <v>733</v>
      </c>
      <c r="Y2220" t="s">
        <v>376</v>
      </c>
      <c r="Z2220" t="s">
        <v>437</v>
      </c>
      <c r="AA2220">
        <v>31</v>
      </c>
      <c r="AB2220">
        <v>9</v>
      </c>
      <c r="AC2220">
        <v>102289.85</v>
      </c>
      <c r="AD2220">
        <v>1</v>
      </c>
      <c r="AE2220">
        <v>1</v>
      </c>
      <c r="AF2220">
        <v>1</v>
      </c>
      <c r="AG2220">
        <v>115441.66</v>
      </c>
      <c r="AH2220">
        <v>0</v>
      </c>
    </row>
    <row r="2221" spans="21:34" x14ac:dyDescent="0.25">
      <c r="U2221">
        <v>2220</v>
      </c>
      <c r="V2221">
        <v>15610056</v>
      </c>
      <c r="W2221" t="s">
        <v>1919</v>
      </c>
      <c r="X2221">
        <v>631</v>
      </c>
      <c r="Y2221" t="s">
        <v>378</v>
      </c>
      <c r="Z2221" t="s">
        <v>437</v>
      </c>
      <c r="AA2221">
        <v>34</v>
      </c>
      <c r="AB2221">
        <v>6</v>
      </c>
      <c r="AC2221">
        <v>125227.82</v>
      </c>
      <c r="AD2221">
        <v>2</v>
      </c>
      <c r="AE2221">
        <v>0</v>
      </c>
      <c r="AF2221">
        <v>1</v>
      </c>
      <c r="AG2221">
        <v>128247.03</v>
      </c>
      <c r="AH2221">
        <v>0</v>
      </c>
    </row>
    <row r="2222" spans="21:34" x14ac:dyDescent="0.25">
      <c r="U2222">
        <v>2221</v>
      </c>
      <c r="V2222">
        <v>15806049</v>
      </c>
      <c r="W2222" t="s">
        <v>1757</v>
      </c>
      <c r="X2222">
        <v>714</v>
      </c>
      <c r="Y2222" t="s">
        <v>378</v>
      </c>
      <c r="Z2222" t="s">
        <v>437</v>
      </c>
      <c r="AA2222">
        <v>49</v>
      </c>
      <c r="AB2222">
        <v>5</v>
      </c>
      <c r="AC2222">
        <v>140510.89000000001</v>
      </c>
      <c r="AD2222">
        <v>1</v>
      </c>
      <c r="AE2222">
        <v>1</v>
      </c>
      <c r="AF2222">
        <v>0</v>
      </c>
      <c r="AG2222">
        <v>141914.94</v>
      </c>
      <c r="AH2222">
        <v>0</v>
      </c>
    </row>
    <row r="2223" spans="21:34" x14ac:dyDescent="0.25">
      <c r="U2223">
        <v>2222</v>
      </c>
      <c r="V2223">
        <v>15736069</v>
      </c>
      <c r="W2223" t="s">
        <v>1375</v>
      </c>
      <c r="X2223">
        <v>767</v>
      </c>
      <c r="Y2223" t="s">
        <v>378</v>
      </c>
      <c r="Z2223" t="s">
        <v>437</v>
      </c>
      <c r="AA2223">
        <v>35</v>
      </c>
      <c r="AB2223">
        <v>6</v>
      </c>
      <c r="AC2223">
        <v>132253.22</v>
      </c>
      <c r="AD2223">
        <v>1</v>
      </c>
      <c r="AE2223">
        <v>1</v>
      </c>
      <c r="AF2223">
        <v>0</v>
      </c>
      <c r="AG2223">
        <v>115566.57</v>
      </c>
      <c r="AH2223">
        <v>1</v>
      </c>
    </row>
    <row r="2224" spans="21:34" x14ac:dyDescent="0.25">
      <c r="U2224">
        <v>2223</v>
      </c>
      <c r="V2224">
        <v>15763662</v>
      </c>
      <c r="W2224" t="s">
        <v>1472</v>
      </c>
      <c r="X2224">
        <v>711</v>
      </c>
      <c r="Y2224" t="s">
        <v>378</v>
      </c>
      <c r="Z2224" t="s">
        <v>436</v>
      </c>
      <c r="AA2224">
        <v>43</v>
      </c>
      <c r="AB2224">
        <v>2</v>
      </c>
      <c r="AC2224">
        <v>39043.29</v>
      </c>
      <c r="AD2224">
        <v>2</v>
      </c>
      <c r="AE2224">
        <v>1</v>
      </c>
      <c r="AF2224">
        <v>1</v>
      </c>
      <c r="AG2224">
        <v>175423.69</v>
      </c>
      <c r="AH2224">
        <v>0</v>
      </c>
    </row>
    <row r="2225" spans="21:34" x14ac:dyDescent="0.25">
      <c r="U2225">
        <v>2224</v>
      </c>
      <c r="V2225">
        <v>15615575</v>
      </c>
      <c r="W2225" t="s">
        <v>1920</v>
      </c>
      <c r="X2225">
        <v>722</v>
      </c>
      <c r="Y2225" t="s">
        <v>374</v>
      </c>
      <c r="Z2225" t="s">
        <v>436</v>
      </c>
      <c r="AA2225">
        <v>34</v>
      </c>
      <c r="AB2225">
        <v>8</v>
      </c>
      <c r="AC2225">
        <v>0</v>
      </c>
      <c r="AD2225">
        <v>2</v>
      </c>
      <c r="AE2225">
        <v>1</v>
      </c>
      <c r="AF2225">
        <v>1</v>
      </c>
      <c r="AG2225">
        <v>133447.49</v>
      </c>
      <c r="AH2225">
        <v>0</v>
      </c>
    </row>
    <row r="2226" spans="21:34" x14ac:dyDescent="0.25">
      <c r="U2226">
        <v>2225</v>
      </c>
      <c r="V2226">
        <v>15691723</v>
      </c>
      <c r="W2226" t="s">
        <v>1549</v>
      </c>
      <c r="X2226">
        <v>631</v>
      </c>
      <c r="Y2226" t="s">
        <v>376</v>
      </c>
      <c r="Z2226" t="s">
        <v>436</v>
      </c>
      <c r="AA2226">
        <v>55</v>
      </c>
      <c r="AB2226">
        <v>9</v>
      </c>
      <c r="AC2226">
        <v>99685.06</v>
      </c>
      <c r="AD2226">
        <v>1</v>
      </c>
      <c r="AE2226">
        <v>1</v>
      </c>
      <c r="AF2226">
        <v>0</v>
      </c>
      <c r="AG2226">
        <v>114474.98</v>
      </c>
      <c r="AH2226">
        <v>0</v>
      </c>
    </row>
    <row r="2227" spans="21:34" x14ac:dyDescent="0.25">
      <c r="U2227">
        <v>2226</v>
      </c>
      <c r="V2227">
        <v>15774098</v>
      </c>
      <c r="W2227" t="s">
        <v>865</v>
      </c>
      <c r="X2227">
        <v>701</v>
      </c>
      <c r="Y2227" t="s">
        <v>378</v>
      </c>
      <c r="Z2227" t="s">
        <v>436</v>
      </c>
      <c r="AA2227">
        <v>38</v>
      </c>
      <c r="AB2227">
        <v>3</v>
      </c>
      <c r="AC2227">
        <v>125385.49</v>
      </c>
      <c r="AD2227">
        <v>2</v>
      </c>
      <c r="AE2227">
        <v>0</v>
      </c>
      <c r="AF2227">
        <v>1</v>
      </c>
      <c r="AG2227">
        <v>52044.66</v>
      </c>
      <c r="AH2227">
        <v>0</v>
      </c>
    </row>
    <row r="2228" spans="21:34" x14ac:dyDescent="0.25">
      <c r="U2228">
        <v>2227</v>
      </c>
      <c r="V2228">
        <v>15750808</v>
      </c>
      <c r="W2228" t="s">
        <v>774</v>
      </c>
      <c r="X2228">
        <v>790</v>
      </c>
      <c r="Y2228" t="s">
        <v>376</v>
      </c>
      <c r="Z2228" t="s">
        <v>436</v>
      </c>
      <c r="AA2228">
        <v>46</v>
      </c>
      <c r="AB2228">
        <v>2</v>
      </c>
      <c r="AC2228">
        <v>131365.37</v>
      </c>
      <c r="AD2228">
        <v>2</v>
      </c>
      <c r="AE2228">
        <v>1</v>
      </c>
      <c r="AF2228">
        <v>1</v>
      </c>
      <c r="AG2228">
        <v>180290.68</v>
      </c>
      <c r="AH2228">
        <v>0</v>
      </c>
    </row>
    <row r="2229" spans="21:34" x14ac:dyDescent="0.25">
      <c r="U2229">
        <v>2228</v>
      </c>
      <c r="V2229">
        <v>15744368</v>
      </c>
      <c r="W2229" t="s">
        <v>805</v>
      </c>
      <c r="X2229">
        <v>633</v>
      </c>
      <c r="Y2229" t="s">
        <v>376</v>
      </c>
      <c r="Z2229" t="s">
        <v>436</v>
      </c>
      <c r="AA2229">
        <v>58</v>
      </c>
      <c r="AB2229">
        <v>6</v>
      </c>
      <c r="AC2229">
        <v>98308.51</v>
      </c>
      <c r="AD2229">
        <v>1</v>
      </c>
      <c r="AE2229">
        <v>1</v>
      </c>
      <c r="AF2229">
        <v>1</v>
      </c>
      <c r="AG2229">
        <v>132034.13</v>
      </c>
      <c r="AH2229">
        <v>0</v>
      </c>
    </row>
    <row r="2230" spans="21:34" x14ac:dyDescent="0.25">
      <c r="U2230">
        <v>2229</v>
      </c>
      <c r="V2230">
        <v>15610594</v>
      </c>
      <c r="W2230" t="s">
        <v>1135</v>
      </c>
      <c r="X2230">
        <v>644</v>
      </c>
      <c r="Y2230" t="s">
        <v>374</v>
      </c>
      <c r="Z2230" t="s">
        <v>437</v>
      </c>
      <c r="AA2230">
        <v>37</v>
      </c>
      <c r="AB2230">
        <v>8</v>
      </c>
      <c r="AC2230">
        <v>0</v>
      </c>
      <c r="AD2230">
        <v>2</v>
      </c>
      <c r="AE2230">
        <v>1</v>
      </c>
      <c r="AF2230">
        <v>0</v>
      </c>
      <c r="AG2230">
        <v>20968.88</v>
      </c>
      <c r="AH2230">
        <v>0</v>
      </c>
    </row>
    <row r="2231" spans="21:34" x14ac:dyDescent="0.25">
      <c r="U2231">
        <v>2230</v>
      </c>
      <c r="V2231">
        <v>15756125</v>
      </c>
      <c r="W2231" t="s">
        <v>908</v>
      </c>
      <c r="X2231">
        <v>757</v>
      </c>
      <c r="Y2231" t="s">
        <v>376</v>
      </c>
      <c r="Z2231" t="s">
        <v>436</v>
      </c>
      <c r="AA2231">
        <v>44</v>
      </c>
      <c r="AB2231">
        <v>5</v>
      </c>
      <c r="AC2231">
        <v>140856.16</v>
      </c>
      <c r="AD2231">
        <v>2</v>
      </c>
      <c r="AE2231">
        <v>1</v>
      </c>
      <c r="AF2231">
        <v>0</v>
      </c>
      <c r="AG2231">
        <v>158735.1</v>
      </c>
      <c r="AH2231">
        <v>0</v>
      </c>
    </row>
    <row r="2232" spans="21:34" x14ac:dyDescent="0.25">
      <c r="U2232">
        <v>2231</v>
      </c>
      <c r="V2232">
        <v>15623277</v>
      </c>
      <c r="W2232" t="s">
        <v>1022</v>
      </c>
      <c r="X2232">
        <v>696</v>
      </c>
      <c r="Y2232" t="s">
        <v>374</v>
      </c>
      <c r="Z2232" t="s">
        <v>437</v>
      </c>
      <c r="AA2232">
        <v>30</v>
      </c>
      <c r="AB2232">
        <v>8</v>
      </c>
      <c r="AC2232">
        <v>0</v>
      </c>
      <c r="AD2232">
        <v>2</v>
      </c>
      <c r="AE2232">
        <v>1</v>
      </c>
      <c r="AF2232">
        <v>1</v>
      </c>
      <c r="AG2232">
        <v>196134.44</v>
      </c>
      <c r="AH2232">
        <v>0</v>
      </c>
    </row>
    <row r="2233" spans="21:34" x14ac:dyDescent="0.25">
      <c r="U2233">
        <v>2232</v>
      </c>
      <c r="V2233">
        <v>15795954</v>
      </c>
      <c r="W2233" t="s">
        <v>729</v>
      </c>
      <c r="X2233">
        <v>746</v>
      </c>
      <c r="Y2233" t="s">
        <v>374</v>
      </c>
      <c r="Z2233" t="s">
        <v>436</v>
      </c>
      <c r="AA2233">
        <v>35</v>
      </c>
      <c r="AB2233">
        <v>2</v>
      </c>
      <c r="AC2233">
        <v>172274.01</v>
      </c>
      <c r="AD2233">
        <v>1</v>
      </c>
      <c r="AE2233">
        <v>1</v>
      </c>
      <c r="AF2233">
        <v>0</v>
      </c>
      <c r="AG2233">
        <v>22374.97</v>
      </c>
      <c r="AH2233">
        <v>0</v>
      </c>
    </row>
    <row r="2234" spans="21:34" x14ac:dyDescent="0.25">
      <c r="U2234">
        <v>2233</v>
      </c>
      <c r="V2234">
        <v>15671969</v>
      </c>
      <c r="W2234" t="s">
        <v>1921</v>
      </c>
      <c r="X2234">
        <v>649</v>
      </c>
      <c r="Y2234" t="s">
        <v>376</v>
      </c>
      <c r="Z2234" t="s">
        <v>436</v>
      </c>
      <c r="AA2234">
        <v>36</v>
      </c>
      <c r="AB2234">
        <v>8</v>
      </c>
      <c r="AC2234">
        <v>0</v>
      </c>
      <c r="AD2234">
        <v>2</v>
      </c>
      <c r="AE2234">
        <v>1</v>
      </c>
      <c r="AF2234">
        <v>0</v>
      </c>
      <c r="AG2234">
        <v>161668.15</v>
      </c>
      <c r="AH2234">
        <v>0</v>
      </c>
    </row>
    <row r="2235" spans="21:34" x14ac:dyDescent="0.25">
      <c r="U2235">
        <v>2234</v>
      </c>
      <c r="V2235">
        <v>15791268</v>
      </c>
      <c r="W2235" t="s">
        <v>1922</v>
      </c>
      <c r="X2235">
        <v>565</v>
      </c>
      <c r="Y2235" t="s">
        <v>376</v>
      </c>
      <c r="Z2235" t="s">
        <v>436</v>
      </c>
      <c r="AA2235">
        <v>38</v>
      </c>
      <c r="AB2235">
        <v>0</v>
      </c>
      <c r="AC2235">
        <v>122447.76</v>
      </c>
      <c r="AD2235">
        <v>1</v>
      </c>
      <c r="AE2235">
        <v>0</v>
      </c>
      <c r="AF2235">
        <v>0</v>
      </c>
      <c r="AG2235">
        <v>67339.34</v>
      </c>
      <c r="AH2235">
        <v>0</v>
      </c>
    </row>
    <row r="2236" spans="21:34" x14ac:dyDescent="0.25">
      <c r="U2236">
        <v>2235</v>
      </c>
      <c r="V2236">
        <v>15713655</v>
      </c>
      <c r="W2236" t="s">
        <v>915</v>
      </c>
      <c r="X2236">
        <v>720</v>
      </c>
      <c r="Y2236" t="s">
        <v>374</v>
      </c>
      <c r="Z2236" t="s">
        <v>437</v>
      </c>
      <c r="AA2236">
        <v>38</v>
      </c>
      <c r="AB2236">
        <v>10</v>
      </c>
      <c r="AC2236">
        <v>0</v>
      </c>
      <c r="AD2236">
        <v>2</v>
      </c>
      <c r="AE2236">
        <v>1</v>
      </c>
      <c r="AF2236">
        <v>1</v>
      </c>
      <c r="AG2236">
        <v>56229.72</v>
      </c>
      <c r="AH2236">
        <v>1</v>
      </c>
    </row>
    <row r="2237" spans="21:34" x14ac:dyDescent="0.25">
      <c r="U2237">
        <v>2236</v>
      </c>
      <c r="V2237">
        <v>15633930</v>
      </c>
      <c r="W2237" t="s">
        <v>1923</v>
      </c>
      <c r="X2237">
        <v>648</v>
      </c>
      <c r="Y2237" t="s">
        <v>376</v>
      </c>
      <c r="Z2237" t="s">
        <v>437</v>
      </c>
      <c r="AA2237">
        <v>56</v>
      </c>
      <c r="AB2237">
        <v>6</v>
      </c>
      <c r="AC2237">
        <v>157559.59</v>
      </c>
      <c r="AD2237">
        <v>2</v>
      </c>
      <c r="AE2237">
        <v>1</v>
      </c>
      <c r="AF2237">
        <v>0</v>
      </c>
      <c r="AG2237">
        <v>140991.23000000001</v>
      </c>
      <c r="AH2237">
        <v>1</v>
      </c>
    </row>
    <row r="2238" spans="21:34" x14ac:dyDescent="0.25">
      <c r="U2238">
        <v>2237</v>
      </c>
      <c r="V2238">
        <v>15712849</v>
      </c>
      <c r="W2238" t="s">
        <v>988</v>
      </c>
      <c r="X2238">
        <v>632</v>
      </c>
      <c r="Y2238" t="s">
        <v>378</v>
      </c>
      <c r="Z2238" t="s">
        <v>436</v>
      </c>
      <c r="AA2238">
        <v>41</v>
      </c>
      <c r="AB2238">
        <v>3</v>
      </c>
      <c r="AC2238">
        <v>126550.7</v>
      </c>
      <c r="AD2238">
        <v>1</v>
      </c>
      <c r="AE2238">
        <v>0</v>
      </c>
      <c r="AF2238">
        <v>0</v>
      </c>
      <c r="AG2238">
        <v>177644.52</v>
      </c>
      <c r="AH2238">
        <v>1</v>
      </c>
    </row>
    <row r="2239" spans="21:34" x14ac:dyDescent="0.25">
      <c r="U2239">
        <v>2238</v>
      </c>
      <c r="V2239">
        <v>15639077</v>
      </c>
      <c r="W2239" t="s">
        <v>843</v>
      </c>
      <c r="X2239">
        <v>622</v>
      </c>
      <c r="Y2239" t="s">
        <v>374</v>
      </c>
      <c r="Z2239" t="s">
        <v>437</v>
      </c>
      <c r="AA2239">
        <v>30</v>
      </c>
      <c r="AB2239">
        <v>2</v>
      </c>
      <c r="AC2239">
        <v>158584.82</v>
      </c>
      <c r="AD2239">
        <v>3</v>
      </c>
      <c r="AE2239">
        <v>1</v>
      </c>
      <c r="AF2239">
        <v>0</v>
      </c>
      <c r="AG2239">
        <v>142342.54999999999</v>
      </c>
      <c r="AH2239">
        <v>1</v>
      </c>
    </row>
    <row r="2240" spans="21:34" x14ac:dyDescent="0.25">
      <c r="U2240">
        <v>2239</v>
      </c>
      <c r="V2240">
        <v>15808784</v>
      </c>
      <c r="W2240" t="s">
        <v>1924</v>
      </c>
      <c r="X2240">
        <v>835</v>
      </c>
      <c r="Y2240" t="s">
        <v>374</v>
      </c>
      <c r="Z2240" t="s">
        <v>436</v>
      </c>
      <c r="AA2240">
        <v>28</v>
      </c>
      <c r="AB2240">
        <v>2</v>
      </c>
      <c r="AC2240">
        <v>163569.60999999999</v>
      </c>
      <c r="AD2240">
        <v>2</v>
      </c>
      <c r="AE2240">
        <v>1</v>
      </c>
      <c r="AF2240">
        <v>1</v>
      </c>
      <c r="AG2240">
        <v>154559.28</v>
      </c>
      <c r="AH2240">
        <v>0</v>
      </c>
    </row>
    <row r="2241" spans="21:34" x14ac:dyDescent="0.25">
      <c r="U2241">
        <v>2240</v>
      </c>
      <c r="V2241">
        <v>15648577</v>
      </c>
      <c r="W2241" t="s">
        <v>1148</v>
      </c>
      <c r="X2241">
        <v>493</v>
      </c>
      <c r="Y2241" t="s">
        <v>374</v>
      </c>
      <c r="Z2241" t="s">
        <v>437</v>
      </c>
      <c r="AA2241">
        <v>31</v>
      </c>
      <c r="AB2241">
        <v>3</v>
      </c>
      <c r="AC2241">
        <v>0</v>
      </c>
      <c r="AD2241">
        <v>1</v>
      </c>
      <c r="AE2241">
        <v>1</v>
      </c>
      <c r="AF2241">
        <v>1</v>
      </c>
      <c r="AG2241">
        <v>176570.28</v>
      </c>
      <c r="AH2241">
        <v>1</v>
      </c>
    </row>
    <row r="2242" spans="21:34" x14ac:dyDescent="0.25">
      <c r="U2242">
        <v>2241</v>
      </c>
      <c r="V2242">
        <v>15670345</v>
      </c>
      <c r="W2242" t="s">
        <v>1210</v>
      </c>
      <c r="X2242">
        <v>785</v>
      </c>
      <c r="Y2242" t="s">
        <v>378</v>
      </c>
      <c r="Z2242" t="s">
        <v>437</v>
      </c>
      <c r="AA2242">
        <v>33</v>
      </c>
      <c r="AB2242">
        <v>6</v>
      </c>
      <c r="AC2242">
        <v>127211.45</v>
      </c>
      <c r="AD2242">
        <v>1</v>
      </c>
      <c r="AE2242">
        <v>0</v>
      </c>
      <c r="AF2242">
        <v>0</v>
      </c>
      <c r="AG2242">
        <v>191961.83</v>
      </c>
      <c r="AH2242">
        <v>0</v>
      </c>
    </row>
    <row r="2243" spans="21:34" x14ac:dyDescent="0.25">
      <c r="U2243">
        <v>2242</v>
      </c>
      <c r="V2243">
        <v>15633112</v>
      </c>
      <c r="W2243" t="s">
        <v>960</v>
      </c>
      <c r="X2243">
        <v>681</v>
      </c>
      <c r="Y2243" t="s">
        <v>378</v>
      </c>
      <c r="Z2243" t="s">
        <v>436</v>
      </c>
      <c r="AA2243">
        <v>42</v>
      </c>
      <c r="AB2243">
        <v>3</v>
      </c>
      <c r="AC2243">
        <v>118199.97</v>
      </c>
      <c r="AD2243">
        <v>2</v>
      </c>
      <c r="AE2243">
        <v>1</v>
      </c>
      <c r="AF2243">
        <v>0</v>
      </c>
      <c r="AG2243">
        <v>9452.8799999999992</v>
      </c>
      <c r="AH2243">
        <v>1</v>
      </c>
    </row>
    <row r="2244" spans="21:34" x14ac:dyDescent="0.25">
      <c r="U2244">
        <v>2243</v>
      </c>
      <c r="V2244">
        <v>15714397</v>
      </c>
      <c r="W2244" t="s">
        <v>1481</v>
      </c>
      <c r="X2244">
        <v>621</v>
      </c>
      <c r="Y2244" t="s">
        <v>378</v>
      </c>
      <c r="Z2244" t="s">
        <v>437</v>
      </c>
      <c r="AA2244">
        <v>30</v>
      </c>
      <c r="AB2244">
        <v>2</v>
      </c>
      <c r="AC2244">
        <v>101014.08</v>
      </c>
      <c r="AD2244">
        <v>2</v>
      </c>
      <c r="AE2244">
        <v>1</v>
      </c>
      <c r="AF2244">
        <v>1</v>
      </c>
      <c r="AG2244">
        <v>165257.31</v>
      </c>
      <c r="AH2244">
        <v>0</v>
      </c>
    </row>
    <row r="2245" spans="21:34" x14ac:dyDescent="0.25">
      <c r="U2245">
        <v>2244</v>
      </c>
      <c r="V2245">
        <v>15780038</v>
      </c>
      <c r="W2245" t="s">
        <v>1092</v>
      </c>
      <c r="X2245">
        <v>756</v>
      </c>
      <c r="Y2245" t="s">
        <v>376</v>
      </c>
      <c r="Z2245" t="s">
        <v>436</v>
      </c>
      <c r="AA2245">
        <v>38</v>
      </c>
      <c r="AB2245">
        <v>6</v>
      </c>
      <c r="AC2245">
        <v>119208.85</v>
      </c>
      <c r="AD2245">
        <v>1</v>
      </c>
      <c r="AE2245">
        <v>1</v>
      </c>
      <c r="AF2245">
        <v>0</v>
      </c>
      <c r="AG2245">
        <v>169763.89</v>
      </c>
      <c r="AH2245">
        <v>1</v>
      </c>
    </row>
    <row r="2246" spans="21:34" x14ac:dyDescent="0.25">
      <c r="U2246">
        <v>2245</v>
      </c>
      <c r="V2246">
        <v>15756305</v>
      </c>
      <c r="W2246" t="s">
        <v>843</v>
      </c>
      <c r="X2246">
        <v>515</v>
      </c>
      <c r="Y2246" t="s">
        <v>374</v>
      </c>
      <c r="Z2246" t="s">
        <v>437</v>
      </c>
      <c r="AA2246">
        <v>66</v>
      </c>
      <c r="AB2246">
        <v>6</v>
      </c>
      <c r="AC2246">
        <v>0</v>
      </c>
      <c r="AD2246">
        <v>2</v>
      </c>
      <c r="AE2246">
        <v>1</v>
      </c>
      <c r="AF2246">
        <v>1</v>
      </c>
      <c r="AG2246">
        <v>160663.10999999999</v>
      </c>
      <c r="AH2246">
        <v>0</v>
      </c>
    </row>
    <row r="2247" spans="21:34" x14ac:dyDescent="0.25">
      <c r="U2247">
        <v>2246</v>
      </c>
      <c r="V2247">
        <v>15578799</v>
      </c>
      <c r="W2247" t="s">
        <v>1925</v>
      </c>
      <c r="X2247">
        <v>625</v>
      </c>
      <c r="Y2247" t="s">
        <v>374</v>
      </c>
      <c r="Z2247" t="s">
        <v>437</v>
      </c>
      <c r="AA2247">
        <v>58</v>
      </c>
      <c r="AB2247">
        <v>10</v>
      </c>
      <c r="AC2247">
        <v>53772.73</v>
      </c>
      <c r="AD2247">
        <v>1</v>
      </c>
      <c r="AE2247">
        <v>1</v>
      </c>
      <c r="AF2247">
        <v>1</v>
      </c>
      <c r="AG2247">
        <v>192072.1</v>
      </c>
      <c r="AH2247">
        <v>1</v>
      </c>
    </row>
    <row r="2248" spans="21:34" x14ac:dyDescent="0.25">
      <c r="U2248">
        <v>2247</v>
      </c>
      <c r="V2248">
        <v>15800326</v>
      </c>
      <c r="W2248" t="s">
        <v>850</v>
      </c>
      <c r="X2248">
        <v>717</v>
      </c>
      <c r="Y2248" t="s">
        <v>376</v>
      </c>
      <c r="Z2248" t="s">
        <v>437</v>
      </c>
      <c r="AA2248">
        <v>39</v>
      </c>
      <c r="AB2248">
        <v>6</v>
      </c>
      <c r="AC2248">
        <v>0</v>
      </c>
      <c r="AD2248">
        <v>2</v>
      </c>
      <c r="AE2248">
        <v>1</v>
      </c>
      <c r="AF2248">
        <v>0</v>
      </c>
      <c r="AG2248">
        <v>93275.61</v>
      </c>
      <c r="AH2248">
        <v>0</v>
      </c>
    </row>
    <row r="2249" spans="21:34" x14ac:dyDescent="0.25">
      <c r="U2249">
        <v>2248</v>
      </c>
      <c r="V2249">
        <v>15785485</v>
      </c>
      <c r="W2249" t="s">
        <v>1926</v>
      </c>
      <c r="X2249">
        <v>595</v>
      </c>
      <c r="Y2249" t="s">
        <v>378</v>
      </c>
      <c r="Z2249" t="s">
        <v>437</v>
      </c>
      <c r="AA2249">
        <v>41</v>
      </c>
      <c r="AB2249">
        <v>2</v>
      </c>
      <c r="AC2249">
        <v>138878.81</v>
      </c>
      <c r="AD2249">
        <v>1</v>
      </c>
      <c r="AE2249">
        <v>0</v>
      </c>
      <c r="AF2249">
        <v>1</v>
      </c>
      <c r="AG2249">
        <v>112269.67</v>
      </c>
      <c r="AH2249">
        <v>0</v>
      </c>
    </row>
    <row r="2250" spans="21:34" x14ac:dyDescent="0.25">
      <c r="U2250">
        <v>2249</v>
      </c>
      <c r="V2250">
        <v>15783958</v>
      </c>
      <c r="W2250" t="s">
        <v>1705</v>
      </c>
      <c r="X2250">
        <v>539</v>
      </c>
      <c r="Y2250" t="s">
        <v>376</v>
      </c>
      <c r="Z2250" t="s">
        <v>437</v>
      </c>
      <c r="AA2250">
        <v>37</v>
      </c>
      <c r="AB2250">
        <v>1</v>
      </c>
      <c r="AC2250">
        <v>130922.81</v>
      </c>
      <c r="AD2250">
        <v>2</v>
      </c>
      <c r="AE2250">
        <v>0</v>
      </c>
      <c r="AF2250">
        <v>0</v>
      </c>
      <c r="AG2250">
        <v>2186.83</v>
      </c>
      <c r="AH2250">
        <v>0</v>
      </c>
    </row>
    <row r="2251" spans="21:34" x14ac:dyDescent="0.25">
      <c r="U2251">
        <v>2250</v>
      </c>
      <c r="V2251">
        <v>15727546</v>
      </c>
      <c r="W2251" t="s">
        <v>1337</v>
      </c>
      <c r="X2251">
        <v>762</v>
      </c>
      <c r="Y2251" t="s">
        <v>374</v>
      </c>
      <c r="Z2251" t="s">
        <v>436</v>
      </c>
      <c r="AA2251">
        <v>35</v>
      </c>
      <c r="AB2251">
        <v>9</v>
      </c>
      <c r="AC2251">
        <v>0</v>
      </c>
      <c r="AD2251">
        <v>2</v>
      </c>
      <c r="AE2251">
        <v>1</v>
      </c>
      <c r="AF2251">
        <v>1</v>
      </c>
      <c r="AG2251">
        <v>43075.7</v>
      </c>
      <c r="AH2251">
        <v>0</v>
      </c>
    </row>
    <row r="2252" spans="21:34" x14ac:dyDescent="0.25">
      <c r="U2252">
        <v>2251</v>
      </c>
      <c r="V2252">
        <v>15739576</v>
      </c>
      <c r="W2252" t="s">
        <v>1927</v>
      </c>
      <c r="X2252">
        <v>706</v>
      </c>
      <c r="Y2252" t="s">
        <v>376</v>
      </c>
      <c r="Z2252" t="s">
        <v>436</v>
      </c>
      <c r="AA2252">
        <v>20</v>
      </c>
      <c r="AB2252">
        <v>8</v>
      </c>
      <c r="AC2252">
        <v>0</v>
      </c>
      <c r="AD2252">
        <v>2</v>
      </c>
      <c r="AE2252">
        <v>1</v>
      </c>
      <c r="AF2252">
        <v>1</v>
      </c>
      <c r="AG2252">
        <v>12368.11</v>
      </c>
      <c r="AH2252">
        <v>0</v>
      </c>
    </row>
    <row r="2253" spans="21:34" x14ac:dyDescent="0.25">
      <c r="U2253">
        <v>2252</v>
      </c>
      <c r="V2253">
        <v>15631333</v>
      </c>
      <c r="W2253" t="s">
        <v>1505</v>
      </c>
      <c r="X2253">
        <v>677</v>
      </c>
      <c r="Y2253" t="s">
        <v>376</v>
      </c>
      <c r="Z2253" t="s">
        <v>437</v>
      </c>
      <c r="AA2253">
        <v>25</v>
      </c>
      <c r="AB2253">
        <v>8</v>
      </c>
      <c r="AC2253">
        <v>130866.19</v>
      </c>
      <c r="AD2253">
        <v>1</v>
      </c>
      <c r="AE2253">
        <v>1</v>
      </c>
      <c r="AF2253">
        <v>0</v>
      </c>
      <c r="AG2253">
        <v>42410.21</v>
      </c>
      <c r="AH2253">
        <v>0</v>
      </c>
    </row>
    <row r="2254" spans="21:34" x14ac:dyDescent="0.25">
      <c r="U2254">
        <v>2253</v>
      </c>
      <c r="V2254">
        <v>15604782</v>
      </c>
      <c r="W2254" t="s">
        <v>839</v>
      </c>
      <c r="X2254">
        <v>733</v>
      </c>
      <c r="Y2254" t="s">
        <v>378</v>
      </c>
      <c r="Z2254" t="s">
        <v>437</v>
      </c>
      <c r="AA2254">
        <v>33</v>
      </c>
      <c r="AB2254">
        <v>7</v>
      </c>
      <c r="AC2254">
        <v>187257.94</v>
      </c>
      <c r="AD2254">
        <v>1</v>
      </c>
      <c r="AE2254">
        <v>0</v>
      </c>
      <c r="AF2254">
        <v>1</v>
      </c>
      <c r="AG2254">
        <v>190430.81</v>
      </c>
      <c r="AH2254">
        <v>0</v>
      </c>
    </row>
    <row r="2255" spans="21:34" x14ac:dyDescent="0.25">
      <c r="U2255">
        <v>2254</v>
      </c>
      <c r="V2255">
        <v>15589643</v>
      </c>
      <c r="W2255" t="s">
        <v>1928</v>
      </c>
      <c r="X2255">
        <v>684</v>
      </c>
      <c r="Y2255" t="s">
        <v>376</v>
      </c>
      <c r="Z2255" t="s">
        <v>437</v>
      </c>
      <c r="AA2255">
        <v>41</v>
      </c>
      <c r="AB2255">
        <v>7</v>
      </c>
      <c r="AC2255">
        <v>0</v>
      </c>
      <c r="AD2255">
        <v>1</v>
      </c>
      <c r="AE2255">
        <v>1</v>
      </c>
      <c r="AF2255">
        <v>1</v>
      </c>
      <c r="AG2255">
        <v>138394.37</v>
      </c>
      <c r="AH2255">
        <v>0</v>
      </c>
    </row>
    <row r="2256" spans="21:34" x14ac:dyDescent="0.25">
      <c r="U2256">
        <v>2255</v>
      </c>
      <c r="V2256">
        <v>15585533</v>
      </c>
      <c r="W2256" t="s">
        <v>915</v>
      </c>
      <c r="X2256">
        <v>679</v>
      </c>
      <c r="Y2256" t="s">
        <v>374</v>
      </c>
      <c r="Z2256" t="s">
        <v>436</v>
      </c>
      <c r="AA2256">
        <v>36</v>
      </c>
      <c r="AB2256">
        <v>6</v>
      </c>
      <c r="AC2256">
        <v>147733.64000000001</v>
      </c>
      <c r="AD2256">
        <v>1</v>
      </c>
      <c r="AE2256">
        <v>0</v>
      </c>
      <c r="AF2256">
        <v>1</v>
      </c>
      <c r="AG2256">
        <v>172501.38</v>
      </c>
      <c r="AH2256">
        <v>0</v>
      </c>
    </row>
    <row r="2257" spans="21:34" x14ac:dyDescent="0.25">
      <c r="U2257">
        <v>2256</v>
      </c>
      <c r="V2257">
        <v>15681506</v>
      </c>
      <c r="W2257" t="s">
        <v>1929</v>
      </c>
      <c r="X2257">
        <v>478</v>
      </c>
      <c r="Y2257" t="s">
        <v>376</v>
      </c>
      <c r="Z2257" t="s">
        <v>436</v>
      </c>
      <c r="AA2257">
        <v>43</v>
      </c>
      <c r="AB2257">
        <v>1</v>
      </c>
      <c r="AC2257">
        <v>0</v>
      </c>
      <c r="AD2257">
        <v>2</v>
      </c>
      <c r="AE2257">
        <v>1</v>
      </c>
      <c r="AF2257">
        <v>1</v>
      </c>
      <c r="AG2257">
        <v>197916.43</v>
      </c>
      <c r="AH2257">
        <v>0</v>
      </c>
    </row>
    <row r="2258" spans="21:34" x14ac:dyDescent="0.25">
      <c r="U2258">
        <v>2257</v>
      </c>
      <c r="V2258">
        <v>15630551</v>
      </c>
      <c r="W2258" t="s">
        <v>1068</v>
      </c>
      <c r="X2258">
        <v>696</v>
      </c>
      <c r="Y2258" t="s">
        <v>374</v>
      </c>
      <c r="Z2258" t="s">
        <v>436</v>
      </c>
      <c r="AA2258">
        <v>33</v>
      </c>
      <c r="AB2258">
        <v>2</v>
      </c>
      <c r="AC2258">
        <v>163139.26999999999</v>
      </c>
      <c r="AD2258">
        <v>1</v>
      </c>
      <c r="AE2258">
        <v>1</v>
      </c>
      <c r="AF2258">
        <v>1</v>
      </c>
      <c r="AG2258">
        <v>7035.36</v>
      </c>
      <c r="AH2258">
        <v>0</v>
      </c>
    </row>
    <row r="2259" spans="21:34" x14ac:dyDescent="0.25">
      <c r="U2259">
        <v>2258</v>
      </c>
      <c r="V2259">
        <v>15698349</v>
      </c>
      <c r="W2259" t="s">
        <v>1930</v>
      </c>
      <c r="X2259">
        <v>686</v>
      </c>
      <c r="Y2259" t="s">
        <v>376</v>
      </c>
      <c r="Z2259" t="s">
        <v>437</v>
      </c>
      <c r="AA2259">
        <v>35</v>
      </c>
      <c r="AB2259">
        <v>4</v>
      </c>
      <c r="AC2259">
        <v>0</v>
      </c>
      <c r="AD2259">
        <v>2</v>
      </c>
      <c r="AE2259">
        <v>1</v>
      </c>
      <c r="AF2259">
        <v>1</v>
      </c>
      <c r="AG2259">
        <v>159676.54999999999</v>
      </c>
      <c r="AH2259">
        <v>0</v>
      </c>
    </row>
    <row r="2260" spans="21:34" x14ac:dyDescent="0.25">
      <c r="U2260">
        <v>2259</v>
      </c>
      <c r="V2260">
        <v>15776631</v>
      </c>
      <c r="W2260" t="s">
        <v>774</v>
      </c>
      <c r="X2260">
        <v>466</v>
      </c>
      <c r="Y2260" t="s">
        <v>374</v>
      </c>
      <c r="Z2260" t="s">
        <v>437</v>
      </c>
      <c r="AA2260">
        <v>36</v>
      </c>
      <c r="AB2260">
        <v>5</v>
      </c>
      <c r="AC2260">
        <v>119540.15</v>
      </c>
      <c r="AD2260">
        <v>1</v>
      </c>
      <c r="AE2260">
        <v>0</v>
      </c>
      <c r="AF2260">
        <v>1</v>
      </c>
      <c r="AG2260">
        <v>80603.990000000005</v>
      </c>
      <c r="AH2260">
        <v>0</v>
      </c>
    </row>
    <row r="2261" spans="21:34" x14ac:dyDescent="0.25">
      <c r="U2261">
        <v>2260</v>
      </c>
      <c r="V2261">
        <v>15762216</v>
      </c>
      <c r="W2261" t="s">
        <v>1931</v>
      </c>
      <c r="X2261">
        <v>686</v>
      </c>
      <c r="Y2261" t="s">
        <v>374</v>
      </c>
      <c r="Z2261" t="s">
        <v>437</v>
      </c>
      <c r="AA2261">
        <v>41</v>
      </c>
      <c r="AB2261">
        <v>4</v>
      </c>
      <c r="AC2261">
        <v>129553.76</v>
      </c>
      <c r="AD2261">
        <v>2</v>
      </c>
      <c r="AE2261">
        <v>1</v>
      </c>
      <c r="AF2261">
        <v>0</v>
      </c>
      <c r="AG2261">
        <v>187599.8</v>
      </c>
      <c r="AH2261">
        <v>0</v>
      </c>
    </row>
    <row r="2262" spans="21:34" x14ac:dyDescent="0.25">
      <c r="U2262">
        <v>2261</v>
      </c>
      <c r="V2262">
        <v>15623927</v>
      </c>
      <c r="W2262" t="s">
        <v>1274</v>
      </c>
      <c r="X2262">
        <v>576</v>
      </c>
      <c r="Y2262" t="s">
        <v>374</v>
      </c>
      <c r="Z2262" t="s">
        <v>436</v>
      </c>
      <c r="AA2262">
        <v>55</v>
      </c>
      <c r="AB2262">
        <v>9</v>
      </c>
      <c r="AC2262">
        <v>0</v>
      </c>
      <c r="AD2262">
        <v>2</v>
      </c>
      <c r="AE2262">
        <v>1</v>
      </c>
      <c r="AF2262">
        <v>1</v>
      </c>
      <c r="AG2262">
        <v>94450.97</v>
      </c>
      <c r="AH2262">
        <v>0</v>
      </c>
    </row>
    <row r="2263" spans="21:34" x14ac:dyDescent="0.25">
      <c r="U2263">
        <v>2262</v>
      </c>
      <c r="V2263">
        <v>15681402</v>
      </c>
      <c r="W2263" t="s">
        <v>1928</v>
      </c>
      <c r="X2263">
        <v>763</v>
      </c>
      <c r="Y2263" t="s">
        <v>378</v>
      </c>
      <c r="Z2263" t="s">
        <v>437</v>
      </c>
      <c r="AA2263">
        <v>61</v>
      </c>
      <c r="AB2263">
        <v>1</v>
      </c>
      <c r="AC2263">
        <v>66101.89</v>
      </c>
      <c r="AD2263">
        <v>1</v>
      </c>
      <c r="AE2263">
        <v>1</v>
      </c>
      <c r="AF2263">
        <v>1</v>
      </c>
      <c r="AG2263">
        <v>143981.26999999999</v>
      </c>
      <c r="AH2263">
        <v>0</v>
      </c>
    </row>
    <row r="2264" spans="21:34" x14ac:dyDescent="0.25">
      <c r="U2264">
        <v>2263</v>
      </c>
      <c r="V2264">
        <v>15586264</v>
      </c>
      <c r="W2264" t="s">
        <v>1476</v>
      </c>
      <c r="X2264">
        <v>572</v>
      </c>
      <c r="Y2264" t="s">
        <v>374</v>
      </c>
      <c r="Z2264" t="s">
        <v>436</v>
      </c>
      <c r="AA2264">
        <v>43</v>
      </c>
      <c r="AB2264">
        <v>2</v>
      </c>
      <c r="AC2264">
        <v>140431.98000000001</v>
      </c>
      <c r="AD2264">
        <v>1</v>
      </c>
      <c r="AE2264">
        <v>1</v>
      </c>
      <c r="AF2264">
        <v>0</v>
      </c>
      <c r="AG2264">
        <v>26450.57</v>
      </c>
      <c r="AH2264">
        <v>1</v>
      </c>
    </row>
    <row r="2265" spans="21:34" x14ac:dyDescent="0.25">
      <c r="U2265">
        <v>2264</v>
      </c>
      <c r="V2265">
        <v>15594685</v>
      </c>
      <c r="W2265" t="s">
        <v>1932</v>
      </c>
      <c r="X2265">
        <v>757</v>
      </c>
      <c r="Y2265" t="s">
        <v>374</v>
      </c>
      <c r="Z2265" t="s">
        <v>437</v>
      </c>
      <c r="AA2265">
        <v>49</v>
      </c>
      <c r="AB2265">
        <v>2</v>
      </c>
      <c r="AC2265">
        <v>0</v>
      </c>
      <c r="AD2265">
        <v>2</v>
      </c>
      <c r="AE2265">
        <v>0</v>
      </c>
      <c r="AF2265">
        <v>0</v>
      </c>
      <c r="AG2265">
        <v>164482.92000000001</v>
      </c>
      <c r="AH2265">
        <v>0</v>
      </c>
    </row>
    <row r="2266" spans="21:34" x14ac:dyDescent="0.25">
      <c r="U2266">
        <v>2265</v>
      </c>
      <c r="V2266">
        <v>15812945</v>
      </c>
      <c r="W2266" t="s">
        <v>1368</v>
      </c>
      <c r="X2266">
        <v>582</v>
      </c>
      <c r="Y2266" t="s">
        <v>374</v>
      </c>
      <c r="Z2266" t="s">
        <v>437</v>
      </c>
      <c r="AA2266">
        <v>29</v>
      </c>
      <c r="AB2266">
        <v>0</v>
      </c>
      <c r="AC2266">
        <v>0</v>
      </c>
      <c r="AD2266">
        <v>1</v>
      </c>
      <c r="AE2266">
        <v>1</v>
      </c>
      <c r="AF2266">
        <v>1</v>
      </c>
      <c r="AG2266">
        <v>84012.81</v>
      </c>
      <c r="AH2266">
        <v>0</v>
      </c>
    </row>
    <row r="2267" spans="21:34" x14ac:dyDescent="0.25">
      <c r="U2267">
        <v>2266</v>
      </c>
      <c r="V2267">
        <v>15734628</v>
      </c>
      <c r="W2267" t="s">
        <v>1933</v>
      </c>
      <c r="X2267">
        <v>623</v>
      </c>
      <c r="Y2267" t="s">
        <v>374</v>
      </c>
      <c r="Z2267" t="s">
        <v>437</v>
      </c>
      <c r="AA2267">
        <v>35</v>
      </c>
      <c r="AB2267">
        <v>5</v>
      </c>
      <c r="AC2267">
        <v>0</v>
      </c>
      <c r="AD2267">
        <v>2</v>
      </c>
      <c r="AE2267">
        <v>1</v>
      </c>
      <c r="AF2267">
        <v>0</v>
      </c>
      <c r="AG2267">
        <v>101192.08</v>
      </c>
      <c r="AH2267">
        <v>0</v>
      </c>
    </row>
    <row r="2268" spans="21:34" x14ac:dyDescent="0.25">
      <c r="U2268">
        <v>2267</v>
      </c>
      <c r="V2268">
        <v>15629323</v>
      </c>
      <c r="W2268" t="s">
        <v>1934</v>
      </c>
      <c r="X2268">
        <v>617</v>
      </c>
      <c r="Y2268" t="s">
        <v>378</v>
      </c>
      <c r="Z2268" t="s">
        <v>437</v>
      </c>
      <c r="AA2268">
        <v>37</v>
      </c>
      <c r="AB2268">
        <v>4</v>
      </c>
      <c r="AC2268">
        <v>116471.43</v>
      </c>
      <c r="AD2268">
        <v>2</v>
      </c>
      <c r="AE2268">
        <v>1</v>
      </c>
      <c r="AF2268">
        <v>0</v>
      </c>
      <c r="AG2268">
        <v>175324.74</v>
      </c>
      <c r="AH2268">
        <v>1</v>
      </c>
    </row>
    <row r="2269" spans="21:34" x14ac:dyDescent="0.25">
      <c r="U2269">
        <v>2268</v>
      </c>
      <c r="V2269">
        <v>15666823</v>
      </c>
      <c r="W2269" t="s">
        <v>671</v>
      </c>
      <c r="X2269">
        <v>425</v>
      </c>
      <c r="Y2269" t="s">
        <v>374</v>
      </c>
      <c r="Z2269" t="s">
        <v>436</v>
      </c>
      <c r="AA2269">
        <v>39</v>
      </c>
      <c r="AB2269">
        <v>4</v>
      </c>
      <c r="AC2269">
        <v>0</v>
      </c>
      <c r="AD2269">
        <v>2</v>
      </c>
      <c r="AE2269">
        <v>1</v>
      </c>
      <c r="AF2269">
        <v>0</v>
      </c>
      <c r="AG2269">
        <v>197226.32</v>
      </c>
      <c r="AH2269">
        <v>0</v>
      </c>
    </row>
    <row r="2270" spans="21:34" x14ac:dyDescent="0.25">
      <c r="U2270">
        <v>2269</v>
      </c>
      <c r="V2270">
        <v>15777553</v>
      </c>
      <c r="W2270" t="s">
        <v>1902</v>
      </c>
      <c r="X2270">
        <v>659</v>
      </c>
      <c r="Y2270" t="s">
        <v>374</v>
      </c>
      <c r="Z2270" t="s">
        <v>437</v>
      </c>
      <c r="AA2270">
        <v>56</v>
      </c>
      <c r="AB2270">
        <v>9</v>
      </c>
      <c r="AC2270">
        <v>123785.24</v>
      </c>
      <c r="AD2270">
        <v>1</v>
      </c>
      <c r="AE2270">
        <v>1</v>
      </c>
      <c r="AF2270">
        <v>0</v>
      </c>
      <c r="AG2270">
        <v>99504.03</v>
      </c>
      <c r="AH2270">
        <v>1</v>
      </c>
    </row>
    <row r="2271" spans="21:34" x14ac:dyDescent="0.25">
      <c r="U2271">
        <v>2270</v>
      </c>
      <c r="V2271">
        <v>15613097</v>
      </c>
      <c r="W2271" t="s">
        <v>1179</v>
      </c>
      <c r="X2271">
        <v>605</v>
      </c>
      <c r="Y2271" t="s">
        <v>374</v>
      </c>
      <c r="Z2271" t="s">
        <v>437</v>
      </c>
      <c r="AA2271">
        <v>33</v>
      </c>
      <c r="AB2271">
        <v>4</v>
      </c>
      <c r="AC2271">
        <v>0</v>
      </c>
      <c r="AD2271">
        <v>2</v>
      </c>
      <c r="AE2271">
        <v>0</v>
      </c>
      <c r="AF2271">
        <v>1</v>
      </c>
      <c r="AG2271">
        <v>83700.66</v>
      </c>
      <c r="AH2271">
        <v>0</v>
      </c>
    </row>
    <row r="2272" spans="21:34" x14ac:dyDescent="0.25">
      <c r="U2272">
        <v>2271</v>
      </c>
      <c r="V2272">
        <v>15622217</v>
      </c>
      <c r="W2272" t="s">
        <v>1670</v>
      </c>
      <c r="X2272">
        <v>538</v>
      </c>
      <c r="Y2272" t="s">
        <v>374</v>
      </c>
      <c r="Z2272" t="s">
        <v>437</v>
      </c>
      <c r="AA2272">
        <v>38</v>
      </c>
      <c r="AB2272">
        <v>8</v>
      </c>
      <c r="AC2272">
        <v>88758.95</v>
      </c>
      <c r="AD2272">
        <v>2</v>
      </c>
      <c r="AE2272">
        <v>0</v>
      </c>
      <c r="AF2272">
        <v>0</v>
      </c>
      <c r="AG2272">
        <v>28226.15</v>
      </c>
      <c r="AH2272">
        <v>1</v>
      </c>
    </row>
    <row r="2273" spans="21:34" x14ac:dyDescent="0.25">
      <c r="U2273">
        <v>2272</v>
      </c>
      <c r="V2273">
        <v>15703588</v>
      </c>
      <c r="W2273" t="s">
        <v>1369</v>
      </c>
      <c r="X2273">
        <v>665</v>
      </c>
      <c r="Y2273" t="s">
        <v>378</v>
      </c>
      <c r="Z2273" t="s">
        <v>436</v>
      </c>
      <c r="AA2273">
        <v>25</v>
      </c>
      <c r="AB2273">
        <v>5</v>
      </c>
      <c r="AC2273">
        <v>153611.82999999999</v>
      </c>
      <c r="AD2273">
        <v>2</v>
      </c>
      <c r="AE2273">
        <v>1</v>
      </c>
      <c r="AF2273">
        <v>0</v>
      </c>
      <c r="AG2273">
        <v>35321.65</v>
      </c>
      <c r="AH2273">
        <v>0</v>
      </c>
    </row>
    <row r="2274" spans="21:34" x14ac:dyDescent="0.25">
      <c r="U2274">
        <v>2273</v>
      </c>
      <c r="V2274">
        <v>15570835</v>
      </c>
      <c r="W2274" t="s">
        <v>1127</v>
      </c>
      <c r="X2274">
        <v>491</v>
      </c>
      <c r="Y2274" t="s">
        <v>378</v>
      </c>
      <c r="Z2274" t="s">
        <v>437</v>
      </c>
      <c r="AA2274">
        <v>57</v>
      </c>
      <c r="AB2274">
        <v>4</v>
      </c>
      <c r="AC2274">
        <v>112044.72</v>
      </c>
      <c r="AD2274">
        <v>1</v>
      </c>
      <c r="AE2274">
        <v>1</v>
      </c>
      <c r="AF2274">
        <v>1</v>
      </c>
      <c r="AG2274">
        <v>41229.730000000003</v>
      </c>
      <c r="AH2274">
        <v>1</v>
      </c>
    </row>
    <row r="2275" spans="21:34" x14ac:dyDescent="0.25">
      <c r="U2275">
        <v>2274</v>
      </c>
      <c r="V2275">
        <v>15679299</v>
      </c>
      <c r="W2275" t="s">
        <v>1251</v>
      </c>
      <c r="X2275">
        <v>726</v>
      </c>
      <c r="Y2275" t="s">
        <v>376</v>
      </c>
      <c r="Z2275" t="s">
        <v>437</v>
      </c>
      <c r="AA2275">
        <v>27</v>
      </c>
      <c r="AB2275">
        <v>7</v>
      </c>
      <c r="AC2275">
        <v>123826.07</v>
      </c>
      <c r="AD2275">
        <v>1</v>
      </c>
      <c r="AE2275">
        <v>0</v>
      </c>
      <c r="AF2275">
        <v>1</v>
      </c>
      <c r="AG2275">
        <v>78970.58</v>
      </c>
      <c r="AH2275">
        <v>0</v>
      </c>
    </row>
    <row r="2276" spans="21:34" x14ac:dyDescent="0.25">
      <c r="U2276">
        <v>2275</v>
      </c>
      <c r="V2276">
        <v>15808044</v>
      </c>
      <c r="W2276" t="s">
        <v>1240</v>
      </c>
      <c r="X2276">
        <v>580</v>
      </c>
      <c r="Y2276" t="s">
        <v>374</v>
      </c>
      <c r="Z2276" t="s">
        <v>437</v>
      </c>
      <c r="AA2276">
        <v>65</v>
      </c>
      <c r="AB2276">
        <v>9</v>
      </c>
      <c r="AC2276">
        <v>106804.26</v>
      </c>
      <c r="AD2276">
        <v>3</v>
      </c>
      <c r="AE2276">
        <v>1</v>
      </c>
      <c r="AF2276">
        <v>0</v>
      </c>
      <c r="AG2276">
        <v>107890.69</v>
      </c>
      <c r="AH2276">
        <v>1</v>
      </c>
    </row>
    <row r="2277" spans="21:34" x14ac:dyDescent="0.25">
      <c r="U2277">
        <v>2276</v>
      </c>
      <c r="V2277">
        <v>15579208</v>
      </c>
      <c r="W2277" t="s">
        <v>1935</v>
      </c>
      <c r="X2277">
        <v>550</v>
      </c>
      <c r="Y2277" t="s">
        <v>374</v>
      </c>
      <c r="Z2277" t="s">
        <v>437</v>
      </c>
      <c r="AA2277">
        <v>48</v>
      </c>
      <c r="AB2277">
        <v>6</v>
      </c>
      <c r="AC2277">
        <v>0</v>
      </c>
      <c r="AD2277">
        <v>2</v>
      </c>
      <c r="AE2277">
        <v>1</v>
      </c>
      <c r="AF2277">
        <v>1</v>
      </c>
      <c r="AG2277">
        <v>191870.28</v>
      </c>
      <c r="AH2277">
        <v>0</v>
      </c>
    </row>
    <row r="2278" spans="21:34" x14ac:dyDescent="0.25">
      <c r="U2278">
        <v>2277</v>
      </c>
      <c r="V2278">
        <v>15684951</v>
      </c>
      <c r="W2278" t="s">
        <v>652</v>
      </c>
      <c r="X2278">
        <v>542</v>
      </c>
      <c r="Y2278" t="s">
        <v>374</v>
      </c>
      <c r="Z2278" t="s">
        <v>437</v>
      </c>
      <c r="AA2278">
        <v>59</v>
      </c>
      <c r="AB2278">
        <v>2</v>
      </c>
      <c r="AC2278">
        <v>68892.77</v>
      </c>
      <c r="AD2278">
        <v>2</v>
      </c>
      <c r="AE2278">
        <v>1</v>
      </c>
      <c r="AF2278">
        <v>0</v>
      </c>
      <c r="AG2278">
        <v>7905.06</v>
      </c>
      <c r="AH2278">
        <v>1</v>
      </c>
    </row>
    <row r="2279" spans="21:34" x14ac:dyDescent="0.25">
      <c r="U2279">
        <v>2278</v>
      </c>
      <c r="V2279">
        <v>15667620</v>
      </c>
      <c r="W2279" t="s">
        <v>1936</v>
      </c>
      <c r="X2279">
        <v>732</v>
      </c>
      <c r="Y2279" t="s">
        <v>374</v>
      </c>
      <c r="Z2279" t="s">
        <v>437</v>
      </c>
      <c r="AA2279">
        <v>43</v>
      </c>
      <c r="AB2279">
        <v>6</v>
      </c>
      <c r="AC2279">
        <v>0</v>
      </c>
      <c r="AD2279">
        <v>2</v>
      </c>
      <c r="AE2279">
        <v>1</v>
      </c>
      <c r="AF2279">
        <v>0</v>
      </c>
      <c r="AG2279">
        <v>65731.53</v>
      </c>
      <c r="AH2279">
        <v>0</v>
      </c>
    </row>
    <row r="2280" spans="21:34" x14ac:dyDescent="0.25">
      <c r="U2280">
        <v>2279</v>
      </c>
      <c r="V2280">
        <v>15582960</v>
      </c>
      <c r="W2280" t="s">
        <v>1937</v>
      </c>
      <c r="X2280">
        <v>473</v>
      </c>
      <c r="Y2280" t="s">
        <v>374</v>
      </c>
      <c r="Z2280" t="s">
        <v>437</v>
      </c>
      <c r="AA2280">
        <v>33</v>
      </c>
      <c r="AB2280">
        <v>5</v>
      </c>
      <c r="AC2280">
        <v>125827.43</v>
      </c>
      <c r="AD2280">
        <v>1</v>
      </c>
      <c r="AE2280">
        <v>0</v>
      </c>
      <c r="AF2280">
        <v>1</v>
      </c>
      <c r="AG2280">
        <v>145698.73000000001</v>
      </c>
      <c r="AH2280">
        <v>0</v>
      </c>
    </row>
    <row r="2281" spans="21:34" x14ac:dyDescent="0.25">
      <c r="U2281">
        <v>2280</v>
      </c>
      <c r="V2281">
        <v>15590730</v>
      </c>
      <c r="W2281" t="s">
        <v>1938</v>
      </c>
      <c r="X2281">
        <v>745</v>
      </c>
      <c r="Y2281" t="s">
        <v>376</v>
      </c>
      <c r="Z2281" t="s">
        <v>436</v>
      </c>
      <c r="AA2281">
        <v>34</v>
      </c>
      <c r="AB2281">
        <v>9</v>
      </c>
      <c r="AC2281">
        <v>0</v>
      </c>
      <c r="AD2281">
        <v>2</v>
      </c>
      <c r="AE2281">
        <v>1</v>
      </c>
      <c r="AF2281">
        <v>0</v>
      </c>
      <c r="AG2281">
        <v>50046.25</v>
      </c>
      <c r="AH2281">
        <v>0</v>
      </c>
    </row>
    <row r="2282" spans="21:34" x14ac:dyDescent="0.25">
      <c r="U2282">
        <v>2281</v>
      </c>
      <c r="V2282">
        <v>15763747</v>
      </c>
      <c r="W2282" t="s">
        <v>957</v>
      </c>
      <c r="X2282">
        <v>732</v>
      </c>
      <c r="Y2282" t="s">
        <v>374</v>
      </c>
      <c r="Z2282" t="s">
        <v>436</v>
      </c>
      <c r="AA2282">
        <v>36</v>
      </c>
      <c r="AB2282">
        <v>7</v>
      </c>
      <c r="AC2282">
        <v>0</v>
      </c>
      <c r="AD2282">
        <v>2</v>
      </c>
      <c r="AE2282">
        <v>1</v>
      </c>
      <c r="AF2282">
        <v>1</v>
      </c>
      <c r="AG2282">
        <v>60830.239999999998</v>
      </c>
      <c r="AH2282">
        <v>0</v>
      </c>
    </row>
    <row r="2283" spans="21:34" x14ac:dyDescent="0.25">
      <c r="U2283">
        <v>2282</v>
      </c>
      <c r="V2283">
        <v>15778320</v>
      </c>
      <c r="W2283" t="s">
        <v>1104</v>
      </c>
      <c r="X2283">
        <v>848</v>
      </c>
      <c r="Y2283" t="s">
        <v>378</v>
      </c>
      <c r="Z2283" t="s">
        <v>437</v>
      </c>
      <c r="AA2283">
        <v>40</v>
      </c>
      <c r="AB2283">
        <v>5</v>
      </c>
      <c r="AC2283">
        <v>148495.64000000001</v>
      </c>
      <c r="AD2283">
        <v>1</v>
      </c>
      <c r="AE2283">
        <v>0</v>
      </c>
      <c r="AF2283">
        <v>0</v>
      </c>
      <c r="AG2283">
        <v>158853.98000000001</v>
      </c>
      <c r="AH2283">
        <v>0</v>
      </c>
    </row>
    <row r="2284" spans="21:34" x14ac:dyDescent="0.25">
      <c r="U2284">
        <v>2283</v>
      </c>
      <c r="V2284">
        <v>15642787</v>
      </c>
      <c r="W2284" t="s">
        <v>1094</v>
      </c>
      <c r="X2284">
        <v>572</v>
      </c>
      <c r="Y2284" t="s">
        <v>374</v>
      </c>
      <c r="Z2284" t="s">
        <v>436</v>
      </c>
      <c r="AA2284">
        <v>37</v>
      </c>
      <c r="AB2284">
        <v>1</v>
      </c>
      <c r="AC2284">
        <v>133043.66</v>
      </c>
      <c r="AD2284">
        <v>1</v>
      </c>
      <c r="AE2284">
        <v>0</v>
      </c>
      <c r="AF2284">
        <v>0</v>
      </c>
      <c r="AG2284">
        <v>111243.09</v>
      </c>
      <c r="AH2284">
        <v>0</v>
      </c>
    </row>
    <row r="2285" spans="21:34" x14ac:dyDescent="0.25">
      <c r="U2285">
        <v>2284</v>
      </c>
      <c r="V2285">
        <v>15624633</v>
      </c>
      <c r="W2285" t="s">
        <v>1939</v>
      </c>
      <c r="X2285">
        <v>702</v>
      </c>
      <c r="Y2285" t="s">
        <v>374</v>
      </c>
      <c r="Z2285" t="s">
        <v>436</v>
      </c>
      <c r="AA2285">
        <v>45</v>
      </c>
      <c r="AB2285">
        <v>9</v>
      </c>
      <c r="AC2285">
        <v>74989.58</v>
      </c>
      <c r="AD2285">
        <v>1</v>
      </c>
      <c r="AE2285">
        <v>1</v>
      </c>
      <c r="AF2285">
        <v>1</v>
      </c>
      <c r="AG2285">
        <v>171014.69</v>
      </c>
      <c r="AH2285">
        <v>0</v>
      </c>
    </row>
    <row r="2286" spans="21:34" x14ac:dyDescent="0.25">
      <c r="U2286">
        <v>2285</v>
      </c>
      <c r="V2286">
        <v>15766765</v>
      </c>
      <c r="W2286" t="s">
        <v>1048</v>
      </c>
      <c r="X2286">
        <v>664</v>
      </c>
      <c r="Y2286" t="s">
        <v>378</v>
      </c>
      <c r="Z2286" t="s">
        <v>436</v>
      </c>
      <c r="AA2286">
        <v>39</v>
      </c>
      <c r="AB2286">
        <v>7</v>
      </c>
      <c r="AC2286">
        <v>60263.23</v>
      </c>
      <c r="AD2286">
        <v>1</v>
      </c>
      <c r="AE2286">
        <v>1</v>
      </c>
      <c r="AF2286">
        <v>0</v>
      </c>
      <c r="AG2286">
        <v>170835.32</v>
      </c>
      <c r="AH2286">
        <v>0</v>
      </c>
    </row>
    <row r="2287" spans="21:34" x14ac:dyDescent="0.25">
      <c r="U2287">
        <v>2286</v>
      </c>
      <c r="V2287">
        <v>15783615</v>
      </c>
      <c r="W2287" t="s">
        <v>1940</v>
      </c>
      <c r="X2287">
        <v>630</v>
      </c>
      <c r="Y2287" t="s">
        <v>378</v>
      </c>
      <c r="Z2287" t="s">
        <v>436</v>
      </c>
      <c r="AA2287">
        <v>50</v>
      </c>
      <c r="AB2287">
        <v>3</v>
      </c>
      <c r="AC2287">
        <v>129370.91</v>
      </c>
      <c r="AD2287">
        <v>4</v>
      </c>
      <c r="AE2287">
        <v>1</v>
      </c>
      <c r="AF2287">
        <v>1</v>
      </c>
      <c r="AG2287">
        <v>47775.34</v>
      </c>
      <c r="AH2287">
        <v>1</v>
      </c>
    </row>
    <row r="2288" spans="21:34" x14ac:dyDescent="0.25">
      <c r="U2288">
        <v>2287</v>
      </c>
      <c r="V2288">
        <v>15640161</v>
      </c>
      <c r="W2288" t="s">
        <v>915</v>
      </c>
      <c r="X2288">
        <v>618</v>
      </c>
      <c r="Y2288" t="s">
        <v>378</v>
      </c>
      <c r="Z2288" t="s">
        <v>436</v>
      </c>
      <c r="AA2288">
        <v>44</v>
      </c>
      <c r="AB2288">
        <v>5</v>
      </c>
      <c r="AC2288">
        <v>157955.82999999999</v>
      </c>
      <c r="AD2288">
        <v>2</v>
      </c>
      <c r="AE2288">
        <v>0</v>
      </c>
      <c r="AF2288">
        <v>0</v>
      </c>
      <c r="AG2288">
        <v>139297.71</v>
      </c>
      <c r="AH2288">
        <v>0</v>
      </c>
    </row>
    <row r="2289" spans="21:34" x14ac:dyDescent="0.25">
      <c r="U2289">
        <v>2288</v>
      </c>
      <c r="V2289">
        <v>15619889</v>
      </c>
      <c r="W2289" t="s">
        <v>776</v>
      </c>
      <c r="X2289">
        <v>556</v>
      </c>
      <c r="Y2289" t="s">
        <v>374</v>
      </c>
      <c r="Z2289" t="s">
        <v>436</v>
      </c>
      <c r="AA2289">
        <v>26</v>
      </c>
      <c r="AB2289">
        <v>4</v>
      </c>
      <c r="AC2289">
        <v>0</v>
      </c>
      <c r="AD2289">
        <v>1</v>
      </c>
      <c r="AE2289">
        <v>1</v>
      </c>
      <c r="AF2289">
        <v>0</v>
      </c>
      <c r="AG2289">
        <v>195167.38</v>
      </c>
      <c r="AH2289">
        <v>0</v>
      </c>
    </row>
    <row r="2290" spans="21:34" x14ac:dyDescent="0.25">
      <c r="U2290">
        <v>2289</v>
      </c>
      <c r="V2290">
        <v>15579166</v>
      </c>
      <c r="W2290" t="s">
        <v>1263</v>
      </c>
      <c r="X2290">
        <v>619</v>
      </c>
      <c r="Y2290" t="s">
        <v>374</v>
      </c>
      <c r="Z2290" t="s">
        <v>437</v>
      </c>
      <c r="AA2290">
        <v>30</v>
      </c>
      <c r="AB2290">
        <v>7</v>
      </c>
      <c r="AC2290">
        <v>70729.17</v>
      </c>
      <c r="AD2290">
        <v>1</v>
      </c>
      <c r="AE2290">
        <v>1</v>
      </c>
      <c r="AF2290">
        <v>1</v>
      </c>
      <c r="AG2290">
        <v>160948.87</v>
      </c>
      <c r="AH2290">
        <v>0</v>
      </c>
    </row>
    <row r="2291" spans="21:34" x14ac:dyDescent="0.25">
      <c r="U2291">
        <v>2290</v>
      </c>
      <c r="V2291">
        <v>15789097</v>
      </c>
      <c r="W2291" t="s">
        <v>1941</v>
      </c>
      <c r="X2291">
        <v>644</v>
      </c>
      <c r="Y2291" t="s">
        <v>374</v>
      </c>
      <c r="Z2291" t="s">
        <v>436</v>
      </c>
      <c r="AA2291">
        <v>48</v>
      </c>
      <c r="AB2291">
        <v>8</v>
      </c>
      <c r="AC2291">
        <v>0</v>
      </c>
      <c r="AD2291">
        <v>2</v>
      </c>
      <c r="AE2291">
        <v>0</v>
      </c>
      <c r="AF2291">
        <v>1</v>
      </c>
      <c r="AG2291">
        <v>44965.54</v>
      </c>
      <c r="AH2291">
        <v>1</v>
      </c>
    </row>
    <row r="2292" spans="21:34" x14ac:dyDescent="0.25">
      <c r="U2292">
        <v>2291</v>
      </c>
      <c r="V2292">
        <v>15674880</v>
      </c>
      <c r="W2292" t="s">
        <v>1252</v>
      </c>
      <c r="X2292">
        <v>658</v>
      </c>
      <c r="Y2292" t="s">
        <v>376</v>
      </c>
      <c r="Z2292" t="s">
        <v>436</v>
      </c>
      <c r="AA2292">
        <v>50</v>
      </c>
      <c r="AB2292">
        <v>2</v>
      </c>
      <c r="AC2292">
        <v>0</v>
      </c>
      <c r="AD2292">
        <v>2</v>
      </c>
      <c r="AE2292">
        <v>1</v>
      </c>
      <c r="AF2292">
        <v>0</v>
      </c>
      <c r="AG2292">
        <v>52137.73</v>
      </c>
      <c r="AH2292">
        <v>0</v>
      </c>
    </row>
    <row r="2293" spans="21:34" x14ac:dyDescent="0.25">
      <c r="U2293">
        <v>2292</v>
      </c>
      <c r="V2293">
        <v>15778157</v>
      </c>
      <c r="W2293" t="s">
        <v>1476</v>
      </c>
      <c r="X2293">
        <v>598</v>
      </c>
      <c r="Y2293" t="s">
        <v>376</v>
      </c>
      <c r="Z2293" t="s">
        <v>436</v>
      </c>
      <c r="AA2293">
        <v>27</v>
      </c>
      <c r="AB2293">
        <v>8</v>
      </c>
      <c r="AC2293">
        <v>90721.52</v>
      </c>
      <c r="AD2293">
        <v>2</v>
      </c>
      <c r="AE2293">
        <v>1</v>
      </c>
      <c r="AF2293">
        <v>0</v>
      </c>
      <c r="AG2293">
        <v>109296.18</v>
      </c>
      <c r="AH2293">
        <v>0</v>
      </c>
    </row>
    <row r="2294" spans="21:34" x14ac:dyDescent="0.25">
      <c r="U2294">
        <v>2293</v>
      </c>
      <c r="V2294">
        <v>15779064</v>
      </c>
      <c r="W2294" t="s">
        <v>1502</v>
      </c>
      <c r="X2294">
        <v>677</v>
      </c>
      <c r="Y2294" t="s">
        <v>374</v>
      </c>
      <c r="Z2294" t="s">
        <v>436</v>
      </c>
      <c r="AA2294">
        <v>27</v>
      </c>
      <c r="AB2294">
        <v>2</v>
      </c>
      <c r="AC2294">
        <v>0</v>
      </c>
      <c r="AD2294">
        <v>2</v>
      </c>
      <c r="AE2294">
        <v>1</v>
      </c>
      <c r="AF2294">
        <v>1</v>
      </c>
      <c r="AG2294">
        <v>20092.89</v>
      </c>
      <c r="AH2294">
        <v>0</v>
      </c>
    </row>
    <row r="2295" spans="21:34" x14ac:dyDescent="0.25">
      <c r="U2295">
        <v>2294</v>
      </c>
      <c r="V2295">
        <v>15801265</v>
      </c>
      <c r="W2295" t="s">
        <v>1226</v>
      </c>
      <c r="X2295">
        <v>689</v>
      </c>
      <c r="Y2295" t="s">
        <v>376</v>
      </c>
      <c r="Z2295" t="s">
        <v>437</v>
      </c>
      <c r="AA2295">
        <v>45</v>
      </c>
      <c r="AB2295">
        <v>0</v>
      </c>
      <c r="AC2295">
        <v>57784.22</v>
      </c>
      <c r="AD2295">
        <v>1</v>
      </c>
      <c r="AE2295">
        <v>1</v>
      </c>
      <c r="AF2295">
        <v>0</v>
      </c>
      <c r="AG2295">
        <v>197804</v>
      </c>
      <c r="AH2295">
        <v>1</v>
      </c>
    </row>
    <row r="2296" spans="21:34" x14ac:dyDescent="0.25">
      <c r="U2296">
        <v>2295</v>
      </c>
      <c r="V2296">
        <v>15589204</v>
      </c>
      <c r="W2296" t="s">
        <v>1942</v>
      </c>
      <c r="X2296">
        <v>591</v>
      </c>
      <c r="Y2296" t="s">
        <v>374</v>
      </c>
      <c r="Z2296" t="s">
        <v>436</v>
      </c>
      <c r="AA2296">
        <v>33</v>
      </c>
      <c r="AB2296">
        <v>9</v>
      </c>
      <c r="AC2296">
        <v>131765.72</v>
      </c>
      <c r="AD2296">
        <v>1</v>
      </c>
      <c r="AE2296">
        <v>1</v>
      </c>
      <c r="AF2296">
        <v>0</v>
      </c>
      <c r="AG2296">
        <v>118782.06</v>
      </c>
      <c r="AH2296">
        <v>0</v>
      </c>
    </row>
    <row r="2297" spans="21:34" x14ac:dyDescent="0.25">
      <c r="U2297">
        <v>2296</v>
      </c>
      <c r="V2297">
        <v>15664543</v>
      </c>
      <c r="W2297" t="s">
        <v>1233</v>
      </c>
      <c r="X2297">
        <v>699</v>
      </c>
      <c r="Y2297" t="s">
        <v>374</v>
      </c>
      <c r="Z2297" t="s">
        <v>436</v>
      </c>
      <c r="AA2297">
        <v>40</v>
      </c>
      <c r="AB2297">
        <v>7</v>
      </c>
      <c r="AC2297">
        <v>0</v>
      </c>
      <c r="AD2297">
        <v>1</v>
      </c>
      <c r="AE2297">
        <v>0</v>
      </c>
      <c r="AF2297">
        <v>1</v>
      </c>
      <c r="AG2297">
        <v>152876.13</v>
      </c>
      <c r="AH2297">
        <v>1</v>
      </c>
    </row>
    <row r="2298" spans="21:34" x14ac:dyDescent="0.25">
      <c r="U2298">
        <v>2297</v>
      </c>
      <c r="V2298">
        <v>15582714</v>
      </c>
      <c r="W2298" t="s">
        <v>1170</v>
      </c>
      <c r="X2298">
        <v>749</v>
      </c>
      <c r="Y2298" t="s">
        <v>378</v>
      </c>
      <c r="Z2298" t="s">
        <v>436</v>
      </c>
      <c r="AA2298">
        <v>47</v>
      </c>
      <c r="AB2298">
        <v>9</v>
      </c>
      <c r="AC2298">
        <v>110022.74</v>
      </c>
      <c r="AD2298">
        <v>1</v>
      </c>
      <c r="AE2298">
        <v>0</v>
      </c>
      <c r="AF2298">
        <v>1</v>
      </c>
      <c r="AG2298">
        <v>135655.29</v>
      </c>
      <c r="AH2298">
        <v>1</v>
      </c>
    </row>
    <row r="2299" spans="21:34" x14ac:dyDescent="0.25">
      <c r="U2299">
        <v>2298</v>
      </c>
      <c r="V2299">
        <v>15797595</v>
      </c>
      <c r="W2299" t="s">
        <v>1943</v>
      </c>
      <c r="X2299">
        <v>709</v>
      </c>
      <c r="Y2299" t="s">
        <v>374</v>
      </c>
      <c r="Z2299" t="s">
        <v>437</v>
      </c>
      <c r="AA2299">
        <v>40</v>
      </c>
      <c r="AB2299">
        <v>9</v>
      </c>
      <c r="AC2299">
        <v>131569.63</v>
      </c>
      <c r="AD2299">
        <v>1</v>
      </c>
      <c r="AE2299">
        <v>1</v>
      </c>
      <c r="AF2299">
        <v>1</v>
      </c>
      <c r="AG2299">
        <v>103970.58</v>
      </c>
      <c r="AH2299">
        <v>0</v>
      </c>
    </row>
    <row r="2300" spans="21:34" x14ac:dyDescent="0.25">
      <c r="U2300">
        <v>2299</v>
      </c>
      <c r="V2300">
        <v>15614034</v>
      </c>
      <c r="W2300" t="s">
        <v>690</v>
      </c>
      <c r="X2300">
        <v>607</v>
      </c>
      <c r="Y2300" t="s">
        <v>378</v>
      </c>
      <c r="Z2300" t="s">
        <v>436</v>
      </c>
      <c r="AA2300">
        <v>61</v>
      </c>
      <c r="AB2300">
        <v>2</v>
      </c>
      <c r="AC2300">
        <v>164523.5</v>
      </c>
      <c r="AD2300">
        <v>2</v>
      </c>
      <c r="AE2300">
        <v>1</v>
      </c>
      <c r="AF2300">
        <v>1</v>
      </c>
      <c r="AG2300">
        <v>35786.76</v>
      </c>
      <c r="AH2300">
        <v>0</v>
      </c>
    </row>
    <row r="2301" spans="21:34" x14ac:dyDescent="0.25">
      <c r="U2301">
        <v>2300</v>
      </c>
      <c r="V2301">
        <v>15763171</v>
      </c>
      <c r="W2301" t="s">
        <v>720</v>
      </c>
      <c r="X2301">
        <v>650</v>
      </c>
      <c r="Y2301" t="s">
        <v>378</v>
      </c>
      <c r="Z2301" t="s">
        <v>437</v>
      </c>
      <c r="AA2301">
        <v>25</v>
      </c>
      <c r="AB2301">
        <v>2</v>
      </c>
      <c r="AC2301">
        <v>114330.95</v>
      </c>
      <c r="AD2301">
        <v>1</v>
      </c>
      <c r="AE2301">
        <v>1</v>
      </c>
      <c r="AF2301">
        <v>1</v>
      </c>
      <c r="AG2301">
        <v>25325.07</v>
      </c>
      <c r="AH2301">
        <v>0</v>
      </c>
    </row>
    <row r="2302" spans="21:34" x14ac:dyDescent="0.25">
      <c r="U2302">
        <v>2301</v>
      </c>
      <c r="V2302">
        <v>15647266</v>
      </c>
      <c r="W2302" t="s">
        <v>1349</v>
      </c>
      <c r="X2302">
        <v>651</v>
      </c>
      <c r="Y2302" t="s">
        <v>376</v>
      </c>
      <c r="Z2302" t="s">
        <v>437</v>
      </c>
      <c r="AA2302">
        <v>45</v>
      </c>
      <c r="AB2302">
        <v>10</v>
      </c>
      <c r="AC2302">
        <v>135923.16</v>
      </c>
      <c r="AD2302">
        <v>1</v>
      </c>
      <c r="AE2302">
        <v>1</v>
      </c>
      <c r="AF2302">
        <v>0</v>
      </c>
      <c r="AG2302">
        <v>18732.84</v>
      </c>
      <c r="AH2302">
        <v>0</v>
      </c>
    </row>
    <row r="2303" spans="21:34" x14ac:dyDescent="0.25">
      <c r="U2303">
        <v>2302</v>
      </c>
      <c r="V2303">
        <v>15757577</v>
      </c>
      <c r="W2303" t="s">
        <v>1944</v>
      </c>
      <c r="X2303">
        <v>676</v>
      </c>
      <c r="Y2303" t="s">
        <v>374</v>
      </c>
      <c r="Z2303" t="s">
        <v>437</v>
      </c>
      <c r="AA2303">
        <v>61</v>
      </c>
      <c r="AB2303">
        <v>8</v>
      </c>
      <c r="AC2303">
        <v>0</v>
      </c>
      <c r="AD2303">
        <v>2</v>
      </c>
      <c r="AE2303">
        <v>1</v>
      </c>
      <c r="AF2303">
        <v>1</v>
      </c>
      <c r="AG2303">
        <v>118522.73</v>
      </c>
      <c r="AH2303">
        <v>0</v>
      </c>
    </row>
    <row r="2304" spans="21:34" x14ac:dyDescent="0.25">
      <c r="U2304">
        <v>2303</v>
      </c>
      <c r="V2304">
        <v>15736656</v>
      </c>
      <c r="W2304" t="s">
        <v>653</v>
      </c>
      <c r="X2304">
        <v>723</v>
      </c>
      <c r="Y2304" t="s">
        <v>374</v>
      </c>
      <c r="Z2304" t="s">
        <v>437</v>
      </c>
      <c r="AA2304">
        <v>49</v>
      </c>
      <c r="AB2304">
        <v>4</v>
      </c>
      <c r="AC2304">
        <v>0</v>
      </c>
      <c r="AD2304">
        <v>2</v>
      </c>
      <c r="AE2304">
        <v>0</v>
      </c>
      <c r="AF2304">
        <v>1</v>
      </c>
      <c r="AG2304">
        <v>89972.25</v>
      </c>
      <c r="AH2304">
        <v>0</v>
      </c>
    </row>
    <row r="2305" spans="21:34" x14ac:dyDescent="0.25">
      <c r="U2305">
        <v>2304</v>
      </c>
      <c r="V2305">
        <v>15635078</v>
      </c>
      <c r="W2305" t="s">
        <v>754</v>
      </c>
      <c r="X2305">
        <v>714</v>
      </c>
      <c r="Y2305" t="s">
        <v>376</v>
      </c>
      <c r="Z2305" t="s">
        <v>436</v>
      </c>
      <c r="AA2305">
        <v>45</v>
      </c>
      <c r="AB2305">
        <v>0</v>
      </c>
      <c r="AC2305">
        <v>124693.48</v>
      </c>
      <c r="AD2305">
        <v>1</v>
      </c>
      <c r="AE2305">
        <v>0</v>
      </c>
      <c r="AF2305">
        <v>1</v>
      </c>
      <c r="AG2305">
        <v>187194.15</v>
      </c>
      <c r="AH2305">
        <v>0</v>
      </c>
    </row>
    <row r="2306" spans="21:34" x14ac:dyDescent="0.25">
      <c r="U2306">
        <v>2305</v>
      </c>
      <c r="V2306">
        <v>15680141</v>
      </c>
      <c r="W2306" t="s">
        <v>932</v>
      </c>
      <c r="X2306">
        <v>759</v>
      </c>
      <c r="Y2306" t="s">
        <v>376</v>
      </c>
      <c r="Z2306" t="s">
        <v>437</v>
      </c>
      <c r="AA2306">
        <v>35</v>
      </c>
      <c r="AB2306">
        <v>7</v>
      </c>
      <c r="AC2306">
        <v>147936.42000000001</v>
      </c>
      <c r="AD2306">
        <v>1</v>
      </c>
      <c r="AE2306">
        <v>1</v>
      </c>
      <c r="AF2306">
        <v>1</v>
      </c>
      <c r="AG2306">
        <v>106785.7</v>
      </c>
      <c r="AH2306">
        <v>0</v>
      </c>
    </row>
    <row r="2307" spans="21:34" x14ac:dyDescent="0.25">
      <c r="U2307">
        <v>2306</v>
      </c>
      <c r="V2307">
        <v>15576945</v>
      </c>
      <c r="W2307" t="s">
        <v>678</v>
      </c>
      <c r="X2307">
        <v>582</v>
      </c>
      <c r="Y2307" t="s">
        <v>374</v>
      </c>
      <c r="Z2307" t="s">
        <v>436</v>
      </c>
      <c r="AA2307">
        <v>29</v>
      </c>
      <c r="AB2307">
        <v>0</v>
      </c>
      <c r="AC2307">
        <v>0</v>
      </c>
      <c r="AD2307">
        <v>1</v>
      </c>
      <c r="AE2307">
        <v>1</v>
      </c>
      <c r="AF2307">
        <v>0</v>
      </c>
      <c r="AG2307">
        <v>142516.35</v>
      </c>
      <c r="AH2307">
        <v>0</v>
      </c>
    </row>
    <row r="2308" spans="21:34" x14ac:dyDescent="0.25">
      <c r="U2308">
        <v>2307</v>
      </c>
      <c r="V2308">
        <v>15602034</v>
      </c>
      <c r="W2308" t="s">
        <v>1945</v>
      </c>
      <c r="X2308">
        <v>697</v>
      </c>
      <c r="Y2308" t="s">
        <v>374</v>
      </c>
      <c r="Z2308" t="s">
        <v>437</v>
      </c>
      <c r="AA2308">
        <v>34</v>
      </c>
      <c r="AB2308">
        <v>2</v>
      </c>
      <c r="AC2308">
        <v>126558.92</v>
      </c>
      <c r="AD2308">
        <v>1</v>
      </c>
      <c r="AE2308">
        <v>1</v>
      </c>
      <c r="AF2308">
        <v>0</v>
      </c>
      <c r="AG2308">
        <v>73334.429999999993</v>
      </c>
      <c r="AH2308">
        <v>0</v>
      </c>
    </row>
    <row r="2309" spans="21:34" x14ac:dyDescent="0.25">
      <c r="U2309">
        <v>2308</v>
      </c>
      <c r="V2309">
        <v>15732020</v>
      </c>
      <c r="W2309" t="s">
        <v>1946</v>
      </c>
      <c r="X2309">
        <v>610</v>
      </c>
      <c r="Y2309" t="s">
        <v>378</v>
      </c>
      <c r="Z2309" t="s">
        <v>436</v>
      </c>
      <c r="AA2309">
        <v>57</v>
      </c>
      <c r="AB2309">
        <v>6</v>
      </c>
      <c r="AC2309">
        <v>106938.11</v>
      </c>
      <c r="AD2309">
        <v>2</v>
      </c>
      <c r="AE2309">
        <v>0</v>
      </c>
      <c r="AF2309">
        <v>1</v>
      </c>
      <c r="AG2309">
        <v>186612.47</v>
      </c>
      <c r="AH2309">
        <v>0</v>
      </c>
    </row>
    <row r="2310" spans="21:34" x14ac:dyDescent="0.25">
      <c r="U2310">
        <v>2309</v>
      </c>
      <c r="V2310">
        <v>15611029</v>
      </c>
      <c r="W2310" t="s">
        <v>1000</v>
      </c>
      <c r="X2310">
        <v>488</v>
      </c>
      <c r="Y2310" t="s">
        <v>378</v>
      </c>
      <c r="Z2310" t="s">
        <v>437</v>
      </c>
      <c r="AA2310">
        <v>33</v>
      </c>
      <c r="AB2310">
        <v>4</v>
      </c>
      <c r="AC2310">
        <v>140002.35</v>
      </c>
      <c r="AD2310">
        <v>1</v>
      </c>
      <c r="AE2310">
        <v>1</v>
      </c>
      <c r="AF2310">
        <v>0</v>
      </c>
      <c r="AG2310">
        <v>123613.81</v>
      </c>
      <c r="AH2310">
        <v>0</v>
      </c>
    </row>
    <row r="2311" spans="21:34" x14ac:dyDescent="0.25">
      <c r="U2311">
        <v>2310</v>
      </c>
      <c r="V2311">
        <v>15621210</v>
      </c>
      <c r="W2311" t="s">
        <v>968</v>
      </c>
      <c r="X2311">
        <v>599</v>
      </c>
      <c r="Y2311" t="s">
        <v>378</v>
      </c>
      <c r="Z2311" t="s">
        <v>436</v>
      </c>
      <c r="AA2311">
        <v>46</v>
      </c>
      <c r="AB2311">
        <v>9</v>
      </c>
      <c r="AC2311">
        <v>123444.72</v>
      </c>
      <c r="AD2311">
        <v>1</v>
      </c>
      <c r="AE2311">
        <v>1</v>
      </c>
      <c r="AF2311">
        <v>1</v>
      </c>
      <c r="AG2311">
        <v>31368.080000000002</v>
      </c>
      <c r="AH2311">
        <v>1</v>
      </c>
    </row>
    <row r="2312" spans="21:34" x14ac:dyDescent="0.25">
      <c r="U2312">
        <v>2311</v>
      </c>
      <c r="V2312">
        <v>15569222</v>
      </c>
      <c r="W2312" t="s">
        <v>1947</v>
      </c>
      <c r="X2312">
        <v>781</v>
      </c>
      <c r="Y2312" t="s">
        <v>374</v>
      </c>
      <c r="Z2312" t="s">
        <v>436</v>
      </c>
      <c r="AA2312">
        <v>32</v>
      </c>
      <c r="AB2312">
        <v>6</v>
      </c>
      <c r="AC2312">
        <v>147107.91</v>
      </c>
      <c r="AD2312">
        <v>1</v>
      </c>
      <c r="AE2312">
        <v>1</v>
      </c>
      <c r="AF2312">
        <v>1</v>
      </c>
      <c r="AG2312">
        <v>40066.949999999997</v>
      </c>
      <c r="AH2312">
        <v>0</v>
      </c>
    </row>
    <row r="2313" spans="21:34" x14ac:dyDescent="0.25">
      <c r="U2313">
        <v>2312</v>
      </c>
      <c r="V2313">
        <v>15664639</v>
      </c>
      <c r="W2313" t="s">
        <v>1303</v>
      </c>
      <c r="X2313">
        <v>645</v>
      </c>
      <c r="Y2313" t="s">
        <v>374</v>
      </c>
      <c r="Z2313" t="s">
        <v>436</v>
      </c>
      <c r="AA2313">
        <v>19</v>
      </c>
      <c r="AB2313">
        <v>9</v>
      </c>
      <c r="AC2313">
        <v>128514.84</v>
      </c>
      <c r="AD2313">
        <v>1</v>
      </c>
      <c r="AE2313">
        <v>0</v>
      </c>
      <c r="AF2313">
        <v>0</v>
      </c>
      <c r="AG2313">
        <v>175969.19</v>
      </c>
      <c r="AH2313">
        <v>0</v>
      </c>
    </row>
    <row r="2314" spans="21:34" x14ac:dyDescent="0.25">
      <c r="U2314">
        <v>2313</v>
      </c>
      <c r="V2314">
        <v>15724223</v>
      </c>
      <c r="W2314" t="s">
        <v>1948</v>
      </c>
      <c r="X2314">
        <v>545</v>
      </c>
      <c r="Y2314" t="s">
        <v>374</v>
      </c>
      <c r="Z2314" t="s">
        <v>437</v>
      </c>
      <c r="AA2314">
        <v>55</v>
      </c>
      <c r="AB2314">
        <v>5</v>
      </c>
      <c r="AC2314">
        <v>0</v>
      </c>
      <c r="AD2314">
        <v>1</v>
      </c>
      <c r="AE2314">
        <v>0</v>
      </c>
      <c r="AF2314">
        <v>0</v>
      </c>
      <c r="AG2314">
        <v>10034.77</v>
      </c>
      <c r="AH2314">
        <v>1</v>
      </c>
    </row>
    <row r="2315" spans="21:34" x14ac:dyDescent="0.25">
      <c r="U2315">
        <v>2314</v>
      </c>
      <c r="V2315">
        <v>15644621</v>
      </c>
      <c r="W2315" t="s">
        <v>1434</v>
      </c>
      <c r="X2315">
        <v>597</v>
      </c>
      <c r="Y2315" t="s">
        <v>378</v>
      </c>
      <c r="Z2315" t="s">
        <v>437</v>
      </c>
      <c r="AA2315">
        <v>40</v>
      </c>
      <c r="AB2315">
        <v>9</v>
      </c>
      <c r="AC2315">
        <v>106756.01</v>
      </c>
      <c r="AD2315">
        <v>2</v>
      </c>
      <c r="AE2315">
        <v>1</v>
      </c>
      <c r="AF2315">
        <v>0</v>
      </c>
      <c r="AG2315">
        <v>151167.94</v>
      </c>
      <c r="AH2315">
        <v>0</v>
      </c>
    </row>
    <row r="2316" spans="21:34" x14ac:dyDescent="0.25">
      <c r="U2316">
        <v>2315</v>
      </c>
      <c r="V2316">
        <v>15756056</v>
      </c>
      <c r="W2316" t="s">
        <v>834</v>
      </c>
      <c r="X2316">
        <v>561</v>
      </c>
      <c r="Y2316" t="s">
        <v>376</v>
      </c>
      <c r="Z2316" t="s">
        <v>437</v>
      </c>
      <c r="AA2316">
        <v>28</v>
      </c>
      <c r="AB2316">
        <v>3</v>
      </c>
      <c r="AC2316">
        <v>0</v>
      </c>
      <c r="AD2316">
        <v>2</v>
      </c>
      <c r="AE2316">
        <v>1</v>
      </c>
      <c r="AF2316">
        <v>0</v>
      </c>
      <c r="AG2316">
        <v>191387.76</v>
      </c>
      <c r="AH2316">
        <v>0</v>
      </c>
    </row>
    <row r="2317" spans="21:34" x14ac:dyDescent="0.25">
      <c r="U2317">
        <v>2316</v>
      </c>
      <c r="V2317">
        <v>15700353</v>
      </c>
      <c r="W2317" t="s">
        <v>1037</v>
      </c>
      <c r="X2317">
        <v>662</v>
      </c>
      <c r="Y2317" t="s">
        <v>374</v>
      </c>
      <c r="Z2317" t="s">
        <v>437</v>
      </c>
      <c r="AA2317">
        <v>37</v>
      </c>
      <c r="AB2317">
        <v>6</v>
      </c>
      <c r="AC2317">
        <v>0</v>
      </c>
      <c r="AD2317">
        <v>2</v>
      </c>
      <c r="AE2317">
        <v>1</v>
      </c>
      <c r="AF2317">
        <v>0</v>
      </c>
      <c r="AG2317">
        <v>51229.17</v>
      </c>
      <c r="AH2317">
        <v>0</v>
      </c>
    </row>
    <row r="2318" spans="21:34" x14ac:dyDescent="0.25">
      <c r="U2318">
        <v>2317</v>
      </c>
      <c r="V2318">
        <v>15624388</v>
      </c>
      <c r="W2318" t="s">
        <v>661</v>
      </c>
      <c r="X2318">
        <v>649</v>
      </c>
      <c r="Y2318" t="s">
        <v>378</v>
      </c>
      <c r="Z2318" t="s">
        <v>437</v>
      </c>
      <c r="AA2318">
        <v>50</v>
      </c>
      <c r="AB2318">
        <v>5</v>
      </c>
      <c r="AC2318">
        <v>155393.32</v>
      </c>
      <c r="AD2318">
        <v>1</v>
      </c>
      <c r="AE2318">
        <v>1</v>
      </c>
      <c r="AF2318">
        <v>1</v>
      </c>
      <c r="AG2318">
        <v>87351.42</v>
      </c>
      <c r="AH2318">
        <v>1</v>
      </c>
    </row>
    <row r="2319" spans="21:34" x14ac:dyDescent="0.25">
      <c r="U2319">
        <v>2318</v>
      </c>
      <c r="V2319">
        <v>15627212</v>
      </c>
      <c r="W2319" t="s">
        <v>41</v>
      </c>
      <c r="X2319">
        <v>630</v>
      </c>
      <c r="Y2319" t="s">
        <v>374</v>
      </c>
      <c r="Z2319" t="s">
        <v>437</v>
      </c>
      <c r="AA2319">
        <v>36</v>
      </c>
      <c r="AB2319">
        <v>2</v>
      </c>
      <c r="AC2319">
        <v>110414.48</v>
      </c>
      <c r="AD2319">
        <v>1</v>
      </c>
      <c r="AE2319">
        <v>1</v>
      </c>
      <c r="AF2319">
        <v>1</v>
      </c>
      <c r="AG2319">
        <v>48984.95</v>
      </c>
      <c r="AH2319">
        <v>0</v>
      </c>
    </row>
    <row r="2320" spans="21:34" x14ac:dyDescent="0.25">
      <c r="U2320">
        <v>2319</v>
      </c>
      <c r="V2320">
        <v>15648005</v>
      </c>
      <c r="W2320" t="s">
        <v>948</v>
      </c>
      <c r="X2320">
        <v>672</v>
      </c>
      <c r="Y2320" t="s">
        <v>376</v>
      </c>
      <c r="Z2320" t="s">
        <v>436</v>
      </c>
      <c r="AA2320">
        <v>33</v>
      </c>
      <c r="AB2320">
        <v>2</v>
      </c>
      <c r="AC2320">
        <v>0</v>
      </c>
      <c r="AD2320">
        <v>2</v>
      </c>
      <c r="AE2320">
        <v>1</v>
      </c>
      <c r="AF2320">
        <v>1</v>
      </c>
      <c r="AG2320">
        <v>182738</v>
      </c>
      <c r="AH2320">
        <v>0</v>
      </c>
    </row>
    <row r="2321" spans="21:34" x14ac:dyDescent="0.25">
      <c r="U2321">
        <v>2320</v>
      </c>
      <c r="V2321">
        <v>15681446</v>
      </c>
      <c r="W2321" t="s">
        <v>805</v>
      </c>
      <c r="X2321">
        <v>636</v>
      </c>
      <c r="Y2321" t="s">
        <v>378</v>
      </c>
      <c r="Z2321" t="s">
        <v>437</v>
      </c>
      <c r="AA2321">
        <v>37</v>
      </c>
      <c r="AB2321">
        <v>9</v>
      </c>
      <c r="AC2321">
        <v>157098.51999999999</v>
      </c>
      <c r="AD2321">
        <v>1</v>
      </c>
      <c r="AE2321">
        <v>1</v>
      </c>
      <c r="AF2321">
        <v>1</v>
      </c>
      <c r="AG2321">
        <v>153535.26999999999</v>
      </c>
      <c r="AH2321">
        <v>0</v>
      </c>
    </row>
    <row r="2322" spans="21:34" x14ac:dyDescent="0.25">
      <c r="U2322">
        <v>2321</v>
      </c>
      <c r="V2322">
        <v>15775888</v>
      </c>
      <c r="W2322" t="s">
        <v>664</v>
      </c>
      <c r="X2322">
        <v>593</v>
      </c>
      <c r="Y2322" t="s">
        <v>378</v>
      </c>
      <c r="Z2322" t="s">
        <v>437</v>
      </c>
      <c r="AA2322">
        <v>38</v>
      </c>
      <c r="AB2322">
        <v>5</v>
      </c>
      <c r="AC2322">
        <v>85626.6</v>
      </c>
      <c r="AD2322">
        <v>1</v>
      </c>
      <c r="AE2322">
        <v>1</v>
      </c>
      <c r="AF2322">
        <v>1</v>
      </c>
      <c r="AG2322">
        <v>125079.65</v>
      </c>
      <c r="AH2322">
        <v>0</v>
      </c>
    </row>
    <row r="2323" spans="21:34" x14ac:dyDescent="0.25">
      <c r="U2323">
        <v>2322</v>
      </c>
      <c r="V2323">
        <v>15749019</v>
      </c>
      <c r="W2323" t="s">
        <v>1847</v>
      </c>
      <c r="X2323">
        <v>545</v>
      </c>
      <c r="Y2323" t="s">
        <v>378</v>
      </c>
      <c r="Z2323" t="s">
        <v>436</v>
      </c>
      <c r="AA2323">
        <v>45</v>
      </c>
      <c r="AB2323">
        <v>6</v>
      </c>
      <c r="AC2323">
        <v>93796.42</v>
      </c>
      <c r="AD2323">
        <v>2</v>
      </c>
      <c r="AE2323">
        <v>1</v>
      </c>
      <c r="AF2323">
        <v>1</v>
      </c>
      <c r="AG2323">
        <v>162321.26</v>
      </c>
      <c r="AH2323">
        <v>0</v>
      </c>
    </row>
    <row r="2324" spans="21:34" x14ac:dyDescent="0.25">
      <c r="U2324">
        <v>2323</v>
      </c>
      <c r="V2324">
        <v>15709928</v>
      </c>
      <c r="W2324" t="s">
        <v>1330</v>
      </c>
      <c r="X2324">
        <v>567</v>
      </c>
      <c r="Y2324" t="s">
        <v>376</v>
      </c>
      <c r="Z2324" t="s">
        <v>437</v>
      </c>
      <c r="AA2324">
        <v>41</v>
      </c>
      <c r="AB2324">
        <v>1</v>
      </c>
      <c r="AC2324">
        <v>0</v>
      </c>
      <c r="AD2324">
        <v>2</v>
      </c>
      <c r="AE2324">
        <v>1</v>
      </c>
      <c r="AF2324">
        <v>0</v>
      </c>
      <c r="AG2324">
        <v>3414.72</v>
      </c>
      <c r="AH2324">
        <v>0</v>
      </c>
    </row>
    <row r="2325" spans="21:34" x14ac:dyDescent="0.25">
      <c r="U2325">
        <v>2324</v>
      </c>
      <c r="V2325">
        <v>15784676</v>
      </c>
      <c r="W2325" t="s">
        <v>741</v>
      </c>
      <c r="X2325">
        <v>583</v>
      </c>
      <c r="Y2325" t="s">
        <v>374</v>
      </c>
      <c r="Z2325" t="s">
        <v>436</v>
      </c>
      <c r="AA2325">
        <v>51</v>
      </c>
      <c r="AB2325">
        <v>6</v>
      </c>
      <c r="AC2325">
        <v>125268.03</v>
      </c>
      <c r="AD2325">
        <v>2</v>
      </c>
      <c r="AE2325">
        <v>1</v>
      </c>
      <c r="AF2325">
        <v>0</v>
      </c>
      <c r="AG2325">
        <v>165082.25</v>
      </c>
      <c r="AH2325">
        <v>0</v>
      </c>
    </row>
    <row r="2326" spans="21:34" x14ac:dyDescent="0.25">
      <c r="U2326">
        <v>2325</v>
      </c>
      <c r="V2326">
        <v>15748116</v>
      </c>
      <c r="W2326" t="s">
        <v>763</v>
      </c>
      <c r="X2326">
        <v>681</v>
      </c>
      <c r="Y2326" t="s">
        <v>374</v>
      </c>
      <c r="Z2326" t="s">
        <v>437</v>
      </c>
      <c r="AA2326">
        <v>29</v>
      </c>
      <c r="AB2326">
        <v>2</v>
      </c>
      <c r="AC2326">
        <v>148143.84</v>
      </c>
      <c r="AD2326">
        <v>1</v>
      </c>
      <c r="AE2326">
        <v>1</v>
      </c>
      <c r="AF2326">
        <v>1</v>
      </c>
      <c r="AG2326">
        <v>52021.39</v>
      </c>
      <c r="AH2326">
        <v>0</v>
      </c>
    </row>
    <row r="2327" spans="21:34" x14ac:dyDescent="0.25">
      <c r="U2327">
        <v>2326</v>
      </c>
      <c r="V2327">
        <v>15612193</v>
      </c>
      <c r="W2327" t="s">
        <v>814</v>
      </c>
      <c r="X2327">
        <v>762</v>
      </c>
      <c r="Y2327" t="s">
        <v>376</v>
      </c>
      <c r="Z2327" t="s">
        <v>436</v>
      </c>
      <c r="AA2327">
        <v>29</v>
      </c>
      <c r="AB2327">
        <v>10</v>
      </c>
      <c r="AC2327">
        <v>115545.33</v>
      </c>
      <c r="AD2327">
        <v>2</v>
      </c>
      <c r="AE2327">
        <v>1</v>
      </c>
      <c r="AF2327">
        <v>0</v>
      </c>
      <c r="AG2327">
        <v>148256.43</v>
      </c>
      <c r="AH2327">
        <v>0</v>
      </c>
    </row>
    <row r="2328" spans="21:34" x14ac:dyDescent="0.25">
      <c r="U2328">
        <v>2327</v>
      </c>
      <c r="V2328">
        <v>15762984</v>
      </c>
      <c r="W2328" t="s">
        <v>867</v>
      </c>
      <c r="X2328">
        <v>648</v>
      </c>
      <c r="Y2328" t="s">
        <v>376</v>
      </c>
      <c r="Z2328" t="s">
        <v>436</v>
      </c>
      <c r="AA2328">
        <v>35</v>
      </c>
      <c r="AB2328">
        <v>7</v>
      </c>
      <c r="AC2328">
        <v>0</v>
      </c>
      <c r="AD2328">
        <v>2</v>
      </c>
      <c r="AE2328">
        <v>0</v>
      </c>
      <c r="AF2328">
        <v>0</v>
      </c>
      <c r="AG2328">
        <v>122899.01</v>
      </c>
      <c r="AH2328">
        <v>0</v>
      </c>
    </row>
    <row r="2329" spans="21:34" x14ac:dyDescent="0.25">
      <c r="U2329">
        <v>2328</v>
      </c>
      <c r="V2329">
        <v>15613713</v>
      </c>
      <c r="W2329" t="s">
        <v>1738</v>
      </c>
      <c r="X2329">
        <v>644</v>
      </c>
      <c r="Y2329" t="s">
        <v>374</v>
      </c>
      <c r="Z2329" t="s">
        <v>436</v>
      </c>
      <c r="AA2329">
        <v>30</v>
      </c>
      <c r="AB2329">
        <v>5</v>
      </c>
      <c r="AC2329">
        <v>44928.88</v>
      </c>
      <c r="AD2329">
        <v>1</v>
      </c>
      <c r="AE2329">
        <v>1</v>
      </c>
      <c r="AF2329">
        <v>1</v>
      </c>
      <c r="AG2329">
        <v>10771.46</v>
      </c>
      <c r="AH2329">
        <v>0</v>
      </c>
    </row>
    <row r="2330" spans="21:34" x14ac:dyDescent="0.25">
      <c r="U2330">
        <v>2329</v>
      </c>
      <c r="V2330">
        <v>15664204</v>
      </c>
      <c r="W2330" t="s">
        <v>1949</v>
      </c>
      <c r="X2330">
        <v>706</v>
      </c>
      <c r="Y2330" t="s">
        <v>376</v>
      </c>
      <c r="Z2330" t="s">
        <v>436</v>
      </c>
      <c r="AA2330">
        <v>29</v>
      </c>
      <c r="AB2330">
        <v>2</v>
      </c>
      <c r="AC2330">
        <v>0</v>
      </c>
      <c r="AD2330">
        <v>2</v>
      </c>
      <c r="AE2330">
        <v>1</v>
      </c>
      <c r="AF2330">
        <v>1</v>
      </c>
      <c r="AG2330">
        <v>18255.509999999998</v>
      </c>
      <c r="AH2330">
        <v>0</v>
      </c>
    </row>
    <row r="2331" spans="21:34" x14ac:dyDescent="0.25">
      <c r="U2331">
        <v>2330</v>
      </c>
      <c r="V2331">
        <v>15639415</v>
      </c>
      <c r="W2331" t="s">
        <v>1431</v>
      </c>
      <c r="X2331">
        <v>850</v>
      </c>
      <c r="Y2331" t="s">
        <v>374</v>
      </c>
      <c r="Z2331" t="s">
        <v>436</v>
      </c>
      <c r="AA2331">
        <v>35</v>
      </c>
      <c r="AB2331">
        <v>3</v>
      </c>
      <c r="AC2331">
        <v>162442.35</v>
      </c>
      <c r="AD2331">
        <v>1</v>
      </c>
      <c r="AE2331">
        <v>1</v>
      </c>
      <c r="AF2331">
        <v>0</v>
      </c>
      <c r="AG2331">
        <v>183566.78</v>
      </c>
      <c r="AH2331">
        <v>0</v>
      </c>
    </row>
    <row r="2332" spans="21:34" x14ac:dyDescent="0.25">
      <c r="U2332">
        <v>2331</v>
      </c>
      <c r="V2332">
        <v>15806332</v>
      </c>
      <c r="W2332" t="s">
        <v>1950</v>
      </c>
      <c r="X2332">
        <v>484</v>
      </c>
      <c r="Y2332" t="s">
        <v>376</v>
      </c>
      <c r="Z2332" t="s">
        <v>437</v>
      </c>
      <c r="AA2332">
        <v>39</v>
      </c>
      <c r="AB2332">
        <v>5</v>
      </c>
      <c r="AC2332">
        <v>0</v>
      </c>
      <c r="AD2332">
        <v>2</v>
      </c>
      <c r="AE2332">
        <v>1</v>
      </c>
      <c r="AF2332">
        <v>1</v>
      </c>
      <c r="AG2332">
        <v>175224.12</v>
      </c>
      <c r="AH2332">
        <v>0</v>
      </c>
    </row>
    <row r="2333" spans="21:34" x14ac:dyDescent="0.25">
      <c r="U2333">
        <v>2332</v>
      </c>
      <c r="V2333">
        <v>15614929</v>
      </c>
      <c r="W2333" t="s">
        <v>984</v>
      </c>
      <c r="X2333">
        <v>508</v>
      </c>
      <c r="Y2333" t="s">
        <v>378</v>
      </c>
      <c r="Z2333" t="s">
        <v>436</v>
      </c>
      <c r="AA2333">
        <v>28</v>
      </c>
      <c r="AB2333">
        <v>0</v>
      </c>
      <c r="AC2333">
        <v>96213.82</v>
      </c>
      <c r="AD2333">
        <v>2</v>
      </c>
      <c r="AE2333">
        <v>1</v>
      </c>
      <c r="AF2333">
        <v>0</v>
      </c>
      <c r="AG2333">
        <v>147913.56</v>
      </c>
      <c r="AH2333">
        <v>0</v>
      </c>
    </row>
    <row r="2334" spans="21:34" x14ac:dyDescent="0.25">
      <c r="U2334">
        <v>2333</v>
      </c>
      <c r="V2334">
        <v>15695492</v>
      </c>
      <c r="W2334" t="s">
        <v>1256</v>
      </c>
      <c r="X2334">
        <v>439</v>
      </c>
      <c r="Y2334" t="s">
        <v>374</v>
      </c>
      <c r="Z2334" t="s">
        <v>437</v>
      </c>
      <c r="AA2334">
        <v>29</v>
      </c>
      <c r="AB2334">
        <v>6</v>
      </c>
      <c r="AC2334">
        <v>156569.43</v>
      </c>
      <c r="AD2334">
        <v>1</v>
      </c>
      <c r="AE2334">
        <v>1</v>
      </c>
      <c r="AF2334">
        <v>0</v>
      </c>
      <c r="AG2334">
        <v>180598.66</v>
      </c>
      <c r="AH2334">
        <v>0</v>
      </c>
    </row>
    <row r="2335" spans="21:34" x14ac:dyDescent="0.25">
      <c r="U2335">
        <v>2334</v>
      </c>
      <c r="V2335">
        <v>15635972</v>
      </c>
      <c r="W2335" t="s">
        <v>1282</v>
      </c>
      <c r="X2335">
        <v>484</v>
      </c>
      <c r="Y2335" t="s">
        <v>376</v>
      </c>
      <c r="Z2335" t="s">
        <v>436</v>
      </c>
      <c r="AA2335">
        <v>36</v>
      </c>
      <c r="AB2335">
        <v>8</v>
      </c>
      <c r="AC2335">
        <v>0</v>
      </c>
      <c r="AD2335">
        <v>2</v>
      </c>
      <c r="AE2335">
        <v>1</v>
      </c>
      <c r="AF2335">
        <v>0</v>
      </c>
      <c r="AG2335">
        <v>186136.48</v>
      </c>
      <c r="AH2335">
        <v>0</v>
      </c>
    </row>
    <row r="2336" spans="21:34" x14ac:dyDescent="0.25">
      <c r="U2336">
        <v>2335</v>
      </c>
      <c r="V2336">
        <v>15616380</v>
      </c>
      <c r="W2336" t="s">
        <v>1951</v>
      </c>
      <c r="X2336">
        <v>803</v>
      </c>
      <c r="Y2336" t="s">
        <v>376</v>
      </c>
      <c r="Z2336" t="s">
        <v>437</v>
      </c>
      <c r="AA2336">
        <v>37</v>
      </c>
      <c r="AB2336">
        <v>1</v>
      </c>
      <c r="AC2336">
        <v>0</v>
      </c>
      <c r="AD2336">
        <v>2</v>
      </c>
      <c r="AE2336">
        <v>0</v>
      </c>
      <c r="AF2336">
        <v>0</v>
      </c>
      <c r="AG2336">
        <v>7455.2</v>
      </c>
      <c r="AH2336">
        <v>0</v>
      </c>
    </row>
    <row r="2337" spans="21:34" x14ac:dyDescent="0.25">
      <c r="U2337">
        <v>2336</v>
      </c>
      <c r="V2337">
        <v>15581440</v>
      </c>
      <c r="W2337" t="s">
        <v>1952</v>
      </c>
      <c r="X2337">
        <v>724</v>
      </c>
      <c r="Y2337" t="s">
        <v>378</v>
      </c>
      <c r="Z2337" t="s">
        <v>437</v>
      </c>
      <c r="AA2337">
        <v>48</v>
      </c>
      <c r="AB2337">
        <v>6</v>
      </c>
      <c r="AC2337">
        <v>110463.25</v>
      </c>
      <c r="AD2337">
        <v>2</v>
      </c>
      <c r="AE2337">
        <v>1</v>
      </c>
      <c r="AF2337">
        <v>1</v>
      </c>
      <c r="AG2337">
        <v>80552.11</v>
      </c>
      <c r="AH2337">
        <v>1</v>
      </c>
    </row>
    <row r="2338" spans="21:34" x14ac:dyDescent="0.25">
      <c r="U2338">
        <v>2337</v>
      </c>
      <c r="V2338">
        <v>15654390</v>
      </c>
      <c r="W2338" t="s">
        <v>652</v>
      </c>
      <c r="X2338">
        <v>640</v>
      </c>
      <c r="Y2338" t="s">
        <v>374</v>
      </c>
      <c r="Z2338" t="s">
        <v>436</v>
      </c>
      <c r="AA2338">
        <v>33</v>
      </c>
      <c r="AB2338">
        <v>7</v>
      </c>
      <c r="AC2338">
        <v>154575.76</v>
      </c>
      <c r="AD2338">
        <v>1</v>
      </c>
      <c r="AE2338">
        <v>1</v>
      </c>
      <c r="AF2338">
        <v>0</v>
      </c>
      <c r="AG2338">
        <v>25722.28</v>
      </c>
      <c r="AH2338">
        <v>1</v>
      </c>
    </row>
    <row r="2339" spans="21:34" x14ac:dyDescent="0.25">
      <c r="U2339">
        <v>2338</v>
      </c>
      <c r="V2339">
        <v>15660688</v>
      </c>
      <c r="W2339" t="s">
        <v>1067</v>
      </c>
      <c r="X2339">
        <v>701</v>
      </c>
      <c r="Y2339" t="s">
        <v>376</v>
      </c>
      <c r="Z2339" t="s">
        <v>437</v>
      </c>
      <c r="AA2339">
        <v>35</v>
      </c>
      <c r="AB2339">
        <v>9</v>
      </c>
      <c r="AC2339">
        <v>0</v>
      </c>
      <c r="AD2339">
        <v>2</v>
      </c>
      <c r="AE2339">
        <v>0</v>
      </c>
      <c r="AF2339">
        <v>0</v>
      </c>
      <c r="AG2339">
        <v>170996.86</v>
      </c>
      <c r="AH2339">
        <v>0</v>
      </c>
    </row>
    <row r="2340" spans="21:34" x14ac:dyDescent="0.25">
      <c r="U2340">
        <v>2339</v>
      </c>
      <c r="V2340">
        <v>15806307</v>
      </c>
      <c r="W2340" t="s">
        <v>1953</v>
      </c>
      <c r="X2340">
        <v>537</v>
      </c>
      <c r="Y2340" t="s">
        <v>374</v>
      </c>
      <c r="Z2340" t="s">
        <v>436</v>
      </c>
      <c r="AA2340">
        <v>37</v>
      </c>
      <c r="AB2340">
        <v>3</v>
      </c>
      <c r="AC2340">
        <v>0</v>
      </c>
      <c r="AD2340">
        <v>2</v>
      </c>
      <c r="AE2340">
        <v>1</v>
      </c>
      <c r="AF2340">
        <v>1</v>
      </c>
      <c r="AG2340">
        <v>20603.32</v>
      </c>
      <c r="AH2340">
        <v>0</v>
      </c>
    </row>
    <row r="2341" spans="21:34" x14ac:dyDescent="0.25">
      <c r="U2341">
        <v>2340</v>
      </c>
      <c r="V2341">
        <v>15647975</v>
      </c>
      <c r="W2341" t="s">
        <v>1954</v>
      </c>
      <c r="X2341">
        <v>651</v>
      </c>
      <c r="Y2341" t="s">
        <v>378</v>
      </c>
      <c r="Z2341" t="s">
        <v>436</v>
      </c>
      <c r="AA2341">
        <v>26</v>
      </c>
      <c r="AB2341">
        <v>5</v>
      </c>
      <c r="AC2341">
        <v>147037.32</v>
      </c>
      <c r="AD2341">
        <v>1</v>
      </c>
      <c r="AE2341">
        <v>0</v>
      </c>
      <c r="AF2341">
        <v>0</v>
      </c>
      <c r="AG2341">
        <v>141763.26</v>
      </c>
      <c r="AH2341">
        <v>0</v>
      </c>
    </row>
    <row r="2342" spans="21:34" x14ac:dyDescent="0.25">
      <c r="U2342">
        <v>2341</v>
      </c>
      <c r="V2342">
        <v>15595728</v>
      </c>
      <c r="W2342" t="s">
        <v>1479</v>
      </c>
      <c r="X2342">
        <v>523</v>
      </c>
      <c r="Y2342" t="s">
        <v>378</v>
      </c>
      <c r="Z2342" t="s">
        <v>436</v>
      </c>
      <c r="AA2342">
        <v>41</v>
      </c>
      <c r="AB2342">
        <v>0</v>
      </c>
      <c r="AC2342">
        <v>119276.31</v>
      </c>
      <c r="AD2342">
        <v>1</v>
      </c>
      <c r="AE2342">
        <v>0</v>
      </c>
      <c r="AF2342">
        <v>0</v>
      </c>
      <c r="AG2342">
        <v>122284.38</v>
      </c>
      <c r="AH2342">
        <v>1</v>
      </c>
    </row>
    <row r="2343" spans="21:34" x14ac:dyDescent="0.25">
      <c r="U2343">
        <v>2342</v>
      </c>
      <c r="V2343">
        <v>15735388</v>
      </c>
      <c r="W2343" t="s">
        <v>1955</v>
      </c>
      <c r="X2343">
        <v>717</v>
      </c>
      <c r="Y2343" t="s">
        <v>374</v>
      </c>
      <c r="Z2343" t="s">
        <v>437</v>
      </c>
      <c r="AA2343">
        <v>25</v>
      </c>
      <c r="AB2343">
        <v>7</v>
      </c>
      <c r="AC2343">
        <v>108664.85</v>
      </c>
      <c r="AD2343">
        <v>2</v>
      </c>
      <c r="AE2343">
        <v>1</v>
      </c>
      <c r="AF2343">
        <v>0</v>
      </c>
      <c r="AG2343">
        <v>190011.85</v>
      </c>
      <c r="AH2343">
        <v>0</v>
      </c>
    </row>
    <row r="2344" spans="21:34" x14ac:dyDescent="0.25">
      <c r="U2344">
        <v>2343</v>
      </c>
      <c r="V2344">
        <v>15788535</v>
      </c>
      <c r="W2344" t="s">
        <v>839</v>
      </c>
      <c r="X2344">
        <v>593</v>
      </c>
      <c r="Y2344" t="s">
        <v>376</v>
      </c>
      <c r="Z2344" t="s">
        <v>436</v>
      </c>
      <c r="AA2344">
        <v>44</v>
      </c>
      <c r="AB2344">
        <v>5</v>
      </c>
      <c r="AC2344">
        <v>0</v>
      </c>
      <c r="AD2344">
        <v>1</v>
      </c>
      <c r="AE2344">
        <v>1</v>
      </c>
      <c r="AF2344">
        <v>0</v>
      </c>
      <c r="AG2344">
        <v>128046.98</v>
      </c>
      <c r="AH2344">
        <v>0</v>
      </c>
    </row>
    <row r="2345" spans="21:34" x14ac:dyDescent="0.25">
      <c r="U2345">
        <v>2344</v>
      </c>
      <c r="V2345">
        <v>15765902</v>
      </c>
      <c r="W2345" t="s">
        <v>1414</v>
      </c>
      <c r="X2345">
        <v>706</v>
      </c>
      <c r="Y2345" t="s">
        <v>378</v>
      </c>
      <c r="Z2345" t="s">
        <v>436</v>
      </c>
      <c r="AA2345">
        <v>38</v>
      </c>
      <c r="AB2345">
        <v>5</v>
      </c>
      <c r="AC2345">
        <v>163034.82</v>
      </c>
      <c r="AD2345">
        <v>2</v>
      </c>
      <c r="AE2345">
        <v>1</v>
      </c>
      <c r="AF2345">
        <v>1</v>
      </c>
      <c r="AG2345">
        <v>135662.17000000001</v>
      </c>
      <c r="AH2345">
        <v>0</v>
      </c>
    </row>
    <row r="2346" spans="21:34" x14ac:dyDescent="0.25">
      <c r="U2346">
        <v>2345</v>
      </c>
      <c r="V2346">
        <v>15642345</v>
      </c>
      <c r="W2346" t="s">
        <v>1717</v>
      </c>
      <c r="X2346">
        <v>714</v>
      </c>
      <c r="Y2346" t="s">
        <v>378</v>
      </c>
      <c r="Z2346" t="s">
        <v>437</v>
      </c>
      <c r="AA2346">
        <v>49</v>
      </c>
      <c r="AB2346">
        <v>4</v>
      </c>
      <c r="AC2346">
        <v>93059.34</v>
      </c>
      <c r="AD2346">
        <v>1</v>
      </c>
      <c r="AE2346">
        <v>1</v>
      </c>
      <c r="AF2346">
        <v>0</v>
      </c>
      <c r="AG2346">
        <v>7571.51</v>
      </c>
      <c r="AH2346">
        <v>1</v>
      </c>
    </row>
    <row r="2347" spans="21:34" x14ac:dyDescent="0.25">
      <c r="U2347">
        <v>2346</v>
      </c>
      <c r="V2347">
        <v>15641250</v>
      </c>
      <c r="W2347" t="s">
        <v>762</v>
      </c>
      <c r="X2347">
        <v>794</v>
      </c>
      <c r="Y2347" t="s">
        <v>376</v>
      </c>
      <c r="Z2347" t="s">
        <v>436</v>
      </c>
      <c r="AA2347">
        <v>38</v>
      </c>
      <c r="AB2347">
        <v>9</v>
      </c>
      <c r="AC2347">
        <v>179581.31</v>
      </c>
      <c r="AD2347">
        <v>1</v>
      </c>
      <c r="AE2347">
        <v>1</v>
      </c>
      <c r="AF2347">
        <v>0</v>
      </c>
      <c r="AG2347">
        <v>23596.240000000002</v>
      </c>
      <c r="AH2347">
        <v>0</v>
      </c>
    </row>
    <row r="2348" spans="21:34" x14ac:dyDescent="0.25">
      <c r="U2348">
        <v>2347</v>
      </c>
      <c r="V2348">
        <v>15706163</v>
      </c>
      <c r="W2348" t="s">
        <v>1038</v>
      </c>
      <c r="X2348">
        <v>518</v>
      </c>
      <c r="Y2348" t="s">
        <v>378</v>
      </c>
      <c r="Z2348" t="s">
        <v>436</v>
      </c>
      <c r="AA2348">
        <v>46</v>
      </c>
      <c r="AB2348">
        <v>4</v>
      </c>
      <c r="AC2348">
        <v>113625.93</v>
      </c>
      <c r="AD2348">
        <v>1</v>
      </c>
      <c r="AE2348">
        <v>0</v>
      </c>
      <c r="AF2348">
        <v>0</v>
      </c>
      <c r="AG2348">
        <v>92727.42</v>
      </c>
      <c r="AH2348">
        <v>1</v>
      </c>
    </row>
    <row r="2349" spans="21:34" x14ac:dyDescent="0.25">
      <c r="U2349">
        <v>2348</v>
      </c>
      <c r="V2349">
        <v>15746708</v>
      </c>
      <c r="W2349" t="s">
        <v>734</v>
      </c>
      <c r="X2349">
        <v>589</v>
      </c>
      <c r="Y2349" t="s">
        <v>378</v>
      </c>
      <c r="Z2349" t="s">
        <v>436</v>
      </c>
      <c r="AA2349">
        <v>55</v>
      </c>
      <c r="AB2349">
        <v>7</v>
      </c>
      <c r="AC2349">
        <v>119961.48</v>
      </c>
      <c r="AD2349">
        <v>1</v>
      </c>
      <c r="AE2349">
        <v>1</v>
      </c>
      <c r="AF2349">
        <v>0</v>
      </c>
      <c r="AG2349">
        <v>65156.83</v>
      </c>
      <c r="AH2349">
        <v>1</v>
      </c>
    </row>
    <row r="2350" spans="21:34" x14ac:dyDescent="0.25">
      <c r="U2350">
        <v>2349</v>
      </c>
      <c r="V2350">
        <v>15775203</v>
      </c>
      <c r="W2350" t="s">
        <v>775</v>
      </c>
      <c r="X2350">
        <v>824</v>
      </c>
      <c r="Y2350" t="s">
        <v>374</v>
      </c>
      <c r="Z2350" t="s">
        <v>436</v>
      </c>
      <c r="AA2350">
        <v>45</v>
      </c>
      <c r="AB2350">
        <v>3</v>
      </c>
      <c r="AC2350">
        <v>129209.48</v>
      </c>
      <c r="AD2350">
        <v>1</v>
      </c>
      <c r="AE2350">
        <v>0</v>
      </c>
      <c r="AF2350">
        <v>0</v>
      </c>
      <c r="AG2350">
        <v>60151.77</v>
      </c>
      <c r="AH2350">
        <v>0</v>
      </c>
    </row>
    <row r="2351" spans="21:34" x14ac:dyDescent="0.25">
      <c r="U2351">
        <v>2350</v>
      </c>
      <c r="V2351">
        <v>15787907</v>
      </c>
      <c r="W2351" t="s">
        <v>1731</v>
      </c>
      <c r="X2351">
        <v>719</v>
      </c>
      <c r="Y2351" t="s">
        <v>378</v>
      </c>
      <c r="Z2351" t="s">
        <v>437</v>
      </c>
      <c r="AA2351">
        <v>42</v>
      </c>
      <c r="AB2351">
        <v>5</v>
      </c>
      <c r="AC2351">
        <v>137227.04</v>
      </c>
      <c r="AD2351">
        <v>3</v>
      </c>
      <c r="AE2351">
        <v>1</v>
      </c>
      <c r="AF2351">
        <v>0</v>
      </c>
      <c r="AG2351">
        <v>149097.38</v>
      </c>
      <c r="AH2351">
        <v>1</v>
      </c>
    </row>
    <row r="2352" spans="21:34" x14ac:dyDescent="0.25">
      <c r="U2352">
        <v>2351</v>
      </c>
      <c r="V2352">
        <v>15646764</v>
      </c>
      <c r="W2352" t="s">
        <v>681</v>
      </c>
      <c r="X2352">
        <v>617</v>
      </c>
      <c r="Y2352" t="s">
        <v>378</v>
      </c>
      <c r="Z2352" t="s">
        <v>437</v>
      </c>
      <c r="AA2352">
        <v>58</v>
      </c>
      <c r="AB2352">
        <v>3</v>
      </c>
      <c r="AC2352">
        <v>119024.75</v>
      </c>
      <c r="AD2352">
        <v>2</v>
      </c>
      <c r="AE2352">
        <v>1</v>
      </c>
      <c r="AF2352">
        <v>0</v>
      </c>
      <c r="AG2352">
        <v>35199.24</v>
      </c>
      <c r="AH2352">
        <v>1</v>
      </c>
    </row>
    <row r="2353" spans="21:34" x14ac:dyDescent="0.25">
      <c r="U2353">
        <v>2352</v>
      </c>
      <c r="V2353">
        <v>15678284</v>
      </c>
      <c r="W2353" t="s">
        <v>989</v>
      </c>
      <c r="X2353">
        <v>651</v>
      </c>
      <c r="Y2353" t="s">
        <v>374</v>
      </c>
      <c r="Z2353" t="s">
        <v>436</v>
      </c>
      <c r="AA2353">
        <v>35</v>
      </c>
      <c r="AB2353">
        <v>7</v>
      </c>
      <c r="AC2353">
        <v>74623.5</v>
      </c>
      <c r="AD2353">
        <v>3</v>
      </c>
      <c r="AE2353">
        <v>1</v>
      </c>
      <c r="AF2353">
        <v>0</v>
      </c>
      <c r="AG2353">
        <v>129451.29</v>
      </c>
      <c r="AH2353">
        <v>1</v>
      </c>
    </row>
    <row r="2354" spans="21:34" x14ac:dyDescent="0.25">
      <c r="U2354">
        <v>2353</v>
      </c>
      <c r="V2354">
        <v>15726791</v>
      </c>
      <c r="W2354" t="s">
        <v>1956</v>
      </c>
      <c r="X2354">
        <v>637</v>
      </c>
      <c r="Y2354" t="s">
        <v>376</v>
      </c>
      <c r="Z2354" t="s">
        <v>437</v>
      </c>
      <c r="AA2354">
        <v>45</v>
      </c>
      <c r="AB2354">
        <v>2</v>
      </c>
      <c r="AC2354">
        <v>157929.45000000001</v>
      </c>
      <c r="AD2354">
        <v>1</v>
      </c>
      <c r="AE2354">
        <v>1</v>
      </c>
      <c r="AF2354">
        <v>1</v>
      </c>
      <c r="AG2354">
        <v>145134.49</v>
      </c>
      <c r="AH2354">
        <v>1</v>
      </c>
    </row>
    <row r="2355" spans="21:34" x14ac:dyDescent="0.25">
      <c r="U2355">
        <v>2354</v>
      </c>
      <c r="V2355">
        <v>15813144</v>
      </c>
      <c r="W2355" t="s">
        <v>686</v>
      </c>
      <c r="X2355">
        <v>554</v>
      </c>
      <c r="Y2355" t="s">
        <v>374</v>
      </c>
      <c r="Z2355" t="s">
        <v>437</v>
      </c>
      <c r="AA2355">
        <v>26</v>
      </c>
      <c r="AB2355">
        <v>7</v>
      </c>
      <c r="AC2355">
        <v>92606.86</v>
      </c>
      <c r="AD2355">
        <v>2</v>
      </c>
      <c r="AE2355">
        <v>1</v>
      </c>
      <c r="AF2355">
        <v>0</v>
      </c>
      <c r="AG2355">
        <v>192709.69</v>
      </c>
      <c r="AH2355">
        <v>0</v>
      </c>
    </row>
    <row r="2356" spans="21:34" x14ac:dyDescent="0.25">
      <c r="U2356">
        <v>2355</v>
      </c>
      <c r="V2356">
        <v>15669342</v>
      </c>
      <c r="W2356" t="s">
        <v>1525</v>
      </c>
      <c r="X2356">
        <v>731</v>
      </c>
      <c r="Y2356" t="s">
        <v>378</v>
      </c>
      <c r="Z2356" t="s">
        <v>436</v>
      </c>
      <c r="AA2356">
        <v>35</v>
      </c>
      <c r="AB2356">
        <v>2</v>
      </c>
      <c r="AC2356">
        <v>127862.93</v>
      </c>
      <c r="AD2356">
        <v>2</v>
      </c>
      <c r="AE2356">
        <v>1</v>
      </c>
      <c r="AF2356">
        <v>0</v>
      </c>
      <c r="AG2356">
        <v>139083.70000000001</v>
      </c>
      <c r="AH2356">
        <v>0</v>
      </c>
    </row>
    <row r="2357" spans="21:34" x14ac:dyDescent="0.25">
      <c r="U2357">
        <v>2356</v>
      </c>
      <c r="V2357">
        <v>15710366</v>
      </c>
      <c r="W2357" t="s">
        <v>1404</v>
      </c>
      <c r="X2357">
        <v>569</v>
      </c>
      <c r="Y2357" t="s">
        <v>376</v>
      </c>
      <c r="Z2357" t="s">
        <v>437</v>
      </c>
      <c r="AA2357">
        <v>42</v>
      </c>
      <c r="AB2357">
        <v>1</v>
      </c>
      <c r="AC2357">
        <v>0</v>
      </c>
      <c r="AD2357">
        <v>1</v>
      </c>
      <c r="AE2357">
        <v>1</v>
      </c>
      <c r="AF2357">
        <v>1</v>
      </c>
      <c r="AG2357">
        <v>83629.600000000006</v>
      </c>
      <c r="AH2357">
        <v>1</v>
      </c>
    </row>
    <row r="2358" spans="21:34" x14ac:dyDescent="0.25">
      <c r="U2358">
        <v>2357</v>
      </c>
      <c r="V2358">
        <v>15614934</v>
      </c>
      <c r="W2358" t="s">
        <v>1957</v>
      </c>
      <c r="X2358">
        <v>625</v>
      </c>
      <c r="Y2358" t="s">
        <v>378</v>
      </c>
      <c r="Z2358" t="s">
        <v>437</v>
      </c>
      <c r="AA2358">
        <v>37</v>
      </c>
      <c r="AB2358">
        <v>4</v>
      </c>
      <c r="AC2358">
        <v>142711.81</v>
      </c>
      <c r="AD2358">
        <v>1</v>
      </c>
      <c r="AE2358">
        <v>1</v>
      </c>
      <c r="AF2358">
        <v>0</v>
      </c>
      <c r="AG2358">
        <v>35625.410000000003</v>
      </c>
      <c r="AH2358">
        <v>0</v>
      </c>
    </row>
    <row r="2359" spans="21:34" x14ac:dyDescent="0.25">
      <c r="U2359">
        <v>2358</v>
      </c>
      <c r="V2359">
        <v>15588701</v>
      </c>
      <c r="W2359" t="s">
        <v>1517</v>
      </c>
      <c r="X2359">
        <v>592</v>
      </c>
      <c r="Y2359" t="s">
        <v>374</v>
      </c>
      <c r="Z2359" t="s">
        <v>437</v>
      </c>
      <c r="AA2359">
        <v>38</v>
      </c>
      <c r="AB2359">
        <v>4</v>
      </c>
      <c r="AC2359">
        <v>0</v>
      </c>
      <c r="AD2359">
        <v>2</v>
      </c>
      <c r="AE2359">
        <v>1</v>
      </c>
      <c r="AF2359">
        <v>0</v>
      </c>
      <c r="AG2359">
        <v>35338.959999999999</v>
      </c>
      <c r="AH2359">
        <v>0</v>
      </c>
    </row>
    <row r="2360" spans="21:34" x14ac:dyDescent="0.25">
      <c r="U2360">
        <v>2359</v>
      </c>
      <c r="V2360">
        <v>15665438</v>
      </c>
      <c r="W2360" t="s">
        <v>1015</v>
      </c>
      <c r="X2360">
        <v>669</v>
      </c>
      <c r="Y2360" t="s">
        <v>374</v>
      </c>
      <c r="Z2360" t="s">
        <v>436</v>
      </c>
      <c r="AA2360">
        <v>43</v>
      </c>
      <c r="AB2360">
        <v>1</v>
      </c>
      <c r="AC2360">
        <v>163159.85</v>
      </c>
      <c r="AD2360">
        <v>1</v>
      </c>
      <c r="AE2360">
        <v>0</v>
      </c>
      <c r="AF2360">
        <v>1</v>
      </c>
      <c r="AG2360">
        <v>15602.8</v>
      </c>
      <c r="AH2360">
        <v>0</v>
      </c>
    </row>
    <row r="2361" spans="21:34" x14ac:dyDescent="0.25">
      <c r="U2361">
        <v>2360</v>
      </c>
      <c r="V2361">
        <v>15644896</v>
      </c>
      <c r="W2361" t="s">
        <v>1431</v>
      </c>
      <c r="X2361">
        <v>663</v>
      </c>
      <c r="Y2361" t="s">
        <v>378</v>
      </c>
      <c r="Z2361" t="s">
        <v>436</v>
      </c>
      <c r="AA2361">
        <v>32</v>
      </c>
      <c r="AB2361">
        <v>3</v>
      </c>
      <c r="AC2361">
        <v>108586.86</v>
      </c>
      <c r="AD2361">
        <v>1</v>
      </c>
      <c r="AE2361">
        <v>1</v>
      </c>
      <c r="AF2361">
        <v>1</v>
      </c>
      <c r="AG2361">
        <v>182355.21</v>
      </c>
      <c r="AH2361">
        <v>0</v>
      </c>
    </row>
    <row r="2362" spans="21:34" x14ac:dyDescent="0.25">
      <c r="U2362">
        <v>2361</v>
      </c>
      <c r="V2362">
        <v>15670205</v>
      </c>
      <c r="W2362" t="s">
        <v>973</v>
      </c>
      <c r="X2362">
        <v>518</v>
      </c>
      <c r="Y2362" t="s">
        <v>378</v>
      </c>
      <c r="Z2362" t="s">
        <v>437</v>
      </c>
      <c r="AA2362">
        <v>41</v>
      </c>
      <c r="AB2362">
        <v>5</v>
      </c>
      <c r="AC2362">
        <v>110624.99</v>
      </c>
      <c r="AD2362">
        <v>1</v>
      </c>
      <c r="AE2362">
        <v>1</v>
      </c>
      <c r="AF2362">
        <v>0</v>
      </c>
      <c r="AG2362">
        <v>89327.67</v>
      </c>
      <c r="AH2362">
        <v>0</v>
      </c>
    </row>
    <row r="2363" spans="21:34" x14ac:dyDescent="0.25">
      <c r="U2363">
        <v>2362</v>
      </c>
      <c r="V2363">
        <v>15635776</v>
      </c>
      <c r="W2363" t="s">
        <v>695</v>
      </c>
      <c r="X2363">
        <v>686</v>
      </c>
      <c r="Y2363" t="s">
        <v>378</v>
      </c>
      <c r="Z2363" t="s">
        <v>437</v>
      </c>
      <c r="AA2363">
        <v>43</v>
      </c>
      <c r="AB2363">
        <v>5</v>
      </c>
      <c r="AC2363">
        <v>154846.24</v>
      </c>
      <c r="AD2363">
        <v>2</v>
      </c>
      <c r="AE2363">
        <v>1</v>
      </c>
      <c r="AF2363">
        <v>1</v>
      </c>
      <c r="AG2363">
        <v>151903.6</v>
      </c>
      <c r="AH2363">
        <v>0</v>
      </c>
    </row>
    <row r="2364" spans="21:34" x14ac:dyDescent="0.25">
      <c r="U2364">
        <v>2363</v>
      </c>
      <c r="V2364">
        <v>15791053</v>
      </c>
      <c r="W2364" t="s">
        <v>673</v>
      </c>
      <c r="X2364">
        <v>709</v>
      </c>
      <c r="Y2364" t="s">
        <v>378</v>
      </c>
      <c r="Z2364" t="s">
        <v>436</v>
      </c>
      <c r="AA2364">
        <v>45</v>
      </c>
      <c r="AB2364">
        <v>4</v>
      </c>
      <c r="AC2364">
        <v>122917.71</v>
      </c>
      <c r="AD2364">
        <v>1</v>
      </c>
      <c r="AE2364">
        <v>1</v>
      </c>
      <c r="AF2364">
        <v>1</v>
      </c>
      <c r="AG2364">
        <v>11.58</v>
      </c>
      <c r="AH2364">
        <v>1</v>
      </c>
    </row>
    <row r="2365" spans="21:34" x14ac:dyDescent="0.25">
      <c r="U2365">
        <v>2364</v>
      </c>
      <c r="V2365">
        <v>15644005</v>
      </c>
      <c r="W2365" t="s">
        <v>1958</v>
      </c>
      <c r="X2365">
        <v>571</v>
      </c>
      <c r="Y2365" t="s">
        <v>374</v>
      </c>
      <c r="Z2365" t="s">
        <v>437</v>
      </c>
      <c r="AA2365">
        <v>33</v>
      </c>
      <c r="AB2365">
        <v>9</v>
      </c>
      <c r="AC2365">
        <v>0</v>
      </c>
      <c r="AD2365">
        <v>2</v>
      </c>
      <c r="AE2365">
        <v>0</v>
      </c>
      <c r="AF2365">
        <v>1</v>
      </c>
      <c r="AG2365">
        <v>77519.62</v>
      </c>
      <c r="AH2365">
        <v>0</v>
      </c>
    </row>
    <row r="2366" spans="21:34" x14ac:dyDescent="0.25">
      <c r="U2366">
        <v>2365</v>
      </c>
      <c r="V2366">
        <v>15796343</v>
      </c>
      <c r="W2366" t="s">
        <v>1959</v>
      </c>
      <c r="X2366">
        <v>707</v>
      </c>
      <c r="Y2366" t="s">
        <v>374</v>
      </c>
      <c r="Z2366" t="s">
        <v>437</v>
      </c>
      <c r="AA2366">
        <v>31</v>
      </c>
      <c r="AB2366">
        <v>2</v>
      </c>
      <c r="AC2366">
        <v>82787.929999999993</v>
      </c>
      <c r="AD2366">
        <v>2</v>
      </c>
      <c r="AE2366">
        <v>0</v>
      </c>
      <c r="AF2366">
        <v>0</v>
      </c>
      <c r="AG2366">
        <v>91423.69</v>
      </c>
      <c r="AH2366">
        <v>0</v>
      </c>
    </row>
    <row r="2367" spans="21:34" x14ac:dyDescent="0.25">
      <c r="U2367">
        <v>2366</v>
      </c>
      <c r="V2367">
        <v>15751057</v>
      </c>
      <c r="W2367" t="s">
        <v>1150</v>
      </c>
      <c r="X2367">
        <v>701</v>
      </c>
      <c r="Y2367" t="s">
        <v>378</v>
      </c>
      <c r="Z2367" t="s">
        <v>436</v>
      </c>
      <c r="AA2367">
        <v>32</v>
      </c>
      <c r="AB2367">
        <v>5</v>
      </c>
      <c r="AC2367">
        <v>102500.34</v>
      </c>
      <c r="AD2367">
        <v>1</v>
      </c>
      <c r="AE2367">
        <v>0</v>
      </c>
      <c r="AF2367">
        <v>0</v>
      </c>
      <c r="AG2367">
        <v>106287.77</v>
      </c>
      <c r="AH2367">
        <v>0</v>
      </c>
    </row>
    <row r="2368" spans="21:34" x14ac:dyDescent="0.25">
      <c r="U2368">
        <v>2367</v>
      </c>
      <c r="V2368">
        <v>15623430</v>
      </c>
      <c r="W2368" t="s">
        <v>645</v>
      </c>
      <c r="X2368">
        <v>672</v>
      </c>
      <c r="Y2368" t="s">
        <v>374</v>
      </c>
      <c r="Z2368" t="s">
        <v>436</v>
      </c>
      <c r="AA2368">
        <v>34</v>
      </c>
      <c r="AB2368">
        <v>9</v>
      </c>
      <c r="AC2368">
        <v>0</v>
      </c>
      <c r="AD2368">
        <v>2</v>
      </c>
      <c r="AE2368">
        <v>1</v>
      </c>
      <c r="AF2368">
        <v>0</v>
      </c>
      <c r="AG2368">
        <v>161800.76999999999</v>
      </c>
      <c r="AH2368">
        <v>0</v>
      </c>
    </row>
    <row r="2369" spans="21:34" x14ac:dyDescent="0.25">
      <c r="U2369">
        <v>2368</v>
      </c>
      <c r="V2369">
        <v>15682600</v>
      </c>
      <c r="W2369" t="s">
        <v>1066</v>
      </c>
      <c r="X2369">
        <v>620</v>
      </c>
      <c r="Y2369" t="s">
        <v>378</v>
      </c>
      <c r="Z2369" t="s">
        <v>436</v>
      </c>
      <c r="AA2369">
        <v>39</v>
      </c>
      <c r="AB2369">
        <v>9</v>
      </c>
      <c r="AC2369">
        <v>159492.79</v>
      </c>
      <c r="AD2369">
        <v>1</v>
      </c>
      <c r="AE2369">
        <v>1</v>
      </c>
      <c r="AF2369">
        <v>0</v>
      </c>
      <c r="AG2369">
        <v>80582.34</v>
      </c>
      <c r="AH2369">
        <v>1</v>
      </c>
    </row>
    <row r="2370" spans="21:34" x14ac:dyDescent="0.25">
      <c r="U2370">
        <v>2369</v>
      </c>
      <c r="V2370">
        <v>15769312</v>
      </c>
      <c r="W2370" t="s">
        <v>1068</v>
      </c>
      <c r="X2370">
        <v>557</v>
      </c>
      <c r="Y2370" t="s">
        <v>376</v>
      </c>
      <c r="Z2370" t="s">
        <v>436</v>
      </c>
      <c r="AA2370">
        <v>48</v>
      </c>
      <c r="AB2370">
        <v>10</v>
      </c>
      <c r="AC2370">
        <v>0</v>
      </c>
      <c r="AD2370">
        <v>2</v>
      </c>
      <c r="AE2370">
        <v>1</v>
      </c>
      <c r="AF2370">
        <v>1</v>
      </c>
      <c r="AG2370">
        <v>185094.48</v>
      </c>
      <c r="AH2370">
        <v>0</v>
      </c>
    </row>
    <row r="2371" spans="21:34" x14ac:dyDescent="0.25">
      <c r="U2371">
        <v>2370</v>
      </c>
      <c r="V2371">
        <v>15708212</v>
      </c>
      <c r="W2371" t="s">
        <v>1111</v>
      </c>
      <c r="X2371">
        <v>648</v>
      </c>
      <c r="Y2371" t="s">
        <v>376</v>
      </c>
      <c r="Z2371" t="s">
        <v>437</v>
      </c>
      <c r="AA2371">
        <v>54</v>
      </c>
      <c r="AB2371">
        <v>7</v>
      </c>
      <c r="AC2371">
        <v>118241.02</v>
      </c>
      <c r="AD2371">
        <v>1</v>
      </c>
      <c r="AE2371">
        <v>1</v>
      </c>
      <c r="AF2371">
        <v>0</v>
      </c>
      <c r="AG2371">
        <v>172586.89</v>
      </c>
      <c r="AH2371">
        <v>1</v>
      </c>
    </row>
    <row r="2372" spans="21:34" x14ac:dyDescent="0.25">
      <c r="U2372">
        <v>2371</v>
      </c>
      <c r="V2372">
        <v>15650258</v>
      </c>
      <c r="W2372" t="s">
        <v>1366</v>
      </c>
      <c r="X2372">
        <v>479</v>
      </c>
      <c r="Y2372" t="s">
        <v>374</v>
      </c>
      <c r="Z2372" t="s">
        <v>437</v>
      </c>
      <c r="AA2372">
        <v>35</v>
      </c>
      <c r="AB2372">
        <v>2</v>
      </c>
      <c r="AC2372">
        <v>113090.4</v>
      </c>
      <c r="AD2372">
        <v>1</v>
      </c>
      <c r="AE2372">
        <v>1</v>
      </c>
      <c r="AF2372">
        <v>0</v>
      </c>
      <c r="AG2372">
        <v>195649.79</v>
      </c>
      <c r="AH2372">
        <v>0</v>
      </c>
    </row>
    <row r="2373" spans="21:34" x14ac:dyDescent="0.25">
      <c r="U2373">
        <v>2372</v>
      </c>
      <c r="V2373">
        <v>15604345</v>
      </c>
      <c r="W2373" t="s">
        <v>1960</v>
      </c>
      <c r="X2373">
        <v>730</v>
      </c>
      <c r="Y2373" t="s">
        <v>374</v>
      </c>
      <c r="Z2373" t="s">
        <v>437</v>
      </c>
      <c r="AA2373">
        <v>22</v>
      </c>
      <c r="AB2373">
        <v>9</v>
      </c>
      <c r="AC2373">
        <v>65763.570000000007</v>
      </c>
      <c r="AD2373">
        <v>1</v>
      </c>
      <c r="AE2373">
        <v>1</v>
      </c>
      <c r="AF2373">
        <v>1</v>
      </c>
      <c r="AG2373">
        <v>145792.01</v>
      </c>
      <c r="AH2373">
        <v>0</v>
      </c>
    </row>
    <row r="2374" spans="21:34" x14ac:dyDescent="0.25">
      <c r="U2374">
        <v>2373</v>
      </c>
      <c r="V2374">
        <v>15578297</v>
      </c>
      <c r="W2374" t="s">
        <v>1961</v>
      </c>
      <c r="X2374">
        <v>737</v>
      </c>
      <c r="Y2374" t="s">
        <v>378</v>
      </c>
      <c r="Z2374" t="s">
        <v>437</v>
      </c>
      <c r="AA2374">
        <v>43</v>
      </c>
      <c r="AB2374">
        <v>1</v>
      </c>
      <c r="AC2374">
        <v>125537.38</v>
      </c>
      <c r="AD2374">
        <v>1</v>
      </c>
      <c r="AE2374">
        <v>1</v>
      </c>
      <c r="AF2374">
        <v>0</v>
      </c>
      <c r="AG2374">
        <v>138510.01</v>
      </c>
      <c r="AH2374">
        <v>1</v>
      </c>
    </row>
    <row r="2375" spans="21:34" x14ac:dyDescent="0.25">
      <c r="U2375">
        <v>2374</v>
      </c>
      <c r="V2375">
        <v>15671789</v>
      </c>
      <c r="W2375" t="s">
        <v>1420</v>
      </c>
      <c r="X2375">
        <v>616</v>
      </c>
      <c r="Y2375" t="s">
        <v>374</v>
      </c>
      <c r="Z2375" t="s">
        <v>436</v>
      </c>
      <c r="AA2375">
        <v>31</v>
      </c>
      <c r="AB2375">
        <v>3</v>
      </c>
      <c r="AC2375">
        <v>94263.91</v>
      </c>
      <c r="AD2375">
        <v>2</v>
      </c>
      <c r="AE2375">
        <v>1</v>
      </c>
      <c r="AF2375">
        <v>0</v>
      </c>
      <c r="AG2375">
        <v>168895.06</v>
      </c>
      <c r="AH2375">
        <v>0</v>
      </c>
    </row>
    <row r="2376" spans="21:34" x14ac:dyDescent="0.25">
      <c r="U2376">
        <v>2375</v>
      </c>
      <c r="V2376">
        <v>15726186</v>
      </c>
      <c r="W2376" t="s">
        <v>1018</v>
      </c>
      <c r="X2376">
        <v>639</v>
      </c>
      <c r="Y2376" t="s">
        <v>376</v>
      </c>
      <c r="Z2376" t="s">
        <v>436</v>
      </c>
      <c r="AA2376">
        <v>29</v>
      </c>
      <c r="AB2376">
        <v>4</v>
      </c>
      <c r="AC2376">
        <v>133434.57</v>
      </c>
      <c r="AD2376">
        <v>2</v>
      </c>
      <c r="AE2376">
        <v>1</v>
      </c>
      <c r="AF2376">
        <v>0</v>
      </c>
      <c r="AG2376">
        <v>97983.44</v>
      </c>
      <c r="AH2376">
        <v>0</v>
      </c>
    </row>
    <row r="2377" spans="21:34" x14ac:dyDescent="0.25">
      <c r="U2377">
        <v>2376</v>
      </c>
      <c r="V2377">
        <v>15764618</v>
      </c>
      <c r="W2377" t="s">
        <v>1962</v>
      </c>
      <c r="X2377">
        <v>815</v>
      </c>
      <c r="Y2377" t="s">
        <v>376</v>
      </c>
      <c r="Z2377" t="s">
        <v>437</v>
      </c>
      <c r="AA2377">
        <v>39</v>
      </c>
      <c r="AB2377">
        <v>6</v>
      </c>
      <c r="AC2377">
        <v>0</v>
      </c>
      <c r="AD2377">
        <v>1</v>
      </c>
      <c r="AE2377">
        <v>1</v>
      </c>
      <c r="AF2377">
        <v>1</v>
      </c>
      <c r="AG2377">
        <v>85167.88</v>
      </c>
      <c r="AH2377">
        <v>0</v>
      </c>
    </row>
    <row r="2378" spans="21:34" x14ac:dyDescent="0.25">
      <c r="U2378">
        <v>2377</v>
      </c>
      <c r="V2378">
        <v>15730738</v>
      </c>
      <c r="W2378" t="s">
        <v>998</v>
      </c>
      <c r="X2378">
        <v>786</v>
      </c>
      <c r="Y2378" t="s">
        <v>376</v>
      </c>
      <c r="Z2378" t="s">
        <v>436</v>
      </c>
      <c r="AA2378">
        <v>31</v>
      </c>
      <c r="AB2378">
        <v>9</v>
      </c>
      <c r="AC2378">
        <v>0</v>
      </c>
      <c r="AD2378">
        <v>2</v>
      </c>
      <c r="AE2378">
        <v>1</v>
      </c>
      <c r="AF2378">
        <v>1</v>
      </c>
      <c r="AG2378">
        <v>18210.36</v>
      </c>
      <c r="AH2378">
        <v>0</v>
      </c>
    </row>
    <row r="2379" spans="21:34" x14ac:dyDescent="0.25">
      <c r="U2379">
        <v>2378</v>
      </c>
      <c r="V2379">
        <v>15637650</v>
      </c>
      <c r="W2379" t="s">
        <v>1469</v>
      </c>
      <c r="X2379">
        <v>549</v>
      </c>
      <c r="Y2379" t="s">
        <v>374</v>
      </c>
      <c r="Z2379" t="s">
        <v>436</v>
      </c>
      <c r="AA2379">
        <v>50</v>
      </c>
      <c r="AB2379">
        <v>9</v>
      </c>
      <c r="AC2379">
        <v>94748.76</v>
      </c>
      <c r="AD2379">
        <v>2</v>
      </c>
      <c r="AE2379">
        <v>0</v>
      </c>
      <c r="AF2379">
        <v>1</v>
      </c>
      <c r="AG2379">
        <v>13608.18</v>
      </c>
      <c r="AH2379">
        <v>0</v>
      </c>
    </row>
    <row r="2380" spans="21:34" x14ac:dyDescent="0.25">
      <c r="U2380">
        <v>2379</v>
      </c>
      <c r="V2380">
        <v>15606267</v>
      </c>
      <c r="W2380" t="s">
        <v>1693</v>
      </c>
      <c r="X2380">
        <v>622</v>
      </c>
      <c r="Y2380" t="s">
        <v>374</v>
      </c>
      <c r="Z2380" t="s">
        <v>437</v>
      </c>
      <c r="AA2380">
        <v>38</v>
      </c>
      <c r="AB2380">
        <v>4</v>
      </c>
      <c r="AC2380">
        <v>98640.74</v>
      </c>
      <c r="AD2380">
        <v>1</v>
      </c>
      <c r="AE2380">
        <v>1</v>
      </c>
      <c r="AF2380">
        <v>1</v>
      </c>
      <c r="AG2380">
        <v>110457.99</v>
      </c>
      <c r="AH2380">
        <v>0</v>
      </c>
    </row>
    <row r="2381" spans="21:34" x14ac:dyDescent="0.25">
      <c r="U2381">
        <v>2380</v>
      </c>
      <c r="V2381">
        <v>15625904</v>
      </c>
      <c r="W2381" t="s">
        <v>1731</v>
      </c>
      <c r="X2381">
        <v>624</v>
      </c>
      <c r="Y2381" t="s">
        <v>374</v>
      </c>
      <c r="Z2381" t="s">
        <v>436</v>
      </c>
      <c r="AA2381">
        <v>26</v>
      </c>
      <c r="AB2381">
        <v>9</v>
      </c>
      <c r="AC2381">
        <v>74681.899999999994</v>
      </c>
      <c r="AD2381">
        <v>2</v>
      </c>
      <c r="AE2381">
        <v>0</v>
      </c>
      <c r="AF2381">
        <v>0</v>
      </c>
      <c r="AG2381">
        <v>31231.35</v>
      </c>
      <c r="AH2381">
        <v>0</v>
      </c>
    </row>
    <row r="2382" spans="21:34" x14ac:dyDescent="0.25">
      <c r="U2382">
        <v>2381</v>
      </c>
      <c r="V2382">
        <v>15654463</v>
      </c>
      <c r="W2382" t="s">
        <v>1322</v>
      </c>
      <c r="X2382">
        <v>841</v>
      </c>
      <c r="Y2382" t="s">
        <v>374</v>
      </c>
      <c r="Z2382" t="s">
        <v>436</v>
      </c>
      <c r="AA2382">
        <v>34</v>
      </c>
      <c r="AB2382">
        <v>4</v>
      </c>
      <c r="AC2382">
        <v>0</v>
      </c>
      <c r="AD2382">
        <v>2</v>
      </c>
      <c r="AE2382">
        <v>1</v>
      </c>
      <c r="AF2382">
        <v>0</v>
      </c>
      <c r="AG2382">
        <v>141582.66</v>
      </c>
      <c r="AH2382">
        <v>0</v>
      </c>
    </row>
    <row r="2383" spans="21:34" x14ac:dyDescent="0.25">
      <c r="U2383">
        <v>2382</v>
      </c>
      <c r="V2383">
        <v>15774151</v>
      </c>
      <c r="W2383" t="s">
        <v>1415</v>
      </c>
      <c r="X2383">
        <v>614</v>
      </c>
      <c r="Y2383" t="s">
        <v>376</v>
      </c>
      <c r="Z2383" t="s">
        <v>437</v>
      </c>
      <c r="AA2383">
        <v>41</v>
      </c>
      <c r="AB2383">
        <v>7</v>
      </c>
      <c r="AC2383">
        <v>179915.85</v>
      </c>
      <c r="AD2383">
        <v>1</v>
      </c>
      <c r="AE2383">
        <v>0</v>
      </c>
      <c r="AF2383">
        <v>0</v>
      </c>
      <c r="AG2383">
        <v>14666.35</v>
      </c>
      <c r="AH2383">
        <v>1</v>
      </c>
    </row>
    <row r="2384" spans="21:34" x14ac:dyDescent="0.25">
      <c r="U2384">
        <v>2383</v>
      </c>
      <c r="V2384">
        <v>15693259</v>
      </c>
      <c r="W2384" t="s">
        <v>718</v>
      </c>
      <c r="X2384">
        <v>676</v>
      </c>
      <c r="Y2384" t="s">
        <v>374</v>
      </c>
      <c r="Z2384" t="s">
        <v>436</v>
      </c>
      <c r="AA2384">
        <v>30</v>
      </c>
      <c r="AB2384">
        <v>1</v>
      </c>
      <c r="AC2384">
        <v>128207.23</v>
      </c>
      <c r="AD2384">
        <v>1</v>
      </c>
      <c r="AE2384">
        <v>1</v>
      </c>
      <c r="AF2384">
        <v>1</v>
      </c>
      <c r="AG2384">
        <v>55400.17</v>
      </c>
      <c r="AH2384">
        <v>0</v>
      </c>
    </row>
    <row r="2385" spans="21:34" x14ac:dyDescent="0.25">
      <c r="U2385">
        <v>2384</v>
      </c>
      <c r="V2385">
        <v>15642468</v>
      </c>
      <c r="W2385" t="s">
        <v>705</v>
      </c>
      <c r="X2385">
        <v>697</v>
      </c>
      <c r="Y2385" t="s">
        <v>374</v>
      </c>
      <c r="Z2385" t="s">
        <v>436</v>
      </c>
      <c r="AA2385">
        <v>42</v>
      </c>
      <c r="AB2385">
        <v>9</v>
      </c>
      <c r="AC2385">
        <v>132739.26</v>
      </c>
      <c r="AD2385">
        <v>2</v>
      </c>
      <c r="AE2385">
        <v>0</v>
      </c>
      <c r="AF2385">
        <v>0</v>
      </c>
      <c r="AG2385">
        <v>174667.65</v>
      </c>
      <c r="AH2385">
        <v>0</v>
      </c>
    </row>
    <row r="2386" spans="21:34" x14ac:dyDescent="0.25">
      <c r="U2386">
        <v>2385</v>
      </c>
      <c r="V2386">
        <v>15758531</v>
      </c>
      <c r="W2386" t="s">
        <v>1717</v>
      </c>
      <c r="X2386">
        <v>732</v>
      </c>
      <c r="Y2386" t="s">
        <v>374</v>
      </c>
      <c r="Z2386" t="s">
        <v>437</v>
      </c>
      <c r="AA2386">
        <v>40</v>
      </c>
      <c r="AB2386">
        <v>10</v>
      </c>
      <c r="AC2386">
        <v>0</v>
      </c>
      <c r="AD2386">
        <v>2</v>
      </c>
      <c r="AE2386">
        <v>1</v>
      </c>
      <c r="AF2386">
        <v>0</v>
      </c>
      <c r="AG2386">
        <v>154189.07999999999</v>
      </c>
      <c r="AH2386">
        <v>0</v>
      </c>
    </row>
    <row r="2387" spans="21:34" x14ac:dyDescent="0.25">
      <c r="U2387">
        <v>2386</v>
      </c>
      <c r="V2387">
        <v>15728352</v>
      </c>
      <c r="W2387" t="s">
        <v>1963</v>
      </c>
      <c r="X2387">
        <v>623</v>
      </c>
      <c r="Y2387" t="s">
        <v>374</v>
      </c>
      <c r="Z2387" t="s">
        <v>436</v>
      </c>
      <c r="AA2387">
        <v>27</v>
      </c>
      <c r="AB2387">
        <v>4</v>
      </c>
      <c r="AC2387">
        <v>120509.81</v>
      </c>
      <c r="AD2387">
        <v>1</v>
      </c>
      <c r="AE2387">
        <v>0</v>
      </c>
      <c r="AF2387">
        <v>0</v>
      </c>
      <c r="AG2387">
        <v>142170.44</v>
      </c>
      <c r="AH2387">
        <v>0</v>
      </c>
    </row>
    <row r="2388" spans="21:34" x14ac:dyDescent="0.25">
      <c r="U2388">
        <v>2387</v>
      </c>
      <c r="V2388">
        <v>15637240</v>
      </c>
      <c r="W2388" t="s">
        <v>796</v>
      </c>
      <c r="X2388">
        <v>541</v>
      </c>
      <c r="Y2388" t="s">
        <v>374</v>
      </c>
      <c r="Z2388" t="s">
        <v>436</v>
      </c>
      <c r="AA2388">
        <v>46</v>
      </c>
      <c r="AB2388">
        <v>4</v>
      </c>
      <c r="AC2388">
        <v>124547.13</v>
      </c>
      <c r="AD2388">
        <v>2</v>
      </c>
      <c r="AE2388">
        <v>1</v>
      </c>
      <c r="AF2388">
        <v>0</v>
      </c>
      <c r="AG2388">
        <v>94499.06</v>
      </c>
      <c r="AH2388">
        <v>0</v>
      </c>
    </row>
    <row r="2389" spans="21:34" x14ac:dyDescent="0.25">
      <c r="U2389">
        <v>2388</v>
      </c>
      <c r="V2389">
        <v>15595588</v>
      </c>
      <c r="W2389" t="s">
        <v>1964</v>
      </c>
      <c r="X2389">
        <v>773</v>
      </c>
      <c r="Y2389" t="s">
        <v>376</v>
      </c>
      <c r="Z2389" t="s">
        <v>437</v>
      </c>
      <c r="AA2389">
        <v>39</v>
      </c>
      <c r="AB2389">
        <v>4</v>
      </c>
      <c r="AC2389">
        <v>0</v>
      </c>
      <c r="AD2389">
        <v>2</v>
      </c>
      <c r="AE2389">
        <v>0</v>
      </c>
      <c r="AF2389">
        <v>1</v>
      </c>
      <c r="AG2389">
        <v>182081.45</v>
      </c>
      <c r="AH2389">
        <v>0</v>
      </c>
    </row>
    <row r="2390" spans="21:34" x14ac:dyDescent="0.25">
      <c r="U2390">
        <v>2389</v>
      </c>
      <c r="V2390">
        <v>15778395</v>
      </c>
      <c r="W2390" t="s">
        <v>848</v>
      </c>
      <c r="X2390">
        <v>762</v>
      </c>
      <c r="Y2390" t="s">
        <v>378</v>
      </c>
      <c r="Z2390" t="s">
        <v>436</v>
      </c>
      <c r="AA2390">
        <v>34</v>
      </c>
      <c r="AB2390">
        <v>4</v>
      </c>
      <c r="AC2390">
        <v>88815.56</v>
      </c>
      <c r="AD2390">
        <v>2</v>
      </c>
      <c r="AE2390">
        <v>1</v>
      </c>
      <c r="AF2390">
        <v>0</v>
      </c>
      <c r="AG2390">
        <v>68562.259999999995</v>
      </c>
      <c r="AH2390">
        <v>1</v>
      </c>
    </row>
    <row r="2391" spans="21:34" x14ac:dyDescent="0.25">
      <c r="U2391">
        <v>2390</v>
      </c>
      <c r="V2391">
        <v>15711825</v>
      </c>
      <c r="W2391" t="s">
        <v>930</v>
      </c>
      <c r="X2391">
        <v>655</v>
      </c>
      <c r="Y2391" t="s">
        <v>376</v>
      </c>
      <c r="Z2391" t="s">
        <v>437</v>
      </c>
      <c r="AA2391">
        <v>35</v>
      </c>
      <c r="AB2391">
        <v>1</v>
      </c>
      <c r="AC2391">
        <v>82231.509999999995</v>
      </c>
      <c r="AD2391">
        <v>2</v>
      </c>
      <c r="AE2391">
        <v>1</v>
      </c>
      <c r="AF2391">
        <v>0</v>
      </c>
      <c r="AG2391">
        <v>88798.02</v>
      </c>
      <c r="AH2391">
        <v>0</v>
      </c>
    </row>
    <row r="2392" spans="21:34" x14ac:dyDescent="0.25">
      <c r="U2392">
        <v>2391</v>
      </c>
      <c r="V2392">
        <v>15599251</v>
      </c>
      <c r="W2392" t="s">
        <v>1007</v>
      </c>
      <c r="X2392">
        <v>602</v>
      </c>
      <c r="Y2392" t="s">
        <v>378</v>
      </c>
      <c r="Z2392" t="s">
        <v>436</v>
      </c>
      <c r="AA2392">
        <v>32</v>
      </c>
      <c r="AB2392">
        <v>7</v>
      </c>
      <c r="AC2392">
        <v>184715.86</v>
      </c>
      <c r="AD2392">
        <v>2</v>
      </c>
      <c r="AE2392">
        <v>1</v>
      </c>
      <c r="AF2392">
        <v>0</v>
      </c>
      <c r="AG2392">
        <v>113781.99</v>
      </c>
      <c r="AH2392">
        <v>0</v>
      </c>
    </row>
    <row r="2393" spans="21:34" x14ac:dyDescent="0.25">
      <c r="U2393">
        <v>2392</v>
      </c>
      <c r="V2393">
        <v>15570004</v>
      </c>
      <c r="W2393" t="s">
        <v>1521</v>
      </c>
      <c r="X2393">
        <v>850</v>
      </c>
      <c r="Y2393" t="s">
        <v>374</v>
      </c>
      <c r="Z2393" t="s">
        <v>436</v>
      </c>
      <c r="AA2393">
        <v>31</v>
      </c>
      <c r="AB2393">
        <v>3</v>
      </c>
      <c r="AC2393">
        <v>0</v>
      </c>
      <c r="AD2393">
        <v>2</v>
      </c>
      <c r="AE2393">
        <v>1</v>
      </c>
      <c r="AF2393">
        <v>0</v>
      </c>
      <c r="AG2393">
        <v>121866.87</v>
      </c>
      <c r="AH2393">
        <v>0</v>
      </c>
    </row>
    <row r="2394" spans="21:34" x14ac:dyDescent="0.25">
      <c r="U2394">
        <v>2393</v>
      </c>
      <c r="V2394">
        <v>15656912</v>
      </c>
      <c r="W2394" t="s">
        <v>1569</v>
      </c>
      <c r="X2394">
        <v>649</v>
      </c>
      <c r="Y2394" t="s">
        <v>376</v>
      </c>
      <c r="Z2394" t="s">
        <v>436</v>
      </c>
      <c r="AA2394">
        <v>51</v>
      </c>
      <c r="AB2394">
        <v>4</v>
      </c>
      <c r="AC2394">
        <v>0</v>
      </c>
      <c r="AD2394">
        <v>1</v>
      </c>
      <c r="AE2394">
        <v>1</v>
      </c>
      <c r="AF2394">
        <v>1</v>
      </c>
      <c r="AG2394">
        <v>150390.57</v>
      </c>
      <c r="AH2394">
        <v>0</v>
      </c>
    </row>
    <row r="2395" spans="21:34" x14ac:dyDescent="0.25">
      <c r="U2395">
        <v>2394</v>
      </c>
      <c r="V2395">
        <v>15657342</v>
      </c>
      <c r="W2395" t="s">
        <v>1965</v>
      </c>
      <c r="X2395">
        <v>850</v>
      </c>
      <c r="Y2395" t="s">
        <v>378</v>
      </c>
      <c r="Z2395" t="s">
        <v>436</v>
      </c>
      <c r="AA2395">
        <v>28</v>
      </c>
      <c r="AB2395">
        <v>4</v>
      </c>
      <c r="AC2395">
        <v>147972.19</v>
      </c>
      <c r="AD2395">
        <v>1</v>
      </c>
      <c r="AE2395">
        <v>1</v>
      </c>
      <c r="AF2395">
        <v>0</v>
      </c>
      <c r="AG2395">
        <v>60708.72</v>
      </c>
      <c r="AH2395">
        <v>1</v>
      </c>
    </row>
    <row r="2396" spans="21:34" x14ac:dyDescent="0.25">
      <c r="U2396">
        <v>2395</v>
      </c>
      <c r="V2396">
        <v>15716284</v>
      </c>
      <c r="W2396" t="s">
        <v>1860</v>
      </c>
      <c r="X2396">
        <v>543</v>
      </c>
      <c r="Y2396" t="s">
        <v>374</v>
      </c>
      <c r="Z2396" t="s">
        <v>436</v>
      </c>
      <c r="AA2396">
        <v>43</v>
      </c>
      <c r="AB2396">
        <v>9</v>
      </c>
      <c r="AC2396">
        <v>0</v>
      </c>
      <c r="AD2396">
        <v>2</v>
      </c>
      <c r="AE2396">
        <v>1</v>
      </c>
      <c r="AF2396">
        <v>1</v>
      </c>
      <c r="AG2396">
        <v>78858.070000000007</v>
      </c>
      <c r="AH2396">
        <v>0</v>
      </c>
    </row>
    <row r="2397" spans="21:34" x14ac:dyDescent="0.25">
      <c r="U2397">
        <v>2396</v>
      </c>
      <c r="V2397">
        <v>15672374</v>
      </c>
      <c r="W2397" t="s">
        <v>989</v>
      </c>
      <c r="X2397">
        <v>672</v>
      </c>
      <c r="Y2397" t="s">
        <v>374</v>
      </c>
      <c r="Z2397" t="s">
        <v>436</v>
      </c>
      <c r="AA2397">
        <v>52</v>
      </c>
      <c r="AB2397">
        <v>8</v>
      </c>
      <c r="AC2397">
        <v>170008.84</v>
      </c>
      <c r="AD2397">
        <v>1</v>
      </c>
      <c r="AE2397">
        <v>0</v>
      </c>
      <c r="AF2397">
        <v>0</v>
      </c>
      <c r="AG2397">
        <v>56407.42</v>
      </c>
      <c r="AH2397">
        <v>1</v>
      </c>
    </row>
    <row r="2398" spans="21:34" x14ac:dyDescent="0.25">
      <c r="U2398">
        <v>2397</v>
      </c>
      <c r="V2398">
        <v>15732476</v>
      </c>
      <c r="W2398" t="s">
        <v>1966</v>
      </c>
      <c r="X2398">
        <v>600</v>
      </c>
      <c r="Y2398" t="s">
        <v>374</v>
      </c>
      <c r="Z2398" t="s">
        <v>437</v>
      </c>
      <c r="AA2398">
        <v>27</v>
      </c>
      <c r="AB2398">
        <v>3</v>
      </c>
      <c r="AC2398">
        <v>0</v>
      </c>
      <c r="AD2398">
        <v>2</v>
      </c>
      <c r="AE2398">
        <v>0</v>
      </c>
      <c r="AF2398">
        <v>1</v>
      </c>
      <c r="AG2398">
        <v>125698.97</v>
      </c>
      <c r="AH2398">
        <v>0</v>
      </c>
    </row>
    <row r="2399" spans="21:34" x14ac:dyDescent="0.25">
      <c r="U2399">
        <v>2398</v>
      </c>
      <c r="V2399">
        <v>15747724</v>
      </c>
      <c r="W2399" t="s">
        <v>966</v>
      </c>
      <c r="X2399">
        <v>671</v>
      </c>
      <c r="Y2399" t="s">
        <v>376</v>
      </c>
      <c r="Z2399" t="s">
        <v>437</v>
      </c>
      <c r="AA2399">
        <v>34</v>
      </c>
      <c r="AB2399">
        <v>10</v>
      </c>
      <c r="AC2399">
        <v>0</v>
      </c>
      <c r="AD2399">
        <v>1</v>
      </c>
      <c r="AE2399">
        <v>1</v>
      </c>
      <c r="AF2399">
        <v>0</v>
      </c>
      <c r="AG2399">
        <v>23235.38</v>
      </c>
      <c r="AH2399">
        <v>0</v>
      </c>
    </row>
    <row r="2400" spans="21:34" x14ac:dyDescent="0.25">
      <c r="U2400">
        <v>2399</v>
      </c>
      <c r="V2400">
        <v>15633877</v>
      </c>
      <c r="W2400" t="s">
        <v>875</v>
      </c>
      <c r="X2400">
        <v>706</v>
      </c>
      <c r="Y2400" t="s">
        <v>376</v>
      </c>
      <c r="Z2400" t="s">
        <v>437</v>
      </c>
      <c r="AA2400">
        <v>42</v>
      </c>
      <c r="AB2400">
        <v>8</v>
      </c>
      <c r="AC2400">
        <v>95386.82</v>
      </c>
      <c r="AD2400">
        <v>1</v>
      </c>
      <c r="AE2400">
        <v>1</v>
      </c>
      <c r="AF2400">
        <v>1</v>
      </c>
      <c r="AG2400">
        <v>75732.25</v>
      </c>
      <c r="AH2400">
        <v>0</v>
      </c>
    </row>
    <row r="2401" spans="21:34" x14ac:dyDescent="0.25">
      <c r="U2401">
        <v>2400</v>
      </c>
      <c r="V2401">
        <v>15672516</v>
      </c>
      <c r="W2401" t="s">
        <v>1351</v>
      </c>
      <c r="X2401">
        <v>541</v>
      </c>
      <c r="Y2401" t="s">
        <v>378</v>
      </c>
      <c r="Z2401" t="s">
        <v>436</v>
      </c>
      <c r="AA2401">
        <v>51</v>
      </c>
      <c r="AB2401">
        <v>7</v>
      </c>
      <c r="AC2401">
        <v>90373.28</v>
      </c>
      <c r="AD2401">
        <v>2</v>
      </c>
      <c r="AE2401">
        <v>1</v>
      </c>
      <c r="AF2401">
        <v>0</v>
      </c>
      <c r="AG2401">
        <v>179861.79</v>
      </c>
      <c r="AH2401">
        <v>0</v>
      </c>
    </row>
    <row r="2402" spans="21:34" x14ac:dyDescent="0.25">
      <c r="U2402">
        <v>2401</v>
      </c>
      <c r="V2402">
        <v>15607827</v>
      </c>
      <c r="W2402" t="s">
        <v>1592</v>
      </c>
      <c r="X2402">
        <v>711</v>
      </c>
      <c r="Y2402" t="s">
        <v>378</v>
      </c>
      <c r="Z2402" t="s">
        <v>436</v>
      </c>
      <c r="AA2402">
        <v>34</v>
      </c>
      <c r="AB2402">
        <v>4</v>
      </c>
      <c r="AC2402">
        <v>133467.76999999999</v>
      </c>
      <c r="AD2402">
        <v>2</v>
      </c>
      <c r="AE2402">
        <v>1</v>
      </c>
      <c r="AF2402">
        <v>1</v>
      </c>
      <c r="AG2402">
        <v>42976.639999999999</v>
      </c>
      <c r="AH2402">
        <v>0</v>
      </c>
    </row>
    <row r="2403" spans="21:34" x14ac:dyDescent="0.25">
      <c r="U2403">
        <v>2402</v>
      </c>
      <c r="V2403">
        <v>15751336</v>
      </c>
      <c r="W2403" t="s">
        <v>878</v>
      </c>
      <c r="X2403">
        <v>630</v>
      </c>
      <c r="Y2403" t="s">
        <v>376</v>
      </c>
      <c r="Z2403" t="s">
        <v>436</v>
      </c>
      <c r="AA2403">
        <v>30</v>
      </c>
      <c r="AB2403">
        <v>3</v>
      </c>
      <c r="AC2403">
        <v>0</v>
      </c>
      <c r="AD2403">
        <v>2</v>
      </c>
      <c r="AE2403">
        <v>0</v>
      </c>
      <c r="AF2403">
        <v>1</v>
      </c>
      <c r="AG2403">
        <v>10486.69</v>
      </c>
      <c r="AH2403">
        <v>0</v>
      </c>
    </row>
    <row r="2404" spans="21:34" x14ac:dyDescent="0.25">
      <c r="U2404">
        <v>2403</v>
      </c>
      <c r="V2404">
        <v>15646539</v>
      </c>
      <c r="W2404" t="s">
        <v>873</v>
      </c>
      <c r="X2404">
        <v>531</v>
      </c>
      <c r="Y2404" t="s">
        <v>374</v>
      </c>
      <c r="Z2404" t="s">
        <v>436</v>
      </c>
      <c r="AA2404">
        <v>31</v>
      </c>
      <c r="AB2404">
        <v>3</v>
      </c>
      <c r="AC2404">
        <v>96288.26</v>
      </c>
      <c r="AD2404">
        <v>1</v>
      </c>
      <c r="AE2404">
        <v>1</v>
      </c>
      <c r="AF2404">
        <v>0</v>
      </c>
      <c r="AG2404">
        <v>56794.73</v>
      </c>
      <c r="AH2404">
        <v>0</v>
      </c>
    </row>
    <row r="2405" spans="21:34" x14ac:dyDescent="0.25">
      <c r="U2405">
        <v>2404</v>
      </c>
      <c r="V2405">
        <v>15756901</v>
      </c>
      <c r="W2405" t="s">
        <v>1108</v>
      </c>
      <c r="X2405">
        <v>641</v>
      </c>
      <c r="Y2405" t="s">
        <v>374</v>
      </c>
      <c r="Z2405" t="s">
        <v>437</v>
      </c>
      <c r="AA2405">
        <v>26</v>
      </c>
      <c r="AB2405">
        <v>4</v>
      </c>
      <c r="AC2405">
        <v>91547.839999999997</v>
      </c>
      <c r="AD2405">
        <v>2</v>
      </c>
      <c r="AE2405">
        <v>0</v>
      </c>
      <c r="AF2405">
        <v>1</v>
      </c>
      <c r="AG2405">
        <v>28157.34</v>
      </c>
      <c r="AH2405">
        <v>0</v>
      </c>
    </row>
    <row r="2406" spans="21:34" x14ac:dyDescent="0.25">
      <c r="U2406">
        <v>2405</v>
      </c>
      <c r="V2406">
        <v>15809286</v>
      </c>
      <c r="W2406" t="s">
        <v>1130</v>
      </c>
      <c r="X2406">
        <v>631</v>
      </c>
      <c r="Y2406" t="s">
        <v>378</v>
      </c>
      <c r="Z2406" t="s">
        <v>436</v>
      </c>
      <c r="AA2406">
        <v>37</v>
      </c>
      <c r="AB2406">
        <v>8</v>
      </c>
      <c r="AC2406">
        <v>138292.64000000001</v>
      </c>
      <c r="AD2406">
        <v>2</v>
      </c>
      <c r="AE2406">
        <v>0</v>
      </c>
      <c r="AF2406">
        <v>0</v>
      </c>
      <c r="AG2406">
        <v>152422.91</v>
      </c>
      <c r="AH2406">
        <v>1</v>
      </c>
    </row>
    <row r="2407" spans="21:34" x14ac:dyDescent="0.25">
      <c r="U2407">
        <v>2406</v>
      </c>
      <c r="V2407">
        <v>15759021</v>
      </c>
      <c r="W2407" t="s">
        <v>656</v>
      </c>
      <c r="X2407">
        <v>685</v>
      </c>
      <c r="Y2407" t="s">
        <v>374</v>
      </c>
      <c r="Z2407" t="s">
        <v>436</v>
      </c>
      <c r="AA2407">
        <v>35</v>
      </c>
      <c r="AB2407">
        <v>9</v>
      </c>
      <c r="AC2407">
        <v>0</v>
      </c>
      <c r="AD2407">
        <v>1</v>
      </c>
      <c r="AE2407">
        <v>1</v>
      </c>
      <c r="AF2407">
        <v>0</v>
      </c>
      <c r="AG2407">
        <v>167033.82999999999</v>
      </c>
      <c r="AH2407">
        <v>0</v>
      </c>
    </row>
    <row r="2408" spans="21:34" x14ac:dyDescent="0.25">
      <c r="U2408">
        <v>2407</v>
      </c>
      <c r="V2408">
        <v>15725039</v>
      </c>
      <c r="W2408" t="s">
        <v>848</v>
      </c>
      <c r="X2408">
        <v>702</v>
      </c>
      <c r="Y2408" t="s">
        <v>376</v>
      </c>
      <c r="Z2408" t="s">
        <v>436</v>
      </c>
      <c r="AA2408">
        <v>32</v>
      </c>
      <c r="AB2408">
        <v>8</v>
      </c>
      <c r="AC2408">
        <v>71667.740000000005</v>
      </c>
      <c r="AD2408">
        <v>1</v>
      </c>
      <c r="AE2408">
        <v>1</v>
      </c>
      <c r="AF2408">
        <v>1</v>
      </c>
      <c r="AG2408">
        <v>126082.18</v>
      </c>
      <c r="AH2408">
        <v>0</v>
      </c>
    </row>
    <row r="2409" spans="21:34" x14ac:dyDescent="0.25">
      <c r="U2409">
        <v>2408</v>
      </c>
      <c r="V2409">
        <v>15579130</v>
      </c>
      <c r="W2409" t="s">
        <v>1502</v>
      </c>
      <c r="X2409">
        <v>708</v>
      </c>
      <c r="Y2409" t="s">
        <v>378</v>
      </c>
      <c r="Z2409" t="s">
        <v>437</v>
      </c>
      <c r="AA2409">
        <v>43</v>
      </c>
      <c r="AB2409">
        <v>0</v>
      </c>
      <c r="AC2409">
        <v>118994.84</v>
      </c>
      <c r="AD2409">
        <v>1</v>
      </c>
      <c r="AE2409">
        <v>1</v>
      </c>
      <c r="AF2409">
        <v>0</v>
      </c>
      <c r="AG2409">
        <v>181499.77</v>
      </c>
      <c r="AH2409">
        <v>1</v>
      </c>
    </row>
    <row r="2410" spans="21:34" x14ac:dyDescent="0.25">
      <c r="U2410">
        <v>2409</v>
      </c>
      <c r="V2410">
        <v>15754112</v>
      </c>
      <c r="W2410" t="s">
        <v>1967</v>
      </c>
      <c r="X2410">
        <v>653</v>
      </c>
      <c r="Y2410" t="s">
        <v>376</v>
      </c>
      <c r="Z2410" t="s">
        <v>436</v>
      </c>
      <c r="AA2410">
        <v>55</v>
      </c>
      <c r="AB2410">
        <v>7</v>
      </c>
      <c r="AC2410">
        <v>0</v>
      </c>
      <c r="AD2410">
        <v>2</v>
      </c>
      <c r="AE2410">
        <v>1</v>
      </c>
      <c r="AF2410">
        <v>1</v>
      </c>
      <c r="AG2410">
        <v>41967.03</v>
      </c>
      <c r="AH2410">
        <v>0</v>
      </c>
    </row>
    <row r="2411" spans="21:34" x14ac:dyDescent="0.25">
      <c r="U2411">
        <v>2410</v>
      </c>
      <c r="V2411">
        <v>15735522</v>
      </c>
      <c r="W2411" t="s">
        <v>1968</v>
      </c>
      <c r="X2411">
        <v>654</v>
      </c>
      <c r="Y2411" t="s">
        <v>378</v>
      </c>
      <c r="Z2411" t="s">
        <v>436</v>
      </c>
      <c r="AA2411">
        <v>37</v>
      </c>
      <c r="AB2411">
        <v>2</v>
      </c>
      <c r="AC2411">
        <v>145610.07</v>
      </c>
      <c r="AD2411">
        <v>2</v>
      </c>
      <c r="AE2411">
        <v>0</v>
      </c>
      <c r="AF2411">
        <v>0</v>
      </c>
      <c r="AG2411">
        <v>186300.59</v>
      </c>
      <c r="AH2411">
        <v>0</v>
      </c>
    </row>
    <row r="2412" spans="21:34" x14ac:dyDescent="0.25">
      <c r="U2412">
        <v>2411</v>
      </c>
      <c r="V2412">
        <v>15613326</v>
      </c>
      <c r="W2412" t="s">
        <v>1969</v>
      </c>
      <c r="X2412">
        <v>596</v>
      </c>
      <c r="Y2412" t="s">
        <v>374</v>
      </c>
      <c r="Z2412" t="s">
        <v>437</v>
      </c>
      <c r="AA2412">
        <v>33</v>
      </c>
      <c r="AB2412">
        <v>1</v>
      </c>
      <c r="AC2412">
        <v>138162.81</v>
      </c>
      <c r="AD2412">
        <v>1</v>
      </c>
      <c r="AE2412">
        <v>1</v>
      </c>
      <c r="AF2412">
        <v>0</v>
      </c>
      <c r="AG2412">
        <v>85412.54</v>
      </c>
      <c r="AH2412">
        <v>0</v>
      </c>
    </row>
    <row r="2413" spans="21:34" x14ac:dyDescent="0.25">
      <c r="U2413">
        <v>2412</v>
      </c>
      <c r="V2413">
        <v>15739502</v>
      </c>
      <c r="W2413" t="s">
        <v>1769</v>
      </c>
      <c r="X2413">
        <v>549</v>
      </c>
      <c r="Y2413" t="s">
        <v>378</v>
      </c>
      <c r="Z2413" t="s">
        <v>437</v>
      </c>
      <c r="AA2413">
        <v>31</v>
      </c>
      <c r="AB2413">
        <v>9</v>
      </c>
      <c r="AC2413">
        <v>135020.21</v>
      </c>
      <c r="AD2413">
        <v>2</v>
      </c>
      <c r="AE2413">
        <v>1</v>
      </c>
      <c r="AF2413">
        <v>1</v>
      </c>
      <c r="AG2413">
        <v>23343.18</v>
      </c>
      <c r="AH2413">
        <v>0</v>
      </c>
    </row>
    <row r="2414" spans="21:34" x14ac:dyDescent="0.25">
      <c r="U2414">
        <v>2413</v>
      </c>
      <c r="V2414">
        <v>15670914</v>
      </c>
      <c r="W2414" t="s">
        <v>1970</v>
      </c>
      <c r="X2414">
        <v>754</v>
      </c>
      <c r="Y2414" t="s">
        <v>374</v>
      </c>
      <c r="Z2414" t="s">
        <v>436</v>
      </c>
      <c r="AA2414">
        <v>38</v>
      </c>
      <c r="AB2414">
        <v>2</v>
      </c>
      <c r="AC2414">
        <v>0</v>
      </c>
      <c r="AD2414">
        <v>2</v>
      </c>
      <c r="AE2414">
        <v>1</v>
      </c>
      <c r="AF2414">
        <v>0</v>
      </c>
      <c r="AG2414">
        <v>180698.32</v>
      </c>
      <c r="AH2414">
        <v>0</v>
      </c>
    </row>
    <row r="2415" spans="21:34" x14ac:dyDescent="0.25">
      <c r="U2415">
        <v>2414</v>
      </c>
      <c r="V2415">
        <v>15604073</v>
      </c>
      <c r="W2415" t="s">
        <v>1971</v>
      </c>
      <c r="X2415">
        <v>815</v>
      </c>
      <c r="Y2415" t="s">
        <v>378</v>
      </c>
      <c r="Z2415" t="s">
        <v>437</v>
      </c>
      <c r="AA2415">
        <v>25</v>
      </c>
      <c r="AB2415">
        <v>8</v>
      </c>
      <c r="AC2415">
        <v>135161.67000000001</v>
      </c>
      <c r="AD2415">
        <v>1</v>
      </c>
      <c r="AE2415">
        <v>1</v>
      </c>
      <c r="AF2415">
        <v>1</v>
      </c>
      <c r="AG2415">
        <v>136071.04999999999</v>
      </c>
      <c r="AH2415">
        <v>0</v>
      </c>
    </row>
    <row r="2416" spans="21:34" x14ac:dyDescent="0.25">
      <c r="U2416">
        <v>2415</v>
      </c>
      <c r="V2416">
        <v>15806027</v>
      </c>
      <c r="W2416" t="s">
        <v>1330</v>
      </c>
      <c r="X2416">
        <v>556</v>
      </c>
      <c r="Y2416" t="s">
        <v>374</v>
      </c>
      <c r="Z2416" t="s">
        <v>437</v>
      </c>
      <c r="AA2416">
        <v>52</v>
      </c>
      <c r="AB2416">
        <v>9</v>
      </c>
      <c r="AC2416">
        <v>0</v>
      </c>
      <c r="AD2416">
        <v>1</v>
      </c>
      <c r="AE2416">
        <v>1</v>
      </c>
      <c r="AF2416">
        <v>0</v>
      </c>
      <c r="AG2416">
        <v>175149.2</v>
      </c>
      <c r="AH2416">
        <v>1</v>
      </c>
    </row>
    <row r="2417" spans="21:34" x14ac:dyDescent="0.25">
      <c r="U2417">
        <v>2416</v>
      </c>
      <c r="V2417">
        <v>15574886</v>
      </c>
      <c r="W2417" t="s">
        <v>1369</v>
      </c>
      <c r="X2417">
        <v>706</v>
      </c>
      <c r="Y2417" t="s">
        <v>374</v>
      </c>
      <c r="Z2417" t="s">
        <v>436</v>
      </c>
      <c r="AA2417">
        <v>32</v>
      </c>
      <c r="AB2417">
        <v>6</v>
      </c>
      <c r="AC2417">
        <v>94486.47</v>
      </c>
      <c r="AD2417">
        <v>1</v>
      </c>
      <c r="AE2417">
        <v>1</v>
      </c>
      <c r="AF2417">
        <v>1</v>
      </c>
      <c r="AG2417">
        <v>146949.74</v>
      </c>
      <c r="AH2417">
        <v>0</v>
      </c>
    </row>
    <row r="2418" spans="21:34" x14ac:dyDescent="0.25">
      <c r="U2418">
        <v>2417</v>
      </c>
      <c r="V2418">
        <v>15707120</v>
      </c>
      <c r="W2418" t="s">
        <v>769</v>
      </c>
      <c r="X2418">
        <v>850</v>
      </c>
      <c r="Y2418" t="s">
        <v>374</v>
      </c>
      <c r="Z2418" t="s">
        <v>436</v>
      </c>
      <c r="AA2418">
        <v>46</v>
      </c>
      <c r="AB2418">
        <v>9</v>
      </c>
      <c r="AC2418">
        <v>117640.39</v>
      </c>
      <c r="AD2418">
        <v>1</v>
      </c>
      <c r="AE2418">
        <v>1</v>
      </c>
      <c r="AF2418">
        <v>0</v>
      </c>
      <c r="AG2418">
        <v>88920.68</v>
      </c>
      <c r="AH2418">
        <v>0</v>
      </c>
    </row>
    <row r="2419" spans="21:34" x14ac:dyDescent="0.25">
      <c r="U2419">
        <v>2418</v>
      </c>
      <c r="V2419">
        <v>15800845</v>
      </c>
      <c r="W2419" t="s">
        <v>1319</v>
      </c>
      <c r="X2419">
        <v>732</v>
      </c>
      <c r="Y2419" t="s">
        <v>376</v>
      </c>
      <c r="Z2419" t="s">
        <v>437</v>
      </c>
      <c r="AA2419">
        <v>33</v>
      </c>
      <c r="AB2419">
        <v>8</v>
      </c>
      <c r="AC2419">
        <v>111379.55</v>
      </c>
      <c r="AD2419">
        <v>1</v>
      </c>
      <c r="AE2419">
        <v>1</v>
      </c>
      <c r="AF2419">
        <v>1</v>
      </c>
      <c r="AG2419">
        <v>45098.62</v>
      </c>
      <c r="AH2419">
        <v>0</v>
      </c>
    </row>
    <row r="2420" spans="21:34" x14ac:dyDescent="0.25">
      <c r="U2420">
        <v>2419</v>
      </c>
      <c r="V2420">
        <v>15603914</v>
      </c>
      <c r="W2420" t="s">
        <v>1972</v>
      </c>
      <c r="X2420">
        <v>614</v>
      </c>
      <c r="Y2420" t="s">
        <v>374</v>
      </c>
      <c r="Z2420" t="s">
        <v>436</v>
      </c>
      <c r="AA2420">
        <v>40</v>
      </c>
      <c r="AB2420">
        <v>6</v>
      </c>
      <c r="AC2420">
        <v>0</v>
      </c>
      <c r="AD2420">
        <v>1</v>
      </c>
      <c r="AE2420">
        <v>1</v>
      </c>
      <c r="AF2420">
        <v>1</v>
      </c>
      <c r="AG2420">
        <v>20339.79</v>
      </c>
      <c r="AH2420">
        <v>1</v>
      </c>
    </row>
    <row r="2421" spans="21:34" x14ac:dyDescent="0.25">
      <c r="U2421">
        <v>2420</v>
      </c>
      <c r="V2421">
        <v>15722765</v>
      </c>
      <c r="W2421" t="s">
        <v>1382</v>
      </c>
      <c r="X2421">
        <v>580</v>
      </c>
      <c r="Y2421" t="s">
        <v>376</v>
      </c>
      <c r="Z2421" t="s">
        <v>437</v>
      </c>
      <c r="AA2421">
        <v>57</v>
      </c>
      <c r="AB2421">
        <v>0</v>
      </c>
      <c r="AC2421">
        <v>136820.99</v>
      </c>
      <c r="AD2421">
        <v>1</v>
      </c>
      <c r="AE2421">
        <v>0</v>
      </c>
      <c r="AF2421">
        <v>1</v>
      </c>
      <c r="AG2421">
        <v>108528.74</v>
      </c>
      <c r="AH2421">
        <v>0</v>
      </c>
    </row>
    <row r="2422" spans="21:34" x14ac:dyDescent="0.25">
      <c r="U2422">
        <v>2421</v>
      </c>
      <c r="V2422">
        <v>15783305</v>
      </c>
      <c r="W2422" t="s">
        <v>994</v>
      </c>
      <c r="X2422">
        <v>593</v>
      </c>
      <c r="Y2422" t="s">
        <v>374</v>
      </c>
      <c r="Z2422" t="s">
        <v>437</v>
      </c>
      <c r="AA2422">
        <v>46</v>
      </c>
      <c r="AB2422">
        <v>7</v>
      </c>
      <c r="AC2422">
        <v>98752.51</v>
      </c>
      <c r="AD2422">
        <v>1</v>
      </c>
      <c r="AE2422">
        <v>1</v>
      </c>
      <c r="AF2422">
        <v>0</v>
      </c>
      <c r="AG2422">
        <v>145560.38</v>
      </c>
      <c r="AH2422">
        <v>0</v>
      </c>
    </row>
    <row r="2423" spans="21:34" x14ac:dyDescent="0.25">
      <c r="U2423">
        <v>2422</v>
      </c>
      <c r="V2423">
        <v>15574842</v>
      </c>
      <c r="W2423" t="s">
        <v>681</v>
      </c>
      <c r="X2423">
        <v>653</v>
      </c>
      <c r="Y2423" t="s">
        <v>378</v>
      </c>
      <c r="Z2423" t="s">
        <v>437</v>
      </c>
      <c r="AA2423">
        <v>25</v>
      </c>
      <c r="AB2423">
        <v>2</v>
      </c>
      <c r="AC2423">
        <v>158266.42000000001</v>
      </c>
      <c r="AD2423">
        <v>3</v>
      </c>
      <c r="AE2423">
        <v>1</v>
      </c>
      <c r="AF2423">
        <v>1</v>
      </c>
      <c r="AG2423">
        <v>199357.24</v>
      </c>
      <c r="AH2423">
        <v>0</v>
      </c>
    </row>
    <row r="2424" spans="21:34" x14ac:dyDescent="0.25">
      <c r="U2424">
        <v>2423</v>
      </c>
      <c r="V2424">
        <v>15607837</v>
      </c>
      <c r="W2424" t="s">
        <v>1973</v>
      </c>
      <c r="X2424">
        <v>746</v>
      </c>
      <c r="Y2424" t="s">
        <v>374</v>
      </c>
      <c r="Z2424" t="s">
        <v>437</v>
      </c>
      <c r="AA2424">
        <v>29</v>
      </c>
      <c r="AB2424">
        <v>4</v>
      </c>
      <c r="AC2424">
        <v>105599.67</v>
      </c>
      <c r="AD2424">
        <v>1</v>
      </c>
      <c r="AE2424">
        <v>1</v>
      </c>
      <c r="AF2424">
        <v>1</v>
      </c>
      <c r="AG2424">
        <v>43106.17</v>
      </c>
      <c r="AH2424">
        <v>0</v>
      </c>
    </row>
    <row r="2425" spans="21:34" x14ac:dyDescent="0.25">
      <c r="U2425">
        <v>2424</v>
      </c>
      <c r="V2425">
        <v>15714877</v>
      </c>
      <c r="W2425" t="s">
        <v>1974</v>
      </c>
      <c r="X2425">
        <v>662</v>
      </c>
      <c r="Y2425" t="s">
        <v>374</v>
      </c>
      <c r="Z2425" t="s">
        <v>437</v>
      </c>
      <c r="AA2425">
        <v>29</v>
      </c>
      <c r="AB2425">
        <v>10</v>
      </c>
      <c r="AC2425">
        <v>0</v>
      </c>
      <c r="AD2425">
        <v>2</v>
      </c>
      <c r="AE2425">
        <v>1</v>
      </c>
      <c r="AF2425">
        <v>0</v>
      </c>
      <c r="AG2425">
        <v>137508.31</v>
      </c>
      <c r="AH2425">
        <v>0</v>
      </c>
    </row>
    <row r="2426" spans="21:34" x14ac:dyDescent="0.25">
      <c r="U2426">
        <v>2425</v>
      </c>
      <c r="V2426">
        <v>15782941</v>
      </c>
      <c r="W2426" t="s">
        <v>1975</v>
      </c>
      <c r="X2426">
        <v>573</v>
      </c>
      <c r="Y2426" t="s">
        <v>374</v>
      </c>
      <c r="Z2426" t="s">
        <v>436</v>
      </c>
      <c r="AA2426">
        <v>31</v>
      </c>
      <c r="AB2426">
        <v>2</v>
      </c>
      <c r="AC2426">
        <v>0</v>
      </c>
      <c r="AD2426">
        <v>2</v>
      </c>
      <c r="AE2426">
        <v>1</v>
      </c>
      <c r="AF2426">
        <v>1</v>
      </c>
      <c r="AG2426">
        <v>91957.39</v>
      </c>
      <c r="AH2426">
        <v>0</v>
      </c>
    </row>
    <row r="2427" spans="21:34" x14ac:dyDescent="0.25">
      <c r="U2427">
        <v>2426</v>
      </c>
      <c r="V2427">
        <v>15630167</v>
      </c>
      <c r="W2427" t="s">
        <v>1414</v>
      </c>
      <c r="X2427">
        <v>684</v>
      </c>
      <c r="Y2427" t="s">
        <v>376</v>
      </c>
      <c r="Z2427" t="s">
        <v>437</v>
      </c>
      <c r="AA2427">
        <v>39</v>
      </c>
      <c r="AB2427">
        <v>4</v>
      </c>
      <c r="AC2427">
        <v>139723.9</v>
      </c>
      <c r="AD2427">
        <v>1</v>
      </c>
      <c r="AE2427">
        <v>1</v>
      </c>
      <c r="AF2427">
        <v>1</v>
      </c>
      <c r="AG2427">
        <v>120612.11</v>
      </c>
      <c r="AH2427">
        <v>0</v>
      </c>
    </row>
    <row r="2428" spans="21:34" x14ac:dyDescent="0.25">
      <c r="U2428">
        <v>2427</v>
      </c>
      <c r="V2428">
        <v>15759038</v>
      </c>
      <c r="W2428" t="s">
        <v>978</v>
      </c>
      <c r="X2428">
        <v>793</v>
      </c>
      <c r="Y2428" t="s">
        <v>374</v>
      </c>
      <c r="Z2428" t="s">
        <v>437</v>
      </c>
      <c r="AA2428">
        <v>41</v>
      </c>
      <c r="AB2428">
        <v>3</v>
      </c>
      <c r="AC2428">
        <v>141806.46</v>
      </c>
      <c r="AD2428">
        <v>1</v>
      </c>
      <c r="AE2428">
        <v>1</v>
      </c>
      <c r="AF2428">
        <v>0</v>
      </c>
      <c r="AG2428">
        <v>102921.17</v>
      </c>
      <c r="AH2428">
        <v>0</v>
      </c>
    </row>
    <row r="2429" spans="21:34" x14ac:dyDescent="0.25">
      <c r="U2429">
        <v>2428</v>
      </c>
      <c r="V2429">
        <v>15661821</v>
      </c>
      <c r="W2429" t="s">
        <v>1248</v>
      </c>
      <c r="X2429">
        <v>798</v>
      </c>
      <c r="Y2429" t="s">
        <v>378</v>
      </c>
      <c r="Z2429" t="s">
        <v>437</v>
      </c>
      <c r="AA2429">
        <v>49</v>
      </c>
      <c r="AB2429">
        <v>5</v>
      </c>
      <c r="AC2429">
        <v>132571.67000000001</v>
      </c>
      <c r="AD2429">
        <v>1</v>
      </c>
      <c r="AE2429">
        <v>1</v>
      </c>
      <c r="AF2429">
        <v>1</v>
      </c>
      <c r="AG2429">
        <v>31686.33</v>
      </c>
      <c r="AH2429">
        <v>1</v>
      </c>
    </row>
    <row r="2430" spans="21:34" x14ac:dyDescent="0.25">
      <c r="U2430">
        <v>2429</v>
      </c>
      <c r="V2430">
        <v>15728006</v>
      </c>
      <c r="W2430" t="s">
        <v>701</v>
      </c>
      <c r="X2430">
        <v>524</v>
      </c>
      <c r="Y2430" t="s">
        <v>374</v>
      </c>
      <c r="Z2430" t="s">
        <v>436</v>
      </c>
      <c r="AA2430">
        <v>40</v>
      </c>
      <c r="AB2430">
        <v>2</v>
      </c>
      <c r="AC2430">
        <v>180516.9</v>
      </c>
      <c r="AD2430">
        <v>1</v>
      </c>
      <c r="AE2430">
        <v>1</v>
      </c>
      <c r="AF2430">
        <v>0</v>
      </c>
      <c r="AG2430">
        <v>180002.42</v>
      </c>
      <c r="AH2430">
        <v>0</v>
      </c>
    </row>
    <row r="2431" spans="21:34" x14ac:dyDescent="0.25">
      <c r="U2431">
        <v>2430</v>
      </c>
      <c r="V2431">
        <v>15712176</v>
      </c>
      <c r="W2431" t="s">
        <v>1130</v>
      </c>
      <c r="X2431">
        <v>816</v>
      </c>
      <c r="Y2431" t="s">
        <v>374</v>
      </c>
      <c r="Z2431" t="s">
        <v>436</v>
      </c>
      <c r="AA2431">
        <v>31</v>
      </c>
      <c r="AB2431">
        <v>8</v>
      </c>
      <c r="AC2431">
        <v>0</v>
      </c>
      <c r="AD2431">
        <v>2</v>
      </c>
      <c r="AE2431">
        <v>1</v>
      </c>
      <c r="AF2431">
        <v>1</v>
      </c>
      <c r="AG2431">
        <v>28407.4</v>
      </c>
      <c r="AH2431">
        <v>0</v>
      </c>
    </row>
    <row r="2432" spans="21:34" x14ac:dyDescent="0.25">
      <c r="U2432">
        <v>2431</v>
      </c>
      <c r="V2432">
        <v>15689351</v>
      </c>
      <c r="W2432" t="s">
        <v>911</v>
      </c>
      <c r="X2432">
        <v>742</v>
      </c>
      <c r="Y2432" t="s">
        <v>378</v>
      </c>
      <c r="Z2432" t="s">
        <v>437</v>
      </c>
      <c r="AA2432">
        <v>41</v>
      </c>
      <c r="AB2432">
        <v>4</v>
      </c>
      <c r="AC2432">
        <v>92805.72</v>
      </c>
      <c r="AD2432">
        <v>1</v>
      </c>
      <c r="AE2432">
        <v>0</v>
      </c>
      <c r="AF2432">
        <v>1</v>
      </c>
      <c r="AG2432">
        <v>73743.95</v>
      </c>
      <c r="AH2432">
        <v>1</v>
      </c>
    </row>
    <row r="2433" spans="21:34" x14ac:dyDescent="0.25">
      <c r="U2433">
        <v>2432</v>
      </c>
      <c r="V2433">
        <v>15782247</v>
      </c>
      <c r="W2433" t="s">
        <v>1347</v>
      </c>
      <c r="X2433">
        <v>540</v>
      </c>
      <c r="Y2433" t="s">
        <v>374</v>
      </c>
      <c r="Z2433" t="s">
        <v>436</v>
      </c>
      <c r="AA2433">
        <v>22</v>
      </c>
      <c r="AB2433">
        <v>4</v>
      </c>
      <c r="AC2433">
        <v>0</v>
      </c>
      <c r="AD2433">
        <v>3</v>
      </c>
      <c r="AE2433">
        <v>1</v>
      </c>
      <c r="AF2433">
        <v>1</v>
      </c>
      <c r="AG2433">
        <v>186233.26</v>
      </c>
      <c r="AH2433">
        <v>1</v>
      </c>
    </row>
    <row r="2434" spans="21:34" x14ac:dyDescent="0.25">
      <c r="U2434">
        <v>2433</v>
      </c>
      <c r="V2434">
        <v>15769064</v>
      </c>
      <c r="W2434" t="s">
        <v>819</v>
      </c>
      <c r="X2434">
        <v>537</v>
      </c>
      <c r="Y2434" t="s">
        <v>378</v>
      </c>
      <c r="Z2434" t="s">
        <v>436</v>
      </c>
      <c r="AA2434">
        <v>39</v>
      </c>
      <c r="AB2434">
        <v>3</v>
      </c>
      <c r="AC2434">
        <v>135309.35999999999</v>
      </c>
      <c r="AD2434">
        <v>1</v>
      </c>
      <c r="AE2434">
        <v>1</v>
      </c>
      <c r="AF2434">
        <v>0</v>
      </c>
      <c r="AG2434">
        <v>31728.86</v>
      </c>
      <c r="AH2434">
        <v>1</v>
      </c>
    </row>
    <row r="2435" spans="21:34" x14ac:dyDescent="0.25">
      <c r="U2435">
        <v>2434</v>
      </c>
      <c r="V2435">
        <v>15718153</v>
      </c>
      <c r="W2435" t="s">
        <v>1179</v>
      </c>
      <c r="X2435">
        <v>759</v>
      </c>
      <c r="Y2435" t="s">
        <v>376</v>
      </c>
      <c r="Z2435" t="s">
        <v>437</v>
      </c>
      <c r="AA2435">
        <v>74</v>
      </c>
      <c r="AB2435">
        <v>6</v>
      </c>
      <c r="AC2435">
        <v>128917.84</v>
      </c>
      <c r="AD2435">
        <v>1</v>
      </c>
      <c r="AE2435">
        <v>1</v>
      </c>
      <c r="AF2435">
        <v>1</v>
      </c>
      <c r="AG2435">
        <v>48244.639999999999</v>
      </c>
      <c r="AH2435">
        <v>0</v>
      </c>
    </row>
    <row r="2436" spans="21:34" x14ac:dyDescent="0.25">
      <c r="U2436">
        <v>2435</v>
      </c>
      <c r="V2436">
        <v>15613189</v>
      </c>
      <c r="W2436" t="s">
        <v>1856</v>
      </c>
      <c r="X2436">
        <v>774</v>
      </c>
      <c r="Y2436" t="s">
        <v>374</v>
      </c>
      <c r="Z2436" t="s">
        <v>437</v>
      </c>
      <c r="AA2436">
        <v>52</v>
      </c>
      <c r="AB2436">
        <v>2</v>
      </c>
      <c r="AC2436">
        <v>56580.93</v>
      </c>
      <c r="AD2436">
        <v>1</v>
      </c>
      <c r="AE2436">
        <v>1</v>
      </c>
      <c r="AF2436">
        <v>0</v>
      </c>
      <c r="AG2436">
        <v>113266.28</v>
      </c>
      <c r="AH2436">
        <v>1</v>
      </c>
    </row>
    <row r="2437" spans="21:34" x14ac:dyDescent="0.25">
      <c r="U2437">
        <v>2436</v>
      </c>
      <c r="V2437">
        <v>15661734</v>
      </c>
      <c r="W2437" t="s">
        <v>781</v>
      </c>
      <c r="X2437">
        <v>608</v>
      </c>
      <c r="Y2437" t="s">
        <v>378</v>
      </c>
      <c r="Z2437" t="s">
        <v>436</v>
      </c>
      <c r="AA2437">
        <v>42</v>
      </c>
      <c r="AB2437">
        <v>8</v>
      </c>
      <c r="AC2437">
        <v>131390.75</v>
      </c>
      <c r="AD2437">
        <v>2</v>
      </c>
      <c r="AE2437">
        <v>1</v>
      </c>
      <c r="AF2437">
        <v>0</v>
      </c>
      <c r="AG2437">
        <v>71178.09</v>
      </c>
      <c r="AH2437">
        <v>0</v>
      </c>
    </row>
    <row r="2438" spans="21:34" x14ac:dyDescent="0.25">
      <c r="U2438">
        <v>2437</v>
      </c>
      <c r="V2438">
        <v>15592645</v>
      </c>
      <c r="W2438" t="s">
        <v>1885</v>
      </c>
      <c r="X2438">
        <v>704</v>
      </c>
      <c r="Y2438" t="s">
        <v>376</v>
      </c>
      <c r="Z2438" t="s">
        <v>436</v>
      </c>
      <c r="AA2438">
        <v>37</v>
      </c>
      <c r="AB2438">
        <v>4</v>
      </c>
      <c r="AC2438">
        <v>0</v>
      </c>
      <c r="AD2438">
        <v>2</v>
      </c>
      <c r="AE2438">
        <v>0</v>
      </c>
      <c r="AF2438">
        <v>0</v>
      </c>
      <c r="AG2438">
        <v>25684.93</v>
      </c>
      <c r="AH2438">
        <v>0</v>
      </c>
    </row>
    <row r="2439" spans="21:34" x14ac:dyDescent="0.25">
      <c r="U2439">
        <v>2438</v>
      </c>
      <c r="V2439">
        <v>15768387</v>
      </c>
      <c r="W2439" t="s">
        <v>1976</v>
      </c>
      <c r="X2439">
        <v>581</v>
      </c>
      <c r="Y2439" t="s">
        <v>374</v>
      </c>
      <c r="Z2439" t="s">
        <v>436</v>
      </c>
      <c r="AA2439">
        <v>41</v>
      </c>
      <c r="AB2439">
        <v>8</v>
      </c>
      <c r="AC2439">
        <v>0</v>
      </c>
      <c r="AD2439">
        <v>2</v>
      </c>
      <c r="AE2439">
        <v>0</v>
      </c>
      <c r="AF2439">
        <v>0</v>
      </c>
      <c r="AG2439">
        <v>29737.14</v>
      </c>
      <c r="AH2439">
        <v>0</v>
      </c>
    </row>
    <row r="2440" spans="21:34" x14ac:dyDescent="0.25">
      <c r="U2440">
        <v>2439</v>
      </c>
      <c r="V2440">
        <v>15792525</v>
      </c>
      <c r="W2440" t="s">
        <v>1977</v>
      </c>
      <c r="X2440">
        <v>628</v>
      </c>
      <c r="Y2440" t="s">
        <v>378</v>
      </c>
      <c r="Z2440" t="s">
        <v>437</v>
      </c>
      <c r="AA2440">
        <v>61</v>
      </c>
      <c r="AB2440">
        <v>1</v>
      </c>
      <c r="AC2440">
        <v>97361.66</v>
      </c>
      <c r="AD2440">
        <v>1</v>
      </c>
      <c r="AE2440">
        <v>1</v>
      </c>
      <c r="AF2440">
        <v>1</v>
      </c>
      <c r="AG2440">
        <v>149922.38</v>
      </c>
      <c r="AH2440">
        <v>1</v>
      </c>
    </row>
    <row r="2441" spans="21:34" x14ac:dyDescent="0.25">
      <c r="U2441">
        <v>2440</v>
      </c>
      <c r="V2441">
        <v>15586976</v>
      </c>
      <c r="W2441" t="s">
        <v>788</v>
      </c>
      <c r="X2441">
        <v>566</v>
      </c>
      <c r="Y2441" t="s">
        <v>374</v>
      </c>
      <c r="Z2441" t="s">
        <v>437</v>
      </c>
      <c r="AA2441">
        <v>42</v>
      </c>
      <c r="AB2441">
        <v>6</v>
      </c>
      <c r="AC2441">
        <v>0</v>
      </c>
      <c r="AD2441">
        <v>1</v>
      </c>
      <c r="AE2441">
        <v>1</v>
      </c>
      <c r="AF2441">
        <v>0</v>
      </c>
      <c r="AG2441">
        <v>180702.12</v>
      </c>
      <c r="AH2441">
        <v>1</v>
      </c>
    </row>
    <row r="2442" spans="21:34" x14ac:dyDescent="0.25">
      <c r="U2442">
        <v>2441</v>
      </c>
      <c r="V2442">
        <v>15790659</v>
      </c>
      <c r="W2442" t="s">
        <v>1978</v>
      </c>
      <c r="X2442">
        <v>701</v>
      </c>
      <c r="Y2442" t="s">
        <v>376</v>
      </c>
      <c r="Z2442" t="s">
        <v>436</v>
      </c>
      <c r="AA2442">
        <v>59</v>
      </c>
      <c r="AB2442">
        <v>7</v>
      </c>
      <c r="AC2442">
        <v>0</v>
      </c>
      <c r="AD2442">
        <v>2</v>
      </c>
      <c r="AE2442">
        <v>0</v>
      </c>
      <c r="AF2442">
        <v>1</v>
      </c>
      <c r="AG2442">
        <v>27597.59</v>
      </c>
      <c r="AH2442">
        <v>0</v>
      </c>
    </row>
    <row r="2443" spans="21:34" x14ac:dyDescent="0.25">
      <c r="U2443">
        <v>2442</v>
      </c>
      <c r="V2443">
        <v>15691446</v>
      </c>
      <c r="W2443" t="s">
        <v>1979</v>
      </c>
      <c r="X2443">
        <v>735</v>
      </c>
      <c r="Y2443" t="s">
        <v>376</v>
      </c>
      <c r="Z2443" t="s">
        <v>436</v>
      </c>
      <c r="AA2443">
        <v>29</v>
      </c>
      <c r="AB2443">
        <v>10</v>
      </c>
      <c r="AC2443">
        <v>0</v>
      </c>
      <c r="AD2443">
        <v>2</v>
      </c>
      <c r="AE2443">
        <v>1</v>
      </c>
      <c r="AF2443">
        <v>1</v>
      </c>
      <c r="AG2443">
        <v>95025.27</v>
      </c>
      <c r="AH2443">
        <v>0</v>
      </c>
    </row>
    <row r="2444" spans="21:34" x14ac:dyDescent="0.25">
      <c r="U2444">
        <v>2443</v>
      </c>
      <c r="V2444">
        <v>15772632</v>
      </c>
      <c r="W2444" t="s">
        <v>1240</v>
      </c>
      <c r="X2444">
        <v>680</v>
      </c>
      <c r="Y2444" t="s">
        <v>374</v>
      </c>
      <c r="Z2444" t="s">
        <v>437</v>
      </c>
      <c r="AA2444">
        <v>34</v>
      </c>
      <c r="AB2444">
        <v>1</v>
      </c>
      <c r="AC2444">
        <v>0</v>
      </c>
      <c r="AD2444">
        <v>2</v>
      </c>
      <c r="AE2444">
        <v>1</v>
      </c>
      <c r="AF2444">
        <v>0</v>
      </c>
      <c r="AG2444">
        <v>167035.07</v>
      </c>
      <c r="AH2444">
        <v>0</v>
      </c>
    </row>
    <row r="2445" spans="21:34" x14ac:dyDescent="0.25">
      <c r="U2445">
        <v>2444</v>
      </c>
      <c r="V2445">
        <v>15706587</v>
      </c>
      <c r="W2445" t="s">
        <v>863</v>
      </c>
      <c r="X2445">
        <v>560</v>
      </c>
      <c r="Y2445" t="s">
        <v>374</v>
      </c>
      <c r="Z2445" t="s">
        <v>436</v>
      </c>
      <c r="AA2445">
        <v>57</v>
      </c>
      <c r="AB2445">
        <v>0</v>
      </c>
      <c r="AC2445">
        <v>0</v>
      </c>
      <c r="AD2445">
        <v>2</v>
      </c>
      <c r="AE2445">
        <v>0</v>
      </c>
      <c r="AF2445">
        <v>1</v>
      </c>
      <c r="AG2445">
        <v>116781.71</v>
      </c>
      <c r="AH2445">
        <v>0</v>
      </c>
    </row>
    <row r="2446" spans="21:34" x14ac:dyDescent="0.25">
      <c r="U2446">
        <v>2445</v>
      </c>
      <c r="V2446">
        <v>15572461</v>
      </c>
      <c r="W2446" t="s">
        <v>1080</v>
      </c>
      <c r="X2446">
        <v>663</v>
      </c>
      <c r="Y2446" t="s">
        <v>378</v>
      </c>
      <c r="Z2446" t="s">
        <v>437</v>
      </c>
      <c r="AA2446">
        <v>29</v>
      </c>
      <c r="AB2446">
        <v>4</v>
      </c>
      <c r="AC2446">
        <v>102714.65</v>
      </c>
      <c r="AD2446">
        <v>2</v>
      </c>
      <c r="AE2446">
        <v>0</v>
      </c>
      <c r="AF2446">
        <v>0</v>
      </c>
      <c r="AG2446">
        <v>21170.81</v>
      </c>
      <c r="AH2446">
        <v>0</v>
      </c>
    </row>
    <row r="2447" spans="21:34" x14ac:dyDescent="0.25">
      <c r="U2447">
        <v>2446</v>
      </c>
      <c r="V2447">
        <v>15654409</v>
      </c>
      <c r="W2447" t="s">
        <v>1980</v>
      </c>
      <c r="X2447">
        <v>665</v>
      </c>
      <c r="Y2447" t="s">
        <v>374</v>
      </c>
      <c r="Z2447" t="s">
        <v>437</v>
      </c>
      <c r="AA2447">
        <v>34</v>
      </c>
      <c r="AB2447">
        <v>5</v>
      </c>
      <c r="AC2447">
        <v>67816.72</v>
      </c>
      <c r="AD2447">
        <v>1</v>
      </c>
      <c r="AE2447">
        <v>1</v>
      </c>
      <c r="AF2447">
        <v>1</v>
      </c>
      <c r="AG2447">
        <v>29641.58</v>
      </c>
      <c r="AH2447">
        <v>0</v>
      </c>
    </row>
    <row r="2448" spans="21:34" x14ac:dyDescent="0.25">
      <c r="U2448">
        <v>2447</v>
      </c>
      <c r="V2448">
        <v>15568025</v>
      </c>
      <c r="W2448" t="s">
        <v>942</v>
      </c>
      <c r="X2448">
        <v>758</v>
      </c>
      <c r="Y2448" t="s">
        <v>374</v>
      </c>
      <c r="Z2448" t="s">
        <v>436</v>
      </c>
      <c r="AA2448">
        <v>51</v>
      </c>
      <c r="AB2448">
        <v>8</v>
      </c>
      <c r="AC2448">
        <v>81710.460000000006</v>
      </c>
      <c r="AD2448">
        <v>1</v>
      </c>
      <c r="AE2448">
        <v>1</v>
      </c>
      <c r="AF2448">
        <v>1</v>
      </c>
      <c r="AG2448">
        <v>116520.07</v>
      </c>
      <c r="AH2448">
        <v>0</v>
      </c>
    </row>
    <row r="2449" spans="21:34" x14ac:dyDescent="0.25">
      <c r="U2449">
        <v>2448</v>
      </c>
      <c r="V2449">
        <v>15715769</v>
      </c>
      <c r="W2449" t="s">
        <v>663</v>
      </c>
      <c r="X2449">
        <v>621</v>
      </c>
      <c r="Y2449" t="s">
        <v>374</v>
      </c>
      <c r="Z2449" t="s">
        <v>436</v>
      </c>
      <c r="AA2449">
        <v>26</v>
      </c>
      <c r="AB2449">
        <v>2</v>
      </c>
      <c r="AC2449">
        <v>75237.539999999994</v>
      </c>
      <c r="AD2449">
        <v>1</v>
      </c>
      <c r="AE2449">
        <v>0</v>
      </c>
      <c r="AF2449">
        <v>1</v>
      </c>
      <c r="AG2449">
        <v>44220.4</v>
      </c>
      <c r="AH2449">
        <v>0</v>
      </c>
    </row>
    <row r="2450" spans="21:34" x14ac:dyDescent="0.25">
      <c r="U2450">
        <v>2449</v>
      </c>
      <c r="V2450">
        <v>15667458</v>
      </c>
      <c r="W2450" t="s">
        <v>936</v>
      </c>
      <c r="X2450">
        <v>764</v>
      </c>
      <c r="Y2450" t="s">
        <v>378</v>
      </c>
      <c r="Z2450" t="s">
        <v>436</v>
      </c>
      <c r="AA2450">
        <v>28</v>
      </c>
      <c r="AB2450">
        <v>10</v>
      </c>
      <c r="AC2450">
        <v>124023.18</v>
      </c>
      <c r="AD2450">
        <v>1</v>
      </c>
      <c r="AE2450">
        <v>1</v>
      </c>
      <c r="AF2450">
        <v>0</v>
      </c>
      <c r="AG2450">
        <v>166188.28</v>
      </c>
      <c r="AH2450">
        <v>0</v>
      </c>
    </row>
    <row r="2451" spans="21:34" x14ac:dyDescent="0.25">
      <c r="U2451">
        <v>2450</v>
      </c>
      <c r="V2451">
        <v>15567980</v>
      </c>
      <c r="W2451" t="s">
        <v>1981</v>
      </c>
      <c r="X2451">
        <v>537</v>
      </c>
      <c r="Y2451" t="s">
        <v>378</v>
      </c>
      <c r="Z2451" t="s">
        <v>437</v>
      </c>
      <c r="AA2451">
        <v>46</v>
      </c>
      <c r="AB2451">
        <v>5</v>
      </c>
      <c r="AC2451">
        <v>100727.5</v>
      </c>
      <c r="AD2451">
        <v>1</v>
      </c>
      <c r="AE2451">
        <v>0</v>
      </c>
      <c r="AF2451">
        <v>1</v>
      </c>
      <c r="AG2451">
        <v>140857.76</v>
      </c>
      <c r="AH2451">
        <v>1</v>
      </c>
    </row>
    <row r="2452" spans="21:34" x14ac:dyDescent="0.25">
      <c r="U2452">
        <v>2451</v>
      </c>
      <c r="V2452">
        <v>15679294</v>
      </c>
      <c r="W2452" t="s">
        <v>917</v>
      </c>
      <c r="X2452">
        <v>589</v>
      </c>
      <c r="Y2452" t="s">
        <v>374</v>
      </c>
      <c r="Z2452" t="s">
        <v>437</v>
      </c>
      <c r="AA2452">
        <v>46</v>
      </c>
      <c r="AB2452">
        <v>10</v>
      </c>
      <c r="AC2452">
        <v>107238.85</v>
      </c>
      <c r="AD2452">
        <v>2</v>
      </c>
      <c r="AE2452">
        <v>1</v>
      </c>
      <c r="AF2452">
        <v>0</v>
      </c>
      <c r="AG2452">
        <v>37024.28</v>
      </c>
      <c r="AH2452">
        <v>0</v>
      </c>
    </row>
    <row r="2453" spans="21:34" x14ac:dyDescent="0.25">
      <c r="U2453">
        <v>2452</v>
      </c>
      <c r="V2453">
        <v>15606507</v>
      </c>
      <c r="W2453" t="s">
        <v>1011</v>
      </c>
      <c r="X2453">
        <v>555</v>
      </c>
      <c r="Y2453" t="s">
        <v>374</v>
      </c>
      <c r="Z2453" t="s">
        <v>436</v>
      </c>
      <c r="AA2453">
        <v>24</v>
      </c>
      <c r="AB2453">
        <v>5</v>
      </c>
      <c r="AC2453">
        <v>0</v>
      </c>
      <c r="AD2453">
        <v>2</v>
      </c>
      <c r="AE2453">
        <v>1</v>
      </c>
      <c r="AF2453">
        <v>0</v>
      </c>
      <c r="AG2453">
        <v>27513.47</v>
      </c>
      <c r="AH2453">
        <v>0</v>
      </c>
    </row>
    <row r="2454" spans="21:34" x14ac:dyDescent="0.25">
      <c r="U2454">
        <v>2453</v>
      </c>
      <c r="V2454">
        <v>15578825</v>
      </c>
      <c r="W2454" t="s">
        <v>1437</v>
      </c>
      <c r="X2454">
        <v>734</v>
      </c>
      <c r="Y2454" t="s">
        <v>374</v>
      </c>
      <c r="Z2454" t="s">
        <v>437</v>
      </c>
      <c r="AA2454">
        <v>29</v>
      </c>
      <c r="AB2454">
        <v>0</v>
      </c>
      <c r="AC2454">
        <v>139994.66</v>
      </c>
      <c r="AD2454">
        <v>1</v>
      </c>
      <c r="AE2454">
        <v>1</v>
      </c>
      <c r="AF2454">
        <v>0</v>
      </c>
      <c r="AG2454">
        <v>17744.72</v>
      </c>
      <c r="AH2454">
        <v>0</v>
      </c>
    </row>
    <row r="2455" spans="21:34" x14ac:dyDescent="0.25">
      <c r="U2455">
        <v>2454</v>
      </c>
      <c r="V2455">
        <v>15619935</v>
      </c>
      <c r="W2455" t="s">
        <v>1982</v>
      </c>
      <c r="X2455">
        <v>783</v>
      </c>
      <c r="Y2455" t="s">
        <v>376</v>
      </c>
      <c r="Z2455" t="s">
        <v>437</v>
      </c>
      <c r="AA2455">
        <v>59</v>
      </c>
      <c r="AB2455">
        <v>9</v>
      </c>
      <c r="AC2455">
        <v>126224.87</v>
      </c>
      <c r="AD2455">
        <v>1</v>
      </c>
      <c r="AE2455">
        <v>1</v>
      </c>
      <c r="AF2455">
        <v>1</v>
      </c>
      <c r="AG2455">
        <v>4423.63</v>
      </c>
      <c r="AH2455">
        <v>0</v>
      </c>
    </row>
    <row r="2456" spans="21:34" x14ac:dyDescent="0.25">
      <c r="U2456">
        <v>2455</v>
      </c>
      <c r="V2456">
        <v>15636089</v>
      </c>
      <c r="W2456" t="s">
        <v>1015</v>
      </c>
      <c r="X2456">
        <v>678</v>
      </c>
      <c r="Y2456" t="s">
        <v>378</v>
      </c>
      <c r="Z2456" t="s">
        <v>437</v>
      </c>
      <c r="AA2456">
        <v>51</v>
      </c>
      <c r="AB2456">
        <v>1</v>
      </c>
      <c r="AC2456">
        <v>145751.03</v>
      </c>
      <c r="AD2456">
        <v>1</v>
      </c>
      <c r="AE2456">
        <v>0</v>
      </c>
      <c r="AF2456">
        <v>0</v>
      </c>
      <c r="AG2456">
        <v>109718.44</v>
      </c>
      <c r="AH2456">
        <v>1</v>
      </c>
    </row>
    <row r="2457" spans="21:34" x14ac:dyDescent="0.25">
      <c r="U2457">
        <v>2456</v>
      </c>
      <c r="V2457">
        <v>15727490</v>
      </c>
      <c r="W2457" t="s">
        <v>658</v>
      </c>
      <c r="X2457">
        <v>661</v>
      </c>
      <c r="Y2457" t="s">
        <v>374</v>
      </c>
      <c r="Z2457" t="s">
        <v>436</v>
      </c>
      <c r="AA2457">
        <v>47</v>
      </c>
      <c r="AB2457">
        <v>5</v>
      </c>
      <c r="AC2457">
        <v>0</v>
      </c>
      <c r="AD2457">
        <v>1</v>
      </c>
      <c r="AE2457">
        <v>0</v>
      </c>
      <c r="AF2457">
        <v>1</v>
      </c>
      <c r="AG2457">
        <v>107243.31</v>
      </c>
      <c r="AH2457">
        <v>1</v>
      </c>
    </row>
    <row r="2458" spans="21:34" x14ac:dyDescent="0.25">
      <c r="U2458">
        <v>2457</v>
      </c>
      <c r="V2458">
        <v>15591766</v>
      </c>
      <c r="W2458" t="s">
        <v>824</v>
      </c>
      <c r="X2458">
        <v>607</v>
      </c>
      <c r="Y2458" t="s">
        <v>376</v>
      </c>
      <c r="Z2458" t="s">
        <v>437</v>
      </c>
      <c r="AA2458">
        <v>25</v>
      </c>
      <c r="AB2458">
        <v>4</v>
      </c>
      <c r="AC2458">
        <v>121166.89</v>
      </c>
      <c r="AD2458">
        <v>1</v>
      </c>
      <c r="AE2458">
        <v>0</v>
      </c>
      <c r="AF2458">
        <v>1</v>
      </c>
      <c r="AG2458">
        <v>115288.24</v>
      </c>
      <c r="AH2458">
        <v>0</v>
      </c>
    </row>
    <row r="2459" spans="21:34" x14ac:dyDescent="0.25">
      <c r="U2459">
        <v>2458</v>
      </c>
      <c r="V2459">
        <v>15641629</v>
      </c>
      <c r="W2459" t="s">
        <v>1256</v>
      </c>
      <c r="X2459">
        <v>537</v>
      </c>
      <c r="Y2459" t="s">
        <v>376</v>
      </c>
      <c r="Z2459" t="s">
        <v>437</v>
      </c>
      <c r="AA2459">
        <v>38</v>
      </c>
      <c r="AB2459">
        <v>1</v>
      </c>
      <c r="AC2459">
        <v>0</v>
      </c>
      <c r="AD2459">
        <v>2</v>
      </c>
      <c r="AE2459">
        <v>0</v>
      </c>
      <c r="AF2459">
        <v>1</v>
      </c>
      <c r="AG2459">
        <v>41233.97</v>
      </c>
      <c r="AH2459">
        <v>0</v>
      </c>
    </row>
    <row r="2460" spans="21:34" x14ac:dyDescent="0.25">
      <c r="U2460">
        <v>2459</v>
      </c>
      <c r="V2460">
        <v>15813303</v>
      </c>
      <c r="W2460" t="s">
        <v>1983</v>
      </c>
      <c r="X2460">
        <v>513</v>
      </c>
      <c r="Y2460" t="s">
        <v>376</v>
      </c>
      <c r="Z2460" t="s">
        <v>436</v>
      </c>
      <c r="AA2460">
        <v>88</v>
      </c>
      <c r="AB2460">
        <v>10</v>
      </c>
      <c r="AC2460">
        <v>0</v>
      </c>
      <c r="AD2460">
        <v>2</v>
      </c>
      <c r="AE2460">
        <v>1</v>
      </c>
      <c r="AF2460">
        <v>1</v>
      </c>
      <c r="AG2460">
        <v>52952.24</v>
      </c>
      <c r="AH2460">
        <v>0</v>
      </c>
    </row>
    <row r="2461" spans="21:34" x14ac:dyDescent="0.25">
      <c r="U2461">
        <v>2460</v>
      </c>
      <c r="V2461">
        <v>15756920</v>
      </c>
      <c r="W2461" t="s">
        <v>1783</v>
      </c>
      <c r="X2461">
        <v>576</v>
      </c>
      <c r="Y2461" t="s">
        <v>374</v>
      </c>
      <c r="Z2461" t="s">
        <v>436</v>
      </c>
      <c r="AA2461">
        <v>63</v>
      </c>
      <c r="AB2461">
        <v>9</v>
      </c>
      <c r="AC2461">
        <v>70655.48</v>
      </c>
      <c r="AD2461">
        <v>1</v>
      </c>
      <c r="AE2461">
        <v>0</v>
      </c>
      <c r="AF2461">
        <v>0</v>
      </c>
      <c r="AG2461">
        <v>78955.8</v>
      </c>
      <c r="AH2461">
        <v>1</v>
      </c>
    </row>
    <row r="2462" spans="21:34" x14ac:dyDescent="0.25">
      <c r="U2462">
        <v>2461</v>
      </c>
      <c r="V2462">
        <v>15726403</v>
      </c>
      <c r="W2462" t="s">
        <v>1984</v>
      </c>
      <c r="X2462">
        <v>660</v>
      </c>
      <c r="Y2462" t="s">
        <v>378</v>
      </c>
      <c r="Z2462" t="s">
        <v>436</v>
      </c>
      <c r="AA2462">
        <v>41</v>
      </c>
      <c r="AB2462">
        <v>1</v>
      </c>
      <c r="AC2462">
        <v>129901.21</v>
      </c>
      <c r="AD2462">
        <v>1</v>
      </c>
      <c r="AE2462">
        <v>1</v>
      </c>
      <c r="AF2462">
        <v>0</v>
      </c>
      <c r="AG2462">
        <v>26025.599999999999</v>
      </c>
      <c r="AH2462">
        <v>1</v>
      </c>
    </row>
    <row r="2463" spans="21:34" x14ac:dyDescent="0.25">
      <c r="U2463">
        <v>2462</v>
      </c>
      <c r="V2463">
        <v>15592765</v>
      </c>
      <c r="W2463" t="s">
        <v>1985</v>
      </c>
      <c r="X2463">
        <v>637</v>
      </c>
      <c r="Y2463" t="s">
        <v>374</v>
      </c>
      <c r="Z2463" t="s">
        <v>436</v>
      </c>
      <c r="AA2463">
        <v>40</v>
      </c>
      <c r="AB2463">
        <v>8</v>
      </c>
      <c r="AC2463">
        <v>125470.81</v>
      </c>
      <c r="AD2463">
        <v>1</v>
      </c>
      <c r="AE2463">
        <v>1</v>
      </c>
      <c r="AF2463">
        <v>1</v>
      </c>
      <c r="AG2463">
        <v>174536.17</v>
      </c>
      <c r="AH2463">
        <v>0</v>
      </c>
    </row>
    <row r="2464" spans="21:34" x14ac:dyDescent="0.25">
      <c r="U2464">
        <v>2463</v>
      </c>
      <c r="V2464">
        <v>15704442</v>
      </c>
      <c r="W2464" t="s">
        <v>1168</v>
      </c>
      <c r="X2464">
        <v>672</v>
      </c>
      <c r="Y2464" t="s">
        <v>374</v>
      </c>
      <c r="Z2464" t="s">
        <v>437</v>
      </c>
      <c r="AA2464">
        <v>53</v>
      </c>
      <c r="AB2464">
        <v>9</v>
      </c>
      <c r="AC2464">
        <v>169406.33</v>
      </c>
      <c r="AD2464">
        <v>4</v>
      </c>
      <c r="AE2464">
        <v>1</v>
      </c>
      <c r="AF2464">
        <v>1</v>
      </c>
      <c r="AG2464">
        <v>147311.47</v>
      </c>
      <c r="AH2464">
        <v>1</v>
      </c>
    </row>
    <row r="2465" spans="21:34" x14ac:dyDescent="0.25">
      <c r="U2465">
        <v>2464</v>
      </c>
      <c r="V2465">
        <v>15641136</v>
      </c>
      <c r="W2465" t="s">
        <v>1411</v>
      </c>
      <c r="X2465">
        <v>629</v>
      </c>
      <c r="Y2465" t="s">
        <v>374</v>
      </c>
      <c r="Z2465" t="s">
        <v>436</v>
      </c>
      <c r="AA2465">
        <v>32</v>
      </c>
      <c r="AB2465">
        <v>2</v>
      </c>
      <c r="AC2465">
        <v>0</v>
      </c>
      <c r="AD2465">
        <v>2</v>
      </c>
      <c r="AE2465">
        <v>0</v>
      </c>
      <c r="AF2465">
        <v>1</v>
      </c>
      <c r="AG2465">
        <v>77965.440000000002</v>
      </c>
      <c r="AH2465">
        <v>0</v>
      </c>
    </row>
    <row r="2466" spans="21:34" x14ac:dyDescent="0.25">
      <c r="U2466">
        <v>2465</v>
      </c>
      <c r="V2466">
        <v>15725818</v>
      </c>
      <c r="W2466" t="s">
        <v>1036</v>
      </c>
      <c r="X2466">
        <v>583</v>
      </c>
      <c r="Y2466" t="s">
        <v>378</v>
      </c>
      <c r="Z2466" t="s">
        <v>436</v>
      </c>
      <c r="AA2466">
        <v>40</v>
      </c>
      <c r="AB2466">
        <v>4</v>
      </c>
      <c r="AC2466">
        <v>107041.3</v>
      </c>
      <c r="AD2466">
        <v>1</v>
      </c>
      <c r="AE2466">
        <v>1</v>
      </c>
      <c r="AF2466">
        <v>1</v>
      </c>
      <c r="AG2466">
        <v>5635.63</v>
      </c>
      <c r="AH2466">
        <v>0</v>
      </c>
    </row>
    <row r="2467" spans="21:34" x14ac:dyDescent="0.25">
      <c r="U2467">
        <v>2466</v>
      </c>
      <c r="V2467">
        <v>15612071</v>
      </c>
      <c r="W2467" t="s">
        <v>1693</v>
      </c>
      <c r="X2467">
        <v>763</v>
      </c>
      <c r="Y2467" t="s">
        <v>376</v>
      </c>
      <c r="Z2467" t="s">
        <v>437</v>
      </c>
      <c r="AA2467">
        <v>32</v>
      </c>
      <c r="AB2467">
        <v>10</v>
      </c>
      <c r="AC2467">
        <v>95153.77</v>
      </c>
      <c r="AD2467">
        <v>1</v>
      </c>
      <c r="AE2467">
        <v>0</v>
      </c>
      <c r="AF2467">
        <v>1</v>
      </c>
      <c r="AG2467">
        <v>81310.100000000006</v>
      </c>
      <c r="AH2467">
        <v>0</v>
      </c>
    </row>
    <row r="2468" spans="21:34" x14ac:dyDescent="0.25">
      <c r="U2468">
        <v>2467</v>
      </c>
      <c r="V2468">
        <v>15719809</v>
      </c>
      <c r="W2468" t="s">
        <v>701</v>
      </c>
      <c r="X2468">
        <v>516</v>
      </c>
      <c r="Y2468" t="s">
        <v>378</v>
      </c>
      <c r="Z2468" t="s">
        <v>436</v>
      </c>
      <c r="AA2468">
        <v>32</v>
      </c>
      <c r="AB2468">
        <v>3</v>
      </c>
      <c r="AC2468">
        <v>145166.09</v>
      </c>
      <c r="AD2468">
        <v>2</v>
      </c>
      <c r="AE2468">
        <v>0</v>
      </c>
      <c r="AF2468">
        <v>0</v>
      </c>
      <c r="AG2468">
        <v>111421.45</v>
      </c>
      <c r="AH2468">
        <v>0</v>
      </c>
    </row>
    <row r="2469" spans="21:34" x14ac:dyDescent="0.25">
      <c r="U2469">
        <v>2468</v>
      </c>
      <c r="V2469">
        <v>15716518</v>
      </c>
      <c r="W2469" t="s">
        <v>1836</v>
      </c>
      <c r="X2469">
        <v>617</v>
      </c>
      <c r="Y2469" t="s">
        <v>374</v>
      </c>
      <c r="Z2469" t="s">
        <v>437</v>
      </c>
      <c r="AA2469">
        <v>27</v>
      </c>
      <c r="AB2469">
        <v>4</v>
      </c>
      <c r="AC2469">
        <v>0</v>
      </c>
      <c r="AD2469">
        <v>2</v>
      </c>
      <c r="AE2469">
        <v>0</v>
      </c>
      <c r="AF2469">
        <v>0</v>
      </c>
      <c r="AG2469">
        <v>190269.21</v>
      </c>
      <c r="AH2469">
        <v>0</v>
      </c>
    </row>
    <row r="2470" spans="21:34" x14ac:dyDescent="0.25">
      <c r="U2470">
        <v>2469</v>
      </c>
      <c r="V2470">
        <v>15742210</v>
      </c>
      <c r="W2470" t="s">
        <v>1306</v>
      </c>
      <c r="X2470">
        <v>700</v>
      </c>
      <c r="Y2470" t="s">
        <v>374</v>
      </c>
      <c r="Z2470" t="s">
        <v>436</v>
      </c>
      <c r="AA2470">
        <v>38</v>
      </c>
      <c r="AB2470">
        <v>9</v>
      </c>
      <c r="AC2470">
        <v>65962.63</v>
      </c>
      <c r="AD2470">
        <v>1</v>
      </c>
      <c r="AE2470">
        <v>1</v>
      </c>
      <c r="AF2470">
        <v>1</v>
      </c>
      <c r="AG2470">
        <v>100950.48</v>
      </c>
      <c r="AH2470">
        <v>0</v>
      </c>
    </row>
    <row r="2471" spans="21:34" x14ac:dyDescent="0.25">
      <c r="U2471">
        <v>2470</v>
      </c>
      <c r="V2471">
        <v>15630617</v>
      </c>
      <c r="W2471" t="s">
        <v>1849</v>
      </c>
      <c r="X2471">
        <v>727</v>
      </c>
      <c r="Y2471" t="s">
        <v>378</v>
      </c>
      <c r="Z2471" t="s">
        <v>436</v>
      </c>
      <c r="AA2471">
        <v>36</v>
      </c>
      <c r="AB2471">
        <v>6</v>
      </c>
      <c r="AC2471">
        <v>140418.81</v>
      </c>
      <c r="AD2471">
        <v>1</v>
      </c>
      <c r="AE2471">
        <v>1</v>
      </c>
      <c r="AF2471">
        <v>1</v>
      </c>
      <c r="AG2471">
        <v>113033.73</v>
      </c>
      <c r="AH2471">
        <v>1</v>
      </c>
    </row>
    <row r="2472" spans="21:34" x14ac:dyDescent="0.25">
      <c r="U2472">
        <v>2471</v>
      </c>
      <c r="V2472">
        <v>15720838</v>
      </c>
      <c r="W2472" t="s">
        <v>1647</v>
      </c>
      <c r="X2472">
        <v>689</v>
      </c>
      <c r="Y2472" t="s">
        <v>376</v>
      </c>
      <c r="Z2472" t="s">
        <v>437</v>
      </c>
      <c r="AA2472">
        <v>31</v>
      </c>
      <c r="AB2472">
        <v>3</v>
      </c>
      <c r="AC2472">
        <v>139799.63</v>
      </c>
      <c r="AD2472">
        <v>1</v>
      </c>
      <c r="AE2472">
        <v>0</v>
      </c>
      <c r="AF2472">
        <v>1</v>
      </c>
      <c r="AG2472">
        <v>120663.57</v>
      </c>
      <c r="AH2472">
        <v>0</v>
      </c>
    </row>
    <row r="2473" spans="21:34" x14ac:dyDescent="0.25">
      <c r="U2473">
        <v>2472</v>
      </c>
      <c r="V2473">
        <v>15595537</v>
      </c>
      <c r="W2473" t="s">
        <v>1986</v>
      </c>
      <c r="X2473">
        <v>626</v>
      </c>
      <c r="Y2473" t="s">
        <v>378</v>
      </c>
      <c r="Z2473" t="s">
        <v>436</v>
      </c>
      <c r="AA2473">
        <v>49</v>
      </c>
      <c r="AB2473">
        <v>9</v>
      </c>
      <c r="AC2473">
        <v>171787.84</v>
      </c>
      <c r="AD2473">
        <v>2</v>
      </c>
      <c r="AE2473">
        <v>1</v>
      </c>
      <c r="AF2473">
        <v>0</v>
      </c>
      <c r="AG2473">
        <v>187192.23</v>
      </c>
      <c r="AH2473">
        <v>0</v>
      </c>
    </row>
    <row r="2474" spans="21:34" x14ac:dyDescent="0.25">
      <c r="U2474">
        <v>2473</v>
      </c>
      <c r="V2474">
        <v>15623196</v>
      </c>
      <c r="W2474" t="s">
        <v>1987</v>
      </c>
      <c r="X2474">
        <v>686</v>
      </c>
      <c r="Y2474" t="s">
        <v>374</v>
      </c>
      <c r="Z2474" t="s">
        <v>436</v>
      </c>
      <c r="AA2474">
        <v>38</v>
      </c>
      <c r="AB2474">
        <v>6</v>
      </c>
      <c r="AC2474">
        <v>149238.97</v>
      </c>
      <c r="AD2474">
        <v>1</v>
      </c>
      <c r="AE2474">
        <v>1</v>
      </c>
      <c r="AF2474">
        <v>1</v>
      </c>
      <c r="AG2474">
        <v>97825.23</v>
      </c>
      <c r="AH2474">
        <v>0</v>
      </c>
    </row>
    <row r="2475" spans="21:34" x14ac:dyDescent="0.25">
      <c r="U2475">
        <v>2474</v>
      </c>
      <c r="V2475">
        <v>15679249</v>
      </c>
      <c r="W2475" t="s">
        <v>792</v>
      </c>
      <c r="X2475">
        <v>351</v>
      </c>
      <c r="Y2475" t="s">
        <v>378</v>
      </c>
      <c r="Z2475" t="s">
        <v>437</v>
      </c>
      <c r="AA2475">
        <v>57</v>
      </c>
      <c r="AB2475">
        <v>4</v>
      </c>
      <c r="AC2475">
        <v>163146.46</v>
      </c>
      <c r="AD2475">
        <v>1</v>
      </c>
      <c r="AE2475">
        <v>1</v>
      </c>
      <c r="AF2475">
        <v>0</v>
      </c>
      <c r="AG2475">
        <v>169621.69</v>
      </c>
      <c r="AH2475">
        <v>1</v>
      </c>
    </row>
    <row r="2476" spans="21:34" x14ac:dyDescent="0.25">
      <c r="U2476">
        <v>2475</v>
      </c>
      <c r="V2476">
        <v>15693199</v>
      </c>
      <c r="W2476" t="s">
        <v>910</v>
      </c>
      <c r="X2476">
        <v>739</v>
      </c>
      <c r="Y2476" t="s">
        <v>374</v>
      </c>
      <c r="Z2476" t="s">
        <v>437</v>
      </c>
      <c r="AA2476">
        <v>37</v>
      </c>
      <c r="AB2476">
        <v>8</v>
      </c>
      <c r="AC2476">
        <v>0</v>
      </c>
      <c r="AD2476">
        <v>2</v>
      </c>
      <c r="AE2476">
        <v>1</v>
      </c>
      <c r="AF2476">
        <v>0</v>
      </c>
      <c r="AG2476">
        <v>191557.1</v>
      </c>
      <c r="AH2476">
        <v>1</v>
      </c>
    </row>
    <row r="2477" spans="21:34" x14ac:dyDescent="0.25">
      <c r="U2477">
        <v>2476</v>
      </c>
      <c r="V2477">
        <v>15661219</v>
      </c>
      <c r="W2477" t="s">
        <v>1481</v>
      </c>
      <c r="X2477">
        <v>627</v>
      </c>
      <c r="Y2477" t="s">
        <v>374</v>
      </c>
      <c r="Z2477" t="s">
        <v>436</v>
      </c>
      <c r="AA2477">
        <v>32</v>
      </c>
      <c r="AB2477">
        <v>10</v>
      </c>
      <c r="AC2477">
        <v>0</v>
      </c>
      <c r="AD2477">
        <v>2</v>
      </c>
      <c r="AE2477">
        <v>1</v>
      </c>
      <c r="AF2477">
        <v>0</v>
      </c>
      <c r="AG2477">
        <v>103287.62</v>
      </c>
      <c r="AH2477">
        <v>0</v>
      </c>
    </row>
    <row r="2478" spans="21:34" x14ac:dyDescent="0.25">
      <c r="U2478">
        <v>2477</v>
      </c>
      <c r="V2478">
        <v>15617136</v>
      </c>
      <c r="W2478" t="s">
        <v>935</v>
      </c>
      <c r="X2478">
        <v>451</v>
      </c>
      <c r="Y2478" t="s">
        <v>378</v>
      </c>
      <c r="Z2478" t="s">
        <v>437</v>
      </c>
      <c r="AA2478">
        <v>38</v>
      </c>
      <c r="AB2478">
        <v>9</v>
      </c>
      <c r="AC2478">
        <v>61482.47</v>
      </c>
      <c r="AD2478">
        <v>1</v>
      </c>
      <c r="AE2478">
        <v>1</v>
      </c>
      <c r="AF2478">
        <v>1</v>
      </c>
      <c r="AG2478">
        <v>167538.66</v>
      </c>
      <c r="AH2478">
        <v>0</v>
      </c>
    </row>
    <row r="2479" spans="21:34" x14ac:dyDescent="0.25">
      <c r="U2479">
        <v>2478</v>
      </c>
      <c r="V2479">
        <v>15760294</v>
      </c>
      <c r="W2479" t="s">
        <v>701</v>
      </c>
      <c r="X2479">
        <v>512</v>
      </c>
      <c r="Y2479" t="s">
        <v>374</v>
      </c>
      <c r="Z2479" t="s">
        <v>437</v>
      </c>
      <c r="AA2479">
        <v>41</v>
      </c>
      <c r="AB2479">
        <v>8</v>
      </c>
      <c r="AC2479">
        <v>145150.28</v>
      </c>
      <c r="AD2479">
        <v>1</v>
      </c>
      <c r="AE2479">
        <v>1</v>
      </c>
      <c r="AF2479">
        <v>0</v>
      </c>
      <c r="AG2479">
        <v>64869.32</v>
      </c>
      <c r="AH2479">
        <v>1</v>
      </c>
    </row>
    <row r="2480" spans="21:34" x14ac:dyDescent="0.25">
      <c r="U2480">
        <v>2479</v>
      </c>
      <c r="V2480">
        <v>15652808</v>
      </c>
      <c r="W2480" t="s">
        <v>964</v>
      </c>
      <c r="X2480">
        <v>774</v>
      </c>
      <c r="Y2480" t="s">
        <v>374</v>
      </c>
      <c r="Z2480" t="s">
        <v>437</v>
      </c>
      <c r="AA2480">
        <v>41</v>
      </c>
      <c r="AB2480">
        <v>5</v>
      </c>
      <c r="AC2480">
        <v>126670.37</v>
      </c>
      <c r="AD2480">
        <v>1</v>
      </c>
      <c r="AE2480">
        <v>1</v>
      </c>
      <c r="AF2480">
        <v>0</v>
      </c>
      <c r="AG2480">
        <v>102426.06</v>
      </c>
      <c r="AH2480">
        <v>0</v>
      </c>
    </row>
    <row r="2481" spans="21:34" x14ac:dyDescent="0.25">
      <c r="U2481">
        <v>2480</v>
      </c>
      <c r="V2481">
        <v>15657139</v>
      </c>
      <c r="W2481" t="s">
        <v>1253</v>
      </c>
      <c r="X2481">
        <v>652</v>
      </c>
      <c r="Y2481" t="s">
        <v>374</v>
      </c>
      <c r="Z2481" t="s">
        <v>437</v>
      </c>
      <c r="AA2481">
        <v>40</v>
      </c>
      <c r="AB2481">
        <v>8</v>
      </c>
      <c r="AC2481">
        <v>84390.8</v>
      </c>
      <c r="AD2481">
        <v>2</v>
      </c>
      <c r="AE2481">
        <v>0</v>
      </c>
      <c r="AF2481">
        <v>1</v>
      </c>
      <c r="AG2481">
        <v>107876.2</v>
      </c>
      <c r="AH2481">
        <v>0</v>
      </c>
    </row>
    <row r="2482" spans="21:34" x14ac:dyDescent="0.25">
      <c r="U2482">
        <v>2481</v>
      </c>
      <c r="V2482">
        <v>15803790</v>
      </c>
      <c r="W2482" t="s">
        <v>898</v>
      </c>
      <c r="X2482">
        <v>638</v>
      </c>
      <c r="Y2482" t="s">
        <v>378</v>
      </c>
      <c r="Z2482" t="s">
        <v>436</v>
      </c>
      <c r="AA2482">
        <v>37</v>
      </c>
      <c r="AB2482">
        <v>2</v>
      </c>
      <c r="AC2482">
        <v>89728.86</v>
      </c>
      <c r="AD2482">
        <v>2</v>
      </c>
      <c r="AE2482">
        <v>1</v>
      </c>
      <c r="AF2482">
        <v>1</v>
      </c>
      <c r="AG2482">
        <v>37294.879999999997</v>
      </c>
      <c r="AH2482">
        <v>0</v>
      </c>
    </row>
    <row r="2483" spans="21:34" x14ac:dyDescent="0.25">
      <c r="U2483">
        <v>2482</v>
      </c>
      <c r="V2483">
        <v>15764105</v>
      </c>
      <c r="W2483" t="s">
        <v>791</v>
      </c>
      <c r="X2483">
        <v>475</v>
      </c>
      <c r="Y2483" t="s">
        <v>374</v>
      </c>
      <c r="Z2483" t="s">
        <v>437</v>
      </c>
      <c r="AA2483">
        <v>57</v>
      </c>
      <c r="AB2483">
        <v>1</v>
      </c>
      <c r="AC2483">
        <v>0</v>
      </c>
      <c r="AD2483">
        <v>2</v>
      </c>
      <c r="AE2483">
        <v>1</v>
      </c>
      <c r="AF2483">
        <v>0</v>
      </c>
      <c r="AG2483">
        <v>89248.99</v>
      </c>
      <c r="AH2483">
        <v>0</v>
      </c>
    </row>
    <row r="2484" spans="21:34" x14ac:dyDescent="0.25">
      <c r="U2484">
        <v>2483</v>
      </c>
      <c r="V2484">
        <v>15672610</v>
      </c>
      <c r="W2484" t="s">
        <v>1988</v>
      </c>
      <c r="X2484">
        <v>567</v>
      </c>
      <c r="Y2484" t="s">
        <v>376</v>
      </c>
      <c r="Z2484" t="s">
        <v>436</v>
      </c>
      <c r="AA2484">
        <v>40</v>
      </c>
      <c r="AB2484">
        <v>4</v>
      </c>
      <c r="AC2484">
        <v>118628.8</v>
      </c>
      <c r="AD2484">
        <v>1</v>
      </c>
      <c r="AE2484">
        <v>0</v>
      </c>
      <c r="AF2484">
        <v>0</v>
      </c>
      <c r="AG2484">
        <v>91973.63</v>
      </c>
      <c r="AH2484">
        <v>0</v>
      </c>
    </row>
    <row r="2485" spans="21:34" x14ac:dyDescent="0.25">
      <c r="U2485">
        <v>2484</v>
      </c>
      <c r="V2485">
        <v>15766896</v>
      </c>
      <c r="W2485" t="s">
        <v>1989</v>
      </c>
      <c r="X2485">
        <v>750</v>
      </c>
      <c r="Y2485" t="s">
        <v>374</v>
      </c>
      <c r="Z2485" t="s">
        <v>436</v>
      </c>
      <c r="AA2485">
        <v>37</v>
      </c>
      <c r="AB2485">
        <v>3</v>
      </c>
      <c r="AC2485">
        <v>0</v>
      </c>
      <c r="AD2485">
        <v>2</v>
      </c>
      <c r="AE2485">
        <v>1</v>
      </c>
      <c r="AF2485">
        <v>0</v>
      </c>
      <c r="AG2485">
        <v>16870.2</v>
      </c>
      <c r="AH2485">
        <v>0</v>
      </c>
    </row>
    <row r="2486" spans="21:34" x14ac:dyDescent="0.25">
      <c r="U2486">
        <v>2485</v>
      </c>
      <c r="V2486">
        <v>15587735</v>
      </c>
      <c r="W2486" t="s">
        <v>1407</v>
      </c>
      <c r="X2486">
        <v>850</v>
      </c>
      <c r="Y2486" t="s">
        <v>374</v>
      </c>
      <c r="Z2486" t="s">
        <v>436</v>
      </c>
      <c r="AA2486">
        <v>39</v>
      </c>
      <c r="AB2486">
        <v>6</v>
      </c>
      <c r="AC2486">
        <v>96863.13</v>
      </c>
      <c r="AD2486">
        <v>1</v>
      </c>
      <c r="AE2486">
        <v>1</v>
      </c>
      <c r="AF2486">
        <v>1</v>
      </c>
      <c r="AG2486">
        <v>121681.19</v>
      </c>
      <c r="AH2486">
        <v>0</v>
      </c>
    </row>
    <row r="2487" spans="21:34" x14ac:dyDescent="0.25">
      <c r="U2487">
        <v>2486</v>
      </c>
      <c r="V2487">
        <v>15659501</v>
      </c>
      <c r="W2487" t="s">
        <v>1990</v>
      </c>
      <c r="X2487">
        <v>753</v>
      </c>
      <c r="Y2487" t="s">
        <v>374</v>
      </c>
      <c r="Z2487" t="s">
        <v>437</v>
      </c>
      <c r="AA2487">
        <v>38</v>
      </c>
      <c r="AB2487">
        <v>6</v>
      </c>
      <c r="AC2487">
        <v>142263.45000000001</v>
      </c>
      <c r="AD2487">
        <v>1</v>
      </c>
      <c r="AE2487">
        <v>0</v>
      </c>
      <c r="AF2487">
        <v>1</v>
      </c>
      <c r="AG2487">
        <v>33730.43</v>
      </c>
      <c r="AH2487">
        <v>0</v>
      </c>
    </row>
    <row r="2488" spans="21:34" x14ac:dyDescent="0.25">
      <c r="U2488">
        <v>2487</v>
      </c>
      <c r="V2488">
        <v>15745001</v>
      </c>
      <c r="W2488" t="s">
        <v>1991</v>
      </c>
      <c r="X2488">
        <v>683</v>
      </c>
      <c r="Y2488" t="s">
        <v>376</v>
      </c>
      <c r="Z2488" t="s">
        <v>437</v>
      </c>
      <c r="AA2488">
        <v>36</v>
      </c>
      <c r="AB2488">
        <v>7</v>
      </c>
      <c r="AC2488">
        <v>0</v>
      </c>
      <c r="AD2488">
        <v>2</v>
      </c>
      <c r="AE2488">
        <v>1</v>
      </c>
      <c r="AF2488">
        <v>0</v>
      </c>
      <c r="AG2488">
        <v>104786.59</v>
      </c>
      <c r="AH2488">
        <v>0</v>
      </c>
    </row>
    <row r="2489" spans="21:34" x14ac:dyDescent="0.25">
      <c r="U2489">
        <v>2488</v>
      </c>
      <c r="V2489">
        <v>15651140</v>
      </c>
      <c r="W2489" t="s">
        <v>1455</v>
      </c>
      <c r="X2489">
        <v>710</v>
      </c>
      <c r="Y2489" t="s">
        <v>374</v>
      </c>
      <c r="Z2489" t="s">
        <v>437</v>
      </c>
      <c r="AA2489">
        <v>32</v>
      </c>
      <c r="AB2489">
        <v>3</v>
      </c>
      <c r="AC2489">
        <v>0</v>
      </c>
      <c r="AD2489">
        <v>1</v>
      </c>
      <c r="AE2489">
        <v>1</v>
      </c>
      <c r="AF2489">
        <v>0</v>
      </c>
      <c r="AG2489">
        <v>94790.34</v>
      </c>
      <c r="AH2489">
        <v>0</v>
      </c>
    </row>
    <row r="2490" spans="21:34" x14ac:dyDescent="0.25">
      <c r="U2490">
        <v>2489</v>
      </c>
      <c r="V2490">
        <v>15571148</v>
      </c>
      <c r="W2490" t="s">
        <v>1992</v>
      </c>
      <c r="X2490">
        <v>645</v>
      </c>
      <c r="Y2490" t="s">
        <v>376</v>
      </c>
      <c r="Z2490" t="s">
        <v>437</v>
      </c>
      <c r="AA2490">
        <v>21</v>
      </c>
      <c r="AB2490">
        <v>1</v>
      </c>
      <c r="AC2490">
        <v>0</v>
      </c>
      <c r="AD2490">
        <v>2</v>
      </c>
      <c r="AE2490">
        <v>0</v>
      </c>
      <c r="AF2490">
        <v>0</v>
      </c>
      <c r="AG2490">
        <v>28726.07</v>
      </c>
      <c r="AH2490">
        <v>0</v>
      </c>
    </row>
    <row r="2491" spans="21:34" x14ac:dyDescent="0.25">
      <c r="U2491">
        <v>2490</v>
      </c>
      <c r="V2491">
        <v>15776824</v>
      </c>
      <c r="W2491" t="s">
        <v>884</v>
      </c>
      <c r="X2491">
        <v>714</v>
      </c>
      <c r="Y2491" t="s">
        <v>374</v>
      </c>
      <c r="Z2491" t="s">
        <v>436</v>
      </c>
      <c r="AA2491">
        <v>28</v>
      </c>
      <c r="AB2491">
        <v>6</v>
      </c>
      <c r="AC2491">
        <v>122724.37</v>
      </c>
      <c r="AD2491">
        <v>1</v>
      </c>
      <c r="AE2491">
        <v>1</v>
      </c>
      <c r="AF2491">
        <v>1</v>
      </c>
      <c r="AG2491">
        <v>67057.27</v>
      </c>
      <c r="AH2491">
        <v>0</v>
      </c>
    </row>
    <row r="2492" spans="21:34" x14ac:dyDescent="0.25">
      <c r="U2492">
        <v>2491</v>
      </c>
      <c r="V2492">
        <v>15633141</v>
      </c>
      <c r="W2492" t="s">
        <v>801</v>
      </c>
      <c r="X2492">
        <v>696</v>
      </c>
      <c r="Y2492" t="s">
        <v>378</v>
      </c>
      <c r="Z2492" t="s">
        <v>437</v>
      </c>
      <c r="AA2492">
        <v>35</v>
      </c>
      <c r="AB2492">
        <v>4</v>
      </c>
      <c r="AC2492">
        <v>174902.26</v>
      </c>
      <c r="AD2492">
        <v>1</v>
      </c>
      <c r="AE2492">
        <v>1</v>
      </c>
      <c r="AF2492">
        <v>0</v>
      </c>
      <c r="AG2492">
        <v>69079.850000000006</v>
      </c>
      <c r="AH2492">
        <v>0</v>
      </c>
    </row>
    <row r="2493" spans="21:34" x14ac:dyDescent="0.25">
      <c r="U2493">
        <v>2492</v>
      </c>
      <c r="V2493">
        <v>15764174</v>
      </c>
      <c r="W2493" t="s">
        <v>1993</v>
      </c>
      <c r="X2493">
        <v>612</v>
      </c>
      <c r="Y2493" t="s">
        <v>376</v>
      </c>
      <c r="Z2493" t="s">
        <v>437</v>
      </c>
      <c r="AA2493">
        <v>26</v>
      </c>
      <c r="AB2493">
        <v>4</v>
      </c>
      <c r="AC2493">
        <v>0</v>
      </c>
      <c r="AD2493">
        <v>2</v>
      </c>
      <c r="AE2493">
        <v>1</v>
      </c>
      <c r="AF2493">
        <v>1</v>
      </c>
      <c r="AG2493">
        <v>179780.74</v>
      </c>
      <c r="AH2493">
        <v>0</v>
      </c>
    </row>
    <row r="2494" spans="21:34" x14ac:dyDescent="0.25">
      <c r="U2494">
        <v>2493</v>
      </c>
      <c r="V2494">
        <v>15778155</v>
      </c>
      <c r="W2494" t="s">
        <v>702</v>
      </c>
      <c r="X2494">
        <v>520</v>
      </c>
      <c r="Y2494" t="s">
        <v>378</v>
      </c>
      <c r="Z2494" t="s">
        <v>437</v>
      </c>
      <c r="AA2494">
        <v>31</v>
      </c>
      <c r="AB2494">
        <v>3</v>
      </c>
      <c r="AC2494">
        <v>108914.17</v>
      </c>
      <c r="AD2494">
        <v>1</v>
      </c>
      <c r="AE2494">
        <v>1</v>
      </c>
      <c r="AF2494">
        <v>1</v>
      </c>
      <c r="AG2494">
        <v>183572.39</v>
      </c>
      <c r="AH2494">
        <v>1</v>
      </c>
    </row>
    <row r="2495" spans="21:34" x14ac:dyDescent="0.25">
      <c r="U2495">
        <v>2494</v>
      </c>
      <c r="V2495">
        <v>15715920</v>
      </c>
      <c r="W2495" t="s">
        <v>1994</v>
      </c>
      <c r="X2495">
        <v>782</v>
      </c>
      <c r="Y2495" t="s">
        <v>376</v>
      </c>
      <c r="Z2495" t="s">
        <v>436</v>
      </c>
      <c r="AA2495">
        <v>23</v>
      </c>
      <c r="AB2495">
        <v>10</v>
      </c>
      <c r="AC2495">
        <v>98052.66</v>
      </c>
      <c r="AD2495">
        <v>1</v>
      </c>
      <c r="AE2495">
        <v>1</v>
      </c>
      <c r="AF2495">
        <v>1</v>
      </c>
      <c r="AG2495">
        <v>142587.32</v>
      </c>
      <c r="AH2495">
        <v>0</v>
      </c>
    </row>
    <row r="2496" spans="21:34" x14ac:dyDescent="0.25">
      <c r="U2496">
        <v>2495</v>
      </c>
      <c r="V2496">
        <v>15671917</v>
      </c>
      <c r="W2496" t="s">
        <v>1505</v>
      </c>
      <c r="X2496">
        <v>666</v>
      </c>
      <c r="Y2496" t="s">
        <v>374</v>
      </c>
      <c r="Z2496" t="s">
        <v>436</v>
      </c>
      <c r="AA2496">
        <v>46</v>
      </c>
      <c r="AB2496">
        <v>5</v>
      </c>
      <c r="AC2496">
        <v>123873.19</v>
      </c>
      <c r="AD2496">
        <v>1</v>
      </c>
      <c r="AE2496">
        <v>1</v>
      </c>
      <c r="AF2496">
        <v>1</v>
      </c>
      <c r="AG2496">
        <v>177844.06</v>
      </c>
      <c r="AH2496">
        <v>0</v>
      </c>
    </row>
    <row r="2497" spans="21:34" x14ac:dyDescent="0.25">
      <c r="U2497">
        <v>2496</v>
      </c>
      <c r="V2497">
        <v>15666548</v>
      </c>
      <c r="W2497" t="s">
        <v>1007</v>
      </c>
      <c r="X2497">
        <v>466</v>
      </c>
      <c r="Y2497" t="s">
        <v>378</v>
      </c>
      <c r="Z2497" t="s">
        <v>437</v>
      </c>
      <c r="AA2497">
        <v>56</v>
      </c>
      <c r="AB2497">
        <v>2</v>
      </c>
      <c r="AC2497">
        <v>111920.13</v>
      </c>
      <c r="AD2497">
        <v>3</v>
      </c>
      <c r="AE2497">
        <v>1</v>
      </c>
      <c r="AF2497">
        <v>0</v>
      </c>
      <c r="AG2497">
        <v>197634.11</v>
      </c>
      <c r="AH2497">
        <v>1</v>
      </c>
    </row>
    <row r="2498" spans="21:34" x14ac:dyDescent="0.25">
      <c r="U2498">
        <v>2497</v>
      </c>
      <c r="V2498">
        <v>15625623</v>
      </c>
      <c r="W2498" t="s">
        <v>849</v>
      </c>
      <c r="X2498">
        <v>567</v>
      </c>
      <c r="Y2498" t="s">
        <v>374</v>
      </c>
      <c r="Z2498" t="s">
        <v>437</v>
      </c>
      <c r="AA2498">
        <v>45</v>
      </c>
      <c r="AB2498">
        <v>4</v>
      </c>
      <c r="AC2498">
        <v>0</v>
      </c>
      <c r="AD2498">
        <v>2</v>
      </c>
      <c r="AE2498">
        <v>0</v>
      </c>
      <c r="AF2498">
        <v>1</v>
      </c>
      <c r="AG2498">
        <v>121053.19</v>
      </c>
      <c r="AH2498">
        <v>0</v>
      </c>
    </row>
    <row r="2499" spans="21:34" x14ac:dyDescent="0.25">
      <c r="U2499">
        <v>2498</v>
      </c>
      <c r="V2499">
        <v>15748123</v>
      </c>
      <c r="W2499" t="s">
        <v>1622</v>
      </c>
      <c r="X2499">
        <v>613</v>
      </c>
      <c r="Y2499" t="s">
        <v>374</v>
      </c>
      <c r="Z2499" t="s">
        <v>436</v>
      </c>
      <c r="AA2499">
        <v>20</v>
      </c>
      <c r="AB2499">
        <v>3</v>
      </c>
      <c r="AC2499">
        <v>0</v>
      </c>
      <c r="AD2499">
        <v>2</v>
      </c>
      <c r="AE2499">
        <v>1</v>
      </c>
      <c r="AF2499">
        <v>1</v>
      </c>
      <c r="AG2499">
        <v>149613.76999999999</v>
      </c>
      <c r="AH2499">
        <v>0</v>
      </c>
    </row>
    <row r="2500" spans="21:34" x14ac:dyDescent="0.25">
      <c r="U2500">
        <v>2499</v>
      </c>
      <c r="V2500">
        <v>15648735</v>
      </c>
      <c r="W2500" t="s">
        <v>1995</v>
      </c>
      <c r="X2500">
        <v>718</v>
      </c>
      <c r="Y2500" t="s">
        <v>374</v>
      </c>
      <c r="Z2500" t="s">
        <v>436</v>
      </c>
      <c r="AA2500">
        <v>37</v>
      </c>
      <c r="AB2500">
        <v>8</v>
      </c>
      <c r="AC2500">
        <v>0</v>
      </c>
      <c r="AD2500">
        <v>2</v>
      </c>
      <c r="AE2500">
        <v>1</v>
      </c>
      <c r="AF2500">
        <v>1</v>
      </c>
      <c r="AG2500">
        <v>142.81</v>
      </c>
      <c r="AH2500">
        <v>0</v>
      </c>
    </row>
    <row r="2501" spans="21:34" x14ac:dyDescent="0.25">
      <c r="U2501">
        <v>2500</v>
      </c>
      <c r="V2501">
        <v>15634974</v>
      </c>
      <c r="W2501" t="s">
        <v>1996</v>
      </c>
      <c r="X2501">
        <v>614</v>
      </c>
      <c r="Y2501" t="s">
        <v>374</v>
      </c>
      <c r="Z2501" t="s">
        <v>437</v>
      </c>
      <c r="AA2501">
        <v>37</v>
      </c>
      <c r="AB2501">
        <v>8</v>
      </c>
      <c r="AC2501">
        <v>75150.34</v>
      </c>
      <c r="AD2501">
        <v>4</v>
      </c>
      <c r="AE2501">
        <v>0</v>
      </c>
      <c r="AF2501">
        <v>1</v>
      </c>
      <c r="AG2501">
        <v>131766.67000000001</v>
      </c>
      <c r="AH2501">
        <v>1</v>
      </c>
    </row>
    <row r="2502" spans="21:34" x14ac:dyDescent="0.25">
      <c r="U2502">
        <v>2501</v>
      </c>
      <c r="V2502">
        <v>15713378</v>
      </c>
      <c r="W2502" t="s">
        <v>710</v>
      </c>
      <c r="X2502">
        <v>711</v>
      </c>
      <c r="Y2502" t="s">
        <v>374</v>
      </c>
      <c r="Z2502" t="s">
        <v>436</v>
      </c>
      <c r="AA2502">
        <v>38</v>
      </c>
      <c r="AB2502">
        <v>10</v>
      </c>
      <c r="AC2502">
        <v>0</v>
      </c>
      <c r="AD2502">
        <v>2</v>
      </c>
      <c r="AE2502">
        <v>0</v>
      </c>
      <c r="AF2502">
        <v>0</v>
      </c>
      <c r="AG2502">
        <v>53311.78</v>
      </c>
      <c r="AH2502">
        <v>0</v>
      </c>
    </row>
    <row r="2503" spans="21:34" x14ac:dyDescent="0.25">
      <c r="U2503">
        <v>2502</v>
      </c>
      <c r="V2503">
        <v>15753370</v>
      </c>
      <c r="W2503" t="s">
        <v>664</v>
      </c>
      <c r="X2503">
        <v>691</v>
      </c>
      <c r="Y2503" t="s">
        <v>378</v>
      </c>
      <c r="Z2503" t="s">
        <v>437</v>
      </c>
      <c r="AA2503">
        <v>38</v>
      </c>
      <c r="AB2503">
        <v>5</v>
      </c>
      <c r="AC2503">
        <v>114753.76</v>
      </c>
      <c r="AD2503">
        <v>1</v>
      </c>
      <c r="AE2503">
        <v>1</v>
      </c>
      <c r="AF2503">
        <v>0</v>
      </c>
      <c r="AG2503">
        <v>107665.02</v>
      </c>
      <c r="AH2503">
        <v>0</v>
      </c>
    </row>
    <row r="2504" spans="21:34" x14ac:dyDescent="0.25">
      <c r="U2504">
        <v>2503</v>
      </c>
      <c r="V2504">
        <v>15782659</v>
      </c>
      <c r="W2504" t="s">
        <v>1196</v>
      </c>
      <c r="X2504">
        <v>527</v>
      </c>
      <c r="Y2504" t="s">
        <v>374</v>
      </c>
      <c r="Z2504" t="s">
        <v>436</v>
      </c>
      <c r="AA2504">
        <v>32</v>
      </c>
      <c r="AB2504">
        <v>0</v>
      </c>
      <c r="AC2504">
        <v>0</v>
      </c>
      <c r="AD2504">
        <v>1</v>
      </c>
      <c r="AE2504">
        <v>1</v>
      </c>
      <c r="AF2504">
        <v>0</v>
      </c>
      <c r="AG2504">
        <v>109523.88</v>
      </c>
      <c r="AH2504">
        <v>0</v>
      </c>
    </row>
    <row r="2505" spans="21:34" x14ac:dyDescent="0.25">
      <c r="U2505">
        <v>2504</v>
      </c>
      <c r="V2505">
        <v>15583364</v>
      </c>
      <c r="W2505" t="s">
        <v>1303</v>
      </c>
      <c r="X2505">
        <v>476</v>
      </c>
      <c r="Y2505" t="s">
        <v>374</v>
      </c>
      <c r="Z2505" t="s">
        <v>437</v>
      </c>
      <c r="AA2505">
        <v>32</v>
      </c>
      <c r="AB2505">
        <v>6</v>
      </c>
      <c r="AC2505">
        <v>111871.93</v>
      </c>
      <c r="AD2505">
        <v>1</v>
      </c>
      <c r="AE2505">
        <v>0</v>
      </c>
      <c r="AF2505">
        <v>0</v>
      </c>
      <c r="AG2505">
        <v>112132.86</v>
      </c>
      <c r="AH2505">
        <v>0</v>
      </c>
    </row>
    <row r="2506" spans="21:34" x14ac:dyDescent="0.25">
      <c r="U2506">
        <v>2505</v>
      </c>
      <c r="V2506">
        <v>15625942</v>
      </c>
      <c r="W2506" t="s">
        <v>664</v>
      </c>
      <c r="X2506">
        <v>619</v>
      </c>
      <c r="Y2506" t="s">
        <v>376</v>
      </c>
      <c r="Z2506" t="s">
        <v>437</v>
      </c>
      <c r="AA2506">
        <v>45</v>
      </c>
      <c r="AB2506">
        <v>0</v>
      </c>
      <c r="AC2506">
        <v>0</v>
      </c>
      <c r="AD2506">
        <v>2</v>
      </c>
      <c r="AE2506">
        <v>0</v>
      </c>
      <c r="AF2506">
        <v>0</v>
      </c>
      <c r="AG2506">
        <v>113645.4</v>
      </c>
      <c r="AH2506">
        <v>0</v>
      </c>
    </row>
    <row r="2507" spans="21:34" x14ac:dyDescent="0.25">
      <c r="U2507">
        <v>2506</v>
      </c>
      <c r="V2507">
        <v>15720284</v>
      </c>
      <c r="W2507" t="s">
        <v>824</v>
      </c>
      <c r="X2507">
        <v>607</v>
      </c>
      <c r="Y2507" t="s">
        <v>378</v>
      </c>
      <c r="Z2507" t="s">
        <v>437</v>
      </c>
      <c r="AA2507">
        <v>37</v>
      </c>
      <c r="AB2507">
        <v>4</v>
      </c>
      <c r="AC2507">
        <v>135927.06</v>
      </c>
      <c r="AD2507">
        <v>1</v>
      </c>
      <c r="AE2507">
        <v>0</v>
      </c>
      <c r="AF2507">
        <v>0</v>
      </c>
      <c r="AG2507">
        <v>180890.4</v>
      </c>
      <c r="AH2507">
        <v>0</v>
      </c>
    </row>
    <row r="2508" spans="21:34" x14ac:dyDescent="0.25">
      <c r="U2508">
        <v>2507</v>
      </c>
      <c r="V2508">
        <v>15679642</v>
      </c>
      <c r="W2508" t="s">
        <v>1155</v>
      </c>
      <c r="X2508">
        <v>695</v>
      </c>
      <c r="Y2508" t="s">
        <v>376</v>
      </c>
      <c r="Z2508" t="s">
        <v>436</v>
      </c>
      <c r="AA2508">
        <v>44</v>
      </c>
      <c r="AB2508">
        <v>8</v>
      </c>
      <c r="AC2508">
        <v>0</v>
      </c>
      <c r="AD2508">
        <v>2</v>
      </c>
      <c r="AE2508">
        <v>1</v>
      </c>
      <c r="AF2508">
        <v>1</v>
      </c>
      <c r="AG2508">
        <v>70974.13</v>
      </c>
      <c r="AH2508">
        <v>0</v>
      </c>
    </row>
    <row r="2509" spans="21:34" x14ac:dyDescent="0.25">
      <c r="U2509">
        <v>2508</v>
      </c>
      <c r="V2509">
        <v>15628007</v>
      </c>
      <c r="W2509" t="s">
        <v>1018</v>
      </c>
      <c r="X2509">
        <v>653</v>
      </c>
      <c r="Y2509" t="s">
        <v>374</v>
      </c>
      <c r="Z2509" t="s">
        <v>436</v>
      </c>
      <c r="AA2509">
        <v>33</v>
      </c>
      <c r="AB2509">
        <v>1</v>
      </c>
      <c r="AC2509">
        <v>0</v>
      </c>
      <c r="AD2509">
        <v>2</v>
      </c>
      <c r="AE2509">
        <v>0</v>
      </c>
      <c r="AF2509">
        <v>0</v>
      </c>
      <c r="AG2509">
        <v>53379.519999999997</v>
      </c>
      <c r="AH2509">
        <v>0</v>
      </c>
    </row>
    <row r="2510" spans="21:34" x14ac:dyDescent="0.25">
      <c r="U2510">
        <v>2509</v>
      </c>
      <c r="V2510">
        <v>15661974</v>
      </c>
      <c r="W2510" t="s">
        <v>707</v>
      </c>
      <c r="X2510">
        <v>677</v>
      </c>
      <c r="Y2510" t="s">
        <v>374</v>
      </c>
      <c r="Z2510" t="s">
        <v>436</v>
      </c>
      <c r="AA2510">
        <v>46</v>
      </c>
      <c r="AB2510">
        <v>2</v>
      </c>
      <c r="AC2510">
        <v>57037.74</v>
      </c>
      <c r="AD2510">
        <v>1</v>
      </c>
      <c r="AE2510">
        <v>1</v>
      </c>
      <c r="AF2510">
        <v>1</v>
      </c>
      <c r="AG2510">
        <v>158531.01</v>
      </c>
      <c r="AH2510">
        <v>0</v>
      </c>
    </row>
    <row r="2511" spans="21:34" x14ac:dyDescent="0.25">
      <c r="U2511">
        <v>2510</v>
      </c>
      <c r="V2511">
        <v>15689341</v>
      </c>
      <c r="W2511" t="s">
        <v>1070</v>
      </c>
      <c r="X2511">
        <v>655</v>
      </c>
      <c r="Y2511" t="s">
        <v>374</v>
      </c>
      <c r="Z2511" t="s">
        <v>437</v>
      </c>
      <c r="AA2511">
        <v>50</v>
      </c>
      <c r="AB2511">
        <v>10</v>
      </c>
      <c r="AC2511">
        <v>0</v>
      </c>
      <c r="AD2511">
        <v>4</v>
      </c>
      <c r="AE2511">
        <v>1</v>
      </c>
      <c r="AF2511">
        <v>0</v>
      </c>
      <c r="AG2511">
        <v>179267.94</v>
      </c>
      <c r="AH2511">
        <v>1</v>
      </c>
    </row>
    <row r="2512" spans="21:34" x14ac:dyDescent="0.25">
      <c r="U2512">
        <v>2511</v>
      </c>
      <c r="V2512">
        <v>15607993</v>
      </c>
      <c r="W2512" t="s">
        <v>791</v>
      </c>
      <c r="X2512">
        <v>625</v>
      </c>
      <c r="Y2512" t="s">
        <v>374</v>
      </c>
      <c r="Z2512" t="s">
        <v>437</v>
      </c>
      <c r="AA2512">
        <v>52</v>
      </c>
      <c r="AB2512">
        <v>2</v>
      </c>
      <c r="AC2512">
        <v>79468.960000000006</v>
      </c>
      <c r="AD2512">
        <v>1</v>
      </c>
      <c r="AE2512">
        <v>1</v>
      </c>
      <c r="AF2512">
        <v>1</v>
      </c>
      <c r="AG2512">
        <v>84606.03</v>
      </c>
      <c r="AH2512">
        <v>0</v>
      </c>
    </row>
    <row r="2513" spans="21:34" x14ac:dyDescent="0.25">
      <c r="U2513">
        <v>2512</v>
      </c>
      <c r="V2513">
        <v>15693267</v>
      </c>
      <c r="W2513" t="s">
        <v>1453</v>
      </c>
      <c r="X2513">
        <v>679</v>
      </c>
      <c r="Y2513" t="s">
        <v>378</v>
      </c>
      <c r="Z2513" t="s">
        <v>437</v>
      </c>
      <c r="AA2513">
        <v>34</v>
      </c>
      <c r="AB2513">
        <v>7</v>
      </c>
      <c r="AC2513">
        <v>121063.85</v>
      </c>
      <c r="AD2513">
        <v>1</v>
      </c>
      <c r="AE2513">
        <v>1</v>
      </c>
      <c r="AF2513">
        <v>0</v>
      </c>
      <c r="AG2513">
        <v>56984.58</v>
      </c>
      <c r="AH2513">
        <v>0</v>
      </c>
    </row>
    <row r="2514" spans="21:34" x14ac:dyDescent="0.25">
      <c r="U2514">
        <v>2513</v>
      </c>
      <c r="V2514">
        <v>15769522</v>
      </c>
      <c r="W2514" t="s">
        <v>1997</v>
      </c>
      <c r="X2514">
        <v>734</v>
      </c>
      <c r="Y2514" t="s">
        <v>374</v>
      </c>
      <c r="Z2514" t="s">
        <v>436</v>
      </c>
      <c r="AA2514">
        <v>51</v>
      </c>
      <c r="AB2514">
        <v>1</v>
      </c>
      <c r="AC2514">
        <v>118537.47</v>
      </c>
      <c r="AD2514">
        <v>1</v>
      </c>
      <c r="AE2514">
        <v>1</v>
      </c>
      <c r="AF2514">
        <v>1</v>
      </c>
      <c r="AG2514">
        <v>116912.45</v>
      </c>
      <c r="AH2514">
        <v>0</v>
      </c>
    </row>
    <row r="2515" spans="21:34" x14ac:dyDescent="0.25">
      <c r="U2515">
        <v>2514</v>
      </c>
      <c r="V2515">
        <v>15755825</v>
      </c>
      <c r="W2515" t="s">
        <v>1998</v>
      </c>
      <c r="X2515">
        <v>666</v>
      </c>
      <c r="Y2515" t="s">
        <v>374</v>
      </c>
      <c r="Z2515" t="s">
        <v>436</v>
      </c>
      <c r="AA2515">
        <v>39</v>
      </c>
      <c r="AB2515">
        <v>10</v>
      </c>
      <c r="AC2515">
        <v>0</v>
      </c>
      <c r="AD2515">
        <v>2</v>
      </c>
      <c r="AE2515">
        <v>1</v>
      </c>
      <c r="AF2515">
        <v>0</v>
      </c>
      <c r="AG2515">
        <v>102999.33</v>
      </c>
      <c r="AH2515">
        <v>0</v>
      </c>
    </row>
    <row r="2516" spans="21:34" x14ac:dyDescent="0.25">
      <c r="U2516">
        <v>2515</v>
      </c>
      <c r="V2516">
        <v>15598175</v>
      </c>
      <c r="W2516" t="s">
        <v>896</v>
      </c>
      <c r="X2516">
        <v>592</v>
      </c>
      <c r="Y2516" t="s">
        <v>378</v>
      </c>
      <c r="Z2516" t="s">
        <v>437</v>
      </c>
      <c r="AA2516">
        <v>26</v>
      </c>
      <c r="AB2516">
        <v>4</v>
      </c>
      <c r="AC2516">
        <v>105082.07</v>
      </c>
      <c r="AD2516">
        <v>2</v>
      </c>
      <c r="AE2516">
        <v>1</v>
      </c>
      <c r="AF2516">
        <v>0</v>
      </c>
      <c r="AG2516">
        <v>132801.57</v>
      </c>
      <c r="AH2516">
        <v>0</v>
      </c>
    </row>
    <row r="2517" spans="21:34" x14ac:dyDescent="0.25">
      <c r="U2517">
        <v>2516</v>
      </c>
      <c r="V2517">
        <v>15744327</v>
      </c>
      <c r="W2517" t="s">
        <v>1999</v>
      </c>
      <c r="X2517">
        <v>564</v>
      </c>
      <c r="Y2517" t="s">
        <v>374</v>
      </c>
      <c r="Z2517" t="s">
        <v>436</v>
      </c>
      <c r="AA2517">
        <v>40</v>
      </c>
      <c r="AB2517">
        <v>4</v>
      </c>
      <c r="AC2517">
        <v>0</v>
      </c>
      <c r="AD2517">
        <v>1</v>
      </c>
      <c r="AE2517">
        <v>1</v>
      </c>
      <c r="AF2517">
        <v>0</v>
      </c>
      <c r="AG2517">
        <v>85455.62</v>
      </c>
      <c r="AH2517">
        <v>1</v>
      </c>
    </row>
    <row r="2518" spans="21:34" x14ac:dyDescent="0.25">
      <c r="U2518">
        <v>2517</v>
      </c>
      <c r="V2518">
        <v>15798666</v>
      </c>
      <c r="W2518" t="s">
        <v>874</v>
      </c>
      <c r="X2518">
        <v>814</v>
      </c>
      <c r="Y2518" t="s">
        <v>374</v>
      </c>
      <c r="Z2518" t="s">
        <v>437</v>
      </c>
      <c r="AA2518">
        <v>36</v>
      </c>
      <c r="AB2518">
        <v>6</v>
      </c>
      <c r="AC2518">
        <v>0</v>
      </c>
      <c r="AD2518">
        <v>2</v>
      </c>
      <c r="AE2518">
        <v>1</v>
      </c>
      <c r="AF2518">
        <v>1</v>
      </c>
      <c r="AG2518">
        <v>98657.01</v>
      </c>
      <c r="AH2518">
        <v>0</v>
      </c>
    </row>
    <row r="2519" spans="21:34" x14ac:dyDescent="0.25">
      <c r="U2519">
        <v>2518</v>
      </c>
      <c r="V2519">
        <v>15577064</v>
      </c>
      <c r="W2519" t="s">
        <v>1781</v>
      </c>
      <c r="X2519">
        <v>592</v>
      </c>
      <c r="Y2519" t="s">
        <v>378</v>
      </c>
      <c r="Z2519" t="s">
        <v>436</v>
      </c>
      <c r="AA2519">
        <v>36</v>
      </c>
      <c r="AB2519">
        <v>2</v>
      </c>
      <c r="AC2519">
        <v>104702.65</v>
      </c>
      <c r="AD2519">
        <v>2</v>
      </c>
      <c r="AE2519">
        <v>1</v>
      </c>
      <c r="AF2519">
        <v>0</v>
      </c>
      <c r="AG2519">
        <v>107948.72</v>
      </c>
      <c r="AH2519">
        <v>0</v>
      </c>
    </row>
    <row r="2520" spans="21:34" x14ac:dyDescent="0.25">
      <c r="U2520">
        <v>2519</v>
      </c>
      <c r="V2520">
        <v>15759436</v>
      </c>
      <c r="W2520" t="s">
        <v>2000</v>
      </c>
      <c r="X2520">
        <v>758</v>
      </c>
      <c r="Y2520" t="s">
        <v>374</v>
      </c>
      <c r="Z2520" t="s">
        <v>437</v>
      </c>
      <c r="AA2520">
        <v>50</v>
      </c>
      <c r="AB2520">
        <v>2</v>
      </c>
      <c r="AC2520">
        <v>95813.759999999995</v>
      </c>
      <c r="AD2520">
        <v>3</v>
      </c>
      <c r="AE2520">
        <v>1</v>
      </c>
      <c r="AF2520">
        <v>1</v>
      </c>
      <c r="AG2520">
        <v>67944.09</v>
      </c>
      <c r="AH2520">
        <v>1</v>
      </c>
    </row>
    <row r="2521" spans="21:34" x14ac:dyDescent="0.25">
      <c r="U2521">
        <v>2520</v>
      </c>
      <c r="V2521">
        <v>15690231</v>
      </c>
      <c r="W2521" t="s">
        <v>899</v>
      </c>
      <c r="X2521">
        <v>612</v>
      </c>
      <c r="Y2521" t="s">
        <v>376</v>
      </c>
      <c r="Z2521" t="s">
        <v>437</v>
      </c>
      <c r="AA2521">
        <v>62</v>
      </c>
      <c r="AB2521">
        <v>0</v>
      </c>
      <c r="AC2521">
        <v>167026.60999999999</v>
      </c>
      <c r="AD2521">
        <v>2</v>
      </c>
      <c r="AE2521">
        <v>1</v>
      </c>
      <c r="AF2521">
        <v>1</v>
      </c>
      <c r="AG2521">
        <v>192892.05</v>
      </c>
      <c r="AH2521">
        <v>0</v>
      </c>
    </row>
    <row r="2522" spans="21:34" x14ac:dyDescent="0.25">
      <c r="U2522">
        <v>2521</v>
      </c>
      <c r="V2522">
        <v>15751561</v>
      </c>
      <c r="W2522" t="s">
        <v>2001</v>
      </c>
      <c r="X2522">
        <v>498</v>
      </c>
      <c r="Y2522" t="s">
        <v>378</v>
      </c>
      <c r="Z2522" t="s">
        <v>436</v>
      </c>
      <c r="AA2522">
        <v>61</v>
      </c>
      <c r="AB2522">
        <v>7</v>
      </c>
      <c r="AC2522">
        <v>102453.26</v>
      </c>
      <c r="AD2522">
        <v>1</v>
      </c>
      <c r="AE2522">
        <v>1</v>
      </c>
      <c r="AF2522">
        <v>0</v>
      </c>
      <c r="AG2522">
        <v>187247.56</v>
      </c>
      <c r="AH2522">
        <v>1</v>
      </c>
    </row>
    <row r="2523" spans="21:34" x14ac:dyDescent="0.25">
      <c r="U2523">
        <v>2522</v>
      </c>
      <c r="V2523">
        <v>15739068</v>
      </c>
      <c r="W2523" t="s">
        <v>2002</v>
      </c>
      <c r="X2523">
        <v>638</v>
      </c>
      <c r="Y2523" t="s">
        <v>378</v>
      </c>
      <c r="Z2523" t="s">
        <v>436</v>
      </c>
      <c r="AA2523">
        <v>25</v>
      </c>
      <c r="AB2523">
        <v>4</v>
      </c>
      <c r="AC2523">
        <v>148045.45000000001</v>
      </c>
      <c r="AD2523">
        <v>2</v>
      </c>
      <c r="AE2523">
        <v>1</v>
      </c>
      <c r="AF2523">
        <v>1</v>
      </c>
      <c r="AG2523">
        <v>114722.42</v>
      </c>
      <c r="AH2523">
        <v>0</v>
      </c>
    </row>
    <row r="2524" spans="21:34" x14ac:dyDescent="0.25">
      <c r="U2524">
        <v>2523</v>
      </c>
      <c r="V2524">
        <v>15758056</v>
      </c>
      <c r="W2524" t="s">
        <v>762</v>
      </c>
      <c r="X2524">
        <v>558</v>
      </c>
      <c r="Y2524" t="s">
        <v>374</v>
      </c>
      <c r="Z2524" t="s">
        <v>436</v>
      </c>
      <c r="AA2524">
        <v>35</v>
      </c>
      <c r="AB2524">
        <v>1</v>
      </c>
      <c r="AC2524">
        <v>0</v>
      </c>
      <c r="AD2524">
        <v>2</v>
      </c>
      <c r="AE2524">
        <v>0</v>
      </c>
      <c r="AF2524">
        <v>0</v>
      </c>
      <c r="AG2524">
        <v>111687.57</v>
      </c>
      <c r="AH2524">
        <v>0</v>
      </c>
    </row>
    <row r="2525" spans="21:34" x14ac:dyDescent="0.25">
      <c r="U2525">
        <v>2524</v>
      </c>
      <c r="V2525">
        <v>15742269</v>
      </c>
      <c r="W2525" t="s">
        <v>972</v>
      </c>
      <c r="X2525">
        <v>756</v>
      </c>
      <c r="Y2525" t="s">
        <v>374</v>
      </c>
      <c r="Z2525" t="s">
        <v>437</v>
      </c>
      <c r="AA2525">
        <v>24</v>
      </c>
      <c r="AB2525">
        <v>1</v>
      </c>
      <c r="AC2525">
        <v>0</v>
      </c>
      <c r="AD2525">
        <v>2</v>
      </c>
      <c r="AE2525">
        <v>1</v>
      </c>
      <c r="AF2525">
        <v>0</v>
      </c>
      <c r="AG2525">
        <v>184182.25</v>
      </c>
      <c r="AH2525">
        <v>0</v>
      </c>
    </row>
    <row r="2526" spans="21:34" x14ac:dyDescent="0.25">
      <c r="U2526">
        <v>2525</v>
      </c>
      <c r="V2526">
        <v>15726490</v>
      </c>
      <c r="W2526" t="s">
        <v>1053</v>
      </c>
      <c r="X2526">
        <v>782</v>
      </c>
      <c r="Y2526" t="s">
        <v>376</v>
      </c>
      <c r="Z2526" t="s">
        <v>436</v>
      </c>
      <c r="AA2526">
        <v>52</v>
      </c>
      <c r="AB2526">
        <v>4</v>
      </c>
      <c r="AC2526">
        <v>0</v>
      </c>
      <c r="AD2526">
        <v>1</v>
      </c>
      <c r="AE2526">
        <v>1</v>
      </c>
      <c r="AF2526">
        <v>1</v>
      </c>
      <c r="AG2526">
        <v>52759.82</v>
      </c>
      <c r="AH2526">
        <v>1</v>
      </c>
    </row>
    <row r="2527" spans="21:34" x14ac:dyDescent="0.25">
      <c r="U2527">
        <v>2526</v>
      </c>
      <c r="V2527">
        <v>15738411</v>
      </c>
      <c r="W2527" t="s">
        <v>809</v>
      </c>
      <c r="X2527">
        <v>505</v>
      </c>
      <c r="Y2527" t="s">
        <v>374</v>
      </c>
      <c r="Z2527" t="s">
        <v>436</v>
      </c>
      <c r="AA2527">
        <v>34</v>
      </c>
      <c r="AB2527">
        <v>10</v>
      </c>
      <c r="AC2527">
        <v>104498.79</v>
      </c>
      <c r="AD2527">
        <v>1</v>
      </c>
      <c r="AE2527">
        <v>0</v>
      </c>
      <c r="AF2527">
        <v>1</v>
      </c>
      <c r="AG2527">
        <v>126451.14</v>
      </c>
      <c r="AH2527">
        <v>0</v>
      </c>
    </row>
    <row r="2528" spans="21:34" x14ac:dyDescent="0.25">
      <c r="U2528">
        <v>2527</v>
      </c>
      <c r="V2528">
        <v>15727919</v>
      </c>
      <c r="W2528" t="s">
        <v>1017</v>
      </c>
      <c r="X2528">
        <v>671</v>
      </c>
      <c r="Y2528" t="s">
        <v>376</v>
      </c>
      <c r="Z2528" t="s">
        <v>437</v>
      </c>
      <c r="AA2528">
        <v>29</v>
      </c>
      <c r="AB2528">
        <v>6</v>
      </c>
      <c r="AC2528">
        <v>0</v>
      </c>
      <c r="AD2528">
        <v>2</v>
      </c>
      <c r="AE2528">
        <v>0</v>
      </c>
      <c r="AF2528">
        <v>0</v>
      </c>
      <c r="AG2528">
        <v>12048.67</v>
      </c>
      <c r="AH2528">
        <v>0</v>
      </c>
    </row>
    <row r="2529" spans="21:34" x14ac:dyDescent="0.25">
      <c r="U2529">
        <v>2528</v>
      </c>
      <c r="V2529">
        <v>15709396</v>
      </c>
      <c r="W2529" t="s">
        <v>1056</v>
      </c>
      <c r="X2529">
        <v>801</v>
      </c>
      <c r="Y2529" t="s">
        <v>374</v>
      </c>
      <c r="Z2529" t="s">
        <v>436</v>
      </c>
      <c r="AA2529">
        <v>42</v>
      </c>
      <c r="AB2529">
        <v>6</v>
      </c>
      <c r="AC2529">
        <v>0</v>
      </c>
      <c r="AD2529">
        <v>2</v>
      </c>
      <c r="AE2529">
        <v>1</v>
      </c>
      <c r="AF2529">
        <v>1</v>
      </c>
      <c r="AG2529">
        <v>95804.33</v>
      </c>
      <c r="AH2529">
        <v>0</v>
      </c>
    </row>
    <row r="2530" spans="21:34" x14ac:dyDescent="0.25">
      <c r="U2530">
        <v>2529</v>
      </c>
      <c r="V2530">
        <v>15654106</v>
      </c>
      <c r="W2530" t="s">
        <v>1586</v>
      </c>
      <c r="X2530">
        <v>604</v>
      </c>
      <c r="Y2530" t="s">
        <v>374</v>
      </c>
      <c r="Z2530" t="s">
        <v>436</v>
      </c>
      <c r="AA2530">
        <v>26</v>
      </c>
      <c r="AB2530">
        <v>8</v>
      </c>
      <c r="AC2530">
        <v>149542.51999999999</v>
      </c>
      <c r="AD2530">
        <v>2</v>
      </c>
      <c r="AE2530">
        <v>0</v>
      </c>
      <c r="AF2530">
        <v>1</v>
      </c>
      <c r="AG2530">
        <v>197911.52</v>
      </c>
      <c r="AH2530">
        <v>0</v>
      </c>
    </row>
    <row r="2531" spans="21:34" x14ac:dyDescent="0.25">
      <c r="U2531">
        <v>2530</v>
      </c>
      <c r="V2531">
        <v>15621653</v>
      </c>
      <c r="W2531" t="s">
        <v>1271</v>
      </c>
      <c r="X2531">
        <v>716</v>
      </c>
      <c r="Y2531" t="s">
        <v>374</v>
      </c>
      <c r="Z2531" t="s">
        <v>437</v>
      </c>
      <c r="AA2531">
        <v>29</v>
      </c>
      <c r="AB2531">
        <v>10</v>
      </c>
      <c r="AC2531">
        <v>87946.39</v>
      </c>
      <c r="AD2531">
        <v>1</v>
      </c>
      <c r="AE2531">
        <v>1</v>
      </c>
      <c r="AF2531">
        <v>1</v>
      </c>
      <c r="AG2531">
        <v>182531.74</v>
      </c>
      <c r="AH2531">
        <v>0</v>
      </c>
    </row>
    <row r="2532" spans="21:34" x14ac:dyDescent="0.25">
      <c r="U2532">
        <v>2531</v>
      </c>
      <c r="V2532">
        <v>15598086</v>
      </c>
      <c r="W2532" t="s">
        <v>947</v>
      </c>
      <c r="X2532">
        <v>624</v>
      </c>
      <c r="Y2532" t="s">
        <v>374</v>
      </c>
      <c r="Z2532" t="s">
        <v>437</v>
      </c>
      <c r="AA2532">
        <v>45</v>
      </c>
      <c r="AB2532">
        <v>3</v>
      </c>
      <c r="AC2532">
        <v>68639.570000000007</v>
      </c>
      <c r="AD2532">
        <v>1</v>
      </c>
      <c r="AE2532">
        <v>1</v>
      </c>
      <c r="AF2532">
        <v>0</v>
      </c>
      <c r="AG2532">
        <v>168002.31</v>
      </c>
      <c r="AH2532">
        <v>1</v>
      </c>
    </row>
    <row r="2533" spans="21:34" x14ac:dyDescent="0.25">
      <c r="U2533">
        <v>2532</v>
      </c>
      <c r="V2533">
        <v>15752300</v>
      </c>
      <c r="W2533" t="s">
        <v>1167</v>
      </c>
      <c r="X2533">
        <v>607</v>
      </c>
      <c r="Y2533" t="s">
        <v>378</v>
      </c>
      <c r="Z2533" t="s">
        <v>436</v>
      </c>
      <c r="AA2533">
        <v>47</v>
      </c>
      <c r="AB2533">
        <v>4</v>
      </c>
      <c r="AC2533">
        <v>148826.32</v>
      </c>
      <c r="AD2533">
        <v>1</v>
      </c>
      <c r="AE2533">
        <v>1</v>
      </c>
      <c r="AF2533">
        <v>1</v>
      </c>
      <c r="AG2533">
        <v>79450.61</v>
      </c>
      <c r="AH2533">
        <v>0</v>
      </c>
    </row>
    <row r="2534" spans="21:34" x14ac:dyDescent="0.25">
      <c r="U2534">
        <v>2533</v>
      </c>
      <c r="V2534">
        <v>15658693</v>
      </c>
      <c r="W2534" t="s">
        <v>2003</v>
      </c>
      <c r="X2534">
        <v>827</v>
      </c>
      <c r="Y2534" t="s">
        <v>374</v>
      </c>
      <c r="Z2534" t="s">
        <v>437</v>
      </c>
      <c r="AA2534">
        <v>60</v>
      </c>
      <c r="AB2534">
        <v>2</v>
      </c>
      <c r="AC2534">
        <v>0</v>
      </c>
      <c r="AD2534">
        <v>2</v>
      </c>
      <c r="AE2534">
        <v>0</v>
      </c>
      <c r="AF2534">
        <v>1</v>
      </c>
      <c r="AG2534">
        <v>60615.83</v>
      </c>
      <c r="AH2534">
        <v>0</v>
      </c>
    </row>
    <row r="2535" spans="21:34" x14ac:dyDescent="0.25">
      <c r="U2535">
        <v>2534</v>
      </c>
      <c r="V2535">
        <v>15631838</v>
      </c>
      <c r="W2535" t="s">
        <v>1016</v>
      </c>
      <c r="X2535">
        <v>606</v>
      </c>
      <c r="Y2535" t="s">
        <v>374</v>
      </c>
      <c r="Z2535" t="s">
        <v>436</v>
      </c>
      <c r="AA2535">
        <v>61</v>
      </c>
      <c r="AB2535">
        <v>5</v>
      </c>
      <c r="AC2535">
        <v>108166.09</v>
      </c>
      <c r="AD2535">
        <v>2</v>
      </c>
      <c r="AE2535">
        <v>0</v>
      </c>
      <c r="AF2535">
        <v>1</v>
      </c>
      <c r="AG2535">
        <v>8643.2099999999991</v>
      </c>
      <c r="AH2535">
        <v>0</v>
      </c>
    </row>
    <row r="2536" spans="21:34" x14ac:dyDescent="0.25">
      <c r="U2536">
        <v>2535</v>
      </c>
      <c r="V2536">
        <v>15803804</v>
      </c>
      <c r="W2536" t="s">
        <v>1202</v>
      </c>
      <c r="X2536">
        <v>717</v>
      </c>
      <c r="Y2536" t="s">
        <v>378</v>
      </c>
      <c r="Z2536" t="s">
        <v>437</v>
      </c>
      <c r="AA2536">
        <v>35</v>
      </c>
      <c r="AB2536">
        <v>5</v>
      </c>
      <c r="AC2536">
        <v>103214.71</v>
      </c>
      <c r="AD2536">
        <v>1</v>
      </c>
      <c r="AE2536">
        <v>1</v>
      </c>
      <c r="AF2536">
        <v>0</v>
      </c>
      <c r="AG2536">
        <v>172172.7</v>
      </c>
      <c r="AH2536">
        <v>0</v>
      </c>
    </row>
    <row r="2537" spans="21:34" x14ac:dyDescent="0.25">
      <c r="U2537">
        <v>2536</v>
      </c>
      <c r="V2537">
        <v>15578809</v>
      </c>
      <c r="W2537" t="s">
        <v>663</v>
      </c>
      <c r="X2537">
        <v>651</v>
      </c>
      <c r="Y2537" t="s">
        <v>378</v>
      </c>
      <c r="Z2537" t="s">
        <v>436</v>
      </c>
      <c r="AA2537">
        <v>40</v>
      </c>
      <c r="AB2537">
        <v>1</v>
      </c>
      <c r="AC2537">
        <v>134760.21</v>
      </c>
      <c r="AD2537">
        <v>2</v>
      </c>
      <c r="AE2537">
        <v>0</v>
      </c>
      <c r="AF2537">
        <v>0</v>
      </c>
      <c r="AG2537">
        <v>174434.06</v>
      </c>
      <c r="AH2537">
        <v>1</v>
      </c>
    </row>
    <row r="2538" spans="21:34" x14ac:dyDescent="0.25">
      <c r="U2538">
        <v>2537</v>
      </c>
      <c r="V2538">
        <v>15752026</v>
      </c>
      <c r="W2538" t="s">
        <v>2004</v>
      </c>
      <c r="X2538">
        <v>691</v>
      </c>
      <c r="Y2538" t="s">
        <v>374</v>
      </c>
      <c r="Z2538" t="s">
        <v>436</v>
      </c>
      <c r="AA2538">
        <v>58</v>
      </c>
      <c r="AB2538">
        <v>3</v>
      </c>
      <c r="AC2538">
        <v>0</v>
      </c>
      <c r="AD2538">
        <v>1</v>
      </c>
      <c r="AE2538">
        <v>0</v>
      </c>
      <c r="AF2538">
        <v>1</v>
      </c>
      <c r="AG2538">
        <v>194930.3</v>
      </c>
      <c r="AH2538">
        <v>1</v>
      </c>
    </row>
    <row r="2539" spans="21:34" x14ac:dyDescent="0.25">
      <c r="U2539">
        <v>2538</v>
      </c>
      <c r="V2539">
        <v>15723706</v>
      </c>
      <c r="W2539" t="s">
        <v>2005</v>
      </c>
      <c r="X2539">
        <v>573</v>
      </c>
      <c r="Y2539" t="s">
        <v>374</v>
      </c>
      <c r="Z2539" t="s">
        <v>437</v>
      </c>
      <c r="AA2539">
        <v>33</v>
      </c>
      <c r="AB2539">
        <v>0</v>
      </c>
      <c r="AC2539">
        <v>90124.64</v>
      </c>
      <c r="AD2539">
        <v>1</v>
      </c>
      <c r="AE2539">
        <v>1</v>
      </c>
      <c r="AF2539">
        <v>0</v>
      </c>
      <c r="AG2539">
        <v>137476.71</v>
      </c>
      <c r="AH2539">
        <v>0</v>
      </c>
    </row>
    <row r="2540" spans="21:34" x14ac:dyDescent="0.25">
      <c r="U2540">
        <v>2539</v>
      </c>
      <c r="V2540">
        <v>15752838</v>
      </c>
      <c r="W2540" t="s">
        <v>855</v>
      </c>
      <c r="X2540">
        <v>723</v>
      </c>
      <c r="Y2540" t="s">
        <v>376</v>
      </c>
      <c r="Z2540" t="s">
        <v>436</v>
      </c>
      <c r="AA2540">
        <v>38</v>
      </c>
      <c r="AB2540">
        <v>6</v>
      </c>
      <c r="AC2540">
        <v>0</v>
      </c>
      <c r="AD2540">
        <v>2</v>
      </c>
      <c r="AE2540">
        <v>1</v>
      </c>
      <c r="AF2540">
        <v>1</v>
      </c>
      <c r="AG2540">
        <v>94415.6</v>
      </c>
      <c r="AH2540">
        <v>0</v>
      </c>
    </row>
    <row r="2541" spans="21:34" x14ac:dyDescent="0.25">
      <c r="U2541">
        <v>2540</v>
      </c>
      <c r="V2541">
        <v>15569571</v>
      </c>
      <c r="W2541" t="s">
        <v>2006</v>
      </c>
      <c r="X2541">
        <v>584</v>
      </c>
      <c r="Y2541" t="s">
        <v>378</v>
      </c>
      <c r="Z2541" t="s">
        <v>437</v>
      </c>
      <c r="AA2541">
        <v>46</v>
      </c>
      <c r="AB2541">
        <v>6</v>
      </c>
      <c r="AC2541">
        <v>87361.02</v>
      </c>
      <c r="AD2541">
        <v>2</v>
      </c>
      <c r="AE2541">
        <v>1</v>
      </c>
      <c r="AF2541">
        <v>0</v>
      </c>
      <c r="AG2541">
        <v>120376.87</v>
      </c>
      <c r="AH2541">
        <v>1</v>
      </c>
    </row>
    <row r="2542" spans="21:34" x14ac:dyDescent="0.25">
      <c r="U2542">
        <v>2541</v>
      </c>
      <c r="V2542">
        <v>15769703</v>
      </c>
      <c r="W2542" t="s">
        <v>958</v>
      </c>
      <c r="X2542">
        <v>550</v>
      </c>
      <c r="Y2542" t="s">
        <v>378</v>
      </c>
      <c r="Z2542" t="s">
        <v>437</v>
      </c>
      <c r="AA2542">
        <v>45</v>
      </c>
      <c r="AB2542">
        <v>8</v>
      </c>
      <c r="AC2542">
        <v>111257.59</v>
      </c>
      <c r="AD2542">
        <v>1</v>
      </c>
      <c r="AE2542">
        <v>0</v>
      </c>
      <c r="AF2542">
        <v>0</v>
      </c>
      <c r="AG2542">
        <v>97623.42</v>
      </c>
      <c r="AH2542">
        <v>1</v>
      </c>
    </row>
    <row r="2543" spans="21:34" x14ac:dyDescent="0.25">
      <c r="U2543">
        <v>2542</v>
      </c>
      <c r="V2543">
        <v>15679770</v>
      </c>
      <c r="W2543" t="s">
        <v>41</v>
      </c>
      <c r="X2543">
        <v>611</v>
      </c>
      <c r="Y2543" t="s">
        <v>374</v>
      </c>
      <c r="Z2543" t="s">
        <v>437</v>
      </c>
      <c r="AA2543">
        <v>61</v>
      </c>
      <c r="AB2543">
        <v>3</v>
      </c>
      <c r="AC2543">
        <v>131583.59</v>
      </c>
      <c r="AD2543">
        <v>4</v>
      </c>
      <c r="AE2543">
        <v>0</v>
      </c>
      <c r="AF2543">
        <v>1</v>
      </c>
      <c r="AG2543">
        <v>66238.23</v>
      </c>
      <c r="AH2543">
        <v>1</v>
      </c>
    </row>
    <row r="2544" spans="21:34" x14ac:dyDescent="0.25">
      <c r="U2544">
        <v>2543</v>
      </c>
      <c r="V2544">
        <v>15791102</v>
      </c>
      <c r="W2544" t="s">
        <v>1085</v>
      </c>
      <c r="X2544">
        <v>549</v>
      </c>
      <c r="Y2544" t="s">
        <v>378</v>
      </c>
      <c r="Z2544" t="s">
        <v>436</v>
      </c>
      <c r="AA2544">
        <v>41</v>
      </c>
      <c r="AB2544">
        <v>9</v>
      </c>
      <c r="AC2544">
        <v>95020.800000000003</v>
      </c>
      <c r="AD2544">
        <v>3</v>
      </c>
      <c r="AE2544">
        <v>1</v>
      </c>
      <c r="AF2544">
        <v>1</v>
      </c>
      <c r="AG2544">
        <v>131710.59</v>
      </c>
      <c r="AH2544">
        <v>1</v>
      </c>
    </row>
    <row r="2545" spans="21:34" x14ac:dyDescent="0.25">
      <c r="U2545">
        <v>2544</v>
      </c>
      <c r="V2545">
        <v>15655192</v>
      </c>
      <c r="W2545" t="s">
        <v>1729</v>
      </c>
      <c r="X2545">
        <v>850</v>
      </c>
      <c r="Y2545" t="s">
        <v>376</v>
      </c>
      <c r="Z2545" t="s">
        <v>437</v>
      </c>
      <c r="AA2545">
        <v>24</v>
      </c>
      <c r="AB2545">
        <v>1</v>
      </c>
      <c r="AC2545">
        <v>0</v>
      </c>
      <c r="AD2545">
        <v>2</v>
      </c>
      <c r="AE2545">
        <v>0</v>
      </c>
      <c r="AF2545">
        <v>1</v>
      </c>
      <c r="AG2545">
        <v>69052.87</v>
      </c>
      <c r="AH2545">
        <v>0</v>
      </c>
    </row>
    <row r="2546" spans="21:34" x14ac:dyDescent="0.25">
      <c r="U2546">
        <v>2545</v>
      </c>
      <c r="V2546">
        <v>15709487</v>
      </c>
      <c r="W2546" t="s">
        <v>857</v>
      </c>
      <c r="X2546">
        <v>668</v>
      </c>
      <c r="Y2546" t="s">
        <v>378</v>
      </c>
      <c r="Z2546" t="s">
        <v>436</v>
      </c>
      <c r="AA2546">
        <v>34</v>
      </c>
      <c r="AB2546">
        <v>5</v>
      </c>
      <c r="AC2546">
        <v>80242.37</v>
      </c>
      <c r="AD2546">
        <v>2</v>
      </c>
      <c r="AE2546">
        <v>0</v>
      </c>
      <c r="AF2546">
        <v>0</v>
      </c>
      <c r="AG2546">
        <v>56780.97</v>
      </c>
      <c r="AH2546">
        <v>0</v>
      </c>
    </row>
    <row r="2547" spans="21:34" x14ac:dyDescent="0.25">
      <c r="U2547">
        <v>2546</v>
      </c>
      <c r="V2547">
        <v>15687130</v>
      </c>
      <c r="W2547" t="s">
        <v>2007</v>
      </c>
      <c r="X2547">
        <v>686</v>
      </c>
      <c r="Y2547" t="s">
        <v>374</v>
      </c>
      <c r="Z2547" t="s">
        <v>437</v>
      </c>
      <c r="AA2547">
        <v>43</v>
      </c>
      <c r="AB2547">
        <v>0</v>
      </c>
      <c r="AC2547">
        <v>0</v>
      </c>
      <c r="AD2547">
        <v>1</v>
      </c>
      <c r="AE2547">
        <v>1</v>
      </c>
      <c r="AF2547">
        <v>1</v>
      </c>
      <c r="AG2547">
        <v>170072.9</v>
      </c>
      <c r="AH2547">
        <v>0</v>
      </c>
    </row>
    <row r="2548" spans="21:34" x14ac:dyDescent="0.25">
      <c r="U2548">
        <v>2547</v>
      </c>
      <c r="V2548">
        <v>15755178</v>
      </c>
      <c r="W2548" t="s">
        <v>1940</v>
      </c>
      <c r="X2548">
        <v>660</v>
      </c>
      <c r="Y2548" t="s">
        <v>374</v>
      </c>
      <c r="Z2548" t="s">
        <v>436</v>
      </c>
      <c r="AA2548">
        <v>50</v>
      </c>
      <c r="AB2548">
        <v>1</v>
      </c>
      <c r="AC2548">
        <v>0</v>
      </c>
      <c r="AD2548">
        <v>3</v>
      </c>
      <c r="AE2548">
        <v>1</v>
      </c>
      <c r="AF2548">
        <v>1</v>
      </c>
      <c r="AG2548">
        <v>191849.15</v>
      </c>
      <c r="AH2548">
        <v>1</v>
      </c>
    </row>
    <row r="2549" spans="21:34" x14ac:dyDescent="0.25">
      <c r="U2549">
        <v>2548</v>
      </c>
      <c r="V2549">
        <v>15634772</v>
      </c>
      <c r="W2549" t="s">
        <v>2008</v>
      </c>
      <c r="X2549">
        <v>682</v>
      </c>
      <c r="Y2549" t="s">
        <v>376</v>
      </c>
      <c r="Z2549" t="s">
        <v>437</v>
      </c>
      <c r="AA2549">
        <v>59</v>
      </c>
      <c r="AB2549">
        <v>0</v>
      </c>
      <c r="AC2549">
        <v>122661.39</v>
      </c>
      <c r="AD2549">
        <v>1</v>
      </c>
      <c r="AE2549">
        <v>0</v>
      </c>
      <c r="AF2549">
        <v>1</v>
      </c>
      <c r="AG2549">
        <v>84803.76</v>
      </c>
      <c r="AH2549">
        <v>0</v>
      </c>
    </row>
    <row r="2550" spans="21:34" x14ac:dyDescent="0.25">
      <c r="U2550">
        <v>2549</v>
      </c>
      <c r="V2550">
        <v>15617197</v>
      </c>
      <c r="W2550" t="s">
        <v>1401</v>
      </c>
      <c r="X2550">
        <v>524</v>
      </c>
      <c r="Y2550" t="s">
        <v>374</v>
      </c>
      <c r="Z2550" t="s">
        <v>436</v>
      </c>
      <c r="AA2550">
        <v>50</v>
      </c>
      <c r="AB2550">
        <v>4</v>
      </c>
      <c r="AC2550">
        <v>0</v>
      </c>
      <c r="AD2550">
        <v>2</v>
      </c>
      <c r="AE2550">
        <v>1</v>
      </c>
      <c r="AF2550">
        <v>1</v>
      </c>
      <c r="AG2550">
        <v>31840.59</v>
      </c>
      <c r="AH2550">
        <v>1</v>
      </c>
    </row>
    <row r="2551" spans="21:34" x14ac:dyDescent="0.25">
      <c r="U2551">
        <v>2550</v>
      </c>
      <c r="V2551">
        <v>15631240</v>
      </c>
      <c r="W2551" t="s">
        <v>895</v>
      </c>
      <c r="X2551">
        <v>645</v>
      </c>
      <c r="Y2551" t="s">
        <v>374</v>
      </c>
      <c r="Z2551" t="s">
        <v>437</v>
      </c>
      <c r="AA2551">
        <v>36</v>
      </c>
      <c r="AB2551">
        <v>8</v>
      </c>
      <c r="AC2551">
        <v>0</v>
      </c>
      <c r="AD2551">
        <v>2</v>
      </c>
      <c r="AE2551">
        <v>1</v>
      </c>
      <c r="AF2551">
        <v>1</v>
      </c>
      <c r="AG2551">
        <v>12096.61</v>
      </c>
      <c r="AH2551">
        <v>1</v>
      </c>
    </row>
    <row r="2552" spans="21:34" x14ac:dyDescent="0.25">
      <c r="U2552">
        <v>2551</v>
      </c>
      <c r="V2552">
        <v>15784301</v>
      </c>
      <c r="W2552" t="s">
        <v>1731</v>
      </c>
      <c r="X2552">
        <v>850</v>
      </c>
      <c r="Y2552" t="s">
        <v>374</v>
      </c>
      <c r="Z2552" t="s">
        <v>436</v>
      </c>
      <c r="AA2552">
        <v>42</v>
      </c>
      <c r="AB2552">
        <v>0</v>
      </c>
      <c r="AC2552">
        <v>0</v>
      </c>
      <c r="AD2552">
        <v>2</v>
      </c>
      <c r="AE2552">
        <v>1</v>
      </c>
      <c r="AF2552">
        <v>0</v>
      </c>
      <c r="AG2552">
        <v>44165.84</v>
      </c>
      <c r="AH2552">
        <v>0</v>
      </c>
    </row>
    <row r="2553" spans="21:34" x14ac:dyDescent="0.25">
      <c r="U2553">
        <v>2552</v>
      </c>
      <c r="V2553">
        <v>15631310</v>
      </c>
      <c r="W2553" t="s">
        <v>938</v>
      </c>
      <c r="X2553">
        <v>537</v>
      </c>
      <c r="Y2553" t="s">
        <v>374</v>
      </c>
      <c r="Z2553" t="s">
        <v>437</v>
      </c>
      <c r="AA2553">
        <v>53</v>
      </c>
      <c r="AB2553">
        <v>3</v>
      </c>
      <c r="AC2553">
        <v>0</v>
      </c>
      <c r="AD2553">
        <v>1</v>
      </c>
      <c r="AE2553">
        <v>1</v>
      </c>
      <c r="AF2553">
        <v>1</v>
      </c>
      <c r="AG2553">
        <v>91406.62</v>
      </c>
      <c r="AH2553">
        <v>0</v>
      </c>
    </row>
    <row r="2554" spans="21:34" x14ac:dyDescent="0.25">
      <c r="U2554">
        <v>2553</v>
      </c>
      <c r="V2554">
        <v>15756560</v>
      </c>
      <c r="W2554" t="s">
        <v>826</v>
      </c>
      <c r="X2554">
        <v>599</v>
      </c>
      <c r="Y2554" t="s">
        <v>376</v>
      </c>
      <c r="Z2554" t="s">
        <v>437</v>
      </c>
      <c r="AA2554">
        <v>46</v>
      </c>
      <c r="AB2554">
        <v>7</v>
      </c>
      <c r="AC2554">
        <v>81742.84</v>
      </c>
      <c r="AD2554">
        <v>2</v>
      </c>
      <c r="AE2554">
        <v>1</v>
      </c>
      <c r="AF2554">
        <v>0</v>
      </c>
      <c r="AG2554">
        <v>83282.210000000006</v>
      </c>
      <c r="AH2554">
        <v>0</v>
      </c>
    </row>
    <row r="2555" spans="21:34" x14ac:dyDescent="0.25">
      <c r="U2555">
        <v>2554</v>
      </c>
      <c r="V2555">
        <v>15732270</v>
      </c>
      <c r="W2555" t="s">
        <v>743</v>
      </c>
      <c r="X2555">
        <v>727</v>
      </c>
      <c r="Y2555" t="s">
        <v>376</v>
      </c>
      <c r="Z2555" t="s">
        <v>436</v>
      </c>
      <c r="AA2555">
        <v>71</v>
      </c>
      <c r="AB2555">
        <v>8</v>
      </c>
      <c r="AC2555">
        <v>0</v>
      </c>
      <c r="AD2555">
        <v>1</v>
      </c>
      <c r="AE2555">
        <v>1</v>
      </c>
      <c r="AF2555">
        <v>1</v>
      </c>
      <c r="AG2555">
        <v>198446.91</v>
      </c>
      <c r="AH2555">
        <v>1</v>
      </c>
    </row>
    <row r="2556" spans="21:34" x14ac:dyDescent="0.25">
      <c r="U2556">
        <v>2555</v>
      </c>
      <c r="V2556">
        <v>15739357</v>
      </c>
      <c r="W2556" t="s">
        <v>1135</v>
      </c>
      <c r="X2556">
        <v>756</v>
      </c>
      <c r="Y2556" t="s">
        <v>376</v>
      </c>
      <c r="Z2556" t="s">
        <v>436</v>
      </c>
      <c r="AA2556">
        <v>30</v>
      </c>
      <c r="AB2556">
        <v>2</v>
      </c>
      <c r="AC2556">
        <v>145127.85</v>
      </c>
      <c r="AD2556">
        <v>1</v>
      </c>
      <c r="AE2556">
        <v>0</v>
      </c>
      <c r="AF2556">
        <v>0</v>
      </c>
      <c r="AG2556">
        <v>7554.68</v>
      </c>
      <c r="AH2556">
        <v>0</v>
      </c>
    </row>
    <row r="2557" spans="21:34" x14ac:dyDescent="0.25">
      <c r="U2557">
        <v>2556</v>
      </c>
      <c r="V2557">
        <v>15771540</v>
      </c>
      <c r="W2557" t="s">
        <v>1839</v>
      </c>
      <c r="X2557">
        <v>755</v>
      </c>
      <c r="Y2557" t="s">
        <v>374</v>
      </c>
      <c r="Z2557" t="s">
        <v>436</v>
      </c>
      <c r="AA2557">
        <v>38</v>
      </c>
      <c r="AB2557">
        <v>9</v>
      </c>
      <c r="AC2557">
        <v>148912.44</v>
      </c>
      <c r="AD2557">
        <v>1</v>
      </c>
      <c r="AE2557">
        <v>1</v>
      </c>
      <c r="AF2557">
        <v>0</v>
      </c>
      <c r="AG2557">
        <v>80416.160000000003</v>
      </c>
      <c r="AH2557">
        <v>0</v>
      </c>
    </row>
    <row r="2558" spans="21:34" x14ac:dyDescent="0.25">
      <c r="U2558">
        <v>2557</v>
      </c>
      <c r="V2558">
        <v>15567486</v>
      </c>
      <c r="W2558" t="s">
        <v>773</v>
      </c>
      <c r="X2558">
        <v>634</v>
      </c>
      <c r="Y2558" t="s">
        <v>376</v>
      </c>
      <c r="Z2558" t="s">
        <v>437</v>
      </c>
      <c r="AA2558">
        <v>41</v>
      </c>
      <c r="AB2558">
        <v>4</v>
      </c>
      <c r="AC2558">
        <v>0</v>
      </c>
      <c r="AD2558">
        <v>2</v>
      </c>
      <c r="AE2558">
        <v>1</v>
      </c>
      <c r="AF2558">
        <v>1</v>
      </c>
      <c r="AG2558">
        <v>164549.74</v>
      </c>
      <c r="AH2558">
        <v>0</v>
      </c>
    </row>
    <row r="2559" spans="21:34" x14ac:dyDescent="0.25">
      <c r="U2559">
        <v>2558</v>
      </c>
      <c r="V2559">
        <v>15714634</v>
      </c>
      <c r="W2559" t="s">
        <v>671</v>
      </c>
      <c r="X2559">
        <v>837</v>
      </c>
      <c r="Y2559" t="s">
        <v>374</v>
      </c>
      <c r="Z2559" t="s">
        <v>436</v>
      </c>
      <c r="AA2559">
        <v>26</v>
      </c>
      <c r="AB2559">
        <v>4</v>
      </c>
      <c r="AC2559">
        <v>89900.24</v>
      </c>
      <c r="AD2559">
        <v>2</v>
      </c>
      <c r="AE2559">
        <v>1</v>
      </c>
      <c r="AF2559">
        <v>0</v>
      </c>
      <c r="AG2559">
        <v>175477.03</v>
      </c>
      <c r="AH2559">
        <v>0</v>
      </c>
    </row>
    <row r="2560" spans="21:34" x14ac:dyDescent="0.25">
      <c r="U2560">
        <v>2559</v>
      </c>
      <c r="V2560">
        <v>15727021</v>
      </c>
      <c r="W2560" t="s">
        <v>1109</v>
      </c>
      <c r="X2560">
        <v>727</v>
      </c>
      <c r="Y2560" t="s">
        <v>378</v>
      </c>
      <c r="Z2560" t="s">
        <v>437</v>
      </c>
      <c r="AA2560">
        <v>30</v>
      </c>
      <c r="AB2560">
        <v>8</v>
      </c>
      <c r="AC2560">
        <v>119027.28</v>
      </c>
      <c r="AD2560">
        <v>2</v>
      </c>
      <c r="AE2560">
        <v>1</v>
      </c>
      <c r="AF2560">
        <v>1</v>
      </c>
      <c r="AG2560">
        <v>137903.54</v>
      </c>
      <c r="AH2560">
        <v>0</v>
      </c>
    </row>
    <row r="2561" spans="21:34" x14ac:dyDescent="0.25">
      <c r="U2561">
        <v>2560</v>
      </c>
      <c r="V2561">
        <v>15650670</v>
      </c>
      <c r="W2561" t="s">
        <v>1665</v>
      </c>
      <c r="X2561">
        <v>567</v>
      </c>
      <c r="Y2561" t="s">
        <v>378</v>
      </c>
      <c r="Z2561" t="s">
        <v>437</v>
      </c>
      <c r="AA2561">
        <v>40</v>
      </c>
      <c r="AB2561">
        <v>2</v>
      </c>
      <c r="AC2561">
        <v>105222.86</v>
      </c>
      <c r="AD2561">
        <v>2</v>
      </c>
      <c r="AE2561">
        <v>1</v>
      </c>
      <c r="AF2561">
        <v>0</v>
      </c>
      <c r="AG2561">
        <v>93795.86</v>
      </c>
      <c r="AH2561">
        <v>0</v>
      </c>
    </row>
    <row r="2562" spans="21:34" x14ac:dyDescent="0.25">
      <c r="U2562">
        <v>2561</v>
      </c>
      <c r="V2562">
        <v>15711834</v>
      </c>
      <c r="W2562" t="s">
        <v>2009</v>
      </c>
      <c r="X2562">
        <v>650</v>
      </c>
      <c r="Y2562" t="s">
        <v>376</v>
      </c>
      <c r="Z2562" t="s">
        <v>437</v>
      </c>
      <c r="AA2562">
        <v>30</v>
      </c>
      <c r="AB2562">
        <v>6</v>
      </c>
      <c r="AC2562">
        <v>0</v>
      </c>
      <c r="AD2562">
        <v>1</v>
      </c>
      <c r="AE2562">
        <v>0</v>
      </c>
      <c r="AF2562">
        <v>0</v>
      </c>
      <c r="AG2562">
        <v>67997.13</v>
      </c>
      <c r="AH2562">
        <v>1</v>
      </c>
    </row>
    <row r="2563" spans="21:34" x14ac:dyDescent="0.25">
      <c r="U2563">
        <v>2562</v>
      </c>
      <c r="V2563">
        <v>15729763</v>
      </c>
      <c r="W2563" t="s">
        <v>2010</v>
      </c>
      <c r="X2563">
        <v>655</v>
      </c>
      <c r="Y2563" t="s">
        <v>376</v>
      </c>
      <c r="Z2563" t="s">
        <v>436</v>
      </c>
      <c r="AA2563">
        <v>34</v>
      </c>
      <c r="AB2563">
        <v>1</v>
      </c>
      <c r="AC2563">
        <v>116114.93</v>
      </c>
      <c r="AD2563">
        <v>1</v>
      </c>
      <c r="AE2563">
        <v>1</v>
      </c>
      <c r="AF2563">
        <v>1</v>
      </c>
      <c r="AG2563">
        <v>49492.15</v>
      </c>
      <c r="AH2563">
        <v>0</v>
      </c>
    </row>
    <row r="2564" spans="21:34" x14ac:dyDescent="0.25">
      <c r="U2564">
        <v>2563</v>
      </c>
      <c r="V2564">
        <v>15646566</v>
      </c>
      <c r="W2564" t="s">
        <v>1152</v>
      </c>
      <c r="X2564">
        <v>763</v>
      </c>
      <c r="Y2564" t="s">
        <v>374</v>
      </c>
      <c r="Z2564" t="s">
        <v>437</v>
      </c>
      <c r="AA2564">
        <v>58</v>
      </c>
      <c r="AB2564">
        <v>9</v>
      </c>
      <c r="AC2564">
        <v>187911.55</v>
      </c>
      <c r="AD2564">
        <v>1</v>
      </c>
      <c r="AE2564">
        <v>0</v>
      </c>
      <c r="AF2564">
        <v>1</v>
      </c>
      <c r="AG2564">
        <v>35825.18</v>
      </c>
      <c r="AH2564">
        <v>0</v>
      </c>
    </row>
    <row r="2565" spans="21:34" x14ac:dyDescent="0.25">
      <c r="U2565">
        <v>2564</v>
      </c>
      <c r="V2565">
        <v>15645463</v>
      </c>
      <c r="W2565" t="s">
        <v>1063</v>
      </c>
      <c r="X2565">
        <v>843</v>
      </c>
      <c r="Y2565" t="s">
        <v>374</v>
      </c>
      <c r="Z2565" t="s">
        <v>437</v>
      </c>
      <c r="AA2565">
        <v>27</v>
      </c>
      <c r="AB2565">
        <v>5</v>
      </c>
      <c r="AC2565">
        <v>0</v>
      </c>
      <c r="AD2565">
        <v>2</v>
      </c>
      <c r="AE2565">
        <v>1</v>
      </c>
      <c r="AF2565">
        <v>1</v>
      </c>
      <c r="AG2565">
        <v>67494.23</v>
      </c>
      <c r="AH2565">
        <v>0</v>
      </c>
    </row>
    <row r="2566" spans="21:34" x14ac:dyDescent="0.25">
      <c r="U2566">
        <v>2565</v>
      </c>
      <c r="V2566">
        <v>15672144</v>
      </c>
      <c r="W2566" t="s">
        <v>1166</v>
      </c>
      <c r="X2566">
        <v>667</v>
      </c>
      <c r="Y2566" t="s">
        <v>374</v>
      </c>
      <c r="Z2566" t="s">
        <v>437</v>
      </c>
      <c r="AA2566">
        <v>38</v>
      </c>
      <c r="AB2566">
        <v>6</v>
      </c>
      <c r="AC2566">
        <v>144432.04</v>
      </c>
      <c r="AD2566">
        <v>1</v>
      </c>
      <c r="AE2566">
        <v>1</v>
      </c>
      <c r="AF2566">
        <v>1</v>
      </c>
      <c r="AG2566">
        <v>73963.17</v>
      </c>
      <c r="AH2566">
        <v>1</v>
      </c>
    </row>
    <row r="2567" spans="21:34" x14ac:dyDescent="0.25">
      <c r="U2567">
        <v>2566</v>
      </c>
      <c r="V2567">
        <v>15596088</v>
      </c>
      <c r="W2567" t="s">
        <v>741</v>
      </c>
      <c r="X2567">
        <v>705</v>
      </c>
      <c r="Y2567" t="s">
        <v>374</v>
      </c>
      <c r="Z2567" t="s">
        <v>437</v>
      </c>
      <c r="AA2567">
        <v>50</v>
      </c>
      <c r="AB2567">
        <v>4</v>
      </c>
      <c r="AC2567">
        <v>77065.899999999994</v>
      </c>
      <c r="AD2567">
        <v>2</v>
      </c>
      <c r="AE2567">
        <v>0</v>
      </c>
      <c r="AF2567">
        <v>1</v>
      </c>
      <c r="AG2567">
        <v>145159.26</v>
      </c>
      <c r="AH2567">
        <v>0</v>
      </c>
    </row>
    <row r="2568" spans="21:34" x14ac:dyDescent="0.25">
      <c r="U2568">
        <v>2567</v>
      </c>
      <c r="V2568">
        <v>15614878</v>
      </c>
      <c r="W2568" t="s">
        <v>1347</v>
      </c>
      <c r="X2568">
        <v>660</v>
      </c>
      <c r="Y2568" t="s">
        <v>378</v>
      </c>
      <c r="Z2568" t="s">
        <v>437</v>
      </c>
      <c r="AA2568">
        <v>29</v>
      </c>
      <c r="AB2568">
        <v>6</v>
      </c>
      <c r="AC2568">
        <v>180520.29</v>
      </c>
      <c r="AD2568">
        <v>1</v>
      </c>
      <c r="AE2568">
        <v>1</v>
      </c>
      <c r="AF2568">
        <v>1</v>
      </c>
      <c r="AG2568">
        <v>123850.58</v>
      </c>
      <c r="AH2568">
        <v>0</v>
      </c>
    </row>
    <row r="2569" spans="21:34" x14ac:dyDescent="0.25">
      <c r="U2569">
        <v>2568</v>
      </c>
      <c r="V2569">
        <v>15635240</v>
      </c>
      <c r="W2569" t="s">
        <v>1235</v>
      </c>
      <c r="X2569">
        <v>553</v>
      </c>
      <c r="Y2569" t="s">
        <v>374</v>
      </c>
      <c r="Z2569" t="s">
        <v>436</v>
      </c>
      <c r="AA2569">
        <v>42</v>
      </c>
      <c r="AB2569">
        <v>1</v>
      </c>
      <c r="AC2569">
        <v>0</v>
      </c>
      <c r="AD2569">
        <v>2</v>
      </c>
      <c r="AE2569">
        <v>0</v>
      </c>
      <c r="AF2569">
        <v>0</v>
      </c>
      <c r="AG2569">
        <v>23822.04</v>
      </c>
      <c r="AH2569">
        <v>0</v>
      </c>
    </row>
    <row r="2570" spans="21:34" x14ac:dyDescent="0.25">
      <c r="U2570">
        <v>2569</v>
      </c>
      <c r="V2570">
        <v>15775905</v>
      </c>
      <c r="W2570" t="s">
        <v>1322</v>
      </c>
      <c r="X2570">
        <v>612</v>
      </c>
      <c r="Y2570" t="s">
        <v>378</v>
      </c>
      <c r="Z2570" t="s">
        <v>437</v>
      </c>
      <c r="AA2570">
        <v>47</v>
      </c>
      <c r="AB2570">
        <v>6</v>
      </c>
      <c r="AC2570">
        <v>130024.87</v>
      </c>
      <c r="AD2570">
        <v>1</v>
      </c>
      <c r="AE2570">
        <v>1</v>
      </c>
      <c r="AF2570">
        <v>1</v>
      </c>
      <c r="AG2570">
        <v>45750.21</v>
      </c>
      <c r="AH2570">
        <v>1</v>
      </c>
    </row>
    <row r="2571" spans="21:34" x14ac:dyDescent="0.25">
      <c r="U2571">
        <v>2570</v>
      </c>
      <c r="V2571">
        <v>15700657</v>
      </c>
      <c r="W2571" t="s">
        <v>2011</v>
      </c>
      <c r="X2571">
        <v>641</v>
      </c>
      <c r="Y2571" t="s">
        <v>378</v>
      </c>
      <c r="Z2571" t="s">
        <v>437</v>
      </c>
      <c r="AA2571">
        <v>40</v>
      </c>
      <c r="AB2571">
        <v>2</v>
      </c>
      <c r="AC2571">
        <v>110086.69</v>
      </c>
      <c r="AD2571">
        <v>1</v>
      </c>
      <c r="AE2571">
        <v>1</v>
      </c>
      <c r="AF2571">
        <v>0</v>
      </c>
      <c r="AG2571">
        <v>159773.14000000001</v>
      </c>
      <c r="AH2571">
        <v>0</v>
      </c>
    </row>
    <row r="2572" spans="21:34" x14ac:dyDescent="0.25">
      <c r="U2572">
        <v>2571</v>
      </c>
      <c r="V2572">
        <v>15611905</v>
      </c>
      <c r="W2572" t="s">
        <v>2012</v>
      </c>
      <c r="X2572">
        <v>513</v>
      </c>
      <c r="Y2572" t="s">
        <v>376</v>
      </c>
      <c r="Z2572" t="s">
        <v>437</v>
      </c>
      <c r="AA2572">
        <v>31</v>
      </c>
      <c r="AB2572">
        <v>5</v>
      </c>
      <c r="AC2572">
        <v>174853.46</v>
      </c>
      <c r="AD2572">
        <v>1</v>
      </c>
      <c r="AE2572">
        <v>1</v>
      </c>
      <c r="AF2572">
        <v>0</v>
      </c>
      <c r="AG2572">
        <v>84238.63</v>
      </c>
      <c r="AH2572">
        <v>0</v>
      </c>
    </row>
    <row r="2573" spans="21:34" x14ac:dyDescent="0.25">
      <c r="U2573">
        <v>2572</v>
      </c>
      <c r="V2573">
        <v>15652527</v>
      </c>
      <c r="W2573" t="s">
        <v>2013</v>
      </c>
      <c r="X2573">
        <v>680</v>
      </c>
      <c r="Y2573" t="s">
        <v>374</v>
      </c>
      <c r="Z2573" t="s">
        <v>436</v>
      </c>
      <c r="AA2573">
        <v>44</v>
      </c>
      <c r="AB2573">
        <v>7</v>
      </c>
      <c r="AC2573">
        <v>108724.98</v>
      </c>
      <c r="AD2573">
        <v>1</v>
      </c>
      <c r="AE2573">
        <v>0</v>
      </c>
      <c r="AF2573">
        <v>1</v>
      </c>
      <c r="AG2573">
        <v>72330.460000000006</v>
      </c>
      <c r="AH2573">
        <v>0</v>
      </c>
    </row>
    <row r="2574" spans="21:34" x14ac:dyDescent="0.25">
      <c r="U2574">
        <v>2573</v>
      </c>
      <c r="V2574">
        <v>15785865</v>
      </c>
      <c r="W2574" t="s">
        <v>935</v>
      </c>
      <c r="X2574">
        <v>711</v>
      </c>
      <c r="Y2574" t="s">
        <v>374</v>
      </c>
      <c r="Z2574" t="s">
        <v>436</v>
      </c>
      <c r="AA2574">
        <v>58</v>
      </c>
      <c r="AB2574">
        <v>9</v>
      </c>
      <c r="AC2574">
        <v>91285.13</v>
      </c>
      <c r="AD2574">
        <v>2</v>
      </c>
      <c r="AE2574">
        <v>1</v>
      </c>
      <c r="AF2574">
        <v>1</v>
      </c>
      <c r="AG2574">
        <v>26767.85</v>
      </c>
      <c r="AH2574">
        <v>0</v>
      </c>
    </row>
    <row r="2575" spans="21:34" x14ac:dyDescent="0.25">
      <c r="U2575">
        <v>2574</v>
      </c>
      <c r="V2575">
        <v>15645942</v>
      </c>
      <c r="W2575" t="s">
        <v>1069</v>
      </c>
      <c r="X2575">
        <v>689</v>
      </c>
      <c r="Y2575" t="s">
        <v>376</v>
      </c>
      <c r="Z2575" t="s">
        <v>436</v>
      </c>
      <c r="AA2575">
        <v>40</v>
      </c>
      <c r="AB2575">
        <v>2</v>
      </c>
      <c r="AC2575">
        <v>0</v>
      </c>
      <c r="AD2575">
        <v>2</v>
      </c>
      <c r="AE2575">
        <v>1</v>
      </c>
      <c r="AF2575">
        <v>1</v>
      </c>
      <c r="AG2575">
        <v>164768.82</v>
      </c>
      <c r="AH2575">
        <v>0</v>
      </c>
    </row>
    <row r="2576" spans="21:34" x14ac:dyDescent="0.25">
      <c r="U2576">
        <v>2575</v>
      </c>
      <c r="V2576">
        <v>15688691</v>
      </c>
      <c r="W2576" t="s">
        <v>1977</v>
      </c>
      <c r="X2576">
        <v>665</v>
      </c>
      <c r="Y2576" t="s">
        <v>378</v>
      </c>
      <c r="Z2576" t="s">
        <v>437</v>
      </c>
      <c r="AA2576">
        <v>51</v>
      </c>
      <c r="AB2576">
        <v>9</v>
      </c>
      <c r="AC2576">
        <v>110610.41</v>
      </c>
      <c r="AD2576">
        <v>2</v>
      </c>
      <c r="AE2576">
        <v>0</v>
      </c>
      <c r="AF2576">
        <v>1</v>
      </c>
      <c r="AG2576">
        <v>1112.76</v>
      </c>
      <c r="AH2576">
        <v>1</v>
      </c>
    </row>
    <row r="2577" spans="21:34" x14ac:dyDescent="0.25">
      <c r="U2577">
        <v>2576</v>
      </c>
      <c r="V2577">
        <v>15592736</v>
      </c>
      <c r="W2577" t="s">
        <v>1580</v>
      </c>
      <c r="X2577">
        <v>551</v>
      </c>
      <c r="Y2577" t="s">
        <v>378</v>
      </c>
      <c r="Z2577" t="s">
        <v>436</v>
      </c>
      <c r="AA2577">
        <v>54</v>
      </c>
      <c r="AB2577">
        <v>5</v>
      </c>
      <c r="AC2577">
        <v>102994.04</v>
      </c>
      <c r="AD2577">
        <v>1</v>
      </c>
      <c r="AE2577">
        <v>1</v>
      </c>
      <c r="AF2577">
        <v>0</v>
      </c>
      <c r="AG2577">
        <v>176680.16</v>
      </c>
      <c r="AH2577">
        <v>1</v>
      </c>
    </row>
    <row r="2578" spans="21:34" x14ac:dyDescent="0.25">
      <c r="U2578">
        <v>2577</v>
      </c>
      <c r="V2578">
        <v>15673529</v>
      </c>
      <c r="W2578" t="s">
        <v>679</v>
      </c>
      <c r="X2578">
        <v>645</v>
      </c>
      <c r="Y2578" t="s">
        <v>376</v>
      </c>
      <c r="Z2578" t="s">
        <v>436</v>
      </c>
      <c r="AA2578">
        <v>36</v>
      </c>
      <c r="AB2578">
        <v>4</v>
      </c>
      <c r="AC2578">
        <v>59893.85</v>
      </c>
      <c r="AD2578">
        <v>2</v>
      </c>
      <c r="AE2578">
        <v>1</v>
      </c>
      <c r="AF2578">
        <v>0</v>
      </c>
      <c r="AG2578">
        <v>43999.64</v>
      </c>
      <c r="AH2578">
        <v>0</v>
      </c>
    </row>
    <row r="2579" spans="21:34" x14ac:dyDescent="0.25">
      <c r="U2579">
        <v>2578</v>
      </c>
      <c r="V2579">
        <v>15724145</v>
      </c>
      <c r="W2579" t="s">
        <v>2014</v>
      </c>
      <c r="X2579">
        <v>616</v>
      </c>
      <c r="Y2579" t="s">
        <v>378</v>
      </c>
      <c r="Z2579" t="s">
        <v>436</v>
      </c>
      <c r="AA2579">
        <v>29</v>
      </c>
      <c r="AB2579">
        <v>8</v>
      </c>
      <c r="AC2579">
        <v>149318.54999999999</v>
      </c>
      <c r="AD2579">
        <v>1</v>
      </c>
      <c r="AE2579">
        <v>1</v>
      </c>
      <c r="AF2579">
        <v>0</v>
      </c>
      <c r="AG2579">
        <v>140746.13</v>
      </c>
      <c r="AH2579">
        <v>0</v>
      </c>
    </row>
    <row r="2580" spans="21:34" x14ac:dyDescent="0.25">
      <c r="U2580">
        <v>2579</v>
      </c>
      <c r="V2580">
        <v>15704629</v>
      </c>
      <c r="W2580" t="s">
        <v>1321</v>
      </c>
      <c r="X2580">
        <v>582</v>
      </c>
      <c r="Y2580" t="s">
        <v>374</v>
      </c>
      <c r="Z2580" t="s">
        <v>437</v>
      </c>
      <c r="AA2580">
        <v>32</v>
      </c>
      <c r="AB2580">
        <v>1</v>
      </c>
      <c r="AC2580">
        <v>116409.55</v>
      </c>
      <c r="AD2580">
        <v>1</v>
      </c>
      <c r="AE2580">
        <v>0</v>
      </c>
      <c r="AF2580">
        <v>1</v>
      </c>
      <c r="AG2580">
        <v>152790.92000000001</v>
      </c>
      <c r="AH2580">
        <v>0</v>
      </c>
    </row>
    <row r="2581" spans="21:34" x14ac:dyDescent="0.25">
      <c r="U2581">
        <v>2580</v>
      </c>
      <c r="V2581">
        <v>15597896</v>
      </c>
      <c r="W2581" t="s">
        <v>2015</v>
      </c>
      <c r="X2581">
        <v>365</v>
      </c>
      <c r="Y2581" t="s">
        <v>378</v>
      </c>
      <c r="Z2581" t="s">
        <v>436</v>
      </c>
      <c r="AA2581">
        <v>30</v>
      </c>
      <c r="AB2581">
        <v>0</v>
      </c>
      <c r="AC2581">
        <v>127760.07</v>
      </c>
      <c r="AD2581">
        <v>1</v>
      </c>
      <c r="AE2581">
        <v>1</v>
      </c>
      <c r="AF2581">
        <v>0</v>
      </c>
      <c r="AG2581">
        <v>81537.850000000006</v>
      </c>
      <c r="AH2581">
        <v>1</v>
      </c>
    </row>
    <row r="2582" spans="21:34" x14ac:dyDescent="0.25">
      <c r="U2582">
        <v>2581</v>
      </c>
      <c r="V2582">
        <v>15731790</v>
      </c>
      <c r="W2582" t="s">
        <v>892</v>
      </c>
      <c r="X2582">
        <v>697</v>
      </c>
      <c r="Y2582" t="s">
        <v>378</v>
      </c>
      <c r="Z2582" t="s">
        <v>437</v>
      </c>
      <c r="AA2582">
        <v>38</v>
      </c>
      <c r="AB2582">
        <v>6</v>
      </c>
      <c r="AC2582">
        <v>132591.35999999999</v>
      </c>
      <c r="AD2582">
        <v>1</v>
      </c>
      <c r="AE2582">
        <v>1</v>
      </c>
      <c r="AF2582">
        <v>1</v>
      </c>
      <c r="AG2582">
        <v>7387.8</v>
      </c>
      <c r="AH2582">
        <v>1</v>
      </c>
    </row>
    <row r="2583" spans="21:34" x14ac:dyDescent="0.25">
      <c r="U2583">
        <v>2582</v>
      </c>
      <c r="V2583">
        <v>15634719</v>
      </c>
      <c r="W2583" t="s">
        <v>1334</v>
      </c>
      <c r="X2583">
        <v>704</v>
      </c>
      <c r="Y2583" t="s">
        <v>374</v>
      </c>
      <c r="Z2583" t="s">
        <v>436</v>
      </c>
      <c r="AA2583">
        <v>31</v>
      </c>
      <c r="AB2583">
        <v>0</v>
      </c>
      <c r="AC2583">
        <v>0</v>
      </c>
      <c r="AD2583">
        <v>2</v>
      </c>
      <c r="AE2583">
        <v>1</v>
      </c>
      <c r="AF2583">
        <v>0</v>
      </c>
      <c r="AG2583">
        <v>183038.33</v>
      </c>
      <c r="AH2583">
        <v>0</v>
      </c>
    </row>
    <row r="2584" spans="21:34" x14ac:dyDescent="0.25">
      <c r="U2584">
        <v>2583</v>
      </c>
      <c r="V2584">
        <v>15703205</v>
      </c>
      <c r="W2584" t="s">
        <v>1175</v>
      </c>
      <c r="X2584">
        <v>656</v>
      </c>
      <c r="Y2584" t="s">
        <v>374</v>
      </c>
      <c r="Z2584" t="s">
        <v>437</v>
      </c>
      <c r="AA2584">
        <v>46</v>
      </c>
      <c r="AB2584">
        <v>5</v>
      </c>
      <c r="AC2584">
        <v>113402.14</v>
      </c>
      <c r="AD2584">
        <v>2</v>
      </c>
      <c r="AE2584">
        <v>1</v>
      </c>
      <c r="AF2584">
        <v>1</v>
      </c>
      <c r="AG2584">
        <v>138849.06</v>
      </c>
      <c r="AH2584">
        <v>0</v>
      </c>
    </row>
    <row r="2585" spans="21:34" x14ac:dyDescent="0.25">
      <c r="U2585">
        <v>2584</v>
      </c>
      <c r="V2585">
        <v>15567333</v>
      </c>
      <c r="W2585" t="s">
        <v>2016</v>
      </c>
      <c r="X2585">
        <v>712</v>
      </c>
      <c r="Y2585" t="s">
        <v>374</v>
      </c>
      <c r="Z2585" t="s">
        <v>437</v>
      </c>
      <c r="AA2585">
        <v>31</v>
      </c>
      <c r="AB2585">
        <v>7</v>
      </c>
      <c r="AC2585">
        <v>0</v>
      </c>
      <c r="AD2585">
        <v>2</v>
      </c>
      <c r="AE2585">
        <v>1</v>
      </c>
      <c r="AF2585">
        <v>0</v>
      </c>
      <c r="AG2585">
        <v>170333.38</v>
      </c>
      <c r="AH2585">
        <v>0</v>
      </c>
    </row>
    <row r="2586" spans="21:34" x14ac:dyDescent="0.25">
      <c r="U2586">
        <v>2585</v>
      </c>
      <c r="V2586">
        <v>15754537</v>
      </c>
      <c r="W2586" t="s">
        <v>755</v>
      </c>
      <c r="X2586">
        <v>748</v>
      </c>
      <c r="Y2586" t="s">
        <v>374</v>
      </c>
      <c r="Z2586" t="s">
        <v>436</v>
      </c>
      <c r="AA2586">
        <v>40</v>
      </c>
      <c r="AB2586">
        <v>0</v>
      </c>
      <c r="AC2586">
        <v>0</v>
      </c>
      <c r="AD2586">
        <v>1</v>
      </c>
      <c r="AE2586">
        <v>0</v>
      </c>
      <c r="AF2586">
        <v>0</v>
      </c>
      <c r="AG2586">
        <v>60416.76</v>
      </c>
      <c r="AH2586">
        <v>0</v>
      </c>
    </row>
    <row r="2587" spans="21:34" x14ac:dyDescent="0.25">
      <c r="U2587">
        <v>2586</v>
      </c>
      <c r="V2587">
        <v>15612030</v>
      </c>
      <c r="W2587" t="s">
        <v>2017</v>
      </c>
      <c r="X2587">
        <v>724</v>
      </c>
      <c r="Y2587" t="s">
        <v>374</v>
      </c>
      <c r="Z2587" t="s">
        <v>436</v>
      </c>
      <c r="AA2587">
        <v>28</v>
      </c>
      <c r="AB2587">
        <v>9</v>
      </c>
      <c r="AC2587">
        <v>0</v>
      </c>
      <c r="AD2587">
        <v>2</v>
      </c>
      <c r="AE2587">
        <v>1</v>
      </c>
      <c r="AF2587">
        <v>1</v>
      </c>
      <c r="AG2587">
        <v>100240.2</v>
      </c>
      <c r="AH2587">
        <v>0</v>
      </c>
    </row>
    <row r="2588" spans="21:34" x14ac:dyDescent="0.25">
      <c r="U2588">
        <v>2587</v>
      </c>
      <c r="V2588">
        <v>15573242</v>
      </c>
      <c r="W2588" t="s">
        <v>2018</v>
      </c>
      <c r="X2588">
        <v>691</v>
      </c>
      <c r="Y2588" t="s">
        <v>374</v>
      </c>
      <c r="Z2588" t="s">
        <v>436</v>
      </c>
      <c r="AA2588">
        <v>50</v>
      </c>
      <c r="AB2588">
        <v>6</v>
      </c>
      <c r="AC2588">
        <v>136953.47</v>
      </c>
      <c r="AD2588">
        <v>1</v>
      </c>
      <c r="AE2588">
        <v>1</v>
      </c>
      <c r="AF2588">
        <v>1</v>
      </c>
      <c r="AG2588">
        <v>2704.98</v>
      </c>
      <c r="AH2588">
        <v>0</v>
      </c>
    </row>
    <row r="2589" spans="21:34" x14ac:dyDescent="0.25">
      <c r="U2589">
        <v>2588</v>
      </c>
      <c r="V2589">
        <v>15601892</v>
      </c>
      <c r="W2589" t="s">
        <v>704</v>
      </c>
      <c r="X2589">
        <v>563</v>
      </c>
      <c r="Y2589" t="s">
        <v>374</v>
      </c>
      <c r="Z2589" t="s">
        <v>436</v>
      </c>
      <c r="AA2589">
        <v>33</v>
      </c>
      <c r="AB2589">
        <v>8</v>
      </c>
      <c r="AC2589">
        <v>0</v>
      </c>
      <c r="AD2589">
        <v>2</v>
      </c>
      <c r="AE2589">
        <v>0</v>
      </c>
      <c r="AF2589">
        <v>1</v>
      </c>
      <c r="AG2589">
        <v>68815.05</v>
      </c>
      <c r="AH2589">
        <v>0</v>
      </c>
    </row>
    <row r="2590" spans="21:34" x14ac:dyDescent="0.25">
      <c r="U2590">
        <v>2589</v>
      </c>
      <c r="V2590">
        <v>15663885</v>
      </c>
      <c r="W2590" t="s">
        <v>2019</v>
      </c>
      <c r="X2590">
        <v>741</v>
      </c>
      <c r="Y2590" t="s">
        <v>374</v>
      </c>
      <c r="Z2590" t="s">
        <v>436</v>
      </c>
      <c r="AA2590">
        <v>32</v>
      </c>
      <c r="AB2590">
        <v>5</v>
      </c>
      <c r="AC2590">
        <v>0</v>
      </c>
      <c r="AD2590">
        <v>1</v>
      </c>
      <c r="AE2590">
        <v>1</v>
      </c>
      <c r="AF2590">
        <v>1</v>
      </c>
      <c r="AG2590">
        <v>64839.23</v>
      </c>
      <c r="AH2590">
        <v>0</v>
      </c>
    </row>
    <row r="2591" spans="21:34" x14ac:dyDescent="0.25">
      <c r="U2591">
        <v>2590</v>
      </c>
      <c r="V2591">
        <v>15701096</v>
      </c>
      <c r="W2591" t="s">
        <v>2020</v>
      </c>
      <c r="X2591">
        <v>778</v>
      </c>
      <c r="Y2591" t="s">
        <v>374</v>
      </c>
      <c r="Z2591" t="s">
        <v>436</v>
      </c>
      <c r="AA2591">
        <v>44</v>
      </c>
      <c r="AB2591">
        <v>8</v>
      </c>
      <c r="AC2591">
        <v>123863.64</v>
      </c>
      <c r="AD2591">
        <v>1</v>
      </c>
      <c r="AE2591">
        <v>1</v>
      </c>
      <c r="AF2591">
        <v>0</v>
      </c>
      <c r="AG2591">
        <v>144494.94</v>
      </c>
      <c r="AH2591">
        <v>0</v>
      </c>
    </row>
    <row r="2592" spans="21:34" x14ac:dyDescent="0.25">
      <c r="U2592">
        <v>2591</v>
      </c>
      <c r="V2592">
        <v>15710450</v>
      </c>
      <c r="W2592" t="s">
        <v>1867</v>
      </c>
      <c r="X2592">
        <v>848</v>
      </c>
      <c r="Y2592" t="s">
        <v>376</v>
      </c>
      <c r="Z2592" t="s">
        <v>436</v>
      </c>
      <c r="AA2592">
        <v>22</v>
      </c>
      <c r="AB2592">
        <v>7</v>
      </c>
      <c r="AC2592">
        <v>120811.89</v>
      </c>
      <c r="AD2592">
        <v>1</v>
      </c>
      <c r="AE2592">
        <v>1</v>
      </c>
      <c r="AF2592">
        <v>1</v>
      </c>
      <c r="AG2592">
        <v>185510.34</v>
      </c>
      <c r="AH2592">
        <v>0</v>
      </c>
    </row>
    <row r="2593" spans="21:34" x14ac:dyDescent="0.25">
      <c r="U2593">
        <v>2592</v>
      </c>
      <c r="V2593">
        <v>15790846</v>
      </c>
      <c r="W2593" t="s">
        <v>930</v>
      </c>
      <c r="X2593">
        <v>634</v>
      </c>
      <c r="Y2593" t="s">
        <v>378</v>
      </c>
      <c r="Z2593" t="s">
        <v>436</v>
      </c>
      <c r="AA2593">
        <v>38</v>
      </c>
      <c r="AB2593">
        <v>2</v>
      </c>
      <c r="AC2593">
        <v>148430.54999999999</v>
      </c>
      <c r="AD2593">
        <v>1</v>
      </c>
      <c r="AE2593">
        <v>1</v>
      </c>
      <c r="AF2593">
        <v>1</v>
      </c>
      <c r="AG2593">
        <v>56055.72</v>
      </c>
      <c r="AH2593">
        <v>0</v>
      </c>
    </row>
    <row r="2594" spans="21:34" x14ac:dyDescent="0.25">
      <c r="U2594">
        <v>2593</v>
      </c>
      <c r="V2594">
        <v>15658956</v>
      </c>
      <c r="W2594" t="s">
        <v>1565</v>
      </c>
      <c r="X2594">
        <v>505</v>
      </c>
      <c r="Y2594" t="s">
        <v>378</v>
      </c>
      <c r="Z2594" t="s">
        <v>436</v>
      </c>
      <c r="AA2594">
        <v>40</v>
      </c>
      <c r="AB2594">
        <v>6</v>
      </c>
      <c r="AC2594">
        <v>47869.69</v>
      </c>
      <c r="AD2594">
        <v>2</v>
      </c>
      <c r="AE2594">
        <v>1</v>
      </c>
      <c r="AF2594">
        <v>1</v>
      </c>
      <c r="AG2594">
        <v>155061.97</v>
      </c>
      <c r="AH2594">
        <v>0</v>
      </c>
    </row>
    <row r="2595" spans="21:34" x14ac:dyDescent="0.25">
      <c r="U2595">
        <v>2594</v>
      </c>
      <c r="V2595">
        <v>15755223</v>
      </c>
      <c r="W2595" t="s">
        <v>1962</v>
      </c>
      <c r="X2595">
        <v>692</v>
      </c>
      <c r="Y2595" t="s">
        <v>378</v>
      </c>
      <c r="Z2595" t="s">
        <v>436</v>
      </c>
      <c r="AA2595">
        <v>53</v>
      </c>
      <c r="AB2595">
        <v>7</v>
      </c>
      <c r="AC2595">
        <v>150926.99</v>
      </c>
      <c r="AD2595">
        <v>2</v>
      </c>
      <c r="AE2595">
        <v>0</v>
      </c>
      <c r="AF2595">
        <v>0</v>
      </c>
      <c r="AG2595">
        <v>119817.19</v>
      </c>
      <c r="AH2595">
        <v>0</v>
      </c>
    </row>
    <row r="2596" spans="21:34" x14ac:dyDescent="0.25">
      <c r="U2596">
        <v>2595</v>
      </c>
      <c r="V2596">
        <v>15787318</v>
      </c>
      <c r="W2596" t="s">
        <v>2021</v>
      </c>
      <c r="X2596">
        <v>537</v>
      </c>
      <c r="Y2596" t="s">
        <v>378</v>
      </c>
      <c r="Z2596" t="s">
        <v>437</v>
      </c>
      <c r="AA2596">
        <v>47</v>
      </c>
      <c r="AB2596">
        <v>6</v>
      </c>
      <c r="AC2596">
        <v>103163.35</v>
      </c>
      <c r="AD2596">
        <v>1</v>
      </c>
      <c r="AE2596">
        <v>1</v>
      </c>
      <c r="AF2596">
        <v>0</v>
      </c>
      <c r="AG2596">
        <v>16259.64</v>
      </c>
      <c r="AH2596">
        <v>1</v>
      </c>
    </row>
    <row r="2597" spans="21:34" x14ac:dyDescent="0.25">
      <c r="U2597">
        <v>2596</v>
      </c>
      <c r="V2597">
        <v>15737310</v>
      </c>
      <c r="W2597" t="s">
        <v>1431</v>
      </c>
      <c r="X2597">
        <v>633</v>
      </c>
      <c r="Y2597" t="s">
        <v>374</v>
      </c>
      <c r="Z2597" t="s">
        <v>436</v>
      </c>
      <c r="AA2597">
        <v>29</v>
      </c>
      <c r="AB2597">
        <v>10</v>
      </c>
      <c r="AC2597">
        <v>130206.28</v>
      </c>
      <c r="AD2597">
        <v>1</v>
      </c>
      <c r="AE2597">
        <v>1</v>
      </c>
      <c r="AF2597">
        <v>0</v>
      </c>
      <c r="AG2597">
        <v>184654.87</v>
      </c>
      <c r="AH2597">
        <v>0</v>
      </c>
    </row>
    <row r="2598" spans="21:34" x14ac:dyDescent="0.25">
      <c r="U2598">
        <v>2597</v>
      </c>
      <c r="V2598">
        <v>15763665</v>
      </c>
      <c r="W2598" t="s">
        <v>1717</v>
      </c>
      <c r="X2598">
        <v>833</v>
      </c>
      <c r="Y2598" t="s">
        <v>374</v>
      </c>
      <c r="Z2598" t="s">
        <v>437</v>
      </c>
      <c r="AA2598">
        <v>28</v>
      </c>
      <c r="AB2598">
        <v>4</v>
      </c>
      <c r="AC2598">
        <v>136674.51</v>
      </c>
      <c r="AD2598">
        <v>2</v>
      </c>
      <c r="AE2598">
        <v>0</v>
      </c>
      <c r="AF2598">
        <v>0</v>
      </c>
      <c r="AG2598">
        <v>5278.78</v>
      </c>
      <c r="AH2598">
        <v>0</v>
      </c>
    </row>
    <row r="2599" spans="21:34" x14ac:dyDescent="0.25">
      <c r="U2599">
        <v>2598</v>
      </c>
      <c r="V2599">
        <v>15668818</v>
      </c>
      <c r="W2599" t="s">
        <v>2022</v>
      </c>
      <c r="X2599">
        <v>592</v>
      </c>
      <c r="Y2599" t="s">
        <v>376</v>
      </c>
      <c r="Z2599" t="s">
        <v>437</v>
      </c>
      <c r="AA2599">
        <v>40</v>
      </c>
      <c r="AB2599">
        <v>2</v>
      </c>
      <c r="AC2599">
        <v>200322.45</v>
      </c>
      <c r="AD2599">
        <v>1</v>
      </c>
      <c r="AE2599">
        <v>1</v>
      </c>
      <c r="AF2599">
        <v>1</v>
      </c>
      <c r="AG2599">
        <v>113244.73</v>
      </c>
      <c r="AH2599">
        <v>0</v>
      </c>
    </row>
    <row r="2600" spans="21:34" x14ac:dyDescent="0.25">
      <c r="U2600">
        <v>2599</v>
      </c>
      <c r="V2600">
        <v>15765812</v>
      </c>
      <c r="W2600" t="s">
        <v>695</v>
      </c>
      <c r="X2600">
        <v>587</v>
      </c>
      <c r="Y2600" t="s">
        <v>376</v>
      </c>
      <c r="Z2600" t="s">
        <v>436</v>
      </c>
      <c r="AA2600">
        <v>48</v>
      </c>
      <c r="AB2600">
        <v>1</v>
      </c>
      <c r="AC2600">
        <v>0</v>
      </c>
      <c r="AD2600">
        <v>2</v>
      </c>
      <c r="AE2600">
        <v>1</v>
      </c>
      <c r="AF2600">
        <v>1</v>
      </c>
      <c r="AG2600">
        <v>8908</v>
      </c>
      <c r="AH2600">
        <v>0</v>
      </c>
    </row>
    <row r="2601" spans="21:34" x14ac:dyDescent="0.25">
      <c r="U2601">
        <v>2600</v>
      </c>
      <c r="V2601">
        <v>15704844</v>
      </c>
      <c r="W2601" t="s">
        <v>1000</v>
      </c>
      <c r="X2601">
        <v>550</v>
      </c>
      <c r="Y2601" t="s">
        <v>376</v>
      </c>
      <c r="Z2601" t="s">
        <v>436</v>
      </c>
      <c r="AA2601">
        <v>62</v>
      </c>
      <c r="AB2601">
        <v>7</v>
      </c>
      <c r="AC2601">
        <v>80927.56</v>
      </c>
      <c r="AD2601">
        <v>1</v>
      </c>
      <c r="AE2601">
        <v>0</v>
      </c>
      <c r="AF2601">
        <v>1</v>
      </c>
      <c r="AG2601">
        <v>64490.67</v>
      </c>
      <c r="AH2601">
        <v>0</v>
      </c>
    </row>
    <row r="2602" spans="21:34" x14ac:dyDescent="0.25">
      <c r="U2602">
        <v>2601</v>
      </c>
      <c r="V2602">
        <v>15744582</v>
      </c>
      <c r="W2602" t="s">
        <v>2023</v>
      </c>
      <c r="X2602">
        <v>680</v>
      </c>
      <c r="Y2602" t="s">
        <v>374</v>
      </c>
      <c r="Z2602" t="s">
        <v>437</v>
      </c>
      <c r="AA2602">
        <v>24</v>
      </c>
      <c r="AB2602">
        <v>10</v>
      </c>
      <c r="AC2602">
        <v>0</v>
      </c>
      <c r="AD2602">
        <v>3</v>
      </c>
      <c r="AE2602">
        <v>1</v>
      </c>
      <c r="AF2602">
        <v>0</v>
      </c>
      <c r="AG2602">
        <v>154971.63</v>
      </c>
      <c r="AH2602">
        <v>1</v>
      </c>
    </row>
    <row r="2603" spans="21:34" x14ac:dyDescent="0.25">
      <c r="U2603">
        <v>2602</v>
      </c>
      <c r="V2603">
        <v>15616700</v>
      </c>
      <c r="W2603" t="s">
        <v>2024</v>
      </c>
      <c r="X2603">
        <v>622</v>
      </c>
      <c r="Y2603" t="s">
        <v>376</v>
      </c>
      <c r="Z2603" t="s">
        <v>437</v>
      </c>
      <c r="AA2603">
        <v>41</v>
      </c>
      <c r="AB2603">
        <v>9</v>
      </c>
      <c r="AC2603">
        <v>0</v>
      </c>
      <c r="AD2603">
        <v>2</v>
      </c>
      <c r="AE2603">
        <v>1</v>
      </c>
      <c r="AF2603">
        <v>1</v>
      </c>
      <c r="AG2603">
        <v>155786.39000000001</v>
      </c>
      <c r="AH2603">
        <v>0</v>
      </c>
    </row>
    <row r="2604" spans="21:34" x14ac:dyDescent="0.25">
      <c r="U2604">
        <v>2603</v>
      </c>
      <c r="V2604">
        <v>15683521</v>
      </c>
      <c r="W2604" t="s">
        <v>1710</v>
      </c>
      <c r="X2604">
        <v>594</v>
      </c>
      <c r="Y2604" t="s">
        <v>378</v>
      </c>
      <c r="Z2604" t="s">
        <v>436</v>
      </c>
      <c r="AA2604">
        <v>28</v>
      </c>
      <c r="AB2604">
        <v>0</v>
      </c>
      <c r="AC2604">
        <v>142574.71</v>
      </c>
      <c r="AD2604">
        <v>2</v>
      </c>
      <c r="AE2604">
        <v>1</v>
      </c>
      <c r="AF2604">
        <v>0</v>
      </c>
      <c r="AG2604">
        <v>129084.82</v>
      </c>
      <c r="AH2604">
        <v>0</v>
      </c>
    </row>
    <row r="2605" spans="21:34" x14ac:dyDescent="0.25">
      <c r="U2605">
        <v>2604</v>
      </c>
      <c r="V2605">
        <v>15583049</v>
      </c>
      <c r="W2605" t="s">
        <v>718</v>
      </c>
      <c r="X2605">
        <v>643</v>
      </c>
      <c r="Y2605" t="s">
        <v>378</v>
      </c>
      <c r="Z2605" t="s">
        <v>437</v>
      </c>
      <c r="AA2605">
        <v>34</v>
      </c>
      <c r="AB2605">
        <v>7</v>
      </c>
      <c r="AC2605">
        <v>160426.07</v>
      </c>
      <c r="AD2605">
        <v>1</v>
      </c>
      <c r="AE2605">
        <v>0</v>
      </c>
      <c r="AF2605">
        <v>1</v>
      </c>
      <c r="AG2605">
        <v>188533.11</v>
      </c>
      <c r="AH2605">
        <v>0</v>
      </c>
    </row>
    <row r="2606" spans="21:34" x14ac:dyDescent="0.25">
      <c r="U2606">
        <v>2605</v>
      </c>
      <c r="V2606">
        <v>15643752</v>
      </c>
      <c r="W2606" t="s">
        <v>796</v>
      </c>
      <c r="X2606">
        <v>540</v>
      </c>
      <c r="Y2606" t="s">
        <v>374</v>
      </c>
      <c r="Z2606" t="s">
        <v>436</v>
      </c>
      <c r="AA2606">
        <v>25</v>
      </c>
      <c r="AB2606">
        <v>5</v>
      </c>
      <c r="AC2606">
        <v>116160.23</v>
      </c>
      <c r="AD2606">
        <v>1</v>
      </c>
      <c r="AE2606">
        <v>1</v>
      </c>
      <c r="AF2606">
        <v>0</v>
      </c>
      <c r="AG2606">
        <v>13411.67</v>
      </c>
      <c r="AH2606">
        <v>0</v>
      </c>
    </row>
    <row r="2607" spans="21:34" x14ac:dyDescent="0.25">
      <c r="U2607">
        <v>2606</v>
      </c>
      <c r="V2607">
        <v>15620398</v>
      </c>
      <c r="W2607" t="s">
        <v>648</v>
      </c>
      <c r="X2607">
        <v>635</v>
      </c>
      <c r="Y2607" t="s">
        <v>376</v>
      </c>
      <c r="Z2607" t="s">
        <v>437</v>
      </c>
      <c r="AA2607">
        <v>34</v>
      </c>
      <c r="AB2607">
        <v>5</v>
      </c>
      <c r="AC2607">
        <v>98683.47</v>
      </c>
      <c r="AD2607">
        <v>2</v>
      </c>
      <c r="AE2607">
        <v>1</v>
      </c>
      <c r="AF2607">
        <v>0</v>
      </c>
      <c r="AG2607">
        <v>15733.19</v>
      </c>
      <c r="AH2607">
        <v>0</v>
      </c>
    </row>
    <row r="2608" spans="21:34" x14ac:dyDescent="0.25">
      <c r="U2608">
        <v>2607</v>
      </c>
      <c r="V2608">
        <v>15715707</v>
      </c>
      <c r="W2608" t="s">
        <v>2025</v>
      </c>
      <c r="X2608">
        <v>657</v>
      </c>
      <c r="Y2608" t="s">
        <v>374</v>
      </c>
      <c r="Z2608" t="s">
        <v>436</v>
      </c>
      <c r="AA2608">
        <v>32</v>
      </c>
      <c r="AB2608">
        <v>3</v>
      </c>
      <c r="AC2608">
        <v>118829.03</v>
      </c>
      <c r="AD2608">
        <v>2</v>
      </c>
      <c r="AE2608">
        <v>1</v>
      </c>
      <c r="AF2608">
        <v>1</v>
      </c>
      <c r="AG2608">
        <v>73127.61</v>
      </c>
      <c r="AH2608">
        <v>0</v>
      </c>
    </row>
    <row r="2609" spans="21:34" x14ac:dyDescent="0.25">
      <c r="U2609">
        <v>2608</v>
      </c>
      <c r="V2609">
        <v>15814209</v>
      </c>
      <c r="W2609" t="s">
        <v>736</v>
      </c>
      <c r="X2609">
        <v>814</v>
      </c>
      <c r="Y2609" t="s">
        <v>374</v>
      </c>
      <c r="Z2609" t="s">
        <v>436</v>
      </c>
      <c r="AA2609">
        <v>31</v>
      </c>
      <c r="AB2609">
        <v>1</v>
      </c>
      <c r="AC2609">
        <v>118870.92</v>
      </c>
      <c r="AD2609">
        <v>1</v>
      </c>
      <c r="AE2609">
        <v>1</v>
      </c>
      <c r="AF2609">
        <v>0</v>
      </c>
      <c r="AG2609">
        <v>101704.19</v>
      </c>
      <c r="AH2609">
        <v>0</v>
      </c>
    </row>
    <row r="2610" spans="21:34" x14ac:dyDescent="0.25">
      <c r="U2610">
        <v>2609</v>
      </c>
      <c r="V2610">
        <v>15733768</v>
      </c>
      <c r="W2610" t="s">
        <v>1260</v>
      </c>
      <c r="X2610">
        <v>600</v>
      </c>
      <c r="Y2610" t="s">
        <v>374</v>
      </c>
      <c r="Z2610" t="s">
        <v>436</v>
      </c>
      <c r="AA2610">
        <v>32</v>
      </c>
      <c r="AB2610">
        <v>1</v>
      </c>
      <c r="AC2610">
        <v>0</v>
      </c>
      <c r="AD2610">
        <v>1</v>
      </c>
      <c r="AE2610">
        <v>1</v>
      </c>
      <c r="AF2610">
        <v>1</v>
      </c>
      <c r="AG2610">
        <v>101986.16</v>
      </c>
      <c r="AH2610">
        <v>0</v>
      </c>
    </row>
    <row r="2611" spans="21:34" x14ac:dyDescent="0.25">
      <c r="U2611">
        <v>2610</v>
      </c>
      <c r="V2611">
        <v>15755242</v>
      </c>
      <c r="W2611" t="s">
        <v>808</v>
      </c>
      <c r="X2611">
        <v>682</v>
      </c>
      <c r="Y2611" t="s">
        <v>374</v>
      </c>
      <c r="Z2611" t="s">
        <v>437</v>
      </c>
      <c r="AA2611">
        <v>46</v>
      </c>
      <c r="AB2611">
        <v>2</v>
      </c>
      <c r="AC2611">
        <v>0</v>
      </c>
      <c r="AD2611">
        <v>1</v>
      </c>
      <c r="AE2611">
        <v>1</v>
      </c>
      <c r="AF2611">
        <v>1</v>
      </c>
      <c r="AG2611">
        <v>114442.66</v>
      </c>
      <c r="AH2611">
        <v>0</v>
      </c>
    </row>
    <row r="2612" spans="21:34" x14ac:dyDescent="0.25">
      <c r="U2612">
        <v>2611</v>
      </c>
      <c r="V2612">
        <v>15729412</v>
      </c>
      <c r="W2612" t="s">
        <v>2026</v>
      </c>
      <c r="X2612">
        <v>682</v>
      </c>
      <c r="Y2612" t="s">
        <v>374</v>
      </c>
      <c r="Z2612" t="s">
        <v>436</v>
      </c>
      <c r="AA2612">
        <v>38</v>
      </c>
      <c r="AB2612">
        <v>4</v>
      </c>
      <c r="AC2612">
        <v>107192.38</v>
      </c>
      <c r="AD2612">
        <v>1</v>
      </c>
      <c r="AE2612">
        <v>1</v>
      </c>
      <c r="AF2612">
        <v>1</v>
      </c>
      <c r="AG2612">
        <v>15669.17</v>
      </c>
      <c r="AH2612">
        <v>0</v>
      </c>
    </row>
    <row r="2613" spans="21:34" x14ac:dyDescent="0.25">
      <c r="U2613">
        <v>2612</v>
      </c>
      <c r="V2613">
        <v>15746564</v>
      </c>
      <c r="W2613" t="s">
        <v>854</v>
      </c>
      <c r="X2613">
        <v>566</v>
      </c>
      <c r="Y2613" t="s">
        <v>374</v>
      </c>
      <c r="Z2613" t="s">
        <v>436</v>
      </c>
      <c r="AA2613">
        <v>42</v>
      </c>
      <c r="AB2613">
        <v>3</v>
      </c>
      <c r="AC2613">
        <v>108010.78</v>
      </c>
      <c r="AD2613">
        <v>1</v>
      </c>
      <c r="AE2613">
        <v>1</v>
      </c>
      <c r="AF2613">
        <v>1</v>
      </c>
      <c r="AG2613">
        <v>157486.1</v>
      </c>
      <c r="AH2613">
        <v>0</v>
      </c>
    </row>
    <row r="2614" spans="21:34" x14ac:dyDescent="0.25">
      <c r="U2614">
        <v>2613</v>
      </c>
      <c r="V2614">
        <v>15588446</v>
      </c>
      <c r="W2614" t="s">
        <v>1700</v>
      </c>
      <c r="X2614">
        <v>550</v>
      </c>
      <c r="Y2614" t="s">
        <v>376</v>
      </c>
      <c r="Z2614" t="s">
        <v>436</v>
      </c>
      <c r="AA2614">
        <v>34</v>
      </c>
      <c r="AB2614">
        <v>3</v>
      </c>
      <c r="AC2614">
        <v>0</v>
      </c>
      <c r="AD2614">
        <v>2</v>
      </c>
      <c r="AE2614">
        <v>0</v>
      </c>
      <c r="AF2614">
        <v>0</v>
      </c>
      <c r="AG2614">
        <v>131281.28</v>
      </c>
      <c r="AH2614">
        <v>0</v>
      </c>
    </row>
    <row r="2615" spans="21:34" x14ac:dyDescent="0.25">
      <c r="U2615">
        <v>2614</v>
      </c>
      <c r="V2615">
        <v>15665221</v>
      </c>
      <c r="W2615" t="s">
        <v>2027</v>
      </c>
      <c r="X2615">
        <v>630</v>
      </c>
      <c r="Y2615" t="s">
        <v>374</v>
      </c>
      <c r="Z2615" t="s">
        <v>436</v>
      </c>
      <c r="AA2615">
        <v>26</v>
      </c>
      <c r="AB2615">
        <v>7</v>
      </c>
      <c r="AC2615">
        <v>129837.72</v>
      </c>
      <c r="AD2615">
        <v>2</v>
      </c>
      <c r="AE2615">
        <v>0</v>
      </c>
      <c r="AF2615">
        <v>1</v>
      </c>
      <c r="AG2615">
        <v>197001.15</v>
      </c>
      <c r="AH2615">
        <v>0</v>
      </c>
    </row>
    <row r="2616" spans="21:34" x14ac:dyDescent="0.25">
      <c r="U2616">
        <v>2615</v>
      </c>
      <c r="V2616">
        <v>15640846</v>
      </c>
      <c r="W2616" t="s">
        <v>2028</v>
      </c>
      <c r="X2616">
        <v>546</v>
      </c>
      <c r="Y2616" t="s">
        <v>378</v>
      </c>
      <c r="Z2616" t="s">
        <v>437</v>
      </c>
      <c r="AA2616">
        <v>58</v>
      </c>
      <c r="AB2616">
        <v>3</v>
      </c>
      <c r="AC2616">
        <v>106458.31</v>
      </c>
      <c r="AD2616">
        <v>4</v>
      </c>
      <c r="AE2616">
        <v>1</v>
      </c>
      <c r="AF2616">
        <v>0</v>
      </c>
      <c r="AG2616">
        <v>128881.87</v>
      </c>
      <c r="AH2616">
        <v>1</v>
      </c>
    </row>
    <row r="2617" spans="21:34" x14ac:dyDescent="0.25">
      <c r="U2617">
        <v>2616</v>
      </c>
      <c r="V2617">
        <v>15700209</v>
      </c>
      <c r="W2617" t="s">
        <v>1202</v>
      </c>
      <c r="X2617">
        <v>486</v>
      </c>
      <c r="Y2617" t="s">
        <v>374</v>
      </c>
      <c r="Z2617" t="s">
        <v>436</v>
      </c>
      <c r="AA2617">
        <v>63</v>
      </c>
      <c r="AB2617">
        <v>9</v>
      </c>
      <c r="AC2617">
        <v>97009.15</v>
      </c>
      <c r="AD2617">
        <v>1</v>
      </c>
      <c r="AE2617">
        <v>1</v>
      </c>
      <c r="AF2617">
        <v>1</v>
      </c>
      <c r="AG2617">
        <v>85101</v>
      </c>
      <c r="AH2617">
        <v>0</v>
      </c>
    </row>
    <row r="2618" spans="21:34" x14ac:dyDescent="0.25">
      <c r="U2618">
        <v>2617</v>
      </c>
      <c r="V2618">
        <v>15658360</v>
      </c>
      <c r="W2618" t="s">
        <v>967</v>
      </c>
      <c r="X2618">
        <v>762</v>
      </c>
      <c r="Y2618" t="s">
        <v>376</v>
      </c>
      <c r="Z2618" t="s">
        <v>436</v>
      </c>
      <c r="AA2618">
        <v>35</v>
      </c>
      <c r="AB2618">
        <v>9</v>
      </c>
      <c r="AC2618">
        <v>122929.42</v>
      </c>
      <c r="AD2618">
        <v>2</v>
      </c>
      <c r="AE2618">
        <v>0</v>
      </c>
      <c r="AF2618">
        <v>0</v>
      </c>
      <c r="AG2618">
        <v>149822.04</v>
      </c>
      <c r="AH2618">
        <v>0</v>
      </c>
    </row>
    <row r="2619" spans="21:34" x14ac:dyDescent="0.25">
      <c r="U2619">
        <v>2618</v>
      </c>
      <c r="V2619">
        <v>15602735</v>
      </c>
      <c r="W2619" t="s">
        <v>1279</v>
      </c>
      <c r="X2619">
        <v>692</v>
      </c>
      <c r="Y2619" t="s">
        <v>378</v>
      </c>
      <c r="Z2619" t="s">
        <v>436</v>
      </c>
      <c r="AA2619">
        <v>45</v>
      </c>
      <c r="AB2619">
        <v>6</v>
      </c>
      <c r="AC2619">
        <v>152296.82999999999</v>
      </c>
      <c r="AD2619">
        <v>4</v>
      </c>
      <c r="AE2619">
        <v>0</v>
      </c>
      <c r="AF2619">
        <v>1</v>
      </c>
      <c r="AG2619">
        <v>108040.86</v>
      </c>
      <c r="AH2619">
        <v>1</v>
      </c>
    </row>
    <row r="2620" spans="21:34" x14ac:dyDescent="0.25">
      <c r="U2620">
        <v>2619</v>
      </c>
      <c r="V2620">
        <v>15724834</v>
      </c>
      <c r="W2620" t="s">
        <v>1693</v>
      </c>
      <c r="X2620">
        <v>498</v>
      </c>
      <c r="Y2620" t="s">
        <v>374</v>
      </c>
      <c r="Z2620" t="s">
        <v>437</v>
      </c>
      <c r="AA2620">
        <v>30</v>
      </c>
      <c r="AB2620">
        <v>1</v>
      </c>
      <c r="AC2620">
        <v>0</v>
      </c>
      <c r="AD2620">
        <v>2</v>
      </c>
      <c r="AE2620">
        <v>0</v>
      </c>
      <c r="AF2620">
        <v>0</v>
      </c>
      <c r="AG2620">
        <v>135795.53</v>
      </c>
      <c r="AH2620">
        <v>0</v>
      </c>
    </row>
    <row r="2621" spans="21:34" x14ac:dyDescent="0.25">
      <c r="U2621">
        <v>2620</v>
      </c>
      <c r="V2621">
        <v>15800062</v>
      </c>
      <c r="W2621" t="s">
        <v>2029</v>
      </c>
      <c r="X2621">
        <v>850</v>
      </c>
      <c r="Y2621" t="s">
        <v>376</v>
      </c>
      <c r="Z2621" t="s">
        <v>436</v>
      </c>
      <c r="AA2621">
        <v>49</v>
      </c>
      <c r="AB2621">
        <v>8</v>
      </c>
      <c r="AC2621">
        <v>0</v>
      </c>
      <c r="AD2621">
        <v>1</v>
      </c>
      <c r="AE2621">
        <v>0</v>
      </c>
      <c r="AF2621">
        <v>0</v>
      </c>
      <c r="AG2621">
        <v>25867.67</v>
      </c>
      <c r="AH2621">
        <v>1</v>
      </c>
    </row>
    <row r="2622" spans="21:34" x14ac:dyDescent="0.25">
      <c r="U2622">
        <v>2621</v>
      </c>
      <c r="V2622">
        <v>15685300</v>
      </c>
      <c r="W2622" t="s">
        <v>2001</v>
      </c>
      <c r="X2622">
        <v>603</v>
      </c>
      <c r="Y2622" t="s">
        <v>374</v>
      </c>
      <c r="Z2622" t="s">
        <v>436</v>
      </c>
      <c r="AA2622">
        <v>35</v>
      </c>
      <c r="AB2622">
        <v>6</v>
      </c>
      <c r="AC2622">
        <v>128993.76</v>
      </c>
      <c r="AD2622">
        <v>2</v>
      </c>
      <c r="AE2622">
        <v>1</v>
      </c>
      <c r="AF2622">
        <v>0</v>
      </c>
      <c r="AG2622">
        <v>130483.56</v>
      </c>
      <c r="AH2622">
        <v>0</v>
      </c>
    </row>
    <row r="2623" spans="21:34" x14ac:dyDescent="0.25">
      <c r="U2623">
        <v>2622</v>
      </c>
      <c r="V2623">
        <v>15760102</v>
      </c>
      <c r="W2623" t="s">
        <v>1347</v>
      </c>
      <c r="X2623">
        <v>551</v>
      </c>
      <c r="Y2623" t="s">
        <v>374</v>
      </c>
      <c r="Z2623" t="s">
        <v>437</v>
      </c>
      <c r="AA2623">
        <v>36</v>
      </c>
      <c r="AB2623">
        <v>5</v>
      </c>
      <c r="AC2623">
        <v>0</v>
      </c>
      <c r="AD2623">
        <v>1</v>
      </c>
      <c r="AE2623">
        <v>1</v>
      </c>
      <c r="AF2623">
        <v>0</v>
      </c>
      <c r="AG2623">
        <v>183479.12</v>
      </c>
      <c r="AH2623">
        <v>0</v>
      </c>
    </row>
    <row r="2624" spans="21:34" x14ac:dyDescent="0.25">
      <c r="U2624">
        <v>2623</v>
      </c>
      <c r="V2624">
        <v>15787026</v>
      </c>
      <c r="W2624" t="s">
        <v>918</v>
      </c>
      <c r="X2624">
        <v>627</v>
      </c>
      <c r="Y2624" t="s">
        <v>378</v>
      </c>
      <c r="Z2624" t="s">
        <v>436</v>
      </c>
      <c r="AA2624">
        <v>27</v>
      </c>
      <c r="AB2624">
        <v>0</v>
      </c>
      <c r="AC2624">
        <v>185267.45</v>
      </c>
      <c r="AD2624">
        <v>2</v>
      </c>
      <c r="AE2624">
        <v>1</v>
      </c>
      <c r="AF2624">
        <v>1</v>
      </c>
      <c r="AG2624">
        <v>77027.34</v>
      </c>
      <c r="AH2624">
        <v>0</v>
      </c>
    </row>
    <row r="2625" spans="21:34" x14ac:dyDescent="0.25">
      <c r="U2625">
        <v>2624</v>
      </c>
      <c r="V2625">
        <v>15653696</v>
      </c>
      <c r="W2625" t="s">
        <v>1672</v>
      </c>
      <c r="X2625">
        <v>515</v>
      </c>
      <c r="Y2625" t="s">
        <v>374</v>
      </c>
      <c r="Z2625" t="s">
        <v>437</v>
      </c>
      <c r="AA2625">
        <v>28</v>
      </c>
      <c r="AB2625">
        <v>9</v>
      </c>
      <c r="AC2625">
        <v>0</v>
      </c>
      <c r="AD2625">
        <v>2</v>
      </c>
      <c r="AE2625">
        <v>0</v>
      </c>
      <c r="AF2625">
        <v>0</v>
      </c>
      <c r="AG2625">
        <v>94141.75</v>
      </c>
      <c r="AH2625">
        <v>0</v>
      </c>
    </row>
    <row r="2626" spans="21:34" x14ac:dyDescent="0.25">
      <c r="U2626">
        <v>2625</v>
      </c>
      <c r="V2626">
        <v>15788946</v>
      </c>
      <c r="W2626" t="s">
        <v>2030</v>
      </c>
      <c r="X2626">
        <v>605</v>
      </c>
      <c r="Y2626" t="s">
        <v>376</v>
      </c>
      <c r="Z2626" t="s">
        <v>437</v>
      </c>
      <c r="AA2626">
        <v>29</v>
      </c>
      <c r="AB2626">
        <v>3</v>
      </c>
      <c r="AC2626">
        <v>116805.82</v>
      </c>
      <c r="AD2626">
        <v>1</v>
      </c>
      <c r="AE2626">
        <v>0</v>
      </c>
      <c r="AF2626">
        <v>0</v>
      </c>
      <c r="AG2626">
        <v>4092.75</v>
      </c>
      <c r="AH2626">
        <v>0</v>
      </c>
    </row>
    <row r="2627" spans="21:34" x14ac:dyDescent="0.25">
      <c r="U2627">
        <v>2626</v>
      </c>
      <c r="V2627">
        <v>15600724</v>
      </c>
      <c r="W2627" t="s">
        <v>658</v>
      </c>
      <c r="X2627">
        <v>567</v>
      </c>
      <c r="Y2627" t="s">
        <v>378</v>
      </c>
      <c r="Z2627" t="s">
        <v>436</v>
      </c>
      <c r="AA2627">
        <v>29</v>
      </c>
      <c r="AB2627">
        <v>5</v>
      </c>
      <c r="AC2627">
        <v>129750.68</v>
      </c>
      <c r="AD2627">
        <v>1</v>
      </c>
      <c r="AE2627">
        <v>1</v>
      </c>
      <c r="AF2627">
        <v>0</v>
      </c>
      <c r="AG2627">
        <v>109257.59</v>
      </c>
      <c r="AH2627">
        <v>0</v>
      </c>
    </row>
    <row r="2628" spans="21:34" x14ac:dyDescent="0.25">
      <c r="U2628">
        <v>2627</v>
      </c>
      <c r="V2628">
        <v>15574324</v>
      </c>
      <c r="W2628" t="s">
        <v>1018</v>
      </c>
      <c r="X2628">
        <v>568</v>
      </c>
      <c r="Y2628" t="s">
        <v>378</v>
      </c>
      <c r="Z2628" t="s">
        <v>437</v>
      </c>
      <c r="AA2628">
        <v>29</v>
      </c>
      <c r="AB2628">
        <v>2</v>
      </c>
      <c r="AC2628">
        <v>129177.01</v>
      </c>
      <c r="AD2628">
        <v>2</v>
      </c>
      <c r="AE2628">
        <v>0</v>
      </c>
      <c r="AF2628">
        <v>1</v>
      </c>
      <c r="AG2628">
        <v>104617.99</v>
      </c>
      <c r="AH2628">
        <v>0</v>
      </c>
    </row>
    <row r="2629" spans="21:34" x14ac:dyDescent="0.25">
      <c r="U2629">
        <v>2628</v>
      </c>
      <c r="V2629">
        <v>15707144</v>
      </c>
      <c r="W2629" t="s">
        <v>727</v>
      </c>
      <c r="X2629">
        <v>571</v>
      </c>
      <c r="Y2629" t="s">
        <v>378</v>
      </c>
      <c r="Z2629" t="s">
        <v>436</v>
      </c>
      <c r="AA2629">
        <v>25</v>
      </c>
      <c r="AB2629">
        <v>6</v>
      </c>
      <c r="AC2629">
        <v>82506.720000000001</v>
      </c>
      <c r="AD2629">
        <v>2</v>
      </c>
      <c r="AE2629">
        <v>1</v>
      </c>
      <c r="AF2629">
        <v>0</v>
      </c>
      <c r="AG2629">
        <v>167705.07</v>
      </c>
      <c r="AH2629">
        <v>0</v>
      </c>
    </row>
    <row r="2630" spans="21:34" x14ac:dyDescent="0.25">
      <c r="U2630">
        <v>2629</v>
      </c>
      <c r="V2630">
        <v>15775891</v>
      </c>
      <c r="W2630" t="s">
        <v>2031</v>
      </c>
      <c r="X2630">
        <v>634</v>
      </c>
      <c r="Y2630" t="s">
        <v>378</v>
      </c>
      <c r="Z2630" t="s">
        <v>436</v>
      </c>
      <c r="AA2630">
        <v>48</v>
      </c>
      <c r="AB2630">
        <v>2</v>
      </c>
      <c r="AC2630">
        <v>107247.69</v>
      </c>
      <c r="AD2630">
        <v>1</v>
      </c>
      <c r="AE2630">
        <v>1</v>
      </c>
      <c r="AF2630">
        <v>1</v>
      </c>
      <c r="AG2630">
        <v>103712.05</v>
      </c>
      <c r="AH2630">
        <v>1</v>
      </c>
    </row>
    <row r="2631" spans="21:34" x14ac:dyDescent="0.25">
      <c r="U2631">
        <v>2630</v>
      </c>
      <c r="V2631">
        <v>15711789</v>
      </c>
      <c r="W2631" t="s">
        <v>2032</v>
      </c>
      <c r="X2631">
        <v>768</v>
      </c>
      <c r="Y2631" t="s">
        <v>376</v>
      </c>
      <c r="Z2631" t="s">
        <v>437</v>
      </c>
      <c r="AA2631">
        <v>42</v>
      </c>
      <c r="AB2631">
        <v>3</v>
      </c>
      <c r="AC2631">
        <v>0</v>
      </c>
      <c r="AD2631">
        <v>1</v>
      </c>
      <c r="AE2631">
        <v>0</v>
      </c>
      <c r="AF2631">
        <v>0</v>
      </c>
      <c r="AG2631">
        <v>161242.99</v>
      </c>
      <c r="AH2631">
        <v>1</v>
      </c>
    </row>
    <row r="2632" spans="21:34" x14ac:dyDescent="0.25">
      <c r="U2632">
        <v>2631</v>
      </c>
      <c r="V2632">
        <v>15600879</v>
      </c>
      <c r="W2632" t="s">
        <v>748</v>
      </c>
      <c r="X2632">
        <v>554</v>
      </c>
      <c r="Y2632" t="s">
        <v>378</v>
      </c>
      <c r="Z2632" t="s">
        <v>437</v>
      </c>
      <c r="AA2632">
        <v>36</v>
      </c>
      <c r="AB2632">
        <v>3</v>
      </c>
      <c r="AC2632">
        <v>157780.93</v>
      </c>
      <c r="AD2632">
        <v>2</v>
      </c>
      <c r="AE2632">
        <v>1</v>
      </c>
      <c r="AF2632">
        <v>0</v>
      </c>
      <c r="AG2632">
        <v>6089.13</v>
      </c>
      <c r="AH2632">
        <v>0</v>
      </c>
    </row>
    <row r="2633" spans="21:34" x14ac:dyDescent="0.25">
      <c r="U2633">
        <v>2632</v>
      </c>
      <c r="V2633">
        <v>15681196</v>
      </c>
      <c r="W2633" t="s">
        <v>2033</v>
      </c>
      <c r="X2633">
        <v>629</v>
      </c>
      <c r="Y2633" t="s">
        <v>374</v>
      </c>
      <c r="Z2633" t="s">
        <v>436</v>
      </c>
      <c r="AA2633">
        <v>35</v>
      </c>
      <c r="AB2633">
        <v>1</v>
      </c>
      <c r="AC2633">
        <v>172170.36</v>
      </c>
      <c r="AD2633">
        <v>1</v>
      </c>
      <c r="AE2633">
        <v>1</v>
      </c>
      <c r="AF2633">
        <v>1</v>
      </c>
      <c r="AG2633">
        <v>159777.37</v>
      </c>
      <c r="AH2633">
        <v>0</v>
      </c>
    </row>
    <row r="2634" spans="21:34" x14ac:dyDescent="0.25">
      <c r="U2634">
        <v>2633</v>
      </c>
      <c r="V2634">
        <v>15716000</v>
      </c>
      <c r="W2634" t="s">
        <v>2034</v>
      </c>
      <c r="X2634">
        <v>638</v>
      </c>
      <c r="Y2634" t="s">
        <v>376</v>
      </c>
      <c r="Z2634" t="s">
        <v>436</v>
      </c>
      <c r="AA2634">
        <v>48</v>
      </c>
      <c r="AB2634">
        <v>2</v>
      </c>
      <c r="AC2634">
        <v>0</v>
      </c>
      <c r="AD2634">
        <v>2</v>
      </c>
      <c r="AE2634">
        <v>1</v>
      </c>
      <c r="AF2634">
        <v>1</v>
      </c>
      <c r="AG2634">
        <v>7919.08</v>
      </c>
      <c r="AH2634">
        <v>0</v>
      </c>
    </row>
    <row r="2635" spans="21:34" x14ac:dyDescent="0.25">
      <c r="U2635">
        <v>2634</v>
      </c>
      <c r="V2635">
        <v>15766776</v>
      </c>
      <c r="W2635" t="s">
        <v>1031</v>
      </c>
      <c r="X2635">
        <v>576</v>
      </c>
      <c r="Y2635" t="s">
        <v>374</v>
      </c>
      <c r="Z2635" t="s">
        <v>436</v>
      </c>
      <c r="AA2635">
        <v>41</v>
      </c>
      <c r="AB2635">
        <v>1</v>
      </c>
      <c r="AC2635">
        <v>0</v>
      </c>
      <c r="AD2635">
        <v>1</v>
      </c>
      <c r="AE2635">
        <v>1</v>
      </c>
      <c r="AF2635">
        <v>1</v>
      </c>
      <c r="AG2635">
        <v>188274.6</v>
      </c>
      <c r="AH2635">
        <v>0</v>
      </c>
    </row>
    <row r="2636" spans="21:34" x14ac:dyDescent="0.25">
      <c r="U2636">
        <v>2635</v>
      </c>
      <c r="V2636">
        <v>15680278</v>
      </c>
      <c r="W2636" t="s">
        <v>930</v>
      </c>
      <c r="X2636">
        <v>661</v>
      </c>
      <c r="Y2636" t="s">
        <v>376</v>
      </c>
      <c r="Z2636" t="s">
        <v>437</v>
      </c>
      <c r="AA2636">
        <v>42</v>
      </c>
      <c r="AB2636">
        <v>9</v>
      </c>
      <c r="AC2636">
        <v>75361.440000000002</v>
      </c>
      <c r="AD2636">
        <v>1</v>
      </c>
      <c r="AE2636">
        <v>1</v>
      </c>
      <c r="AF2636">
        <v>0</v>
      </c>
      <c r="AG2636">
        <v>27608.12</v>
      </c>
      <c r="AH2636">
        <v>1</v>
      </c>
    </row>
    <row r="2637" spans="21:34" x14ac:dyDescent="0.25">
      <c r="U2637">
        <v>2636</v>
      </c>
      <c r="V2637">
        <v>15688637</v>
      </c>
      <c r="W2637" t="s">
        <v>2035</v>
      </c>
      <c r="X2637">
        <v>592</v>
      </c>
      <c r="Y2637" t="s">
        <v>374</v>
      </c>
      <c r="Z2637" t="s">
        <v>437</v>
      </c>
      <c r="AA2637">
        <v>27</v>
      </c>
      <c r="AB2637">
        <v>4</v>
      </c>
      <c r="AC2637">
        <v>0</v>
      </c>
      <c r="AD2637">
        <v>2</v>
      </c>
      <c r="AE2637">
        <v>1</v>
      </c>
      <c r="AF2637">
        <v>1</v>
      </c>
      <c r="AG2637">
        <v>183569.25</v>
      </c>
      <c r="AH2637">
        <v>0</v>
      </c>
    </row>
    <row r="2638" spans="21:34" x14ac:dyDescent="0.25">
      <c r="U2638">
        <v>2637</v>
      </c>
      <c r="V2638">
        <v>15591179</v>
      </c>
      <c r="W2638" t="s">
        <v>1663</v>
      </c>
      <c r="X2638">
        <v>702</v>
      </c>
      <c r="Y2638" t="s">
        <v>376</v>
      </c>
      <c r="Z2638" t="s">
        <v>436</v>
      </c>
      <c r="AA2638">
        <v>30</v>
      </c>
      <c r="AB2638">
        <v>2</v>
      </c>
      <c r="AC2638">
        <v>0</v>
      </c>
      <c r="AD2638">
        <v>2</v>
      </c>
      <c r="AE2638">
        <v>1</v>
      </c>
      <c r="AF2638">
        <v>1</v>
      </c>
      <c r="AG2638">
        <v>145537.32</v>
      </c>
      <c r="AH2638">
        <v>0</v>
      </c>
    </row>
    <row r="2639" spans="21:34" x14ac:dyDescent="0.25">
      <c r="U2639">
        <v>2638</v>
      </c>
      <c r="V2639">
        <v>15677435</v>
      </c>
      <c r="W2639" t="s">
        <v>2036</v>
      </c>
      <c r="X2639">
        <v>647</v>
      </c>
      <c r="Y2639" t="s">
        <v>374</v>
      </c>
      <c r="Z2639" t="s">
        <v>437</v>
      </c>
      <c r="AA2639">
        <v>29</v>
      </c>
      <c r="AB2639">
        <v>0</v>
      </c>
      <c r="AC2639">
        <v>98263.46</v>
      </c>
      <c r="AD2639">
        <v>2</v>
      </c>
      <c r="AE2639">
        <v>1</v>
      </c>
      <c r="AF2639">
        <v>0</v>
      </c>
      <c r="AG2639">
        <v>164717.95000000001</v>
      </c>
      <c r="AH2639">
        <v>0</v>
      </c>
    </row>
    <row r="2640" spans="21:34" x14ac:dyDescent="0.25">
      <c r="U2640">
        <v>2639</v>
      </c>
      <c r="V2640">
        <v>15698619</v>
      </c>
      <c r="W2640" t="s">
        <v>2037</v>
      </c>
      <c r="X2640">
        <v>593</v>
      </c>
      <c r="Y2640" t="s">
        <v>374</v>
      </c>
      <c r="Z2640" t="s">
        <v>436</v>
      </c>
      <c r="AA2640">
        <v>43</v>
      </c>
      <c r="AB2640">
        <v>9</v>
      </c>
      <c r="AC2640">
        <v>0</v>
      </c>
      <c r="AD2640">
        <v>2</v>
      </c>
      <c r="AE2640">
        <v>1</v>
      </c>
      <c r="AF2640">
        <v>1</v>
      </c>
      <c r="AG2640">
        <v>76357.429999999993</v>
      </c>
      <c r="AH2640">
        <v>0</v>
      </c>
    </row>
    <row r="2641" spans="21:34" x14ac:dyDescent="0.25">
      <c r="U2641">
        <v>2640</v>
      </c>
      <c r="V2641">
        <v>15581036</v>
      </c>
      <c r="W2641" t="s">
        <v>2038</v>
      </c>
      <c r="X2641">
        <v>712</v>
      </c>
      <c r="Y2641" t="s">
        <v>378</v>
      </c>
      <c r="Z2641" t="s">
        <v>437</v>
      </c>
      <c r="AA2641">
        <v>40</v>
      </c>
      <c r="AB2641">
        <v>3</v>
      </c>
      <c r="AC2641">
        <v>109308.79</v>
      </c>
      <c r="AD2641">
        <v>2</v>
      </c>
      <c r="AE2641">
        <v>1</v>
      </c>
      <c r="AF2641">
        <v>0</v>
      </c>
      <c r="AG2641">
        <v>120158.72</v>
      </c>
      <c r="AH2641">
        <v>1</v>
      </c>
    </row>
    <row r="2642" spans="21:34" x14ac:dyDescent="0.25">
      <c r="U2642">
        <v>2641</v>
      </c>
      <c r="V2642">
        <v>15622117</v>
      </c>
      <c r="W2642" t="s">
        <v>2039</v>
      </c>
      <c r="X2642">
        <v>625</v>
      </c>
      <c r="Y2642" t="s">
        <v>376</v>
      </c>
      <c r="Z2642" t="s">
        <v>437</v>
      </c>
      <c r="AA2642">
        <v>31</v>
      </c>
      <c r="AB2642">
        <v>8</v>
      </c>
      <c r="AC2642">
        <v>0</v>
      </c>
      <c r="AD2642">
        <v>2</v>
      </c>
      <c r="AE2642">
        <v>1</v>
      </c>
      <c r="AF2642">
        <v>0</v>
      </c>
      <c r="AG2642">
        <v>151843.54</v>
      </c>
      <c r="AH2642">
        <v>0</v>
      </c>
    </row>
    <row r="2643" spans="21:34" x14ac:dyDescent="0.25">
      <c r="U2643">
        <v>2642</v>
      </c>
      <c r="V2643">
        <v>15599301</v>
      </c>
      <c r="W2643" t="s">
        <v>1266</v>
      </c>
      <c r="X2643">
        <v>538</v>
      </c>
      <c r="Y2643" t="s">
        <v>378</v>
      </c>
      <c r="Z2643" t="s">
        <v>437</v>
      </c>
      <c r="AA2643">
        <v>28</v>
      </c>
      <c r="AB2643">
        <v>6</v>
      </c>
      <c r="AC2643">
        <v>164365.44</v>
      </c>
      <c r="AD2643">
        <v>1</v>
      </c>
      <c r="AE2643">
        <v>0</v>
      </c>
      <c r="AF2643">
        <v>1</v>
      </c>
      <c r="AG2643">
        <v>5698.97</v>
      </c>
      <c r="AH2643">
        <v>0</v>
      </c>
    </row>
    <row r="2644" spans="21:34" x14ac:dyDescent="0.25">
      <c r="U2644">
        <v>2643</v>
      </c>
      <c r="V2644">
        <v>15581548</v>
      </c>
      <c r="W2644" t="s">
        <v>768</v>
      </c>
      <c r="X2644">
        <v>637</v>
      </c>
      <c r="Y2644" t="s">
        <v>376</v>
      </c>
      <c r="Z2644" t="s">
        <v>437</v>
      </c>
      <c r="AA2644">
        <v>22</v>
      </c>
      <c r="AB2644">
        <v>5</v>
      </c>
      <c r="AC2644">
        <v>98800</v>
      </c>
      <c r="AD2644">
        <v>1</v>
      </c>
      <c r="AE2644">
        <v>1</v>
      </c>
      <c r="AF2644">
        <v>0</v>
      </c>
      <c r="AG2644">
        <v>122865.55</v>
      </c>
      <c r="AH2644">
        <v>0</v>
      </c>
    </row>
    <row r="2645" spans="21:34" x14ac:dyDescent="0.25">
      <c r="U2645">
        <v>2644</v>
      </c>
      <c r="V2645">
        <v>15586870</v>
      </c>
      <c r="W2645" t="s">
        <v>1276</v>
      </c>
      <c r="X2645">
        <v>632</v>
      </c>
      <c r="Y2645" t="s">
        <v>374</v>
      </c>
      <c r="Z2645" t="s">
        <v>436</v>
      </c>
      <c r="AA2645">
        <v>27</v>
      </c>
      <c r="AB2645">
        <v>4</v>
      </c>
      <c r="AC2645">
        <v>193125.85</v>
      </c>
      <c r="AD2645">
        <v>1</v>
      </c>
      <c r="AE2645">
        <v>1</v>
      </c>
      <c r="AF2645">
        <v>1</v>
      </c>
      <c r="AG2645">
        <v>152665.85</v>
      </c>
      <c r="AH2645">
        <v>0</v>
      </c>
    </row>
    <row r="2646" spans="21:34" x14ac:dyDescent="0.25">
      <c r="U2646">
        <v>2645</v>
      </c>
      <c r="V2646">
        <v>15735263</v>
      </c>
      <c r="W2646" t="s">
        <v>942</v>
      </c>
      <c r="X2646">
        <v>736</v>
      </c>
      <c r="Y2646" t="s">
        <v>374</v>
      </c>
      <c r="Z2646" t="s">
        <v>436</v>
      </c>
      <c r="AA2646">
        <v>27</v>
      </c>
      <c r="AB2646">
        <v>5</v>
      </c>
      <c r="AC2646">
        <v>51522.75</v>
      </c>
      <c r="AD2646">
        <v>1</v>
      </c>
      <c r="AE2646">
        <v>0</v>
      </c>
      <c r="AF2646">
        <v>1</v>
      </c>
      <c r="AG2646">
        <v>192131.77</v>
      </c>
      <c r="AH2646">
        <v>0</v>
      </c>
    </row>
    <row r="2647" spans="21:34" x14ac:dyDescent="0.25">
      <c r="U2647">
        <v>2646</v>
      </c>
      <c r="V2647">
        <v>15765322</v>
      </c>
      <c r="W2647" t="s">
        <v>2040</v>
      </c>
      <c r="X2647">
        <v>755</v>
      </c>
      <c r="Y2647" t="s">
        <v>374</v>
      </c>
      <c r="Z2647" t="s">
        <v>436</v>
      </c>
      <c r="AA2647">
        <v>23</v>
      </c>
      <c r="AB2647">
        <v>5</v>
      </c>
      <c r="AC2647">
        <v>84284.479999999996</v>
      </c>
      <c r="AD2647">
        <v>2</v>
      </c>
      <c r="AE2647">
        <v>1</v>
      </c>
      <c r="AF2647">
        <v>1</v>
      </c>
      <c r="AG2647">
        <v>62851.6</v>
      </c>
      <c r="AH2647">
        <v>0</v>
      </c>
    </row>
    <row r="2648" spans="21:34" x14ac:dyDescent="0.25">
      <c r="U2648">
        <v>2647</v>
      </c>
      <c r="V2648">
        <v>15582944</v>
      </c>
      <c r="W2648" t="s">
        <v>1897</v>
      </c>
      <c r="X2648">
        <v>425</v>
      </c>
      <c r="Y2648" t="s">
        <v>376</v>
      </c>
      <c r="Z2648" t="s">
        <v>437</v>
      </c>
      <c r="AA2648">
        <v>39</v>
      </c>
      <c r="AB2648">
        <v>5</v>
      </c>
      <c r="AC2648">
        <v>0</v>
      </c>
      <c r="AD2648">
        <v>2</v>
      </c>
      <c r="AE2648">
        <v>1</v>
      </c>
      <c r="AF2648">
        <v>0</v>
      </c>
      <c r="AG2648">
        <v>140941.47</v>
      </c>
      <c r="AH2648">
        <v>0</v>
      </c>
    </row>
    <row r="2649" spans="21:34" x14ac:dyDescent="0.25">
      <c r="U2649">
        <v>2648</v>
      </c>
      <c r="V2649">
        <v>15687162</v>
      </c>
      <c r="W2649" t="s">
        <v>793</v>
      </c>
      <c r="X2649">
        <v>461</v>
      </c>
      <c r="Y2649" t="s">
        <v>374</v>
      </c>
      <c r="Z2649" t="s">
        <v>436</v>
      </c>
      <c r="AA2649">
        <v>51</v>
      </c>
      <c r="AB2649">
        <v>9</v>
      </c>
      <c r="AC2649">
        <v>119889.84</v>
      </c>
      <c r="AD2649">
        <v>1</v>
      </c>
      <c r="AE2649">
        <v>0</v>
      </c>
      <c r="AF2649">
        <v>0</v>
      </c>
      <c r="AG2649">
        <v>56767.67</v>
      </c>
      <c r="AH2649">
        <v>1</v>
      </c>
    </row>
    <row r="2650" spans="21:34" x14ac:dyDescent="0.25">
      <c r="U2650">
        <v>2649</v>
      </c>
      <c r="V2650">
        <v>15644962</v>
      </c>
      <c r="W2650" t="s">
        <v>2041</v>
      </c>
      <c r="X2650">
        <v>745</v>
      </c>
      <c r="Y2650" t="s">
        <v>374</v>
      </c>
      <c r="Z2650" t="s">
        <v>436</v>
      </c>
      <c r="AA2650">
        <v>21</v>
      </c>
      <c r="AB2650">
        <v>4</v>
      </c>
      <c r="AC2650">
        <v>137910.45000000001</v>
      </c>
      <c r="AD2650">
        <v>1</v>
      </c>
      <c r="AE2650">
        <v>1</v>
      </c>
      <c r="AF2650">
        <v>1</v>
      </c>
      <c r="AG2650">
        <v>177235.23</v>
      </c>
      <c r="AH2650">
        <v>0</v>
      </c>
    </row>
    <row r="2651" spans="21:34" x14ac:dyDescent="0.25">
      <c r="U2651">
        <v>2650</v>
      </c>
      <c r="V2651">
        <v>15612615</v>
      </c>
      <c r="W2651" t="s">
        <v>738</v>
      </c>
      <c r="X2651">
        <v>616</v>
      </c>
      <c r="Y2651" t="s">
        <v>374</v>
      </c>
      <c r="Z2651" t="s">
        <v>437</v>
      </c>
      <c r="AA2651">
        <v>37</v>
      </c>
      <c r="AB2651">
        <v>6</v>
      </c>
      <c r="AC2651">
        <v>0</v>
      </c>
      <c r="AD2651">
        <v>2</v>
      </c>
      <c r="AE2651">
        <v>1</v>
      </c>
      <c r="AF2651">
        <v>0</v>
      </c>
      <c r="AG2651">
        <v>86242.18</v>
      </c>
      <c r="AH2651">
        <v>0</v>
      </c>
    </row>
    <row r="2652" spans="21:34" x14ac:dyDescent="0.25">
      <c r="U2652">
        <v>2651</v>
      </c>
      <c r="V2652">
        <v>15813439</v>
      </c>
      <c r="W2652" t="s">
        <v>852</v>
      </c>
      <c r="X2652">
        <v>587</v>
      </c>
      <c r="Y2652" t="s">
        <v>374</v>
      </c>
      <c r="Z2652" t="s">
        <v>436</v>
      </c>
      <c r="AA2652">
        <v>33</v>
      </c>
      <c r="AB2652">
        <v>5</v>
      </c>
      <c r="AC2652">
        <v>100116.82</v>
      </c>
      <c r="AD2652">
        <v>1</v>
      </c>
      <c r="AE2652">
        <v>1</v>
      </c>
      <c r="AF2652">
        <v>0</v>
      </c>
      <c r="AG2652">
        <v>34215.58</v>
      </c>
      <c r="AH2652">
        <v>0</v>
      </c>
    </row>
    <row r="2653" spans="21:34" x14ac:dyDescent="0.25">
      <c r="U2653">
        <v>2652</v>
      </c>
      <c r="V2653">
        <v>15604544</v>
      </c>
      <c r="W2653" t="s">
        <v>1378</v>
      </c>
      <c r="X2653">
        <v>850</v>
      </c>
      <c r="Y2653" t="s">
        <v>378</v>
      </c>
      <c r="Z2653" t="s">
        <v>436</v>
      </c>
      <c r="AA2653">
        <v>40</v>
      </c>
      <c r="AB2653">
        <v>4</v>
      </c>
      <c r="AC2653">
        <v>166082.15</v>
      </c>
      <c r="AD2653">
        <v>2</v>
      </c>
      <c r="AE2653">
        <v>0</v>
      </c>
      <c r="AF2653">
        <v>1</v>
      </c>
      <c r="AG2653">
        <v>44406.17</v>
      </c>
      <c r="AH2653">
        <v>0</v>
      </c>
    </row>
    <row r="2654" spans="21:34" x14ac:dyDescent="0.25">
      <c r="U2654">
        <v>2653</v>
      </c>
      <c r="V2654">
        <v>15761348</v>
      </c>
      <c r="W2654" t="s">
        <v>1279</v>
      </c>
      <c r="X2654">
        <v>601</v>
      </c>
      <c r="Y2654" t="s">
        <v>374</v>
      </c>
      <c r="Z2654" t="s">
        <v>437</v>
      </c>
      <c r="AA2654">
        <v>38</v>
      </c>
      <c r="AB2654">
        <v>0</v>
      </c>
      <c r="AC2654">
        <v>0</v>
      </c>
      <c r="AD2654">
        <v>2</v>
      </c>
      <c r="AE2654">
        <v>1</v>
      </c>
      <c r="AF2654">
        <v>0</v>
      </c>
      <c r="AG2654">
        <v>165196.65</v>
      </c>
      <c r="AH2654">
        <v>0</v>
      </c>
    </row>
    <row r="2655" spans="21:34" x14ac:dyDescent="0.25">
      <c r="U2655">
        <v>2654</v>
      </c>
      <c r="V2655">
        <v>15785078</v>
      </c>
      <c r="W2655" t="s">
        <v>2042</v>
      </c>
      <c r="X2655">
        <v>730</v>
      </c>
      <c r="Y2655" t="s">
        <v>376</v>
      </c>
      <c r="Z2655" t="s">
        <v>436</v>
      </c>
      <c r="AA2655">
        <v>26</v>
      </c>
      <c r="AB2655">
        <v>3</v>
      </c>
      <c r="AC2655">
        <v>0</v>
      </c>
      <c r="AD2655">
        <v>1</v>
      </c>
      <c r="AE2655">
        <v>1</v>
      </c>
      <c r="AF2655">
        <v>0</v>
      </c>
      <c r="AG2655">
        <v>34542.410000000003</v>
      </c>
      <c r="AH2655">
        <v>0</v>
      </c>
    </row>
    <row r="2656" spans="21:34" x14ac:dyDescent="0.25">
      <c r="U2656">
        <v>2655</v>
      </c>
      <c r="V2656">
        <v>15759874</v>
      </c>
      <c r="W2656" t="s">
        <v>2043</v>
      </c>
      <c r="X2656">
        <v>532</v>
      </c>
      <c r="Y2656" t="s">
        <v>374</v>
      </c>
      <c r="Z2656" t="s">
        <v>436</v>
      </c>
      <c r="AA2656">
        <v>44</v>
      </c>
      <c r="AB2656">
        <v>3</v>
      </c>
      <c r="AC2656">
        <v>148595.54999999999</v>
      </c>
      <c r="AD2656">
        <v>1</v>
      </c>
      <c r="AE2656">
        <v>1</v>
      </c>
      <c r="AF2656">
        <v>0</v>
      </c>
      <c r="AG2656">
        <v>74838.64</v>
      </c>
      <c r="AH2656">
        <v>1</v>
      </c>
    </row>
    <row r="2657" spans="21:34" x14ac:dyDescent="0.25">
      <c r="U2657">
        <v>2656</v>
      </c>
      <c r="V2657">
        <v>15643658</v>
      </c>
      <c r="W2657" t="s">
        <v>2044</v>
      </c>
      <c r="X2657">
        <v>850</v>
      </c>
      <c r="Y2657" t="s">
        <v>378</v>
      </c>
      <c r="Z2657" t="s">
        <v>436</v>
      </c>
      <c r="AA2657">
        <v>53</v>
      </c>
      <c r="AB2657">
        <v>2</v>
      </c>
      <c r="AC2657">
        <v>94078.97</v>
      </c>
      <c r="AD2657">
        <v>2</v>
      </c>
      <c r="AE2657">
        <v>1</v>
      </c>
      <c r="AF2657">
        <v>0</v>
      </c>
      <c r="AG2657">
        <v>36980.54</v>
      </c>
      <c r="AH2657">
        <v>0</v>
      </c>
    </row>
    <row r="2658" spans="21:34" x14ac:dyDescent="0.25">
      <c r="U2658">
        <v>2657</v>
      </c>
      <c r="V2658">
        <v>15713267</v>
      </c>
      <c r="W2658" t="s">
        <v>2045</v>
      </c>
      <c r="X2658">
        <v>779</v>
      </c>
      <c r="Y2658" t="s">
        <v>376</v>
      </c>
      <c r="Z2658" t="s">
        <v>437</v>
      </c>
      <c r="AA2658">
        <v>34</v>
      </c>
      <c r="AB2658">
        <v>5</v>
      </c>
      <c r="AC2658">
        <v>0</v>
      </c>
      <c r="AD2658">
        <v>2</v>
      </c>
      <c r="AE2658">
        <v>0</v>
      </c>
      <c r="AF2658">
        <v>1</v>
      </c>
      <c r="AG2658">
        <v>111676.63</v>
      </c>
      <c r="AH2658">
        <v>0</v>
      </c>
    </row>
    <row r="2659" spans="21:34" x14ac:dyDescent="0.25">
      <c r="U2659">
        <v>2658</v>
      </c>
      <c r="V2659">
        <v>15737782</v>
      </c>
      <c r="W2659" t="s">
        <v>2046</v>
      </c>
      <c r="X2659">
        <v>562</v>
      </c>
      <c r="Y2659" t="s">
        <v>374</v>
      </c>
      <c r="Z2659" t="s">
        <v>436</v>
      </c>
      <c r="AA2659">
        <v>29</v>
      </c>
      <c r="AB2659">
        <v>9</v>
      </c>
      <c r="AC2659">
        <v>0</v>
      </c>
      <c r="AD2659">
        <v>1</v>
      </c>
      <c r="AE2659">
        <v>1</v>
      </c>
      <c r="AF2659">
        <v>1</v>
      </c>
      <c r="AG2659">
        <v>25858.68</v>
      </c>
      <c r="AH2659">
        <v>0</v>
      </c>
    </row>
    <row r="2660" spans="21:34" x14ac:dyDescent="0.25">
      <c r="U2660">
        <v>2659</v>
      </c>
      <c r="V2660">
        <v>15815490</v>
      </c>
      <c r="W2660" t="s">
        <v>769</v>
      </c>
      <c r="X2660">
        <v>670</v>
      </c>
      <c r="Y2660" t="s">
        <v>378</v>
      </c>
      <c r="Z2660" t="s">
        <v>436</v>
      </c>
      <c r="AA2660">
        <v>40</v>
      </c>
      <c r="AB2660">
        <v>2</v>
      </c>
      <c r="AC2660">
        <v>164948.98000000001</v>
      </c>
      <c r="AD2660">
        <v>3</v>
      </c>
      <c r="AE2660">
        <v>0</v>
      </c>
      <c r="AF2660">
        <v>0</v>
      </c>
      <c r="AG2660">
        <v>177028</v>
      </c>
      <c r="AH2660">
        <v>1</v>
      </c>
    </row>
    <row r="2661" spans="21:34" x14ac:dyDescent="0.25">
      <c r="U2661">
        <v>2660</v>
      </c>
      <c r="V2661">
        <v>15679410</v>
      </c>
      <c r="W2661" t="s">
        <v>2047</v>
      </c>
      <c r="X2661">
        <v>729</v>
      </c>
      <c r="Y2661" t="s">
        <v>374</v>
      </c>
      <c r="Z2661" t="s">
        <v>437</v>
      </c>
      <c r="AA2661">
        <v>62</v>
      </c>
      <c r="AB2661">
        <v>4</v>
      </c>
      <c r="AC2661">
        <v>140549.4</v>
      </c>
      <c r="AD2661">
        <v>1</v>
      </c>
      <c r="AE2661">
        <v>1</v>
      </c>
      <c r="AF2661">
        <v>0</v>
      </c>
      <c r="AG2661">
        <v>30990.16</v>
      </c>
      <c r="AH2661">
        <v>1</v>
      </c>
    </row>
    <row r="2662" spans="21:34" x14ac:dyDescent="0.25">
      <c r="U2662">
        <v>2661</v>
      </c>
      <c r="V2662">
        <v>15756241</v>
      </c>
      <c r="W2662" t="s">
        <v>2048</v>
      </c>
      <c r="X2662">
        <v>767</v>
      </c>
      <c r="Y2662" t="s">
        <v>374</v>
      </c>
      <c r="Z2662" t="s">
        <v>437</v>
      </c>
      <c r="AA2662">
        <v>44</v>
      </c>
      <c r="AB2662">
        <v>2</v>
      </c>
      <c r="AC2662">
        <v>152509.25</v>
      </c>
      <c r="AD2662">
        <v>1</v>
      </c>
      <c r="AE2662">
        <v>1</v>
      </c>
      <c r="AF2662">
        <v>1</v>
      </c>
      <c r="AG2662">
        <v>136915.15</v>
      </c>
      <c r="AH2662">
        <v>0</v>
      </c>
    </row>
    <row r="2663" spans="21:34" x14ac:dyDescent="0.25">
      <c r="U2663">
        <v>2662</v>
      </c>
      <c r="V2663">
        <v>15688409</v>
      </c>
      <c r="W2663" t="s">
        <v>1156</v>
      </c>
      <c r="X2663">
        <v>742</v>
      </c>
      <c r="Y2663" t="s">
        <v>374</v>
      </c>
      <c r="Z2663" t="s">
        <v>437</v>
      </c>
      <c r="AA2663">
        <v>28</v>
      </c>
      <c r="AB2663">
        <v>2</v>
      </c>
      <c r="AC2663">
        <v>191864.51</v>
      </c>
      <c r="AD2663">
        <v>1</v>
      </c>
      <c r="AE2663">
        <v>1</v>
      </c>
      <c r="AF2663">
        <v>0</v>
      </c>
      <c r="AG2663">
        <v>108457.99</v>
      </c>
      <c r="AH2663">
        <v>1</v>
      </c>
    </row>
    <row r="2664" spans="21:34" x14ac:dyDescent="0.25">
      <c r="U2664">
        <v>2663</v>
      </c>
      <c r="V2664">
        <v>15742272</v>
      </c>
      <c r="W2664" t="s">
        <v>1604</v>
      </c>
      <c r="X2664">
        <v>669</v>
      </c>
      <c r="Y2664" t="s">
        <v>374</v>
      </c>
      <c r="Z2664" t="s">
        <v>437</v>
      </c>
      <c r="AA2664">
        <v>44</v>
      </c>
      <c r="AB2664">
        <v>8</v>
      </c>
      <c r="AC2664">
        <v>96418.09</v>
      </c>
      <c r="AD2664">
        <v>1</v>
      </c>
      <c r="AE2664">
        <v>0</v>
      </c>
      <c r="AF2664">
        <v>0</v>
      </c>
      <c r="AG2664">
        <v>131609.48000000001</v>
      </c>
      <c r="AH2664">
        <v>1</v>
      </c>
    </row>
    <row r="2665" spans="21:34" x14ac:dyDescent="0.25">
      <c r="U2665">
        <v>2664</v>
      </c>
      <c r="V2665">
        <v>15717898</v>
      </c>
      <c r="W2665" t="s">
        <v>1097</v>
      </c>
      <c r="X2665">
        <v>542</v>
      </c>
      <c r="Y2665" t="s">
        <v>376</v>
      </c>
      <c r="Z2665" t="s">
        <v>436</v>
      </c>
      <c r="AA2665">
        <v>32</v>
      </c>
      <c r="AB2665">
        <v>2</v>
      </c>
      <c r="AC2665">
        <v>131945.94</v>
      </c>
      <c r="AD2665">
        <v>1</v>
      </c>
      <c r="AE2665">
        <v>0</v>
      </c>
      <c r="AF2665">
        <v>1</v>
      </c>
      <c r="AG2665">
        <v>159737.56</v>
      </c>
      <c r="AH2665">
        <v>0</v>
      </c>
    </row>
    <row r="2666" spans="21:34" x14ac:dyDescent="0.25">
      <c r="U2666">
        <v>2665</v>
      </c>
      <c r="V2666">
        <v>15769582</v>
      </c>
      <c r="W2666" t="s">
        <v>886</v>
      </c>
      <c r="X2666">
        <v>586</v>
      </c>
      <c r="Y2666" t="s">
        <v>374</v>
      </c>
      <c r="Z2666" t="s">
        <v>436</v>
      </c>
      <c r="AA2666">
        <v>29</v>
      </c>
      <c r="AB2666">
        <v>3</v>
      </c>
      <c r="AC2666">
        <v>0</v>
      </c>
      <c r="AD2666">
        <v>2</v>
      </c>
      <c r="AE2666">
        <v>1</v>
      </c>
      <c r="AF2666">
        <v>1</v>
      </c>
      <c r="AG2666">
        <v>142238.54</v>
      </c>
      <c r="AH2666">
        <v>0</v>
      </c>
    </row>
    <row r="2667" spans="21:34" x14ac:dyDescent="0.25">
      <c r="U2667">
        <v>2666</v>
      </c>
      <c r="V2667">
        <v>15635660</v>
      </c>
      <c r="W2667" t="s">
        <v>884</v>
      </c>
      <c r="X2667">
        <v>612</v>
      </c>
      <c r="Y2667" t="s">
        <v>378</v>
      </c>
      <c r="Z2667" t="s">
        <v>436</v>
      </c>
      <c r="AA2667">
        <v>30</v>
      </c>
      <c r="AB2667">
        <v>9</v>
      </c>
      <c r="AC2667">
        <v>142910.15</v>
      </c>
      <c r="AD2667">
        <v>1</v>
      </c>
      <c r="AE2667">
        <v>1</v>
      </c>
      <c r="AF2667">
        <v>0</v>
      </c>
      <c r="AG2667">
        <v>105890.55</v>
      </c>
      <c r="AH2667">
        <v>1</v>
      </c>
    </row>
    <row r="2668" spans="21:34" x14ac:dyDescent="0.25">
      <c r="U2668">
        <v>2667</v>
      </c>
      <c r="V2668">
        <v>15576723</v>
      </c>
      <c r="W2668" t="s">
        <v>930</v>
      </c>
      <c r="X2668">
        <v>740</v>
      </c>
      <c r="Y2668" t="s">
        <v>374</v>
      </c>
      <c r="Z2668" t="s">
        <v>437</v>
      </c>
      <c r="AA2668">
        <v>37</v>
      </c>
      <c r="AB2668">
        <v>7</v>
      </c>
      <c r="AC2668">
        <v>0</v>
      </c>
      <c r="AD2668">
        <v>2</v>
      </c>
      <c r="AE2668">
        <v>1</v>
      </c>
      <c r="AF2668">
        <v>1</v>
      </c>
      <c r="AG2668">
        <v>194270.91</v>
      </c>
      <c r="AH2668">
        <v>0</v>
      </c>
    </row>
    <row r="2669" spans="21:34" x14ac:dyDescent="0.25">
      <c r="U2669">
        <v>2668</v>
      </c>
      <c r="V2669">
        <v>15591577</v>
      </c>
      <c r="W2669" t="s">
        <v>826</v>
      </c>
      <c r="X2669">
        <v>584</v>
      </c>
      <c r="Y2669" t="s">
        <v>374</v>
      </c>
      <c r="Z2669" t="s">
        <v>436</v>
      </c>
      <c r="AA2669">
        <v>35</v>
      </c>
      <c r="AB2669">
        <v>3</v>
      </c>
      <c r="AC2669">
        <v>146311.57999999999</v>
      </c>
      <c r="AD2669">
        <v>1</v>
      </c>
      <c r="AE2669">
        <v>1</v>
      </c>
      <c r="AF2669">
        <v>1</v>
      </c>
      <c r="AG2669">
        <v>105443.47</v>
      </c>
      <c r="AH2669">
        <v>0</v>
      </c>
    </row>
    <row r="2670" spans="21:34" x14ac:dyDescent="0.25">
      <c r="U2670">
        <v>2669</v>
      </c>
      <c r="V2670">
        <v>15582325</v>
      </c>
      <c r="W2670" t="s">
        <v>1759</v>
      </c>
      <c r="X2670">
        <v>524</v>
      </c>
      <c r="Y2670" t="s">
        <v>374</v>
      </c>
      <c r="Z2670" t="s">
        <v>436</v>
      </c>
      <c r="AA2670">
        <v>52</v>
      </c>
      <c r="AB2670">
        <v>2</v>
      </c>
      <c r="AC2670">
        <v>87894.26</v>
      </c>
      <c r="AD2670">
        <v>1</v>
      </c>
      <c r="AE2670">
        <v>1</v>
      </c>
      <c r="AF2670">
        <v>0</v>
      </c>
      <c r="AG2670">
        <v>173899.42</v>
      </c>
      <c r="AH2670">
        <v>1</v>
      </c>
    </row>
    <row r="2671" spans="21:34" x14ac:dyDescent="0.25">
      <c r="U2671">
        <v>2670</v>
      </c>
      <c r="V2671">
        <v>15693947</v>
      </c>
      <c r="W2671" t="s">
        <v>2049</v>
      </c>
      <c r="X2671">
        <v>614</v>
      </c>
      <c r="Y2671" t="s">
        <v>374</v>
      </c>
      <c r="Z2671" t="s">
        <v>437</v>
      </c>
      <c r="AA2671">
        <v>19</v>
      </c>
      <c r="AB2671">
        <v>5</v>
      </c>
      <c r="AC2671">
        <v>97445.49</v>
      </c>
      <c r="AD2671">
        <v>2</v>
      </c>
      <c r="AE2671">
        <v>1</v>
      </c>
      <c r="AF2671">
        <v>0</v>
      </c>
      <c r="AG2671">
        <v>122823.34</v>
      </c>
      <c r="AH2671">
        <v>0</v>
      </c>
    </row>
    <row r="2672" spans="21:34" x14ac:dyDescent="0.25">
      <c r="U2672">
        <v>2671</v>
      </c>
      <c r="V2672">
        <v>15760446</v>
      </c>
      <c r="W2672" t="s">
        <v>1154</v>
      </c>
      <c r="X2672">
        <v>598</v>
      </c>
      <c r="Y2672" t="s">
        <v>374</v>
      </c>
      <c r="Z2672" t="s">
        <v>437</v>
      </c>
      <c r="AA2672">
        <v>64</v>
      </c>
      <c r="AB2672">
        <v>9</v>
      </c>
      <c r="AC2672">
        <v>0</v>
      </c>
      <c r="AD2672">
        <v>1</v>
      </c>
      <c r="AE2672">
        <v>0</v>
      </c>
      <c r="AF2672">
        <v>1</v>
      </c>
      <c r="AG2672">
        <v>13181.37</v>
      </c>
      <c r="AH2672">
        <v>1</v>
      </c>
    </row>
    <row r="2673" spans="21:34" x14ac:dyDescent="0.25">
      <c r="U2673">
        <v>2672</v>
      </c>
      <c r="V2673">
        <v>15611105</v>
      </c>
      <c r="W2673" t="s">
        <v>2050</v>
      </c>
      <c r="X2673">
        <v>799</v>
      </c>
      <c r="Y2673" t="s">
        <v>376</v>
      </c>
      <c r="Z2673" t="s">
        <v>436</v>
      </c>
      <c r="AA2673">
        <v>35</v>
      </c>
      <c r="AB2673">
        <v>7</v>
      </c>
      <c r="AC2673">
        <v>0</v>
      </c>
      <c r="AD2673">
        <v>2</v>
      </c>
      <c r="AE2673">
        <v>0</v>
      </c>
      <c r="AF2673">
        <v>1</v>
      </c>
      <c r="AG2673">
        <v>140780.79999999999</v>
      </c>
      <c r="AH2673">
        <v>0</v>
      </c>
    </row>
    <row r="2674" spans="21:34" x14ac:dyDescent="0.25">
      <c r="U2674">
        <v>2673</v>
      </c>
      <c r="V2674">
        <v>15630920</v>
      </c>
      <c r="W2674" t="s">
        <v>2051</v>
      </c>
      <c r="X2674">
        <v>724</v>
      </c>
      <c r="Y2674" t="s">
        <v>374</v>
      </c>
      <c r="Z2674" t="s">
        <v>436</v>
      </c>
      <c r="AA2674">
        <v>34</v>
      </c>
      <c r="AB2674">
        <v>2</v>
      </c>
      <c r="AC2674">
        <v>154485.74</v>
      </c>
      <c r="AD2674">
        <v>2</v>
      </c>
      <c r="AE2674">
        <v>0</v>
      </c>
      <c r="AF2674">
        <v>0</v>
      </c>
      <c r="AG2674">
        <v>78560.639999999999</v>
      </c>
      <c r="AH2674">
        <v>0</v>
      </c>
    </row>
    <row r="2675" spans="21:34" x14ac:dyDescent="0.25">
      <c r="U2675">
        <v>2674</v>
      </c>
      <c r="V2675">
        <v>15574910</v>
      </c>
      <c r="W2675" t="s">
        <v>1707</v>
      </c>
      <c r="X2675">
        <v>601</v>
      </c>
      <c r="Y2675" t="s">
        <v>374</v>
      </c>
      <c r="Z2675" t="s">
        <v>436</v>
      </c>
      <c r="AA2675">
        <v>50</v>
      </c>
      <c r="AB2675">
        <v>2</v>
      </c>
      <c r="AC2675">
        <v>115625.07</v>
      </c>
      <c r="AD2675">
        <v>1</v>
      </c>
      <c r="AE2675">
        <v>1</v>
      </c>
      <c r="AF2675">
        <v>0</v>
      </c>
      <c r="AG2675">
        <v>185855.21</v>
      </c>
      <c r="AH2675">
        <v>0</v>
      </c>
    </row>
    <row r="2676" spans="21:34" x14ac:dyDescent="0.25">
      <c r="U2676">
        <v>2675</v>
      </c>
      <c r="V2676">
        <v>15756472</v>
      </c>
      <c r="W2676" t="s">
        <v>675</v>
      </c>
      <c r="X2676">
        <v>804</v>
      </c>
      <c r="Y2676" t="s">
        <v>374</v>
      </c>
      <c r="Z2676" t="s">
        <v>436</v>
      </c>
      <c r="AA2676">
        <v>25</v>
      </c>
      <c r="AB2676">
        <v>7</v>
      </c>
      <c r="AC2676">
        <v>108396.67</v>
      </c>
      <c r="AD2676">
        <v>1</v>
      </c>
      <c r="AE2676">
        <v>1</v>
      </c>
      <c r="AF2676">
        <v>0</v>
      </c>
      <c r="AG2676">
        <v>128276.95</v>
      </c>
      <c r="AH2676">
        <v>0</v>
      </c>
    </row>
    <row r="2677" spans="21:34" x14ac:dyDescent="0.25">
      <c r="U2677">
        <v>2676</v>
      </c>
      <c r="V2677">
        <v>15682890</v>
      </c>
      <c r="W2677" t="s">
        <v>2052</v>
      </c>
      <c r="X2677">
        <v>745</v>
      </c>
      <c r="Y2677" t="s">
        <v>378</v>
      </c>
      <c r="Z2677" t="s">
        <v>436</v>
      </c>
      <c r="AA2677">
        <v>38</v>
      </c>
      <c r="AB2677">
        <v>5</v>
      </c>
      <c r="AC2677">
        <v>65095.41</v>
      </c>
      <c r="AD2677">
        <v>2</v>
      </c>
      <c r="AE2677">
        <v>1</v>
      </c>
      <c r="AF2677">
        <v>1</v>
      </c>
      <c r="AG2677">
        <v>140197.42000000001</v>
      </c>
      <c r="AH2677">
        <v>0</v>
      </c>
    </row>
    <row r="2678" spans="21:34" x14ac:dyDescent="0.25">
      <c r="U2678">
        <v>2677</v>
      </c>
      <c r="V2678">
        <v>15641994</v>
      </c>
      <c r="W2678" t="s">
        <v>2001</v>
      </c>
      <c r="X2678">
        <v>667</v>
      </c>
      <c r="Y2678" t="s">
        <v>378</v>
      </c>
      <c r="Z2678" t="s">
        <v>436</v>
      </c>
      <c r="AA2678">
        <v>43</v>
      </c>
      <c r="AB2678">
        <v>1</v>
      </c>
      <c r="AC2678">
        <v>103018.45</v>
      </c>
      <c r="AD2678">
        <v>1</v>
      </c>
      <c r="AE2678">
        <v>1</v>
      </c>
      <c r="AF2678">
        <v>0</v>
      </c>
      <c r="AG2678">
        <v>32462.39</v>
      </c>
      <c r="AH2678">
        <v>1</v>
      </c>
    </row>
    <row r="2679" spans="21:34" x14ac:dyDescent="0.25">
      <c r="U2679">
        <v>2678</v>
      </c>
      <c r="V2679">
        <v>15733297</v>
      </c>
      <c r="W2679" t="s">
        <v>1366</v>
      </c>
      <c r="X2679">
        <v>518</v>
      </c>
      <c r="Y2679" t="s">
        <v>374</v>
      </c>
      <c r="Z2679" t="s">
        <v>437</v>
      </c>
      <c r="AA2679">
        <v>38</v>
      </c>
      <c r="AB2679">
        <v>10</v>
      </c>
      <c r="AC2679">
        <v>84764.79</v>
      </c>
      <c r="AD2679">
        <v>1</v>
      </c>
      <c r="AE2679">
        <v>1</v>
      </c>
      <c r="AF2679">
        <v>1</v>
      </c>
      <c r="AG2679">
        <v>162253.9</v>
      </c>
      <c r="AH2679">
        <v>0</v>
      </c>
    </row>
    <row r="2680" spans="21:34" x14ac:dyDescent="0.25">
      <c r="U2680">
        <v>2679</v>
      </c>
      <c r="V2680">
        <v>15767793</v>
      </c>
      <c r="W2680" t="s">
        <v>1345</v>
      </c>
      <c r="X2680">
        <v>819</v>
      </c>
      <c r="Y2680" t="s">
        <v>374</v>
      </c>
      <c r="Z2680" t="s">
        <v>437</v>
      </c>
      <c r="AA2680">
        <v>38</v>
      </c>
      <c r="AB2680">
        <v>10</v>
      </c>
      <c r="AC2680">
        <v>0</v>
      </c>
      <c r="AD2680">
        <v>2</v>
      </c>
      <c r="AE2680">
        <v>1</v>
      </c>
      <c r="AF2680">
        <v>0</v>
      </c>
      <c r="AG2680">
        <v>30498.7</v>
      </c>
      <c r="AH2680">
        <v>0</v>
      </c>
    </row>
    <row r="2681" spans="21:34" x14ac:dyDescent="0.25">
      <c r="U2681">
        <v>2680</v>
      </c>
      <c r="V2681">
        <v>15725698</v>
      </c>
      <c r="W2681" t="s">
        <v>1578</v>
      </c>
      <c r="X2681">
        <v>520</v>
      </c>
      <c r="Y2681" t="s">
        <v>376</v>
      </c>
      <c r="Z2681" t="s">
        <v>437</v>
      </c>
      <c r="AA2681">
        <v>35</v>
      </c>
      <c r="AB2681">
        <v>4</v>
      </c>
      <c r="AC2681">
        <v>115680.81</v>
      </c>
      <c r="AD2681">
        <v>1</v>
      </c>
      <c r="AE2681">
        <v>1</v>
      </c>
      <c r="AF2681">
        <v>1</v>
      </c>
      <c r="AG2681">
        <v>90280.7</v>
      </c>
      <c r="AH2681">
        <v>0</v>
      </c>
    </row>
    <row r="2682" spans="21:34" x14ac:dyDescent="0.25">
      <c r="U2682">
        <v>2681</v>
      </c>
      <c r="V2682">
        <v>15813532</v>
      </c>
      <c r="W2682" t="s">
        <v>1047</v>
      </c>
      <c r="X2682">
        <v>625</v>
      </c>
      <c r="Y2682" t="s">
        <v>374</v>
      </c>
      <c r="Z2682" t="s">
        <v>437</v>
      </c>
      <c r="AA2682">
        <v>39</v>
      </c>
      <c r="AB2682">
        <v>5</v>
      </c>
      <c r="AC2682">
        <v>0</v>
      </c>
      <c r="AD2682">
        <v>2</v>
      </c>
      <c r="AE2682">
        <v>1</v>
      </c>
      <c r="AF2682">
        <v>0</v>
      </c>
      <c r="AG2682">
        <v>32615.21</v>
      </c>
      <c r="AH2682">
        <v>0</v>
      </c>
    </row>
    <row r="2683" spans="21:34" x14ac:dyDescent="0.25">
      <c r="U2683">
        <v>2682</v>
      </c>
      <c r="V2683">
        <v>15576760</v>
      </c>
      <c r="W2683" t="s">
        <v>2053</v>
      </c>
      <c r="X2683">
        <v>673</v>
      </c>
      <c r="Y2683" t="s">
        <v>378</v>
      </c>
      <c r="Z2683" t="s">
        <v>436</v>
      </c>
      <c r="AA2683">
        <v>36</v>
      </c>
      <c r="AB2683">
        <v>5</v>
      </c>
      <c r="AC2683">
        <v>73088.06</v>
      </c>
      <c r="AD2683">
        <v>2</v>
      </c>
      <c r="AE2683">
        <v>0</v>
      </c>
      <c r="AF2683">
        <v>0</v>
      </c>
      <c r="AG2683">
        <v>196142.26</v>
      </c>
      <c r="AH2683">
        <v>0</v>
      </c>
    </row>
    <row r="2684" spans="21:34" x14ac:dyDescent="0.25">
      <c r="U2684">
        <v>2683</v>
      </c>
      <c r="V2684">
        <v>15732102</v>
      </c>
      <c r="W2684" t="s">
        <v>2054</v>
      </c>
      <c r="X2684">
        <v>656</v>
      </c>
      <c r="Y2684" t="s">
        <v>378</v>
      </c>
      <c r="Z2684" t="s">
        <v>437</v>
      </c>
      <c r="AA2684">
        <v>27</v>
      </c>
      <c r="AB2684">
        <v>3</v>
      </c>
      <c r="AC2684">
        <v>150905.03</v>
      </c>
      <c r="AD2684">
        <v>2</v>
      </c>
      <c r="AE2684">
        <v>1</v>
      </c>
      <c r="AF2684">
        <v>0</v>
      </c>
      <c r="AG2684">
        <v>16998.72</v>
      </c>
      <c r="AH2684">
        <v>0</v>
      </c>
    </row>
    <row r="2685" spans="21:34" x14ac:dyDescent="0.25">
      <c r="U2685">
        <v>2684</v>
      </c>
      <c r="V2685">
        <v>15739046</v>
      </c>
      <c r="W2685" t="s">
        <v>677</v>
      </c>
      <c r="X2685">
        <v>850</v>
      </c>
      <c r="Y2685" t="s">
        <v>376</v>
      </c>
      <c r="Z2685" t="s">
        <v>437</v>
      </c>
      <c r="AA2685">
        <v>23</v>
      </c>
      <c r="AB2685">
        <v>9</v>
      </c>
      <c r="AC2685">
        <v>143054.85</v>
      </c>
      <c r="AD2685">
        <v>1</v>
      </c>
      <c r="AE2685">
        <v>0</v>
      </c>
      <c r="AF2685">
        <v>1</v>
      </c>
      <c r="AG2685">
        <v>62980.959999999999</v>
      </c>
      <c r="AH2685">
        <v>0</v>
      </c>
    </row>
    <row r="2686" spans="21:34" x14ac:dyDescent="0.25">
      <c r="U2686">
        <v>2685</v>
      </c>
      <c r="V2686">
        <v>15631927</v>
      </c>
      <c r="W2686" t="s">
        <v>1479</v>
      </c>
      <c r="X2686">
        <v>574</v>
      </c>
      <c r="Y2686" t="s">
        <v>376</v>
      </c>
      <c r="Z2686" t="s">
        <v>437</v>
      </c>
      <c r="AA2686">
        <v>28</v>
      </c>
      <c r="AB2686">
        <v>7</v>
      </c>
      <c r="AC2686">
        <v>0</v>
      </c>
      <c r="AD2686">
        <v>2</v>
      </c>
      <c r="AE2686">
        <v>0</v>
      </c>
      <c r="AF2686">
        <v>0</v>
      </c>
      <c r="AG2686">
        <v>185660.3</v>
      </c>
      <c r="AH2686">
        <v>0</v>
      </c>
    </row>
    <row r="2687" spans="21:34" x14ac:dyDescent="0.25">
      <c r="U2687">
        <v>2686</v>
      </c>
      <c r="V2687">
        <v>15672115</v>
      </c>
      <c r="W2687" t="s">
        <v>1034</v>
      </c>
      <c r="X2687">
        <v>679</v>
      </c>
      <c r="Y2687" t="s">
        <v>374</v>
      </c>
      <c r="Z2687" t="s">
        <v>436</v>
      </c>
      <c r="AA2687">
        <v>60</v>
      </c>
      <c r="AB2687">
        <v>6</v>
      </c>
      <c r="AC2687">
        <v>0</v>
      </c>
      <c r="AD2687">
        <v>2</v>
      </c>
      <c r="AE2687">
        <v>1</v>
      </c>
      <c r="AF2687">
        <v>1</v>
      </c>
      <c r="AG2687">
        <v>77331.77</v>
      </c>
      <c r="AH2687">
        <v>0</v>
      </c>
    </row>
    <row r="2688" spans="21:34" x14ac:dyDescent="0.25">
      <c r="U2688">
        <v>2687</v>
      </c>
      <c r="V2688">
        <v>15618765</v>
      </c>
      <c r="W2688" t="s">
        <v>2055</v>
      </c>
      <c r="X2688">
        <v>530</v>
      </c>
      <c r="Y2688" t="s">
        <v>378</v>
      </c>
      <c r="Z2688" t="s">
        <v>437</v>
      </c>
      <c r="AA2688">
        <v>42</v>
      </c>
      <c r="AB2688">
        <v>0</v>
      </c>
      <c r="AC2688">
        <v>99948.45</v>
      </c>
      <c r="AD2688">
        <v>1</v>
      </c>
      <c r="AE2688">
        <v>0</v>
      </c>
      <c r="AF2688">
        <v>1</v>
      </c>
      <c r="AG2688">
        <v>97338.62</v>
      </c>
      <c r="AH2688">
        <v>0</v>
      </c>
    </row>
    <row r="2689" spans="21:34" x14ac:dyDescent="0.25">
      <c r="U2689">
        <v>2688</v>
      </c>
      <c r="V2689">
        <v>15679148</v>
      </c>
      <c r="W2689" t="s">
        <v>976</v>
      </c>
      <c r="X2689">
        <v>508</v>
      </c>
      <c r="Y2689" t="s">
        <v>374</v>
      </c>
      <c r="Z2689" t="s">
        <v>436</v>
      </c>
      <c r="AA2689">
        <v>44</v>
      </c>
      <c r="AB2689">
        <v>3</v>
      </c>
      <c r="AC2689">
        <v>115451.05</v>
      </c>
      <c r="AD2689">
        <v>2</v>
      </c>
      <c r="AE2689">
        <v>0</v>
      </c>
      <c r="AF2689">
        <v>0</v>
      </c>
      <c r="AG2689">
        <v>67234.33</v>
      </c>
      <c r="AH2689">
        <v>0</v>
      </c>
    </row>
    <row r="2690" spans="21:34" x14ac:dyDescent="0.25">
      <c r="U2690">
        <v>2689</v>
      </c>
      <c r="V2690">
        <v>15728474</v>
      </c>
      <c r="W2690" t="s">
        <v>1622</v>
      </c>
      <c r="X2690">
        <v>558</v>
      </c>
      <c r="Y2690" t="s">
        <v>378</v>
      </c>
      <c r="Z2690" t="s">
        <v>436</v>
      </c>
      <c r="AA2690">
        <v>32</v>
      </c>
      <c r="AB2690">
        <v>4</v>
      </c>
      <c r="AC2690">
        <v>108235.91</v>
      </c>
      <c r="AD2690">
        <v>1</v>
      </c>
      <c r="AE2690">
        <v>1</v>
      </c>
      <c r="AF2690">
        <v>1</v>
      </c>
      <c r="AG2690">
        <v>143783.28</v>
      </c>
      <c r="AH2690">
        <v>0</v>
      </c>
    </row>
    <row r="2691" spans="21:34" x14ac:dyDescent="0.25">
      <c r="U2691">
        <v>2690</v>
      </c>
      <c r="V2691">
        <v>15636999</v>
      </c>
      <c r="W2691" t="s">
        <v>1166</v>
      </c>
      <c r="X2691">
        <v>414</v>
      </c>
      <c r="Y2691" t="s">
        <v>374</v>
      </c>
      <c r="Z2691" t="s">
        <v>436</v>
      </c>
      <c r="AA2691">
        <v>38</v>
      </c>
      <c r="AB2691">
        <v>8</v>
      </c>
      <c r="AC2691">
        <v>0</v>
      </c>
      <c r="AD2691">
        <v>1</v>
      </c>
      <c r="AE2691">
        <v>0</v>
      </c>
      <c r="AF2691">
        <v>1</v>
      </c>
      <c r="AG2691">
        <v>77661.119999999995</v>
      </c>
      <c r="AH2691">
        <v>1</v>
      </c>
    </row>
    <row r="2692" spans="21:34" x14ac:dyDescent="0.25">
      <c r="U2692">
        <v>2691</v>
      </c>
      <c r="V2692">
        <v>15754261</v>
      </c>
      <c r="W2692" t="s">
        <v>809</v>
      </c>
      <c r="X2692">
        <v>648</v>
      </c>
      <c r="Y2692" t="s">
        <v>376</v>
      </c>
      <c r="Z2692" t="s">
        <v>436</v>
      </c>
      <c r="AA2692">
        <v>42</v>
      </c>
      <c r="AB2692">
        <v>2</v>
      </c>
      <c r="AC2692">
        <v>98795.61</v>
      </c>
      <c r="AD2692">
        <v>2</v>
      </c>
      <c r="AE2692">
        <v>1</v>
      </c>
      <c r="AF2692">
        <v>0</v>
      </c>
      <c r="AG2692">
        <v>89123.99</v>
      </c>
      <c r="AH2692">
        <v>0</v>
      </c>
    </row>
    <row r="2693" spans="21:34" x14ac:dyDescent="0.25">
      <c r="U2693">
        <v>2692</v>
      </c>
      <c r="V2693">
        <v>15629150</v>
      </c>
      <c r="W2693" t="s">
        <v>1580</v>
      </c>
      <c r="X2693">
        <v>721</v>
      </c>
      <c r="Y2693" t="s">
        <v>374</v>
      </c>
      <c r="Z2693" t="s">
        <v>437</v>
      </c>
      <c r="AA2693">
        <v>37</v>
      </c>
      <c r="AB2693">
        <v>1</v>
      </c>
      <c r="AC2693">
        <v>0</v>
      </c>
      <c r="AD2693">
        <v>2</v>
      </c>
      <c r="AE2693">
        <v>1</v>
      </c>
      <c r="AF2693">
        <v>0</v>
      </c>
      <c r="AG2693">
        <v>70810.8</v>
      </c>
      <c r="AH2693">
        <v>0</v>
      </c>
    </row>
    <row r="2694" spans="21:34" x14ac:dyDescent="0.25">
      <c r="U2694">
        <v>2693</v>
      </c>
      <c r="V2694">
        <v>15736274</v>
      </c>
      <c r="W2694" t="s">
        <v>2056</v>
      </c>
      <c r="X2694">
        <v>751</v>
      </c>
      <c r="Y2694" t="s">
        <v>374</v>
      </c>
      <c r="Z2694" t="s">
        <v>436</v>
      </c>
      <c r="AA2694">
        <v>31</v>
      </c>
      <c r="AB2694">
        <v>8</v>
      </c>
      <c r="AC2694">
        <v>0</v>
      </c>
      <c r="AD2694">
        <v>2</v>
      </c>
      <c r="AE2694">
        <v>0</v>
      </c>
      <c r="AF2694">
        <v>0</v>
      </c>
      <c r="AG2694">
        <v>17550.490000000002</v>
      </c>
      <c r="AH2694">
        <v>0</v>
      </c>
    </row>
    <row r="2695" spans="21:34" x14ac:dyDescent="0.25">
      <c r="U2695">
        <v>2694</v>
      </c>
      <c r="V2695">
        <v>15627697</v>
      </c>
      <c r="W2695" t="s">
        <v>1483</v>
      </c>
      <c r="X2695">
        <v>662</v>
      </c>
      <c r="Y2695" t="s">
        <v>374</v>
      </c>
      <c r="Z2695" t="s">
        <v>436</v>
      </c>
      <c r="AA2695">
        <v>34</v>
      </c>
      <c r="AB2695">
        <v>2</v>
      </c>
      <c r="AC2695">
        <v>0</v>
      </c>
      <c r="AD2695">
        <v>2</v>
      </c>
      <c r="AE2695">
        <v>0</v>
      </c>
      <c r="AF2695">
        <v>1</v>
      </c>
      <c r="AG2695">
        <v>21497.27</v>
      </c>
      <c r="AH2695">
        <v>0</v>
      </c>
    </row>
    <row r="2696" spans="21:34" x14ac:dyDescent="0.25">
      <c r="U2696">
        <v>2695</v>
      </c>
      <c r="V2696">
        <v>15721585</v>
      </c>
      <c r="W2696" t="s">
        <v>2057</v>
      </c>
      <c r="X2696">
        <v>628</v>
      </c>
      <c r="Y2696" t="s">
        <v>378</v>
      </c>
      <c r="Z2696" t="s">
        <v>436</v>
      </c>
      <c r="AA2696">
        <v>29</v>
      </c>
      <c r="AB2696">
        <v>3</v>
      </c>
      <c r="AC2696">
        <v>113146.98</v>
      </c>
      <c r="AD2696">
        <v>2</v>
      </c>
      <c r="AE2696">
        <v>0</v>
      </c>
      <c r="AF2696">
        <v>1</v>
      </c>
      <c r="AG2696">
        <v>124749.08</v>
      </c>
      <c r="AH2696">
        <v>0</v>
      </c>
    </row>
    <row r="2697" spans="21:34" x14ac:dyDescent="0.25">
      <c r="U2697">
        <v>2696</v>
      </c>
      <c r="V2697">
        <v>15639946</v>
      </c>
      <c r="W2697" t="s">
        <v>2058</v>
      </c>
      <c r="X2697">
        <v>597</v>
      </c>
      <c r="Y2697" t="s">
        <v>378</v>
      </c>
      <c r="Z2697" t="s">
        <v>437</v>
      </c>
      <c r="AA2697">
        <v>39</v>
      </c>
      <c r="AB2697">
        <v>8</v>
      </c>
      <c r="AC2697">
        <v>162532.14000000001</v>
      </c>
      <c r="AD2697">
        <v>3</v>
      </c>
      <c r="AE2697">
        <v>1</v>
      </c>
      <c r="AF2697">
        <v>0</v>
      </c>
      <c r="AG2697">
        <v>36051.46</v>
      </c>
      <c r="AH2697">
        <v>1</v>
      </c>
    </row>
    <row r="2698" spans="21:34" x14ac:dyDescent="0.25">
      <c r="U2698">
        <v>2697</v>
      </c>
      <c r="V2698">
        <v>15792176</v>
      </c>
      <c r="W2698" t="s">
        <v>2059</v>
      </c>
      <c r="X2698">
        <v>698</v>
      </c>
      <c r="Y2698" t="s">
        <v>376</v>
      </c>
      <c r="Z2698" t="s">
        <v>437</v>
      </c>
      <c r="AA2698">
        <v>40</v>
      </c>
      <c r="AB2698">
        <v>0</v>
      </c>
      <c r="AC2698">
        <v>92053.440000000002</v>
      </c>
      <c r="AD2698">
        <v>1</v>
      </c>
      <c r="AE2698">
        <v>1</v>
      </c>
      <c r="AF2698">
        <v>1</v>
      </c>
      <c r="AG2698">
        <v>143681.82999999999</v>
      </c>
      <c r="AH2698">
        <v>0</v>
      </c>
    </row>
    <row r="2699" spans="21:34" x14ac:dyDescent="0.25">
      <c r="U2699">
        <v>2698</v>
      </c>
      <c r="V2699">
        <v>15699450</v>
      </c>
      <c r="W2699" t="s">
        <v>773</v>
      </c>
      <c r="X2699">
        <v>723</v>
      </c>
      <c r="Y2699" t="s">
        <v>374</v>
      </c>
      <c r="Z2699" t="s">
        <v>436</v>
      </c>
      <c r="AA2699">
        <v>48</v>
      </c>
      <c r="AB2699">
        <v>7</v>
      </c>
      <c r="AC2699">
        <v>0</v>
      </c>
      <c r="AD2699">
        <v>2</v>
      </c>
      <c r="AE2699">
        <v>1</v>
      </c>
      <c r="AF2699">
        <v>1</v>
      </c>
      <c r="AG2699">
        <v>150694.57999999999</v>
      </c>
      <c r="AH2699">
        <v>0</v>
      </c>
    </row>
    <row r="2700" spans="21:34" x14ac:dyDescent="0.25">
      <c r="U2700">
        <v>2699</v>
      </c>
      <c r="V2700">
        <v>15729954</v>
      </c>
      <c r="W2700" t="s">
        <v>2060</v>
      </c>
      <c r="X2700">
        <v>586</v>
      </c>
      <c r="Y2700" t="s">
        <v>374</v>
      </c>
      <c r="Z2700" t="s">
        <v>437</v>
      </c>
      <c r="AA2700">
        <v>28</v>
      </c>
      <c r="AB2700">
        <v>5</v>
      </c>
      <c r="AC2700">
        <v>0</v>
      </c>
      <c r="AD2700">
        <v>3</v>
      </c>
      <c r="AE2700">
        <v>1</v>
      </c>
      <c r="AF2700">
        <v>0</v>
      </c>
      <c r="AG2700">
        <v>170487.4</v>
      </c>
      <c r="AH2700">
        <v>1</v>
      </c>
    </row>
    <row r="2701" spans="21:34" x14ac:dyDescent="0.25">
      <c r="U2701">
        <v>2700</v>
      </c>
      <c r="V2701">
        <v>15600103</v>
      </c>
      <c r="W2701" t="s">
        <v>1274</v>
      </c>
      <c r="X2701">
        <v>633</v>
      </c>
      <c r="Y2701" t="s">
        <v>378</v>
      </c>
      <c r="Z2701" t="s">
        <v>437</v>
      </c>
      <c r="AA2701">
        <v>29</v>
      </c>
      <c r="AB2701">
        <v>8</v>
      </c>
      <c r="AC2701">
        <v>104944.1</v>
      </c>
      <c r="AD2701">
        <v>1</v>
      </c>
      <c r="AE2701">
        <v>1</v>
      </c>
      <c r="AF2701">
        <v>1</v>
      </c>
      <c r="AG2701">
        <v>97684.46</v>
      </c>
      <c r="AH2701">
        <v>0</v>
      </c>
    </row>
    <row r="2702" spans="21:34" x14ac:dyDescent="0.25">
      <c r="U2702">
        <v>2701</v>
      </c>
      <c r="V2702">
        <v>15786200</v>
      </c>
      <c r="W2702" t="s">
        <v>2061</v>
      </c>
      <c r="X2702">
        <v>564</v>
      </c>
      <c r="Y2702" t="s">
        <v>374</v>
      </c>
      <c r="Z2702" t="s">
        <v>436</v>
      </c>
      <c r="AA2702">
        <v>31</v>
      </c>
      <c r="AB2702">
        <v>4</v>
      </c>
      <c r="AC2702">
        <v>0</v>
      </c>
      <c r="AD2702">
        <v>2</v>
      </c>
      <c r="AE2702">
        <v>1</v>
      </c>
      <c r="AF2702">
        <v>0</v>
      </c>
      <c r="AG2702">
        <v>53520.03</v>
      </c>
      <c r="AH2702">
        <v>0</v>
      </c>
    </row>
    <row r="2703" spans="21:34" x14ac:dyDescent="0.25">
      <c r="U2703">
        <v>2702</v>
      </c>
      <c r="V2703">
        <v>15797010</v>
      </c>
      <c r="W2703" t="s">
        <v>1251</v>
      </c>
      <c r="X2703">
        <v>649</v>
      </c>
      <c r="Y2703" t="s">
        <v>374</v>
      </c>
      <c r="Z2703" t="s">
        <v>437</v>
      </c>
      <c r="AA2703">
        <v>31</v>
      </c>
      <c r="AB2703">
        <v>2</v>
      </c>
      <c r="AC2703">
        <v>0</v>
      </c>
      <c r="AD2703">
        <v>2</v>
      </c>
      <c r="AE2703">
        <v>1</v>
      </c>
      <c r="AF2703">
        <v>0</v>
      </c>
      <c r="AG2703">
        <v>15200.61</v>
      </c>
      <c r="AH2703">
        <v>0</v>
      </c>
    </row>
    <row r="2704" spans="21:34" x14ac:dyDescent="0.25">
      <c r="U2704">
        <v>2703</v>
      </c>
      <c r="V2704">
        <v>15670172</v>
      </c>
      <c r="W2704" t="s">
        <v>1368</v>
      </c>
      <c r="X2704">
        <v>622</v>
      </c>
      <c r="Y2704" t="s">
        <v>374</v>
      </c>
      <c r="Z2704" t="s">
        <v>437</v>
      </c>
      <c r="AA2704">
        <v>30</v>
      </c>
      <c r="AB2704">
        <v>4</v>
      </c>
      <c r="AC2704">
        <v>107879.03999999999</v>
      </c>
      <c r="AD2704">
        <v>1</v>
      </c>
      <c r="AE2704">
        <v>0</v>
      </c>
      <c r="AF2704">
        <v>1</v>
      </c>
      <c r="AG2704">
        <v>196894.62</v>
      </c>
      <c r="AH2704">
        <v>0</v>
      </c>
    </row>
    <row r="2705" spans="21:34" x14ac:dyDescent="0.25">
      <c r="U2705">
        <v>2704</v>
      </c>
      <c r="V2705">
        <v>15627352</v>
      </c>
      <c r="W2705" t="s">
        <v>2062</v>
      </c>
      <c r="X2705">
        <v>459</v>
      </c>
      <c r="Y2705" t="s">
        <v>378</v>
      </c>
      <c r="Z2705" t="s">
        <v>436</v>
      </c>
      <c r="AA2705">
        <v>46</v>
      </c>
      <c r="AB2705">
        <v>7</v>
      </c>
      <c r="AC2705">
        <v>110356.42</v>
      </c>
      <c r="AD2705">
        <v>1</v>
      </c>
      <c r="AE2705">
        <v>1</v>
      </c>
      <c r="AF2705">
        <v>0</v>
      </c>
      <c r="AG2705">
        <v>4969.13</v>
      </c>
      <c r="AH2705">
        <v>1</v>
      </c>
    </row>
    <row r="2706" spans="21:34" x14ac:dyDescent="0.25">
      <c r="U2706">
        <v>2705</v>
      </c>
      <c r="V2706">
        <v>15622494</v>
      </c>
      <c r="W2706" t="s">
        <v>935</v>
      </c>
      <c r="X2706">
        <v>718</v>
      </c>
      <c r="Y2706" t="s">
        <v>374</v>
      </c>
      <c r="Z2706" t="s">
        <v>436</v>
      </c>
      <c r="AA2706">
        <v>27</v>
      </c>
      <c r="AB2706">
        <v>2</v>
      </c>
      <c r="AC2706">
        <v>0</v>
      </c>
      <c r="AD2706">
        <v>2</v>
      </c>
      <c r="AE2706">
        <v>0</v>
      </c>
      <c r="AF2706">
        <v>0</v>
      </c>
      <c r="AG2706">
        <v>26229.24</v>
      </c>
      <c r="AH2706">
        <v>0</v>
      </c>
    </row>
    <row r="2707" spans="21:34" x14ac:dyDescent="0.25">
      <c r="U2707">
        <v>2706</v>
      </c>
      <c r="V2707">
        <v>15585835</v>
      </c>
      <c r="W2707" t="s">
        <v>2063</v>
      </c>
      <c r="X2707">
        <v>655</v>
      </c>
      <c r="Y2707" t="s">
        <v>376</v>
      </c>
      <c r="Z2707" t="s">
        <v>437</v>
      </c>
      <c r="AA2707">
        <v>34</v>
      </c>
      <c r="AB2707">
        <v>4</v>
      </c>
      <c r="AC2707">
        <v>109783.69</v>
      </c>
      <c r="AD2707">
        <v>2</v>
      </c>
      <c r="AE2707">
        <v>1</v>
      </c>
      <c r="AF2707">
        <v>0</v>
      </c>
      <c r="AG2707">
        <v>134034.32</v>
      </c>
      <c r="AH2707">
        <v>0</v>
      </c>
    </row>
    <row r="2708" spans="21:34" x14ac:dyDescent="0.25">
      <c r="U2708">
        <v>2707</v>
      </c>
      <c r="V2708">
        <v>15595071</v>
      </c>
      <c r="W2708" t="s">
        <v>1940</v>
      </c>
      <c r="X2708">
        <v>696</v>
      </c>
      <c r="Y2708" t="s">
        <v>374</v>
      </c>
      <c r="Z2708" t="s">
        <v>436</v>
      </c>
      <c r="AA2708">
        <v>22</v>
      </c>
      <c r="AB2708">
        <v>9</v>
      </c>
      <c r="AC2708">
        <v>149777</v>
      </c>
      <c r="AD2708">
        <v>1</v>
      </c>
      <c r="AE2708">
        <v>1</v>
      </c>
      <c r="AF2708">
        <v>1</v>
      </c>
      <c r="AG2708">
        <v>198032.93</v>
      </c>
      <c r="AH2708">
        <v>0</v>
      </c>
    </row>
    <row r="2709" spans="21:34" x14ac:dyDescent="0.25">
      <c r="U2709">
        <v>2708</v>
      </c>
      <c r="V2709">
        <v>15628203</v>
      </c>
      <c r="W2709" t="s">
        <v>989</v>
      </c>
      <c r="X2709">
        <v>637</v>
      </c>
      <c r="Y2709" t="s">
        <v>374</v>
      </c>
      <c r="Z2709" t="s">
        <v>437</v>
      </c>
      <c r="AA2709">
        <v>38</v>
      </c>
      <c r="AB2709">
        <v>3</v>
      </c>
      <c r="AC2709">
        <v>104339.56</v>
      </c>
      <c r="AD2709">
        <v>1</v>
      </c>
      <c r="AE2709">
        <v>0</v>
      </c>
      <c r="AF2709">
        <v>0</v>
      </c>
      <c r="AG2709">
        <v>119882.86</v>
      </c>
      <c r="AH2709">
        <v>0</v>
      </c>
    </row>
    <row r="2710" spans="21:34" x14ac:dyDescent="0.25">
      <c r="U2710">
        <v>2709</v>
      </c>
      <c r="V2710">
        <v>15667190</v>
      </c>
      <c r="W2710" t="s">
        <v>932</v>
      </c>
      <c r="X2710">
        <v>630</v>
      </c>
      <c r="Y2710" t="s">
        <v>376</v>
      </c>
      <c r="Z2710" t="s">
        <v>437</v>
      </c>
      <c r="AA2710">
        <v>21</v>
      </c>
      <c r="AB2710">
        <v>1</v>
      </c>
      <c r="AC2710">
        <v>85818.18</v>
      </c>
      <c r="AD2710">
        <v>1</v>
      </c>
      <c r="AE2710">
        <v>1</v>
      </c>
      <c r="AF2710">
        <v>1</v>
      </c>
      <c r="AG2710">
        <v>133102.29999999999</v>
      </c>
      <c r="AH2710">
        <v>0</v>
      </c>
    </row>
    <row r="2711" spans="21:34" x14ac:dyDescent="0.25">
      <c r="U2711">
        <v>2710</v>
      </c>
      <c r="V2711">
        <v>15780212</v>
      </c>
      <c r="W2711" t="s">
        <v>1166</v>
      </c>
      <c r="X2711">
        <v>592</v>
      </c>
      <c r="Y2711" t="s">
        <v>374</v>
      </c>
      <c r="Z2711" t="s">
        <v>436</v>
      </c>
      <c r="AA2711">
        <v>37</v>
      </c>
      <c r="AB2711">
        <v>4</v>
      </c>
      <c r="AC2711">
        <v>212692.97</v>
      </c>
      <c r="AD2711">
        <v>1</v>
      </c>
      <c r="AE2711">
        <v>0</v>
      </c>
      <c r="AF2711">
        <v>0</v>
      </c>
      <c r="AG2711">
        <v>176395.02</v>
      </c>
      <c r="AH2711">
        <v>0</v>
      </c>
    </row>
    <row r="2712" spans="21:34" x14ac:dyDescent="0.25">
      <c r="U2712">
        <v>2711</v>
      </c>
      <c r="V2712">
        <v>15766869</v>
      </c>
      <c r="W2712" t="s">
        <v>2064</v>
      </c>
      <c r="X2712">
        <v>634</v>
      </c>
      <c r="Y2712" t="s">
        <v>378</v>
      </c>
      <c r="Z2712" t="s">
        <v>436</v>
      </c>
      <c r="AA2712">
        <v>37</v>
      </c>
      <c r="AB2712">
        <v>1</v>
      </c>
      <c r="AC2712">
        <v>89696.84</v>
      </c>
      <c r="AD2712">
        <v>2</v>
      </c>
      <c r="AE2712">
        <v>1</v>
      </c>
      <c r="AF2712">
        <v>1</v>
      </c>
      <c r="AG2712">
        <v>193179.88</v>
      </c>
      <c r="AH2712">
        <v>0</v>
      </c>
    </row>
    <row r="2713" spans="21:34" x14ac:dyDescent="0.25">
      <c r="U2713">
        <v>2712</v>
      </c>
      <c r="V2713">
        <v>15775741</v>
      </c>
      <c r="W2713" t="s">
        <v>2065</v>
      </c>
      <c r="X2713">
        <v>608</v>
      </c>
      <c r="Y2713" t="s">
        <v>374</v>
      </c>
      <c r="Z2713" t="s">
        <v>437</v>
      </c>
      <c r="AA2713">
        <v>28</v>
      </c>
      <c r="AB2713">
        <v>9</v>
      </c>
      <c r="AC2713">
        <v>0</v>
      </c>
      <c r="AD2713">
        <v>2</v>
      </c>
      <c r="AE2713">
        <v>1</v>
      </c>
      <c r="AF2713">
        <v>1</v>
      </c>
      <c r="AG2713">
        <v>125062.02</v>
      </c>
      <c r="AH2713">
        <v>0</v>
      </c>
    </row>
    <row r="2714" spans="21:34" x14ac:dyDescent="0.25">
      <c r="U2714">
        <v>2713</v>
      </c>
      <c r="V2714">
        <v>15628170</v>
      </c>
      <c r="W2714" t="s">
        <v>947</v>
      </c>
      <c r="X2714">
        <v>565</v>
      </c>
      <c r="Y2714" t="s">
        <v>378</v>
      </c>
      <c r="Z2714" t="s">
        <v>437</v>
      </c>
      <c r="AA2714">
        <v>32</v>
      </c>
      <c r="AB2714">
        <v>9</v>
      </c>
      <c r="AC2714">
        <v>68067.240000000005</v>
      </c>
      <c r="AD2714">
        <v>1</v>
      </c>
      <c r="AE2714">
        <v>1</v>
      </c>
      <c r="AF2714">
        <v>0</v>
      </c>
      <c r="AG2714">
        <v>143287.57999999999</v>
      </c>
      <c r="AH2714">
        <v>0</v>
      </c>
    </row>
    <row r="2715" spans="21:34" x14ac:dyDescent="0.25">
      <c r="U2715">
        <v>2714</v>
      </c>
      <c r="V2715">
        <v>15701318</v>
      </c>
      <c r="W2715" t="s">
        <v>850</v>
      </c>
      <c r="X2715">
        <v>763</v>
      </c>
      <c r="Y2715" t="s">
        <v>376</v>
      </c>
      <c r="Z2715" t="s">
        <v>436</v>
      </c>
      <c r="AA2715">
        <v>67</v>
      </c>
      <c r="AB2715">
        <v>9</v>
      </c>
      <c r="AC2715">
        <v>148564.66</v>
      </c>
      <c r="AD2715">
        <v>1</v>
      </c>
      <c r="AE2715">
        <v>0</v>
      </c>
      <c r="AF2715">
        <v>1</v>
      </c>
      <c r="AG2715">
        <v>87236.4</v>
      </c>
      <c r="AH2715">
        <v>0</v>
      </c>
    </row>
    <row r="2716" spans="21:34" x14ac:dyDescent="0.25">
      <c r="U2716">
        <v>2715</v>
      </c>
      <c r="V2716">
        <v>15710928</v>
      </c>
      <c r="W2716" t="s">
        <v>2066</v>
      </c>
      <c r="X2716">
        <v>665</v>
      </c>
      <c r="Y2716" t="s">
        <v>374</v>
      </c>
      <c r="Z2716" t="s">
        <v>437</v>
      </c>
      <c r="AA2716">
        <v>55</v>
      </c>
      <c r="AB2716">
        <v>8</v>
      </c>
      <c r="AC2716">
        <v>136354.16</v>
      </c>
      <c r="AD2716">
        <v>1</v>
      </c>
      <c r="AE2716">
        <v>1</v>
      </c>
      <c r="AF2716">
        <v>1</v>
      </c>
      <c r="AG2716">
        <v>93769.89</v>
      </c>
      <c r="AH2716">
        <v>0</v>
      </c>
    </row>
    <row r="2717" spans="21:34" x14ac:dyDescent="0.25">
      <c r="U2717">
        <v>2716</v>
      </c>
      <c r="V2717">
        <v>15682547</v>
      </c>
      <c r="W2717" t="s">
        <v>1580</v>
      </c>
      <c r="X2717">
        <v>649</v>
      </c>
      <c r="Y2717" t="s">
        <v>374</v>
      </c>
      <c r="Z2717" t="s">
        <v>436</v>
      </c>
      <c r="AA2717">
        <v>38</v>
      </c>
      <c r="AB2717">
        <v>1</v>
      </c>
      <c r="AC2717">
        <v>122214</v>
      </c>
      <c r="AD2717">
        <v>1</v>
      </c>
      <c r="AE2717">
        <v>0</v>
      </c>
      <c r="AF2717">
        <v>1</v>
      </c>
      <c r="AG2717">
        <v>88965.46</v>
      </c>
      <c r="AH2717">
        <v>0</v>
      </c>
    </row>
    <row r="2718" spans="21:34" x14ac:dyDescent="0.25">
      <c r="U2718">
        <v>2717</v>
      </c>
      <c r="V2718">
        <v>15631170</v>
      </c>
      <c r="W2718" t="s">
        <v>678</v>
      </c>
      <c r="X2718">
        <v>695</v>
      </c>
      <c r="Y2718" t="s">
        <v>374</v>
      </c>
      <c r="Z2718" t="s">
        <v>436</v>
      </c>
      <c r="AA2718">
        <v>45</v>
      </c>
      <c r="AB2718">
        <v>3</v>
      </c>
      <c r="AC2718">
        <v>0</v>
      </c>
      <c r="AD2718">
        <v>2</v>
      </c>
      <c r="AE2718">
        <v>1</v>
      </c>
      <c r="AF2718">
        <v>1</v>
      </c>
      <c r="AG2718">
        <v>30793.61</v>
      </c>
      <c r="AH2718">
        <v>0</v>
      </c>
    </row>
    <row r="2719" spans="21:34" x14ac:dyDescent="0.25">
      <c r="U2719">
        <v>2718</v>
      </c>
      <c r="V2719">
        <v>15648702</v>
      </c>
      <c r="W2719" t="s">
        <v>2067</v>
      </c>
      <c r="X2719">
        <v>775</v>
      </c>
      <c r="Y2719" t="s">
        <v>378</v>
      </c>
      <c r="Z2719" t="s">
        <v>436</v>
      </c>
      <c r="AA2719">
        <v>70</v>
      </c>
      <c r="AB2719">
        <v>6</v>
      </c>
      <c r="AC2719">
        <v>119684.88</v>
      </c>
      <c r="AD2719">
        <v>2</v>
      </c>
      <c r="AE2719">
        <v>1</v>
      </c>
      <c r="AF2719">
        <v>1</v>
      </c>
      <c r="AG2719">
        <v>74532.02</v>
      </c>
      <c r="AH2719">
        <v>0</v>
      </c>
    </row>
    <row r="2720" spans="21:34" x14ac:dyDescent="0.25">
      <c r="U2720">
        <v>2719</v>
      </c>
      <c r="V2720">
        <v>15783444</v>
      </c>
      <c r="W2720" t="s">
        <v>701</v>
      </c>
      <c r="X2720">
        <v>788</v>
      </c>
      <c r="Y2720" t="s">
        <v>374</v>
      </c>
      <c r="Z2720" t="s">
        <v>437</v>
      </c>
      <c r="AA2720">
        <v>39</v>
      </c>
      <c r="AB2720">
        <v>3</v>
      </c>
      <c r="AC2720">
        <v>135139.32999999999</v>
      </c>
      <c r="AD2720">
        <v>1</v>
      </c>
      <c r="AE2720">
        <v>0</v>
      </c>
      <c r="AF2720">
        <v>1</v>
      </c>
      <c r="AG2720">
        <v>113086.08</v>
      </c>
      <c r="AH2720">
        <v>0</v>
      </c>
    </row>
    <row r="2721" spans="21:34" x14ac:dyDescent="0.25">
      <c r="U2721">
        <v>2720</v>
      </c>
      <c r="V2721">
        <v>15809178</v>
      </c>
      <c r="W2721" t="s">
        <v>1370</v>
      </c>
      <c r="X2721">
        <v>569</v>
      </c>
      <c r="Y2721" t="s">
        <v>378</v>
      </c>
      <c r="Z2721" t="s">
        <v>437</v>
      </c>
      <c r="AA2721">
        <v>42</v>
      </c>
      <c r="AB2721">
        <v>9</v>
      </c>
      <c r="AC2721">
        <v>146100.75</v>
      </c>
      <c r="AD2721">
        <v>1</v>
      </c>
      <c r="AE2721">
        <v>1</v>
      </c>
      <c r="AF2721">
        <v>0</v>
      </c>
      <c r="AG2721">
        <v>32574.01</v>
      </c>
      <c r="AH2721">
        <v>1</v>
      </c>
    </row>
    <row r="2722" spans="21:34" x14ac:dyDescent="0.25">
      <c r="U2722">
        <v>2721</v>
      </c>
      <c r="V2722">
        <v>15806688</v>
      </c>
      <c r="W2722" t="s">
        <v>1378</v>
      </c>
      <c r="X2722">
        <v>726</v>
      </c>
      <c r="Y2722" t="s">
        <v>376</v>
      </c>
      <c r="Z2722" t="s">
        <v>437</v>
      </c>
      <c r="AA2722">
        <v>56</v>
      </c>
      <c r="AB2722">
        <v>8</v>
      </c>
      <c r="AC2722">
        <v>123110.9</v>
      </c>
      <c r="AD2722">
        <v>3</v>
      </c>
      <c r="AE2722">
        <v>0</v>
      </c>
      <c r="AF2722">
        <v>1</v>
      </c>
      <c r="AG2722">
        <v>130113.78</v>
      </c>
      <c r="AH2722">
        <v>1</v>
      </c>
    </row>
    <row r="2723" spans="21:34" x14ac:dyDescent="0.25">
      <c r="U2723">
        <v>2722</v>
      </c>
      <c r="V2723">
        <v>15576824</v>
      </c>
      <c r="W2723" t="s">
        <v>761</v>
      </c>
      <c r="X2723">
        <v>564</v>
      </c>
      <c r="Y2723" t="s">
        <v>378</v>
      </c>
      <c r="Z2723" t="s">
        <v>437</v>
      </c>
      <c r="AA2723">
        <v>44</v>
      </c>
      <c r="AB2723">
        <v>3</v>
      </c>
      <c r="AC2723">
        <v>111760.4</v>
      </c>
      <c r="AD2723">
        <v>3</v>
      </c>
      <c r="AE2723">
        <v>1</v>
      </c>
      <c r="AF2723">
        <v>1</v>
      </c>
      <c r="AG2723">
        <v>104722.47</v>
      </c>
      <c r="AH2723">
        <v>1</v>
      </c>
    </row>
    <row r="2724" spans="21:34" x14ac:dyDescent="0.25">
      <c r="U2724">
        <v>2723</v>
      </c>
      <c r="V2724">
        <v>15675422</v>
      </c>
      <c r="W2724" t="s">
        <v>1644</v>
      </c>
      <c r="X2724">
        <v>544</v>
      </c>
      <c r="Y2724" t="s">
        <v>374</v>
      </c>
      <c r="Z2724" t="s">
        <v>437</v>
      </c>
      <c r="AA2724">
        <v>32</v>
      </c>
      <c r="AB2724">
        <v>9</v>
      </c>
      <c r="AC2724">
        <v>110728.39</v>
      </c>
      <c r="AD2724">
        <v>1</v>
      </c>
      <c r="AE2724">
        <v>1</v>
      </c>
      <c r="AF2724">
        <v>1</v>
      </c>
      <c r="AG2724">
        <v>14559.62</v>
      </c>
      <c r="AH2724">
        <v>0</v>
      </c>
    </row>
    <row r="2725" spans="21:34" x14ac:dyDescent="0.25">
      <c r="U2725">
        <v>2724</v>
      </c>
      <c r="V2725">
        <v>15681550</v>
      </c>
      <c r="W2725" t="s">
        <v>2068</v>
      </c>
      <c r="X2725">
        <v>614</v>
      </c>
      <c r="Y2725" t="s">
        <v>374</v>
      </c>
      <c r="Z2725" t="s">
        <v>437</v>
      </c>
      <c r="AA2725">
        <v>41</v>
      </c>
      <c r="AB2725">
        <v>8</v>
      </c>
      <c r="AC2725">
        <v>121558.46</v>
      </c>
      <c r="AD2725">
        <v>1</v>
      </c>
      <c r="AE2725">
        <v>1</v>
      </c>
      <c r="AF2725">
        <v>1</v>
      </c>
      <c r="AG2725">
        <v>598.79999999999995</v>
      </c>
      <c r="AH2725">
        <v>0</v>
      </c>
    </row>
    <row r="2726" spans="21:34" x14ac:dyDescent="0.25">
      <c r="U2726">
        <v>2725</v>
      </c>
      <c r="V2726">
        <v>15812628</v>
      </c>
      <c r="W2726" t="s">
        <v>2069</v>
      </c>
      <c r="X2726">
        <v>453</v>
      </c>
      <c r="Y2726" t="s">
        <v>378</v>
      </c>
      <c r="Z2726" t="s">
        <v>437</v>
      </c>
      <c r="AA2726">
        <v>38</v>
      </c>
      <c r="AB2726">
        <v>8</v>
      </c>
      <c r="AC2726">
        <v>120623.21</v>
      </c>
      <c r="AD2726">
        <v>1</v>
      </c>
      <c r="AE2726">
        <v>1</v>
      </c>
      <c r="AF2726">
        <v>0</v>
      </c>
      <c r="AG2726">
        <v>129697.99</v>
      </c>
      <c r="AH2726">
        <v>0</v>
      </c>
    </row>
    <row r="2727" spans="21:34" x14ac:dyDescent="0.25">
      <c r="U2727">
        <v>2726</v>
      </c>
      <c r="V2727">
        <v>15597951</v>
      </c>
      <c r="W2727" t="s">
        <v>1042</v>
      </c>
      <c r="X2727">
        <v>471</v>
      </c>
      <c r="Y2727" t="s">
        <v>374</v>
      </c>
      <c r="Z2727" t="s">
        <v>437</v>
      </c>
      <c r="AA2727">
        <v>58</v>
      </c>
      <c r="AB2727">
        <v>4</v>
      </c>
      <c r="AC2727">
        <v>114713.57</v>
      </c>
      <c r="AD2727">
        <v>1</v>
      </c>
      <c r="AE2727">
        <v>1</v>
      </c>
      <c r="AF2727">
        <v>1</v>
      </c>
      <c r="AG2727">
        <v>36315.03</v>
      </c>
      <c r="AH2727">
        <v>0</v>
      </c>
    </row>
    <row r="2728" spans="21:34" x14ac:dyDescent="0.25">
      <c r="U2728">
        <v>2727</v>
      </c>
      <c r="V2728">
        <v>15807045</v>
      </c>
      <c r="W2728" t="s">
        <v>1490</v>
      </c>
      <c r="X2728">
        <v>829</v>
      </c>
      <c r="Y2728" t="s">
        <v>378</v>
      </c>
      <c r="Z2728" t="s">
        <v>437</v>
      </c>
      <c r="AA2728">
        <v>37</v>
      </c>
      <c r="AB2728">
        <v>3</v>
      </c>
      <c r="AC2728">
        <v>103457.76</v>
      </c>
      <c r="AD2728">
        <v>1</v>
      </c>
      <c r="AE2728">
        <v>0</v>
      </c>
      <c r="AF2728">
        <v>0</v>
      </c>
      <c r="AG2728">
        <v>1114.1199999999999</v>
      </c>
      <c r="AH2728">
        <v>0</v>
      </c>
    </row>
    <row r="2729" spans="21:34" x14ac:dyDescent="0.25">
      <c r="U2729">
        <v>2728</v>
      </c>
      <c r="V2729">
        <v>15581748</v>
      </c>
      <c r="W2729" t="s">
        <v>1251</v>
      </c>
      <c r="X2729">
        <v>754</v>
      </c>
      <c r="Y2729" t="s">
        <v>378</v>
      </c>
      <c r="Z2729" t="s">
        <v>436</v>
      </c>
      <c r="AA2729">
        <v>57</v>
      </c>
      <c r="AB2729">
        <v>2</v>
      </c>
      <c r="AC2729">
        <v>101134.87</v>
      </c>
      <c r="AD2729">
        <v>2</v>
      </c>
      <c r="AE2729">
        <v>1</v>
      </c>
      <c r="AF2729">
        <v>1</v>
      </c>
      <c r="AG2729">
        <v>70954.41</v>
      </c>
      <c r="AH2729">
        <v>0</v>
      </c>
    </row>
    <row r="2730" spans="21:34" x14ac:dyDescent="0.25">
      <c r="U2730">
        <v>2729</v>
      </c>
      <c r="V2730">
        <v>15770420</v>
      </c>
      <c r="W2730" t="s">
        <v>2070</v>
      </c>
      <c r="X2730">
        <v>749</v>
      </c>
      <c r="Y2730" t="s">
        <v>378</v>
      </c>
      <c r="Z2730" t="s">
        <v>436</v>
      </c>
      <c r="AA2730">
        <v>46</v>
      </c>
      <c r="AB2730">
        <v>10</v>
      </c>
      <c r="AC2730">
        <v>78136.36</v>
      </c>
      <c r="AD2730">
        <v>2</v>
      </c>
      <c r="AE2730">
        <v>1</v>
      </c>
      <c r="AF2730">
        <v>1</v>
      </c>
      <c r="AG2730">
        <v>73470.98</v>
      </c>
      <c r="AH2730">
        <v>0</v>
      </c>
    </row>
    <row r="2731" spans="21:34" x14ac:dyDescent="0.25">
      <c r="U2731">
        <v>2730</v>
      </c>
      <c r="V2731">
        <v>15608230</v>
      </c>
      <c r="W2731" t="s">
        <v>2071</v>
      </c>
      <c r="X2731">
        <v>667</v>
      </c>
      <c r="Y2731" t="s">
        <v>374</v>
      </c>
      <c r="Z2731" t="s">
        <v>436</v>
      </c>
      <c r="AA2731">
        <v>23</v>
      </c>
      <c r="AB2731">
        <v>1</v>
      </c>
      <c r="AC2731">
        <v>0</v>
      </c>
      <c r="AD2731">
        <v>2</v>
      </c>
      <c r="AE2731">
        <v>1</v>
      </c>
      <c r="AF2731">
        <v>0</v>
      </c>
      <c r="AG2731">
        <v>91573.19</v>
      </c>
      <c r="AH2731">
        <v>0</v>
      </c>
    </row>
    <row r="2732" spans="21:34" x14ac:dyDescent="0.25">
      <c r="U2732">
        <v>2731</v>
      </c>
      <c r="V2732">
        <v>15730339</v>
      </c>
      <c r="W2732" t="s">
        <v>1152</v>
      </c>
      <c r="X2732">
        <v>670</v>
      </c>
      <c r="Y2732" t="s">
        <v>376</v>
      </c>
      <c r="Z2732" t="s">
        <v>436</v>
      </c>
      <c r="AA2732">
        <v>30</v>
      </c>
      <c r="AB2732">
        <v>3</v>
      </c>
      <c r="AC2732">
        <v>133446.34</v>
      </c>
      <c r="AD2732">
        <v>1</v>
      </c>
      <c r="AE2732">
        <v>0</v>
      </c>
      <c r="AF2732">
        <v>0</v>
      </c>
      <c r="AG2732">
        <v>3154.95</v>
      </c>
      <c r="AH2732">
        <v>0</v>
      </c>
    </row>
    <row r="2733" spans="21:34" x14ac:dyDescent="0.25">
      <c r="U2733">
        <v>2732</v>
      </c>
      <c r="V2733">
        <v>15712584</v>
      </c>
      <c r="W2733" t="s">
        <v>873</v>
      </c>
      <c r="X2733">
        <v>670</v>
      </c>
      <c r="Y2733" t="s">
        <v>374</v>
      </c>
      <c r="Z2733" t="s">
        <v>437</v>
      </c>
      <c r="AA2733">
        <v>33</v>
      </c>
      <c r="AB2733">
        <v>7</v>
      </c>
      <c r="AC2733">
        <v>0</v>
      </c>
      <c r="AD2733">
        <v>2</v>
      </c>
      <c r="AE2733">
        <v>1</v>
      </c>
      <c r="AF2733">
        <v>1</v>
      </c>
      <c r="AG2733">
        <v>88187.81</v>
      </c>
      <c r="AH2733">
        <v>0</v>
      </c>
    </row>
    <row r="2734" spans="21:34" x14ac:dyDescent="0.25">
      <c r="U2734">
        <v>2733</v>
      </c>
      <c r="V2734">
        <v>15592816</v>
      </c>
      <c r="W2734" t="s">
        <v>2072</v>
      </c>
      <c r="X2734">
        <v>623</v>
      </c>
      <c r="Y2734" t="s">
        <v>378</v>
      </c>
      <c r="Z2734" t="s">
        <v>437</v>
      </c>
      <c r="AA2734">
        <v>48</v>
      </c>
      <c r="AB2734">
        <v>1</v>
      </c>
      <c r="AC2734">
        <v>108076.33</v>
      </c>
      <c r="AD2734">
        <v>1</v>
      </c>
      <c r="AE2734">
        <v>1</v>
      </c>
      <c r="AF2734">
        <v>0</v>
      </c>
      <c r="AG2734">
        <v>118855.26</v>
      </c>
      <c r="AH2734">
        <v>1</v>
      </c>
    </row>
    <row r="2735" spans="21:34" x14ac:dyDescent="0.25">
      <c r="U2735">
        <v>2734</v>
      </c>
      <c r="V2735">
        <v>15641480</v>
      </c>
      <c r="W2735" t="s">
        <v>2073</v>
      </c>
      <c r="X2735">
        <v>571</v>
      </c>
      <c r="Y2735" t="s">
        <v>374</v>
      </c>
      <c r="Z2735" t="s">
        <v>436</v>
      </c>
      <c r="AA2735">
        <v>32</v>
      </c>
      <c r="AB2735">
        <v>5</v>
      </c>
      <c r="AC2735">
        <v>131354.25</v>
      </c>
      <c r="AD2735">
        <v>1</v>
      </c>
      <c r="AE2735">
        <v>1</v>
      </c>
      <c r="AF2735">
        <v>0</v>
      </c>
      <c r="AG2735">
        <v>125256.53</v>
      </c>
      <c r="AH2735">
        <v>0</v>
      </c>
    </row>
    <row r="2736" spans="21:34" x14ac:dyDescent="0.25">
      <c r="U2736">
        <v>2735</v>
      </c>
      <c r="V2736">
        <v>15708505</v>
      </c>
      <c r="W2736" t="s">
        <v>1369</v>
      </c>
      <c r="X2736">
        <v>641</v>
      </c>
      <c r="Y2736" t="s">
        <v>378</v>
      </c>
      <c r="Z2736" t="s">
        <v>437</v>
      </c>
      <c r="AA2736">
        <v>37</v>
      </c>
      <c r="AB2736">
        <v>7</v>
      </c>
      <c r="AC2736">
        <v>62974.64</v>
      </c>
      <c r="AD2736">
        <v>2</v>
      </c>
      <c r="AE2736">
        <v>0</v>
      </c>
      <c r="AF2736">
        <v>1</v>
      </c>
      <c r="AG2736">
        <v>39016.43</v>
      </c>
      <c r="AH2736">
        <v>0</v>
      </c>
    </row>
    <row r="2737" spans="21:34" x14ac:dyDescent="0.25">
      <c r="U2737">
        <v>2736</v>
      </c>
      <c r="V2737">
        <v>15791131</v>
      </c>
      <c r="W2737" t="s">
        <v>2074</v>
      </c>
      <c r="X2737">
        <v>551</v>
      </c>
      <c r="Y2737" t="s">
        <v>378</v>
      </c>
      <c r="Z2737" t="s">
        <v>437</v>
      </c>
      <c r="AA2737">
        <v>30</v>
      </c>
      <c r="AB2737">
        <v>2</v>
      </c>
      <c r="AC2737">
        <v>143340.44</v>
      </c>
      <c r="AD2737">
        <v>1</v>
      </c>
      <c r="AE2737">
        <v>1</v>
      </c>
      <c r="AF2737">
        <v>0</v>
      </c>
      <c r="AG2737">
        <v>145796.49</v>
      </c>
      <c r="AH2737">
        <v>0</v>
      </c>
    </row>
    <row r="2738" spans="21:34" x14ac:dyDescent="0.25">
      <c r="U2738">
        <v>2737</v>
      </c>
      <c r="V2738">
        <v>15618225</v>
      </c>
      <c r="W2738" t="s">
        <v>2075</v>
      </c>
      <c r="X2738">
        <v>741</v>
      </c>
      <c r="Y2738" t="s">
        <v>378</v>
      </c>
      <c r="Z2738" t="s">
        <v>436</v>
      </c>
      <c r="AA2738">
        <v>36</v>
      </c>
      <c r="AB2738">
        <v>8</v>
      </c>
      <c r="AC2738">
        <v>116993.43</v>
      </c>
      <c r="AD2738">
        <v>2</v>
      </c>
      <c r="AE2738">
        <v>1</v>
      </c>
      <c r="AF2738">
        <v>0</v>
      </c>
      <c r="AG2738">
        <v>168816.22</v>
      </c>
      <c r="AH2738">
        <v>0</v>
      </c>
    </row>
    <row r="2739" spans="21:34" x14ac:dyDescent="0.25">
      <c r="U2739">
        <v>2738</v>
      </c>
      <c r="V2739">
        <v>15644724</v>
      </c>
      <c r="W2739" t="s">
        <v>1654</v>
      </c>
      <c r="X2739">
        <v>472</v>
      </c>
      <c r="Y2739" t="s">
        <v>374</v>
      </c>
      <c r="Z2739" t="s">
        <v>436</v>
      </c>
      <c r="AA2739">
        <v>31</v>
      </c>
      <c r="AB2739">
        <v>4</v>
      </c>
      <c r="AC2739">
        <v>58662.92</v>
      </c>
      <c r="AD2739">
        <v>2</v>
      </c>
      <c r="AE2739">
        <v>0</v>
      </c>
      <c r="AF2739">
        <v>1</v>
      </c>
      <c r="AG2739">
        <v>73322</v>
      </c>
      <c r="AH2739">
        <v>0</v>
      </c>
    </row>
    <row r="2740" spans="21:34" x14ac:dyDescent="0.25">
      <c r="U2740">
        <v>2739</v>
      </c>
      <c r="V2740">
        <v>15662098</v>
      </c>
      <c r="W2740" t="s">
        <v>1283</v>
      </c>
      <c r="X2740">
        <v>650</v>
      </c>
      <c r="Y2740" t="s">
        <v>376</v>
      </c>
      <c r="Z2740" t="s">
        <v>436</v>
      </c>
      <c r="AA2740">
        <v>41</v>
      </c>
      <c r="AB2740">
        <v>3</v>
      </c>
      <c r="AC2740">
        <v>128808.65</v>
      </c>
      <c r="AD2740">
        <v>3</v>
      </c>
      <c r="AE2740">
        <v>0</v>
      </c>
      <c r="AF2740">
        <v>0</v>
      </c>
      <c r="AG2740">
        <v>113677.53</v>
      </c>
      <c r="AH2740">
        <v>1</v>
      </c>
    </row>
    <row r="2741" spans="21:34" x14ac:dyDescent="0.25">
      <c r="U2741">
        <v>2740</v>
      </c>
      <c r="V2741">
        <v>15723894</v>
      </c>
      <c r="W2741" t="s">
        <v>2076</v>
      </c>
      <c r="X2741">
        <v>625</v>
      </c>
      <c r="Y2741" t="s">
        <v>374</v>
      </c>
      <c r="Z2741" t="s">
        <v>436</v>
      </c>
      <c r="AA2741">
        <v>45</v>
      </c>
      <c r="AB2741">
        <v>7</v>
      </c>
      <c r="AC2741">
        <v>137555.44</v>
      </c>
      <c r="AD2741">
        <v>1</v>
      </c>
      <c r="AE2741">
        <v>0</v>
      </c>
      <c r="AF2741">
        <v>0</v>
      </c>
      <c r="AG2741">
        <v>124607.7</v>
      </c>
      <c r="AH2741">
        <v>0</v>
      </c>
    </row>
    <row r="2742" spans="21:34" x14ac:dyDescent="0.25">
      <c r="U2742">
        <v>2741</v>
      </c>
      <c r="V2742">
        <v>15787699</v>
      </c>
      <c r="W2742" t="s">
        <v>1130</v>
      </c>
      <c r="X2742">
        <v>650</v>
      </c>
      <c r="Y2742" t="s">
        <v>378</v>
      </c>
      <c r="Z2742" t="s">
        <v>436</v>
      </c>
      <c r="AA2742">
        <v>34</v>
      </c>
      <c r="AB2742">
        <v>4</v>
      </c>
      <c r="AC2742">
        <v>142393.10999999999</v>
      </c>
      <c r="AD2742">
        <v>1</v>
      </c>
      <c r="AE2742">
        <v>1</v>
      </c>
      <c r="AF2742">
        <v>1</v>
      </c>
      <c r="AG2742">
        <v>11276.48</v>
      </c>
      <c r="AH2742">
        <v>0</v>
      </c>
    </row>
    <row r="2743" spans="21:34" x14ac:dyDescent="0.25">
      <c r="U2743">
        <v>2742</v>
      </c>
      <c r="V2743">
        <v>15687738</v>
      </c>
      <c r="W2743" t="s">
        <v>2077</v>
      </c>
      <c r="X2743">
        <v>535</v>
      </c>
      <c r="Y2743" t="s">
        <v>374</v>
      </c>
      <c r="Z2743" t="s">
        <v>437</v>
      </c>
      <c r="AA2743">
        <v>38</v>
      </c>
      <c r="AB2743">
        <v>8</v>
      </c>
      <c r="AC2743">
        <v>0</v>
      </c>
      <c r="AD2743">
        <v>2</v>
      </c>
      <c r="AE2743">
        <v>1</v>
      </c>
      <c r="AF2743">
        <v>0</v>
      </c>
      <c r="AG2743">
        <v>136620.64000000001</v>
      </c>
      <c r="AH2743">
        <v>0</v>
      </c>
    </row>
    <row r="2744" spans="21:34" x14ac:dyDescent="0.25">
      <c r="U2744">
        <v>2743</v>
      </c>
      <c r="V2744">
        <v>15576126</v>
      </c>
      <c r="W2744" t="s">
        <v>670</v>
      </c>
      <c r="X2744">
        <v>649</v>
      </c>
      <c r="Y2744" t="s">
        <v>374</v>
      </c>
      <c r="Z2744" t="s">
        <v>437</v>
      </c>
      <c r="AA2744">
        <v>41</v>
      </c>
      <c r="AB2744">
        <v>2</v>
      </c>
      <c r="AC2744">
        <v>125785.23</v>
      </c>
      <c r="AD2744">
        <v>1</v>
      </c>
      <c r="AE2744">
        <v>1</v>
      </c>
      <c r="AF2744">
        <v>1</v>
      </c>
      <c r="AG2744">
        <v>70523.92</v>
      </c>
      <c r="AH2744">
        <v>0</v>
      </c>
    </row>
    <row r="2745" spans="21:34" x14ac:dyDescent="0.25">
      <c r="U2745">
        <v>2744</v>
      </c>
      <c r="V2745">
        <v>15658889</v>
      </c>
      <c r="W2745" t="s">
        <v>680</v>
      </c>
      <c r="X2745">
        <v>689</v>
      </c>
      <c r="Y2745" t="s">
        <v>374</v>
      </c>
      <c r="Z2745" t="s">
        <v>436</v>
      </c>
      <c r="AA2745">
        <v>22</v>
      </c>
      <c r="AB2745">
        <v>4</v>
      </c>
      <c r="AC2745">
        <v>136444.25</v>
      </c>
      <c r="AD2745">
        <v>1</v>
      </c>
      <c r="AE2745">
        <v>1</v>
      </c>
      <c r="AF2745">
        <v>0</v>
      </c>
      <c r="AG2745">
        <v>51980.25</v>
      </c>
      <c r="AH2745">
        <v>1</v>
      </c>
    </row>
    <row r="2746" spans="21:34" x14ac:dyDescent="0.25">
      <c r="U2746">
        <v>2745</v>
      </c>
      <c r="V2746">
        <v>15667046</v>
      </c>
      <c r="W2746" t="s">
        <v>1962</v>
      </c>
      <c r="X2746">
        <v>694</v>
      </c>
      <c r="Y2746" t="s">
        <v>376</v>
      </c>
      <c r="Z2746" t="s">
        <v>436</v>
      </c>
      <c r="AA2746">
        <v>38</v>
      </c>
      <c r="AB2746">
        <v>7</v>
      </c>
      <c r="AC2746">
        <v>121527.4</v>
      </c>
      <c r="AD2746">
        <v>1</v>
      </c>
      <c r="AE2746">
        <v>1</v>
      </c>
      <c r="AF2746">
        <v>0</v>
      </c>
      <c r="AG2746">
        <v>113481.02</v>
      </c>
      <c r="AH2746">
        <v>0</v>
      </c>
    </row>
    <row r="2747" spans="21:34" x14ac:dyDescent="0.25">
      <c r="U2747">
        <v>2746</v>
      </c>
      <c r="V2747">
        <v>15669957</v>
      </c>
      <c r="W2747" t="s">
        <v>2078</v>
      </c>
      <c r="X2747">
        <v>655</v>
      </c>
      <c r="Y2747" t="s">
        <v>378</v>
      </c>
      <c r="Z2747" t="s">
        <v>436</v>
      </c>
      <c r="AA2747">
        <v>52</v>
      </c>
      <c r="AB2747">
        <v>9</v>
      </c>
      <c r="AC2747">
        <v>144696.75</v>
      </c>
      <c r="AD2747">
        <v>1</v>
      </c>
      <c r="AE2747">
        <v>1</v>
      </c>
      <c r="AF2747">
        <v>1</v>
      </c>
      <c r="AG2747">
        <v>49025.79</v>
      </c>
      <c r="AH2747">
        <v>0</v>
      </c>
    </row>
    <row r="2748" spans="21:34" x14ac:dyDescent="0.25">
      <c r="U2748">
        <v>2747</v>
      </c>
      <c r="V2748">
        <v>15655794</v>
      </c>
      <c r="W2748" t="s">
        <v>2079</v>
      </c>
      <c r="X2748">
        <v>620</v>
      </c>
      <c r="Y2748" t="s">
        <v>374</v>
      </c>
      <c r="Z2748" t="s">
        <v>436</v>
      </c>
      <c r="AA2748">
        <v>36</v>
      </c>
      <c r="AB2748">
        <v>8</v>
      </c>
      <c r="AC2748">
        <v>0</v>
      </c>
      <c r="AD2748">
        <v>2</v>
      </c>
      <c r="AE2748">
        <v>1</v>
      </c>
      <c r="AF2748">
        <v>1</v>
      </c>
      <c r="AG2748">
        <v>145937.99</v>
      </c>
      <c r="AH2748">
        <v>0</v>
      </c>
    </row>
    <row r="2749" spans="21:34" x14ac:dyDescent="0.25">
      <c r="U2749">
        <v>2748</v>
      </c>
      <c r="V2749">
        <v>15599829</v>
      </c>
      <c r="W2749" t="s">
        <v>1368</v>
      </c>
      <c r="X2749">
        <v>577</v>
      </c>
      <c r="Y2749" t="s">
        <v>374</v>
      </c>
      <c r="Z2749" t="s">
        <v>437</v>
      </c>
      <c r="AA2749">
        <v>35</v>
      </c>
      <c r="AB2749">
        <v>10</v>
      </c>
      <c r="AC2749">
        <v>0</v>
      </c>
      <c r="AD2749">
        <v>2</v>
      </c>
      <c r="AE2749">
        <v>1</v>
      </c>
      <c r="AF2749">
        <v>1</v>
      </c>
      <c r="AG2749">
        <v>25161.61</v>
      </c>
      <c r="AH2749">
        <v>0</v>
      </c>
    </row>
    <row r="2750" spans="21:34" x14ac:dyDescent="0.25">
      <c r="U2750">
        <v>2749</v>
      </c>
      <c r="V2750">
        <v>15753332</v>
      </c>
      <c r="W2750" t="s">
        <v>2080</v>
      </c>
      <c r="X2750">
        <v>401</v>
      </c>
      <c r="Y2750" t="s">
        <v>378</v>
      </c>
      <c r="Z2750" t="s">
        <v>436</v>
      </c>
      <c r="AA2750">
        <v>48</v>
      </c>
      <c r="AB2750">
        <v>8</v>
      </c>
      <c r="AC2750">
        <v>128140.17</v>
      </c>
      <c r="AD2750">
        <v>1</v>
      </c>
      <c r="AE2750">
        <v>1</v>
      </c>
      <c r="AF2750">
        <v>0</v>
      </c>
      <c r="AG2750">
        <v>175753.55</v>
      </c>
      <c r="AH2750">
        <v>1</v>
      </c>
    </row>
    <row r="2751" spans="21:34" x14ac:dyDescent="0.25">
      <c r="U2751">
        <v>2750</v>
      </c>
      <c r="V2751">
        <v>15671124</v>
      </c>
      <c r="W2751" t="s">
        <v>693</v>
      </c>
      <c r="X2751">
        <v>599</v>
      </c>
      <c r="Y2751" t="s">
        <v>374</v>
      </c>
      <c r="Z2751" t="s">
        <v>436</v>
      </c>
      <c r="AA2751">
        <v>25</v>
      </c>
      <c r="AB2751">
        <v>6</v>
      </c>
      <c r="AC2751">
        <v>120383.41</v>
      </c>
      <c r="AD2751">
        <v>1</v>
      </c>
      <c r="AE2751">
        <v>1</v>
      </c>
      <c r="AF2751">
        <v>1</v>
      </c>
      <c r="AG2751">
        <v>24903.09</v>
      </c>
      <c r="AH2751">
        <v>0</v>
      </c>
    </row>
    <row r="2752" spans="21:34" x14ac:dyDescent="0.25">
      <c r="U2752">
        <v>2751</v>
      </c>
      <c r="V2752">
        <v>15767474</v>
      </c>
      <c r="W2752" t="s">
        <v>681</v>
      </c>
      <c r="X2752">
        <v>481</v>
      </c>
      <c r="Y2752" t="s">
        <v>374</v>
      </c>
      <c r="Z2752" t="s">
        <v>437</v>
      </c>
      <c r="AA2752">
        <v>57</v>
      </c>
      <c r="AB2752">
        <v>9</v>
      </c>
      <c r="AC2752">
        <v>0</v>
      </c>
      <c r="AD2752">
        <v>3</v>
      </c>
      <c r="AE2752">
        <v>1</v>
      </c>
      <c r="AF2752">
        <v>1</v>
      </c>
      <c r="AG2752">
        <v>169719.35</v>
      </c>
      <c r="AH2752">
        <v>1</v>
      </c>
    </row>
    <row r="2753" spans="21:34" x14ac:dyDescent="0.25">
      <c r="U2753">
        <v>2752</v>
      </c>
      <c r="V2753">
        <v>15720671</v>
      </c>
      <c r="W2753" t="s">
        <v>1874</v>
      </c>
      <c r="X2753">
        <v>704</v>
      </c>
      <c r="Y2753" t="s">
        <v>374</v>
      </c>
      <c r="Z2753" t="s">
        <v>436</v>
      </c>
      <c r="AA2753">
        <v>42</v>
      </c>
      <c r="AB2753">
        <v>8</v>
      </c>
      <c r="AC2753">
        <v>129735.3</v>
      </c>
      <c r="AD2753">
        <v>2</v>
      </c>
      <c r="AE2753">
        <v>1</v>
      </c>
      <c r="AF2753">
        <v>1</v>
      </c>
      <c r="AG2753">
        <v>179565.57</v>
      </c>
      <c r="AH2753">
        <v>0</v>
      </c>
    </row>
    <row r="2754" spans="21:34" x14ac:dyDescent="0.25">
      <c r="U2754">
        <v>2753</v>
      </c>
      <c r="V2754">
        <v>15626787</v>
      </c>
      <c r="W2754" t="s">
        <v>796</v>
      </c>
      <c r="X2754">
        <v>698</v>
      </c>
      <c r="Y2754" t="s">
        <v>376</v>
      </c>
      <c r="Z2754" t="s">
        <v>437</v>
      </c>
      <c r="AA2754">
        <v>31</v>
      </c>
      <c r="AB2754">
        <v>8</v>
      </c>
      <c r="AC2754">
        <v>185078.26</v>
      </c>
      <c r="AD2754">
        <v>1</v>
      </c>
      <c r="AE2754">
        <v>0</v>
      </c>
      <c r="AF2754">
        <v>0</v>
      </c>
      <c r="AG2754">
        <v>115337.74</v>
      </c>
      <c r="AH2754">
        <v>1</v>
      </c>
    </row>
    <row r="2755" spans="21:34" x14ac:dyDescent="0.25">
      <c r="U2755">
        <v>2754</v>
      </c>
      <c r="V2755">
        <v>15774491</v>
      </c>
      <c r="W2755" t="s">
        <v>1022</v>
      </c>
      <c r="X2755">
        <v>480</v>
      </c>
      <c r="Y2755" t="s">
        <v>374</v>
      </c>
      <c r="Z2755" t="s">
        <v>437</v>
      </c>
      <c r="AA2755">
        <v>28</v>
      </c>
      <c r="AB2755">
        <v>6</v>
      </c>
      <c r="AC2755">
        <v>0</v>
      </c>
      <c r="AD2755">
        <v>2</v>
      </c>
      <c r="AE2755">
        <v>0</v>
      </c>
      <c r="AF2755">
        <v>0</v>
      </c>
      <c r="AG2755">
        <v>48131.92</v>
      </c>
      <c r="AH2755">
        <v>0</v>
      </c>
    </row>
    <row r="2756" spans="21:34" x14ac:dyDescent="0.25">
      <c r="U2756">
        <v>2755</v>
      </c>
      <c r="V2756">
        <v>15579647</v>
      </c>
      <c r="W2756" t="s">
        <v>1328</v>
      </c>
      <c r="X2756">
        <v>682</v>
      </c>
      <c r="Y2756" t="s">
        <v>374</v>
      </c>
      <c r="Z2756" t="s">
        <v>436</v>
      </c>
      <c r="AA2756">
        <v>42</v>
      </c>
      <c r="AB2756">
        <v>0</v>
      </c>
      <c r="AC2756">
        <v>0</v>
      </c>
      <c r="AD2756">
        <v>1</v>
      </c>
      <c r="AE2756">
        <v>1</v>
      </c>
      <c r="AF2756">
        <v>1</v>
      </c>
      <c r="AG2756">
        <v>160828.98000000001</v>
      </c>
      <c r="AH2756">
        <v>0</v>
      </c>
    </row>
    <row r="2757" spans="21:34" x14ac:dyDescent="0.25">
      <c r="U2757">
        <v>2756</v>
      </c>
      <c r="V2757">
        <v>15625522</v>
      </c>
      <c r="W2757" t="s">
        <v>1202</v>
      </c>
      <c r="X2757">
        <v>700</v>
      </c>
      <c r="Y2757" t="s">
        <v>376</v>
      </c>
      <c r="Z2757" t="s">
        <v>436</v>
      </c>
      <c r="AA2757">
        <v>31</v>
      </c>
      <c r="AB2757">
        <v>7</v>
      </c>
      <c r="AC2757">
        <v>0</v>
      </c>
      <c r="AD2757">
        <v>2</v>
      </c>
      <c r="AE2757">
        <v>0</v>
      </c>
      <c r="AF2757">
        <v>1</v>
      </c>
      <c r="AG2757">
        <v>145151.96</v>
      </c>
      <c r="AH2757">
        <v>0</v>
      </c>
    </row>
    <row r="2758" spans="21:34" x14ac:dyDescent="0.25">
      <c r="U2758">
        <v>2757</v>
      </c>
      <c r="V2758">
        <v>15765806</v>
      </c>
      <c r="W2758" t="s">
        <v>759</v>
      </c>
      <c r="X2758">
        <v>492</v>
      </c>
      <c r="Y2758" t="s">
        <v>374</v>
      </c>
      <c r="Z2758" t="s">
        <v>436</v>
      </c>
      <c r="AA2758">
        <v>29</v>
      </c>
      <c r="AB2758">
        <v>1</v>
      </c>
      <c r="AC2758">
        <v>144591.96</v>
      </c>
      <c r="AD2758">
        <v>1</v>
      </c>
      <c r="AE2758">
        <v>1</v>
      </c>
      <c r="AF2758">
        <v>1</v>
      </c>
      <c r="AG2758">
        <v>196293.76000000001</v>
      </c>
      <c r="AH2758">
        <v>0</v>
      </c>
    </row>
    <row r="2759" spans="21:34" x14ac:dyDescent="0.25">
      <c r="U2759">
        <v>2758</v>
      </c>
      <c r="V2759">
        <v>15566708</v>
      </c>
      <c r="W2759" t="s">
        <v>2081</v>
      </c>
      <c r="X2759">
        <v>444</v>
      </c>
      <c r="Y2759" t="s">
        <v>374</v>
      </c>
      <c r="Z2759" t="s">
        <v>437</v>
      </c>
      <c r="AA2759">
        <v>45</v>
      </c>
      <c r="AB2759">
        <v>4</v>
      </c>
      <c r="AC2759">
        <v>0</v>
      </c>
      <c r="AD2759">
        <v>2</v>
      </c>
      <c r="AE2759">
        <v>1</v>
      </c>
      <c r="AF2759">
        <v>0</v>
      </c>
      <c r="AG2759">
        <v>161653.5</v>
      </c>
      <c r="AH2759">
        <v>1</v>
      </c>
    </row>
    <row r="2760" spans="21:34" x14ac:dyDescent="0.25">
      <c r="U2760">
        <v>2759</v>
      </c>
      <c r="V2760">
        <v>15668347</v>
      </c>
      <c r="W2760" t="s">
        <v>1412</v>
      </c>
      <c r="X2760">
        <v>624</v>
      </c>
      <c r="Y2760" t="s">
        <v>374</v>
      </c>
      <c r="Z2760" t="s">
        <v>436</v>
      </c>
      <c r="AA2760">
        <v>36</v>
      </c>
      <c r="AB2760">
        <v>6</v>
      </c>
      <c r="AC2760">
        <v>0</v>
      </c>
      <c r="AD2760">
        <v>2</v>
      </c>
      <c r="AE2760">
        <v>0</v>
      </c>
      <c r="AF2760">
        <v>0</v>
      </c>
      <c r="AG2760">
        <v>84635.64</v>
      </c>
      <c r="AH2760">
        <v>0</v>
      </c>
    </row>
    <row r="2761" spans="21:34" x14ac:dyDescent="0.25">
      <c r="U2761">
        <v>2760</v>
      </c>
      <c r="V2761">
        <v>15575214</v>
      </c>
      <c r="W2761" t="s">
        <v>1029</v>
      </c>
      <c r="X2761">
        <v>709</v>
      </c>
      <c r="Y2761" t="s">
        <v>374</v>
      </c>
      <c r="Z2761" t="s">
        <v>436</v>
      </c>
      <c r="AA2761">
        <v>37</v>
      </c>
      <c r="AB2761">
        <v>7</v>
      </c>
      <c r="AC2761">
        <v>0</v>
      </c>
      <c r="AD2761">
        <v>1</v>
      </c>
      <c r="AE2761">
        <v>1</v>
      </c>
      <c r="AF2761">
        <v>0</v>
      </c>
      <c r="AG2761">
        <v>159486.76</v>
      </c>
      <c r="AH2761">
        <v>0</v>
      </c>
    </row>
    <row r="2762" spans="21:34" x14ac:dyDescent="0.25">
      <c r="U2762">
        <v>2761</v>
      </c>
      <c r="V2762">
        <v>15591123</v>
      </c>
      <c r="W2762" t="s">
        <v>2082</v>
      </c>
      <c r="X2762">
        <v>557</v>
      </c>
      <c r="Y2762" t="s">
        <v>378</v>
      </c>
      <c r="Z2762" t="s">
        <v>436</v>
      </c>
      <c r="AA2762">
        <v>68</v>
      </c>
      <c r="AB2762">
        <v>2</v>
      </c>
      <c r="AC2762">
        <v>100194.44</v>
      </c>
      <c r="AD2762">
        <v>1</v>
      </c>
      <c r="AE2762">
        <v>1</v>
      </c>
      <c r="AF2762">
        <v>1</v>
      </c>
      <c r="AG2762">
        <v>38596.339999999997</v>
      </c>
      <c r="AH2762">
        <v>0</v>
      </c>
    </row>
    <row r="2763" spans="21:34" x14ac:dyDescent="0.25">
      <c r="U2763">
        <v>2762</v>
      </c>
      <c r="V2763">
        <v>15573280</v>
      </c>
      <c r="W2763" t="s">
        <v>1280</v>
      </c>
      <c r="X2763">
        <v>646</v>
      </c>
      <c r="Y2763" t="s">
        <v>378</v>
      </c>
      <c r="Z2763" t="s">
        <v>436</v>
      </c>
      <c r="AA2763">
        <v>50</v>
      </c>
      <c r="AB2763">
        <v>6</v>
      </c>
      <c r="AC2763">
        <v>145295.31</v>
      </c>
      <c r="AD2763">
        <v>2</v>
      </c>
      <c r="AE2763">
        <v>1</v>
      </c>
      <c r="AF2763">
        <v>1</v>
      </c>
      <c r="AG2763">
        <v>27814.74</v>
      </c>
      <c r="AH2763">
        <v>0</v>
      </c>
    </row>
    <row r="2764" spans="21:34" x14ac:dyDescent="0.25">
      <c r="U2764">
        <v>2763</v>
      </c>
      <c r="V2764">
        <v>15589018</v>
      </c>
      <c r="W2764" t="s">
        <v>2083</v>
      </c>
      <c r="X2764">
        <v>719</v>
      </c>
      <c r="Y2764" t="s">
        <v>378</v>
      </c>
      <c r="Z2764" t="s">
        <v>436</v>
      </c>
      <c r="AA2764">
        <v>28</v>
      </c>
      <c r="AB2764">
        <v>3</v>
      </c>
      <c r="AC2764">
        <v>106070.29</v>
      </c>
      <c r="AD2764">
        <v>2</v>
      </c>
      <c r="AE2764">
        <v>1</v>
      </c>
      <c r="AF2764">
        <v>1</v>
      </c>
      <c r="AG2764">
        <v>183893.31</v>
      </c>
      <c r="AH2764">
        <v>0</v>
      </c>
    </row>
    <row r="2765" spans="21:34" x14ac:dyDescent="0.25">
      <c r="U2765">
        <v>2764</v>
      </c>
      <c r="V2765">
        <v>15654495</v>
      </c>
      <c r="W2765" t="s">
        <v>1677</v>
      </c>
      <c r="X2765">
        <v>706</v>
      </c>
      <c r="Y2765" t="s">
        <v>378</v>
      </c>
      <c r="Z2765" t="s">
        <v>437</v>
      </c>
      <c r="AA2765">
        <v>47</v>
      </c>
      <c r="AB2765">
        <v>6</v>
      </c>
      <c r="AC2765">
        <v>120621.89</v>
      </c>
      <c r="AD2765">
        <v>1</v>
      </c>
      <c r="AE2765">
        <v>1</v>
      </c>
      <c r="AF2765">
        <v>1</v>
      </c>
      <c r="AG2765">
        <v>140803.70000000001</v>
      </c>
      <c r="AH2765">
        <v>0</v>
      </c>
    </row>
    <row r="2766" spans="21:34" x14ac:dyDescent="0.25">
      <c r="U2766">
        <v>2765</v>
      </c>
      <c r="V2766">
        <v>15597265</v>
      </c>
      <c r="W2766" t="s">
        <v>1166</v>
      </c>
      <c r="X2766">
        <v>660</v>
      </c>
      <c r="Y2766" t="s">
        <v>374</v>
      </c>
      <c r="Z2766" t="s">
        <v>436</v>
      </c>
      <c r="AA2766">
        <v>38</v>
      </c>
      <c r="AB2766">
        <v>7</v>
      </c>
      <c r="AC2766">
        <v>0</v>
      </c>
      <c r="AD2766">
        <v>2</v>
      </c>
      <c r="AE2766">
        <v>0</v>
      </c>
      <c r="AF2766">
        <v>1</v>
      </c>
      <c r="AG2766">
        <v>146585.53</v>
      </c>
      <c r="AH2766">
        <v>0</v>
      </c>
    </row>
    <row r="2767" spans="21:34" x14ac:dyDescent="0.25">
      <c r="U2767">
        <v>2766</v>
      </c>
      <c r="V2767">
        <v>15733876</v>
      </c>
      <c r="W2767" t="s">
        <v>1074</v>
      </c>
      <c r="X2767">
        <v>667</v>
      </c>
      <c r="Y2767" t="s">
        <v>374</v>
      </c>
      <c r="Z2767" t="s">
        <v>436</v>
      </c>
      <c r="AA2767">
        <v>36</v>
      </c>
      <c r="AB2767">
        <v>9</v>
      </c>
      <c r="AC2767">
        <v>0</v>
      </c>
      <c r="AD2767">
        <v>2</v>
      </c>
      <c r="AE2767">
        <v>1</v>
      </c>
      <c r="AF2767">
        <v>1</v>
      </c>
      <c r="AG2767">
        <v>40062.29</v>
      </c>
      <c r="AH2767">
        <v>0</v>
      </c>
    </row>
    <row r="2768" spans="21:34" x14ac:dyDescent="0.25">
      <c r="U2768">
        <v>2767</v>
      </c>
      <c r="V2768">
        <v>15677217</v>
      </c>
      <c r="W2768" t="s">
        <v>2084</v>
      </c>
      <c r="X2768">
        <v>705</v>
      </c>
      <c r="Y2768" t="s">
        <v>374</v>
      </c>
      <c r="Z2768" t="s">
        <v>436</v>
      </c>
      <c r="AA2768">
        <v>30</v>
      </c>
      <c r="AB2768">
        <v>1</v>
      </c>
      <c r="AC2768">
        <v>0</v>
      </c>
      <c r="AD2768">
        <v>1</v>
      </c>
      <c r="AE2768">
        <v>1</v>
      </c>
      <c r="AF2768">
        <v>1</v>
      </c>
      <c r="AG2768">
        <v>181300.32</v>
      </c>
      <c r="AH2768">
        <v>0</v>
      </c>
    </row>
    <row r="2769" spans="21:34" x14ac:dyDescent="0.25">
      <c r="U2769">
        <v>2768</v>
      </c>
      <c r="V2769">
        <v>15747265</v>
      </c>
      <c r="W2769" t="s">
        <v>902</v>
      </c>
      <c r="X2769">
        <v>598</v>
      </c>
      <c r="Y2769" t="s">
        <v>378</v>
      </c>
      <c r="Z2769" t="s">
        <v>437</v>
      </c>
      <c r="AA2769">
        <v>27</v>
      </c>
      <c r="AB2769">
        <v>10</v>
      </c>
      <c r="AC2769">
        <v>171283.91</v>
      </c>
      <c r="AD2769">
        <v>1</v>
      </c>
      <c r="AE2769">
        <v>1</v>
      </c>
      <c r="AF2769">
        <v>1</v>
      </c>
      <c r="AG2769">
        <v>84136.12</v>
      </c>
      <c r="AH2769">
        <v>0</v>
      </c>
    </row>
    <row r="2770" spans="21:34" x14ac:dyDescent="0.25">
      <c r="U2770">
        <v>2769</v>
      </c>
      <c r="V2770">
        <v>15713379</v>
      </c>
      <c r="W2770" t="s">
        <v>1164</v>
      </c>
      <c r="X2770">
        <v>669</v>
      </c>
      <c r="Y2770" t="s">
        <v>374</v>
      </c>
      <c r="Z2770" t="s">
        <v>436</v>
      </c>
      <c r="AA2770">
        <v>26</v>
      </c>
      <c r="AB2770">
        <v>4</v>
      </c>
      <c r="AC2770">
        <v>0</v>
      </c>
      <c r="AD2770">
        <v>2</v>
      </c>
      <c r="AE2770">
        <v>1</v>
      </c>
      <c r="AF2770">
        <v>1</v>
      </c>
      <c r="AG2770">
        <v>197594.34</v>
      </c>
      <c r="AH2770">
        <v>0</v>
      </c>
    </row>
    <row r="2771" spans="21:34" x14ac:dyDescent="0.25">
      <c r="U2771">
        <v>2770</v>
      </c>
      <c r="V2771">
        <v>15730433</v>
      </c>
      <c r="W2771" t="s">
        <v>2085</v>
      </c>
      <c r="X2771">
        <v>580</v>
      </c>
      <c r="Y2771" t="s">
        <v>378</v>
      </c>
      <c r="Z2771" t="s">
        <v>437</v>
      </c>
      <c r="AA2771">
        <v>38</v>
      </c>
      <c r="AB2771">
        <v>1</v>
      </c>
      <c r="AC2771">
        <v>128218.47</v>
      </c>
      <c r="AD2771">
        <v>1</v>
      </c>
      <c r="AE2771">
        <v>1</v>
      </c>
      <c r="AF2771">
        <v>0</v>
      </c>
      <c r="AG2771">
        <v>125953.83</v>
      </c>
      <c r="AH2771">
        <v>1</v>
      </c>
    </row>
    <row r="2772" spans="21:34" x14ac:dyDescent="0.25">
      <c r="U2772">
        <v>2771</v>
      </c>
      <c r="V2772">
        <v>15693347</v>
      </c>
      <c r="W2772" t="s">
        <v>2086</v>
      </c>
      <c r="X2772">
        <v>676</v>
      </c>
      <c r="Y2772" t="s">
        <v>374</v>
      </c>
      <c r="Z2772" t="s">
        <v>437</v>
      </c>
      <c r="AA2772">
        <v>32</v>
      </c>
      <c r="AB2772">
        <v>5</v>
      </c>
      <c r="AC2772">
        <v>0</v>
      </c>
      <c r="AD2772">
        <v>2</v>
      </c>
      <c r="AE2772">
        <v>1</v>
      </c>
      <c r="AF2772">
        <v>1</v>
      </c>
      <c r="AG2772">
        <v>75465.41</v>
      </c>
      <c r="AH2772">
        <v>0</v>
      </c>
    </row>
    <row r="2773" spans="21:34" x14ac:dyDescent="0.25">
      <c r="U2773">
        <v>2772</v>
      </c>
      <c r="V2773">
        <v>15715465</v>
      </c>
      <c r="W2773" t="s">
        <v>2087</v>
      </c>
      <c r="X2773">
        <v>714</v>
      </c>
      <c r="Y2773" t="s">
        <v>378</v>
      </c>
      <c r="Z2773" t="s">
        <v>436</v>
      </c>
      <c r="AA2773">
        <v>28</v>
      </c>
      <c r="AB2773">
        <v>7</v>
      </c>
      <c r="AC2773">
        <v>77776.39</v>
      </c>
      <c r="AD2773">
        <v>1</v>
      </c>
      <c r="AE2773">
        <v>1</v>
      </c>
      <c r="AF2773">
        <v>0</v>
      </c>
      <c r="AG2773">
        <v>177737.07</v>
      </c>
      <c r="AH2773">
        <v>0</v>
      </c>
    </row>
    <row r="2774" spans="21:34" x14ac:dyDescent="0.25">
      <c r="U2774">
        <v>2773</v>
      </c>
      <c r="V2774">
        <v>15680736</v>
      </c>
      <c r="W2774" t="s">
        <v>791</v>
      </c>
      <c r="X2774">
        <v>597</v>
      </c>
      <c r="Y2774" t="s">
        <v>378</v>
      </c>
      <c r="Z2774" t="s">
        <v>437</v>
      </c>
      <c r="AA2774">
        <v>72</v>
      </c>
      <c r="AB2774">
        <v>6</v>
      </c>
      <c r="AC2774">
        <v>124978.19</v>
      </c>
      <c r="AD2774">
        <v>2</v>
      </c>
      <c r="AE2774">
        <v>1</v>
      </c>
      <c r="AF2774">
        <v>1</v>
      </c>
      <c r="AG2774">
        <v>7144.46</v>
      </c>
      <c r="AH2774">
        <v>0</v>
      </c>
    </row>
    <row r="2775" spans="21:34" x14ac:dyDescent="0.25">
      <c r="U2775">
        <v>2774</v>
      </c>
      <c r="V2775">
        <v>15610765</v>
      </c>
      <c r="W2775" t="s">
        <v>821</v>
      </c>
      <c r="X2775">
        <v>559</v>
      </c>
      <c r="Y2775" t="s">
        <v>374</v>
      </c>
      <c r="Z2775" t="s">
        <v>436</v>
      </c>
      <c r="AA2775">
        <v>29</v>
      </c>
      <c r="AB2775">
        <v>1</v>
      </c>
      <c r="AC2775">
        <v>0</v>
      </c>
      <c r="AD2775">
        <v>2</v>
      </c>
      <c r="AE2775">
        <v>0</v>
      </c>
      <c r="AF2775">
        <v>0</v>
      </c>
      <c r="AG2775">
        <v>155639.76</v>
      </c>
      <c r="AH2775">
        <v>0</v>
      </c>
    </row>
    <row r="2776" spans="21:34" x14ac:dyDescent="0.25">
      <c r="U2776">
        <v>2775</v>
      </c>
      <c r="V2776">
        <v>15650034</v>
      </c>
      <c r="W2776" t="s">
        <v>2088</v>
      </c>
      <c r="X2776">
        <v>564</v>
      </c>
      <c r="Y2776" t="s">
        <v>374</v>
      </c>
      <c r="Z2776" t="s">
        <v>437</v>
      </c>
      <c r="AA2776">
        <v>28</v>
      </c>
      <c r="AB2776">
        <v>1</v>
      </c>
      <c r="AC2776">
        <v>0</v>
      </c>
      <c r="AD2776">
        <v>1</v>
      </c>
      <c r="AE2776">
        <v>1</v>
      </c>
      <c r="AF2776">
        <v>1</v>
      </c>
      <c r="AG2776">
        <v>162428.04999999999</v>
      </c>
      <c r="AH2776">
        <v>0</v>
      </c>
    </row>
    <row r="2777" spans="21:34" x14ac:dyDescent="0.25">
      <c r="U2777">
        <v>2776</v>
      </c>
      <c r="V2777">
        <v>15782468</v>
      </c>
      <c r="W2777" t="s">
        <v>2089</v>
      </c>
      <c r="X2777">
        <v>850</v>
      </c>
      <c r="Y2777" t="s">
        <v>376</v>
      </c>
      <c r="Z2777" t="s">
        <v>436</v>
      </c>
      <c r="AA2777">
        <v>51</v>
      </c>
      <c r="AB2777">
        <v>3</v>
      </c>
      <c r="AC2777">
        <v>109799.55</v>
      </c>
      <c r="AD2777">
        <v>2</v>
      </c>
      <c r="AE2777">
        <v>1</v>
      </c>
      <c r="AF2777">
        <v>1</v>
      </c>
      <c r="AG2777">
        <v>12457.76</v>
      </c>
      <c r="AH2777">
        <v>1</v>
      </c>
    </row>
    <row r="2778" spans="21:34" x14ac:dyDescent="0.25">
      <c r="U2778">
        <v>2777</v>
      </c>
      <c r="V2778">
        <v>15685109</v>
      </c>
      <c r="W2778" t="s">
        <v>1104</v>
      </c>
      <c r="X2778">
        <v>689</v>
      </c>
      <c r="Y2778" t="s">
        <v>374</v>
      </c>
      <c r="Z2778" t="s">
        <v>436</v>
      </c>
      <c r="AA2778">
        <v>39</v>
      </c>
      <c r="AB2778">
        <v>7</v>
      </c>
      <c r="AC2778">
        <v>0</v>
      </c>
      <c r="AD2778">
        <v>2</v>
      </c>
      <c r="AE2778">
        <v>0</v>
      </c>
      <c r="AF2778">
        <v>0</v>
      </c>
      <c r="AG2778">
        <v>14917.09</v>
      </c>
      <c r="AH2778">
        <v>0</v>
      </c>
    </row>
    <row r="2779" spans="21:34" x14ac:dyDescent="0.25">
      <c r="U2779">
        <v>2778</v>
      </c>
      <c r="V2779">
        <v>15776233</v>
      </c>
      <c r="W2779" t="s">
        <v>2090</v>
      </c>
      <c r="X2779">
        <v>758</v>
      </c>
      <c r="Y2779" t="s">
        <v>378</v>
      </c>
      <c r="Z2779" t="s">
        <v>437</v>
      </c>
      <c r="AA2779">
        <v>61</v>
      </c>
      <c r="AB2779">
        <v>8</v>
      </c>
      <c r="AC2779">
        <v>125397.21</v>
      </c>
      <c r="AD2779">
        <v>1</v>
      </c>
      <c r="AE2779">
        <v>1</v>
      </c>
      <c r="AF2779">
        <v>0</v>
      </c>
      <c r="AG2779">
        <v>182184.09</v>
      </c>
      <c r="AH2779">
        <v>1</v>
      </c>
    </row>
    <row r="2780" spans="21:34" x14ac:dyDescent="0.25">
      <c r="U2780">
        <v>2779</v>
      </c>
      <c r="V2780">
        <v>15761141</v>
      </c>
      <c r="W2780" t="s">
        <v>1369</v>
      </c>
      <c r="X2780">
        <v>604</v>
      </c>
      <c r="Y2780" t="s">
        <v>376</v>
      </c>
      <c r="Z2780" t="s">
        <v>437</v>
      </c>
      <c r="AA2780">
        <v>71</v>
      </c>
      <c r="AB2780">
        <v>10</v>
      </c>
      <c r="AC2780">
        <v>0</v>
      </c>
      <c r="AD2780">
        <v>2</v>
      </c>
      <c r="AE2780">
        <v>1</v>
      </c>
      <c r="AF2780">
        <v>1</v>
      </c>
      <c r="AG2780">
        <v>129984.2</v>
      </c>
      <c r="AH2780">
        <v>0</v>
      </c>
    </row>
    <row r="2781" spans="21:34" x14ac:dyDescent="0.25">
      <c r="U2781">
        <v>2780</v>
      </c>
      <c r="V2781">
        <v>15781702</v>
      </c>
      <c r="W2781" t="s">
        <v>1039</v>
      </c>
      <c r="X2781">
        <v>733</v>
      </c>
      <c r="Y2781" t="s">
        <v>378</v>
      </c>
      <c r="Z2781" t="s">
        <v>436</v>
      </c>
      <c r="AA2781">
        <v>38</v>
      </c>
      <c r="AB2781">
        <v>9</v>
      </c>
      <c r="AC2781">
        <v>111347.37</v>
      </c>
      <c r="AD2781">
        <v>2</v>
      </c>
      <c r="AE2781">
        <v>0</v>
      </c>
      <c r="AF2781">
        <v>1</v>
      </c>
      <c r="AG2781">
        <v>194872.97</v>
      </c>
      <c r="AH2781">
        <v>0</v>
      </c>
    </row>
    <row r="2782" spans="21:34" x14ac:dyDescent="0.25">
      <c r="U2782">
        <v>2781</v>
      </c>
      <c r="V2782">
        <v>15790235</v>
      </c>
      <c r="W2782" t="s">
        <v>1375</v>
      </c>
      <c r="X2782">
        <v>778</v>
      </c>
      <c r="Y2782" t="s">
        <v>376</v>
      </c>
      <c r="Z2782" t="s">
        <v>436</v>
      </c>
      <c r="AA2782">
        <v>40</v>
      </c>
      <c r="AB2782">
        <v>8</v>
      </c>
      <c r="AC2782">
        <v>104291.41</v>
      </c>
      <c r="AD2782">
        <v>2</v>
      </c>
      <c r="AE2782">
        <v>1</v>
      </c>
      <c r="AF2782">
        <v>1</v>
      </c>
      <c r="AG2782">
        <v>117507.11</v>
      </c>
      <c r="AH2782">
        <v>0</v>
      </c>
    </row>
    <row r="2783" spans="21:34" x14ac:dyDescent="0.25">
      <c r="U2783">
        <v>2782</v>
      </c>
      <c r="V2783">
        <v>15641416</v>
      </c>
      <c r="W2783" t="s">
        <v>2091</v>
      </c>
      <c r="X2783">
        <v>732</v>
      </c>
      <c r="Y2783" t="s">
        <v>378</v>
      </c>
      <c r="Z2783" t="s">
        <v>437</v>
      </c>
      <c r="AA2783">
        <v>61</v>
      </c>
      <c r="AB2783">
        <v>9</v>
      </c>
      <c r="AC2783">
        <v>94867.18</v>
      </c>
      <c r="AD2783">
        <v>2</v>
      </c>
      <c r="AE2783">
        <v>1</v>
      </c>
      <c r="AF2783">
        <v>1</v>
      </c>
      <c r="AG2783">
        <v>157527.6</v>
      </c>
      <c r="AH2783">
        <v>1</v>
      </c>
    </row>
    <row r="2784" spans="21:34" x14ac:dyDescent="0.25">
      <c r="U2784">
        <v>2783</v>
      </c>
      <c r="V2784">
        <v>15775234</v>
      </c>
      <c r="W2784" t="s">
        <v>2092</v>
      </c>
      <c r="X2784">
        <v>646</v>
      </c>
      <c r="Y2784" t="s">
        <v>374</v>
      </c>
      <c r="Z2784" t="s">
        <v>436</v>
      </c>
      <c r="AA2784">
        <v>24</v>
      </c>
      <c r="AB2784">
        <v>8</v>
      </c>
      <c r="AC2784">
        <v>0</v>
      </c>
      <c r="AD2784">
        <v>2</v>
      </c>
      <c r="AE2784">
        <v>0</v>
      </c>
      <c r="AF2784">
        <v>0</v>
      </c>
      <c r="AG2784">
        <v>92612.88</v>
      </c>
      <c r="AH2784">
        <v>0</v>
      </c>
    </row>
    <row r="2785" spans="21:34" x14ac:dyDescent="0.25">
      <c r="U2785">
        <v>2784</v>
      </c>
      <c r="V2785">
        <v>15659475</v>
      </c>
      <c r="W2785" t="s">
        <v>1007</v>
      </c>
      <c r="X2785">
        <v>597</v>
      </c>
      <c r="Y2785" t="s">
        <v>374</v>
      </c>
      <c r="Z2785" t="s">
        <v>437</v>
      </c>
      <c r="AA2785">
        <v>33</v>
      </c>
      <c r="AB2785">
        <v>6</v>
      </c>
      <c r="AC2785">
        <v>135703.59</v>
      </c>
      <c r="AD2785">
        <v>2</v>
      </c>
      <c r="AE2785">
        <v>0</v>
      </c>
      <c r="AF2785">
        <v>0</v>
      </c>
      <c r="AG2785">
        <v>74850.84</v>
      </c>
      <c r="AH2785">
        <v>0</v>
      </c>
    </row>
    <row r="2786" spans="21:34" x14ac:dyDescent="0.25">
      <c r="U2786">
        <v>2785</v>
      </c>
      <c r="V2786">
        <v>15642202</v>
      </c>
      <c r="W2786" t="s">
        <v>2093</v>
      </c>
      <c r="X2786">
        <v>821</v>
      </c>
      <c r="Y2786" t="s">
        <v>378</v>
      </c>
      <c r="Z2786" t="s">
        <v>437</v>
      </c>
      <c r="AA2786">
        <v>37</v>
      </c>
      <c r="AB2786">
        <v>5</v>
      </c>
      <c r="AC2786">
        <v>106453.53</v>
      </c>
      <c r="AD2786">
        <v>2</v>
      </c>
      <c r="AE2786">
        <v>0</v>
      </c>
      <c r="AF2786">
        <v>1</v>
      </c>
      <c r="AG2786">
        <v>127413</v>
      </c>
      <c r="AH2786">
        <v>0</v>
      </c>
    </row>
    <row r="2787" spans="21:34" x14ac:dyDescent="0.25">
      <c r="U2787">
        <v>2786</v>
      </c>
      <c r="V2787">
        <v>15771417</v>
      </c>
      <c r="W2787" t="s">
        <v>1479</v>
      </c>
      <c r="X2787">
        <v>640</v>
      </c>
      <c r="Y2787" t="s">
        <v>374</v>
      </c>
      <c r="Z2787" t="s">
        <v>436</v>
      </c>
      <c r="AA2787">
        <v>43</v>
      </c>
      <c r="AB2787">
        <v>7</v>
      </c>
      <c r="AC2787">
        <v>132412.38</v>
      </c>
      <c r="AD2787">
        <v>1</v>
      </c>
      <c r="AE2787">
        <v>0</v>
      </c>
      <c r="AF2787">
        <v>0</v>
      </c>
      <c r="AG2787">
        <v>69584.3</v>
      </c>
      <c r="AH2787">
        <v>1</v>
      </c>
    </row>
    <row r="2788" spans="21:34" x14ac:dyDescent="0.25">
      <c r="U2788">
        <v>2787</v>
      </c>
      <c r="V2788">
        <v>15585100</v>
      </c>
      <c r="W2788" t="s">
        <v>2094</v>
      </c>
      <c r="X2788">
        <v>511</v>
      </c>
      <c r="Y2788" t="s">
        <v>378</v>
      </c>
      <c r="Z2788" t="s">
        <v>437</v>
      </c>
      <c r="AA2788">
        <v>40</v>
      </c>
      <c r="AB2788">
        <v>9</v>
      </c>
      <c r="AC2788">
        <v>124401.60000000001</v>
      </c>
      <c r="AD2788">
        <v>1</v>
      </c>
      <c r="AE2788">
        <v>1</v>
      </c>
      <c r="AF2788">
        <v>0</v>
      </c>
      <c r="AG2788">
        <v>198814.24</v>
      </c>
      <c r="AH2788">
        <v>1</v>
      </c>
    </row>
    <row r="2789" spans="21:34" x14ac:dyDescent="0.25">
      <c r="U2789">
        <v>2788</v>
      </c>
      <c r="V2789">
        <v>15700487</v>
      </c>
      <c r="W2789" t="s">
        <v>1519</v>
      </c>
      <c r="X2789">
        <v>805</v>
      </c>
      <c r="Y2789" t="s">
        <v>374</v>
      </c>
      <c r="Z2789" t="s">
        <v>436</v>
      </c>
      <c r="AA2789">
        <v>46</v>
      </c>
      <c r="AB2789">
        <v>6</v>
      </c>
      <c r="AC2789">
        <v>118022.06</v>
      </c>
      <c r="AD2789">
        <v>3</v>
      </c>
      <c r="AE2789">
        <v>1</v>
      </c>
      <c r="AF2789">
        <v>0</v>
      </c>
      <c r="AG2789">
        <v>162643.15</v>
      </c>
      <c r="AH2789">
        <v>1</v>
      </c>
    </row>
    <row r="2790" spans="21:34" x14ac:dyDescent="0.25">
      <c r="U2790">
        <v>2789</v>
      </c>
      <c r="V2790">
        <v>15726589</v>
      </c>
      <c r="W2790" t="s">
        <v>2095</v>
      </c>
      <c r="X2790">
        <v>540</v>
      </c>
      <c r="Y2790" t="s">
        <v>378</v>
      </c>
      <c r="Z2790" t="s">
        <v>436</v>
      </c>
      <c r="AA2790">
        <v>39</v>
      </c>
      <c r="AB2790">
        <v>1</v>
      </c>
      <c r="AC2790">
        <v>82531.11</v>
      </c>
      <c r="AD2790">
        <v>1</v>
      </c>
      <c r="AE2790">
        <v>1</v>
      </c>
      <c r="AF2790">
        <v>0</v>
      </c>
      <c r="AG2790">
        <v>114092.52</v>
      </c>
      <c r="AH2790">
        <v>0</v>
      </c>
    </row>
    <row r="2791" spans="21:34" x14ac:dyDescent="0.25">
      <c r="U2791">
        <v>2790</v>
      </c>
      <c r="V2791">
        <v>15747503</v>
      </c>
      <c r="W2791" t="s">
        <v>1545</v>
      </c>
      <c r="X2791">
        <v>705</v>
      </c>
      <c r="Y2791" t="s">
        <v>376</v>
      </c>
      <c r="Z2791" t="s">
        <v>436</v>
      </c>
      <c r="AA2791">
        <v>44</v>
      </c>
      <c r="AB2791">
        <v>0</v>
      </c>
      <c r="AC2791">
        <v>184552.12</v>
      </c>
      <c r="AD2791">
        <v>1</v>
      </c>
      <c r="AE2791">
        <v>1</v>
      </c>
      <c r="AF2791">
        <v>0</v>
      </c>
      <c r="AG2791">
        <v>68860.3</v>
      </c>
      <c r="AH2791">
        <v>1</v>
      </c>
    </row>
    <row r="2792" spans="21:34" x14ac:dyDescent="0.25">
      <c r="U2792">
        <v>2791</v>
      </c>
      <c r="V2792">
        <v>15595883</v>
      </c>
      <c r="W2792" t="s">
        <v>2096</v>
      </c>
      <c r="X2792">
        <v>540</v>
      </c>
      <c r="Y2792" t="s">
        <v>378</v>
      </c>
      <c r="Z2792" t="s">
        <v>436</v>
      </c>
      <c r="AA2792">
        <v>39</v>
      </c>
      <c r="AB2792">
        <v>4</v>
      </c>
      <c r="AC2792">
        <v>127278.31</v>
      </c>
      <c r="AD2792">
        <v>1</v>
      </c>
      <c r="AE2792">
        <v>1</v>
      </c>
      <c r="AF2792">
        <v>1</v>
      </c>
      <c r="AG2792">
        <v>16150.34</v>
      </c>
      <c r="AH2792">
        <v>0</v>
      </c>
    </row>
    <row r="2793" spans="21:34" x14ac:dyDescent="0.25">
      <c r="U2793">
        <v>2792</v>
      </c>
      <c r="V2793">
        <v>15663826</v>
      </c>
      <c r="W2793" t="s">
        <v>2097</v>
      </c>
      <c r="X2793">
        <v>532</v>
      </c>
      <c r="Y2793" t="s">
        <v>376</v>
      </c>
      <c r="Z2793" t="s">
        <v>437</v>
      </c>
      <c r="AA2793">
        <v>66</v>
      </c>
      <c r="AB2793">
        <v>3</v>
      </c>
      <c r="AC2793">
        <v>0</v>
      </c>
      <c r="AD2793">
        <v>1</v>
      </c>
      <c r="AE2793">
        <v>1</v>
      </c>
      <c r="AF2793">
        <v>1</v>
      </c>
      <c r="AG2793">
        <v>115227.02</v>
      </c>
      <c r="AH2793">
        <v>0</v>
      </c>
    </row>
    <row r="2794" spans="21:34" x14ac:dyDescent="0.25">
      <c r="U2794">
        <v>2793</v>
      </c>
      <c r="V2794">
        <v>15742820</v>
      </c>
      <c r="W2794" t="s">
        <v>838</v>
      </c>
      <c r="X2794">
        <v>535</v>
      </c>
      <c r="Y2794" t="s">
        <v>374</v>
      </c>
      <c r="Z2794" t="s">
        <v>437</v>
      </c>
      <c r="AA2794">
        <v>45</v>
      </c>
      <c r="AB2794">
        <v>2</v>
      </c>
      <c r="AC2794">
        <v>0</v>
      </c>
      <c r="AD2794">
        <v>2</v>
      </c>
      <c r="AE2794">
        <v>0</v>
      </c>
      <c r="AF2794">
        <v>1</v>
      </c>
      <c r="AG2794">
        <v>170621.55</v>
      </c>
      <c r="AH2794">
        <v>0</v>
      </c>
    </row>
    <row r="2795" spans="21:34" x14ac:dyDescent="0.25">
      <c r="U2795">
        <v>2794</v>
      </c>
      <c r="V2795">
        <v>15624793</v>
      </c>
      <c r="W2795" t="s">
        <v>2098</v>
      </c>
      <c r="X2795">
        <v>627</v>
      </c>
      <c r="Y2795" t="s">
        <v>378</v>
      </c>
      <c r="Z2795" t="s">
        <v>436</v>
      </c>
      <c r="AA2795">
        <v>23</v>
      </c>
      <c r="AB2795">
        <v>5</v>
      </c>
      <c r="AC2795">
        <v>184244.86</v>
      </c>
      <c r="AD2795">
        <v>1</v>
      </c>
      <c r="AE2795">
        <v>1</v>
      </c>
      <c r="AF2795">
        <v>0</v>
      </c>
      <c r="AG2795">
        <v>103099.22</v>
      </c>
      <c r="AH2795">
        <v>0</v>
      </c>
    </row>
    <row r="2796" spans="21:34" x14ac:dyDescent="0.25">
      <c r="U2796">
        <v>2795</v>
      </c>
      <c r="V2796">
        <v>15597930</v>
      </c>
      <c r="W2796" t="s">
        <v>1693</v>
      </c>
      <c r="X2796">
        <v>646</v>
      </c>
      <c r="Y2796" t="s">
        <v>374</v>
      </c>
      <c r="Z2796" t="s">
        <v>436</v>
      </c>
      <c r="AA2796">
        <v>52</v>
      </c>
      <c r="AB2796">
        <v>8</v>
      </c>
      <c r="AC2796">
        <v>59669.43</v>
      </c>
      <c r="AD2796">
        <v>1</v>
      </c>
      <c r="AE2796">
        <v>0</v>
      </c>
      <c r="AF2796">
        <v>0</v>
      </c>
      <c r="AG2796">
        <v>172495.81</v>
      </c>
      <c r="AH2796">
        <v>1</v>
      </c>
    </row>
    <row r="2797" spans="21:34" x14ac:dyDescent="0.25">
      <c r="U2797">
        <v>2796</v>
      </c>
      <c r="V2797">
        <v>15665110</v>
      </c>
      <c r="W2797" t="s">
        <v>2099</v>
      </c>
      <c r="X2797">
        <v>515</v>
      </c>
      <c r="Y2797" t="s">
        <v>374</v>
      </c>
      <c r="Z2797" t="s">
        <v>437</v>
      </c>
      <c r="AA2797">
        <v>25</v>
      </c>
      <c r="AB2797">
        <v>7</v>
      </c>
      <c r="AC2797">
        <v>79543.59</v>
      </c>
      <c r="AD2797">
        <v>1</v>
      </c>
      <c r="AE2797">
        <v>0</v>
      </c>
      <c r="AF2797">
        <v>1</v>
      </c>
      <c r="AG2797">
        <v>38772.82</v>
      </c>
      <c r="AH2797">
        <v>0</v>
      </c>
    </row>
    <row r="2798" spans="21:34" x14ac:dyDescent="0.25">
      <c r="U2798">
        <v>2797</v>
      </c>
      <c r="V2798">
        <v>15770719</v>
      </c>
      <c r="W2798" t="s">
        <v>757</v>
      </c>
      <c r="X2798">
        <v>697</v>
      </c>
      <c r="Y2798" t="s">
        <v>374</v>
      </c>
      <c r="Z2798" t="s">
        <v>437</v>
      </c>
      <c r="AA2798">
        <v>39</v>
      </c>
      <c r="AB2798">
        <v>6</v>
      </c>
      <c r="AC2798">
        <v>151553.19</v>
      </c>
      <c r="AD2798">
        <v>1</v>
      </c>
      <c r="AE2798">
        <v>1</v>
      </c>
      <c r="AF2798">
        <v>1</v>
      </c>
      <c r="AG2798">
        <v>44946.29</v>
      </c>
      <c r="AH2798">
        <v>0</v>
      </c>
    </row>
    <row r="2799" spans="21:34" x14ac:dyDescent="0.25">
      <c r="U2799">
        <v>2798</v>
      </c>
      <c r="V2799">
        <v>15731327</v>
      </c>
      <c r="W2799" t="s">
        <v>1056</v>
      </c>
      <c r="X2799">
        <v>652</v>
      </c>
      <c r="Y2799" t="s">
        <v>378</v>
      </c>
      <c r="Z2799" t="s">
        <v>436</v>
      </c>
      <c r="AA2799">
        <v>27</v>
      </c>
      <c r="AB2799">
        <v>2</v>
      </c>
      <c r="AC2799">
        <v>166527.88</v>
      </c>
      <c r="AD2799">
        <v>2</v>
      </c>
      <c r="AE2799">
        <v>0</v>
      </c>
      <c r="AF2799">
        <v>1</v>
      </c>
      <c r="AG2799">
        <v>146007.70000000001</v>
      </c>
      <c r="AH2799">
        <v>0</v>
      </c>
    </row>
    <row r="2800" spans="21:34" x14ac:dyDescent="0.25">
      <c r="U2800">
        <v>2799</v>
      </c>
      <c r="V2800">
        <v>15576044</v>
      </c>
      <c r="W2800" t="s">
        <v>2100</v>
      </c>
      <c r="X2800">
        <v>579</v>
      </c>
      <c r="Y2800" t="s">
        <v>378</v>
      </c>
      <c r="Z2800" t="s">
        <v>436</v>
      </c>
      <c r="AA2800">
        <v>28</v>
      </c>
      <c r="AB2800">
        <v>6</v>
      </c>
      <c r="AC2800">
        <v>150329.15</v>
      </c>
      <c r="AD2800">
        <v>1</v>
      </c>
      <c r="AE2800">
        <v>1</v>
      </c>
      <c r="AF2800">
        <v>0</v>
      </c>
      <c r="AG2800">
        <v>145558.42000000001</v>
      </c>
      <c r="AH2800">
        <v>0</v>
      </c>
    </row>
    <row r="2801" spans="21:34" x14ac:dyDescent="0.25">
      <c r="U2801">
        <v>2800</v>
      </c>
      <c r="V2801">
        <v>15775662</v>
      </c>
      <c r="W2801" t="s">
        <v>364</v>
      </c>
      <c r="X2801">
        <v>760</v>
      </c>
      <c r="Y2801" t="s">
        <v>374</v>
      </c>
      <c r="Z2801" t="s">
        <v>436</v>
      </c>
      <c r="AA2801">
        <v>43</v>
      </c>
      <c r="AB2801">
        <v>8</v>
      </c>
      <c r="AC2801">
        <v>121911.59</v>
      </c>
      <c r="AD2801">
        <v>1</v>
      </c>
      <c r="AE2801">
        <v>1</v>
      </c>
      <c r="AF2801">
        <v>0</v>
      </c>
      <c r="AG2801">
        <v>193312.33</v>
      </c>
      <c r="AH2801">
        <v>0</v>
      </c>
    </row>
    <row r="2802" spans="21:34" x14ac:dyDescent="0.25">
      <c r="U2802">
        <v>2801</v>
      </c>
      <c r="V2802">
        <v>15646817</v>
      </c>
      <c r="W2802" t="s">
        <v>2101</v>
      </c>
      <c r="X2802">
        <v>769</v>
      </c>
      <c r="Y2802" t="s">
        <v>374</v>
      </c>
      <c r="Z2802" t="s">
        <v>436</v>
      </c>
      <c r="AA2802">
        <v>51</v>
      </c>
      <c r="AB2802">
        <v>9</v>
      </c>
      <c r="AC2802">
        <v>156773.78</v>
      </c>
      <c r="AD2802">
        <v>2</v>
      </c>
      <c r="AE2802">
        <v>1</v>
      </c>
      <c r="AF2802">
        <v>0</v>
      </c>
      <c r="AG2802">
        <v>40257.79</v>
      </c>
      <c r="AH2802">
        <v>0</v>
      </c>
    </row>
    <row r="2803" spans="21:34" x14ac:dyDescent="0.25">
      <c r="U2803">
        <v>2802</v>
      </c>
      <c r="V2803">
        <v>15596060</v>
      </c>
      <c r="W2803" t="s">
        <v>924</v>
      </c>
      <c r="X2803">
        <v>498</v>
      </c>
      <c r="Y2803" t="s">
        <v>376</v>
      </c>
      <c r="Z2803" t="s">
        <v>436</v>
      </c>
      <c r="AA2803">
        <v>29</v>
      </c>
      <c r="AB2803">
        <v>8</v>
      </c>
      <c r="AC2803">
        <v>127864.26</v>
      </c>
      <c r="AD2803">
        <v>1</v>
      </c>
      <c r="AE2803">
        <v>1</v>
      </c>
      <c r="AF2803">
        <v>1</v>
      </c>
      <c r="AG2803">
        <v>46677.9</v>
      </c>
      <c r="AH2803">
        <v>0</v>
      </c>
    </row>
    <row r="2804" spans="21:34" x14ac:dyDescent="0.25">
      <c r="U2804">
        <v>2803</v>
      </c>
      <c r="V2804">
        <v>15723299</v>
      </c>
      <c r="W2804" t="s">
        <v>1486</v>
      </c>
      <c r="X2804">
        <v>774</v>
      </c>
      <c r="Y2804" t="s">
        <v>374</v>
      </c>
      <c r="Z2804" t="s">
        <v>436</v>
      </c>
      <c r="AA2804">
        <v>53</v>
      </c>
      <c r="AB2804">
        <v>4</v>
      </c>
      <c r="AC2804">
        <v>113709.28</v>
      </c>
      <c r="AD2804">
        <v>1</v>
      </c>
      <c r="AE2804">
        <v>1</v>
      </c>
      <c r="AF2804">
        <v>1</v>
      </c>
      <c r="AG2804">
        <v>153887.93</v>
      </c>
      <c r="AH2804">
        <v>1</v>
      </c>
    </row>
    <row r="2805" spans="21:34" x14ac:dyDescent="0.25">
      <c r="U2805">
        <v>2804</v>
      </c>
      <c r="V2805">
        <v>15636982</v>
      </c>
      <c r="W2805" t="s">
        <v>2102</v>
      </c>
      <c r="X2805">
        <v>705</v>
      </c>
      <c r="Y2805" t="s">
        <v>378</v>
      </c>
      <c r="Z2805" t="s">
        <v>437</v>
      </c>
      <c r="AA2805">
        <v>43</v>
      </c>
      <c r="AB2805">
        <v>7</v>
      </c>
      <c r="AC2805">
        <v>79974.55</v>
      </c>
      <c r="AD2805">
        <v>1</v>
      </c>
      <c r="AE2805">
        <v>1</v>
      </c>
      <c r="AF2805">
        <v>1</v>
      </c>
      <c r="AG2805">
        <v>103108.33</v>
      </c>
      <c r="AH2805">
        <v>0</v>
      </c>
    </row>
    <row r="2806" spans="21:34" x14ac:dyDescent="0.25">
      <c r="U2806">
        <v>2805</v>
      </c>
      <c r="V2806">
        <v>15751175</v>
      </c>
      <c r="W2806" t="s">
        <v>2103</v>
      </c>
      <c r="X2806">
        <v>648</v>
      </c>
      <c r="Y2806" t="s">
        <v>374</v>
      </c>
      <c r="Z2806" t="s">
        <v>437</v>
      </c>
      <c r="AA2806">
        <v>44</v>
      </c>
      <c r="AB2806">
        <v>2</v>
      </c>
      <c r="AC2806">
        <v>0</v>
      </c>
      <c r="AD2806">
        <v>2</v>
      </c>
      <c r="AE2806">
        <v>1</v>
      </c>
      <c r="AF2806">
        <v>1</v>
      </c>
      <c r="AG2806">
        <v>58652.23</v>
      </c>
      <c r="AH2806">
        <v>0</v>
      </c>
    </row>
    <row r="2807" spans="21:34" x14ac:dyDescent="0.25">
      <c r="U2807">
        <v>2806</v>
      </c>
      <c r="V2807">
        <v>15618936</v>
      </c>
      <c r="W2807" t="s">
        <v>765</v>
      </c>
      <c r="X2807">
        <v>688</v>
      </c>
      <c r="Y2807" t="s">
        <v>374</v>
      </c>
      <c r="Z2807" t="s">
        <v>437</v>
      </c>
      <c r="AA2807">
        <v>51</v>
      </c>
      <c r="AB2807">
        <v>5</v>
      </c>
      <c r="AC2807">
        <v>0</v>
      </c>
      <c r="AD2807">
        <v>1</v>
      </c>
      <c r="AE2807">
        <v>1</v>
      </c>
      <c r="AF2807">
        <v>0</v>
      </c>
      <c r="AG2807">
        <v>91624.11</v>
      </c>
      <c r="AH2807">
        <v>1</v>
      </c>
    </row>
    <row r="2808" spans="21:34" x14ac:dyDescent="0.25">
      <c r="U2808">
        <v>2807</v>
      </c>
      <c r="V2808">
        <v>15787529</v>
      </c>
      <c r="W2808" t="s">
        <v>1110</v>
      </c>
      <c r="X2808">
        <v>592</v>
      </c>
      <c r="Y2808" t="s">
        <v>376</v>
      </c>
      <c r="Z2808" t="s">
        <v>436</v>
      </c>
      <c r="AA2808">
        <v>38</v>
      </c>
      <c r="AB2808">
        <v>0</v>
      </c>
      <c r="AC2808">
        <v>0</v>
      </c>
      <c r="AD2808">
        <v>1</v>
      </c>
      <c r="AE2808">
        <v>1</v>
      </c>
      <c r="AF2808">
        <v>0</v>
      </c>
      <c r="AG2808">
        <v>65986.48</v>
      </c>
      <c r="AH2808">
        <v>1</v>
      </c>
    </row>
    <row r="2809" spans="21:34" x14ac:dyDescent="0.25">
      <c r="U2809">
        <v>2808</v>
      </c>
      <c r="V2809">
        <v>15780128</v>
      </c>
      <c r="W2809" t="s">
        <v>815</v>
      </c>
      <c r="X2809">
        <v>705</v>
      </c>
      <c r="Y2809" t="s">
        <v>374</v>
      </c>
      <c r="Z2809" t="s">
        <v>436</v>
      </c>
      <c r="AA2809">
        <v>33</v>
      </c>
      <c r="AB2809">
        <v>3</v>
      </c>
      <c r="AC2809">
        <v>144427.96</v>
      </c>
      <c r="AD2809">
        <v>2</v>
      </c>
      <c r="AE2809">
        <v>1</v>
      </c>
      <c r="AF2809">
        <v>0</v>
      </c>
      <c r="AG2809">
        <v>113845.19</v>
      </c>
      <c r="AH2809">
        <v>0</v>
      </c>
    </row>
    <row r="2810" spans="21:34" x14ac:dyDescent="0.25">
      <c r="U2810">
        <v>2809</v>
      </c>
      <c r="V2810">
        <v>15615991</v>
      </c>
      <c r="W2810" t="s">
        <v>2017</v>
      </c>
      <c r="X2810">
        <v>654</v>
      </c>
      <c r="Y2810" t="s">
        <v>374</v>
      </c>
      <c r="Z2810" t="s">
        <v>436</v>
      </c>
      <c r="AA2810">
        <v>42</v>
      </c>
      <c r="AB2810">
        <v>7</v>
      </c>
      <c r="AC2810">
        <v>99263.09</v>
      </c>
      <c r="AD2810">
        <v>1</v>
      </c>
      <c r="AE2810">
        <v>1</v>
      </c>
      <c r="AF2810">
        <v>1</v>
      </c>
      <c r="AG2810">
        <v>67607.899999999994</v>
      </c>
      <c r="AH2810">
        <v>0</v>
      </c>
    </row>
    <row r="2811" spans="21:34" x14ac:dyDescent="0.25">
      <c r="U2811">
        <v>2810</v>
      </c>
      <c r="V2811">
        <v>15757001</v>
      </c>
      <c r="W2811" t="s">
        <v>1085</v>
      </c>
      <c r="X2811">
        <v>624</v>
      </c>
      <c r="Y2811" t="s">
        <v>374</v>
      </c>
      <c r="Z2811" t="s">
        <v>437</v>
      </c>
      <c r="AA2811">
        <v>32</v>
      </c>
      <c r="AB2811">
        <v>2</v>
      </c>
      <c r="AC2811">
        <v>79368.87</v>
      </c>
      <c r="AD2811">
        <v>2</v>
      </c>
      <c r="AE2811">
        <v>1</v>
      </c>
      <c r="AF2811">
        <v>1</v>
      </c>
      <c r="AG2811">
        <v>145471.94</v>
      </c>
      <c r="AH2811">
        <v>0</v>
      </c>
    </row>
    <row r="2812" spans="21:34" x14ac:dyDescent="0.25">
      <c r="U2812">
        <v>2811</v>
      </c>
      <c r="V2812">
        <v>15595388</v>
      </c>
      <c r="W2812" t="s">
        <v>1347</v>
      </c>
      <c r="X2812">
        <v>594</v>
      </c>
      <c r="Y2812" t="s">
        <v>374</v>
      </c>
      <c r="Z2812" t="s">
        <v>437</v>
      </c>
      <c r="AA2812">
        <v>30</v>
      </c>
      <c r="AB2812">
        <v>10</v>
      </c>
      <c r="AC2812">
        <v>0</v>
      </c>
      <c r="AD2812">
        <v>2</v>
      </c>
      <c r="AE2812">
        <v>1</v>
      </c>
      <c r="AF2812">
        <v>1</v>
      </c>
      <c r="AG2812">
        <v>124071.71</v>
      </c>
      <c r="AH2812">
        <v>0</v>
      </c>
    </row>
    <row r="2813" spans="21:34" x14ac:dyDescent="0.25">
      <c r="U2813">
        <v>2812</v>
      </c>
      <c r="V2813">
        <v>15699550</v>
      </c>
      <c r="W2813" t="s">
        <v>1882</v>
      </c>
      <c r="X2813">
        <v>695</v>
      </c>
      <c r="Y2813" t="s">
        <v>376</v>
      </c>
      <c r="Z2813" t="s">
        <v>437</v>
      </c>
      <c r="AA2813">
        <v>34</v>
      </c>
      <c r="AB2813">
        <v>9</v>
      </c>
      <c r="AC2813">
        <v>0</v>
      </c>
      <c r="AD2813">
        <v>2</v>
      </c>
      <c r="AE2813">
        <v>1</v>
      </c>
      <c r="AF2813">
        <v>1</v>
      </c>
      <c r="AG2813">
        <v>67502.12</v>
      </c>
      <c r="AH2813">
        <v>0</v>
      </c>
    </row>
    <row r="2814" spans="21:34" x14ac:dyDescent="0.25">
      <c r="U2814">
        <v>2813</v>
      </c>
      <c r="V2814">
        <v>15581620</v>
      </c>
      <c r="W2814" t="s">
        <v>994</v>
      </c>
      <c r="X2814">
        <v>597</v>
      </c>
      <c r="Y2814" t="s">
        <v>374</v>
      </c>
      <c r="Z2814" t="s">
        <v>436</v>
      </c>
      <c r="AA2814">
        <v>28</v>
      </c>
      <c r="AB2814">
        <v>2</v>
      </c>
      <c r="AC2814">
        <v>0</v>
      </c>
      <c r="AD2814">
        <v>3</v>
      </c>
      <c r="AE2814">
        <v>1</v>
      </c>
      <c r="AF2814">
        <v>1</v>
      </c>
      <c r="AG2814">
        <v>78707.97</v>
      </c>
      <c r="AH2814">
        <v>0</v>
      </c>
    </row>
    <row r="2815" spans="21:34" x14ac:dyDescent="0.25">
      <c r="U2815">
        <v>2814</v>
      </c>
      <c r="V2815">
        <v>15600934</v>
      </c>
      <c r="W2815" t="s">
        <v>2104</v>
      </c>
      <c r="X2815">
        <v>758</v>
      </c>
      <c r="Y2815" t="s">
        <v>374</v>
      </c>
      <c r="Z2815" t="s">
        <v>437</v>
      </c>
      <c r="AA2815">
        <v>52</v>
      </c>
      <c r="AB2815">
        <v>7</v>
      </c>
      <c r="AC2815">
        <v>125095.94</v>
      </c>
      <c r="AD2815">
        <v>1</v>
      </c>
      <c r="AE2815">
        <v>1</v>
      </c>
      <c r="AF2815">
        <v>0</v>
      </c>
      <c r="AG2815">
        <v>171189.83</v>
      </c>
      <c r="AH2815">
        <v>1</v>
      </c>
    </row>
    <row r="2816" spans="21:34" x14ac:dyDescent="0.25">
      <c r="U2816">
        <v>2815</v>
      </c>
      <c r="V2816">
        <v>15738672</v>
      </c>
      <c r="W2816" t="s">
        <v>1092</v>
      </c>
      <c r="X2816">
        <v>737</v>
      </c>
      <c r="Y2816" t="s">
        <v>378</v>
      </c>
      <c r="Z2816" t="s">
        <v>437</v>
      </c>
      <c r="AA2816">
        <v>40</v>
      </c>
      <c r="AB2816">
        <v>2</v>
      </c>
      <c r="AC2816">
        <v>162485.79999999999</v>
      </c>
      <c r="AD2816">
        <v>2</v>
      </c>
      <c r="AE2816">
        <v>1</v>
      </c>
      <c r="AF2816">
        <v>0</v>
      </c>
      <c r="AG2816">
        <v>149381.32</v>
      </c>
      <c r="AH2816">
        <v>0</v>
      </c>
    </row>
    <row r="2817" spans="21:34" x14ac:dyDescent="0.25">
      <c r="U2817">
        <v>2816</v>
      </c>
      <c r="V2817">
        <v>15721307</v>
      </c>
      <c r="W2817" t="s">
        <v>1148</v>
      </c>
      <c r="X2817">
        <v>694</v>
      </c>
      <c r="Y2817" t="s">
        <v>378</v>
      </c>
      <c r="Z2817" t="s">
        <v>436</v>
      </c>
      <c r="AA2817">
        <v>37</v>
      </c>
      <c r="AB2817">
        <v>1</v>
      </c>
      <c r="AC2817">
        <v>95668.82</v>
      </c>
      <c r="AD2817">
        <v>2</v>
      </c>
      <c r="AE2817">
        <v>1</v>
      </c>
      <c r="AF2817">
        <v>0</v>
      </c>
      <c r="AG2817">
        <v>100335.55</v>
      </c>
      <c r="AH2817">
        <v>0</v>
      </c>
    </row>
    <row r="2818" spans="21:34" x14ac:dyDescent="0.25">
      <c r="U2818">
        <v>2817</v>
      </c>
      <c r="V2818">
        <v>15619280</v>
      </c>
      <c r="W2818" t="s">
        <v>1025</v>
      </c>
      <c r="X2818">
        <v>683</v>
      </c>
      <c r="Y2818" t="s">
        <v>374</v>
      </c>
      <c r="Z2818" t="s">
        <v>436</v>
      </c>
      <c r="AA2818">
        <v>25</v>
      </c>
      <c r="AB2818">
        <v>4</v>
      </c>
      <c r="AC2818">
        <v>0</v>
      </c>
      <c r="AD2818">
        <v>2</v>
      </c>
      <c r="AE2818">
        <v>1</v>
      </c>
      <c r="AF2818">
        <v>0</v>
      </c>
      <c r="AG2818">
        <v>152698.23999999999</v>
      </c>
      <c r="AH2818">
        <v>0</v>
      </c>
    </row>
    <row r="2819" spans="21:34" x14ac:dyDescent="0.25">
      <c r="U2819">
        <v>2818</v>
      </c>
      <c r="V2819">
        <v>15768244</v>
      </c>
      <c r="W2819" t="s">
        <v>1069</v>
      </c>
      <c r="X2819">
        <v>538</v>
      </c>
      <c r="Y2819" t="s">
        <v>376</v>
      </c>
      <c r="Z2819" t="s">
        <v>437</v>
      </c>
      <c r="AA2819">
        <v>30</v>
      </c>
      <c r="AB2819">
        <v>8</v>
      </c>
      <c r="AC2819">
        <v>0</v>
      </c>
      <c r="AD2819">
        <v>2</v>
      </c>
      <c r="AE2819">
        <v>1</v>
      </c>
      <c r="AF2819">
        <v>1</v>
      </c>
      <c r="AG2819">
        <v>41192.949999999997</v>
      </c>
      <c r="AH2819">
        <v>0</v>
      </c>
    </row>
    <row r="2820" spans="21:34" x14ac:dyDescent="0.25">
      <c r="U2820">
        <v>2819</v>
      </c>
      <c r="V2820">
        <v>15806837</v>
      </c>
      <c r="W2820" t="s">
        <v>1866</v>
      </c>
      <c r="X2820">
        <v>669</v>
      </c>
      <c r="Y2820" t="s">
        <v>374</v>
      </c>
      <c r="Z2820" t="s">
        <v>436</v>
      </c>
      <c r="AA2820">
        <v>37</v>
      </c>
      <c r="AB2820">
        <v>4</v>
      </c>
      <c r="AC2820">
        <v>0</v>
      </c>
      <c r="AD2820">
        <v>1</v>
      </c>
      <c r="AE2820">
        <v>1</v>
      </c>
      <c r="AF2820">
        <v>0</v>
      </c>
      <c r="AG2820">
        <v>132540.32999999999</v>
      </c>
      <c r="AH2820">
        <v>0</v>
      </c>
    </row>
    <row r="2821" spans="21:34" x14ac:dyDescent="0.25">
      <c r="U2821">
        <v>2820</v>
      </c>
      <c r="V2821">
        <v>15643496</v>
      </c>
      <c r="W2821" t="s">
        <v>2105</v>
      </c>
      <c r="X2821">
        <v>730</v>
      </c>
      <c r="Y2821" t="s">
        <v>374</v>
      </c>
      <c r="Z2821" t="s">
        <v>437</v>
      </c>
      <c r="AA2821">
        <v>34</v>
      </c>
      <c r="AB2821">
        <v>5</v>
      </c>
      <c r="AC2821">
        <v>74197.38</v>
      </c>
      <c r="AD2821">
        <v>2</v>
      </c>
      <c r="AE2821">
        <v>1</v>
      </c>
      <c r="AF2821">
        <v>0</v>
      </c>
      <c r="AG2821">
        <v>96875.520000000004</v>
      </c>
      <c r="AH2821">
        <v>0</v>
      </c>
    </row>
    <row r="2822" spans="21:34" x14ac:dyDescent="0.25">
      <c r="U2822">
        <v>2821</v>
      </c>
      <c r="V2822">
        <v>15813916</v>
      </c>
      <c r="W2822" t="s">
        <v>2088</v>
      </c>
      <c r="X2822">
        <v>622</v>
      </c>
      <c r="Y2822" t="s">
        <v>374</v>
      </c>
      <c r="Z2822" t="s">
        <v>437</v>
      </c>
      <c r="AA2822">
        <v>31</v>
      </c>
      <c r="AB2822">
        <v>1</v>
      </c>
      <c r="AC2822">
        <v>89688.94</v>
      </c>
      <c r="AD2822">
        <v>1</v>
      </c>
      <c r="AE2822">
        <v>1</v>
      </c>
      <c r="AF2822">
        <v>1</v>
      </c>
      <c r="AG2822">
        <v>152305.47</v>
      </c>
      <c r="AH2822">
        <v>0</v>
      </c>
    </row>
    <row r="2823" spans="21:34" x14ac:dyDescent="0.25">
      <c r="U2823">
        <v>2822</v>
      </c>
      <c r="V2823">
        <v>15626385</v>
      </c>
      <c r="W2823" t="s">
        <v>1049</v>
      </c>
      <c r="X2823">
        <v>714</v>
      </c>
      <c r="Y2823" t="s">
        <v>376</v>
      </c>
      <c r="Z2823" t="s">
        <v>437</v>
      </c>
      <c r="AA2823">
        <v>33</v>
      </c>
      <c r="AB2823">
        <v>10</v>
      </c>
      <c r="AC2823">
        <v>103121.33</v>
      </c>
      <c r="AD2823">
        <v>2</v>
      </c>
      <c r="AE2823">
        <v>1</v>
      </c>
      <c r="AF2823">
        <v>1</v>
      </c>
      <c r="AG2823">
        <v>49672.01</v>
      </c>
      <c r="AH2823">
        <v>0</v>
      </c>
    </row>
    <row r="2824" spans="21:34" x14ac:dyDescent="0.25">
      <c r="U2824">
        <v>2823</v>
      </c>
      <c r="V2824">
        <v>15603582</v>
      </c>
      <c r="W2824" t="s">
        <v>925</v>
      </c>
      <c r="X2824">
        <v>569</v>
      </c>
      <c r="Y2824" t="s">
        <v>376</v>
      </c>
      <c r="Z2824" t="s">
        <v>437</v>
      </c>
      <c r="AA2824">
        <v>34</v>
      </c>
      <c r="AB2824">
        <v>3</v>
      </c>
      <c r="AC2824">
        <v>0</v>
      </c>
      <c r="AD2824">
        <v>1</v>
      </c>
      <c r="AE2824">
        <v>1</v>
      </c>
      <c r="AF2824">
        <v>0</v>
      </c>
      <c r="AG2824">
        <v>133997.53</v>
      </c>
      <c r="AH2824">
        <v>0</v>
      </c>
    </row>
    <row r="2825" spans="21:34" x14ac:dyDescent="0.25">
      <c r="U2825">
        <v>2824</v>
      </c>
      <c r="V2825">
        <v>15764351</v>
      </c>
      <c r="W2825" t="s">
        <v>1836</v>
      </c>
      <c r="X2825">
        <v>668</v>
      </c>
      <c r="Y2825" t="s">
        <v>378</v>
      </c>
      <c r="Z2825" t="s">
        <v>437</v>
      </c>
      <c r="AA2825">
        <v>59</v>
      </c>
      <c r="AB2825">
        <v>5</v>
      </c>
      <c r="AC2825">
        <v>120170.07</v>
      </c>
      <c r="AD2825">
        <v>1</v>
      </c>
      <c r="AE2825">
        <v>0</v>
      </c>
      <c r="AF2825">
        <v>1</v>
      </c>
      <c r="AG2825">
        <v>50454.8</v>
      </c>
      <c r="AH2825">
        <v>0</v>
      </c>
    </row>
    <row r="2826" spans="21:34" x14ac:dyDescent="0.25">
      <c r="U2826">
        <v>2825</v>
      </c>
      <c r="V2826">
        <v>15667938</v>
      </c>
      <c r="W2826" t="s">
        <v>2106</v>
      </c>
      <c r="X2826">
        <v>628</v>
      </c>
      <c r="Y2826" t="s">
        <v>374</v>
      </c>
      <c r="Z2826" t="s">
        <v>436</v>
      </c>
      <c r="AA2826">
        <v>32</v>
      </c>
      <c r="AB2826">
        <v>9</v>
      </c>
      <c r="AC2826">
        <v>149136.31</v>
      </c>
      <c r="AD2826">
        <v>2</v>
      </c>
      <c r="AE2826">
        <v>1</v>
      </c>
      <c r="AF2826">
        <v>1</v>
      </c>
      <c r="AG2826">
        <v>16402.11</v>
      </c>
      <c r="AH2826">
        <v>0</v>
      </c>
    </row>
    <row r="2827" spans="21:34" x14ac:dyDescent="0.25">
      <c r="U2827">
        <v>2826</v>
      </c>
      <c r="V2827">
        <v>15576360</v>
      </c>
      <c r="W2827" t="s">
        <v>887</v>
      </c>
      <c r="X2827">
        <v>600</v>
      </c>
      <c r="Y2827" t="s">
        <v>374</v>
      </c>
      <c r="Z2827" t="s">
        <v>436</v>
      </c>
      <c r="AA2827">
        <v>40</v>
      </c>
      <c r="AB2827">
        <v>1</v>
      </c>
      <c r="AC2827">
        <v>141136.79</v>
      </c>
      <c r="AD2827">
        <v>1</v>
      </c>
      <c r="AE2827">
        <v>1</v>
      </c>
      <c r="AF2827">
        <v>1</v>
      </c>
      <c r="AG2827">
        <v>67803.83</v>
      </c>
      <c r="AH2827">
        <v>0</v>
      </c>
    </row>
    <row r="2828" spans="21:34" x14ac:dyDescent="0.25">
      <c r="U2828">
        <v>2827</v>
      </c>
      <c r="V2828">
        <v>15628813</v>
      </c>
      <c r="W2828" t="s">
        <v>1067</v>
      </c>
      <c r="X2828">
        <v>693</v>
      </c>
      <c r="Y2828" t="s">
        <v>374</v>
      </c>
      <c r="Z2828" t="s">
        <v>437</v>
      </c>
      <c r="AA2828">
        <v>43</v>
      </c>
      <c r="AB2828">
        <v>4</v>
      </c>
      <c r="AC2828">
        <v>152341.54999999999</v>
      </c>
      <c r="AD2828">
        <v>1</v>
      </c>
      <c r="AE2828">
        <v>1</v>
      </c>
      <c r="AF2828">
        <v>0</v>
      </c>
      <c r="AG2828">
        <v>9241.7800000000007</v>
      </c>
      <c r="AH2828">
        <v>0</v>
      </c>
    </row>
    <row r="2829" spans="21:34" x14ac:dyDescent="0.25">
      <c r="U2829">
        <v>2828</v>
      </c>
      <c r="V2829">
        <v>15584190</v>
      </c>
      <c r="W2829" t="s">
        <v>1291</v>
      </c>
      <c r="X2829">
        <v>704</v>
      </c>
      <c r="Y2829" t="s">
        <v>374</v>
      </c>
      <c r="Z2829" t="s">
        <v>436</v>
      </c>
      <c r="AA2829">
        <v>36</v>
      </c>
      <c r="AB2829">
        <v>7</v>
      </c>
      <c r="AC2829">
        <v>120026.98</v>
      </c>
      <c r="AD2829">
        <v>2</v>
      </c>
      <c r="AE2829">
        <v>0</v>
      </c>
      <c r="AF2829">
        <v>1</v>
      </c>
      <c r="AG2829">
        <v>100601.73</v>
      </c>
      <c r="AH2829">
        <v>0</v>
      </c>
    </row>
    <row r="2830" spans="21:34" x14ac:dyDescent="0.25">
      <c r="U2830">
        <v>2829</v>
      </c>
      <c r="V2830">
        <v>15716449</v>
      </c>
      <c r="W2830" t="s">
        <v>1268</v>
      </c>
      <c r="X2830">
        <v>527</v>
      </c>
      <c r="Y2830" t="s">
        <v>376</v>
      </c>
      <c r="Z2830" t="s">
        <v>436</v>
      </c>
      <c r="AA2830">
        <v>33</v>
      </c>
      <c r="AB2830">
        <v>9</v>
      </c>
      <c r="AC2830">
        <v>132168.28</v>
      </c>
      <c r="AD2830">
        <v>1</v>
      </c>
      <c r="AE2830">
        <v>0</v>
      </c>
      <c r="AF2830">
        <v>0</v>
      </c>
      <c r="AG2830">
        <v>98734.15</v>
      </c>
      <c r="AH2830">
        <v>0</v>
      </c>
    </row>
    <row r="2831" spans="21:34" x14ac:dyDescent="0.25">
      <c r="U2831">
        <v>2830</v>
      </c>
      <c r="V2831">
        <v>15759913</v>
      </c>
      <c r="W2831" t="s">
        <v>1286</v>
      </c>
      <c r="X2831">
        <v>553</v>
      </c>
      <c r="Y2831" t="s">
        <v>378</v>
      </c>
      <c r="Z2831" t="s">
        <v>436</v>
      </c>
      <c r="AA2831">
        <v>43</v>
      </c>
      <c r="AB2831">
        <v>6</v>
      </c>
      <c r="AC2831">
        <v>85200.82</v>
      </c>
      <c r="AD2831">
        <v>2</v>
      </c>
      <c r="AE2831">
        <v>1</v>
      </c>
      <c r="AF2831">
        <v>1</v>
      </c>
      <c r="AG2831">
        <v>160574.09</v>
      </c>
      <c r="AH2831">
        <v>0</v>
      </c>
    </row>
    <row r="2832" spans="21:34" x14ac:dyDescent="0.25">
      <c r="U2832">
        <v>2831</v>
      </c>
      <c r="V2832">
        <v>15701555</v>
      </c>
      <c r="W2832" t="s">
        <v>1214</v>
      </c>
      <c r="X2832">
        <v>575</v>
      </c>
      <c r="Y2832" t="s">
        <v>376</v>
      </c>
      <c r="Z2832" t="s">
        <v>436</v>
      </c>
      <c r="AA2832">
        <v>53</v>
      </c>
      <c r="AB2832">
        <v>1</v>
      </c>
      <c r="AC2832">
        <v>84903.33</v>
      </c>
      <c r="AD2832">
        <v>2</v>
      </c>
      <c r="AE2832">
        <v>0</v>
      </c>
      <c r="AF2832">
        <v>1</v>
      </c>
      <c r="AG2832">
        <v>26015.8</v>
      </c>
      <c r="AH2832">
        <v>0</v>
      </c>
    </row>
    <row r="2833" spans="21:34" x14ac:dyDescent="0.25">
      <c r="U2833">
        <v>2832</v>
      </c>
      <c r="V2833">
        <v>15758482</v>
      </c>
      <c r="W2833" t="s">
        <v>2107</v>
      </c>
      <c r="X2833">
        <v>626</v>
      </c>
      <c r="Y2833" t="s">
        <v>374</v>
      </c>
      <c r="Z2833" t="s">
        <v>437</v>
      </c>
      <c r="AA2833">
        <v>32</v>
      </c>
      <c r="AB2833">
        <v>0</v>
      </c>
      <c r="AC2833">
        <v>0</v>
      </c>
      <c r="AD2833">
        <v>2</v>
      </c>
      <c r="AE2833">
        <v>0</v>
      </c>
      <c r="AF2833">
        <v>0</v>
      </c>
      <c r="AG2833">
        <v>187172.54</v>
      </c>
      <c r="AH2833">
        <v>0</v>
      </c>
    </row>
    <row r="2834" spans="21:34" x14ac:dyDescent="0.25">
      <c r="U2834">
        <v>2833</v>
      </c>
      <c r="V2834">
        <v>15758171</v>
      </c>
      <c r="W2834" t="s">
        <v>778</v>
      </c>
      <c r="X2834">
        <v>582</v>
      </c>
      <c r="Y2834" t="s">
        <v>374</v>
      </c>
      <c r="Z2834" t="s">
        <v>436</v>
      </c>
      <c r="AA2834">
        <v>20</v>
      </c>
      <c r="AB2834">
        <v>4</v>
      </c>
      <c r="AC2834">
        <v>0</v>
      </c>
      <c r="AD2834">
        <v>1</v>
      </c>
      <c r="AE2834">
        <v>1</v>
      </c>
      <c r="AF2834">
        <v>1</v>
      </c>
      <c r="AG2834">
        <v>55763.66</v>
      </c>
      <c r="AH2834">
        <v>0</v>
      </c>
    </row>
    <row r="2835" spans="21:34" x14ac:dyDescent="0.25">
      <c r="U2835">
        <v>2834</v>
      </c>
      <c r="V2835">
        <v>15680346</v>
      </c>
      <c r="W2835" t="s">
        <v>909</v>
      </c>
      <c r="X2835">
        <v>683</v>
      </c>
      <c r="Y2835" t="s">
        <v>376</v>
      </c>
      <c r="Z2835" t="s">
        <v>436</v>
      </c>
      <c r="AA2835">
        <v>40</v>
      </c>
      <c r="AB2835">
        <v>8</v>
      </c>
      <c r="AC2835">
        <v>0</v>
      </c>
      <c r="AD2835">
        <v>1</v>
      </c>
      <c r="AE2835">
        <v>1</v>
      </c>
      <c r="AF2835">
        <v>0</v>
      </c>
      <c r="AG2835">
        <v>75848.22</v>
      </c>
      <c r="AH2835">
        <v>0</v>
      </c>
    </row>
    <row r="2836" spans="21:34" x14ac:dyDescent="0.25">
      <c r="U2836">
        <v>2835</v>
      </c>
      <c r="V2836">
        <v>15649124</v>
      </c>
      <c r="W2836" t="s">
        <v>1726</v>
      </c>
      <c r="X2836">
        <v>850</v>
      </c>
      <c r="Y2836" t="s">
        <v>374</v>
      </c>
      <c r="Z2836" t="s">
        <v>436</v>
      </c>
      <c r="AA2836">
        <v>30</v>
      </c>
      <c r="AB2836">
        <v>9</v>
      </c>
      <c r="AC2836">
        <v>121535.18</v>
      </c>
      <c r="AD2836">
        <v>1</v>
      </c>
      <c r="AE2836">
        <v>0</v>
      </c>
      <c r="AF2836">
        <v>0</v>
      </c>
      <c r="AG2836">
        <v>40313.47</v>
      </c>
      <c r="AH2836">
        <v>0</v>
      </c>
    </row>
    <row r="2837" spans="21:34" x14ac:dyDescent="0.25">
      <c r="U2837">
        <v>2836</v>
      </c>
      <c r="V2837">
        <v>15812917</v>
      </c>
      <c r="W2837" t="s">
        <v>2108</v>
      </c>
      <c r="X2837">
        <v>653</v>
      </c>
      <c r="Y2837" t="s">
        <v>376</v>
      </c>
      <c r="Z2837" t="s">
        <v>436</v>
      </c>
      <c r="AA2837">
        <v>35</v>
      </c>
      <c r="AB2837">
        <v>6</v>
      </c>
      <c r="AC2837">
        <v>116662.96</v>
      </c>
      <c r="AD2837">
        <v>2</v>
      </c>
      <c r="AE2837">
        <v>1</v>
      </c>
      <c r="AF2837">
        <v>1</v>
      </c>
      <c r="AG2837">
        <v>23864.21</v>
      </c>
      <c r="AH2837">
        <v>0</v>
      </c>
    </row>
    <row r="2838" spans="21:34" x14ac:dyDescent="0.25">
      <c r="U2838">
        <v>2837</v>
      </c>
      <c r="V2838">
        <v>15768455</v>
      </c>
      <c r="W2838" t="s">
        <v>670</v>
      </c>
      <c r="X2838">
        <v>679</v>
      </c>
      <c r="Y2838" t="s">
        <v>374</v>
      </c>
      <c r="Z2838" t="s">
        <v>436</v>
      </c>
      <c r="AA2838">
        <v>60</v>
      </c>
      <c r="AB2838">
        <v>8</v>
      </c>
      <c r="AC2838">
        <v>0</v>
      </c>
      <c r="AD2838">
        <v>2</v>
      </c>
      <c r="AE2838">
        <v>1</v>
      </c>
      <c r="AF2838">
        <v>1</v>
      </c>
      <c r="AG2838">
        <v>51380.9</v>
      </c>
      <c r="AH2838">
        <v>0</v>
      </c>
    </row>
    <row r="2839" spans="21:34" x14ac:dyDescent="0.25">
      <c r="U2839">
        <v>2838</v>
      </c>
      <c r="V2839">
        <v>15703059</v>
      </c>
      <c r="W2839" t="s">
        <v>658</v>
      </c>
      <c r="X2839">
        <v>549</v>
      </c>
      <c r="Y2839" t="s">
        <v>378</v>
      </c>
      <c r="Z2839" t="s">
        <v>437</v>
      </c>
      <c r="AA2839">
        <v>49</v>
      </c>
      <c r="AB2839">
        <v>6</v>
      </c>
      <c r="AC2839">
        <v>124829.16</v>
      </c>
      <c r="AD2839">
        <v>1</v>
      </c>
      <c r="AE2839">
        <v>0</v>
      </c>
      <c r="AF2839">
        <v>1</v>
      </c>
      <c r="AG2839">
        <v>93551.360000000001</v>
      </c>
      <c r="AH2839">
        <v>0</v>
      </c>
    </row>
    <row r="2840" spans="21:34" x14ac:dyDescent="0.25">
      <c r="U2840">
        <v>2839</v>
      </c>
      <c r="V2840">
        <v>15646196</v>
      </c>
      <c r="W2840" t="s">
        <v>1347</v>
      </c>
      <c r="X2840">
        <v>850</v>
      </c>
      <c r="Y2840" t="s">
        <v>376</v>
      </c>
      <c r="Z2840" t="s">
        <v>437</v>
      </c>
      <c r="AA2840">
        <v>36</v>
      </c>
      <c r="AB2840">
        <v>2</v>
      </c>
      <c r="AC2840">
        <v>155180.56</v>
      </c>
      <c r="AD2840">
        <v>2</v>
      </c>
      <c r="AE2840">
        <v>0</v>
      </c>
      <c r="AF2840">
        <v>0</v>
      </c>
      <c r="AG2840">
        <v>169415.54</v>
      </c>
      <c r="AH2840">
        <v>0</v>
      </c>
    </row>
    <row r="2841" spans="21:34" x14ac:dyDescent="0.25">
      <c r="U2841">
        <v>2840</v>
      </c>
      <c r="V2841">
        <v>15585451</v>
      </c>
      <c r="W2841" t="s">
        <v>2109</v>
      </c>
      <c r="X2841">
        <v>558</v>
      </c>
      <c r="Y2841" t="s">
        <v>378</v>
      </c>
      <c r="Z2841" t="s">
        <v>437</v>
      </c>
      <c r="AA2841">
        <v>32</v>
      </c>
      <c r="AB2841">
        <v>1</v>
      </c>
      <c r="AC2841">
        <v>108262.87</v>
      </c>
      <c r="AD2841">
        <v>1</v>
      </c>
      <c r="AE2841">
        <v>1</v>
      </c>
      <c r="AF2841">
        <v>1</v>
      </c>
      <c r="AG2841">
        <v>6935.31</v>
      </c>
      <c r="AH2841">
        <v>0</v>
      </c>
    </row>
    <row r="2842" spans="21:34" x14ac:dyDescent="0.25">
      <c r="U2842">
        <v>2841</v>
      </c>
      <c r="V2842">
        <v>15714057</v>
      </c>
      <c r="W2842" t="s">
        <v>2110</v>
      </c>
      <c r="X2842">
        <v>528</v>
      </c>
      <c r="Y2842" t="s">
        <v>376</v>
      </c>
      <c r="Z2842" t="s">
        <v>436</v>
      </c>
      <c r="AA2842">
        <v>40</v>
      </c>
      <c r="AB2842">
        <v>4</v>
      </c>
      <c r="AC2842">
        <v>0</v>
      </c>
      <c r="AD2842">
        <v>2</v>
      </c>
      <c r="AE2842">
        <v>1</v>
      </c>
      <c r="AF2842">
        <v>0</v>
      </c>
      <c r="AG2842">
        <v>25399.7</v>
      </c>
      <c r="AH2842">
        <v>0</v>
      </c>
    </row>
    <row r="2843" spans="21:34" x14ac:dyDescent="0.25">
      <c r="U2843">
        <v>2842</v>
      </c>
      <c r="V2843">
        <v>15748473</v>
      </c>
      <c r="W2843" t="s">
        <v>2111</v>
      </c>
      <c r="X2843">
        <v>801</v>
      </c>
      <c r="Y2843" t="s">
        <v>374</v>
      </c>
      <c r="Z2843" t="s">
        <v>436</v>
      </c>
      <c r="AA2843">
        <v>38</v>
      </c>
      <c r="AB2843">
        <v>5</v>
      </c>
      <c r="AC2843">
        <v>0</v>
      </c>
      <c r="AD2843">
        <v>2</v>
      </c>
      <c r="AE2843">
        <v>1</v>
      </c>
      <c r="AF2843">
        <v>0</v>
      </c>
      <c r="AG2843">
        <v>66256.27</v>
      </c>
      <c r="AH2843">
        <v>0</v>
      </c>
    </row>
    <row r="2844" spans="21:34" x14ac:dyDescent="0.25">
      <c r="U2844">
        <v>2843</v>
      </c>
      <c r="V2844">
        <v>15785782</v>
      </c>
      <c r="W2844" t="s">
        <v>1494</v>
      </c>
      <c r="X2844">
        <v>513</v>
      </c>
      <c r="Y2844" t="s">
        <v>376</v>
      </c>
      <c r="Z2844" t="s">
        <v>436</v>
      </c>
      <c r="AA2844">
        <v>48</v>
      </c>
      <c r="AB2844">
        <v>2</v>
      </c>
      <c r="AC2844">
        <v>0</v>
      </c>
      <c r="AD2844">
        <v>1</v>
      </c>
      <c r="AE2844">
        <v>1</v>
      </c>
      <c r="AF2844">
        <v>1</v>
      </c>
      <c r="AG2844">
        <v>114709.13</v>
      </c>
      <c r="AH2844">
        <v>1</v>
      </c>
    </row>
    <row r="2845" spans="21:34" x14ac:dyDescent="0.25">
      <c r="U2845">
        <v>2844</v>
      </c>
      <c r="V2845">
        <v>15693233</v>
      </c>
      <c r="W2845" t="s">
        <v>2112</v>
      </c>
      <c r="X2845">
        <v>666</v>
      </c>
      <c r="Y2845" t="s">
        <v>378</v>
      </c>
      <c r="Z2845" t="s">
        <v>436</v>
      </c>
      <c r="AA2845">
        <v>38</v>
      </c>
      <c r="AB2845">
        <v>6</v>
      </c>
      <c r="AC2845">
        <v>99812.88</v>
      </c>
      <c r="AD2845">
        <v>2</v>
      </c>
      <c r="AE2845">
        <v>1</v>
      </c>
      <c r="AF2845">
        <v>1</v>
      </c>
      <c r="AG2845">
        <v>158357.97</v>
      </c>
      <c r="AH2845">
        <v>0</v>
      </c>
    </row>
    <row r="2846" spans="21:34" x14ac:dyDescent="0.25">
      <c r="U2846">
        <v>2845</v>
      </c>
      <c r="V2846">
        <v>15757521</v>
      </c>
      <c r="W2846" t="s">
        <v>957</v>
      </c>
      <c r="X2846">
        <v>606</v>
      </c>
      <c r="Y2846" t="s">
        <v>374</v>
      </c>
      <c r="Z2846" t="s">
        <v>436</v>
      </c>
      <c r="AA2846">
        <v>35</v>
      </c>
      <c r="AB2846">
        <v>2</v>
      </c>
      <c r="AC2846">
        <v>132164.26</v>
      </c>
      <c r="AD2846">
        <v>1</v>
      </c>
      <c r="AE2846">
        <v>0</v>
      </c>
      <c r="AF2846">
        <v>1</v>
      </c>
      <c r="AG2846">
        <v>164815.59</v>
      </c>
      <c r="AH2846">
        <v>0</v>
      </c>
    </row>
    <row r="2847" spans="21:34" x14ac:dyDescent="0.25">
      <c r="U2847">
        <v>2846</v>
      </c>
      <c r="V2847">
        <v>15812513</v>
      </c>
      <c r="W2847" t="s">
        <v>1866</v>
      </c>
      <c r="X2847">
        <v>599</v>
      </c>
      <c r="Y2847" t="s">
        <v>378</v>
      </c>
      <c r="Z2847" t="s">
        <v>436</v>
      </c>
      <c r="AA2847">
        <v>45</v>
      </c>
      <c r="AB2847">
        <v>10</v>
      </c>
      <c r="AC2847">
        <v>103583.05</v>
      </c>
      <c r="AD2847">
        <v>1</v>
      </c>
      <c r="AE2847">
        <v>1</v>
      </c>
      <c r="AF2847">
        <v>0</v>
      </c>
      <c r="AG2847">
        <v>132127.69</v>
      </c>
      <c r="AH2847">
        <v>1</v>
      </c>
    </row>
    <row r="2848" spans="21:34" x14ac:dyDescent="0.25">
      <c r="U2848">
        <v>2847</v>
      </c>
      <c r="V2848">
        <v>15674950</v>
      </c>
      <c r="W2848" t="s">
        <v>2113</v>
      </c>
      <c r="X2848">
        <v>544</v>
      </c>
      <c r="Y2848" t="s">
        <v>378</v>
      </c>
      <c r="Z2848" t="s">
        <v>436</v>
      </c>
      <c r="AA2848">
        <v>39</v>
      </c>
      <c r="AB2848">
        <v>4</v>
      </c>
      <c r="AC2848">
        <v>142406.43</v>
      </c>
      <c r="AD2848">
        <v>2</v>
      </c>
      <c r="AE2848">
        <v>1</v>
      </c>
      <c r="AF2848">
        <v>0</v>
      </c>
      <c r="AG2848">
        <v>146637.45000000001</v>
      </c>
      <c r="AH2848">
        <v>0</v>
      </c>
    </row>
    <row r="2849" spans="21:34" x14ac:dyDescent="0.25">
      <c r="U2849">
        <v>2848</v>
      </c>
      <c r="V2849">
        <v>15678572</v>
      </c>
      <c r="W2849" t="s">
        <v>2114</v>
      </c>
      <c r="X2849">
        <v>529</v>
      </c>
      <c r="Y2849" t="s">
        <v>376</v>
      </c>
      <c r="Z2849" t="s">
        <v>436</v>
      </c>
      <c r="AA2849">
        <v>38</v>
      </c>
      <c r="AB2849">
        <v>7</v>
      </c>
      <c r="AC2849">
        <v>99842.5</v>
      </c>
      <c r="AD2849">
        <v>2</v>
      </c>
      <c r="AE2849">
        <v>1</v>
      </c>
      <c r="AF2849">
        <v>0</v>
      </c>
      <c r="AG2849">
        <v>90256.06</v>
      </c>
      <c r="AH2849">
        <v>1</v>
      </c>
    </row>
    <row r="2850" spans="21:34" x14ac:dyDescent="0.25">
      <c r="U2850">
        <v>2849</v>
      </c>
      <c r="V2850">
        <v>15713608</v>
      </c>
      <c r="W2850" t="s">
        <v>1565</v>
      </c>
      <c r="X2850">
        <v>850</v>
      </c>
      <c r="Y2850" t="s">
        <v>374</v>
      </c>
      <c r="Z2850" t="s">
        <v>437</v>
      </c>
      <c r="AA2850">
        <v>41</v>
      </c>
      <c r="AB2850">
        <v>5</v>
      </c>
      <c r="AC2850">
        <v>0</v>
      </c>
      <c r="AD2850">
        <v>2</v>
      </c>
      <c r="AE2850">
        <v>1</v>
      </c>
      <c r="AF2850">
        <v>1</v>
      </c>
      <c r="AG2850">
        <v>34827.43</v>
      </c>
      <c r="AH2850">
        <v>0</v>
      </c>
    </row>
    <row r="2851" spans="21:34" x14ac:dyDescent="0.25">
      <c r="U2851">
        <v>2850</v>
      </c>
      <c r="V2851">
        <v>15579262</v>
      </c>
      <c r="W2851" t="s">
        <v>2115</v>
      </c>
      <c r="X2851">
        <v>497</v>
      </c>
      <c r="Y2851" t="s">
        <v>374</v>
      </c>
      <c r="Z2851" t="s">
        <v>436</v>
      </c>
      <c r="AA2851">
        <v>41</v>
      </c>
      <c r="AB2851">
        <v>9</v>
      </c>
      <c r="AC2851">
        <v>0</v>
      </c>
      <c r="AD2851">
        <v>1</v>
      </c>
      <c r="AE2851">
        <v>0</v>
      </c>
      <c r="AF2851">
        <v>0</v>
      </c>
      <c r="AG2851">
        <v>22074.48</v>
      </c>
      <c r="AH2851">
        <v>0</v>
      </c>
    </row>
    <row r="2852" spans="21:34" x14ac:dyDescent="0.25">
      <c r="U2852">
        <v>2851</v>
      </c>
      <c r="V2852">
        <v>15610426</v>
      </c>
      <c r="W2852" t="s">
        <v>778</v>
      </c>
      <c r="X2852">
        <v>764</v>
      </c>
      <c r="Y2852" t="s">
        <v>374</v>
      </c>
      <c r="Z2852" t="s">
        <v>437</v>
      </c>
      <c r="AA2852">
        <v>39</v>
      </c>
      <c r="AB2852">
        <v>5</v>
      </c>
      <c r="AC2852">
        <v>81042.42</v>
      </c>
      <c r="AD2852">
        <v>1</v>
      </c>
      <c r="AE2852">
        <v>0</v>
      </c>
      <c r="AF2852">
        <v>1</v>
      </c>
      <c r="AG2852">
        <v>109805.17</v>
      </c>
      <c r="AH2852">
        <v>0</v>
      </c>
    </row>
    <row r="2853" spans="21:34" x14ac:dyDescent="0.25">
      <c r="U2853">
        <v>2852</v>
      </c>
      <c r="V2853">
        <v>15776454</v>
      </c>
      <c r="W2853" t="s">
        <v>1404</v>
      </c>
      <c r="X2853">
        <v>603</v>
      </c>
      <c r="Y2853" t="s">
        <v>374</v>
      </c>
      <c r="Z2853" t="s">
        <v>437</v>
      </c>
      <c r="AA2853">
        <v>48</v>
      </c>
      <c r="AB2853">
        <v>5</v>
      </c>
      <c r="AC2853">
        <v>0</v>
      </c>
      <c r="AD2853">
        <v>1</v>
      </c>
      <c r="AE2853">
        <v>1</v>
      </c>
      <c r="AF2853">
        <v>0</v>
      </c>
      <c r="AG2853">
        <v>100478.6</v>
      </c>
      <c r="AH2853">
        <v>1</v>
      </c>
    </row>
    <row r="2854" spans="21:34" x14ac:dyDescent="0.25">
      <c r="U2854">
        <v>2853</v>
      </c>
      <c r="V2854">
        <v>15771483</v>
      </c>
      <c r="W2854" t="s">
        <v>2116</v>
      </c>
      <c r="X2854">
        <v>609</v>
      </c>
      <c r="Y2854" t="s">
        <v>374</v>
      </c>
      <c r="Z2854" t="s">
        <v>436</v>
      </c>
      <c r="AA2854">
        <v>40</v>
      </c>
      <c r="AB2854">
        <v>6</v>
      </c>
      <c r="AC2854">
        <v>0</v>
      </c>
      <c r="AD2854">
        <v>2</v>
      </c>
      <c r="AE2854">
        <v>1</v>
      </c>
      <c r="AF2854">
        <v>1</v>
      </c>
      <c r="AG2854">
        <v>97416.34</v>
      </c>
      <c r="AH2854">
        <v>0</v>
      </c>
    </row>
    <row r="2855" spans="21:34" x14ac:dyDescent="0.25">
      <c r="U2855">
        <v>2854</v>
      </c>
      <c r="V2855">
        <v>15648489</v>
      </c>
      <c r="W2855" t="s">
        <v>807</v>
      </c>
      <c r="X2855">
        <v>487</v>
      </c>
      <c r="Y2855" t="s">
        <v>374</v>
      </c>
      <c r="Z2855" t="s">
        <v>436</v>
      </c>
      <c r="AA2855">
        <v>53</v>
      </c>
      <c r="AB2855">
        <v>4</v>
      </c>
      <c r="AC2855">
        <v>199689.49</v>
      </c>
      <c r="AD2855">
        <v>1</v>
      </c>
      <c r="AE2855">
        <v>1</v>
      </c>
      <c r="AF2855">
        <v>1</v>
      </c>
      <c r="AG2855">
        <v>24207.86</v>
      </c>
      <c r="AH2855">
        <v>1</v>
      </c>
    </row>
    <row r="2856" spans="21:34" x14ac:dyDescent="0.25">
      <c r="U2856">
        <v>2855</v>
      </c>
      <c r="V2856">
        <v>15646609</v>
      </c>
      <c r="W2856" t="s">
        <v>2117</v>
      </c>
      <c r="X2856">
        <v>748</v>
      </c>
      <c r="Y2856" t="s">
        <v>374</v>
      </c>
      <c r="Z2856" t="s">
        <v>436</v>
      </c>
      <c r="AA2856">
        <v>33</v>
      </c>
      <c r="AB2856">
        <v>1</v>
      </c>
      <c r="AC2856">
        <v>142645.43</v>
      </c>
      <c r="AD2856">
        <v>1</v>
      </c>
      <c r="AE2856">
        <v>0</v>
      </c>
      <c r="AF2856">
        <v>0</v>
      </c>
      <c r="AG2856">
        <v>69132.66</v>
      </c>
      <c r="AH2856">
        <v>0</v>
      </c>
    </row>
    <row r="2857" spans="21:34" x14ac:dyDescent="0.25">
      <c r="U2857">
        <v>2856</v>
      </c>
      <c r="V2857">
        <v>15693203</v>
      </c>
      <c r="W2857" t="s">
        <v>2065</v>
      </c>
      <c r="X2857">
        <v>710</v>
      </c>
      <c r="Y2857" t="s">
        <v>376</v>
      </c>
      <c r="Z2857" t="s">
        <v>437</v>
      </c>
      <c r="AA2857">
        <v>75</v>
      </c>
      <c r="AB2857">
        <v>5</v>
      </c>
      <c r="AC2857">
        <v>0</v>
      </c>
      <c r="AD2857">
        <v>2</v>
      </c>
      <c r="AE2857">
        <v>1</v>
      </c>
      <c r="AF2857">
        <v>1</v>
      </c>
      <c r="AG2857">
        <v>9376.89</v>
      </c>
      <c r="AH2857">
        <v>0</v>
      </c>
    </row>
    <row r="2858" spans="21:34" x14ac:dyDescent="0.25">
      <c r="U2858">
        <v>2857</v>
      </c>
      <c r="V2858">
        <v>15813067</v>
      </c>
      <c r="W2858" t="s">
        <v>1469</v>
      </c>
      <c r="X2858">
        <v>432</v>
      </c>
      <c r="Y2858" t="s">
        <v>378</v>
      </c>
      <c r="Z2858" t="s">
        <v>437</v>
      </c>
      <c r="AA2858">
        <v>45</v>
      </c>
      <c r="AB2858">
        <v>3</v>
      </c>
      <c r="AC2858">
        <v>110219.14</v>
      </c>
      <c r="AD2858">
        <v>1</v>
      </c>
      <c r="AE2858">
        <v>1</v>
      </c>
      <c r="AF2858">
        <v>0</v>
      </c>
      <c r="AG2858">
        <v>43046.7</v>
      </c>
      <c r="AH2858">
        <v>1</v>
      </c>
    </row>
    <row r="2859" spans="21:34" x14ac:dyDescent="0.25">
      <c r="U2859">
        <v>2858</v>
      </c>
      <c r="V2859">
        <v>15769829</v>
      </c>
      <c r="W2859" t="s">
        <v>984</v>
      </c>
      <c r="X2859">
        <v>534</v>
      </c>
      <c r="Y2859" t="s">
        <v>376</v>
      </c>
      <c r="Z2859" t="s">
        <v>436</v>
      </c>
      <c r="AA2859">
        <v>51</v>
      </c>
      <c r="AB2859">
        <v>3</v>
      </c>
      <c r="AC2859">
        <v>0</v>
      </c>
      <c r="AD2859">
        <v>2</v>
      </c>
      <c r="AE2859">
        <v>0</v>
      </c>
      <c r="AF2859">
        <v>1</v>
      </c>
      <c r="AG2859">
        <v>20856.310000000001</v>
      </c>
      <c r="AH2859">
        <v>0</v>
      </c>
    </row>
    <row r="2860" spans="21:34" x14ac:dyDescent="0.25">
      <c r="U2860">
        <v>2859</v>
      </c>
      <c r="V2860">
        <v>15662434</v>
      </c>
      <c r="W2860" t="s">
        <v>2118</v>
      </c>
      <c r="X2860">
        <v>607</v>
      </c>
      <c r="Y2860" t="s">
        <v>374</v>
      </c>
      <c r="Z2860" t="s">
        <v>436</v>
      </c>
      <c r="AA2860">
        <v>25</v>
      </c>
      <c r="AB2860">
        <v>3</v>
      </c>
      <c r="AC2860">
        <v>0</v>
      </c>
      <c r="AD2860">
        <v>2</v>
      </c>
      <c r="AE2860">
        <v>0</v>
      </c>
      <c r="AF2860">
        <v>0</v>
      </c>
      <c r="AG2860">
        <v>187048.72</v>
      </c>
      <c r="AH2860">
        <v>0</v>
      </c>
    </row>
    <row r="2861" spans="21:34" x14ac:dyDescent="0.25">
      <c r="U2861">
        <v>2860</v>
      </c>
      <c r="V2861">
        <v>15773503</v>
      </c>
      <c r="W2861" t="s">
        <v>820</v>
      </c>
      <c r="X2861">
        <v>551</v>
      </c>
      <c r="Y2861" t="s">
        <v>376</v>
      </c>
      <c r="Z2861" t="s">
        <v>436</v>
      </c>
      <c r="AA2861">
        <v>32</v>
      </c>
      <c r="AB2861">
        <v>4</v>
      </c>
      <c r="AC2861">
        <v>0</v>
      </c>
      <c r="AD2861">
        <v>2</v>
      </c>
      <c r="AE2861">
        <v>1</v>
      </c>
      <c r="AF2861">
        <v>0</v>
      </c>
      <c r="AG2861">
        <v>53420.53</v>
      </c>
      <c r="AH2861">
        <v>0</v>
      </c>
    </row>
    <row r="2862" spans="21:34" x14ac:dyDescent="0.25">
      <c r="U2862">
        <v>2861</v>
      </c>
      <c r="V2862">
        <v>15705890</v>
      </c>
      <c r="W2862" t="s">
        <v>1592</v>
      </c>
      <c r="X2862">
        <v>674</v>
      </c>
      <c r="Y2862" t="s">
        <v>374</v>
      </c>
      <c r="Z2862" t="s">
        <v>436</v>
      </c>
      <c r="AA2862">
        <v>45</v>
      </c>
      <c r="AB2862">
        <v>7</v>
      </c>
      <c r="AC2862">
        <v>142072.01999999999</v>
      </c>
      <c r="AD2862">
        <v>1</v>
      </c>
      <c r="AE2862">
        <v>1</v>
      </c>
      <c r="AF2862">
        <v>0</v>
      </c>
      <c r="AG2862">
        <v>37013.29</v>
      </c>
      <c r="AH2862">
        <v>0</v>
      </c>
    </row>
    <row r="2863" spans="21:34" x14ac:dyDescent="0.25">
      <c r="U2863">
        <v>2862</v>
      </c>
      <c r="V2863">
        <v>15711398</v>
      </c>
      <c r="W2863" t="s">
        <v>2119</v>
      </c>
      <c r="X2863">
        <v>525</v>
      </c>
      <c r="Y2863" t="s">
        <v>374</v>
      </c>
      <c r="Z2863" t="s">
        <v>437</v>
      </c>
      <c r="AA2863">
        <v>25</v>
      </c>
      <c r="AB2863">
        <v>6</v>
      </c>
      <c r="AC2863">
        <v>0</v>
      </c>
      <c r="AD2863">
        <v>2</v>
      </c>
      <c r="AE2863">
        <v>1</v>
      </c>
      <c r="AF2863">
        <v>0</v>
      </c>
      <c r="AG2863">
        <v>89566.64</v>
      </c>
      <c r="AH2863">
        <v>0</v>
      </c>
    </row>
    <row r="2864" spans="21:34" x14ac:dyDescent="0.25">
      <c r="U2864">
        <v>2863</v>
      </c>
      <c r="V2864">
        <v>15752375</v>
      </c>
      <c r="W2864" t="s">
        <v>1598</v>
      </c>
      <c r="X2864">
        <v>645</v>
      </c>
      <c r="Y2864" t="s">
        <v>378</v>
      </c>
      <c r="Z2864" t="s">
        <v>436</v>
      </c>
      <c r="AA2864">
        <v>33</v>
      </c>
      <c r="AB2864">
        <v>8</v>
      </c>
      <c r="AC2864">
        <v>149564.60999999999</v>
      </c>
      <c r="AD2864">
        <v>1</v>
      </c>
      <c r="AE2864">
        <v>0</v>
      </c>
      <c r="AF2864">
        <v>0</v>
      </c>
      <c r="AG2864">
        <v>149913.84</v>
      </c>
      <c r="AH2864">
        <v>0</v>
      </c>
    </row>
    <row r="2865" spans="21:34" x14ac:dyDescent="0.25">
      <c r="U2865">
        <v>2864</v>
      </c>
      <c r="V2865">
        <v>15659175</v>
      </c>
      <c r="W2865" t="s">
        <v>2120</v>
      </c>
      <c r="X2865">
        <v>755</v>
      </c>
      <c r="Y2865" t="s">
        <v>374</v>
      </c>
      <c r="Z2865" t="s">
        <v>437</v>
      </c>
      <c r="AA2865">
        <v>43</v>
      </c>
      <c r="AB2865">
        <v>9</v>
      </c>
      <c r="AC2865">
        <v>0</v>
      </c>
      <c r="AD2865">
        <v>2</v>
      </c>
      <c r="AE2865">
        <v>1</v>
      </c>
      <c r="AF2865">
        <v>0</v>
      </c>
      <c r="AG2865">
        <v>18066.689999999999</v>
      </c>
      <c r="AH2865">
        <v>0</v>
      </c>
    </row>
    <row r="2866" spans="21:34" x14ac:dyDescent="0.25">
      <c r="U2866">
        <v>2865</v>
      </c>
      <c r="V2866">
        <v>15597033</v>
      </c>
      <c r="W2866" t="s">
        <v>2121</v>
      </c>
      <c r="X2866">
        <v>708</v>
      </c>
      <c r="Y2866" t="s">
        <v>378</v>
      </c>
      <c r="Z2866" t="s">
        <v>436</v>
      </c>
      <c r="AA2866">
        <v>37</v>
      </c>
      <c r="AB2866">
        <v>8</v>
      </c>
      <c r="AC2866">
        <v>153366.13</v>
      </c>
      <c r="AD2866">
        <v>1</v>
      </c>
      <c r="AE2866">
        <v>1</v>
      </c>
      <c r="AF2866">
        <v>1</v>
      </c>
      <c r="AG2866">
        <v>26912.34</v>
      </c>
      <c r="AH2866">
        <v>0</v>
      </c>
    </row>
    <row r="2867" spans="21:34" x14ac:dyDescent="0.25">
      <c r="U2867">
        <v>2866</v>
      </c>
      <c r="V2867">
        <v>15590228</v>
      </c>
      <c r="W2867" t="s">
        <v>2122</v>
      </c>
      <c r="X2867">
        <v>715</v>
      </c>
      <c r="Y2867" t="s">
        <v>374</v>
      </c>
      <c r="Z2867" t="s">
        <v>436</v>
      </c>
      <c r="AA2867">
        <v>21</v>
      </c>
      <c r="AB2867">
        <v>6</v>
      </c>
      <c r="AC2867">
        <v>76467.16</v>
      </c>
      <c r="AD2867">
        <v>1</v>
      </c>
      <c r="AE2867">
        <v>1</v>
      </c>
      <c r="AF2867">
        <v>1</v>
      </c>
      <c r="AG2867">
        <v>173511.72</v>
      </c>
      <c r="AH2867">
        <v>0</v>
      </c>
    </row>
    <row r="2868" spans="21:34" x14ac:dyDescent="0.25">
      <c r="U2868">
        <v>2867</v>
      </c>
      <c r="V2868">
        <v>15631848</v>
      </c>
      <c r="W2868" t="s">
        <v>2123</v>
      </c>
      <c r="X2868">
        <v>727</v>
      </c>
      <c r="Y2868" t="s">
        <v>374</v>
      </c>
      <c r="Z2868" t="s">
        <v>437</v>
      </c>
      <c r="AA2868">
        <v>26</v>
      </c>
      <c r="AB2868">
        <v>9</v>
      </c>
      <c r="AC2868">
        <v>121508.28</v>
      </c>
      <c r="AD2868">
        <v>1</v>
      </c>
      <c r="AE2868">
        <v>1</v>
      </c>
      <c r="AF2868">
        <v>1</v>
      </c>
      <c r="AG2868">
        <v>146785.44</v>
      </c>
      <c r="AH2868">
        <v>0</v>
      </c>
    </row>
    <row r="2869" spans="21:34" x14ac:dyDescent="0.25">
      <c r="U2869">
        <v>2868</v>
      </c>
      <c r="V2869">
        <v>15654211</v>
      </c>
      <c r="W2869" t="s">
        <v>1225</v>
      </c>
      <c r="X2869">
        <v>559</v>
      </c>
      <c r="Y2869" t="s">
        <v>376</v>
      </c>
      <c r="Z2869" t="s">
        <v>437</v>
      </c>
      <c r="AA2869">
        <v>27</v>
      </c>
      <c r="AB2869">
        <v>1</v>
      </c>
      <c r="AC2869">
        <v>0</v>
      </c>
      <c r="AD2869">
        <v>1</v>
      </c>
      <c r="AE2869">
        <v>0</v>
      </c>
      <c r="AF2869">
        <v>1</v>
      </c>
      <c r="AG2869">
        <v>1050.33</v>
      </c>
      <c r="AH2869">
        <v>0</v>
      </c>
    </row>
    <row r="2870" spans="21:34" x14ac:dyDescent="0.25">
      <c r="U2870">
        <v>2869</v>
      </c>
      <c r="V2870">
        <v>15707968</v>
      </c>
      <c r="W2870" t="s">
        <v>1406</v>
      </c>
      <c r="X2870">
        <v>545</v>
      </c>
      <c r="Y2870" t="s">
        <v>376</v>
      </c>
      <c r="Z2870" t="s">
        <v>436</v>
      </c>
      <c r="AA2870">
        <v>36</v>
      </c>
      <c r="AB2870">
        <v>8</v>
      </c>
      <c r="AC2870">
        <v>73211.12</v>
      </c>
      <c r="AD2870">
        <v>2</v>
      </c>
      <c r="AE2870">
        <v>1</v>
      </c>
      <c r="AF2870">
        <v>0</v>
      </c>
      <c r="AG2870">
        <v>89587.34</v>
      </c>
      <c r="AH2870">
        <v>1</v>
      </c>
    </row>
    <row r="2871" spans="21:34" x14ac:dyDescent="0.25">
      <c r="U2871">
        <v>2870</v>
      </c>
      <c r="V2871">
        <v>15594084</v>
      </c>
      <c r="W2871" t="s">
        <v>1164</v>
      </c>
      <c r="X2871">
        <v>524</v>
      </c>
      <c r="Y2871" t="s">
        <v>374</v>
      </c>
      <c r="Z2871" t="s">
        <v>436</v>
      </c>
      <c r="AA2871">
        <v>22</v>
      </c>
      <c r="AB2871">
        <v>9</v>
      </c>
      <c r="AC2871">
        <v>0</v>
      </c>
      <c r="AD2871">
        <v>2</v>
      </c>
      <c r="AE2871">
        <v>1</v>
      </c>
      <c r="AF2871">
        <v>0</v>
      </c>
      <c r="AG2871">
        <v>74405.34</v>
      </c>
      <c r="AH2871">
        <v>0</v>
      </c>
    </row>
    <row r="2872" spans="21:34" x14ac:dyDescent="0.25">
      <c r="U2872">
        <v>2871</v>
      </c>
      <c r="V2872">
        <v>15651093</v>
      </c>
      <c r="W2872" t="s">
        <v>1401</v>
      </c>
      <c r="X2872">
        <v>707</v>
      </c>
      <c r="Y2872" t="s">
        <v>374</v>
      </c>
      <c r="Z2872" t="s">
        <v>437</v>
      </c>
      <c r="AA2872">
        <v>55</v>
      </c>
      <c r="AB2872">
        <v>1</v>
      </c>
      <c r="AC2872">
        <v>0</v>
      </c>
      <c r="AD2872">
        <v>2</v>
      </c>
      <c r="AE2872">
        <v>0</v>
      </c>
      <c r="AF2872">
        <v>1</v>
      </c>
      <c r="AG2872">
        <v>54409.48</v>
      </c>
      <c r="AH2872">
        <v>0</v>
      </c>
    </row>
    <row r="2873" spans="21:34" x14ac:dyDescent="0.25">
      <c r="U2873">
        <v>2872</v>
      </c>
      <c r="V2873">
        <v>15798824</v>
      </c>
      <c r="W2873" t="s">
        <v>761</v>
      </c>
      <c r="X2873">
        <v>671</v>
      </c>
      <c r="Y2873" t="s">
        <v>376</v>
      </c>
      <c r="Z2873" t="s">
        <v>436</v>
      </c>
      <c r="AA2873">
        <v>38</v>
      </c>
      <c r="AB2873">
        <v>0</v>
      </c>
      <c r="AC2873">
        <v>92674.94</v>
      </c>
      <c r="AD2873">
        <v>2</v>
      </c>
      <c r="AE2873">
        <v>1</v>
      </c>
      <c r="AF2873">
        <v>0</v>
      </c>
      <c r="AG2873">
        <v>3647.57</v>
      </c>
      <c r="AH2873">
        <v>0</v>
      </c>
    </row>
    <row r="2874" spans="21:34" x14ac:dyDescent="0.25">
      <c r="U2874">
        <v>2873</v>
      </c>
      <c r="V2874">
        <v>15671591</v>
      </c>
      <c r="W2874" t="s">
        <v>1835</v>
      </c>
      <c r="X2874">
        <v>439</v>
      </c>
      <c r="Y2874" t="s">
        <v>376</v>
      </c>
      <c r="Z2874" t="s">
        <v>436</v>
      </c>
      <c r="AA2874">
        <v>52</v>
      </c>
      <c r="AB2874">
        <v>3</v>
      </c>
      <c r="AC2874">
        <v>96196.24</v>
      </c>
      <c r="AD2874">
        <v>4</v>
      </c>
      <c r="AE2874">
        <v>1</v>
      </c>
      <c r="AF2874">
        <v>0</v>
      </c>
      <c r="AG2874">
        <v>198874.52</v>
      </c>
      <c r="AH2874">
        <v>1</v>
      </c>
    </row>
    <row r="2875" spans="21:34" x14ac:dyDescent="0.25">
      <c r="U2875">
        <v>2874</v>
      </c>
      <c r="V2875">
        <v>15707189</v>
      </c>
      <c r="W2875" t="s">
        <v>819</v>
      </c>
      <c r="X2875">
        <v>667</v>
      </c>
      <c r="Y2875" t="s">
        <v>378</v>
      </c>
      <c r="Z2875" t="s">
        <v>437</v>
      </c>
      <c r="AA2875">
        <v>36</v>
      </c>
      <c r="AB2875">
        <v>1</v>
      </c>
      <c r="AC2875">
        <v>114391.62</v>
      </c>
      <c r="AD2875">
        <v>1</v>
      </c>
      <c r="AE2875">
        <v>1</v>
      </c>
      <c r="AF2875">
        <v>1</v>
      </c>
      <c r="AG2875">
        <v>53412.54</v>
      </c>
      <c r="AH2875">
        <v>0</v>
      </c>
    </row>
    <row r="2876" spans="21:34" x14ac:dyDescent="0.25">
      <c r="U2876">
        <v>2875</v>
      </c>
      <c r="V2876">
        <v>15733581</v>
      </c>
      <c r="W2876" t="s">
        <v>757</v>
      </c>
      <c r="X2876">
        <v>831</v>
      </c>
      <c r="Y2876" t="s">
        <v>378</v>
      </c>
      <c r="Z2876" t="s">
        <v>436</v>
      </c>
      <c r="AA2876">
        <v>32</v>
      </c>
      <c r="AB2876">
        <v>9</v>
      </c>
      <c r="AC2876">
        <v>80262.66</v>
      </c>
      <c r="AD2876">
        <v>1</v>
      </c>
      <c r="AE2876">
        <v>1</v>
      </c>
      <c r="AF2876">
        <v>0</v>
      </c>
      <c r="AG2876">
        <v>194867.78</v>
      </c>
      <c r="AH2876">
        <v>0</v>
      </c>
    </row>
    <row r="2877" spans="21:34" x14ac:dyDescent="0.25">
      <c r="U2877">
        <v>2876</v>
      </c>
      <c r="V2877">
        <v>15641640</v>
      </c>
      <c r="W2877" t="s">
        <v>2064</v>
      </c>
      <c r="X2877">
        <v>545</v>
      </c>
      <c r="Y2877" t="s">
        <v>376</v>
      </c>
      <c r="Z2877" t="s">
        <v>437</v>
      </c>
      <c r="AA2877">
        <v>33</v>
      </c>
      <c r="AB2877">
        <v>7</v>
      </c>
      <c r="AC2877">
        <v>173331.52</v>
      </c>
      <c r="AD2877">
        <v>1</v>
      </c>
      <c r="AE2877">
        <v>1</v>
      </c>
      <c r="AF2877">
        <v>0</v>
      </c>
      <c r="AG2877">
        <v>150452.88</v>
      </c>
      <c r="AH2877">
        <v>0</v>
      </c>
    </row>
    <row r="2878" spans="21:34" x14ac:dyDescent="0.25">
      <c r="U2878">
        <v>2877</v>
      </c>
      <c r="V2878">
        <v>15585284</v>
      </c>
      <c r="W2878" t="s">
        <v>1723</v>
      </c>
      <c r="X2878">
        <v>604</v>
      </c>
      <c r="Y2878" t="s">
        <v>376</v>
      </c>
      <c r="Z2878" t="s">
        <v>437</v>
      </c>
      <c r="AA2878">
        <v>35</v>
      </c>
      <c r="AB2878">
        <v>7</v>
      </c>
      <c r="AC2878">
        <v>147285.51999999999</v>
      </c>
      <c r="AD2878">
        <v>1</v>
      </c>
      <c r="AE2878">
        <v>1</v>
      </c>
      <c r="AF2878">
        <v>1</v>
      </c>
      <c r="AG2878">
        <v>57807.05</v>
      </c>
      <c r="AH2878">
        <v>0</v>
      </c>
    </row>
    <row r="2879" spans="21:34" x14ac:dyDescent="0.25">
      <c r="U2879">
        <v>2878</v>
      </c>
      <c r="V2879">
        <v>15617866</v>
      </c>
      <c r="W2879" t="s">
        <v>915</v>
      </c>
      <c r="X2879">
        <v>657</v>
      </c>
      <c r="Y2879" t="s">
        <v>376</v>
      </c>
      <c r="Z2879" t="s">
        <v>436</v>
      </c>
      <c r="AA2879">
        <v>67</v>
      </c>
      <c r="AB2879">
        <v>5</v>
      </c>
      <c r="AC2879">
        <v>119785.47</v>
      </c>
      <c r="AD2879">
        <v>2</v>
      </c>
      <c r="AE2879">
        <v>1</v>
      </c>
      <c r="AF2879">
        <v>1</v>
      </c>
      <c r="AG2879">
        <v>107534.32</v>
      </c>
      <c r="AH2879">
        <v>0</v>
      </c>
    </row>
    <row r="2880" spans="21:34" x14ac:dyDescent="0.25">
      <c r="U2880">
        <v>2879</v>
      </c>
      <c r="V2880">
        <v>15667751</v>
      </c>
      <c r="W2880" t="s">
        <v>1316</v>
      </c>
      <c r="X2880">
        <v>487</v>
      </c>
      <c r="Y2880" t="s">
        <v>376</v>
      </c>
      <c r="Z2880" t="s">
        <v>437</v>
      </c>
      <c r="AA2880">
        <v>36</v>
      </c>
      <c r="AB2880">
        <v>1</v>
      </c>
      <c r="AC2880">
        <v>140137.15</v>
      </c>
      <c r="AD2880">
        <v>1</v>
      </c>
      <c r="AE2880">
        <v>1</v>
      </c>
      <c r="AF2880">
        <v>0</v>
      </c>
      <c r="AG2880">
        <v>194073.33</v>
      </c>
      <c r="AH2880">
        <v>0</v>
      </c>
    </row>
    <row r="2881" spans="21:34" x14ac:dyDescent="0.25">
      <c r="U2881">
        <v>2880</v>
      </c>
      <c r="V2881">
        <v>15669411</v>
      </c>
      <c r="W2881" t="s">
        <v>2124</v>
      </c>
      <c r="X2881">
        <v>750</v>
      </c>
      <c r="Y2881" t="s">
        <v>378</v>
      </c>
      <c r="Z2881" t="s">
        <v>437</v>
      </c>
      <c r="AA2881">
        <v>52</v>
      </c>
      <c r="AB2881">
        <v>6</v>
      </c>
      <c r="AC2881">
        <v>107467.56</v>
      </c>
      <c r="AD2881">
        <v>1</v>
      </c>
      <c r="AE2881">
        <v>1</v>
      </c>
      <c r="AF2881">
        <v>0</v>
      </c>
      <c r="AG2881">
        <v>126233.18</v>
      </c>
      <c r="AH2881">
        <v>1</v>
      </c>
    </row>
    <row r="2882" spans="21:34" x14ac:dyDescent="0.25">
      <c r="U2882">
        <v>2881</v>
      </c>
      <c r="V2882">
        <v>15789425</v>
      </c>
      <c r="W2882" t="s">
        <v>2125</v>
      </c>
      <c r="X2882">
        <v>694</v>
      </c>
      <c r="Y2882" t="s">
        <v>378</v>
      </c>
      <c r="Z2882" t="s">
        <v>437</v>
      </c>
      <c r="AA2882">
        <v>37</v>
      </c>
      <c r="AB2882">
        <v>8</v>
      </c>
      <c r="AC2882">
        <v>98218.04</v>
      </c>
      <c r="AD2882">
        <v>2</v>
      </c>
      <c r="AE2882">
        <v>1</v>
      </c>
      <c r="AF2882">
        <v>0</v>
      </c>
      <c r="AG2882">
        <v>182354.46</v>
      </c>
      <c r="AH2882">
        <v>1</v>
      </c>
    </row>
    <row r="2883" spans="21:34" x14ac:dyDescent="0.25">
      <c r="U2883">
        <v>2882</v>
      </c>
      <c r="V2883">
        <v>15570943</v>
      </c>
      <c r="W2883" t="s">
        <v>1892</v>
      </c>
      <c r="X2883">
        <v>711</v>
      </c>
      <c r="Y2883" t="s">
        <v>378</v>
      </c>
      <c r="Z2883" t="s">
        <v>437</v>
      </c>
      <c r="AA2883">
        <v>35</v>
      </c>
      <c r="AB2883">
        <v>2</v>
      </c>
      <c r="AC2883">
        <v>133607.75</v>
      </c>
      <c r="AD2883">
        <v>1</v>
      </c>
      <c r="AE2883">
        <v>1</v>
      </c>
      <c r="AF2883">
        <v>1</v>
      </c>
      <c r="AG2883">
        <v>120586.32</v>
      </c>
      <c r="AH2883">
        <v>0</v>
      </c>
    </row>
    <row r="2884" spans="21:34" x14ac:dyDescent="0.25">
      <c r="U2884">
        <v>2883</v>
      </c>
      <c r="V2884">
        <v>15685829</v>
      </c>
      <c r="W2884" t="s">
        <v>364</v>
      </c>
      <c r="X2884">
        <v>551</v>
      </c>
      <c r="Y2884" t="s">
        <v>374</v>
      </c>
      <c r="Z2884" t="s">
        <v>436</v>
      </c>
      <c r="AA2884">
        <v>37</v>
      </c>
      <c r="AB2884">
        <v>3</v>
      </c>
      <c r="AC2884">
        <v>0</v>
      </c>
      <c r="AD2884">
        <v>2</v>
      </c>
      <c r="AE2884">
        <v>1</v>
      </c>
      <c r="AF2884">
        <v>1</v>
      </c>
      <c r="AG2884">
        <v>50578.400000000001</v>
      </c>
      <c r="AH2884">
        <v>0</v>
      </c>
    </row>
    <row r="2885" spans="21:34" x14ac:dyDescent="0.25">
      <c r="U2885">
        <v>2884</v>
      </c>
      <c r="V2885">
        <v>15721917</v>
      </c>
      <c r="W2885" t="s">
        <v>909</v>
      </c>
      <c r="X2885">
        <v>559</v>
      </c>
      <c r="Y2885" t="s">
        <v>374</v>
      </c>
      <c r="Z2885" t="s">
        <v>437</v>
      </c>
      <c r="AA2885">
        <v>38</v>
      </c>
      <c r="AB2885">
        <v>8</v>
      </c>
      <c r="AC2885">
        <v>95139.41</v>
      </c>
      <c r="AD2885">
        <v>1</v>
      </c>
      <c r="AE2885">
        <v>1</v>
      </c>
      <c r="AF2885">
        <v>1</v>
      </c>
      <c r="AG2885">
        <v>86575.46</v>
      </c>
      <c r="AH2885">
        <v>0</v>
      </c>
    </row>
    <row r="2886" spans="21:34" x14ac:dyDescent="0.25">
      <c r="U2886">
        <v>2885</v>
      </c>
      <c r="V2886">
        <v>15776047</v>
      </c>
      <c r="W2886" t="s">
        <v>1214</v>
      </c>
      <c r="X2886">
        <v>620</v>
      </c>
      <c r="Y2886" t="s">
        <v>374</v>
      </c>
      <c r="Z2886" t="s">
        <v>437</v>
      </c>
      <c r="AA2886">
        <v>29</v>
      </c>
      <c r="AB2886">
        <v>3</v>
      </c>
      <c r="AC2886">
        <v>0</v>
      </c>
      <c r="AD2886">
        <v>2</v>
      </c>
      <c r="AE2886">
        <v>0</v>
      </c>
      <c r="AF2886">
        <v>1</v>
      </c>
      <c r="AG2886">
        <v>153392.28</v>
      </c>
      <c r="AH2886">
        <v>0</v>
      </c>
    </row>
    <row r="2887" spans="21:34" x14ac:dyDescent="0.25">
      <c r="U2887">
        <v>2886</v>
      </c>
      <c r="V2887">
        <v>15716024</v>
      </c>
      <c r="W2887" t="s">
        <v>2126</v>
      </c>
      <c r="X2887">
        <v>660</v>
      </c>
      <c r="Y2887" t="s">
        <v>376</v>
      </c>
      <c r="Z2887" t="s">
        <v>436</v>
      </c>
      <c r="AA2887">
        <v>42</v>
      </c>
      <c r="AB2887">
        <v>5</v>
      </c>
      <c r="AC2887">
        <v>0</v>
      </c>
      <c r="AD2887">
        <v>2</v>
      </c>
      <c r="AE2887">
        <v>1</v>
      </c>
      <c r="AF2887">
        <v>0</v>
      </c>
      <c r="AG2887">
        <v>115509.59</v>
      </c>
      <c r="AH2887">
        <v>0</v>
      </c>
    </row>
    <row r="2888" spans="21:34" x14ac:dyDescent="0.25">
      <c r="U2888">
        <v>2887</v>
      </c>
      <c r="V2888">
        <v>15675328</v>
      </c>
      <c r="W2888" t="s">
        <v>985</v>
      </c>
      <c r="X2888">
        <v>449</v>
      </c>
      <c r="Y2888" t="s">
        <v>374</v>
      </c>
      <c r="Z2888" t="s">
        <v>437</v>
      </c>
      <c r="AA2888">
        <v>37</v>
      </c>
      <c r="AB2888">
        <v>6</v>
      </c>
      <c r="AC2888">
        <v>0</v>
      </c>
      <c r="AD2888">
        <v>2</v>
      </c>
      <c r="AE2888">
        <v>1</v>
      </c>
      <c r="AF2888">
        <v>0</v>
      </c>
      <c r="AG2888">
        <v>82176.479999999996</v>
      </c>
      <c r="AH2888">
        <v>0</v>
      </c>
    </row>
    <row r="2889" spans="21:34" x14ac:dyDescent="0.25">
      <c r="U2889">
        <v>2888</v>
      </c>
      <c r="V2889">
        <v>15604314</v>
      </c>
      <c r="W2889" t="s">
        <v>1808</v>
      </c>
      <c r="X2889">
        <v>703</v>
      </c>
      <c r="Y2889" t="s">
        <v>378</v>
      </c>
      <c r="Z2889" t="s">
        <v>437</v>
      </c>
      <c r="AA2889">
        <v>26</v>
      </c>
      <c r="AB2889">
        <v>1</v>
      </c>
      <c r="AC2889">
        <v>97331.19</v>
      </c>
      <c r="AD2889">
        <v>1</v>
      </c>
      <c r="AE2889">
        <v>1</v>
      </c>
      <c r="AF2889">
        <v>0</v>
      </c>
      <c r="AG2889">
        <v>63717.49</v>
      </c>
      <c r="AH2889">
        <v>0</v>
      </c>
    </row>
    <row r="2890" spans="21:34" x14ac:dyDescent="0.25">
      <c r="U2890">
        <v>2889</v>
      </c>
      <c r="V2890">
        <v>15658339</v>
      </c>
      <c r="W2890" t="s">
        <v>1185</v>
      </c>
      <c r="X2890">
        <v>795</v>
      </c>
      <c r="Y2890" t="s">
        <v>378</v>
      </c>
      <c r="Z2890" t="s">
        <v>436</v>
      </c>
      <c r="AA2890">
        <v>37</v>
      </c>
      <c r="AB2890">
        <v>2</v>
      </c>
      <c r="AC2890">
        <v>139265.63</v>
      </c>
      <c r="AD2890">
        <v>2</v>
      </c>
      <c r="AE2890">
        <v>1</v>
      </c>
      <c r="AF2890">
        <v>1</v>
      </c>
      <c r="AG2890">
        <v>198745.94</v>
      </c>
      <c r="AH2890">
        <v>0</v>
      </c>
    </row>
    <row r="2891" spans="21:34" x14ac:dyDescent="0.25">
      <c r="U2891">
        <v>2890</v>
      </c>
      <c r="V2891">
        <v>15630402</v>
      </c>
      <c r="W2891" t="s">
        <v>1592</v>
      </c>
      <c r="X2891">
        <v>594</v>
      </c>
      <c r="Y2891" t="s">
        <v>374</v>
      </c>
      <c r="Z2891" t="s">
        <v>437</v>
      </c>
      <c r="AA2891">
        <v>31</v>
      </c>
      <c r="AB2891">
        <v>9</v>
      </c>
      <c r="AC2891">
        <v>0</v>
      </c>
      <c r="AD2891">
        <v>1</v>
      </c>
      <c r="AE2891">
        <v>0</v>
      </c>
      <c r="AF2891">
        <v>1</v>
      </c>
      <c r="AG2891">
        <v>5719.11</v>
      </c>
      <c r="AH2891">
        <v>0</v>
      </c>
    </row>
    <row r="2892" spans="21:34" x14ac:dyDescent="0.25">
      <c r="U2892">
        <v>2891</v>
      </c>
      <c r="V2892">
        <v>15689616</v>
      </c>
      <c r="W2892" t="s">
        <v>1860</v>
      </c>
      <c r="X2892">
        <v>586</v>
      </c>
      <c r="Y2892" t="s">
        <v>376</v>
      </c>
      <c r="Z2892" t="s">
        <v>436</v>
      </c>
      <c r="AA2892">
        <v>34</v>
      </c>
      <c r="AB2892">
        <v>5</v>
      </c>
      <c r="AC2892">
        <v>168094.01</v>
      </c>
      <c r="AD2892">
        <v>1</v>
      </c>
      <c r="AE2892">
        <v>0</v>
      </c>
      <c r="AF2892">
        <v>0</v>
      </c>
      <c r="AG2892">
        <v>20058.61</v>
      </c>
      <c r="AH2892">
        <v>0</v>
      </c>
    </row>
    <row r="2893" spans="21:34" x14ac:dyDescent="0.25">
      <c r="U2893">
        <v>2892</v>
      </c>
      <c r="V2893">
        <v>15774224</v>
      </c>
      <c r="W2893" t="s">
        <v>2127</v>
      </c>
      <c r="X2893">
        <v>613</v>
      </c>
      <c r="Y2893" t="s">
        <v>378</v>
      </c>
      <c r="Z2893" t="s">
        <v>437</v>
      </c>
      <c r="AA2893">
        <v>30</v>
      </c>
      <c r="AB2893">
        <v>5</v>
      </c>
      <c r="AC2893">
        <v>131563.88</v>
      </c>
      <c r="AD2893">
        <v>2</v>
      </c>
      <c r="AE2893">
        <v>1</v>
      </c>
      <c r="AF2893">
        <v>0</v>
      </c>
      <c r="AG2893">
        <v>170638.98</v>
      </c>
      <c r="AH2893">
        <v>0</v>
      </c>
    </row>
    <row r="2894" spans="21:34" x14ac:dyDescent="0.25">
      <c r="U2894">
        <v>2893</v>
      </c>
      <c r="V2894">
        <v>15701291</v>
      </c>
      <c r="W2894" t="s">
        <v>2022</v>
      </c>
      <c r="X2894">
        <v>601</v>
      </c>
      <c r="Y2894" t="s">
        <v>374</v>
      </c>
      <c r="Z2894" t="s">
        <v>436</v>
      </c>
      <c r="AA2894">
        <v>44</v>
      </c>
      <c r="AB2894">
        <v>3</v>
      </c>
      <c r="AC2894">
        <v>0</v>
      </c>
      <c r="AD2894">
        <v>2</v>
      </c>
      <c r="AE2894">
        <v>1</v>
      </c>
      <c r="AF2894">
        <v>0</v>
      </c>
      <c r="AG2894">
        <v>30607.11</v>
      </c>
      <c r="AH2894">
        <v>0</v>
      </c>
    </row>
    <row r="2895" spans="21:34" x14ac:dyDescent="0.25">
      <c r="U2895">
        <v>2894</v>
      </c>
      <c r="V2895">
        <v>15719606</v>
      </c>
      <c r="W2895" t="s">
        <v>2128</v>
      </c>
      <c r="X2895">
        <v>657</v>
      </c>
      <c r="Y2895" t="s">
        <v>374</v>
      </c>
      <c r="Z2895" t="s">
        <v>436</v>
      </c>
      <c r="AA2895">
        <v>50</v>
      </c>
      <c r="AB2895">
        <v>9</v>
      </c>
      <c r="AC2895">
        <v>0</v>
      </c>
      <c r="AD2895">
        <v>2</v>
      </c>
      <c r="AE2895">
        <v>0</v>
      </c>
      <c r="AF2895">
        <v>0</v>
      </c>
      <c r="AG2895">
        <v>37171.46</v>
      </c>
      <c r="AH2895">
        <v>0</v>
      </c>
    </row>
    <row r="2896" spans="21:34" x14ac:dyDescent="0.25">
      <c r="U2896">
        <v>2895</v>
      </c>
      <c r="V2896">
        <v>15644119</v>
      </c>
      <c r="W2896" t="s">
        <v>2129</v>
      </c>
      <c r="X2896">
        <v>531</v>
      </c>
      <c r="Y2896" t="s">
        <v>374</v>
      </c>
      <c r="Z2896" t="s">
        <v>436</v>
      </c>
      <c r="AA2896">
        <v>31</v>
      </c>
      <c r="AB2896">
        <v>3</v>
      </c>
      <c r="AC2896">
        <v>0</v>
      </c>
      <c r="AD2896">
        <v>1</v>
      </c>
      <c r="AE2896">
        <v>1</v>
      </c>
      <c r="AF2896">
        <v>1</v>
      </c>
      <c r="AG2896">
        <v>42589.33</v>
      </c>
      <c r="AH2896">
        <v>0</v>
      </c>
    </row>
    <row r="2897" spans="21:34" x14ac:dyDescent="0.25">
      <c r="U2897">
        <v>2896</v>
      </c>
      <c r="V2897">
        <v>15646859</v>
      </c>
      <c r="W2897" t="s">
        <v>2130</v>
      </c>
      <c r="X2897">
        <v>621</v>
      </c>
      <c r="Y2897" t="s">
        <v>378</v>
      </c>
      <c r="Z2897" t="s">
        <v>436</v>
      </c>
      <c r="AA2897">
        <v>47</v>
      </c>
      <c r="AB2897">
        <v>7</v>
      </c>
      <c r="AC2897">
        <v>107363.29</v>
      </c>
      <c r="AD2897">
        <v>1</v>
      </c>
      <c r="AE2897">
        <v>1</v>
      </c>
      <c r="AF2897">
        <v>1</v>
      </c>
      <c r="AG2897">
        <v>66799.28</v>
      </c>
      <c r="AH2897">
        <v>0</v>
      </c>
    </row>
    <row r="2898" spans="21:34" x14ac:dyDescent="0.25">
      <c r="U2898">
        <v>2897</v>
      </c>
      <c r="V2898">
        <v>15606836</v>
      </c>
      <c r="W2898" t="s">
        <v>679</v>
      </c>
      <c r="X2898">
        <v>782</v>
      </c>
      <c r="Y2898" t="s">
        <v>374</v>
      </c>
      <c r="Z2898" t="s">
        <v>437</v>
      </c>
      <c r="AA2898">
        <v>33</v>
      </c>
      <c r="AB2898">
        <v>2</v>
      </c>
      <c r="AC2898">
        <v>94493.03</v>
      </c>
      <c r="AD2898">
        <v>1</v>
      </c>
      <c r="AE2898">
        <v>0</v>
      </c>
      <c r="AF2898">
        <v>1</v>
      </c>
      <c r="AG2898">
        <v>101866.39</v>
      </c>
      <c r="AH2898">
        <v>0</v>
      </c>
    </row>
    <row r="2899" spans="21:34" x14ac:dyDescent="0.25">
      <c r="U2899">
        <v>2898</v>
      </c>
      <c r="V2899">
        <v>15664150</v>
      </c>
      <c r="W2899" t="s">
        <v>2131</v>
      </c>
      <c r="X2899">
        <v>528</v>
      </c>
      <c r="Y2899" t="s">
        <v>378</v>
      </c>
      <c r="Z2899" t="s">
        <v>437</v>
      </c>
      <c r="AA2899">
        <v>29</v>
      </c>
      <c r="AB2899">
        <v>9</v>
      </c>
      <c r="AC2899">
        <v>170214.23</v>
      </c>
      <c r="AD2899">
        <v>2</v>
      </c>
      <c r="AE2899">
        <v>1</v>
      </c>
      <c r="AF2899">
        <v>0</v>
      </c>
      <c r="AG2899">
        <v>49284</v>
      </c>
      <c r="AH2899">
        <v>0</v>
      </c>
    </row>
    <row r="2900" spans="21:34" x14ac:dyDescent="0.25">
      <c r="U2900">
        <v>2899</v>
      </c>
      <c r="V2900">
        <v>15624510</v>
      </c>
      <c r="W2900" t="s">
        <v>778</v>
      </c>
      <c r="X2900">
        <v>696</v>
      </c>
      <c r="Y2900" t="s">
        <v>374</v>
      </c>
      <c r="Z2900" t="s">
        <v>436</v>
      </c>
      <c r="AA2900">
        <v>52</v>
      </c>
      <c r="AB2900">
        <v>6</v>
      </c>
      <c r="AC2900">
        <v>139781.06</v>
      </c>
      <c r="AD2900">
        <v>1</v>
      </c>
      <c r="AE2900">
        <v>1</v>
      </c>
      <c r="AF2900">
        <v>0</v>
      </c>
      <c r="AG2900">
        <v>27445.4</v>
      </c>
      <c r="AH2900">
        <v>1</v>
      </c>
    </row>
    <row r="2901" spans="21:34" x14ac:dyDescent="0.25">
      <c r="U2901">
        <v>2900</v>
      </c>
      <c r="V2901">
        <v>15810944</v>
      </c>
      <c r="W2901" t="s">
        <v>1544</v>
      </c>
      <c r="X2901">
        <v>586</v>
      </c>
      <c r="Y2901" t="s">
        <v>374</v>
      </c>
      <c r="Z2901" t="s">
        <v>437</v>
      </c>
      <c r="AA2901">
        <v>35</v>
      </c>
      <c r="AB2901">
        <v>7</v>
      </c>
      <c r="AC2901">
        <v>0</v>
      </c>
      <c r="AD2901">
        <v>2</v>
      </c>
      <c r="AE2901">
        <v>1</v>
      </c>
      <c r="AF2901">
        <v>0</v>
      </c>
      <c r="AG2901">
        <v>70760.69</v>
      </c>
      <c r="AH2901">
        <v>0</v>
      </c>
    </row>
    <row r="2902" spans="21:34" x14ac:dyDescent="0.25">
      <c r="U2902">
        <v>2901</v>
      </c>
      <c r="V2902">
        <v>15668575</v>
      </c>
      <c r="W2902" t="s">
        <v>663</v>
      </c>
      <c r="X2902">
        <v>626</v>
      </c>
      <c r="Y2902" t="s">
        <v>376</v>
      </c>
      <c r="Z2902" t="s">
        <v>437</v>
      </c>
      <c r="AA2902">
        <v>26</v>
      </c>
      <c r="AB2902">
        <v>8</v>
      </c>
      <c r="AC2902">
        <v>148610.41</v>
      </c>
      <c r="AD2902">
        <v>3</v>
      </c>
      <c r="AE2902">
        <v>0</v>
      </c>
      <c r="AF2902">
        <v>1</v>
      </c>
      <c r="AG2902">
        <v>104502.02</v>
      </c>
      <c r="AH2902">
        <v>1</v>
      </c>
    </row>
    <row r="2903" spans="21:34" x14ac:dyDescent="0.25">
      <c r="U2903">
        <v>2902</v>
      </c>
      <c r="V2903">
        <v>15603246</v>
      </c>
      <c r="W2903" t="s">
        <v>1783</v>
      </c>
      <c r="X2903">
        <v>498</v>
      </c>
      <c r="Y2903" t="s">
        <v>374</v>
      </c>
      <c r="Z2903" t="s">
        <v>436</v>
      </c>
      <c r="AA2903">
        <v>73</v>
      </c>
      <c r="AB2903">
        <v>2</v>
      </c>
      <c r="AC2903">
        <v>170241.7</v>
      </c>
      <c r="AD2903">
        <v>2</v>
      </c>
      <c r="AE2903">
        <v>1</v>
      </c>
      <c r="AF2903">
        <v>1</v>
      </c>
      <c r="AG2903">
        <v>165407.96</v>
      </c>
      <c r="AH2903">
        <v>0</v>
      </c>
    </row>
    <row r="2904" spans="21:34" x14ac:dyDescent="0.25">
      <c r="U2904">
        <v>2903</v>
      </c>
      <c r="V2904">
        <v>15804002</v>
      </c>
      <c r="W2904" t="s">
        <v>1991</v>
      </c>
      <c r="X2904">
        <v>691</v>
      </c>
      <c r="Y2904" t="s">
        <v>374</v>
      </c>
      <c r="Z2904" t="s">
        <v>437</v>
      </c>
      <c r="AA2904">
        <v>33</v>
      </c>
      <c r="AB2904">
        <v>1</v>
      </c>
      <c r="AC2904">
        <v>128306.83</v>
      </c>
      <c r="AD2904">
        <v>1</v>
      </c>
      <c r="AE2904">
        <v>1</v>
      </c>
      <c r="AF2904">
        <v>1</v>
      </c>
      <c r="AG2904">
        <v>113580.79</v>
      </c>
      <c r="AH2904">
        <v>0</v>
      </c>
    </row>
    <row r="2905" spans="21:34" x14ac:dyDescent="0.25">
      <c r="U2905">
        <v>2904</v>
      </c>
      <c r="V2905">
        <v>15728773</v>
      </c>
      <c r="W2905" t="s">
        <v>938</v>
      </c>
      <c r="X2905">
        <v>568</v>
      </c>
      <c r="Y2905" t="s">
        <v>374</v>
      </c>
      <c r="Z2905" t="s">
        <v>437</v>
      </c>
      <c r="AA2905">
        <v>47</v>
      </c>
      <c r="AB2905">
        <v>7</v>
      </c>
      <c r="AC2905">
        <v>0</v>
      </c>
      <c r="AD2905">
        <v>2</v>
      </c>
      <c r="AE2905">
        <v>1</v>
      </c>
      <c r="AF2905">
        <v>1</v>
      </c>
      <c r="AG2905">
        <v>45978.39</v>
      </c>
      <c r="AH2905">
        <v>0</v>
      </c>
    </row>
    <row r="2906" spans="21:34" x14ac:dyDescent="0.25">
      <c r="U2906">
        <v>2905</v>
      </c>
      <c r="V2906">
        <v>15598044</v>
      </c>
      <c r="W2906" t="s">
        <v>2132</v>
      </c>
      <c r="X2906">
        <v>715</v>
      </c>
      <c r="Y2906" t="s">
        <v>374</v>
      </c>
      <c r="Z2906" t="s">
        <v>437</v>
      </c>
      <c r="AA2906">
        <v>35</v>
      </c>
      <c r="AB2906">
        <v>3</v>
      </c>
      <c r="AC2906">
        <v>0</v>
      </c>
      <c r="AD2906">
        <v>1</v>
      </c>
      <c r="AE2906">
        <v>1</v>
      </c>
      <c r="AF2906">
        <v>1</v>
      </c>
      <c r="AG2906">
        <v>152012.35999999999</v>
      </c>
      <c r="AH2906">
        <v>0</v>
      </c>
    </row>
    <row r="2907" spans="21:34" x14ac:dyDescent="0.25">
      <c r="U2907">
        <v>2906</v>
      </c>
      <c r="V2907">
        <v>15694829</v>
      </c>
      <c r="W2907" t="s">
        <v>2028</v>
      </c>
      <c r="X2907">
        <v>680</v>
      </c>
      <c r="Y2907" t="s">
        <v>378</v>
      </c>
      <c r="Z2907" t="s">
        <v>436</v>
      </c>
      <c r="AA2907">
        <v>32</v>
      </c>
      <c r="AB2907">
        <v>7</v>
      </c>
      <c r="AC2907">
        <v>175454</v>
      </c>
      <c r="AD2907">
        <v>1</v>
      </c>
      <c r="AE2907">
        <v>0</v>
      </c>
      <c r="AF2907">
        <v>1</v>
      </c>
      <c r="AG2907">
        <v>77349.919999999998</v>
      </c>
      <c r="AH2907">
        <v>0</v>
      </c>
    </row>
    <row r="2908" spans="21:34" x14ac:dyDescent="0.25">
      <c r="U2908">
        <v>2907</v>
      </c>
      <c r="V2908">
        <v>15600575</v>
      </c>
      <c r="W2908" t="s">
        <v>1040</v>
      </c>
      <c r="X2908">
        <v>802</v>
      </c>
      <c r="Y2908" t="s">
        <v>376</v>
      </c>
      <c r="Z2908" t="s">
        <v>436</v>
      </c>
      <c r="AA2908">
        <v>41</v>
      </c>
      <c r="AB2908">
        <v>6</v>
      </c>
      <c r="AC2908">
        <v>0</v>
      </c>
      <c r="AD2908">
        <v>2</v>
      </c>
      <c r="AE2908">
        <v>1</v>
      </c>
      <c r="AF2908">
        <v>0</v>
      </c>
      <c r="AG2908">
        <v>47322.05</v>
      </c>
      <c r="AH2908">
        <v>0</v>
      </c>
    </row>
    <row r="2909" spans="21:34" x14ac:dyDescent="0.25">
      <c r="U2909">
        <v>2908</v>
      </c>
      <c r="V2909">
        <v>15727311</v>
      </c>
      <c r="W2909" t="s">
        <v>668</v>
      </c>
      <c r="X2909">
        <v>539</v>
      </c>
      <c r="Y2909" t="s">
        <v>374</v>
      </c>
      <c r="Z2909" t="s">
        <v>437</v>
      </c>
      <c r="AA2909">
        <v>22</v>
      </c>
      <c r="AB2909">
        <v>0</v>
      </c>
      <c r="AC2909">
        <v>100885.93</v>
      </c>
      <c r="AD2909">
        <v>2</v>
      </c>
      <c r="AE2909">
        <v>1</v>
      </c>
      <c r="AF2909">
        <v>1</v>
      </c>
      <c r="AG2909">
        <v>38772.65</v>
      </c>
      <c r="AH2909">
        <v>0</v>
      </c>
    </row>
    <row r="2910" spans="21:34" x14ac:dyDescent="0.25">
      <c r="U2910">
        <v>2909</v>
      </c>
      <c r="V2910">
        <v>15570769</v>
      </c>
      <c r="W2910" t="s">
        <v>2133</v>
      </c>
      <c r="X2910">
        <v>494</v>
      </c>
      <c r="Y2910" t="s">
        <v>374</v>
      </c>
      <c r="Z2910" t="s">
        <v>436</v>
      </c>
      <c r="AA2910">
        <v>69</v>
      </c>
      <c r="AB2910">
        <v>9</v>
      </c>
      <c r="AC2910">
        <v>93320.8</v>
      </c>
      <c r="AD2910">
        <v>1</v>
      </c>
      <c r="AE2910">
        <v>1</v>
      </c>
      <c r="AF2910">
        <v>1</v>
      </c>
      <c r="AG2910">
        <v>24489.439999999999</v>
      </c>
      <c r="AH2910">
        <v>0</v>
      </c>
    </row>
    <row r="2911" spans="21:34" x14ac:dyDescent="0.25">
      <c r="U2911">
        <v>2910</v>
      </c>
      <c r="V2911">
        <v>15606274</v>
      </c>
      <c r="W2911" t="s">
        <v>2134</v>
      </c>
      <c r="X2911">
        <v>594</v>
      </c>
      <c r="Y2911" t="s">
        <v>378</v>
      </c>
      <c r="Z2911" t="s">
        <v>436</v>
      </c>
      <c r="AA2911">
        <v>38</v>
      </c>
      <c r="AB2911">
        <v>6</v>
      </c>
      <c r="AC2911">
        <v>63176.44</v>
      </c>
      <c r="AD2911">
        <v>2</v>
      </c>
      <c r="AE2911">
        <v>1</v>
      </c>
      <c r="AF2911">
        <v>1</v>
      </c>
      <c r="AG2911">
        <v>14466.08</v>
      </c>
      <c r="AH2911">
        <v>0</v>
      </c>
    </row>
    <row r="2912" spans="21:34" x14ac:dyDescent="0.25">
      <c r="U2912">
        <v>2911</v>
      </c>
      <c r="V2912">
        <v>15746139</v>
      </c>
      <c r="W2912" t="s">
        <v>2135</v>
      </c>
      <c r="X2912">
        <v>596</v>
      </c>
      <c r="Y2912" t="s">
        <v>374</v>
      </c>
      <c r="Z2912" t="s">
        <v>436</v>
      </c>
      <c r="AA2912">
        <v>33</v>
      </c>
      <c r="AB2912">
        <v>2</v>
      </c>
      <c r="AC2912">
        <v>139451.67000000001</v>
      </c>
      <c r="AD2912">
        <v>1</v>
      </c>
      <c r="AE2912">
        <v>0</v>
      </c>
      <c r="AF2912">
        <v>0</v>
      </c>
      <c r="AG2912">
        <v>63142.12</v>
      </c>
      <c r="AH2912">
        <v>0</v>
      </c>
    </row>
    <row r="2913" spans="21:34" x14ac:dyDescent="0.25">
      <c r="U2913">
        <v>2912</v>
      </c>
      <c r="V2913">
        <v>15704987</v>
      </c>
      <c r="W2913" t="s">
        <v>1081</v>
      </c>
      <c r="X2913">
        <v>649</v>
      </c>
      <c r="Y2913" t="s">
        <v>374</v>
      </c>
      <c r="Z2913" t="s">
        <v>437</v>
      </c>
      <c r="AA2913">
        <v>52</v>
      </c>
      <c r="AB2913">
        <v>8</v>
      </c>
      <c r="AC2913">
        <v>49113.75</v>
      </c>
      <c r="AD2913">
        <v>1</v>
      </c>
      <c r="AE2913">
        <v>1</v>
      </c>
      <c r="AF2913">
        <v>0</v>
      </c>
      <c r="AG2913">
        <v>41858.43</v>
      </c>
      <c r="AH2913">
        <v>0</v>
      </c>
    </row>
    <row r="2914" spans="21:34" x14ac:dyDescent="0.25">
      <c r="U2914">
        <v>2913</v>
      </c>
      <c r="V2914">
        <v>15628972</v>
      </c>
      <c r="W2914" t="s">
        <v>2136</v>
      </c>
      <c r="X2914">
        <v>699</v>
      </c>
      <c r="Y2914" t="s">
        <v>378</v>
      </c>
      <c r="Z2914" t="s">
        <v>436</v>
      </c>
      <c r="AA2914">
        <v>32</v>
      </c>
      <c r="AB2914">
        <v>1</v>
      </c>
      <c r="AC2914">
        <v>123906.22</v>
      </c>
      <c r="AD2914">
        <v>3</v>
      </c>
      <c r="AE2914">
        <v>1</v>
      </c>
      <c r="AF2914">
        <v>1</v>
      </c>
      <c r="AG2914">
        <v>127443.82</v>
      </c>
      <c r="AH2914">
        <v>1</v>
      </c>
    </row>
    <row r="2915" spans="21:34" x14ac:dyDescent="0.25">
      <c r="U2915">
        <v>2914</v>
      </c>
      <c r="V2915">
        <v>15697686</v>
      </c>
      <c r="W2915" t="s">
        <v>1475</v>
      </c>
      <c r="X2915">
        <v>787</v>
      </c>
      <c r="Y2915" t="s">
        <v>374</v>
      </c>
      <c r="Z2915" t="s">
        <v>437</v>
      </c>
      <c r="AA2915">
        <v>40</v>
      </c>
      <c r="AB2915">
        <v>6</v>
      </c>
      <c r="AC2915">
        <v>0</v>
      </c>
      <c r="AD2915">
        <v>2</v>
      </c>
      <c r="AE2915">
        <v>1</v>
      </c>
      <c r="AF2915">
        <v>1</v>
      </c>
      <c r="AG2915">
        <v>84151.98</v>
      </c>
      <c r="AH2915">
        <v>0</v>
      </c>
    </row>
    <row r="2916" spans="21:34" x14ac:dyDescent="0.25">
      <c r="U2916">
        <v>2915</v>
      </c>
      <c r="V2916">
        <v>15733883</v>
      </c>
      <c r="W2916" t="s">
        <v>1860</v>
      </c>
      <c r="X2916">
        <v>604</v>
      </c>
      <c r="Y2916" t="s">
        <v>374</v>
      </c>
      <c r="Z2916" t="s">
        <v>436</v>
      </c>
      <c r="AA2916">
        <v>28</v>
      </c>
      <c r="AB2916">
        <v>7</v>
      </c>
      <c r="AC2916">
        <v>0</v>
      </c>
      <c r="AD2916">
        <v>2</v>
      </c>
      <c r="AE2916">
        <v>0</v>
      </c>
      <c r="AF2916">
        <v>0</v>
      </c>
      <c r="AG2916">
        <v>58595.64</v>
      </c>
      <c r="AH2916">
        <v>0</v>
      </c>
    </row>
    <row r="2917" spans="21:34" x14ac:dyDescent="0.25">
      <c r="U2917">
        <v>2916</v>
      </c>
      <c r="V2917">
        <v>15617482</v>
      </c>
      <c r="W2917" t="s">
        <v>1490</v>
      </c>
      <c r="X2917">
        <v>489</v>
      </c>
      <c r="Y2917" t="s">
        <v>378</v>
      </c>
      <c r="Z2917" t="s">
        <v>437</v>
      </c>
      <c r="AA2917">
        <v>52</v>
      </c>
      <c r="AB2917">
        <v>1</v>
      </c>
      <c r="AC2917">
        <v>131441.51</v>
      </c>
      <c r="AD2917">
        <v>1</v>
      </c>
      <c r="AE2917">
        <v>1</v>
      </c>
      <c r="AF2917">
        <v>0</v>
      </c>
      <c r="AG2917">
        <v>37240.11</v>
      </c>
      <c r="AH2917">
        <v>1</v>
      </c>
    </row>
    <row r="2918" spans="21:34" x14ac:dyDescent="0.25">
      <c r="U2918">
        <v>2917</v>
      </c>
      <c r="V2918">
        <v>15704583</v>
      </c>
      <c r="W2918" t="s">
        <v>2137</v>
      </c>
      <c r="X2918">
        <v>651</v>
      </c>
      <c r="Y2918" t="s">
        <v>374</v>
      </c>
      <c r="Z2918" t="s">
        <v>436</v>
      </c>
      <c r="AA2918">
        <v>56</v>
      </c>
      <c r="AB2918">
        <v>2</v>
      </c>
      <c r="AC2918">
        <v>0</v>
      </c>
      <c r="AD2918">
        <v>1</v>
      </c>
      <c r="AE2918">
        <v>1</v>
      </c>
      <c r="AF2918">
        <v>0</v>
      </c>
      <c r="AG2918">
        <v>114522.68</v>
      </c>
      <c r="AH2918">
        <v>1</v>
      </c>
    </row>
    <row r="2919" spans="21:34" x14ac:dyDescent="0.25">
      <c r="U2919">
        <v>2918</v>
      </c>
      <c r="V2919">
        <v>15621083</v>
      </c>
      <c r="W2919" t="s">
        <v>1150</v>
      </c>
      <c r="X2919">
        <v>698</v>
      </c>
      <c r="Y2919" t="s">
        <v>374</v>
      </c>
      <c r="Z2919" t="s">
        <v>436</v>
      </c>
      <c r="AA2919">
        <v>57</v>
      </c>
      <c r="AB2919">
        <v>6</v>
      </c>
      <c r="AC2919">
        <v>136325.48000000001</v>
      </c>
      <c r="AD2919">
        <v>2</v>
      </c>
      <c r="AE2919">
        <v>1</v>
      </c>
      <c r="AF2919">
        <v>1</v>
      </c>
      <c r="AG2919">
        <v>72549.27</v>
      </c>
      <c r="AH2919">
        <v>1</v>
      </c>
    </row>
    <row r="2920" spans="21:34" x14ac:dyDescent="0.25">
      <c r="U2920">
        <v>2919</v>
      </c>
      <c r="V2920">
        <v>15649487</v>
      </c>
      <c r="W2920" t="s">
        <v>1031</v>
      </c>
      <c r="X2920">
        <v>578</v>
      </c>
      <c r="Y2920" t="s">
        <v>378</v>
      </c>
      <c r="Z2920" t="s">
        <v>437</v>
      </c>
      <c r="AA2920">
        <v>38</v>
      </c>
      <c r="AB2920">
        <v>4</v>
      </c>
      <c r="AC2920">
        <v>113150.44</v>
      </c>
      <c r="AD2920">
        <v>2</v>
      </c>
      <c r="AE2920">
        <v>1</v>
      </c>
      <c r="AF2920">
        <v>0</v>
      </c>
      <c r="AG2920">
        <v>176712.59</v>
      </c>
      <c r="AH2920">
        <v>1</v>
      </c>
    </row>
    <row r="2921" spans="21:34" x14ac:dyDescent="0.25">
      <c r="U2921">
        <v>2920</v>
      </c>
      <c r="V2921">
        <v>15736760</v>
      </c>
      <c r="W2921" t="s">
        <v>1150</v>
      </c>
      <c r="X2921">
        <v>538</v>
      </c>
      <c r="Y2921" t="s">
        <v>376</v>
      </c>
      <c r="Z2921" t="s">
        <v>437</v>
      </c>
      <c r="AA2921">
        <v>42</v>
      </c>
      <c r="AB2921">
        <v>9</v>
      </c>
      <c r="AC2921">
        <v>0</v>
      </c>
      <c r="AD2921">
        <v>1</v>
      </c>
      <c r="AE2921">
        <v>0</v>
      </c>
      <c r="AF2921">
        <v>0</v>
      </c>
      <c r="AG2921">
        <v>152855.96</v>
      </c>
      <c r="AH2921">
        <v>0</v>
      </c>
    </row>
    <row r="2922" spans="21:34" x14ac:dyDescent="0.25">
      <c r="U2922">
        <v>2921</v>
      </c>
      <c r="V2922">
        <v>15714658</v>
      </c>
      <c r="W2922" t="s">
        <v>2138</v>
      </c>
      <c r="X2922">
        <v>696</v>
      </c>
      <c r="Y2922" t="s">
        <v>374</v>
      </c>
      <c r="Z2922" t="s">
        <v>437</v>
      </c>
      <c r="AA2922">
        <v>33</v>
      </c>
      <c r="AB2922">
        <v>4</v>
      </c>
      <c r="AC2922">
        <v>0</v>
      </c>
      <c r="AD2922">
        <v>2</v>
      </c>
      <c r="AE2922">
        <v>1</v>
      </c>
      <c r="AF2922">
        <v>1</v>
      </c>
      <c r="AG2922">
        <v>73371.649999999994</v>
      </c>
      <c r="AH2922">
        <v>0</v>
      </c>
    </row>
    <row r="2923" spans="21:34" x14ac:dyDescent="0.25">
      <c r="U2923">
        <v>2922</v>
      </c>
      <c r="V2923">
        <v>15599081</v>
      </c>
      <c r="W2923" t="s">
        <v>2139</v>
      </c>
      <c r="X2923">
        <v>507</v>
      </c>
      <c r="Y2923" t="s">
        <v>378</v>
      </c>
      <c r="Z2923" t="s">
        <v>437</v>
      </c>
      <c r="AA2923">
        <v>46</v>
      </c>
      <c r="AB2923">
        <v>8</v>
      </c>
      <c r="AC2923">
        <v>102785.16</v>
      </c>
      <c r="AD2923">
        <v>1</v>
      </c>
      <c r="AE2923">
        <v>1</v>
      </c>
      <c r="AF2923">
        <v>1</v>
      </c>
      <c r="AG2923">
        <v>70323.679999999993</v>
      </c>
      <c r="AH2923">
        <v>0</v>
      </c>
    </row>
    <row r="2924" spans="21:34" x14ac:dyDescent="0.25">
      <c r="U2924">
        <v>2923</v>
      </c>
      <c r="V2924">
        <v>15705113</v>
      </c>
      <c r="W2924" t="s">
        <v>1183</v>
      </c>
      <c r="X2924">
        <v>685</v>
      </c>
      <c r="Y2924" t="s">
        <v>376</v>
      </c>
      <c r="Z2924" t="s">
        <v>436</v>
      </c>
      <c r="AA2924">
        <v>34</v>
      </c>
      <c r="AB2924">
        <v>6</v>
      </c>
      <c r="AC2924">
        <v>83264.28</v>
      </c>
      <c r="AD2924">
        <v>1</v>
      </c>
      <c r="AE2924">
        <v>0</v>
      </c>
      <c r="AF2924">
        <v>0</v>
      </c>
      <c r="AG2924">
        <v>9663.2800000000007</v>
      </c>
      <c r="AH2924">
        <v>0</v>
      </c>
    </row>
    <row r="2925" spans="21:34" x14ac:dyDescent="0.25">
      <c r="U2925">
        <v>2924</v>
      </c>
      <c r="V2925">
        <v>15631159</v>
      </c>
      <c r="W2925" t="s">
        <v>653</v>
      </c>
      <c r="X2925">
        <v>705</v>
      </c>
      <c r="Y2925" t="s">
        <v>378</v>
      </c>
      <c r="Z2925" t="s">
        <v>436</v>
      </c>
      <c r="AA2925">
        <v>41</v>
      </c>
      <c r="AB2925">
        <v>4</v>
      </c>
      <c r="AC2925">
        <v>72252.639999999999</v>
      </c>
      <c r="AD2925">
        <v>2</v>
      </c>
      <c r="AE2925">
        <v>1</v>
      </c>
      <c r="AF2925">
        <v>1</v>
      </c>
      <c r="AG2925">
        <v>142514.66</v>
      </c>
      <c r="AH2925">
        <v>0</v>
      </c>
    </row>
    <row r="2926" spans="21:34" x14ac:dyDescent="0.25">
      <c r="U2926">
        <v>2925</v>
      </c>
      <c r="V2926">
        <v>15792818</v>
      </c>
      <c r="W2926" t="s">
        <v>1426</v>
      </c>
      <c r="X2926">
        <v>499</v>
      </c>
      <c r="Y2926" t="s">
        <v>378</v>
      </c>
      <c r="Z2926" t="s">
        <v>437</v>
      </c>
      <c r="AA2926">
        <v>29</v>
      </c>
      <c r="AB2926">
        <v>6</v>
      </c>
      <c r="AC2926">
        <v>148051.51999999999</v>
      </c>
      <c r="AD2926">
        <v>1</v>
      </c>
      <c r="AE2926">
        <v>1</v>
      </c>
      <c r="AF2926">
        <v>0</v>
      </c>
      <c r="AG2926">
        <v>118623.94</v>
      </c>
      <c r="AH2926">
        <v>0</v>
      </c>
    </row>
    <row r="2927" spans="21:34" x14ac:dyDescent="0.25">
      <c r="U2927">
        <v>2926</v>
      </c>
      <c r="V2927">
        <v>15633531</v>
      </c>
      <c r="W2927" t="s">
        <v>2140</v>
      </c>
      <c r="X2927">
        <v>717</v>
      </c>
      <c r="Y2927" t="s">
        <v>374</v>
      </c>
      <c r="Z2927" t="s">
        <v>437</v>
      </c>
      <c r="AA2927">
        <v>76</v>
      </c>
      <c r="AB2927">
        <v>9</v>
      </c>
      <c r="AC2927">
        <v>138489.66</v>
      </c>
      <c r="AD2927">
        <v>1</v>
      </c>
      <c r="AE2927">
        <v>1</v>
      </c>
      <c r="AF2927">
        <v>1</v>
      </c>
      <c r="AG2927">
        <v>68400.14</v>
      </c>
      <c r="AH2927">
        <v>0</v>
      </c>
    </row>
    <row r="2928" spans="21:34" x14ac:dyDescent="0.25">
      <c r="U2928">
        <v>2927</v>
      </c>
      <c r="V2928">
        <v>15744529</v>
      </c>
      <c r="W2928" t="s">
        <v>2101</v>
      </c>
      <c r="X2928">
        <v>510</v>
      </c>
      <c r="Y2928" t="s">
        <v>374</v>
      </c>
      <c r="Z2928" t="s">
        <v>436</v>
      </c>
      <c r="AA2928">
        <v>63</v>
      </c>
      <c r="AB2928">
        <v>8</v>
      </c>
      <c r="AC2928">
        <v>0</v>
      </c>
      <c r="AD2928">
        <v>2</v>
      </c>
      <c r="AE2928">
        <v>1</v>
      </c>
      <c r="AF2928">
        <v>1</v>
      </c>
      <c r="AG2928">
        <v>115291.86</v>
      </c>
      <c r="AH2928">
        <v>0</v>
      </c>
    </row>
    <row r="2929" spans="21:34" x14ac:dyDescent="0.25">
      <c r="U2929">
        <v>2928</v>
      </c>
      <c r="V2929">
        <v>15669656</v>
      </c>
      <c r="W2929" t="s">
        <v>2100</v>
      </c>
      <c r="X2929">
        <v>632</v>
      </c>
      <c r="Y2929" t="s">
        <v>374</v>
      </c>
      <c r="Z2929" t="s">
        <v>436</v>
      </c>
      <c r="AA2929">
        <v>32</v>
      </c>
      <c r="AB2929">
        <v>6</v>
      </c>
      <c r="AC2929">
        <v>111589.33</v>
      </c>
      <c r="AD2929">
        <v>1</v>
      </c>
      <c r="AE2929">
        <v>1</v>
      </c>
      <c r="AF2929">
        <v>1</v>
      </c>
      <c r="AG2929">
        <v>170382.99</v>
      </c>
      <c r="AH2929">
        <v>0</v>
      </c>
    </row>
    <row r="2930" spans="21:34" x14ac:dyDescent="0.25">
      <c r="U2930">
        <v>2929</v>
      </c>
      <c r="V2930">
        <v>15581198</v>
      </c>
      <c r="W2930" t="s">
        <v>828</v>
      </c>
      <c r="X2930">
        <v>668</v>
      </c>
      <c r="Y2930" t="s">
        <v>378</v>
      </c>
      <c r="Z2930" t="s">
        <v>437</v>
      </c>
      <c r="AA2930">
        <v>39</v>
      </c>
      <c r="AB2930">
        <v>0</v>
      </c>
      <c r="AC2930">
        <v>122104.79</v>
      </c>
      <c r="AD2930">
        <v>1</v>
      </c>
      <c r="AE2930">
        <v>1</v>
      </c>
      <c r="AF2930">
        <v>0</v>
      </c>
      <c r="AG2930">
        <v>112946.67</v>
      </c>
      <c r="AH2930">
        <v>1</v>
      </c>
    </row>
    <row r="2931" spans="21:34" x14ac:dyDescent="0.25">
      <c r="U2931">
        <v>2930</v>
      </c>
      <c r="V2931">
        <v>15729054</v>
      </c>
      <c r="W2931" t="s">
        <v>2141</v>
      </c>
      <c r="X2931">
        <v>744</v>
      </c>
      <c r="Y2931" t="s">
        <v>378</v>
      </c>
      <c r="Z2931" t="s">
        <v>436</v>
      </c>
      <c r="AA2931">
        <v>32</v>
      </c>
      <c r="AB2931">
        <v>4</v>
      </c>
      <c r="AC2931">
        <v>96106.83</v>
      </c>
      <c r="AD2931">
        <v>1</v>
      </c>
      <c r="AE2931">
        <v>1</v>
      </c>
      <c r="AF2931">
        <v>1</v>
      </c>
      <c r="AG2931">
        <v>79812.77</v>
      </c>
      <c r="AH2931">
        <v>0</v>
      </c>
    </row>
    <row r="2932" spans="21:34" x14ac:dyDescent="0.25">
      <c r="U2932">
        <v>2931</v>
      </c>
      <c r="V2932">
        <v>15573452</v>
      </c>
      <c r="W2932" t="s">
        <v>2142</v>
      </c>
      <c r="X2932">
        <v>663</v>
      </c>
      <c r="Y2932" t="s">
        <v>378</v>
      </c>
      <c r="Z2932" t="s">
        <v>436</v>
      </c>
      <c r="AA2932">
        <v>42</v>
      </c>
      <c r="AB2932">
        <v>7</v>
      </c>
      <c r="AC2932">
        <v>115930.87</v>
      </c>
      <c r="AD2932">
        <v>1</v>
      </c>
      <c r="AE2932">
        <v>1</v>
      </c>
      <c r="AF2932">
        <v>0</v>
      </c>
      <c r="AG2932">
        <v>19862.78</v>
      </c>
      <c r="AH2932">
        <v>0</v>
      </c>
    </row>
    <row r="2933" spans="21:34" x14ac:dyDescent="0.25">
      <c r="U2933">
        <v>2932</v>
      </c>
      <c r="V2933">
        <v>15776733</v>
      </c>
      <c r="W2933" t="s">
        <v>1693</v>
      </c>
      <c r="X2933">
        <v>638</v>
      </c>
      <c r="Y2933" t="s">
        <v>378</v>
      </c>
      <c r="Z2933" t="s">
        <v>437</v>
      </c>
      <c r="AA2933">
        <v>37</v>
      </c>
      <c r="AB2933">
        <v>7</v>
      </c>
      <c r="AC2933">
        <v>124513.66</v>
      </c>
      <c r="AD2933">
        <v>2</v>
      </c>
      <c r="AE2933">
        <v>1</v>
      </c>
      <c r="AF2933">
        <v>0</v>
      </c>
      <c r="AG2933">
        <v>158610.89000000001</v>
      </c>
      <c r="AH2933">
        <v>0</v>
      </c>
    </row>
    <row r="2934" spans="21:34" x14ac:dyDescent="0.25">
      <c r="U2934">
        <v>2933</v>
      </c>
      <c r="V2934">
        <v>15724858</v>
      </c>
      <c r="W2934" t="s">
        <v>1116</v>
      </c>
      <c r="X2934">
        <v>688</v>
      </c>
      <c r="Y2934" t="s">
        <v>374</v>
      </c>
      <c r="Z2934" t="s">
        <v>437</v>
      </c>
      <c r="AA2934">
        <v>54</v>
      </c>
      <c r="AB2934">
        <v>9</v>
      </c>
      <c r="AC2934">
        <v>0</v>
      </c>
      <c r="AD2934">
        <v>1</v>
      </c>
      <c r="AE2934">
        <v>1</v>
      </c>
      <c r="AF2934">
        <v>0</v>
      </c>
      <c r="AG2934">
        <v>191212.63</v>
      </c>
      <c r="AH2934">
        <v>1</v>
      </c>
    </row>
    <row r="2935" spans="21:34" x14ac:dyDescent="0.25">
      <c r="U2935">
        <v>2934</v>
      </c>
      <c r="V2935">
        <v>15713144</v>
      </c>
      <c r="W2935" t="s">
        <v>2143</v>
      </c>
      <c r="X2935">
        <v>588</v>
      </c>
      <c r="Y2935" t="s">
        <v>376</v>
      </c>
      <c r="Z2935" t="s">
        <v>436</v>
      </c>
      <c r="AA2935">
        <v>46</v>
      </c>
      <c r="AB2935">
        <v>8</v>
      </c>
      <c r="AC2935">
        <v>0</v>
      </c>
      <c r="AD2935">
        <v>1</v>
      </c>
      <c r="AE2935">
        <v>1</v>
      </c>
      <c r="AF2935">
        <v>0</v>
      </c>
      <c r="AG2935">
        <v>61931.21</v>
      </c>
      <c r="AH2935">
        <v>0</v>
      </c>
    </row>
    <row r="2936" spans="21:34" x14ac:dyDescent="0.25">
      <c r="U2936">
        <v>2935</v>
      </c>
      <c r="V2936">
        <v>15690188</v>
      </c>
      <c r="W2936" t="s">
        <v>669</v>
      </c>
      <c r="X2936">
        <v>631</v>
      </c>
      <c r="Y2936" t="s">
        <v>374</v>
      </c>
      <c r="Z2936" t="s">
        <v>436</v>
      </c>
      <c r="AA2936">
        <v>33</v>
      </c>
      <c r="AB2936">
        <v>7</v>
      </c>
      <c r="AC2936">
        <v>0</v>
      </c>
      <c r="AD2936">
        <v>1</v>
      </c>
      <c r="AE2936">
        <v>1</v>
      </c>
      <c r="AF2936">
        <v>1</v>
      </c>
      <c r="AG2936">
        <v>58043.02</v>
      </c>
      <c r="AH2936">
        <v>1</v>
      </c>
    </row>
    <row r="2937" spans="21:34" x14ac:dyDescent="0.25">
      <c r="U2937">
        <v>2936</v>
      </c>
      <c r="V2937">
        <v>15689425</v>
      </c>
      <c r="W2937" t="s">
        <v>1337</v>
      </c>
      <c r="X2937">
        <v>687</v>
      </c>
      <c r="Y2937" t="s">
        <v>376</v>
      </c>
      <c r="Z2937" t="s">
        <v>436</v>
      </c>
      <c r="AA2937">
        <v>35</v>
      </c>
      <c r="AB2937">
        <v>8</v>
      </c>
      <c r="AC2937">
        <v>100988.39</v>
      </c>
      <c r="AD2937">
        <v>2</v>
      </c>
      <c r="AE2937">
        <v>1</v>
      </c>
      <c r="AF2937">
        <v>0</v>
      </c>
      <c r="AG2937">
        <v>22247.27</v>
      </c>
      <c r="AH2937">
        <v>0</v>
      </c>
    </row>
    <row r="2938" spans="21:34" x14ac:dyDescent="0.25">
      <c r="U2938">
        <v>2937</v>
      </c>
      <c r="V2938">
        <v>15671766</v>
      </c>
      <c r="W2938" t="s">
        <v>1038</v>
      </c>
      <c r="X2938">
        <v>599</v>
      </c>
      <c r="Y2938" t="s">
        <v>374</v>
      </c>
      <c r="Z2938" t="s">
        <v>436</v>
      </c>
      <c r="AA2938">
        <v>44</v>
      </c>
      <c r="AB2938">
        <v>10</v>
      </c>
      <c r="AC2938">
        <v>118577.24</v>
      </c>
      <c r="AD2938">
        <v>1</v>
      </c>
      <c r="AE2938">
        <v>1</v>
      </c>
      <c r="AF2938">
        <v>1</v>
      </c>
      <c r="AG2938">
        <v>31448.52</v>
      </c>
      <c r="AH2938">
        <v>0</v>
      </c>
    </row>
    <row r="2939" spans="21:34" x14ac:dyDescent="0.25">
      <c r="U2939">
        <v>2938</v>
      </c>
      <c r="V2939">
        <v>15782806</v>
      </c>
      <c r="W2939" t="s">
        <v>680</v>
      </c>
      <c r="X2939">
        <v>718</v>
      </c>
      <c r="Y2939" t="s">
        <v>376</v>
      </c>
      <c r="Z2939" t="s">
        <v>436</v>
      </c>
      <c r="AA2939">
        <v>28</v>
      </c>
      <c r="AB2939">
        <v>6</v>
      </c>
      <c r="AC2939">
        <v>0</v>
      </c>
      <c r="AD2939">
        <v>2</v>
      </c>
      <c r="AE2939">
        <v>1</v>
      </c>
      <c r="AF2939">
        <v>0</v>
      </c>
      <c r="AG2939">
        <v>146875.85999999999</v>
      </c>
      <c r="AH2939">
        <v>0</v>
      </c>
    </row>
    <row r="2940" spans="21:34" x14ac:dyDescent="0.25">
      <c r="U2940">
        <v>2939</v>
      </c>
      <c r="V2940">
        <v>15764419</v>
      </c>
      <c r="W2940" t="s">
        <v>2144</v>
      </c>
      <c r="X2940">
        <v>730</v>
      </c>
      <c r="Y2940" t="s">
        <v>374</v>
      </c>
      <c r="Z2940" t="s">
        <v>436</v>
      </c>
      <c r="AA2940">
        <v>27</v>
      </c>
      <c r="AB2940">
        <v>5</v>
      </c>
      <c r="AC2940">
        <v>0</v>
      </c>
      <c r="AD2940">
        <v>2</v>
      </c>
      <c r="AE2940">
        <v>1</v>
      </c>
      <c r="AF2940">
        <v>1</v>
      </c>
      <c r="AG2940">
        <v>116081.93</v>
      </c>
      <c r="AH2940">
        <v>0</v>
      </c>
    </row>
    <row r="2941" spans="21:34" x14ac:dyDescent="0.25">
      <c r="U2941">
        <v>2940</v>
      </c>
      <c r="V2941">
        <v>15591915</v>
      </c>
      <c r="W2941" t="s">
        <v>1554</v>
      </c>
      <c r="X2941">
        <v>533</v>
      </c>
      <c r="Y2941" t="s">
        <v>374</v>
      </c>
      <c r="Z2941" t="s">
        <v>437</v>
      </c>
      <c r="AA2941">
        <v>39</v>
      </c>
      <c r="AB2941">
        <v>2</v>
      </c>
      <c r="AC2941">
        <v>0</v>
      </c>
      <c r="AD2941">
        <v>1</v>
      </c>
      <c r="AE2941">
        <v>0</v>
      </c>
      <c r="AF2941">
        <v>1</v>
      </c>
      <c r="AG2941">
        <v>73669.94</v>
      </c>
      <c r="AH2941">
        <v>1</v>
      </c>
    </row>
    <row r="2942" spans="21:34" x14ac:dyDescent="0.25">
      <c r="U2942">
        <v>2941</v>
      </c>
      <c r="V2942">
        <v>15772798</v>
      </c>
      <c r="W2942" t="s">
        <v>1935</v>
      </c>
      <c r="X2942">
        <v>711</v>
      </c>
      <c r="Y2942" t="s">
        <v>376</v>
      </c>
      <c r="Z2942" t="s">
        <v>437</v>
      </c>
      <c r="AA2942">
        <v>28</v>
      </c>
      <c r="AB2942">
        <v>5</v>
      </c>
      <c r="AC2942">
        <v>0</v>
      </c>
      <c r="AD2942">
        <v>2</v>
      </c>
      <c r="AE2942">
        <v>1</v>
      </c>
      <c r="AF2942">
        <v>1</v>
      </c>
      <c r="AG2942">
        <v>93959.96</v>
      </c>
      <c r="AH2942">
        <v>0</v>
      </c>
    </row>
    <row r="2943" spans="21:34" x14ac:dyDescent="0.25">
      <c r="U2943">
        <v>2942</v>
      </c>
      <c r="V2943">
        <v>15792008</v>
      </c>
      <c r="W2943" t="s">
        <v>763</v>
      </c>
      <c r="X2943">
        <v>555</v>
      </c>
      <c r="Y2943" t="s">
        <v>376</v>
      </c>
      <c r="Z2943" t="s">
        <v>437</v>
      </c>
      <c r="AA2943">
        <v>26</v>
      </c>
      <c r="AB2943">
        <v>9</v>
      </c>
      <c r="AC2943">
        <v>0</v>
      </c>
      <c r="AD2943">
        <v>2</v>
      </c>
      <c r="AE2943">
        <v>0</v>
      </c>
      <c r="AF2943">
        <v>1</v>
      </c>
      <c r="AG2943">
        <v>158918.03</v>
      </c>
      <c r="AH2943">
        <v>0</v>
      </c>
    </row>
    <row r="2944" spans="21:34" x14ac:dyDescent="0.25">
      <c r="U2944">
        <v>2943</v>
      </c>
      <c r="V2944">
        <v>15715541</v>
      </c>
      <c r="W2944" t="s">
        <v>847</v>
      </c>
      <c r="X2944">
        <v>850</v>
      </c>
      <c r="Y2944" t="s">
        <v>374</v>
      </c>
      <c r="Z2944" t="s">
        <v>437</v>
      </c>
      <c r="AA2944">
        <v>42</v>
      </c>
      <c r="AB2944">
        <v>9</v>
      </c>
      <c r="AC2944">
        <v>113311.11</v>
      </c>
      <c r="AD2944">
        <v>1</v>
      </c>
      <c r="AE2944">
        <v>1</v>
      </c>
      <c r="AF2944">
        <v>1</v>
      </c>
      <c r="AG2944">
        <v>198193.75</v>
      </c>
      <c r="AH2944">
        <v>0</v>
      </c>
    </row>
    <row r="2945" spans="21:34" x14ac:dyDescent="0.25">
      <c r="U2945">
        <v>2944</v>
      </c>
      <c r="V2945">
        <v>15639277</v>
      </c>
      <c r="W2945" t="s">
        <v>1111</v>
      </c>
      <c r="X2945">
        <v>678</v>
      </c>
      <c r="Y2945" t="s">
        <v>374</v>
      </c>
      <c r="Z2945" t="s">
        <v>437</v>
      </c>
      <c r="AA2945">
        <v>41</v>
      </c>
      <c r="AB2945">
        <v>9</v>
      </c>
      <c r="AC2945">
        <v>0</v>
      </c>
      <c r="AD2945">
        <v>1</v>
      </c>
      <c r="AE2945">
        <v>0</v>
      </c>
      <c r="AF2945">
        <v>0</v>
      </c>
      <c r="AG2945">
        <v>13160.03</v>
      </c>
      <c r="AH2945">
        <v>0</v>
      </c>
    </row>
    <row r="2946" spans="21:34" x14ac:dyDescent="0.25">
      <c r="U2946">
        <v>2945</v>
      </c>
      <c r="V2946">
        <v>15798850</v>
      </c>
      <c r="W2946" t="s">
        <v>2145</v>
      </c>
      <c r="X2946">
        <v>576</v>
      </c>
      <c r="Y2946" t="s">
        <v>374</v>
      </c>
      <c r="Z2946" t="s">
        <v>436</v>
      </c>
      <c r="AA2946">
        <v>32</v>
      </c>
      <c r="AB2946">
        <v>7</v>
      </c>
      <c r="AC2946">
        <v>0</v>
      </c>
      <c r="AD2946">
        <v>2</v>
      </c>
      <c r="AE2946">
        <v>1</v>
      </c>
      <c r="AF2946">
        <v>0</v>
      </c>
      <c r="AG2946">
        <v>4660.91</v>
      </c>
      <c r="AH2946">
        <v>0</v>
      </c>
    </row>
    <row r="2947" spans="21:34" x14ac:dyDescent="0.25">
      <c r="U2947">
        <v>2946</v>
      </c>
      <c r="V2947">
        <v>15776348</v>
      </c>
      <c r="W2947" t="s">
        <v>1567</v>
      </c>
      <c r="X2947">
        <v>835</v>
      </c>
      <c r="Y2947" t="s">
        <v>378</v>
      </c>
      <c r="Z2947" t="s">
        <v>436</v>
      </c>
      <c r="AA2947">
        <v>20</v>
      </c>
      <c r="AB2947">
        <v>4</v>
      </c>
      <c r="AC2947">
        <v>124365.42</v>
      </c>
      <c r="AD2947">
        <v>1</v>
      </c>
      <c r="AE2947">
        <v>0</v>
      </c>
      <c r="AF2947">
        <v>0</v>
      </c>
      <c r="AG2947">
        <v>180197.74</v>
      </c>
      <c r="AH2947">
        <v>1</v>
      </c>
    </row>
    <row r="2948" spans="21:34" x14ac:dyDescent="0.25">
      <c r="U2948">
        <v>2947</v>
      </c>
      <c r="V2948">
        <v>15727696</v>
      </c>
      <c r="W2948" t="s">
        <v>2146</v>
      </c>
      <c r="X2948">
        <v>592</v>
      </c>
      <c r="Y2948" t="s">
        <v>374</v>
      </c>
      <c r="Z2948" t="s">
        <v>436</v>
      </c>
      <c r="AA2948">
        <v>42</v>
      </c>
      <c r="AB2948">
        <v>1</v>
      </c>
      <c r="AC2948">
        <v>147249.29</v>
      </c>
      <c r="AD2948">
        <v>2</v>
      </c>
      <c r="AE2948">
        <v>1</v>
      </c>
      <c r="AF2948">
        <v>1</v>
      </c>
      <c r="AG2948">
        <v>63023.02</v>
      </c>
      <c r="AH2948">
        <v>0</v>
      </c>
    </row>
    <row r="2949" spans="21:34" x14ac:dyDescent="0.25">
      <c r="U2949">
        <v>2948</v>
      </c>
      <c r="V2949">
        <v>15793813</v>
      </c>
      <c r="W2949" t="s">
        <v>1433</v>
      </c>
      <c r="X2949">
        <v>774</v>
      </c>
      <c r="Y2949" t="s">
        <v>374</v>
      </c>
      <c r="Z2949" t="s">
        <v>436</v>
      </c>
      <c r="AA2949">
        <v>36</v>
      </c>
      <c r="AB2949">
        <v>7</v>
      </c>
      <c r="AC2949">
        <v>103688.19</v>
      </c>
      <c r="AD2949">
        <v>1</v>
      </c>
      <c r="AE2949">
        <v>0</v>
      </c>
      <c r="AF2949">
        <v>1</v>
      </c>
      <c r="AG2949">
        <v>118971.74</v>
      </c>
      <c r="AH2949">
        <v>0</v>
      </c>
    </row>
    <row r="2950" spans="21:34" x14ac:dyDescent="0.25">
      <c r="U2950">
        <v>2949</v>
      </c>
      <c r="V2950">
        <v>15694395</v>
      </c>
      <c r="W2950" t="s">
        <v>1240</v>
      </c>
      <c r="X2950">
        <v>620</v>
      </c>
      <c r="Y2950" t="s">
        <v>374</v>
      </c>
      <c r="Z2950" t="s">
        <v>437</v>
      </c>
      <c r="AA2950">
        <v>29</v>
      </c>
      <c r="AB2950">
        <v>1</v>
      </c>
      <c r="AC2950">
        <v>138740.24</v>
      </c>
      <c r="AD2950">
        <v>2</v>
      </c>
      <c r="AE2950">
        <v>0</v>
      </c>
      <c r="AF2950">
        <v>0</v>
      </c>
      <c r="AG2950">
        <v>154700.60999999999</v>
      </c>
      <c r="AH2950">
        <v>0</v>
      </c>
    </row>
    <row r="2951" spans="21:34" x14ac:dyDescent="0.25">
      <c r="U2951">
        <v>2950</v>
      </c>
      <c r="V2951">
        <v>15764195</v>
      </c>
      <c r="W2951" t="s">
        <v>2147</v>
      </c>
      <c r="X2951">
        <v>519</v>
      </c>
      <c r="Y2951" t="s">
        <v>376</v>
      </c>
      <c r="Z2951" t="s">
        <v>436</v>
      </c>
      <c r="AA2951">
        <v>39</v>
      </c>
      <c r="AB2951">
        <v>4</v>
      </c>
      <c r="AC2951">
        <v>111900.14</v>
      </c>
      <c r="AD2951">
        <v>1</v>
      </c>
      <c r="AE2951">
        <v>1</v>
      </c>
      <c r="AF2951">
        <v>1</v>
      </c>
      <c r="AG2951">
        <v>97577.17</v>
      </c>
      <c r="AH2951">
        <v>0</v>
      </c>
    </row>
    <row r="2952" spans="21:34" x14ac:dyDescent="0.25">
      <c r="U2952">
        <v>2951</v>
      </c>
      <c r="V2952">
        <v>15744919</v>
      </c>
      <c r="W2952" t="s">
        <v>1018</v>
      </c>
      <c r="X2952">
        <v>734</v>
      </c>
      <c r="Y2952" t="s">
        <v>376</v>
      </c>
      <c r="Z2952" t="s">
        <v>437</v>
      </c>
      <c r="AA2952">
        <v>37</v>
      </c>
      <c r="AB2952">
        <v>0</v>
      </c>
      <c r="AC2952">
        <v>152760.24</v>
      </c>
      <c r="AD2952">
        <v>1</v>
      </c>
      <c r="AE2952">
        <v>1</v>
      </c>
      <c r="AF2952">
        <v>1</v>
      </c>
      <c r="AG2952">
        <v>48990.5</v>
      </c>
      <c r="AH2952">
        <v>0</v>
      </c>
    </row>
    <row r="2953" spans="21:34" x14ac:dyDescent="0.25">
      <c r="U2953">
        <v>2952</v>
      </c>
      <c r="V2953">
        <v>15671655</v>
      </c>
      <c r="W2953" t="s">
        <v>753</v>
      </c>
      <c r="X2953">
        <v>763</v>
      </c>
      <c r="Y2953" t="s">
        <v>378</v>
      </c>
      <c r="Z2953" t="s">
        <v>436</v>
      </c>
      <c r="AA2953">
        <v>31</v>
      </c>
      <c r="AB2953">
        <v>7</v>
      </c>
      <c r="AC2953">
        <v>143966.29999999999</v>
      </c>
      <c r="AD2953">
        <v>2</v>
      </c>
      <c r="AE2953">
        <v>1</v>
      </c>
      <c r="AF2953">
        <v>1</v>
      </c>
      <c r="AG2953">
        <v>140262.96</v>
      </c>
      <c r="AH2953">
        <v>1</v>
      </c>
    </row>
    <row r="2954" spans="21:34" x14ac:dyDescent="0.25">
      <c r="U2954">
        <v>2953</v>
      </c>
      <c r="V2954">
        <v>15654901</v>
      </c>
      <c r="W2954" t="s">
        <v>1727</v>
      </c>
      <c r="X2954">
        <v>733</v>
      </c>
      <c r="Y2954" t="s">
        <v>374</v>
      </c>
      <c r="Z2954" t="s">
        <v>436</v>
      </c>
      <c r="AA2954">
        <v>51</v>
      </c>
      <c r="AB2954">
        <v>10</v>
      </c>
      <c r="AC2954">
        <v>141556.96</v>
      </c>
      <c r="AD2954">
        <v>1</v>
      </c>
      <c r="AE2954">
        <v>1</v>
      </c>
      <c r="AF2954">
        <v>0</v>
      </c>
      <c r="AG2954">
        <v>130189.53</v>
      </c>
      <c r="AH2954">
        <v>0</v>
      </c>
    </row>
    <row r="2955" spans="21:34" x14ac:dyDescent="0.25">
      <c r="U2955">
        <v>2954</v>
      </c>
      <c r="V2955">
        <v>15649136</v>
      </c>
      <c r="W2955" t="s">
        <v>1243</v>
      </c>
      <c r="X2955">
        <v>650</v>
      </c>
      <c r="Y2955" t="s">
        <v>374</v>
      </c>
      <c r="Z2955" t="s">
        <v>437</v>
      </c>
      <c r="AA2955">
        <v>43</v>
      </c>
      <c r="AB2955">
        <v>6</v>
      </c>
      <c r="AC2955">
        <v>0</v>
      </c>
      <c r="AD2955">
        <v>2</v>
      </c>
      <c r="AE2955">
        <v>1</v>
      </c>
      <c r="AF2955">
        <v>1</v>
      </c>
      <c r="AG2955">
        <v>16301.91</v>
      </c>
      <c r="AH2955">
        <v>0</v>
      </c>
    </row>
    <row r="2956" spans="21:34" x14ac:dyDescent="0.25">
      <c r="U2956">
        <v>2955</v>
      </c>
      <c r="V2956">
        <v>15775562</v>
      </c>
      <c r="W2956" t="s">
        <v>2148</v>
      </c>
      <c r="X2956">
        <v>538</v>
      </c>
      <c r="Y2956" t="s">
        <v>374</v>
      </c>
      <c r="Z2956" t="s">
        <v>437</v>
      </c>
      <c r="AA2956">
        <v>33</v>
      </c>
      <c r="AB2956">
        <v>5</v>
      </c>
      <c r="AC2956">
        <v>0</v>
      </c>
      <c r="AD2956">
        <v>2</v>
      </c>
      <c r="AE2956">
        <v>1</v>
      </c>
      <c r="AF2956">
        <v>0</v>
      </c>
      <c r="AG2956">
        <v>126962.41</v>
      </c>
      <c r="AH2956">
        <v>0</v>
      </c>
    </row>
    <row r="2957" spans="21:34" x14ac:dyDescent="0.25">
      <c r="U2957">
        <v>2956</v>
      </c>
      <c r="V2957">
        <v>15807481</v>
      </c>
      <c r="W2957" t="s">
        <v>1514</v>
      </c>
      <c r="X2957">
        <v>577</v>
      </c>
      <c r="Y2957" t="s">
        <v>374</v>
      </c>
      <c r="Z2957" t="s">
        <v>437</v>
      </c>
      <c r="AA2957">
        <v>46</v>
      </c>
      <c r="AB2957">
        <v>1</v>
      </c>
      <c r="AC2957">
        <v>0</v>
      </c>
      <c r="AD2957">
        <v>1</v>
      </c>
      <c r="AE2957">
        <v>1</v>
      </c>
      <c r="AF2957">
        <v>1</v>
      </c>
      <c r="AG2957">
        <v>158750.53</v>
      </c>
      <c r="AH2957">
        <v>0</v>
      </c>
    </row>
    <row r="2958" spans="21:34" x14ac:dyDescent="0.25">
      <c r="U2958">
        <v>2957</v>
      </c>
      <c r="V2958">
        <v>15642885</v>
      </c>
      <c r="W2958" t="s">
        <v>1110</v>
      </c>
      <c r="X2958">
        <v>792</v>
      </c>
      <c r="Y2958" t="s">
        <v>374</v>
      </c>
      <c r="Z2958" t="s">
        <v>436</v>
      </c>
      <c r="AA2958">
        <v>30</v>
      </c>
      <c r="AB2958">
        <v>8</v>
      </c>
      <c r="AC2958">
        <v>0</v>
      </c>
      <c r="AD2958">
        <v>2</v>
      </c>
      <c r="AE2958">
        <v>1</v>
      </c>
      <c r="AF2958">
        <v>0</v>
      </c>
      <c r="AG2958">
        <v>199644.2</v>
      </c>
      <c r="AH2958">
        <v>0</v>
      </c>
    </row>
    <row r="2959" spans="21:34" x14ac:dyDescent="0.25">
      <c r="U2959">
        <v>2958</v>
      </c>
      <c r="V2959">
        <v>15789109</v>
      </c>
      <c r="W2959" t="s">
        <v>680</v>
      </c>
      <c r="X2959">
        <v>686</v>
      </c>
      <c r="Y2959" t="s">
        <v>374</v>
      </c>
      <c r="Z2959" t="s">
        <v>437</v>
      </c>
      <c r="AA2959">
        <v>41</v>
      </c>
      <c r="AB2959">
        <v>10</v>
      </c>
      <c r="AC2959">
        <v>0</v>
      </c>
      <c r="AD2959">
        <v>1</v>
      </c>
      <c r="AE2959">
        <v>1</v>
      </c>
      <c r="AF2959">
        <v>1</v>
      </c>
      <c r="AG2959">
        <v>144272.71</v>
      </c>
      <c r="AH2959">
        <v>1</v>
      </c>
    </row>
    <row r="2960" spans="21:34" x14ac:dyDescent="0.25">
      <c r="U2960">
        <v>2959</v>
      </c>
      <c r="V2960">
        <v>15814004</v>
      </c>
      <c r="W2960" t="s">
        <v>2149</v>
      </c>
      <c r="X2960">
        <v>589</v>
      </c>
      <c r="Y2960" t="s">
        <v>374</v>
      </c>
      <c r="Z2960" t="s">
        <v>436</v>
      </c>
      <c r="AA2960">
        <v>29</v>
      </c>
      <c r="AB2960">
        <v>2</v>
      </c>
      <c r="AC2960">
        <v>0</v>
      </c>
      <c r="AD2960">
        <v>2</v>
      </c>
      <c r="AE2960">
        <v>0</v>
      </c>
      <c r="AF2960">
        <v>1</v>
      </c>
      <c r="AG2960">
        <v>98320.27</v>
      </c>
      <c r="AH2960">
        <v>0</v>
      </c>
    </row>
    <row r="2961" spans="21:34" x14ac:dyDescent="0.25">
      <c r="U2961">
        <v>2960</v>
      </c>
      <c r="V2961">
        <v>15673619</v>
      </c>
      <c r="W2961" t="s">
        <v>1959</v>
      </c>
      <c r="X2961">
        <v>530</v>
      </c>
      <c r="Y2961" t="s">
        <v>374</v>
      </c>
      <c r="Z2961" t="s">
        <v>436</v>
      </c>
      <c r="AA2961">
        <v>25</v>
      </c>
      <c r="AB2961">
        <v>9</v>
      </c>
      <c r="AC2961">
        <v>162560.32000000001</v>
      </c>
      <c r="AD2961">
        <v>1</v>
      </c>
      <c r="AE2961">
        <v>1</v>
      </c>
      <c r="AF2961">
        <v>0</v>
      </c>
      <c r="AG2961">
        <v>64129.03</v>
      </c>
      <c r="AH2961">
        <v>0</v>
      </c>
    </row>
    <row r="2962" spans="21:34" x14ac:dyDescent="0.25">
      <c r="U2962">
        <v>2961</v>
      </c>
      <c r="V2962">
        <v>15595135</v>
      </c>
      <c r="W2962" t="s">
        <v>2150</v>
      </c>
      <c r="X2962">
        <v>778</v>
      </c>
      <c r="Y2962" t="s">
        <v>378</v>
      </c>
      <c r="Z2962" t="s">
        <v>437</v>
      </c>
      <c r="AA2962">
        <v>29</v>
      </c>
      <c r="AB2962">
        <v>7</v>
      </c>
      <c r="AC2962">
        <v>123229.46</v>
      </c>
      <c r="AD2962">
        <v>1</v>
      </c>
      <c r="AE2962">
        <v>1</v>
      </c>
      <c r="AF2962">
        <v>0</v>
      </c>
      <c r="AG2962">
        <v>181221.09</v>
      </c>
      <c r="AH2962">
        <v>0</v>
      </c>
    </row>
    <row r="2963" spans="21:34" x14ac:dyDescent="0.25">
      <c r="U2963">
        <v>2962</v>
      </c>
      <c r="V2963">
        <v>15583681</v>
      </c>
      <c r="W2963" t="s">
        <v>2151</v>
      </c>
      <c r="X2963">
        <v>616</v>
      </c>
      <c r="Y2963" t="s">
        <v>376</v>
      </c>
      <c r="Z2963" t="s">
        <v>436</v>
      </c>
      <c r="AA2963">
        <v>31</v>
      </c>
      <c r="AB2963">
        <v>7</v>
      </c>
      <c r="AC2963">
        <v>76665.710000000006</v>
      </c>
      <c r="AD2963">
        <v>2</v>
      </c>
      <c r="AE2963">
        <v>1</v>
      </c>
      <c r="AF2963">
        <v>1</v>
      </c>
      <c r="AG2963">
        <v>163809.07999999999</v>
      </c>
      <c r="AH2963">
        <v>0</v>
      </c>
    </row>
    <row r="2964" spans="21:34" x14ac:dyDescent="0.25">
      <c r="U2964">
        <v>2963</v>
      </c>
      <c r="V2964">
        <v>15605000</v>
      </c>
      <c r="W2964" t="s">
        <v>2152</v>
      </c>
      <c r="X2964">
        <v>550</v>
      </c>
      <c r="Y2964" t="s">
        <v>374</v>
      </c>
      <c r="Z2964" t="s">
        <v>436</v>
      </c>
      <c r="AA2964">
        <v>38</v>
      </c>
      <c r="AB2964">
        <v>9</v>
      </c>
      <c r="AC2964">
        <v>140278.99</v>
      </c>
      <c r="AD2964">
        <v>3</v>
      </c>
      <c r="AE2964">
        <v>1</v>
      </c>
      <c r="AF2964">
        <v>1</v>
      </c>
      <c r="AG2964">
        <v>171457.06</v>
      </c>
      <c r="AH2964">
        <v>1</v>
      </c>
    </row>
    <row r="2965" spans="21:34" x14ac:dyDescent="0.25">
      <c r="U2965">
        <v>2964</v>
      </c>
      <c r="V2965">
        <v>15718071</v>
      </c>
      <c r="W2965" t="s">
        <v>1565</v>
      </c>
      <c r="X2965">
        <v>655</v>
      </c>
      <c r="Y2965" t="s">
        <v>374</v>
      </c>
      <c r="Z2965" t="s">
        <v>437</v>
      </c>
      <c r="AA2965">
        <v>51</v>
      </c>
      <c r="AB2965">
        <v>3</v>
      </c>
      <c r="AC2965">
        <v>0</v>
      </c>
      <c r="AD2965">
        <v>2</v>
      </c>
      <c r="AE2965">
        <v>0</v>
      </c>
      <c r="AF2965">
        <v>1</v>
      </c>
      <c r="AG2965">
        <v>15801.02</v>
      </c>
      <c r="AH2965">
        <v>0</v>
      </c>
    </row>
    <row r="2966" spans="21:34" x14ac:dyDescent="0.25">
      <c r="U2966">
        <v>2965</v>
      </c>
      <c r="V2966">
        <v>15679760</v>
      </c>
      <c r="W2966" t="s">
        <v>2153</v>
      </c>
      <c r="X2966">
        <v>721</v>
      </c>
      <c r="Y2966" t="s">
        <v>374</v>
      </c>
      <c r="Z2966" t="s">
        <v>436</v>
      </c>
      <c r="AA2966">
        <v>46</v>
      </c>
      <c r="AB2966">
        <v>1</v>
      </c>
      <c r="AC2966">
        <v>115764.32</v>
      </c>
      <c r="AD2966">
        <v>2</v>
      </c>
      <c r="AE2966">
        <v>0</v>
      </c>
      <c r="AF2966">
        <v>0</v>
      </c>
      <c r="AG2966">
        <v>102950.79</v>
      </c>
      <c r="AH2966">
        <v>0</v>
      </c>
    </row>
    <row r="2967" spans="21:34" x14ac:dyDescent="0.25">
      <c r="U2967">
        <v>2966</v>
      </c>
      <c r="V2967">
        <v>15654574</v>
      </c>
      <c r="W2967" t="s">
        <v>1915</v>
      </c>
      <c r="X2967">
        <v>499</v>
      </c>
      <c r="Y2967" t="s">
        <v>378</v>
      </c>
      <c r="Z2967" t="s">
        <v>436</v>
      </c>
      <c r="AA2967">
        <v>36</v>
      </c>
      <c r="AB2967">
        <v>5</v>
      </c>
      <c r="AC2967">
        <v>131142.53</v>
      </c>
      <c r="AD2967">
        <v>2</v>
      </c>
      <c r="AE2967">
        <v>1</v>
      </c>
      <c r="AF2967">
        <v>0</v>
      </c>
      <c r="AG2967">
        <v>174918.46</v>
      </c>
      <c r="AH2967">
        <v>0</v>
      </c>
    </row>
    <row r="2968" spans="21:34" x14ac:dyDescent="0.25">
      <c r="U2968">
        <v>2967</v>
      </c>
      <c r="V2968">
        <v>15577178</v>
      </c>
      <c r="W2968" t="s">
        <v>1018</v>
      </c>
      <c r="X2968">
        <v>511</v>
      </c>
      <c r="Y2968" t="s">
        <v>374</v>
      </c>
      <c r="Z2968" t="s">
        <v>436</v>
      </c>
      <c r="AA2968">
        <v>45</v>
      </c>
      <c r="AB2968">
        <v>5</v>
      </c>
      <c r="AC2968">
        <v>68375.27</v>
      </c>
      <c r="AD2968">
        <v>1</v>
      </c>
      <c r="AE2968">
        <v>1</v>
      </c>
      <c r="AF2968">
        <v>0</v>
      </c>
      <c r="AG2968">
        <v>193160.25</v>
      </c>
      <c r="AH2968">
        <v>1</v>
      </c>
    </row>
    <row r="2969" spans="21:34" x14ac:dyDescent="0.25">
      <c r="U2969">
        <v>2968</v>
      </c>
      <c r="V2969">
        <v>15595324</v>
      </c>
      <c r="W2969" t="s">
        <v>2154</v>
      </c>
      <c r="X2969">
        <v>579</v>
      </c>
      <c r="Y2969" t="s">
        <v>378</v>
      </c>
      <c r="Z2969" t="s">
        <v>437</v>
      </c>
      <c r="AA2969">
        <v>39</v>
      </c>
      <c r="AB2969">
        <v>5</v>
      </c>
      <c r="AC2969">
        <v>117833.3</v>
      </c>
      <c r="AD2969">
        <v>3</v>
      </c>
      <c r="AE2969">
        <v>0</v>
      </c>
      <c r="AF2969">
        <v>0</v>
      </c>
      <c r="AG2969">
        <v>5831</v>
      </c>
      <c r="AH2969">
        <v>1</v>
      </c>
    </row>
    <row r="2970" spans="21:34" x14ac:dyDescent="0.25">
      <c r="U2970">
        <v>2969</v>
      </c>
      <c r="V2970">
        <v>15756932</v>
      </c>
      <c r="W2970" t="s">
        <v>2047</v>
      </c>
      <c r="X2970">
        <v>696</v>
      </c>
      <c r="Y2970" t="s">
        <v>376</v>
      </c>
      <c r="Z2970" t="s">
        <v>437</v>
      </c>
      <c r="AA2970">
        <v>36</v>
      </c>
      <c r="AB2970">
        <v>7</v>
      </c>
      <c r="AC2970">
        <v>0</v>
      </c>
      <c r="AD2970">
        <v>2</v>
      </c>
      <c r="AE2970">
        <v>1</v>
      </c>
      <c r="AF2970">
        <v>1</v>
      </c>
      <c r="AG2970">
        <v>82298.59</v>
      </c>
      <c r="AH2970">
        <v>0</v>
      </c>
    </row>
    <row r="2971" spans="21:34" x14ac:dyDescent="0.25">
      <c r="U2971">
        <v>2970</v>
      </c>
      <c r="V2971">
        <v>15726358</v>
      </c>
      <c r="W2971" t="s">
        <v>2155</v>
      </c>
      <c r="X2971">
        <v>681</v>
      </c>
      <c r="Y2971" t="s">
        <v>374</v>
      </c>
      <c r="Z2971" t="s">
        <v>436</v>
      </c>
      <c r="AA2971">
        <v>34</v>
      </c>
      <c r="AB2971">
        <v>7</v>
      </c>
      <c r="AC2971">
        <v>0</v>
      </c>
      <c r="AD2971">
        <v>2</v>
      </c>
      <c r="AE2971">
        <v>0</v>
      </c>
      <c r="AF2971">
        <v>0</v>
      </c>
      <c r="AG2971">
        <v>130686.59</v>
      </c>
      <c r="AH2971">
        <v>0</v>
      </c>
    </row>
    <row r="2972" spans="21:34" x14ac:dyDescent="0.25">
      <c r="U2972">
        <v>2971</v>
      </c>
      <c r="V2972">
        <v>15595228</v>
      </c>
      <c r="W2972" t="s">
        <v>2156</v>
      </c>
      <c r="X2972">
        <v>815</v>
      </c>
      <c r="Y2972" t="s">
        <v>374</v>
      </c>
      <c r="Z2972" t="s">
        <v>436</v>
      </c>
      <c r="AA2972">
        <v>45</v>
      </c>
      <c r="AB2972">
        <v>7</v>
      </c>
      <c r="AC2972">
        <v>0</v>
      </c>
      <c r="AD2972">
        <v>1</v>
      </c>
      <c r="AE2972">
        <v>0</v>
      </c>
      <c r="AF2972">
        <v>1</v>
      </c>
      <c r="AG2972">
        <v>52885.23</v>
      </c>
      <c r="AH2972">
        <v>1</v>
      </c>
    </row>
    <row r="2973" spans="21:34" x14ac:dyDescent="0.25">
      <c r="U2973">
        <v>2972</v>
      </c>
      <c r="V2973">
        <v>15782530</v>
      </c>
      <c r="W2973" t="s">
        <v>1097</v>
      </c>
      <c r="X2973">
        <v>681</v>
      </c>
      <c r="Y2973" t="s">
        <v>376</v>
      </c>
      <c r="Z2973" t="s">
        <v>436</v>
      </c>
      <c r="AA2973">
        <v>30</v>
      </c>
      <c r="AB2973">
        <v>2</v>
      </c>
      <c r="AC2973">
        <v>111093.01</v>
      </c>
      <c r="AD2973">
        <v>1</v>
      </c>
      <c r="AE2973">
        <v>1</v>
      </c>
      <c r="AF2973">
        <v>0</v>
      </c>
      <c r="AG2973">
        <v>68985.990000000005</v>
      </c>
      <c r="AH2973">
        <v>0</v>
      </c>
    </row>
    <row r="2974" spans="21:34" x14ac:dyDescent="0.25">
      <c r="U2974">
        <v>2973</v>
      </c>
      <c r="V2974">
        <v>15592877</v>
      </c>
      <c r="W2974" t="s">
        <v>1321</v>
      </c>
      <c r="X2974">
        <v>641</v>
      </c>
      <c r="Y2974" t="s">
        <v>376</v>
      </c>
      <c r="Z2974" t="s">
        <v>436</v>
      </c>
      <c r="AA2974">
        <v>42</v>
      </c>
      <c r="AB2974">
        <v>9</v>
      </c>
      <c r="AC2974">
        <v>132657.54999999999</v>
      </c>
      <c r="AD2974">
        <v>1</v>
      </c>
      <c r="AE2974">
        <v>1</v>
      </c>
      <c r="AF2974">
        <v>0</v>
      </c>
      <c r="AG2974">
        <v>35367.19</v>
      </c>
      <c r="AH2974">
        <v>0</v>
      </c>
    </row>
    <row r="2975" spans="21:34" x14ac:dyDescent="0.25">
      <c r="U2975">
        <v>2974</v>
      </c>
      <c r="V2975">
        <v>15651983</v>
      </c>
      <c r="W2975" t="s">
        <v>1726</v>
      </c>
      <c r="X2975">
        <v>591</v>
      </c>
      <c r="Y2975" t="s">
        <v>374</v>
      </c>
      <c r="Z2975" t="s">
        <v>437</v>
      </c>
      <c r="AA2975">
        <v>56</v>
      </c>
      <c r="AB2975">
        <v>9</v>
      </c>
      <c r="AC2975">
        <v>128882.49</v>
      </c>
      <c r="AD2975">
        <v>1</v>
      </c>
      <c r="AE2975">
        <v>1</v>
      </c>
      <c r="AF2975">
        <v>1</v>
      </c>
      <c r="AG2975">
        <v>196241.94</v>
      </c>
      <c r="AH2975">
        <v>1</v>
      </c>
    </row>
    <row r="2976" spans="21:34" x14ac:dyDescent="0.25">
      <c r="U2976">
        <v>2975</v>
      </c>
      <c r="V2976">
        <v>15746737</v>
      </c>
      <c r="W2976" t="s">
        <v>2157</v>
      </c>
      <c r="X2976">
        <v>565</v>
      </c>
      <c r="Y2976" t="s">
        <v>378</v>
      </c>
      <c r="Z2976" t="s">
        <v>436</v>
      </c>
      <c r="AA2976">
        <v>59</v>
      </c>
      <c r="AB2976">
        <v>9</v>
      </c>
      <c r="AC2976">
        <v>69129.59</v>
      </c>
      <c r="AD2976">
        <v>1</v>
      </c>
      <c r="AE2976">
        <v>1</v>
      </c>
      <c r="AF2976">
        <v>1</v>
      </c>
      <c r="AG2976">
        <v>170705.53</v>
      </c>
      <c r="AH2976">
        <v>0</v>
      </c>
    </row>
    <row r="2977" spans="21:34" x14ac:dyDescent="0.25">
      <c r="U2977">
        <v>2976</v>
      </c>
      <c r="V2977">
        <v>15774179</v>
      </c>
      <c r="W2977" t="s">
        <v>965</v>
      </c>
      <c r="X2977">
        <v>487</v>
      </c>
      <c r="Y2977" t="s">
        <v>374</v>
      </c>
      <c r="Z2977" t="s">
        <v>436</v>
      </c>
      <c r="AA2977">
        <v>37</v>
      </c>
      <c r="AB2977">
        <v>6</v>
      </c>
      <c r="AC2977">
        <v>0</v>
      </c>
      <c r="AD2977">
        <v>2</v>
      </c>
      <c r="AE2977">
        <v>1</v>
      </c>
      <c r="AF2977">
        <v>1</v>
      </c>
      <c r="AG2977">
        <v>126477.41</v>
      </c>
      <c r="AH2977">
        <v>0</v>
      </c>
    </row>
    <row r="2978" spans="21:34" x14ac:dyDescent="0.25">
      <c r="U2978">
        <v>2977</v>
      </c>
      <c r="V2978">
        <v>15667265</v>
      </c>
      <c r="W2978" t="s">
        <v>719</v>
      </c>
      <c r="X2978">
        <v>729</v>
      </c>
      <c r="Y2978" t="s">
        <v>374</v>
      </c>
      <c r="Z2978" t="s">
        <v>436</v>
      </c>
      <c r="AA2978">
        <v>39</v>
      </c>
      <c r="AB2978">
        <v>4</v>
      </c>
      <c r="AC2978">
        <v>121404.64</v>
      </c>
      <c r="AD2978">
        <v>1</v>
      </c>
      <c r="AE2978">
        <v>1</v>
      </c>
      <c r="AF2978">
        <v>1</v>
      </c>
      <c r="AG2978">
        <v>159618.17000000001</v>
      </c>
      <c r="AH2978">
        <v>0</v>
      </c>
    </row>
    <row r="2979" spans="21:34" x14ac:dyDescent="0.25">
      <c r="U2979">
        <v>2978</v>
      </c>
      <c r="V2979">
        <v>15655123</v>
      </c>
      <c r="W2979" t="s">
        <v>1513</v>
      </c>
      <c r="X2979">
        <v>505</v>
      </c>
      <c r="Y2979" t="s">
        <v>376</v>
      </c>
      <c r="Z2979" t="s">
        <v>437</v>
      </c>
      <c r="AA2979">
        <v>45</v>
      </c>
      <c r="AB2979">
        <v>9</v>
      </c>
      <c r="AC2979">
        <v>131355.29999999999</v>
      </c>
      <c r="AD2979">
        <v>3</v>
      </c>
      <c r="AE2979">
        <v>1</v>
      </c>
      <c r="AF2979">
        <v>0</v>
      </c>
      <c r="AG2979">
        <v>195395.33</v>
      </c>
      <c r="AH2979">
        <v>1</v>
      </c>
    </row>
    <row r="2980" spans="21:34" x14ac:dyDescent="0.25">
      <c r="U2980">
        <v>2979</v>
      </c>
      <c r="V2980">
        <v>15595917</v>
      </c>
      <c r="W2980" t="s">
        <v>1428</v>
      </c>
      <c r="X2980">
        <v>580</v>
      </c>
      <c r="Y2980" t="s">
        <v>374</v>
      </c>
      <c r="Z2980" t="s">
        <v>437</v>
      </c>
      <c r="AA2980">
        <v>35</v>
      </c>
      <c r="AB2980">
        <v>1</v>
      </c>
      <c r="AC2980">
        <v>102097.33</v>
      </c>
      <c r="AD2980">
        <v>1</v>
      </c>
      <c r="AE2980">
        <v>0</v>
      </c>
      <c r="AF2980">
        <v>1</v>
      </c>
      <c r="AG2980">
        <v>168285.85</v>
      </c>
      <c r="AH2980">
        <v>0</v>
      </c>
    </row>
    <row r="2981" spans="21:34" x14ac:dyDescent="0.25">
      <c r="U2981">
        <v>2980</v>
      </c>
      <c r="V2981">
        <v>15668385</v>
      </c>
      <c r="W2981" t="s">
        <v>665</v>
      </c>
      <c r="X2981">
        <v>642</v>
      </c>
      <c r="Y2981" t="s">
        <v>374</v>
      </c>
      <c r="Z2981" t="s">
        <v>436</v>
      </c>
      <c r="AA2981">
        <v>40</v>
      </c>
      <c r="AB2981">
        <v>1</v>
      </c>
      <c r="AC2981">
        <v>154863.15</v>
      </c>
      <c r="AD2981">
        <v>1</v>
      </c>
      <c r="AE2981">
        <v>1</v>
      </c>
      <c r="AF2981">
        <v>1</v>
      </c>
      <c r="AG2981">
        <v>138052.51</v>
      </c>
      <c r="AH2981">
        <v>0</v>
      </c>
    </row>
    <row r="2982" spans="21:34" x14ac:dyDescent="0.25">
      <c r="U2982">
        <v>2981</v>
      </c>
      <c r="V2982">
        <v>15709476</v>
      </c>
      <c r="W2982" t="s">
        <v>2158</v>
      </c>
      <c r="X2982">
        <v>850</v>
      </c>
      <c r="Y2982" t="s">
        <v>376</v>
      </c>
      <c r="Z2982" t="s">
        <v>437</v>
      </c>
      <c r="AA2982">
        <v>41</v>
      </c>
      <c r="AB2982">
        <v>3</v>
      </c>
      <c r="AC2982">
        <v>99945.93</v>
      </c>
      <c r="AD2982">
        <v>2</v>
      </c>
      <c r="AE2982">
        <v>1</v>
      </c>
      <c r="AF2982">
        <v>0</v>
      </c>
      <c r="AG2982">
        <v>71179.31</v>
      </c>
      <c r="AH2982">
        <v>0</v>
      </c>
    </row>
    <row r="2983" spans="21:34" x14ac:dyDescent="0.25">
      <c r="U2983">
        <v>2982</v>
      </c>
      <c r="V2983">
        <v>15711218</v>
      </c>
      <c r="W2983" t="s">
        <v>2159</v>
      </c>
      <c r="X2983">
        <v>616</v>
      </c>
      <c r="Y2983" t="s">
        <v>378</v>
      </c>
      <c r="Z2983" t="s">
        <v>436</v>
      </c>
      <c r="AA2983">
        <v>39</v>
      </c>
      <c r="AB2983">
        <v>2</v>
      </c>
      <c r="AC2983">
        <v>121704.32000000001</v>
      </c>
      <c r="AD2983">
        <v>2</v>
      </c>
      <c r="AE2983">
        <v>1</v>
      </c>
      <c r="AF2983">
        <v>0</v>
      </c>
      <c r="AG2983">
        <v>55556.3</v>
      </c>
      <c r="AH2983">
        <v>0</v>
      </c>
    </row>
    <row r="2984" spans="21:34" x14ac:dyDescent="0.25">
      <c r="U2984">
        <v>2983</v>
      </c>
      <c r="V2984">
        <v>15798659</v>
      </c>
      <c r="W2984" t="s">
        <v>761</v>
      </c>
      <c r="X2984">
        <v>526</v>
      </c>
      <c r="Y2984" t="s">
        <v>376</v>
      </c>
      <c r="Z2984" t="s">
        <v>437</v>
      </c>
      <c r="AA2984">
        <v>43</v>
      </c>
      <c r="AB2984">
        <v>3</v>
      </c>
      <c r="AC2984">
        <v>0</v>
      </c>
      <c r="AD2984">
        <v>2</v>
      </c>
      <c r="AE2984">
        <v>1</v>
      </c>
      <c r="AF2984">
        <v>0</v>
      </c>
      <c r="AG2984">
        <v>31705.19</v>
      </c>
      <c r="AH2984">
        <v>0</v>
      </c>
    </row>
    <row r="2985" spans="21:34" x14ac:dyDescent="0.25">
      <c r="U2985">
        <v>2984</v>
      </c>
      <c r="V2985">
        <v>15663939</v>
      </c>
      <c r="W2985" t="s">
        <v>2160</v>
      </c>
      <c r="X2985">
        <v>523</v>
      </c>
      <c r="Y2985" t="s">
        <v>378</v>
      </c>
      <c r="Z2985" t="s">
        <v>436</v>
      </c>
      <c r="AA2985">
        <v>35</v>
      </c>
      <c r="AB2985">
        <v>8</v>
      </c>
      <c r="AC2985">
        <v>138782.76</v>
      </c>
      <c r="AD2985">
        <v>1</v>
      </c>
      <c r="AE2985">
        <v>1</v>
      </c>
      <c r="AF2985">
        <v>1</v>
      </c>
      <c r="AG2985">
        <v>186118.93</v>
      </c>
      <c r="AH2985">
        <v>0</v>
      </c>
    </row>
    <row r="2986" spans="21:34" x14ac:dyDescent="0.25">
      <c r="U2986">
        <v>2985</v>
      </c>
      <c r="V2986">
        <v>15694946</v>
      </c>
      <c r="W2986" t="s">
        <v>1902</v>
      </c>
      <c r="X2986">
        <v>663</v>
      </c>
      <c r="Y2986" t="s">
        <v>374</v>
      </c>
      <c r="Z2986" t="s">
        <v>436</v>
      </c>
      <c r="AA2986">
        <v>35</v>
      </c>
      <c r="AB2986">
        <v>9</v>
      </c>
      <c r="AC2986">
        <v>0</v>
      </c>
      <c r="AD2986">
        <v>2</v>
      </c>
      <c r="AE2986">
        <v>1</v>
      </c>
      <c r="AF2986">
        <v>1</v>
      </c>
      <c r="AG2986">
        <v>195580.28</v>
      </c>
      <c r="AH2986">
        <v>0</v>
      </c>
    </row>
    <row r="2987" spans="21:34" x14ac:dyDescent="0.25">
      <c r="U2987">
        <v>2986</v>
      </c>
      <c r="V2987">
        <v>15631912</v>
      </c>
      <c r="W2987" t="s">
        <v>817</v>
      </c>
      <c r="X2987">
        <v>840</v>
      </c>
      <c r="Y2987" t="s">
        <v>374</v>
      </c>
      <c r="Z2987" t="s">
        <v>436</v>
      </c>
      <c r="AA2987">
        <v>30</v>
      </c>
      <c r="AB2987">
        <v>8</v>
      </c>
      <c r="AC2987">
        <v>136291.71</v>
      </c>
      <c r="AD2987">
        <v>1</v>
      </c>
      <c r="AE2987">
        <v>1</v>
      </c>
      <c r="AF2987">
        <v>0</v>
      </c>
      <c r="AG2987">
        <v>54113.38</v>
      </c>
      <c r="AH2987">
        <v>0</v>
      </c>
    </row>
    <row r="2988" spans="21:34" x14ac:dyDescent="0.25">
      <c r="U2988">
        <v>2987</v>
      </c>
      <c r="V2988">
        <v>15768816</v>
      </c>
      <c r="W2988" t="s">
        <v>1251</v>
      </c>
      <c r="X2988">
        <v>570</v>
      </c>
      <c r="Y2988" t="s">
        <v>378</v>
      </c>
      <c r="Z2988" t="s">
        <v>436</v>
      </c>
      <c r="AA2988">
        <v>42</v>
      </c>
      <c r="AB2988">
        <v>0</v>
      </c>
      <c r="AC2988">
        <v>107856.57</v>
      </c>
      <c r="AD2988">
        <v>2</v>
      </c>
      <c r="AE2988">
        <v>1</v>
      </c>
      <c r="AF2988">
        <v>0</v>
      </c>
      <c r="AG2988">
        <v>127528.84</v>
      </c>
      <c r="AH2988">
        <v>0</v>
      </c>
    </row>
    <row r="2989" spans="21:34" x14ac:dyDescent="0.25">
      <c r="U2989">
        <v>2988</v>
      </c>
      <c r="V2989">
        <v>15682268</v>
      </c>
      <c r="W2989" t="s">
        <v>2161</v>
      </c>
      <c r="X2989">
        <v>676</v>
      </c>
      <c r="Y2989" t="s">
        <v>378</v>
      </c>
      <c r="Z2989" t="s">
        <v>437</v>
      </c>
      <c r="AA2989">
        <v>26</v>
      </c>
      <c r="AB2989">
        <v>1</v>
      </c>
      <c r="AC2989">
        <v>108348.66</v>
      </c>
      <c r="AD2989">
        <v>1</v>
      </c>
      <c r="AE2989">
        <v>0</v>
      </c>
      <c r="AF2989">
        <v>0</v>
      </c>
      <c r="AG2989">
        <v>60231.74</v>
      </c>
      <c r="AH2989">
        <v>1</v>
      </c>
    </row>
    <row r="2990" spans="21:34" x14ac:dyDescent="0.25">
      <c r="U2990">
        <v>2989</v>
      </c>
      <c r="V2990">
        <v>15684801</v>
      </c>
      <c r="W2990" t="s">
        <v>2005</v>
      </c>
      <c r="X2990">
        <v>689</v>
      </c>
      <c r="Y2990" t="s">
        <v>374</v>
      </c>
      <c r="Z2990" t="s">
        <v>436</v>
      </c>
      <c r="AA2990">
        <v>47</v>
      </c>
      <c r="AB2990">
        <v>1</v>
      </c>
      <c r="AC2990">
        <v>93871.95</v>
      </c>
      <c r="AD2990">
        <v>3</v>
      </c>
      <c r="AE2990">
        <v>1</v>
      </c>
      <c r="AF2990">
        <v>0</v>
      </c>
      <c r="AG2990">
        <v>156878.42000000001</v>
      </c>
      <c r="AH2990">
        <v>1</v>
      </c>
    </row>
    <row r="2991" spans="21:34" x14ac:dyDescent="0.25">
      <c r="U2991">
        <v>2990</v>
      </c>
      <c r="V2991">
        <v>15636428</v>
      </c>
      <c r="W2991" t="s">
        <v>965</v>
      </c>
      <c r="X2991">
        <v>703</v>
      </c>
      <c r="Y2991" t="s">
        <v>376</v>
      </c>
      <c r="Z2991" t="s">
        <v>437</v>
      </c>
      <c r="AA2991">
        <v>45</v>
      </c>
      <c r="AB2991">
        <v>1</v>
      </c>
      <c r="AC2991">
        <v>0</v>
      </c>
      <c r="AD2991">
        <v>1</v>
      </c>
      <c r="AE2991">
        <v>1</v>
      </c>
      <c r="AF2991">
        <v>0</v>
      </c>
      <c r="AG2991">
        <v>182784.11</v>
      </c>
      <c r="AH2991">
        <v>1</v>
      </c>
    </row>
    <row r="2992" spans="21:34" x14ac:dyDescent="0.25">
      <c r="U2992">
        <v>2991</v>
      </c>
      <c r="V2992">
        <v>15809823</v>
      </c>
      <c r="W2992" t="s">
        <v>1340</v>
      </c>
      <c r="X2992">
        <v>491</v>
      </c>
      <c r="Y2992" t="s">
        <v>378</v>
      </c>
      <c r="Z2992" t="s">
        <v>436</v>
      </c>
      <c r="AA2992">
        <v>19</v>
      </c>
      <c r="AB2992">
        <v>2</v>
      </c>
      <c r="AC2992">
        <v>125860.2</v>
      </c>
      <c r="AD2992">
        <v>1</v>
      </c>
      <c r="AE2992">
        <v>0</v>
      </c>
      <c r="AF2992">
        <v>0</v>
      </c>
      <c r="AG2992">
        <v>129690.5</v>
      </c>
      <c r="AH2992">
        <v>0</v>
      </c>
    </row>
    <row r="2993" spans="21:34" x14ac:dyDescent="0.25">
      <c r="U2993">
        <v>2992</v>
      </c>
      <c r="V2993">
        <v>15699284</v>
      </c>
      <c r="W2993" t="s">
        <v>911</v>
      </c>
      <c r="X2993">
        <v>584</v>
      </c>
      <c r="Y2993" t="s">
        <v>374</v>
      </c>
      <c r="Z2993" t="s">
        <v>436</v>
      </c>
      <c r="AA2993">
        <v>49</v>
      </c>
      <c r="AB2993">
        <v>8</v>
      </c>
      <c r="AC2993">
        <v>172713.44</v>
      </c>
      <c r="AD2993">
        <v>1</v>
      </c>
      <c r="AE2993">
        <v>1</v>
      </c>
      <c r="AF2993">
        <v>0</v>
      </c>
      <c r="AG2993">
        <v>113860.81</v>
      </c>
      <c r="AH2993">
        <v>0</v>
      </c>
    </row>
    <row r="2994" spans="21:34" x14ac:dyDescent="0.25">
      <c r="U2994">
        <v>2993</v>
      </c>
      <c r="V2994">
        <v>15786993</v>
      </c>
      <c r="W2994" t="s">
        <v>931</v>
      </c>
      <c r="X2994">
        <v>810</v>
      </c>
      <c r="Y2994" t="s">
        <v>374</v>
      </c>
      <c r="Z2994" t="s">
        <v>437</v>
      </c>
      <c r="AA2994">
        <v>51</v>
      </c>
      <c r="AB2994">
        <v>5</v>
      </c>
      <c r="AC2994">
        <v>0</v>
      </c>
      <c r="AD2994">
        <v>2</v>
      </c>
      <c r="AE2994">
        <v>0</v>
      </c>
      <c r="AF2994">
        <v>1</v>
      </c>
      <c r="AG2994">
        <v>184524.74</v>
      </c>
      <c r="AH2994">
        <v>0</v>
      </c>
    </row>
    <row r="2995" spans="21:34" x14ac:dyDescent="0.25">
      <c r="U2995">
        <v>2994</v>
      </c>
      <c r="V2995">
        <v>15709441</v>
      </c>
      <c r="W2995" t="s">
        <v>769</v>
      </c>
      <c r="X2995">
        <v>745</v>
      </c>
      <c r="Y2995" t="s">
        <v>376</v>
      </c>
      <c r="Z2995" t="s">
        <v>437</v>
      </c>
      <c r="AA2995">
        <v>59</v>
      </c>
      <c r="AB2995">
        <v>8</v>
      </c>
      <c r="AC2995">
        <v>0</v>
      </c>
      <c r="AD2995">
        <v>1</v>
      </c>
      <c r="AE2995">
        <v>1</v>
      </c>
      <c r="AF2995">
        <v>1</v>
      </c>
      <c r="AG2995">
        <v>36124.980000000003</v>
      </c>
      <c r="AH2995">
        <v>0</v>
      </c>
    </row>
    <row r="2996" spans="21:34" x14ac:dyDescent="0.25">
      <c r="U2996">
        <v>2995</v>
      </c>
      <c r="V2996">
        <v>15710257</v>
      </c>
      <c r="W2996" t="s">
        <v>876</v>
      </c>
      <c r="X2996">
        <v>625</v>
      </c>
      <c r="Y2996" t="s">
        <v>374</v>
      </c>
      <c r="Z2996" t="s">
        <v>437</v>
      </c>
      <c r="AA2996">
        <v>39</v>
      </c>
      <c r="AB2996">
        <v>3</v>
      </c>
      <c r="AC2996">
        <v>130786.92</v>
      </c>
      <c r="AD2996">
        <v>1</v>
      </c>
      <c r="AE2996">
        <v>0</v>
      </c>
      <c r="AF2996">
        <v>1</v>
      </c>
      <c r="AG2996">
        <v>121316.07</v>
      </c>
      <c r="AH2996">
        <v>0</v>
      </c>
    </row>
    <row r="2997" spans="21:34" x14ac:dyDescent="0.25">
      <c r="U2997">
        <v>2996</v>
      </c>
      <c r="V2997">
        <v>15582492</v>
      </c>
      <c r="W2997" t="s">
        <v>1322</v>
      </c>
      <c r="X2997">
        <v>535</v>
      </c>
      <c r="Y2997" t="s">
        <v>374</v>
      </c>
      <c r="Z2997" t="s">
        <v>437</v>
      </c>
      <c r="AA2997">
        <v>29</v>
      </c>
      <c r="AB2997">
        <v>2</v>
      </c>
      <c r="AC2997">
        <v>112367.34</v>
      </c>
      <c r="AD2997">
        <v>1</v>
      </c>
      <c r="AE2997">
        <v>1</v>
      </c>
      <c r="AF2997">
        <v>0</v>
      </c>
      <c r="AG2997">
        <v>185630.76</v>
      </c>
      <c r="AH2997">
        <v>0</v>
      </c>
    </row>
    <row r="2998" spans="21:34" x14ac:dyDescent="0.25">
      <c r="U2998">
        <v>2997</v>
      </c>
      <c r="V2998">
        <v>15575694</v>
      </c>
      <c r="W2998" t="s">
        <v>1923</v>
      </c>
      <c r="X2998">
        <v>729</v>
      </c>
      <c r="Y2998" t="s">
        <v>376</v>
      </c>
      <c r="Z2998" t="s">
        <v>437</v>
      </c>
      <c r="AA2998">
        <v>45</v>
      </c>
      <c r="AB2998">
        <v>7</v>
      </c>
      <c r="AC2998">
        <v>91091.06</v>
      </c>
      <c r="AD2998">
        <v>2</v>
      </c>
      <c r="AE2998">
        <v>1</v>
      </c>
      <c r="AF2998">
        <v>0</v>
      </c>
      <c r="AG2998">
        <v>71133.119999999995</v>
      </c>
      <c r="AH2998">
        <v>0</v>
      </c>
    </row>
    <row r="2999" spans="21:34" x14ac:dyDescent="0.25">
      <c r="U2999">
        <v>2998</v>
      </c>
      <c r="V2999">
        <v>15756820</v>
      </c>
      <c r="W2999" t="s">
        <v>1168</v>
      </c>
      <c r="X2999">
        <v>655</v>
      </c>
      <c r="Y2999" t="s">
        <v>374</v>
      </c>
      <c r="Z2999" t="s">
        <v>437</v>
      </c>
      <c r="AA2999">
        <v>26</v>
      </c>
      <c r="AB2999">
        <v>7</v>
      </c>
      <c r="AC2999">
        <v>106198.5</v>
      </c>
      <c r="AD2999">
        <v>1</v>
      </c>
      <c r="AE2999">
        <v>0</v>
      </c>
      <c r="AF2999">
        <v>1</v>
      </c>
      <c r="AG2999">
        <v>32020.42</v>
      </c>
      <c r="AH2999">
        <v>0</v>
      </c>
    </row>
    <row r="3000" spans="21:34" x14ac:dyDescent="0.25">
      <c r="U3000">
        <v>2999</v>
      </c>
      <c r="V3000">
        <v>15766289</v>
      </c>
      <c r="W3000" t="s">
        <v>2162</v>
      </c>
      <c r="X3000">
        <v>751</v>
      </c>
      <c r="Y3000" t="s">
        <v>374</v>
      </c>
      <c r="Z3000" t="s">
        <v>436</v>
      </c>
      <c r="AA3000">
        <v>47</v>
      </c>
      <c r="AB3000">
        <v>5</v>
      </c>
      <c r="AC3000">
        <v>142669.93</v>
      </c>
      <c r="AD3000">
        <v>2</v>
      </c>
      <c r="AE3000">
        <v>1</v>
      </c>
      <c r="AF3000">
        <v>0</v>
      </c>
      <c r="AG3000">
        <v>162760.95999999999</v>
      </c>
      <c r="AH3000">
        <v>0</v>
      </c>
    </row>
    <row r="3001" spans="21:34" x14ac:dyDescent="0.25">
      <c r="U3001">
        <v>3000</v>
      </c>
      <c r="V3001">
        <v>15593014</v>
      </c>
      <c r="W3001" t="s">
        <v>2163</v>
      </c>
      <c r="X3001">
        <v>525</v>
      </c>
      <c r="Y3001" t="s">
        <v>374</v>
      </c>
      <c r="Z3001" t="s">
        <v>436</v>
      </c>
      <c r="AA3001">
        <v>33</v>
      </c>
      <c r="AB3001">
        <v>1</v>
      </c>
      <c r="AC3001">
        <v>112833.35</v>
      </c>
      <c r="AD3001">
        <v>1</v>
      </c>
      <c r="AE3001">
        <v>0</v>
      </c>
      <c r="AF3001">
        <v>1</v>
      </c>
      <c r="AG3001">
        <v>175178.56</v>
      </c>
      <c r="AH3001">
        <v>0</v>
      </c>
    </row>
    <row r="3002" spans="21:34" x14ac:dyDescent="0.25">
      <c r="U3002">
        <v>3001</v>
      </c>
      <c r="V3002">
        <v>15584545</v>
      </c>
      <c r="W3002" t="s">
        <v>2000</v>
      </c>
      <c r="X3002">
        <v>532</v>
      </c>
      <c r="Y3002" t="s">
        <v>374</v>
      </c>
      <c r="Z3002" t="s">
        <v>437</v>
      </c>
      <c r="AA3002">
        <v>40</v>
      </c>
      <c r="AB3002">
        <v>5</v>
      </c>
      <c r="AC3002">
        <v>0</v>
      </c>
      <c r="AD3002">
        <v>2</v>
      </c>
      <c r="AE3002">
        <v>0</v>
      </c>
      <c r="AF3002">
        <v>1</v>
      </c>
      <c r="AG3002">
        <v>177099.71</v>
      </c>
      <c r="AH3002">
        <v>0</v>
      </c>
    </row>
    <row r="3003" spans="21:34" x14ac:dyDescent="0.25">
      <c r="U3003">
        <v>3002</v>
      </c>
      <c r="V3003">
        <v>15675949</v>
      </c>
      <c r="W3003" t="s">
        <v>1168</v>
      </c>
      <c r="X3003">
        <v>696</v>
      </c>
      <c r="Y3003" t="s">
        <v>376</v>
      </c>
      <c r="Z3003" t="s">
        <v>437</v>
      </c>
      <c r="AA3003">
        <v>43</v>
      </c>
      <c r="AB3003">
        <v>4</v>
      </c>
      <c r="AC3003">
        <v>0</v>
      </c>
      <c r="AD3003">
        <v>2</v>
      </c>
      <c r="AE3003">
        <v>1</v>
      </c>
      <c r="AF3003">
        <v>1</v>
      </c>
      <c r="AG3003">
        <v>66406.37</v>
      </c>
      <c r="AH3003">
        <v>0</v>
      </c>
    </row>
    <row r="3004" spans="21:34" x14ac:dyDescent="0.25">
      <c r="U3004">
        <v>3003</v>
      </c>
      <c r="V3004">
        <v>15672091</v>
      </c>
      <c r="W3004" t="s">
        <v>2164</v>
      </c>
      <c r="X3004">
        <v>786</v>
      </c>
      <c r="Y3004" t="s">
        <v>378</v>
      </c>
      <c r="Z3004" t="s">
        <v>437</v>
      </c>
      <c r="AA3004">
        <v>32</v>
      </c>
      <c r="AB3004">
        <v>2</v>
      </c>
      <c r="AC3004">
        <v>104336.43</v>
      </c>
      <c r="AD3004">
        <v>2</v>
      </c>
      <c r="AE3004">
        <v>0</v>
      </c>
      <c r="AF3004">
        <v>0</v>
      </c>
      <c r="AG3004">
        <v>59559.81</v>
      </c>
      <c r="AH3004">
        <v>0</v>
      </c>
    </row>
    <row r="3005" spans="21:34" x14ac:dyDescent="0.25">
      <c r="U3005">
        <v>3004</v>
      </c>
      <c r="V3005">
        <v>15801658</v>
      </c>
      <c r="W3005" t="s">
        <v>1212</v>
      </c>
      <c r="X3005">
        <v>580</v>
      </c>
      <c r="Y3005" t="s">
        <v>374</v>
      </c>
      <c r="Z3005" t="s">
        <v>436</v>
      </c>
      <c r="AA3005">
        <v>55</v>
      </c>
      <c r="AB3005">
        <v>6</v>
      </c>
      <c r="AC3005">
        <v>104305.74</v>
      </c>
      <c r="AD3005">
        <v>1</v>
      </c>
      <c r="AE3005">
        <v>0</v>
      </c>
      <c r="AF3005">
        <v>1</v>
      </c>
      <c r="AG3005">
        <v>175750.21</v>
      </c>
      <c r="AH3005">
        <v>0</v>
      </c>
    </row>
    <row r="3006" spans="21:34" x14ac:dyDescent="0.25">
      <c r="U3006">
        <v>3005</v>
      </c>
      <c r="V3006">
        <v>15706185</v>
      </c>
      <c r="W3006" t="s">
        <v>678</v>
      </c>
      <c r="X3006">
        <v>596</v>
      </c>
      <c r="Y3006" t="s">
        <v>378</v>
      </c>
      <c r="Z3006" t="s">
        <v>436</v>
      </c>
      <c r="AA3006">
        <v>47</v>
      </c>
      <c r="AB3006">
        <v>5</v>
      </c>
      <c r="AC3006">
        <v>140187.1</v>
      </c>
      <c r="AD3006">
        <v>2</v>
      </c>
      <c r="AE3006">
        <v>1</v>
      </c>
      <c r="AF3006">
        <v>1</v>
      </c>
      <c r="AG3006">
        <v>174311.3</v>
      </c>
      <c r="AH3006">
        <v>0</v>
      </c>
    </row>
    <row r="3007" spans="21:34" x14ac:dyDescent="0.25">
      <c r="U3007">
        <v>3006</v>
      </c>
      <c r="V3007">
        <v>15789863</v>
      </c>
      <c r="W3007" t="s">
        <v>2165</v>
      </c>
      <c r="X3007">
        <v>683</v>
      </c>
      <c r="Y3007" t="s">
        <v>374</v>
      </c>
      <c r="Z3007" t="s">
        <v>436</v>
      </c>
      <c r="AA3007">
        <v>39</v>
      </c>
      <c r="AB3007">
        <v>4</v>
      </c>
      <c r="AC3007">
        <v>0</v>
      </c>
      <c r="AD3007">
        <v>2</v>
      </c>
      <c r="AE3007">
        <v>1</v>
      </c>
      <c r="AF3007">
        <v>0</v>
      </c>
      <c r="AG3007">
        <v>171716.81</v>
      </c>
      <c r="AH3007">
        <v>0</v>
      </c>
    </row>
    <row r="3008" spans="21:34" x14ac:dyDescent="0.25">
      <c r="U3008">
        <v>3007</v>
      </c>
      <c r="V3008">
        <v>15720943</v>
      </c>
      <c r="W3008" t="s">
        <v>707</v>
      </c>
      <c r="X3008">
        <v>747</v>
      </c>
      <c r="Y3008" t="s">
        <v>374</v>
      </c>
      <c r="Z3008" t="s">
        <v>437</v>
      </c>
      <c r="AA3008">
        <v>45</v>
      </c>
      <c r="AB3008">
        <v>1</v>
      </c>
      <c r="AC3008">
        <v>114959.12</v>
      </c>
      <c r="AD3008">
        <v>1</v>
      </c>
      <c r="AE3008">
        <v>1</v>
      </c>
      <c r="AF3008">
        <v>0</v>
      </c>
      <c r="AG3008">
        <v>189362.39</v>
      </c>
      <c r="AH3008">
        <v>1</v>
      </c>
    </row>
    <row r="3009" spans="21:34" x14ac:dyDescent="0.25">
      <c r="U3009">
        <v>3008</v>
      </c>
      <c r="V3009">
        <v>15697997</v>
      </c>
      <c r="W3009" t="s">
        <v>1417</v>
      </c>
      <c r="X3009">
        <v>602</v>
      </c>
      <c r="Y3009" t="s">
        <v>374</v>
      </c>
      <c r="Z3009" t="s">
        <v>436</v>
      </c>
      <c r="AA3009">
        <v>33</v>
      </c>
      <c r="AB3009">
        <v>5</v>
      </c>
      <c r="AC3009">
        <v>164704.38</v>
      </c>
      <c r="AD3009">
        <v>1</v>
      </c>
      <c r="AE3009">
        <v>0</v>
      </c>
      <c r="AF3009">
        <v>1</v>
      </c>
      <c r="AG3009">
        <v>180716.1</v>
      </c>
      <c r="AH3009">
        <v>1</v>
      </c>
    </row>
    <row r="3010" spans="21:34" x14ac:dyDescent="0.25">
      <c r="U3010">
        <v>3009</v>
      </c>
      <c r="V3010">
        <v>15665416</v>
      </c>
      <c r="W3010" t="s">
        <v>1525</v>
      </c>
      <c r="X3010">
        <v>779</v>
      </c>
      <c r="Y3010" t="s">
        <v>374</v>
      </c>
      <c r="Z3010" t="s">
        <v>436</v>
      </c>
      <c r="AA3010">
        <v>62</v>
      </c>
      <c r="AB3010">
        <v>10</v>
      </c>
      <c r="AC3010">
        <v>119096.55</v>
      </c>
      <c r="AD3010">
        <v>1</v>
      </c>
      <c r="AE3010">
        <v>0</v>
      </c>
      <c r="AF3010">
        <v>1</v>
      </c>
      <c r="AG3010">
        <v>116977.89</v>
      </c>
      <c r="AH3010">
        <v>0</v>
      </c>
    </row>
    <row r="3011" spans="21:34" x14ac:dyDescent="0.25">
      <c r="U3011">
        <v>3010</v>
      </c>
      <c r="V3011">
        <v>15660200</v>
      </c>
      <c r="W3011" t="s">
        <v>1085</v>
      </c>
      <c r="X3011">
        <v>551</v>
      </c>
      <c r="Y3011" t="s">
        <v>374</v>
      </c>
      <c r="Z3011" t="s">
        <v>436</v>
      </c>
      <c r="AA3011">
        <v>31</v>
      </c>
      <c r="AB3011">
        <v>1</v>
      </c>
      <c r="AC3011">
        <v>0</v>
      </c>
      <c r="AD3011">
        <v>2</v>
      </c>
      <c r="AE3011">
        <v>1</v>
      </c>
      <c r="AF3011">
        <v>1</v>
      </c>
      <c r="AG3011">
        <v>185105.44</v>
      </c>
      <c r="AH3011">
        <v>0</v>
      </c>
    </row>
    <row r="3012" spans="21:34" x14ac:dyDescent="0.25">
      <c r="U3012">
        <v>3011</v>
      </c>
      <c r="V3012">
        <v>15619653</v>
      </c>
      <c r="W3012" t="s">
        <v>2166</v>
      </c>
      <c r="X3012">
        <v>666</v>
      </c>
      <c r="Y3012" t="s">
        <v>374</v>
      </c>
      <c r="Z3012" t="s">
        <v>436</v>
      </c>
      <c r="AA3012">
        <v>47</v>
      </c>
      <c r="AB3012">
        <v>2</v>
      </c>
      <c r="AC3012">
        <v>0</v>
      </c>
      <c r="AD3012">
        <v>1</v>
      </c>
      <c r="AE3012">
        <v>1</v>
      </c>
      <c r="AF3012">
        <v>0</v>
      </c>
      <c r="AG3012">
        <v>35046.97</v>
      </c>
      <c r="AH3012">
        <v>1</v>
      </c>
    </row>
    <row r="3013" spans="21:34" x14ac:dyDescent="0.25">
      <c r="U3013">
        <v>3012</v>
      </c>
      <c r="V3013">
        <v>15773447</v>
      </c>
      <c r="W3013" t="s">
        <v>2042</v>
      </c>
      <c r="X3013">
        <v>526</v>
      </c>
      <c r="Y3013" t="s">
        <v>376</v>
      </c>
      <c r="Z3013" t="s">
        <v>436</v>
      </c>
      <c r="AA3013">
        <v>30</v>
      </c>
      <c r="AB3013">
        <v>8</v>
      </c>
      <c r="AC3013">
        <v>0</v>
      </c>
      <c r="AD3013">
        <v>1</v>
      </c>
      <c r="AE3013">
        <v>1</v>
      </c>
      <c r="AF3013">
        <v>0</v>
      </c>
      <c r="AG3013">
        <v>36251</v>
      </c>
      <c r="AH3013">
        <v>0</v>
      </c>
    </row>
    <row r="3014" spans="21:34" x14ac:dyDescent="0.25">
      <c r="U3014">
        <v>3013</v>
      </c>
      <c r="V3014">
        <v>15739160</v>
      </c>
      <c r="W3014" t="s">
        <v>2167</v>
      </c>
      <c r="X3014">
        <v>849</v>
      </c>
      <c r="Y3014" t="s">
        <v>374</v>
      </c>
      <c r="Z3014" t="s">
        <v>437</v>
      </c>
      <c r="AA3014">
        <v>41</v>
      </c>
      <c r="AB3014">
        <v>9</v>
      </c>
      <c r="AC3014">
        <v>115465.28</v>
      </c>
      <c r="AD3014">
        <v>1</v>
      </c>
      <c r="AE3014">
        <v>1</v>
      </c>
      <c r="AF3014">
        <v>0</v>
      </c>
      <c r="AG3014">
        <v>103174.5</v>
      </c>
      <c r="AH3014">
        <v>0</v>
      </c>
    </row>
    <row r="3015" spans="21:34" x14ac:dyDescent="0.25">
      <c r="U3015">
        <v>3014</v>
      </c>
      <c r="V3015">
        <v>15689237</v>
      </c>
      <c r="W3015" t="s">
        <v>1233</v>
      </c>
      <c r="X3015">
        <v>471</v>
      </c>
      <c r="Y3015" t="s">
        <v>374</v>
      </c>
      <c r="Z3015" t="s">
        <v>437</v>
      </c>
      <c r="AA3015">
        <v>27</v>
      </c>
      <c r="AB3015">
        <v>4</v>
      </c>
      <c r="AC3015">
        <v>0</v>
      </c>
      <c r="AD3015">
        <v>2</v>
      </c>
      <c r="AE3015">
        <v>1</v>
      </c>
      <c r="AF3015">
        <v>0</v>
      </c>
      <c r="AG3015">
        <v>122642.09</v>
      </c>
      <c r="AH3015">
        <v>0</v>
      </c>
    </row>
    <row r="3016" spans="21:34" x14ac:dyDescent="0.25">
      <c r="U3016">
        <v>3015</v>
      </c>
      <c r="V3016">
        <v>15679297</v>
      </c>
      <c r="W3016" t="s">
        <v>1399</v>
      </c>
      <c r="X3016">
        <v>628</v>
      </c>
      <c r="Y3016" t="s">
        <v>376</v>
      </c>
      <c r="Z3016" t="s">
        <v>436</v>
      </c>
      <c r="AA3016">
        <v>43</v>
      </c>
      <c r="AB3016">
        <v>3</v>
      </c>
      <c r="AC3016">
        <v>184926.61</v>
      </c>
      <c r="AD3016">
        <v>1</v>
      </c>
      <c r="AE3016">
        <v>1</v>
      </c>
      <c r="AF3016">
        <v>0</v>
      </c>
      <c r="AG3016">
        <v>122937.57</v>
      </c>
      <c r="AH3016">
        <v>0</v>
      </c>
    </row>
    <row r="3017" spans="21:34" x14ac:dyDescent="0.25">
      <c r="U3017">
        <v>3016</v>
      </c>
      <c r="V3017">
        <v>15591433</v>
      </c>
      <c r="W3017" t="s">
        <v>2168</v>
      </c>
      <c r="X3017">
        <v>674</v>
      </c>
      <c r="Y3017" t="s">
        <v>378</v>
      </c>
      <c r="Z3017" t="s">
        <v>436</v>
      </c>
      <c r="AA3017">
        <v>43</v>
      </c>
      <c r="AB3017">
        <v>8</v>
      </c>
      <c r="AC3017">
        <v>85957.88</v>
      </c>
      <c r="AD3017">
        <v>2</v>
      </c>
      <c r="AE3017">
        <v>1</v>
      </c>
      <c r="AF3017">
        <v>0</v>
      </c>
      <c r="AG3017">
        <v>8757.39</v>
      </c>
      <c r="AH3017">
        <v>0</v>
      </c>
    </row>
    <row r="3018" spans="21:34" x14ac:dyDescent="0.25">
      <c r="U3018">
        <v>3017</v>
      </c>
      <c r="V3018">
        <v>15642725</v>
      </c>
      <c r="W3018" t="s">
        <v>868</v>
      </c>
      <c r="X3018">
        <v>797</v>
      </c>
      <c r="Y3018" t="s">
        <v>374</v>
      </c>
      <c r="Z3018" t="s">
        <v>436</v>
      </c>
      <c r="AA3018">
        <v>32</v>
      </c>
      <c r="AB3018">
        <v>10</v>
      </c>
      <c r="AC3018">
        <v>114084.6</v>
      </c>
      <c r="AD3018">
        <v>1</v>
      </c>
      <c r="AE3018">
        <v>0</v>
      </c>
      <c r="AF3018">
        <v>1</v>
      </c>
      <c r="AG3018">
        <v>125782.29</v>
      </c>
      <c r="AH3018">
        <v>0</v>
      </c>
    </row>
    <row r="3019" spans="21:34" x14ac:dyDescent="0.25">
      <c r="U3019">
        <v>3018</v>
      </c>
      <c r="V3019">
        <v>15701962</v>
      </c>
      <c r="W3019" t="s">
        <v>658</v>
      </c>
      <c r="X3019">
        <v>590</v>
      </c>
      <c r="Y3019" t="s">
        <v>376</v>
      </c>
      <c r="Z3019" t="s">
        <v>437</v>
      </c>
      <c r="AA3019">
        <v>29</v>
      </c>
      <c r="AB3019">
        <v>2</v>
      </c>
      <c r="AC3019">
        <v>166930.76</v>
      </c>
      <c r="AD3019">
        <v>2</v>
      </c>
      <c r="AE3019">
        <v>1</v>
      </c>
      <c r="AF3019">
        <v>0</v>
      </c>
      <c r="AG3019">
        <v>122487.73</v>
      </c>
      <c r="AH3019">
        <v>0</v>
      </c>
    </row>
    <row r="3020" spans="21:34" x14ac:dyDescent="0.25">
      <c r="U3020">
        <v>3019</v>
      </c>
      <c r="V3020">
        <v>15811613</v>
      </c>
      <c r="W3020" t="s">
        <v>2169</v>
      </c>
      <c r="X3020">
        <v>588</v>
      </c>
      <c r="Y3020" t="s">
        <v>374</v>
      </c>
      <c r="Z3020" t="s">
        <v>437</v>
      </c>
      <c r="AA3020">
        <v>27</v>
      </c>
      <c r="AB3020">
        <v>8</v>
      </c>
      <c r="AC3020">
        <v>0</v>
      </c>
      <c r="AD3020">
        <v>1</v>
      </c>
      <c r="AE3020">
        <v>1</v>
      </c>
      <c r="AF3020">
        <v>0</v>
      </c>
      <c r="AG3020">
        <v>20066.38</v>
      </c>
      <c r="AH3020">
        <v>0</v>
      </c>
    </row>
    <row r="3021" spans="21:34" x14ac:dyDescent="0.25">
      <c r="U3021">
        <v>3020</v>
      </c>
      <c r="V3021">
        <v>15741049</v>
      </c>
      <c r="W3021" t="s">
        <v>2170</v>
      </c>
      <c r="X3021">
        <v>577</v>
      </c>
      <c r="Y3021" t="s">
        <v>374</v>
      </c>
      <c r="Z3021" t="s">
        <v>436</v>
      </c>
      <c r="AA3021">
        <v>29</v>
      </c>
      <c r="AB3021">
        <v>7</v>
      </c>
      <c r="AC3021">
        <v>0</v>
      </c>
      <c r="AD3021">
        <v>2</v>
      </c>
      <c r="AE3021">
        <v>1</v>
      </c>
      <c r="AF3021">
        <v>1</v>
      </c>
      <c r="AG3021">
        <v>55473.15</v>
      </c>
      <c r="AH3021">
        <v>0</v>
      </c>
    </row>
    <row r="3022" spans="21:34" x14ac:dyDescent="0.25">
      <c r="U3022">
        <v>3021</v>
      </c>
      <c r="V3022">
        <v>15724423</v>
      </c>
      <c r="W3022" t="s">
        <v>1693</v>
      </c>
      <c r="X3022">
        <v>571</v>
      </c>
      <c r="Y3022" t="s">
        <v>374</v>
      </c>
      <c r="Z3022" t="s">
        <v>437</v>
      </c>
      <c r="AA3022">
        <v>38</v>
      </c>
      <c r="AB3022">
        <v>6</v>
      </c>
      <c r="AC3022">
        <v>107193.82</v>
      </c>
      <c r="AD3022">
        <v>2</v>
      </c>
      <c r="AE3022">
        <v>0</v>
      </c>
      <c r="AF3022">
        <v>0</v>
      </c>
      <c r="AG3022">
        <v>38962.94</v>
      </c>
      <c r="AH3022">
        <v>0</v>
      </c>
    </row>
    <row r="3023" spans="21:34" x14ac:dyDescent="0.25">
      <c r="U3023">
        <v>3022</v>
      </c>
      <c r="V3023">
        <v>15574305</v>
      </c>
      <c r="W3023" t="s">
        <v>750</v>
      </c>
      <c r="X3023">
        <v>680</v>
      </c>
      <c r="Y3023" t="s">
        <v>374</v>
      </c>
      <c r="Z3023" t="s">
        <v>436</v>
      </c>
      <c r="AA3023">
        <v>36</v>
      </c>
      <c r="AB3023">
        <v>3</v>
      </c>
      <c r="AC3023">
        <v>116275.12</v>
      </c>
      <c r="AD3023">
        <v>1</v>
      </c>
      <c r="AE3023">
        <v>1</v>
      </c>
      <c r="AF3023">
        <v>1</v>
      </c>
      <c r="AG3023">
        <v>63795.8</v>
      </c>
      <c r="AH3023">
        <v>0</v>
      </c>
    </row>
    <row r="3024" spans="21:34" x14ac:dyDescent="0.25">
      <c r="U3024">
        <v>3023</v>
      </c>
      <c r="V3024">
        <v>15678168</v>
      </c>
      <c r="W3024" t="s">
        <v>1414</v>
      </c>
      <c r="X3024">
        <v>648</v>
      </c>
      <c r="Y3024" t="s">
        <v>376</v>
      </c>
      <c r="Z3024" t="s">
        <v>437</v>
      </c>
      <c r="AA3024">
        <v>27</v>
      </c>
      <c r="AB3024">
        <v>7</v>
      </c>
      <c r="AC3024">
        <v>0</v>
      </c>
      <c r="AD3024">
        <v>2</v>
      </c>
      <c r="AE3024">
        <v>1</v>
      </c>
      <c r="AF3024">
        <v>1</v>
      </c>
      <c r="AG3024">
        <v>163060.43</v>
      </c>
      <c r="AH3024">
        <v>0</v>
      </c>
    </row>
    <row r="3025" spans="21:34" x14ac:dyDescent="0.25">
      <c r="U3025">
        <v>3024</v>
      </c>
      <c r="V3025">
        <v>15697020</v>
      </c>
      <c r="W3025" t="s">
        <v>2034</v>
      </c>
      <c r="X3025">
        <v>618</v>
      </c>
      <c r="Y3025" t="s">
        <v>374</v>
      </c>
      <c r="Z3025" t="s">
        <v>436</v>
      </c>
      <c r="AA3025">
        <v>39</v>
      </c>
      <c r="AB3025">
        <v>2</v>
      </c>
      <c r="AC3025">
        <v>91068.56</v>
      </c>
      <c r="AD3025">
        <v>1</v>
      </c>
      <c r="AE3025">
        <v>1</v>
      </c>
      <c r="AF3025">
        <v>0</v>
      </c>
      <c r="AG3025">
        <v>26578.69</v>
      </c>
      <c r="AH3025">
        <v>0</v>
      </c>
    </row>
    <row r="3026" spans="21:34" x14ac:dyDescent="0.25">
      <c r="U3026">
        <v>3025</v>
      </c>
      <c r="V3026">
        <v>15610801</v>
      </c>
      <c r="W3026" t="s">
        <v>1370</v>
      </c>
      <c r="X3026">
        <v>648</v>
      </c>
      <c r="Y3026" t="s">
        <v>378</v>
      </c>
      <c r="Z3026" t="s">
        <v>436</v>
      </c>
      <c r="AA3026">
        <v>41</v>
      </c>
      <c r="AB3026">
        <v>5</v>
      </c>
      <c r="AC3026">
        <v>123049.21</v>
      </c>
      <c r="AD3026">
        <v>1</v>
      </c>
      <c r="AE3026">
        <v>0</v>
      </c>
      <c r="AF3026">
        <v>1</v>
      </c>
      <c r="AG3026">
        <v>5066.76</v>
      </c>
      <c r="AH3026">
        <v>0</v>
      </c>
    </row>
    <row r="3027" spans="21:34" x14ac:dyDescent="0.25">
      <c r="U3027">
        <v>3026</v>
      </c>
      <c r="V3027">
        <v>15745232</v>
      </c>
      <c r="W3027" t="s">
        <v>2171</v>
      </c>
      <c r="X3027">
        <v>759</v>
      </c>
      <c r="Y3027" t="s">
        <v>374</v>
      </c>
      <c r="Z3027" t="s">
        <v>437</v>
      </c>
      <c r="AA3027">
        <v>39</v>
      </c>
      <c r="AB3027">
        <v>6</v>
      </c>
      <c r="AC3027">
        <v>0</v>
      </c>
      <c r="AD3027">
        <v>2</v>
      </c>
      <c r="AE3027">
        <v>1</v>
      </c>
      <c r="AF3027">
        <v>1</v>
      </c>
      <c r="AG3027">
        <v>140497.67000000001</v>
      </c>
      <c r="AH3027">
        <v>0</v>
      </c>
    </row>
    <row r="3028" spans="21:34" x14ac:dyDescent="0.25">
      <c r="U3028">
        <v>3027</v>
      </c>
      <c r="V3028">
        <v>15722758</v>
      </c>
      <c r="W3028" t="s">
        <v>2172</v>
      </c>
      <c r="X3028">
        <v>585</v>
      </c>
      <c r="Y3028" t="s">
        <v>374</v>
      </c>
      <c r="Z3028" t="s">
        <v>436</v>
      </c>
      <c r="AA3028">
        <v>40</v>
      </c>
      <c r="AB3028">
        <v>7</v>
      </c>
      <c r="AC3028">
        <v>0</v>
      </c>
      <c r="AD3028">
        <v>2</v>
      </c>
      <c r="AE3028">
        <v>0</v>
      </c>
      <c r="AF3028">
        <v>0</v>
      </c>
      <c r="AG3028">
        <v>146156.98000000001</v>
      </c>
      <c r="AH3028">
        <v>0</v>
      </c>
    </row>
    <row r="3029" spans="21:34" x14ac:dyDescent="0.25">
      <c r="U3029">
        <v>3028</v>
      </c>
      <c r="V3029">
        <v>15792102</v>
      </c>
      <c r="W3029" t="s">
        <v>2173</v>
      </c>
      <c r="X3029">
        <v>774</v>
      </c>
      <c r="Y3029" t="s">
        <v>374</v>
      </c>
      <c r="Z3029" t="s">
        <v>437</v>
      </c>
      <c r="AA3029">
        <v>42</v>
      </c>
      <c r="AB3029">
        <v>3</v>
      </c>
      <c r="AC3029">
        <v>137781.65</v>
      </c>
      <c r="AD3029">
        <v>1</v>
      </c>
      <c r="AE3029">
        <v>0</v>
      </c>
      <c r="AF3029">
        <v>0</v>
      </c>
      <c r="AG3029">
        <v>199316.19</v>
      </c>
      <c r="AH3029">
        <v>0</v>
      </c>
    </row>
    <row r="3030" spans="21:34" x14ac:dyDescent="0.25">
      <c r="U3030">
        <v>3029</v>
      </c>
      <c r="V3030">
        <v>15675185</v>
      </c>
      <c r="W3030" t="s">
        <v>909</v>
      </c>
      <c r="X3030">
        <v>697</v>
      </c>
      <c r="Y3030" t="s">
        <v>378</v>
      </c>
      <c r="Z3030" t="s">
        <v>437</v>
      </c>
      <c r="AA3030">
        <v>48</v>
      </c>
      <c r="AB3030">
        <v>2</v>
      </c>
      <c r="AC3030">
        <v>108128.96000000001</v>
      </c>
      <c r="AD3030">
        <v>2</v>
      </c>
      <c r="AE3030">
        <v>1</v>
      </c>
      <c r="AF3030">
        <v>1</v>
      </c>
      <c r="AG3030">
        <v>103944.37</v>
      </c>
      <c r="AH3030">
        <v>0</v>
      </c>
    </row>
    <row r="3031" spans="21:34" x14ac:dyDescent="0.25">
      <c r="U3031">
        <v>3030</v>
      </c>
      <c r="V3031">
        <v>15801247</v>
      </c>
      <c r="W3031" t="s">
        <v>1654</v>
      </c>
      <c r="X3031">
        <v>605</v>
      </c>
      <c r="Y3031" t="s">
        <v>376</v>
      </c>
      <c r="Z3031" t="s">
        <v>436</v>
      </c>
      <c r="AA3031">
        <v>39</v>
      </c>
      <c r="AB3031">
        <v>10</v>
      </c>
      <c r="AC3031">
        <v>105317.73</v>
      </c>
      <c r="AD3031">
        <v>2</v>
      </c>
      <c r="AE3031">
        <v>1</v>
      </c>
      <c r="AF3031">
        <v>0</v>
      </c>
      <c r="AG3031">
        <v>138021.35999999999</v>
      </c>
      <c r="AH3031">
        <v>0</v>
      </c>
    </row>
    <row r="3032" spans="21:34" x14ac:dyDescent="0.25">
      <c r="U3032">
        <v>3031</v>
      </c>
      <c r="V3032">
        <v>15725660</v>
      </c>
      <c r="W3032" t="s">
        <v>665</v>
      </c>
      <c r="X3032">
        <v>676</v>
      </c>
      <c r="Y3032" t="s">
        <v>374</v>
      </c>
      <c r="Z3032" t="s">
        <v>436</v>
      </c>
      <c r="AA3032">
        <v>20</v>
      </c>
      <c r="AB3032">
        <v>1</v>
      </c>
      <c r="AC3032">
        <v>80569.73</v>
      </c>
      <c r="AD3032">
        <v>1</v>
      </c>
      <c r="AE3032">
        <v>0</v>
      </c>
      <c r="AF3032">
        <v>0</v>
      </c>
      <c r="AG3032">
        <v>68621.98</v>
      </c>
      <c r="AH3032">
        <v>0</v>
      </c>
    </row>
    <row r="3033" spans="21:34" x14ac:dyDescent="0.25">
      <c r="U3033">
        <v>3032</v>
      </c>
      <c r="V3033">
        <v>15638963</v>
      </c>
      <c r="W3033" t="s">
        <v>2174</v>
      </c>
      <c r="X3033">
        <v>678</v>
      </c>
      <c r="Y3033" t="s">
        <v>374</v>
      </c>
      <c r="Z3033" t="s">
        <v>437</v>
      </c>
      <c r="AA3033">
        <v>22</v>
      </c>
      <c r="AB3033">
        <v>4</v>
      </c>
      <c r="AC3033">
        <v>174852.89</v>
      </c>
      <c r="AD3033">
        <v>1</v>
      </c>
      <c r="AE3033">
        <v>1</v>
      </c>
      <c r="AF3033">
        <v>1</v>
      </c>
      <c r="AG3033">
        <v>28149.06</v>
      </c>
      <c r="AH3033">
        <v>0</v>
      </c>
    </row>
    <row r="3034" spans="21:34" x14ac:dyDescent="0.25">
      <c r="U3034">
        <v>3033</v>
      </c>
      <c r="V3034">
        <v>15800061</v>
      </c>
      <c r="W3034" t="s">
        <v>1105</v>
      </c>
      <c r="X3034">
        <v>495</v>
      </c>
      <c r="Y3034" t="s">
        <v>376</v>
      </c>
      <c r="Z3034" t="s">
        <v>437</v>
      </c>
      <c r="AA3034">
        <v>45</v>
      </c>
      <c r="AB3034">
        <v>3</v>
      </c>
      <c r="AC3034">
        <v>89158.94</v>
      </c>
      <c r="AD3034">
        <v>3</v>
      </c>
      <c r="AE3034">
        <v>1</v>
      </c>
      <c r="AF3034">
        <v>0</v>
      </c>
      <c r="AG3034">
        <v>135169.76</v>
      </c>
      <c r="AH3034">
        <v>1</v>
      </c>
    </row>
    <row r="3035" spans="21:34" x14ac:dyDescent="0.25">
      <c r="U3035">
        <v>3034</v>
      </c>
      <c r="V3035">
        <v>15578006</v>
      </c>
      <c r="W3035" t="s">
        <v>878</v>
      </c>
      <c r="X3035">
        <v>787</v>
      </c>
      <c r="Y3035" t="s">
        <v>374</v>
      </c>
      <c r="Z3035" t="s">
        <v>437</v>
      </c>
      <c r="AA3035">
        <v>85</v>
      </c>
      <c r="AB3035">
        <v>10</v>
      </c>
      <c r="AC3035">
        <v>0</v>
      </c>
      <c r="AD3035">
        <v>2</v>
      </c>
      <c r="AE3035">
        <v>1</v>
      </c>
      <c r="AF3035">
        <v>1</v>
      </c>
      <c r="AG3035">
        <v>116537.96</v>
      </c>
      <c r="AH3035">
        <v>0</v>
      </c>
    </row>
    <row r="3036" spans="21:34" x14ac:dyDescent="0.25">
      <c r="U3036">
        <v>3035</v>
      </c>
      <c r="V3036">
        <v>15668504</v>
      </c>
      <c r="W3036" t="s">
        <v>1503</v>
      </c>
      <c r="X3036">
        <v>770</v>
      </c>
      <c r="Y3036" t="s">
        <v>374</v>
      </c>
      <c r="Z3036" t="s">
        <v>436</v>
      </c>
      <c r="AA3036">
        <v>36</v>
      </c>
      <c r="AB3036">
        <v>2</v>
      </c>
      <c r="AC3036">
        <v>89800.14</v>
      </c>
      <c r="AD3036">
        <v>1</v>
      </c>
      <c r="AE3036">
        <v>1</v>
      </c>
      <c r="AF3036">
        <v>1</v>
      </c>
      <c r="AG3036">
        <v>105922.69</v>
      </c>
      <c r="AH3036">
        <v>0</v>
      </c>
    </row>
    <row r="3037" spans="21:34" x14ac:dyDescent="0.25">
      <c r="U3037">
        <v>3036</v>
      </c>
      <c r="V3037">
        <v>15687491</v>
      </c>
      <c r="W3037" t="s">
        <v>2175</v>
      </c>
      <c r="X3037">
        <v>817</v>
      </c>
      <c r="Y3037" t="s">
        <v>378</v>
      </c>
      <c r="Z3037" t="s">
        <v>436</v>
      </c>
      <c r="AA3037">
        <v>45</v>
      </c>
      <c r="AB3037">
        <v>9</v>
      </c>
      <c r="AC3037">
        <v>101207.75</v>
      </c>
      <c r="AD3037">
        <v>1</v>
      </c>
      <c r="AE3037">
        <v>0</v>
      </c>
      <c r="AF3037">
        <v>0</v>
      </c>
      <c r="AG3037">
        <v>88211.12</v>
      </c>
      <c r="AH3037">
        <v>1</v>
      </c>
    </row>
    <row r="3038" spans="21:34" x14ac:dyDescent="0.25">
      <c r="U3038">
        <v>3037</v>
      </c>
      <c r="V3038">
        <v>15610403</v>
      </c>
      <c r="W3038" t="s">
        <v>1164</v>
      </c>
      <c r="X3038">
        <v>659</v>
      </c>
      <c r="Y3038" t="s">
        <v>374</v>
      </c>
      <c r="Z3038" t="s">
        <v>436</v>
      </c>
      <c r="AA3038">
        <v>43</v>
      </c>
      <c r="AB3038">
        <v>1</v>
      </c>
      <c r="AC3038">
        <v>106086.42</v>
      </c>
      <c r="AD3038">
        <v>2</v>
      </c>
      <c r="AE3038">
        <v>1</v>
      </c>
      <c r="AF3038">
        <v>0</v>
      </c>
      <c r="AG3038">
        <v>26900.63</v>
      </c>
      <c r="AH3038">
        <v>0</v>
      </c>
    </row>
    <row r="3039" spans="21:34" x14ac:dyDescent="0.25">
      <c r="U3039">
        <v>3038</v>
      </c>
      <c r="V3039">
        <v>15741094</v>
      </c>
      <c r="W3039" t="s">
        <v>1167</v>
      </c>
      <c r="X3039">
        <v>693</v>
      </c>
      <c r="Y3039" t="s">
        <v>374</v>
      </c>
      <c r="Z3039" t="s">
        <v>436</v>
      </c>
      <c r="AA3039">
        <v>21</v>
      </c>
      <c r="AB3039">
        <v>1</v>
      </c>
      <c r="AC3039">
        <v>0</v>
      </c>
      <c r="AD3039">
        <v>2</v>
      </c>
      <c r="AE3039">
        <v>1</v>
      </c>
      <c r="AF3039">
        <v>1</v>
      </c>
      <c r="AG3039">
        <v>3494.02</v>
      </c>
      <c r="AH3039">
        <v>0</v>
      </c>
    </row>
    <row r="3040" spans="21:34" x14ac:dyDescent="0.25">
      <c r="U3040">
        <v>3039</v>
      </c>
      <c r="V3040">
        <v>15807909</v>
      </c>
      <c r="W3040" t="s">
        <v>2176</v>
      </c>
      <c r="X3040">
        <v>744</v>
      </c>
      <c r="Y3040" t="s">
        <v>374</v>
      </c>
      <c r="Z3040" t="s">
        <v>436</v>
      </c>
      <c r="AA3040">
        <v>47</v>
      </c>
      <c r="AB3040">
        <v>9</v>
      </c>
      <c r="AC3040">
        <v>0</v>
      </c>
      <c r="AD3040">
        <v>2</v>
      </c>
      <c r="AE3040">
        <v>1</v>
      </c>
      <c r="AF3040">
        <v>0</v>
      </c>
      <c r="AG3040">
        <v>113163.17</v>
      </c>
      <c r="AH3040">
        <v>0</v>
      </c>
    </row>
    <row r="3041" spans="21:34" x14ac:dyDescent="0.25">
      <c r="U3041">
        <v>3040</v>
      </c>
      <c r="V3041">
        <v>15666141</v>
      </c>
      <c r="W3041" t="s">
        <v>1084</v>
      </c>
      <c r="X3041">
        <v>829</v>
      </c>
      <c r="Y3041" t="s">
        <v>376</v>
      </c>
      <c r="Z3041" t="s">
        <v>437</v>
      </c>
      <c r="AA3041">
        <v>26</v>
      </c>
      <c r="AB3041">
        <v>8</v>
      </c>
      <c r="AC3041">
        <v>101440.36</v>
      </c>
      <c r="AD3041">
        <v>2</v>
      </c>
      <c r="AE3041">
        <v>1</v>
      </c>
      <c r="AF3041">
        <v>1</v>
      </c>
      <c r="AG3041">
        <v>19324.5</v>
      </c>
      <c r="AH3041">
        <v>0</v>
      </c>
    </row>
    <row r="3042" spans="21:34" x14ac:dyDescent="0.25">
      <c r="U3042">
        <v>3041</v>
      </c>
      <c r="V3042">
        <v>15617134</v>
      </c>
      <c r="W3042" t="s">
        <v>2177</v>
      </c>
      <c r="X3042">
        <v>716</v>
      </c>
      <c r="Y3042" t="s">
        <v>374</v>
      </c>
      <c r="Z3042" t="s">
        <v>436</v>
      </c>
      <c r="AA3042">
        <v>38</v>
      </c>
      <c r="AB3042">
        <v>4</v>
      </c>
      <c r="AC3042">
        <v>0</v>
      </c>
      <c r="AD3042">
        <v>2</v>
      </c>
      <c r="AE3042">
        <v>1</v>
      </c>
      <c r="AF3042">
        <v>0</v>
      </c>
      <c r="AG3042">
        <v>189678.7</v>
      </c>
      <c r="AH3042">
        <v>0</v>
      </c>
    </row>
    <row r="3043" spans="21:34" x14ac:dyDescent="0.25">
      <c r="U3043">
        <v>3042</v>
      </c>
      <c r="V3043">
        <v>15783029</v>
      </c>
      <c r="W3043" t="s">
        <v>964</v>
      </c>
      <c r="X3043">
        <v>671</v>
      </c>
      <c r="Y3043" t="s">
        <v>374</v>
      </c>
      <c r="Z3043" t="s">
        <v>436</v>
      </c>
      <c r="AA3043">
        <v>34</v>
      </c>
      <c r="AB3043">
        <v>7</v>
      </c>
      <c r="AC3043">
        <v>106603.74</v>
      </c>
      <c r="AD3043">
        <v>2</v>
      </c>
      <c r="AE3043">
        <v>1</v>
      </c>
      <c r="AF3043">
        <v>1</v>
      </c>
      <c r="AG3043">
        <v>26387.71</v>
      </c>
      <c r="AH3043">
        <v>0</v>
      </c>
    </row>
    <row r="3044" spans="21:34" x14ac:dyDescent="0.25">
      <c r="U3044">
        <v>3043</v>
      </c>
      <c r="V3044">
        <v>15622833</v>
      </c>
      <c r="W3044" t="s">
        <v>2167</v>
      </c>
      <c r="X3044">
        <v>835</v>
      </c>
      <c r="Y3044" t="s">
        <v>378</v>
      </c>
      <c r="Z3044" t="s">
        <v>437</v>
      </c>
      <c r="AA3044">
        <v>29</v>
      </c>
      <c r="AB3044">
        <v>10</v>
      </c>
      <c r="AC3044">
        <v>130420.2</v>
      </c>
      <c r="AD3044">
        <v>2</v>
      </c>
      <c r="AE3044">
        <v>0</v>
      </c>
      <c r="AF3044">
        <v>0</v>
      </c>
      <c r="AG3044">
        <v>106276.55</v>
      </c>
      <c r="AH3044">
        <v>0</v>
      </c>
    </row>
    <row r="3045" spans="21:34" x14ac:dyDescent="0.25">
      <c r="U3045">
        <v>3044</v>
      </c>
      <c r="V3045">
        <v>15746422</v>
      </c>
      <c r="W3045" t="s">
        <v>1042</v>
      </c>
      <c r="X3045">
        <v>636</v>
      </c>
      <c r="Y3045" t="s">
        <v>374</v>
      </c>
      <c r="Z3045" t="s">
        <v>437</v>
      </c>
      <c r="AA3045">
        <v>38</v>
      </c>
      <c r="AB3045">
        <v>1</v>
      </c>
      <c r="AC3045">
        <v>0</v>
      </c>
      <c r="AD3045">
        <v>1</v>
      </c>
      <c r="AE3045">
        <v>1</v>
      </c>
      <c r="AF3045">
        <v>0</v>
      </c>
      <c r="AG3045">
        <v>45015.38</v>
      </c>
      <c r="AH3045">
        <v>0</v>
      </c>
    </row>
    <row r="3046" spans="21:34" x14ac:dyDescent="0.25">
      <c r="U3046">
        <v>3045</v>
      </c>
      <c r="V3046">
        <v>15750839</v>
      </c>
      <c r="W3046" t="s">
        <v>1047</v>
      </c>
      <c r="X3046">
        <v>649</v>
      </c>
      <c r="Y3046" t="s">
        <v>376</v>
      </c>
      <c r="Z3046" t="s">
        <v>436</v>
      </c>
      <c r="AA3046">
        <v>29</v>
      </c>
      <c r="AB3046">
        <v>2</v>
      </c>
      <c r="AC3046">
        <v>45022.23</v>
      </c>
      <c r="AD3046">
        <v>1</v>
      </c>
      <c r="AE3046">
        <v>1</v>
      </c>
      <c r="AF3046">
        <v>1</v>
      </c>
      <c r="AG3046">
        <v>173495.77</v>
      </c>
      <c r="AH3046">
        <v>0</v>
      </c>
    </row>
    <row r="3047" spans="21:34" x14ac:dyDescent="0.25">
      <c r="U3047">
        <v>3046</v>
      </c>
      <c r="V3047">
        <v>15749130</v>
      </c>
      <c r="W3047" t="s">
        <v>2178</v>
      </c>
      <c r="X3047">
        <v>621</v>
      </c>
      <c r="Y3047" t="s">
        <v>378</v>
      </c>
      <c r="Z3047" t="s">
        <v>436</v>
      </c>
      <c r="AA3047">
        <v>27</v>
      </c>
      <c r="AB3047">
        <v>1</v>
      </c>
      <c r="AC3047">
        <v>74298.429999999993</v>
      </c>
      <c r="AD3047">
        <v>1</v>
      </c>
      <c r="AE3047">
        <v>1</v>
      </c>
      <c r="AF3047">
        <v>1</v>
      </c>
      <c r="AG3047">
        <v>52581.96</v>
      </c>
      <c r="AH3047">
        <v>0</v>
      </c>
    </row>
    <row r="3048" spans="21:34" x14ac:dyDescent="0.25">
      <c r="U3048">
        <v>3047</v>
      </c>
      <c r="V3048">
        <v>15779862</v>
      </c>
      <c r="W3048" t="s">
        <v>2179</v>
      </c>
      <c r="X3048">
        <v>658</v>
      </c>
      <c r="Y3048" t="s">
        <v>378</v>
      </c>
      <c r="Z3048" t="s">
        <v>437</v>
      </c>
      <c r="AA3048">
        <v>31</v>
      </c>
      <c r="AB3048">
        <v>3</v>
      </c>
      <c r="AC3048">
        <v>133003.03</v>
      </c>
      <c r="AD3048">
        <v>1</v>
      </c>
      <c r="AE3048">
        <v>0</v>
      </c>
      <c r="AF3048">
        <v>1</v>
      </c>
      <c r="AG3048">
        <v>146339.26999999999</v>
      </c>
      <c r="AH3048">
        <v>1</v>
      </c>
    </row>
    <row r="3049" spans="21:34" x14ac:dyDescent="0.25">
      <c r="U3049">
        <v>3048</v>
      </c>
      <c r="V3049">
        <v>15767871</v>
      </c>
      <c r="W3049" t="s">
        <v>653</v>
      </c>
      <c r="X3049">
        <v>784</v>
      </c>
      <c r="Y3049" t="s">
        <v>376</v>
      </c>
      <c r="Z3049" t="s">
        <v>436</v>
      </c>
      <c r="AA3049">
        <v>48</v>
      </c>
      <c r="AB3049">
        <v>7</v>
      </c>
      <c r="AC3049">
        <v>0</v>
      </c>
      <c r="AD3049">
        <v>2</v>
      </c>
      <c r="AE3049">
        <v>1</v>
      </c>
      <c r="AF3049">
        <v>1</v>
      </c>
      <c r="AG3049">
        <v>182609.97</v>
      </c>
      <c r="AH3049">
        <v>0</v>
      </c>
    </row>
    <row r="3050" spans="21:34" x14ac:dyDescent="0.25">
      <c r="U3050">
        <v>3049</v>
      </c>
      <c r="V3050">
        <v>15679651</v>
      </c>
      <c r="W3050" t="s">
        <v>969</v>
      </c>
      <c r="X3050">
        <v>783</v>
      </c>
      <c r="Y3050" t="s">
        <v>376</v>
      </c>
      <c r="Z3050" t="s">
        <v>437</v>
      </c>
      <c r="AA3050">
        <v>37</v>
      </c>
      <c r="AB3050">
        <v>1</v>
      </c>
      <c r="AC3050">
        <v>136689.66</v>
      </c>
      <c r="AD3050">
        <v>1</v>
      </c>
      <c r="AE3050">
        <v>1</v>
      </c>
      <c r="AF3050">
        <v>0</v>
      </c>
      <c r="AG3050">
        <v>197890.65</v>
      </c>
      <c r="AH3050">
        <v>0</v>
      </c>
    </row>
    <row r="3051" spans="21:34" x14ac:dyDescent="0.25">
      <c r="U3051">
        <v>3050</v>
      </c>
      <c r="V3051">
        <v>15576219</v>
      </c>
      <c r="W3051" t="s">
        <v>683</v>
      </c>
      <c r="X3051">
        <v>615</v>
      </c>
      <c r="Y3051" t="s">
        <v>374</v>
      </c>
      <c r="Z3051" t="s">
        <v>436</v>
      </c>
      <c r="AA3051">
        <v>32</v>
      </c>
      <c r="AB3051">
        <v>4</v>
      </c>
      <c r="AC3051">
        <v>0</v>
      </c>
      <c r="AD3051">
        <v>2</v>
      </c>
      <c r="AE3051">
        <v>1</v>
      </c>
      <c r="AF3051">
        <v>1</v>
      </c>
      <c r="AG3051">
        <v>6225.63</v>
      </c>
      <c r="AH3051">
        <v>0</v>
      </c>
    </row>
    <row r="3052" spans="21:34" x14ac:dyDescent="0.25">
      <c r="U3052">
        <v>3051</v>
      </c>
      <c r="V3052">
        <v>15699247</v>
      </c>
      <c r="W3052" t="s">
        <v>1422</v>
      </c>
      <c r="X3052">
        <v>791</v>
      </c>
      <c r="Y3052" t="s">
        <v>374</v>
      </c>
      <c r="Z3052" t="s">
        <v>437</v>
      </c>
      <c r="AA3052">
        <v>44</v>
      </c>
      <c r="AB3052">
        <v>5</v>
      </c>
      <c r="AC3052">
        <v>0</v>
      </c>
      <c r="AD3052">
        <v>2</v>
      </c>
      <c r="AE3052">
        <v>1</v>
      </c>
      <c r="AF3052">
        <v>1</v>
      </c>
      <c r="AG3052">
        <v>123977.86</v>
      </c>
      <c r="AH3052">
        <v>1</v>
      </c>
    </row>
    <row r="3053" spans="21:34" x14ac:dyDescent="0.25">
      <c r="U3053">
        <v>3052</v>
      </c>
      <c r="V3053">
        <v>15619087</v>
      </c>
      <c r="W3053" t="s">
        <v>781</v>
      </c>
      <c r="X3053">
        <v>762</v>
      </c>
      <c r="Y3053" t="s">
        <v>374</v>
      </c>
      <c r="Z3053" t="s">
        <v>436</v>
      </c>
      <c r="AA3053">
        <v>53</v>
      </c>
      <c r="AB3053">
        <v>1</v>
      </c>
      <c r="AC3053">
        <v>102520.37</v>
      </c>
      <c r="AD3053">
        <v>1</v>
      </c>
      <c r="AE3053">
        <v>1</v>
      </c>
      <c r="AF3053">
        <v>1</v>
      </c>
      <c r="AG3053">
        <v>170195.4</v>
      </c>
      <c r="AH3053">
        <v>0</v>
      </c>
    </row>
    <row r="3054" spans="21:34" x14ac:dyDescent="0.25">
      <c r="U3054">
        <v>3053</v>
      </c>
      <c r="V3054">
        <v>15605327</v>
      </c>
      <c r="W3054" t="s">
        <v>2180</v>
      </c>
      <c r="X3054">
        <v>607</v>
      </c>
      <c r="Y3054" t="s">
        <v>374</v>
      </c>
      <c r="Z3054" t="s">
        <v>436</v>
      </c>
      <c r="AA3054">
        <v>35</v>
      </c>
      <c r="AB3054">
        <v>2</v>
      </c>
      <c r="AC3054">
        <v>0</v>
      </c>
      <c r="AD3054">
        <v>2</v>
      </c>
      <c r="AE3054">
        <v>1</v>
      </c>
      <c r="AF3054">
        <v>1</v>
      </c>
      <c r="AG3054">
        <v>114190.3</v>
      </c>
      <c r="AH3054">
        <v>0</v>
      </c>
    </row>
    <row r="3055" spans="21:34" x14ac:dyDescent="0.25">
      <c r="U3055">
        <v>3054</v>
      </c>
      <c r="V3055">
        <v>15610140</v>
      </c>
      <c r="W3055" t="s">
        <v>652</v>
      </c>
      <c r="X3055">
        <v>601</v>
      </c>
      <c r="Y3055" t="s">
        <v>374</v>
      </c>
      <c r="Z3055" t="s">
        <v>437</v>
      </c>
      <c r="AA3055">
        <v>34</v>
      </c>
      <c r="AB3055">
        <v>5</v>
      </c>
      <c r="AC3055">
        <v>0</v>
      </c>
      <c r="AD3055">
        <v>2</v>
      </c>
      <c r="AE3055">
        <v>1</v>
      </c>
      <c r="AF3055">
        <v>0</v>
      </c>
      <c r="AG3055">
        <v>27022.57</v>
      </c>
      <c r="AH3055">
        <v>0</v>
      </c>
    </row>
    <row r="3056" spans="21:34" x14ac:dyDescent="0.25">
      <c r="U3056">
        <v>3055</v>
      </c>
      <c r="V3056">
        <v>15791174</v>
      </c>
      <c r="W3056" t="s">
        <v>2181</v>
      </c>
      <c r="X3056">
        <v>540</v>
      </c>
      <c r="Y3056" t="s">
        <v>376</v>
      </c>
      <c r="Z3056" t="s">
        <v>436</v>
      </c>
      <c r="AA3056">
        <v>67</v>
      </c>
      <c r="AB3056">
        <v>1</v>
      </c>
      <c r="AC3056">
        <v>88382.01</v>
      </c>
      <c r="AD3056">
        <v>1</v>
      </c>
      <c r="AE3056">
        <v>0</v>
      </c>
      <c r="AF3056">
        <v>1</v>
      </c>
      <c r="AG3056">
        <v>59457</v>
      </c>
      <c r="AH3056">
        <v>0</v>
      </c>
    </row>
    <row r="3057" spans="21:34" x14ac:dyDescent="0.25">
      <c r="U3057">
        <v>3056</v>
      </c>
      <c r="V3057">
        <v>15602373</v>
      </c>
      <c r="W3057" t="s">
        <v>946</v>
      </c>
      <c r="X3057">
        <v>812</v>
      </c>
      <c r="Y3057" t="s">
        <v>374</v>
      </c>
      <c r="Z3057" t="s">
        <v>436</v>
      </c>
      <c r="AA3057">
        <v>44</v>
      </c>
      <c r="AB3057">
        <v>4</v>
      </c>
      <c r="AC3057">
        <v>115049.15</v>
      </c>
      <c r="AD3057">
        <v>2</v>
      </c>
      <c r="AE3057">
        <v>1</v>
      </c>
      <c r="AF3057">
        <v>0</v>
      </c>
      <c r="AG3057">
        <v>165038.41</v>
      </c>
      <c r="AH3057">
        <v>0</v>
      </c>
    </row>
    <row r="3058" spans="21:34" x14ac:dyDescent="0.25">
      <c r="U3058">
        <v>3057</v>
      </c>
      <c r="V3058">
        <v>15762605</v>
      </c>
      <c r="W3058" t="s">
        <v>1351</v>
      </c>
      <c r="X3058">
        <v>685</v>
      </c>
      <c r="Y3058" t="s">
        <v>374</v>
      </c>
      <c r="Z3058" t="s">
        <v>436</v>
      </c>
      <c r="AA3058">
        <v>58</v>
      </c>
      <c r="AB3058">
        <v>1</v>
      </c>
      <c r="AC3058">
        <v>104796.54</v>
      </c>
      <c r="AD3058">
        <v>1</v>
      </c>
      <c r="AE3058">
        <v>1</v>
      </c>
      <c r="AF3058">
        <v>1</v>
      </c>
      <c r="AG3058">
        <v>154181.41</v>
      </c>
      <c r="AH3058">
        <v>0</v>
      </c>
    </row>
    <row r="3059" spans="21:34" x14ac:dyDescent="0.25">
      <c r="U3059">
        <v>3058</v>
      </c>
      <c r="V3059">
        <v>15598840</v>
      </c>
      <c r="W3059" t="s">
        <v>1105</v>
      </c>
      <c r="X3059">
        <v>680</v>
      </c>
      <c r="Y3059" t="s">
        <v>374</v>
      </c>
      <c r="Z3059" t="s">
        <v>436</v>
      </c>
      <c r="AA3059">
        <v>33</v>
      </c>
      <c r="AB3059">
        <v>1</v>
      </c>
      <c r="AC3059">
        <v>123082.08</v>
      </c>
      <c r="AD3059">
        <v>1</v>
      </c>
      <c r="AE3059">
        <v>1</v>
      </c>
      <c r="AF3059">
        <v>0</v>
      </c>
      <c r="AG3059">
        <v>134960.98000000001</v>
      </c>
      <c r="AH3059">
        <v>0</v>
      </c>
    </row>
    <row r="3060" spans="21:34" x14ac:dyDescent="0.25">
      <c r="U3060">
        <v>3059</v>
      </c>
      <c r="V3060">
        <v>15744279</v>
      </c>
      <c r="W3060" t="s">
        <v>1761</v>
      </c>
      <c r="X3060">
        <v>680</v>
      </c>
      <c r="Y3060" t="s">
        <v>376</v>
      </c>
      <c r="Z3060" t="s">
        <v>437</v>
      </c>
      <c r="AA3060">
        <v>58</v>
      </c>
      <c r="AB3060">
        <v>8</v>
      </c>
      <c r="AC3060">
        <v>0</v>
      </c>
      <c r="AD3060">
        <v>2</v>
      </c>
      <c r="AE3060">
        <v>1</v>
      </c>
      <c r="AF3060">
        <v>1</v>
      </c>
      <c r="AG3060">
        <v>65708.5</v>
      </c>
      <c r="AH3060">
        <v>0</v>
      </c>
    </row>
    <row r="3061" spans="21:34" x14ac:dyDescent="0.25">
      <c r="U3061">
        <v>3060</v>
      </c>
      <c r="V3061">
        <v>15670619</v>
      </c>
      <c r="W3061" t="s">
        <v>2182</v>
      </c>
      <c r="X3061">
        <v>631</v>
      </c>
      <c r="Y3061" t="s">
        <v>374</v>
      </c>
      <c r="Z3061" t="s">
        <v>437</v>
      </c>
      <c r="AA3061">
        <v>33</v>
      </c>
      <c r="AB3061">
        <v>8</v>
      </c>
      <c r="AC3061">
        <v>0</v>
      </c>
      <c r="AD3061">
        <v>2</v>
      </c>
      <c r="AE3061">
        <v>0</v>
      </c>
      <c r="AF3061">
        <v>0</v>
      </c>
      <c r="AG3061">
        <v>117374.22</v>
      </c>
      <c r="AH3061">
        <v>0</v>
      </c>
    </row>
    <row r="3062" spans="21:34" x14ac:dyDescent="0.25">
      <c r="U3062">
        <v>3061</v>
      </c>
      <c r="V3062">
        <v>15599533</v>
      </c>
      <c r="W3062" t="s">
        <v>700</v>
      </c>
      <c r="X3062">
        <v>569</v>
      </c>
      <c r="Y3062" t="s">
        <v>374</v>
      </c>
      <c r="Z3062" t="s">
        <v>437</v>
      </c>
      <c r="AA3062">
        <v>43</v>
      </c>
      <c r="AB3062">
        <v>7</v>
      </c>
      <c r="AC3062">
        <v>0</v>
      </c>
      <c r="AD3062">
        <v>2</v>
      </c>
      <c r="AE3062">
        <v>1</v>
      </c>
      <c r="AF3062">
        <v>1</v>
      </c>
      <c r="AG3062">
        <v>77703.19</v>
      </c>
      <c r="AH3062">
        <v>0</v>
      </c>
    </row>
    <row r="3063" spans="21:34" x14ac:dyDescent="0.25">
      <c r="U3063">
        <v>3062</v>
      </c>
      <c r="V3063">
        <v>15757837</v>
      </c>
      <c r="W3063" t="s">
        <v>1179</v>
      </c>
      <c r="X3063">
        <v>584</v>
      </c>
      <c r="Y3063" t="s">
        <v>378</v>
      </c>
      <c r="Z3063" t="s">
        <v>436</v>
      </c>
      <c r="AA3063">
        <v>33</v>
      </c>
      <c r="AB3063">
        <v>3</v>
      </c>
      <c r="AC3063">
        <v>88311.48</v>
      </c>
      <c r="AD3063">
        <v>2</v>
      </c>
      <c r="AE3063">
        <v>1</v>
      </c>
      <c r="AF3063">
        <v>1</v>
      </c>
      <c r="AG3063">
        <v>177651.38</v>
      </c>
      <c r="AH3063">
        <v>0</v>
      </c>
    </row>
    <row r="3064" spans="21:34" x14ac:dyDescent="0.25">
      <c r="U3064">
        <v>3063</v>
      </c>
      <c r="V3064">
        <v>15697574</v>
      </c>
      <c r="W3064" t="s">
        <v>1475</v>
      </c>
      <c r="X3064">
        <v>582</v>
      </c>
      <c r="Y3064" t="s">
        <v>374</v>
      </c>
      <c r="Z3064" t="s">
        <v>437</v>
      </c>
      <c r="AA3064">
        <v>40</v>
      </c>
      <c r="AB3064">
        <v>9</v>
      </c>
      <c r="AC3064">
        <v>0</v>
      </c>
      <c r="AD3064">
        <v>3</v>
      </c>
      <c r="AE3064">
        <v>1</v>
      </c>
      <c r="AF3064">
        <v>1</v>
      </c>
      <c r="AG3064">
        <v>60954.45</v>
      </c>
      <c r="AH3064">
        <v>0</v>
      </c>
    </row>
    <row r="3065" spans="21:34" x14ac:dyDescent="0.25">
      <c r="U3065">
        <v>3064</v>
      </c>
      <c r="V3065">
        <v>15578738</v>
      </c>
      <c r="W3065" t="s">
        <v>1565</v>
      </c>
      <c r="X3065">
        <v>609</v>
      </c>
      <c r="Y3065" t="s">
        <v>374</v>
      </c>
      <c r="Z3065" t="s">
        <v>436</v>
      </c>
      <c r="AA3065">
        <v>32</v>
      </c>
      <c r="AB3065">
        <v>7</v>
      </c>
      <c r="AC3065">
        <v>71872.19</v>
      </c>
      <c r="AD3065">
        <v>1</v>
      </c>
      <c r="AE3065">
        <v>1</v>
      </c>
      <c r="AF3065">
        <v>1</v>
      </c>
      <c r="AG3065">
        <v>151924.9</v>
      </c>
      <c r="AH3065">
        <v>0</v>
      </c>
    </row>
    <row r="3066" spans="21:34" x14ac:dyDescent="0.25">
      <c r="U3066">
        <v>3065</v>
      </c>
      <c r="V3066">
        <v>15762228</v>
      </c>
      <c r="W3066" t="s">
        <v>866</v>
      </c>
      <c r="X3066">
        <v>506</v>
      </c>
      <c r="Y3066" t="s">
        <v>376</v>
      </c>
      <c r="Z3066" t="s">
        <v>436</v>
      </c>
      <c r="AA3066">
        <v>35</v>
      </c>
      <c r="AB3066">
        <v>6</v>
      </c>
      <c r="AC3066">
        <v>110046.93</v>
      </c>
      <c r="AD3066">
        <v>2</v>
      </c>
      <c r="AE3066">
        <v>1</v>
      </c>
      <c r="AF3066">
        <v>0</v>
      </c>
      <c r="AG3066">
        <v>26318.73</v>
      </c>
      <c r="AH3066">
        <v>0</v>
      </c>
    </row>
    <row r="3067" spans="21:34" x14ac:dyDescent="0.25">
      <c r="U3067">
        <v>3066</v>
      </c>
      <c r="V3067">
        <v>15614827</v>
      </c>
      <c r="W3067" t="s">
        <v>805</v>
      </c>
      <c r="X3067">
        <v>503</v>
      </c>
      <c r="Y3067" t="s">
        <v>374</v>
      </c>
      <c r="Z3067" t="s">
        <v>436</v>
      </c>
      <c r="AA3067">
        <v>42</v>
      </c>
      <c r="AB3067">
        <v>8</v>
      </c>
      <c r="AC3067">
        <v>104430.08</v>
      </c>
      <c r="AD3067">
        <v>1</v>
      </c>
      <c r="AE3067">
        <v>1</v>
      </c>
      <c r="AF3067">
        <v>1</v>
      </c>
      <c r="AG3067">
        <v>147557.71</v>
      </c>
      <c r="AH3067">
        <v>0</v>
      </c>
    </row>
    <row r="3068" spans="21:34" x14ac:dyDescent="0.25">
      <c r="U3068">
        <v>3067</v>
      </c>
      <c r="V3068">
        <v>15789815</v>
      </c>
      <c r="W3068" t="s">
        <v>1127</v>
      </c>
      <c r="X3068">
        <v>503</v>
      </c>
      <c r="Y3068" t="s">
        <v>374</v>
      </c>
      <c r="Z3068" t="s">
        <v>437</v>
      </c>
      <c r="AA3068">
        <v>28</v>
      </c>
      <c r="AB3068">
        <v>5</v>
      </c>
      <c r="AC3068">
        <v>0</v>
      </c>
      <c r="AD3068">
        <v>2</v>
      </c>
      <c r="AE3068">
        <v>1</v>
      </c>
      <c r="AF3068">
        <v>0</v>
      </c>
      <c r="AG3068">
        <v>125918.17</v>
      </c>
      <c r="AH3068">
        <v>0</v>
      </c>
    </row>
    <row r="3069" spans="21:34" x14ac:dyDescent="0.25">
      <c r="U3069">
        <v>3068</v>
      </c>
      <c r="V3069">
        <v>15579781</v>
      </c>
      <c r="W3069" t="s">
        <v>693</v>
      </c>
      <c r="X3069">
        <v>806</v>
      </c>
      <c r="Y3069" t="s">
        <v>378</v>
      </c>
      <c r="Z3069" t="s">
        <v>436</v>
      </c>
      <c r="AA3069">
        <v>31</v>
      </c>
      <c r="AB3069">
        <v>10</v>
      </c>
      <c r="AC3069">
        <v>138653.51</v>
      </c>
      <c r="AD3069">
        <v>1</v>
      </c>
      <c r="AE3069">
        <v>1</v>
      </c>
      <c r="AF3069">
        <v>0</v>
      </c>
      <c r="AG3069">
        <v>190803.37</v>
      </c>
      <c r="AH3069">
        <v>0</v>
      </c>
    </row>
    <row r="3070" spans="21:34" x14ac:dyDescent="0.25">
      <c r="U3070">
        <v>3069</v>
      </c>
      <c r="V3070">
        <v>15587013</v>
      </c>
      <c r="W3070" t="s">
        <v>778</v>
      </c>
      <c r="X3070">
        <v>653</v>
      </c>
      <c r="Y3070" t="s">
        <v>374</v>
      </c>
      <c r="Z3070" t="s">
        <v>437</v>
      </c>
      <c r="AA3070">
        <v>31</v>
      </c>
      <c r="AB3070">
        <v>7</v>
      </c>
      <c r="AC3070">
        <v>102575.03999999999</v>
      </c>
      <c r="AD3070">
        <v>1</v>
      </c>
      <c r="AE3070">
        <v>1</v>
      </c>
      <c r="AF3070">
        <v>1</v>
      </c>
      <c r="AG3070">
        <v>11043.54</v>
      </c>
      <c r="AH3070">
        <v>0</v>
      </c>
    </row>
    <row r="3071" spans="21:34" x14ac:dyDescent="0.25">
      <c r="U3071">
        <v>3070</v>
      </c>
      <c r="V3071">
        <v>15570932</v>
      </c>
      <c r="W3071" t="s">
        <v>707</v>
      </c>
      <c r="X3071">
        <v>666</v>
      </c>
      <c r="Y3071" t="s">
        <v>374</v>
      </c>
      <c r="Z3071" t="s">
        <v>436</v>
      </c>
      <c r="AA3071">
        <v>43</v>
      </c>
      <c r="AB3071">
        <v>7</v>
      </c>
      <c r="AC3071">
        <v>137780.74</v>
      </c>
      <c r="AD3071">
        <v>2</v>
      </c>
      <c r="AE3071">
        <v>1</v>
      </c>
      <c r="AF3071">
        <v>1</v>
      </c>
      <c r="AG3071">
        <v>119100.05</v>
      </c>
      <c r="AH3071">
        <v>1</v>
      </c>
    </row>
    <row r="3072" spans="21:34" x14ac:dyDescent="0.25">
      <c r="U3072">
        <v>3071</v>
      </c>
      <c r="V3072">
        <v>15794661</v>
      </c>
      <c r="W3072" t="s">
        <v>1546</v>
      </c>
      <c r="X3072">
        <v>674</v>
      </c>
      <c r="Y3072" t="s">
        <v>376</v>
      </c>
      <c r="Z3072" t="s">
        <v>436</v>
      </c>
      <c r="AA3072">
        <v>32</v>
      </c>
      <c r="AB3072">
        <v>2</v>
      </c>
      <c r="AC3072">
        <v>0</v>
      </c>
      <c r="AD3072">
        <v>2</v>
      </c>
      <c r="AE3072">
        <v>1</v>
      </c>
      <c r="AF3072">
        <v>0</v>
      </c>
      <c r="AG3072">
        <v>140579.17000000001</v>
      </c>
      <c r="AH3072">
        <v>0</v>
      </c>
    </row>
    <row r="3073" spans="21:34" x14ac:dyDescent="0.25">
      <c r="U3073">
        <v>3072</v>
      </c>
      <c r="V3073">
        <v>15581654</v>
      </c>
      <c r="W3073" t="s">
        <v>2009</v>
      </c>
      <c r="X3073">
        <v>798</v>
      </c>
      <c r="Y3073" t="s">
        <v>374</v>
      </c>
      <c r="Z3073" t="s">
        <v>436</v>
      </c>
      <c r="AA3073">
        <v>32</v>
      </c>
      <c r="AB3073">
        <v>7</v>
      </c>
      <c r="AC3073">
        <v>0</v>
      </c>
      <c r="AD3073">
        <v>2</v>
      </c>
      <c r="AE3073">
        <v>0</v>
      </c>
      <c r="AF3073">
        <v>1</v>
      </c>
      <c r="AG3073">
        <v>37731.949999999997</v>
      </c>
      <c r="AH3073">
        <v>0</v>
      </c>
    </row>
    <row r="3074" spans="21:34" x14ac:dyDescent="0.25">
      <c r="U3074">
        <v>3073</v>
      </c>
      <c r="V3074">
        <v>15644296</v>
      </c>
      <c r="W3074" t="s">
        <v>658</v>
      </c>
      <c r="X3074">
        <v>740</v>
      </c>
      <c r="Y3074" t="s">
        <v>374</v>
      </c>
      <c r="Z3074" t="s">
        <v>437</v>
      </c>
      <c r="AA3074">
        <v>30</v>
      </c>
      <c r="AB3074">
        <v>8</v>
      </c>
      <c r="AC3074">
        <v>105209.54</v>
      </c>
      <c r="AD3074">
        <v>1</v>
      </c>
      <c r="AE3074">
        <v>1</v>
      </c>
      <c r="AF3074">
        <v>0</v>
      </c>
      <c r="AG3074">
        <v>1852.58</v>
      </c>
      <c r="AH3074">
        <v>0</v>
      </c>
    </row>
    <row r="3075" spans="21:34" x14ac:dyDescent="0.25">
      <c r="U3075">
        <v>3074</v>
      </c>
      <c r="V3075">
        <v>15614420</v>
      </c>
      <c r="W3075" t="s">
        <v>2183</v>
      </c>
      <c r="X3075">
        <v>531</v>
      </c>
      <c r="Y3075" t="s">
        <v>378</v>
      </c>
      <c r="Z3075" t="s">
        <v>437</v>
      </c>
      <c r="AA3075">
        <v>32</v>
      </c>
      <c r="AB3075">
        <v>0</v>
      </c>
      <c r="AC3075">
        <v>109570.21</v>
      </c>
      <c r="AD3075">
        <v>2</v>
      </c>
      <c r="AE3075">
        <v>1</v>
      </c>
      <c r="AF3075">
        <v>1</v>
      </c>
      <c r="AG3075">
        <v>172049.84</v>
      </c>
      <c r="AH3075">
        <v>0</v>
      </c>
    </row>
    <row r="3076" spans="21:34" x14ac:dyDescent="0.25">
      <c r="U3076">
        <v>3075</v>
      </c>
      <c r="V3076">
        <v>15609653</v>
      </c>
      <c r="W3076" t="s">
        <v>1653</v>
      </c>
      <c r="X3076">
        <v>614</v>
      </c>
      <c r="Y3076" t="s">
        <v>378</v>
      </c>
      <c r="Z3076" t="s">
        <v>437</v>
      </c>
      <c r="AA3076">
        <v>44</v>
      </c>
      <c r="AB3076">
        <v>6</v>
      </c>
      <c r="AC3076">
        <v>118715.86</v>
      </c>
      <c r="AD3076">
        <v>1</v>
      </c>
      <c r="AE3076">
        <v>1</v>
      </c>
      <c r="AF3076">
        <v>0</v>
      </c>
      <c r="AG3076">
        <v>133591.10999999999</v>
      </c>
      <c r="AH3076">
        <v>1</v>
      </c>
    </row>
    <row r="3077" spans="21:34" x14ac:dyDescent="0.25">
      <c r="U3077">
        <v>3076</v>
      </c>
      <c r="V3077">
        <v>15594577</v>
      </c>
      <c r="W3077" t="s">
        <v>1088</v>
      </c>
      <c r="X3077">
        <v>556</v>
      </c>
      <c r="Y3077" t="s">
        <v>374</v>
      </c>
      <c r="Z3077" t="s">
        <v>436</v>
      </c>
      <c r="AA3077">
        <v>35</v>
      </c>
      <c r="AB3077">
        <v>10</v>
      </c>
      <c r="AC3077">
        <v>0</v>
      </c>
      <c r="AD3077">
        <v>2</v>
      </c>
      <c r="AE3077">
        <v>1</v>
      </c>
      <c r="AF3077">
        <v>1</v>
      </c>
      <c r="AG3077">
        <v>192751.18</v>
      </c>
      <c r="AH3077">
        <v>0</v>
      </c>
    </row>
    <row r="3078" spans="21:34" x14ac:dyDescent="0.25">
      <c r="U3078">
        <v>3077</v>
      </c>
      <c r="V3078">
        <v>15584114</v>
      </c>
      <c r="W3078" t="s">
        <v>815</v>
      </c>
      <c r="X3078">
        <v>678</v>
      </c>
      <c r="Y3078" t="s">
        <v>378</v>
      </c>
      <c r="Z3078" t="s">
        <v>437</v>
      </c>
      <c r="AA3078">
        <v>43</v>
      </c>
      <c r="AB3078">
        <v>2</v>
      </c>
      <c r="AC3078">
        <v>153393.18</v>
      </c>
      <c r="AD3078">
        <v>2</v>
      </c>
      <c r="AE3078">
        <v>1</v>
      </c>
      <c r="AF3078">
        <v>1</v>
      </c>
      <c r="AG3078">
        <v>193828.27</v>
      </c>
      <c r="AH3078">
        <v>0</v>
      </c>
    </row>
    <row r="3079" spans="21:34" x14ac:dyDescent="0.25">
      <c r="U3079">
        <v>3078</v>
      </c>
      <c r="V3079">
        <v>15673367</v>
      </c>
      <c r="W3079" t="s">
        <v>2184</v>
      </c>
      <c r="X3079">
        <v>587</v>
      </c>
      <c r="Y3079" t="s">
        <v>378</v>
      </c>
      <c r="Z3079" t="s">
        <v>436</v>
      </c>
      <c r="AA3079">
        <v>33</v>
      </c>
      <c r="AB3079">
        <v>6</v>
      </c>
      <c r="AC3079">
        <v>132603.35999999999</v>
      </c>
      <c r="AD3079">
        <v>1</v>
      </c>
      <c r="AE3079">
        <v>1</v>
      </c>
      <c r="AF3079">
        <v>0</v>
      </c>
      <c r="AG3079">
        <v>55775.72</v>
      </c>
      <c r="AH3079">
        <v>0</v>
      </c>
    </row>
    <row r="3080" spans="21:34" x14ac:dyDescent="0.25">
      <c r="U3080">
        <v>3079</v>
      </c>
      <c r="V3080">
        <v>15685576</v>
      </c>
      <c r="W3080" t="s">
        <v>2185</v>
      </c>
      <c r="X3080">
        <v>527</v>
      </c>
      <c r="Y3080" t="s">
        <v>376</v>
      </c>
      <c r="Z3080" t="s">
        <v>437</v>
      </c>
      <c r="AA3080">
        <v>36</v>
      </c>
      <c r="AB3080">
        <v>6</v>
      </c>
      <c r="AC3080">
        <v>0</v>
      </c>
      <c r="AD3080">
        <v>2</v>
      </c>
      <c r="AE3080">
        <v>1</v>
      </c>
      <c r="AF3080">
        <v>1</v>
      </c>
      <c r="AG3080">
        <v>102280.29</v>
      </c>
      <c r="AH3080">
        <v>0</v>
      </c>
    </row>
    <row r="3081" spans="21:34" x14ac:dyDescent="0.25">
      <c r="U3081">
        <v>3080</v>
      </c>
      <c r="V3081">
        <v>15774727</v>
      </c>
      <c r="W3081" t="s">
        <v>964</v>
      </c>
      <c r="X3081">
        <v>757</v>
      </c>
      <c r="Y3081" t="s">
        <v>378</v>
      </c>
      <c r="Z3081" t="s">
        <v>437</v>
      </c>
      <c r="AA3081">
        <v>34</v>
      </c>
      <c r="AB3081">
        <v>1</v>
      </c>
      <c r="AC3081">
        <v>129398.01</v>
      </c>
      <c r="AD3081">
        <v>2</v>
      </c>
      <c r="AE3081">
        <v>0</v>
      </c>
      <c r="AF3081">
        <v>0</v>
      </c>
      <c r="AG3081">
        <v>44965.440000000002</v>
      </c>
      <c r="AH3081">
        <v>0</v>
      </c>
    </row>
    <row r="3082" spans="21:34" x14ac:dyDescent="0.25">
      <c r="U3082">
        <v>3081</v>
      </c>
      <c r="V3082">
        <v>15694288</v>
      </c>
      <c r="W3082" t="s">
        <v>2186</v>
      </c>
      <c r="X3082">
        <v>468</v>
      </c>
      <c r="Y3082" t="s">
        <v>376</v>
      </c>
      <c r="Z3082" t="s">
        <v>436</v>
      </c>
      <c r="AA3082">
        <v>28</v>
      </c>
      <c r="AB3082">
        <v>3</v>
      </c>
      <c r="AC3082">
        <v>0</v>
      </c>
      <c r="AD3082">
        <v>2</v>
      </c>
      <c r="AE3082">
        <v>1</v>
      </c>
      <c r="AF3082">
        <v>0</v>
      </c>
      <c r="AG3082">
        <v>170661.02</v>
      </c>
      <c r="AH3082">
        <v>0</v>
      </c>
    </row>
    <row r="3083" spans="21:34" x14ac:dyDescent="0.25">
      <c r="U3083">
        <v>3082</v>
      </c>
      <c r="V3083">
        <v>15603319</v>
      </c>
      <c r="W3083" t="s">
        <v>738</v>
      </c>
      <c r="X3083">
        <v>693</v>
      </c>
      <c r="Y3083" t="s">
        <v>374</v>
      </c>
      <c r="Z3083" t="s">
        <v>436</v>
      </c>
      <c r="AA3083">
        <v>29</v>
      </c>
      <c r="AB3083">
        <v>2</v>
      </c>
      <c r="AC3083">
        <v>151352.74</v>
      </c>
      <c r="AD3083">
        <v>1</v>
      </c>
      <c r="AE3083">
        <v>0</v>
      </c>
      <c r="AF3083">
        <v>0</v>
      </c>
      <c r="AG3083">
        <v>197145.89</v>
      </c>
      <c r="AH3083">
        <v>0</v>
      </c>
    </row>
    <row r="3084" spans="21:34" x14ac:dyDescent="0.25">
      <c r="U3084">
        <v>3083</v>
      </c>
      <c r="V3084">
        <v>15759066</v>
      </c>
      <c r="W3084" t="s">
        <v>990</v>
      </c>
      <c r="X3084">
        <v>483</v>
      </c>
      <c r="Y3084" t="s">
        <v>374</v>
      </c>
      <c r="Z3084" t="s">
        <v>437</v>
      </c>
      <c r="AA3084">
        <v>44</v>
      </c>
      <c r="AB3084">
        <v>5</v>
      </c>
      <c r="AC3084">
        <v>136836.49</v>
      </c>
      <c r="AD3084">
        <v>1</v>
      </c>
      <c r="AE3084">
        <v>1</v>
      </c>
      <c r="AF3084">
        <v>0</v>
      </c>
      <c r="AG3084">
        <v>192359.9</v>
      </c>
      <c r="AH3084">
        <v>1</v>
      </c>
    </row>
    <row r="3085" spans="21:34" x14ac:dyDescent="0.25">
      <c r="U3085">
        <v>3084</v>
      </c>
      <c r="V3085">
        <v>15814816</v>
      </c>
      <c r="W3085" t="s">
        <v>1217</v>
      </c>
      <c r="X3085">
        <v>466</v>
      </c>
      <c r="Y3085" t="s">
        <v>374</v>
      </c>
      <c r="Z3085" t="s">
        <v>436</v>
      </c>
      <c r="AA3085">
        <v>40</v>
      </c>
      <c r="AB3085">
        <v>4</v>
      </c>
      <c r="AC3085">
        <v>91592.06</v>
      </c>
      <c r="AD3085">
        <v>1</v>
      </c>
      <c r="AE3085">
        <v>1</v>
      </c>
      <c r="AF3085">
        <v>0</v>
      </c>
      <c r="AG3085">
        <v>141210.18</v>
      </c>
      <c r="AH3085">
        <v>1</v>
      </c>
    </row>
    <row r="3086" spans="21:34" x14ac:dyDescent="0.25">
      <c r="U3086">
        <v>3085</v>
      </c>
      <c r="V3086">
        <v>15724402</v>
      </c>
      <c r="W3086" t="s">
        <v>689</v>
      </c>
      <c r="X3086">
        <v>770</v>
      </c>
      <c r="Y3086" t="s">
        <v>374</v>
      </c>
      <c r="Z3086" t="s">
        <v>437</v>
      </c>
      <c r="AA3086">
        <v>30</v>
      </c>
      <c r="AB3086">
        <v>8</v>
      </c>
      <c r="AC3086">
        <v>0</v>
      </c>
      <c r="AD3086">
        <v>2</v>
      </c>
      <c r="AE3086">
        <v>1</v>
      </c>
      <c r="AF3086">
        <v>0</v>
      </c>
      <c r="AG3086">
        <v>100557.03</v>
      </c>
      <c r="AH3086">
        <v>0</v>
      </c>
    </row>
    <row r="3087" spans="21:34" x14ac:dyDescent="0.25">
      <c r="U3087">
        <v>3086</v>
      </c>
      <c r="V3087">
        <v>15571059</v>
      </c>
      <c r="W3087" t="s">
        <v>690</v>
      </c>
      <c r="X3087">
        <v>734</v>
      </c>
      <c r="Y3087" t="s">
        <v>374</v>
      </c>
      <c r="Z3087" t="s">
        <v>437</v>
      </c>
      <c r="AA3087">
        <v>54</v>
      </c>
      <c r="AB3087">
        <v>3</v>
      </c>
      <c r="AC3087">
        <v>0</v>
      </c>
      <c r="AD3087">
        <v>1</v>
      </c>
      <c r="AE3087">
        <v>1</v>
      </c>
      <c r="AF3087">
        <v>0</v>
      </c>
      <c r="AG3087">
        <v>130805.54</v>
      </c>
      <c r="AH3087">
        <v>1</v>
      </c>
    </row>
    <row r="3088" spans="21:34" x14ac:dyDescent="0.25">
      <c r="U3088">
        <v>3087</v>
      </c>
      <c r="V3088">
        <v>15674206</v>
      </c>
      <c r="W3088" t="s">
        <v>1202</v>
      </c>
      <c r="X3088">
        <v>716</v>
      </c>
      <c r="Y3088" t="s">
        <v>374</v>
      </c>
      <c r="Z3088" t="s">
        <v>437</v>
      </c>
      <c r="AA3088">
        <v>22</v>
      </c>
      <c r="AB3088">
        <v>8</v>
      </c>
      <c r="AC3088">
        <v>0</v>
      </c>
      <c r="AD3088">
        <v>2</v>
      </c>
      <c r="AE3088">
        <v>1</v>
      </c>
      <c r="AF3088">
        <v>1</v>
      </c>
      <c r="AG3088">
        <v>92606.98</v>
      </c>
      <c r="AH3088">
        <v>0</v>
      </c>
    </row>
    <row r="3089" spans="21:34" x14ac:dyDescent="0.25">
      <c r="U3089">
        <v>3088</v>
      </c>
      <c r="V3089">
        <v>15715160</v>
      </c>
      <c r="W3089" t="s">
        <v>2187</v>
      </c>
      <c r="X3089">
        <v>439</v>
      </c>
      <c r="Y3089" t="s">
        <v>374</v>
      </c>
      <c r="Z3089" t="s">
        <v>436</v>
      </c>
      <c r="AA3089">
        <v>36</v>
      </c>
      <c r="AB3089">
        <v>2</v>
      </c>
      <c r="AC3089">
        <v>165536.28</v>
      </c>
      <c r="AD3089">
        <v>2</v>
      </c>
      <c r="AE3089">
        <v>1</v>
      </c>
      <c r="AF3089">
        <v>1</v>
      </c>
      <c r="AG3089">
        <v>123956.83</v>
      </c>
      <c r="AH3089">
        <v>0</v>
      </c>
    </row>
    <row r="3090" spans="21:34" x14ac:dyDescent="0.25">
      <c r="U3090">
        <v>3089</v>
      </c>
      <c r="V3090">
        <v>15730448</v>
      </c>
      <c r="W3090" t="s">
        <v>2188</v>
      </c>
      <c r="X3090">
        <v>538</v>
      </c>
      <c r="Y3090" t="s">
        <v>378</v>
      </c>
      <c r="Z3090" t="s">
        <v>436</v>
      </c>
      <c r="AA3090">
        <v>25</v>
      </c>
      <c r="AB3090">
        <v>5</v>
      </c>
      <c r="AC3090">
        <v>62482.95</v>
      </c>
      <c r="AD3090">
        <v>1</v>
      </c>
      <c r="AE3090">
        <v>1</v>
      </c>
      <c r="AF3090">
        <v>1</v>
      </c>
      <c r="AG3090">
        <v>102758.43</v>
      </c>
      <c r="AH3090">
        <v>0</v>
      </c>
    </row>
    <row r="3091" spans="21:34" x14ac:dyDescent="0.25">
      <c r="U3091">
        <v>3090</v>
      </c>
      <c r="V3091">
        <v>15662067</v>
      </c>
      <c r="W3091" t="s">
        <v>1212</v>
      </c>
      <c r="X3091">
        <v>743</v>
      </c>
      <c r="Y3091" t="s">
        <v>374</v>
      </c>
      <c r="Z3091" t="s">
        <v>436</v>
      </c>
      <c r="AA3091">
        <v>40</v>
      </c>
      <c r="AB3091">
        <v>8</v>
      </c>
      <c r="AC3091">
        <v>68155.59</v>
      </c>
      <c r="AD3091">
        <v>1</v>
      </c>
      <c r="AE3091">
        <v>1</v>
      </c>
      <c r="AF3091">
        <v>0</v>
      </c>
      <c r="AG3091">
        <v>94876.65</v>
      </c>
      <c r="AH3091">
        <v>0</v>
      </c>
    </row>
    <row r="3092" spans="21:34" x14ac:dyDescent="0.25">
      <c r="U3092">
        <v>3091</v>
      </c>
      <c r="V3092">
        <v>15779581</v>
      </c>
      <c r="W3092" t="s">
        <v>2189</v>
      </c>
      <c r="X3092">
        <v>734</v>
      </c>
      <c r="Y3092" t="s">
        <v>376</v>
      </c>
      <c r="Z3092" t="s">
        <v>437</v>
      </c>
      <c r="AA3092">
        <v>43</v>
      </c>
      <c r="AB3092">
        <v>3</v>
      </c>
      <c r="AC3092">
        <v>55853.33</v>
      </c>
      <c r="AD3092">
        <v>2</v>
      </c>
      <c r="AE3092">
        <v>0</v>
      </c>
      <c r="AF3092">
        <v>1</v>
      </c>
      <c r="AG3092">
        <v>94811.85</v>
      </c>
      <c r="AH3092">
        <v>1</v>
      </c>
    </row>
    <row r="3093" spans="21:34" x14ac:dyDescent="0.25">
      <c r="U3093">
        <v>3092</v>
      </c>
      <c r="V3093">
        <v>15662901</v>
      </c>
      <c r="W3093" t="s">
        <v>720</v>
      </c>
      <c r="X3093">
        <v>656</v>
      </c>
      <c r="Y3093" t="s">
        <v>374</v>
      </c>
      <c r="Z3093" t="s">
        <v>436</v>
      </c>
      <c r="AA3093">
        <v>37</v>
      </c>
      <c r="AB3093">
        <v>2</v>
      </c>
      <c r="AC3093">
        <v>0</v>
      </c>
      <c r="AD3093">
        <v>2</v>
      </c>
      <c r="AE3093">
        <v>0</v>
      </c>
      <c r="AF3093">
        <v>1</v>
      </c>
      <c r="AG3093">
        <v>67840.81</v>
      </c>
      <c r="AH3093">
        <v>0</v>
      </c>
    </row>
    <row r="3094" spans="21:34" x14ac:dyDescent="0.25">
      <c r="U3094">
        <v>3093</v>
      </c>
      <c r="V3094">
        <v>15689751</v>
      </c>
      <c r="W3094" t="s">
        <v>363</v>
      </c>
      <c r="X3094">
        <v>666</v>
      </c>
      <c r="Y3094" t="s">
        <v>374</v>
      </c>
      <c r="Z3094" t="s">
        <v>437</v>
      </c>
      <c r="AA3094">
        <v>31</v>
      </c>
      <c r="AB3094">
        <v>2</v>
      </c>
      <c r="AC3094">
        <v>79589.429999999993</v>
      </c>
      <c r="AD3094">
        <v>1</v>
      </c>
      <c r="AE3094">
        <v>0</v>
      </c>
      <c r="AF3094">
        <v>0</v>
      </c>
      <c r="AG3094">
        <v>4050.57</v>
      </c>
      <c r="AH3094">
        <v>0</v>
      </c>
    </row>
    <row r="3095" spans="21:34" x14ac:dyDescent="0.25">
      <c r="U3095">
        <v>3094</v>
      </c>
      <c r="V3095">
        <v>15667742</v>
      </c>
      <c r="W3095" t="s">
        <v>1627</v>
      </c>
      <c r="X3095">
        <v>627</v>
      </c>
      <c r="Y3095" t="s">
        <v>376</v>
      </c>
      <c r="Z3095" t="s">
        <v>436</v>
      </c>
      <c r="AA3095">
        <v>41</v>
      </c>
      <c r="AB3095">
        <v>5</v>
      </c>
      <c r="AC3095">
        <v>100880.76</v>
      </c>
      <c r="AD3095">
        <v>1</v>
      </c>
      <c r="AE3095">
        <v>0</v>
      </c>
      <c r="AF3095">
        <v>1</v>
      </c>
      <c r="AG3095">
        <v>134665.25</v>
      </c>
      <c r="AH3095">
        <v>0</v>
      </c>
    </row>
    <row r="3096" spans="21:34" x14ac:dyDescent="0.25">
      <c r="U3096">
        <v>3095</v>
      </c>
      <c r="V3096">
        <v>15738448</v>
      </c>
      <c r="W3096" t="s">
        <v>2190</v>
      </c>
      <c r="X3096">
        <v>480</v>
      </c>
      <c r="Y3096" t="s">
        <v>378</v>
      </c>
      <c r="Z3096" t="s">
        <v>437</v>
      </c>
      <c r="AA3096">
        <v>25</v>
      </c>
      <c r="AB3096">
        <v>3</v>
      </c>
      <c r="AC3096">
        <v>174330.35</v>
      </c>
      <c r="AD3096">
        <v>2</v>
      </c>
      <c r="AE3096">
        <v>0</v>
      </c>
      <c r="AF3096">
        <v>0</v>
      </c>
      <c r="AG3096">
        <v>181647.13</v>
      </c>
      <c r="AH3096">
        <v>0</v>
      </c>
    </row>
    <row r="3097" spans="21:34" x14ac:dyDescent="0.25">
      <c r="U3097">
        <v>3096</v>
      </c>
      <c r="V3097">
        <v>15680243</v>
      </c>
      <c r="W3097" t="s">
        <v>947</v>
      </c>
      <c r="X3097">
        <v>792</v>
      </c>
      <c r="Y3097" t="s">
        <v>374</v>
      </c>
      <c r="Z3097" t="s">
        <v>436</v>
      </c>
      <c r="AA3097">
        <v>19</v>
      </c>
      <c r="AB3097">
        <v>7</v>
      </c>
      <c r="AC3097">
        <v>143390.51</v>
      </c>
      <c r="AD3097">
        <v>1</v>
      </c>
      <c r="AE3097">
        <v>1</v>
      </c>
      <c r="AF3097">
        <v>0</v>
      </c>
      <c r="AG3097">
        <v>33282.839999999997</v>
      </c>
      <c r="AH3097">
        <v>0</v>
      </c>
    </row>
    <row r="3098" spans="21:34" x14ac:dyDescent="0.25">
      <c r="U3098">
        <v>3097</v>
      </c>
      <c r="V3098">
        <v>15745083</v>
      </c>
      <c r="W3098" t="s">
        <v>1977</v>
      </c>
      <c r="X3098">
        <v>613</v>
      </c>
      <c r="Y3098" t="s">
        <v>378</v>
      </c>
      <c r="Z3098" t="s">
        <v>436</v>
      </c>
      <c r="AA3098">
        <v>59</v>
      </c>
      <c r="AB3098">
        <v>8</v>
      </c>
      <c r="AC3098">
        <v>91415.76</v>
      </c>
      <c r="AD3098">
        <v>1</v>
      </c>
      <c r="AE3098">
        <v>0</v>
      </c>
      <c r="AF3098">
        <v>0</v>
      </c>
      <c r="AG3098">
        <v>27965</v>
      </c>
      <c r="AH3098">
        <v>1</v>
      </c>
    </row>
    <row r="3099" spans="21:34" x14ac:dyDescent="0.25">
      <c r="U3099">
        <v>3098</v>
      </c>
      <c r="V3099">
        <v>15708228</v>
      </c>
      <c r="W3099" t="s">
        <v>896</v>
      </c>
      <c r="X3099">
        <v>476</v>
      </c>
      <c r="Y3099" t="s">
        <v>378</v>
      </c>
      <c r="Z3099" t="s">
        <v>436</v>
      </c>
      <c r="AA3099">
        <v>30</v>
      </c>
      <c r="AB3099">
        <v>3</v>
      </c>
      <c r="AC3099">
        <v>134366.42000000001</v>
      </c>
      <c r="AD3099">
        <v>1</v>
      </c>
      <c r="AE3099">
        <v>1</v>
      </c>
      <c r="AF3099">
        <v>0</v>
      </c>
      <c r="AG3099">
        <v>68343.53</v>
      </c>
      <c r="AH3099">
        <v>0</v>
      </c>
    </row>
    <row r="3100" spans="21:34" x14ac:dyDescent="0.25">
      <c r="U3100">
        <v>3099</v>
      </c>
      <c r="V3100">
        <v>15628523</v>
      </c>
      <c r="W3100" t="s">
        <v>1401</v>
      </c>
      <c r="X3100">
        <v>539</v>
      </c>
      <c r="Y3100" t="s">
        <v>374</v>
      </c>
      <c r="Z3100" t="s">
        <v>437</v>
      </c>
      <c r="AA3100">
        <v>24</v>
      </c>
      <c r="AB3100">
        <v>3</v>
      </c>
      <c r="AC3100">
        <v>0</v>
      </c>
      <c r="AD3100">
        <v>2</v>
      </c>
      <c r="AE3100">
        <v>1</v>
      </c>
      <c r="AF3100">
        <v>1</v>
      </c>
      <c r="AG3100">
        <v>198161.07</v>
      </c>
      <c r="AH3100">
        <v>0</v>
      </c>
    </row>
    <row r="3101" spans="21:34" x14ac:dyDescent="0.25">
      <c r="U3101">
        <v>3100</v>
      </c>
      <c r="V3101">
        <v>15708196</v>
      </c>
      <c r="W3101" t="s">
        <v>1124</v>
      </c>
      <c r="X3101">
        <v>696</v>
      </c>
      <c r="Y3101" t="s">
        <v>376</v>
      </c>
      <c r="Z3101" t="s">
        <v>436</v>
      </c>
      <c r="AA3101">
        <v>60</v>
      </c>
      <c r="AB3101">
        <v>8</v>
      </c>
      <c r="AC3101">
        <v>88786.81</v>
      </c>
      <c r="AD3101">
        <v>1</v>
      </c>
      <c r="AE3101">
        <v>1</v>
      </c>
      <c r="AF3101">
        <v>1</v>
      </c>
      <c r="AG3101">
        <v>196858.4</v>
      </c>
      <c r="AH3101">
        <v>0</v>
      </c>
    </row>
    <row r="3102" spans="21:34" x14ac:dyDescent="0.25">
      <c r="U3102">
        <v>3101</v>
      </c>
      <c r="V3102">
        <v>15735549</v>
      </c>
      <c r="W3102" t="s">
        <v>2134</v>
      </c>
      <c r="X3102">
        <v>810</v>
      </c>
      <c r="Y3102" t="s">
        <v>378</v>
      </c>
      <c r="Z3102" t="s">
        <v>436</v>
      </c>
      <c r="AA3102">
        <v>35</v>
      </c>
      <c r="AB3102">
        <v>3</v>
      </c>
      <c r="AC3102">
        <v>96814.46</v>
      </c>
      <c r="AD3102">
        <v>2</v>
      </c>
      <c r="AE3102">
        <v>1</v>
      </c>
      <c r="AF3102">
        <v>1</v>
      </c>
      <c r="AG3102">
        <v>120511.03</v>
      </c>
      <c r="AH3102">
        <v>0</v>
      </c>
    </row>
    <row r="3103" spans="21:34" x14ac:dyDescent="0.25">
      <c r="U3103">
        <v>3102</v>
      </c>
      <c r="V3103">
        <v>15809347</v>
      </c>
      <c r="W3103" t="s">
        <v>741</v>
      </c>
      <c r="X3103">
        <v>763</v>
      </c>
      <c r="Y3103" t="s">
        <v>378</v>
      </c>
      <c r="Z3103" t="s">
        <v>436</v>
      </c>
      <c r="AA3103">
        <v>32</v>
      </c>
      <c r="AB3103">
        <v>9</v>
      </c>
      <c r="AC3103">
        <v>160680.41</v>
      </c>
      <c r="AD3103">
        <v>1</v>
      </c>
      <c r="AE3103">
        <v>1</v>
      </c>
      <c r="AF3103">
        <v>0</v>
      </c>
      <c r="AG3103">
        <v>30886.35</v>
      </c>
      <c r="AH3103">
        <v>0</v>
      </c>
    </row>
    <row r="3104" spans="21:34" x14ac:dyDescent="0.25">
      <c r="U3104">
        <v>3103</v>
      </c>
      <c r="V3104">
        <v>15660866</v>
      </c>
      <c r="W3104" t="s">
        <v>2191</v>
      </c>
      <c r="X3104">
        <v>640</v>
      </c>
      <c r="Y3104" t="s">
        <v>374</v>
      </c>
      <c r="Z3104" t="s">
        <v>437</v>
      </c>
      <c r="AA3104">
        <v>29</v>
      </c>
      <c r="AB3104">
        <v>3</v>
      </c>
      <c r="AC3104">
        <v>0</v>
      </c>
      <c r="AD3104">
        <v>2</v>
      </c>
      <c r="AE3104">
        <v>1</v>
      </c>
      <c r="AF3104">
        <v>0</v>
      </c>
      <c r="AG3104">
        <v>2743.69</v>
      </c>
      <c r="AH3104">
        <v>0</v>
      </c>
    </row>
    <row r="3105" spans="21:34" x14ac:dyDescent="0.25">
      <c r="U3105">
        <v>3104</v>
      </c>
      <c r="V3105">
        <v>15766609</v>
      </c>
      <c r="W3105" t="s">
        <v>2192</v>
      </c>
      <c r="X3105">
        <v>655</v>
      </c>
      <c r="Y3105" t="s">
        <v>374</v>
      </c>
      <c r="Z3105" t="s">
        <v>437</v>
      </c>
      <c r="AA3105">
        <v>47</v>
      </c>
      <c r="AB3105">
        <v>10</v>
      </c>
      <c r="AC3105">
        <v>0</v>
      </c>
      <c r="AD3105">
        <v>2</v>
      </c>
      <c r="AE3105">
        <v>1</v>
      </c>
      <c r="AF3105">
        <v>0</v>
      </c>
      <c r="AG3105">
        <v>167778.62</v>
      </c>
      <c r="AH3105">
        <v>0</v>
      </c>
    </row>
    <row r="3106" spans="21:34" x14ac:dyDescent="0.25">
      <c r="U3106">
        <v>3105</v>
      </c>
      <c r="V3106">
        <v>15654230</v>
      </c>
      <c r="W3106" t="s">
        <v>841</v>
      </c>
      <c r="X3106">
        <v>526</v>
      </c>
      <c r="Y3106" t="s">
        <v>378</v>
      </c>
      <c r="Z3106" t="s">
        <v>436</v>
      </c>
      <c r="AA3106">
        <v>31</v>
      </c>
      <c r="AB3106">
        <v>5</v>
      </c>
      <c r="AC3106">
        <v>145537.21</v>
      </c>
      <c r="AD3106">
        <v>1</v>
      </c>
      <c r="AE3106">
        <v>1</v>
      </c>
      <c r="AF3106">
        <v>0</v>
      </c>
      <c r="AG3106">
        <v>132404.64000000001</v>
      </c>
      <c r="AH3106">
        <v>0</v>
      </c>
    </row>
    <row r="3107" spans="21:34" x14ac:dyDescent="0.25">
      <c r="U3107">
        <v>3106</v>
      </c>
      <c r="V3107">
        <v>15794566</v>
      </c>
      <c r="W3107" t="s">
        <v>2193</v>
      </c>
      <c r="X3107">
        <v>678</v>
      </c>
      <c r="Y3107" t="s">
        <v>374</v>
      </c>
      <c r="Z3107" t="s">
        <v>437</v>
      </c>
      <c r="AA3107">
        <v>28</v>
      </c>
      <c r="AB3107">
        <v>4</v>
      </c>
      <c r="AC3107">
        <v>0</v>
      </c>
      <c r="AD3107">
        <v>2</v>
      </c>
      <c r="AE3107">
        <v>1</v>
      </c>
      <c r="AF3107">
        <v>1</v>
      </c>
      <c r="AG3107">
        <v>144423.17000000001</v>
      </c>
      <c r="AH3107">
        <v>1</v>
      </c>
    </row>
    <row r="3108" spans="21:34" x14ac:dyDescent="0.25">
      <c r="U3108">
        <v>3107</v>
      </c>
      <c r="V3108">
        <v>15800890</v>
      </c>
      <c r="W3108" t="s">
        <v>702</v>
      </c>
      <c r="X3108">
        <v>554</v>
      </c>
      <c r="Y3108" t="s">
        <v>374</v>
      </c>
      <c r="Z3108" t="s">
        <v>437</v>
      </c>
      <c r="AA3108">
        <v>45</v>
      </c>
      <c r="AB3108">
        <v>6</v>
      </c>
      <c r="AC3108">
        <v>0</v>
      </c>
      <c r="AD3108">
        <v>2</v>
      </c>
      <c r="AE3108">
        <v>1</v>
      </c>
      <c r="AF3108">
        <v>1</v>
      </c>
      <c r="AG3108">
        <v>181204.5</v>
      </c>
      <c r="AH3108">
        <v>0</v>
      </c>
    </row>
    <row r="3109" spans="21:34" x14ac:dyDescent="0.25">
      <c r="U3109">
        <v>3108</v>
      </c>
      <c r="V3109">
        <v>15697424</v>
      </c>
      <c r="W3109" t="s">
        <v>834</v>
      </c>
      <c r="X3109">
        <v>597</v>
      </c>
      <c r="Y3109" t="s">
        <v>376</v>
      </c>
      <c r="Z3109" t="s">
        <v>437</v>
      </c>
      <c r="AA3109">
        <v>30</v>
      </c>
      <c r="AB3109">
        <v>2</v>
      </c>
      <c r="AC3109">
        <v>119370.11</v>
      </c>
      <c r="AD3109">
        <v>1</v>
      </c>
      <c r="AE3109">
        <v>1</v>
      </c>
      <c r="AF3109">
        <v>1</v>
      </c>
      <c r="AG3109">
        <v>182726.22</v>
      </c>
      <c r="AH3109">
        <v>1</v>
      </c>
    </row>
    <row r="3110" spans="21:34" x14ac:dyDescent="0.25">
      <c r="U3110">
        <v>3109</v>
      </c>
      <c r="V3110">
        <v>15724536</v>
      </c>
      <c r="W3110" t="s">
        <v>657</v>
      </c>
      <c r="X3110">
        <v>560</v>
      </c>
      <c r="Y3110" t="s">
        <v>376</v>
      </c>
      <c r="Z3110" t="s">
        <v>437</v>
      </c>
      <c r="AA3110">
        <v>28</v>
      </c>
      <c r="AB3110">
        <v>1</v>
      </c>
      <c r="AC3110">
        <v>0</v>
      </c>
      <c r="AD3110">
        <v>2</v>
      </c>
      <c r="AE3110">
        <v>1</v>
      </c>
      <c r="AF3110">
        <v>1</v>
      </c>
      <c r="AG3110">
        <v>120880.72</v>
      </c>
      <c r="AH3110">
        <v>0</v>
      </c>
    </row>
    <row r="3111" spans="21:34" x14ac:dyDescent="0.25">
      <c r="U3111">
        <v>3110</v>
      </c>
      <c r="V3111">
        <v>15735878</v>
      </c>
      <c r="W3111" t="s">
        <v>1750</v>
      </c>
      <c r="X3111">
        <v>850</v>
      </c>
      <c r="Y3111" t="s">
        <v>378</v>
      </c>
      <c r="Z3111" t="s">
        <v>437</v>
      </c>
      <c r="AA3111">
        <v>47</v>
      </c>
      <c r="AB3111">
        <v>10</v>
      </c>
      <c r="AC3111">
        <v>134381.51999999999</v>
      </c>
      <c r="AD3111">
        <v>1</v>
      </c>
      <c r="AE3111">
        <v>0</v>
      </c>
      <c r="AF3111">
        <v>0</v>
      </c>
      <c r="AG3111">
        <v>26812.89</v>
      </c>
      <c r="AH3111">
        <v>1</v>
      </c>
    </row>
    <row r="3112" spans="21:34" x14ac:dyDescent="0.25">
      <c r="U3112">
        <v>3111</v>
      </c>
      <c r="V3112">
        <v>15707596</v>
      </c>
      <c r="W3112" t="s">
        <v>1007</v>
      </c>
      <c r="X3112">
        <v>546</v>
      </c>
      <c r="Y3112" t="s">
        <v>378</v>
      </c>
      <c r="Z3112" t="s">
        <v>437</v>
      </c>
      <c r="AA3112">
        <v>74</v>
      </c>
      <c r="AB3112">
        <v>8</v>
      </c>
      <c r="AC3112">
        <v>114888.74</v>
      </c>
      <c r="AD3112">
        <v>2</v>
      </c>
      <c r="AE3112">
        <v>1</v>
      </c>
      <c r="AF3112">
        <v>1</v>
      </c>
      <c r="AG3112">
        <v>66732.63</v>
      </c>
      <c r="AH3112">
        <v>1</v>
      </c>
    </row>
    <row r="3113" spans="21:34" x14ac:dyDescent="0.25">
      <c r="U3113">
        <v>3112</v>
      </c>
      <c r="V3113">
        <v>15657163</v>
      </c>
      <c r="W3113" t="s">
        <v>2194</v>
      </c>
      <c r="X3113">
        <v>623</v>
      </c>
      <c r="Y3113" t="s">
        <v>378</v>
      </c>
      <c r="Z3113" t="s">
        <v>436</v>
      </c>
      <c r="AA3113">
        <v>42</v>
      </c>
      <c r="AB3113">
        <v>1</v>
      </c>
      <c r="AC3113">
        <v>149332.48000000001</v>
      </c>
      <c r="AD3113">
        <v>2</v>
      </c>
      <c r="AE3113">
        <v>1</v>
      </c>
      <c r="AF3113">
        <v>0</v>
      </c>
      <c r="AG3113">
        <v>100834.22</v>
      </c>
      <c r="AH3113">
        <v>0</v>
      </c>
    </row>
    <row r="3114" spans="21:34" x14ac:dyDescent="0.25">
      <c r="U3114">
        <v>3113</v>
      </c>
      <c r="V3114">
        <v>15622478</v>
      </c>
      <c r="W3114" t="s">
        <v>2195</v>
      </c>
      <c r="X3114">
        <v>698</v>
      </c>
      <c r="Y3114" t="s">
        <v>374</v>
      </c>
      <c r="Z3114" t="s">
        <v>437</v>
      </c>
      <c r="AA3114">
        <v>40</v>
      </c>
      <c r="AB3114">
        <v>7</v>
      </c>
      <c r="AC3114">
        <v>105061.74</v>
      </c>
      <c r="AD3114">
        <v>3</v>
      </c>
      <c r="AE3114">
        <v>1</v>
      </c>
      <c r="AF3114">
        <v>0</v>
      </c>
      <c r="AG3114">
        <v>107815.31</v>
      </c>
      <c r="AH3114">
        <v>1</v>
      </c>
    </row>
    <row r="3115" spans="21:34" x14ac:dyDescent="0.25">
      <c r="U3115">
        <v>3114</v>
      </c>
      <c r="V3115">
        <v>15779529</v>
      </c>
      <c r="W3115" t="s">
        <v>865</v>
      </c>
      <c r="X3115">
        <v>620</v>
      </c>
      <c r="Y3115" t="s">
        <v>374</v>
      </c>
      <c r="Z3115" t="s">
        <v>436</v>
      </c>
      <c r="AA3115">
        <v>32</v>
      </c>
      <c r="AB3115">
        <v>7</v>
      </c>
      <c r="AC3115">
        <v>0</v>
      </c>
      <c r="AD3115">
        <v>2</v>
      </c>
      <c r="AE3115">
        <v>1</v>
      </c>
      <c r="AF3115">
        <v>1</v>
      </c>
      <c r="AG3115">
        <v>34665.79</v>
      </c>
      <c r="AH3115">
        <v>0</v>
      </c>
    </row>
    <row r="3116" spans="21:34" x14ac:dyDescent="0.25">
      <c r="U3116">
        <v>3115</v>
      </c>
      <c r="V3116">
        <v>15636023</v>
      </c>
      <c r="W3116" t="s">
        <v>905</v>
      </c>
      <c r="X3116">
        <v>619</v>
      </c>
      <c r="Y3116" t="s">
        <v>374</v>
      </c>
      <c r="Z3116" t="s">
        <v>437</v>
      </c>
      <c r="AA3116">
        <v>40</v>
      </c>
      <c r="AB3116">
        <v>10</v>
      </c>
      <c r="AC3116">
        <v>0</v>
      </c>
      <c r="AD3116">
        <v>1</v>
      </c>
      <c r="AE3116">
        <v>1</v>
      </c>
      <c r="AF3116">
        <v>1</v>
      </c>
      <c r="AG3116">
        <v>147093.84</v>
      </c>
      <c r="AH3116">
        <v>1</v>
      </c>
    </row>
    <row r="3117" spans="21:34" x14ac:dyDescent="0.25">
      <c r="U3117">
        <v>3116</v>
      </c>
      <c r="V3117">
        <v>15582066</v>
      </c>
      <c r="W3117" t="s">
        <v>669</v>
      </c>
      <c r="X3117">
        <v>561</v>
      </c>
      <c r="Y3117" t="s">
        <v>374</v>
      </c>
      <c r="Z3117" t="s">
        <v>436</v>
      </c>
      <c r="AA3117">
        <v>21</v>
      </c>
      <c r="AB3117">
        <v>4</v>
      </c>
      <c r="AC3117">
        <v>0</v>
      </c>
      <c r="AD3117">
        <v>1</v>
      </c>
      <c r="AE3117">
        <v>1</v>
      </c>
      <c r="AF3117">
        <v>1</v>
      </c>
      <c r="AG3117">
        <v>36942.35</v>
      </c>
      <c r="AH3117">
        <v>0</v>
      </c>
    </row>
    <row r="3118" spans="21:34" x14ac:dyDescent="0.25">
      <c r="U3118">
        <v>3117</v>
      </c>
      <c r="V3118">
        <v>15666675</v>
      </c>
      <c r="W3118" t="s">
        <v>938</v>
      </c>
      <c r="X3118">
        <v>753</v>
      </c>
      <c r="Y3118" t="s">
        <v>374</v>
      </c>
      <c r="Z3118" t="s">
        <v>437</v>
      </c>
      <c r="AA3118">
        <v>39</v>
      </c>
      <c r="AB3118">
        <v>7</v>
      </c>
      <c r="AC3118">
        <v>155062.79999999999</v>
      </c>
      <c r="AD3118">
        <v>1</v>
      </c>
      <c r="AE3118">
        <v>1</v>
      </c>
      <c r="AF3118">
        <v>1</v>
      </c>
      <c r="AG3118">
        <v>16460.77</v>
      </c>
      <c r="AH3118">
        <v>0</v>
      </c>
    </row>
    <row r="3119" spans="21:34" x14ac:dyDescent="0.25">
      <c r="U3119">
        <v>3118</v>
      </c>
      <c r="V3119">
        <v>15732987</v>
      </c>
      <c r="W3119" t="s">
        <v>1015</v>
      </c>
      <c r="X3119">
        <v>721</v>
      </c>
      <c r="Y3119" t="s">
        <v>376</v>
      </c>
      <c r="Z3119" t="s">
        <v>436</v>
      </c>
      <c r="AA3119">
        <v>43</v>
      </c>
      <c r="AB3119">
        <v>3</v>
      </c>
      <c r="AC3119">
        <v>88798.34</v>
      </c>
      <c r="AD3119">
        <v>1</v>
      </c>
      <c r="AE3119">
        <v>0</v>
      </c>
      <c r="AF3119">
        <v>0</v>
      </c>
      <c r="AG3119">
        <v>45610.63</v>
      </c>
      <c r="AH3119">
        <v>0</v>
      </c>
    </row>
    <row r="3120" spans="21:34" x14ac:dyDescent="0.25">
      <c r="U3120">
        <v>3119</v>
      </c>
      <c r="V3120">
        <v>15789432</v>
      </c>
      <c r="W3120" t="s">
        <v>935</v>
      </c>
      <c r="X3120">
        <v>451</v>
      </c>
      <c r="Y3120" t="s">
        <v>374</v>
      </c>
      <c r="Z3120" t="s">
        <v>436</v>
      </c>
      <c r="AA3120">
        <v>33</v>
      </c>
      <c r="AB3120">
        <v>6</v>
      </c>
      <c r="AC3120">
        <v>0</v>
      </c>
      <c r="AD3120">
        <v>2</v>
      </c>
      <c r="AE3120">
        <v>1</v>
      </c>
      <c r="AF3120">
        <v>0</v>
      </c>
      <c r="AG3120">
        <v>184954.11</v>
      </c>
      <c r="AH3120">
        <v>0</v>
      </c>
    </row>
    <row r="3121" spans="21:34" x14ac:dyDescent="0.25">
      <c r="U3121">
        <v>3120</v>
      </c>
      <c r="V3121">
        <v>15663161</v>
      </c>
      <c r="W3121" t="s">
        <v>916</v>
      </c>
      <c r="X3121">
        <v>680</v>
      </c>
      <c r="Y3121" t="s">
        <v>378</v>
      </c>
      <c r="Z3121" t="s">
        <v>437</v>
      </c>
      <c r="AA3121">
        <v>51</v>
      </c>
      <c r="AB3121">
        <v>5</v>
      </c>
      <c r="AC3121">
        <v>143139.87</v>
      </c>
      <c r="AD3121">
        <v>1</v>
      </c>
      <c r="AE3121">
        <v>0</v>
      </c>
      <c r="AF3121">
        <v>0</v>
      </c>
      <c r="AG3121">
        <v>47795.43</v>
      </c>
      <c r="AH3121">
        <v>1</v>
      </c>
    </row>
    <row r="3122" spans="21:34" x14ac:dyDescent="0.25">
      <c r="U3122">
        <v>3121</v>
      </c>
      <c r="V3122">
        <v>15694879</v>
      </c>
      <c r="W3122" t="s">
        <v>2196</v>
      </c>
      <c r="X3122">
        <v>590</v>
      </c>
      <c r="Y3122" t="s">
        <v>376</v>
      </c>
      <c r="Z3122" t="s">
        <v>437</v>
      </c>
      <c r="AA3122">
        <v>23</v>
      </c>
      <c r="AB3122">
        <v>7</v>
      </c>
      <c r="AC3122">
        <v>0</v>
      </c>
      <c r="AD3122">
        <v>2</v>
      </c>
      <c r="AE3122">
        <v>1</v>
      </c>
      <c r="AF3122">
        <v>0</v>
      </c>
      <c r="AG3122">
        <v>196789.9</v>
      </c>
      <c r="AH3122">
        <v>0</v>
      </c>
    </row>
    <row r="3123" spans="21:34" x14ac:dyDescent="0.25">
      <c r="U3123">
        <v>3122</v>
      </c>
      <c r="V3123">
        <v>15593715</v>
      </c>
      <c r="W3123" t="s">
        <v>1835</v>
      </c>
      <c r="X3123">
        <v>634</v>
      </c>
      <c r="Y3123" t="s">
        <v>378</v>
      </c>
      <c r="Z3123" t="s">
        <v>436</v>
      </c>
      <c r="AA3123">
        <v>27</v>
      </c>
      <c r="AB3123">
        <v>3</v>
      </c>
      <c r="AC3123">
        <v>107027.52</v>
      </c>
      <c r="AD3123">
        <v>1</v>
      </c>
      <c r="AE3123">
        <v>1</v>
      </c>
      <c r="AF3123">
        <v>0</v>
      </c>
      <c r="AG3123">
        <v>173425.68</v>
      </c>
      <c r="AH3123">
        <v>0</v>
      </c>
    </row>
    <row r="3124" spans="21:34" x14ac:dyDescent="0.25">
      <c r="U3124">
        <v>3123</v>
      </c>
      <c r="V3124">
        <v>15575002</v>
      </c>
      <c r="W3124" t="s">
        <v>1707</v>
      </c>
      <c r="X3124">
        <v>676</v>
      </c>
      <c r="Y3124" t="s">
        <v>374</v>
      </c>
      <c r="Z3124" t="s">
        <v>436</v>
      </c>
      <c r="AA3124">
        <v>29</v>
      </c>
      <c r="AB3124">
        <v>4</v>
      </c>
      <c r="AC3124">
        <v>140720.93</v>
      </c>
      <c r="AD3124">
        <v>1</v>
      </c>
      <c r="AE3124">
        <v>1</v>
      </c>
      <c r="AF3124">
        <v>0</v>
      </c>
      <c r="AG3124">
        <v>36221.18</v>
      </c>
      <c r="AH3124">
        <v>0</v>
      </c>
    </row>
    <row r="3125" spans="21:34" x14ac:dyDescent="0.25">
      <c r="U3125">
        <v>3124</v>
      </c>
      <c r="V3125">
        <v>15622171</v>
      </c>
      <c r="W3125" t="s">
        <v>2197</v>
      </c>
      <c r="X3125">
        <v>642</v>
      </c>
      <c r="Y3125" t="s">
        <v>374</v>
      </c>
      <c r="Z3125" t="s">
        <v>436</v>
      </c>
      <c r="AA3125">
        <v>30</v>
      </c>
      <c r="AB3125">
        <v>8</v>
      </c>
      <c r="AC3125">
        <v>80964.570000000007</v>
      </c>
      <c r="AD3125">
        <v>2</v>
      </c>
      <c r="AE3125">
        <v>1</v>
      </c>
      <c r="AF3125">
        <v>0</v>
      </c>
      <c r="AG3125">
        <v>174738.2</v>
      </c>
      <c r="AH3125">
        <v>0</v>
      </c>
    </row>
    <row r="3126" spans="21:34" x14ac:dyDescent="0.25">
      <c r="U3126">
        <v>3125</v>
      </c>
      <c r="V3126">
        <v>15795224</v>
      </c>
      <c r="W3126" t="s">
        <v>759</v>
      </c>
      <c r="X3126">
        <v>760</v>
      </c>
      <c r="Y3126" t="s">
        <v>374</v>
      </c>
      <c r="Z3126" t="s">
        <v>436</v>
      </c>
      <c r="AA3126">
        <v>39</v>
      </c>
      <c r="AB3126">
        <v>6</v>
      </c>
      <c r="AC3126">
        <v>178585.46</v>
      </c>
      <c r="AD3126">
        <v>1</v>
      </c>
      <c r="AE3126">
        <v>1</v>
      </c>
      <c r="AF3126">
        <v>0</v>
      </c>
      <c r="AG3126">
        <v>67131.3</v>
      </c>
      <c r="AH3126">
        <v>1</v>
      </c>
    </row>
    <row r="3127" spans="21:34" x14ac:dyDescent="0.25">
      <c r="U3127">
        <v>3126</v>
      </c>
      <c r="V3127">
        <v>15685346</v>
      </c>
      <c r="W3127" t="s">
        <v>649</v>
      </c>
      <c r="X3127">
        <v>736</v>
      </c>
      <c r="Y3127" t="s">
        <v>376</v>
      </c>
      <c r="Z3127" t="s">
        <v>437</v>
      </c>
      <c r="AA3127">
        <v>26</v>
      </c>
      <c r="AB3127">
        <v>4</v>
      </c>
      <c r="AC3127">
        <v>135889.13</v>
      </c>
      <c r="AD3127">
        <v>1</v>
      </c>
      <c r="AE3127">
        <v>1</v>
      </c>
      <c r="AF3127">
        <v>1</v>
      </c>
      <c r="AG3127">
        <v>165692.03</v>
      </c>
      <c r="AH3127">
        <v>0</v>
      </c>
    </row>
    <row r="3128" spans="21:34" x14ac:dyDescent="0.25">
      <c r="U3128">
        <v>3127</v>
      </c>
      <c r="V3128">
        <v>15691808</v>
      </c>
      <c r="W3128" t="s">
        <v>1067</v>
      </c>
      <c r="X3128">
        <v>656</v>
      </c>
      <c r="Y3128" t="s">
        <v>374</v>
      </c>
      <c r="Z3128" t="s">
        <v>436</v>
      </c>
      <c r="AA3128">
        <v>43</v>
      </c>
      <c r="AB3128">
        <v>7</v>
      </c>
      <c r="AC3128">
        <v>134919.85</v>
      </c>
      <c r="AD3128">
        <v>1</v>
      </c>
      <c r="AE3128">
        <v>1</v>
      </c>
      <c r="AF3128">
        <v>0</v>
      </c>
      <c r="AG3128">
        <v>194691.95</v>
      </c>
      <c r="AH3128">
        <v>0</v>
      </c>
    </row>
    <row r="3129" spans="21:34" x14ac:dyDescent="0.25">
      <c r="U3129">
        <v>3128</v>
      </c>
      <c r="V3129">
        <v>15721007</v>
      </c>
      <c r="W3129" t="s">
        <v>2198</v>
      </c>
      <c r="X3129">
        <v>776</v>
      </c>
      <c r="Y3129" t="s">
        <v>378</v>
      </c>
      <c r="Z3129" t="s">
        <v>436</v>
      </c>
      <c r="AA3129">
        <v>33</v>
      </c>
      <c r="AB3129">
        <v>8</v>
      </c>
      <c r="AC3129">
        <v>115130.34</v>
      </c>
      <c r="AD3129">
        <v>1</v>
      </c>
      <c r="AE3129">
        <v>0</v>
      </c>
      <c r="AF3129">
        <v>0</v>
      </c>
      <c r="AG3129">
        <v>129525.5</v>
      </c>
      <c r="AH3129">
        <v>1</v>
      </c>
    </row>
    <row r="3130" spans="21:34" x14ac:dyDescent="0.25">
      <c r="U3130">
        <v>3129</v>
      </c>
      <c r="V3130">
        <v>15794253</v>
      </c>
      <c r="W3130" t="s">
        <v>2199</v>
      </c>
      <c r="X3130">
        <v>832</v>
      </c>
      <c r="Y3130" t="s">
        <v>376</v>
      </c>
      <c r="Z3130" t="s">
        <v>437</v>
      </c>
      <c r="AA3130">
        <v>34</v>
      </c>
      <c r="AB3130">
        <v>6</v>
      </c>
      <c r="AC3130">
        <v>138190.13</v>
      </c>
      <c r="AD3130">
        <v>2</v>
      </c>
      <c r="AE3130">
        <v>0</v>
      </c>
      <c r="AF3130">
        <v>1</v>
      </c>
      <c r="AG3130">
        <v>146511.20000000001</v>
      </c>
      <c r="AH3130">
        <v>0</v>
      </c>
    </row>
    <row r="3131" spans="21:34" x14ac:dyDescent="0.25">
      <c r="U3131">
        <v>3130</v>
      </c>
      <c r="V3131">
        <v>15694453</v>
      </c>
      <c r="W3131" t="s">
        <v>1202</v>
      </c>
      <c r="X3131">
        <v>631</v>
      </c>
      <c r="Y3131" t="s">
        <v>378</v>
      </c>
      <c r="Z3131" t="s">
        <v>436</v>
      </c>
      <c r="AA3131">
        <v>37</v>
      </c>
      <c r="AB3131">
        <v>9</v>
      </c>
      <c r="AC3131">
        <v>131519.49</v>
      </c>
      <c r="AD3131">
        <v>2</v>
      </c>
      <c r="AE3131">
        <v>1</v>
      </c>
      <c r="AF3131">
        <v>1</v>
      </c>
      <c r="AG3131">
        <v>51752.18</v>
      </c>
      <c r="AH3131">
        <v>0</v>
      </c>
    </row>
    <row r="3132" spans="21:34" x14ac:dyDescent="0.25">
      <c r="U3132">
        <v>3131</v>
      </c>
      <c r="V3132">
        <v>15813113</v>
      </c>
      <c r="W3132" t="s">
        <v>816</v>
      </c>
      <c r="X3132">
        <v>795</v>
      </c>
      <c r="Y3132" t="s">
        <v>376</v>
      </c>
      <c r="Z3132" t="s">
        <v>437</v>
      </c>
      <c r="AA3132">
        <v>56</v>
      </c>
      <c r="AB3132">
        <v>5</v>
      </c>
      <c r="AC3132">
        <v>0</v>
      </c>
      <c r="AD3132">
        <v>1</v>
      </c>
      <c r="AE3132">
        <v>1</v>
      </c>
      <c r="AF3132">
        <v>0</v>
      </c>
      <c r="AG3132">
        <v>35418.69</v>
      </c>
      <c r="AH3132">
        <v>1</v>
      </c>
    </row>
    <row r="3133" spans="21:34" x14ac:dyDescent="0.25">
      <c r="U3133">
        <v>3132</v>
      </c>
      <c r="V3133">
        <v>15614187</v>
      </c>
      <c r="W3133" t="s">
        <v>2200</v>
      </c>
      <c r="X3133">
        <v>648</v>
      </c>
      <c r="Y3133" t="s">
        <v>378</v>
      </c>
      <c r="Z3133" t="s">
        <v>437</v>
      </c>
      <c r="AA3133">
        <v>39</v>
      </c>
      <c r="AB3133">
        <v>3</v>
      </c>
      <c r="AC3133">
        <v>126935.98</v>
      </c>
      <c r="AD3133">
        <v>2</v>
      </c>
      <c r="AE3133">
        <v>0</v>
      </c>
      <c r="AF3133">
        <v>1</v>
      </c>
      <c r="AG3133">
        <v>57995.74</v>
      </c>
      <c r="AH3133">
        <v>0</v>
      </c>
    </row>
    <row r="3134" spans="21:34" x14ac:dyDescent="0.25">
      <c r="U3134">
        <v>3133</v>
      </c>
      <c r="V3134">
        <v>15619407</v>
      </c>
      <c r="W3134" t="s">
        <v>2201</v>
      </c>
      <c r="X3134">
        <v>615</v>
      </c>
      <c r="Y3134" t="s">
        <v>374</v>
      </c>
      <c r="Z3134" t="s">
        <v>436</v>
      </c>
      <c r="AA3134">
        <v>39</v>
      </c>
      <c r="AB3134">
        <v>4</v>
      </c>
      <c r="AC3134">
        <v>133707.09</v>
      </c>
      <c r="AD3134">
        <v>1</v>
      </c>
      <c r="AE3134">
        <v>1</v>
      </c>
      <c r="AF3134">
        <v>1</v>
      </c>
      <c r="AG3134">
        <v>108152.75</v>
      </c>
      <c r="AH3134">
        <v>0</v>
      </c>
    </row>
    <row r="3135" spans="21:34" x14ac:dyDescent="0.25">
      <c r="U3135">
        <v>3134</v>
      </c>
      <c r="V3135">
        <v>15646227</v>
      </c>
      <c r="W3135" t="s">
        <v>2202</v>
      </c>
      <c r="X3135">
        <v>682</v>
      </c>
      <c r="Y3135" t="s">
        <v>374</v>
      </c>
      <c r="Z3135" t="s">
        <v>437</v>
      </c>
      <c r="AA3135">
        <v>27</v>
      </c>
      <c r="AB3135">
        <v>1</v>
      </c>
      <c r="AC3135">
        <v>97893.2</v>
      </c>
      <c r="AD3135">
        <v>1</v>
      </c>
      <c r="AE3135">
        <v>1</v>
      </c>
      <c r="AF3135">
        <v>0</v>
      </c>
      <c r="AG3135">
        <v>166144.98000000001</v>
      </c>
      <c r="AH3135">
        <v>0</v>
      </c>
    </row>
    <row r="3136" spans="21:34" x14ac:dyDescent="0.25">
      <c r="U3136">
        <v>3135</v>
      </c>
      <c r="V3136">
        <v>15660541</v>
      </c>
      <c r="W3136" t="s">
        <v>784</v>
      </c>
      <c r="X3136">
        <v>694</v>
      </c>
      <c r="Y3136" t="s">
        <v>374</v>
      </c>
      <c r="Z3136" t="s">
        <v>436</v>
      </c>
      <c r="AA3136">
        <v>34</v>
      </c>
      <c r="AB3136">
        <v>5</v>
      </c>
      <c r="AC3136">
        <v>127900.03</v>
      </c>
      <c r="AD3136">
        <v>1</v>
      </c>
      <c r="AE3136">
        <v>1</v>
      </c>
      <c r="AF3136">
        <v>0</v>
      </c>
      <c r="AG3136">
        <v>101737.8</v>
      </c>
      <c r="AH3136">
        <v>0</v>
      </c>
    </row>
    <row r="3137" spans="21:34" x14ac:dyDescent="0.25">
      <c r="U3137">
        <v>3136</v>
      </c>
      <c r="V3137">
        <v>15753874</v>
      </c>
      <c r="W3137" t="s">
        <v>1208</v>
      </c>
      <c r="X3137">
        <v>694</v>
      </c>
      <c r="Y3137" t="s">
        <v>374</v>
      </c>
      <c r="Z3137" t="s">
        <v>436</v>
      </c>
      <c r="AA3137">
        <v>37</v>
      </c>
      <c r="AB3137">
        <v>10</v>
      </c>
      <c r="AC3137">
        <v>143835.47</v>
      </c>
      <c r="AD3137">
        <v>1</v>
      </c>
      <c r="AE3137">
        <v>0</v>
      </c>
      <c r="AF3137">
        <v>1</v>
      </c>
      <c r="AG3137">
        <v>33326.71</v>
      </c>
      <c r="AH3137">
        <v>0</v>
      </c>
    </row>
    <row r="3138" spans="21:34" x14ac:dyDescent="0.25">
      <c r="U3138">
        <v>3137</v>
      </c>
      <c r="V3138">
        <v>15617877</v>
      </c>
      <c r="W3138" t="s">
        <v>2203</v>
      </c>
      <c r="X3138">
        <v>607</v>
      </c>
      <c r="Y3138" t="s">
        <v>374</v>
      </c>
      <c r="Z3138" t="s">
        <v>436</v>
      </c>
      <c r="AA3138">
        <v>44</v>
      </c>
      <c r="AB3138">
        <v>0</v>
      </c>
      <c r="AC3138">
        <v>0</v>
      </c>
      <c r="AD3138">
        <v>2</v>
      </c>
      <c r="AE3138">
        <v>1</v>
      </c>
      <c r="AF3138">
        <v>1</v>
      </c>
      <c r="AG3138">
        <v>81140.09</v>
      </c>
      <c r="AH3138">
        <v>0</v>
      </c>
    </row>
    <row r="3139" spans="21:34" x14ac:dyDescent="0.25">
      <c r="U3139">
        <v>3138</v>
      </c>
      <c r="V3139">
        <v>15772073</v>
      </c>
      <c r="W3139" t="s">
        <v>2204</v>
      </c>
      <c r="X3139">
        <v>664</v>
      </c>
      <c r="Y3139" t="s">
        <v>374</v>
      </c>
      <c r="Z3139" t="s">
        <v>436</v>
      </c>
      <c r="AA3139">
        <v>48</v>
      </c>
      <c r="AB3139">
        <v>10</v>
      </c>
      <c r="AC3139">
        <v>0</v>
      </c>
      <c r="AD3139">
        <v>1</v>
      </c>
      <c r="AE3139">
        <v>1</v>
      </c>
      <c r="AF3139">
        <v>0</v>
      </c>
      <c r="AG3139">
        <v>140173.17000000001</v>
      </c>
      <c r="AH3139">
        <v>1</v>
      </c>
    </row>
    <row r="3140" spans="21:34" x14ac:dyDescent="0.25">
      <c r="U3140">
        <v>3139</v>
      </c>
      <c r="V3140">
        <v>15701537</v>
      </c>
      <c r="W3140" t="s">
        <v>2205</v>
      </c>
      <c r="X3140">
        <v>756</v>
      </c>
      <c r="Y3140" t="s">
        <v>374</v>
      </c>
      <c r="Z3140" t="s">
        <v>436</v>
      </c>
      <c r="AA3140">
        <v>60</v>
      </c>
      <c r="AB3140">
        <v>2</v>
      </c>
      <c r="AC3140">
        <v>0</v>
      </c>
      <c r="AD3140">
        <v>1</v>
      </c>
      <c r="AE3140">
        <v>1</v>
      </c>
      <c r="AF3140">
        <v>1</v>
      </c>
      <c r="AG3140">
        <v>166513.49</v>
      </c>
      <c r="AH3140">
        <v>1</v>
      </c>
    </row>
    <row r="3141" spans="21:34" x14ac:dyDescent="0.25">
      <c r="U3141">
        <v>3140</v>
      </c>
      <c r="V3141">
        <v>15736228</v>
      </c>
      <c r="W3141" t="s">
        <v>1157</v>
      </c>
      <c r="X3141">
        <v>645</v>
      </c>
      <c r="Y3141" t="s">
        <v>374</v>
      </c>
      <c r="Z3141" t="s">
        <v>437</v>
      </c>
      <c r="AA3141">
        <v>40</v>
      </c>
      <c r="AB3141">
        <v>3</v>
      </c>
      <c r="AC3141">
        <v>129596.77</v>
      </c>
      <c r="AD3141">
        <v>1</v>
      </c>
      <c r="AE3141">
        <v>1</v>
      </c>
      <c r="AF3141">
        <v>1</v>
      </c>
      <c r="AG3141">
        <v>103232.6</v>
      </c>
      <c r="AH3141">
        <v>0</v>
      </c>
    </row>
    <row r="3142" spans="21:34" x14ac:dyDescent="0.25">
      <c r="U3142">
        <v>3141</v>
      </c>
      <c r="V3142">
        <v>15780572</v>
      </c>
      <c r="W3142" t="s">
        <v>2206</v>
      </c>
      <c r="X3142">
        <v>653</v>
      </c>
      <c r="Y3142" t="s">
        <v>376</v>
      </c>
      <c r="Z3142" t="s">
        <v>436</v>
      </c>
      <c r="AA3142">
        <v>30</v>
      </c>
      <c r="AB3142">
        <v>4</v>
      </c>
      <c r="AC3142">
        <v>0</v>
      </c>
      <c r="AD3142">
        <v>2</v>
      </c>
      <c r="AE3142">
        <v>1</v>
      </c>
      <c r="AF3142">
        <v>0</v>
      </c>
      <c r="AG3142">
        <v>120736.04</v>
      </c>
      <c r="AH3142">
        <v>0</v>
      </c>
    </row>
    <row r="3143" spans="21:34" x14ac:dyDescent="0.25">
      <c r="U3143">
        <v>3142</v>
      </c>
      <c r="V3143">
        <v>15769596</v>
      </c>
      <c r="W3143" t="s">
        <v>668</v>
      </c>
      <c r="X3143">
        <v>710</v>
      </c>
      <c r="Y3143" t="s">
        <v>378</v>
      </c>
      <c r="Z3143" t="s">
        <v>437</v>
      </c>
      <c r="AA3143">
        <v>24</v>
      </c>
      <c r="AB3143">
        <v>2</v>
      </c>
      <c r="AC3143">
        <v>110407.44</v>
      </c>
      <c r="AD3143">
        <v>2</v>
      </c>
      <c r="AE3143">
        <v>0</v>
      </c>
      <c r="AF3143">
        <v>0</v>
      </c>
      <c r="AG3143">
        <v>15832.43</v>
      </c>
      <c r="AH3143">
        <v>1</v>
      </c>
    </row>
    <row r="3144" spans="21:34" x14ac:dyDescent="0.25">
      <c r="U3144">
        <v>3143</v>
      </c>
      <c r="V3144">
        <v>15586996</v>
      </c>
      <c r="W3144" t="s">
        <v>674</v>
      </c>
      <c r="X3144">
        <v>697</v>
      </c>
      <c r="Y3144" t="s">
        <v>374</v>
      </c>
      <c r="Z3144" t="s">
        <v>437</v>
      </c>
      <c r="AA3144">
        <v>76</v>
      </c>
      <c r="AB3144">
        <v>7</v>
      </c>
      <c r="AC3144">
        <v>0</v>
      </c>
      <c r="AD3144">
        <v>2</v>
      </c>
      <c r="AE3144">
        <v>0</v>
      </c>
      <c r="AF3144">
        <v>1</v>
      </c>
      <c r="AG3144">
        <v>188772.45</v>
      </c>
      <c r="AH3144">
        <v>0</v>
      </c>
    </row>
    <row r="3145" spans="21:34" x14ac:dyDescent="0.25">
      <c r="U3145">
        <v>3144</v>
      </c>
      <c r="V3145">
        <v>15722061</v>
      </c>
      <c r="W3145" t="s">
        <v>898</v>
      </c>
      <c r="X3145">
        <v>619</v>
      </c>
      <c r="Y3145" t="s">
        <v>378</v>
      </c>
      <c r="Z3145" t="s">
        <v>437</v>
      </c>
      <c r="AA3145">
        <v>41</v>
      </c>
      <c r="AB3145">
        <v>8</v>
      </c>
      <c r="AC3145">
        <v>142015.76</v>
      </c>
      <c r="AD3145">
        <v>2</v>
      </c>
      <c r="AE3145">
        <v>1</v>
      </c>
      <c r="AF3145">
        <v>0</v>
      </c>
      <c r="AG3145">
        <v>114323.66</v>
      </c>
      <c r="AH3145">
        <v>0</v>
      </c>
    </row>
    <row r="3146" spans="21:34" x14ac:dyDescent="0.25">
      <c r="U3146">
        <v>3145</v>
      </c>
      <c r="V3146">
        <v>15638003</v>
      </c>
      <c r="W3146" t="s">
        <v>2207</v>
      </c>
      <c r="X3146">
        <v>648</v>
      </c>
      <c r="Y3146" t="s">
        <v>376</v>
      </c>
      <c r="Z3146" t="s">
        <v>436</v>
      </c>
      <c r="AA3146">
        <v>55</v>
      </c>
      <c r="AB3146">
        <v>1</v>
      </c>
      <c r="AC3146">
        <v>81370.070000000007</v>
      </c>
      <c r="AD3146">
        <v>1</v>
      </c>
      <c r="AE3146">
        <v>0</v>
      </c>
      <c r="AF3146">
        <v>1</v>
      </c>
      <c r="AG3146">
        <v>181534.04</v>
      </c>
      <c r="AH3146">
        <v>0</v>
      </c>
    </row>
    <row r="3147" spans="21:34" x14ac:dyDescent="0.25">
      <c r="U3147">
        <v>3146</v>
      </c>
      <c r="V3147">
        <v>15775590</v>
      </c>
      <c r="W3147" t="s">
        <v>1428</v>
      </c>
      <c r="X3147">
        <v>482</v>
      </c>
      <c r="Y3147" t="s">
        <v>378</v>
      </c>
      <c r="Z3147" t="s">
        <v>437</v>
      </c>
      <c r="AA3147">
        <v>48</v>
      </c>
      <c r="AB3147">
        <v>2</v>
      </c>
      <c r="AC3147">
        <v>69329.47</v>
      </c>
      <c r="AD3147">
        <v>1</v>
      </c>
      <c r="AE3147">
        <v>0</v>
      </c>
      <c r="AF3147">
        <v>0</v>
      </c>
      <c r="AG3147">
        <v>102640.52</v>
      </c>
      <c r="AH3147">
        <v>1</v>
      </c>
    </row>
    <row r="3148" spans="21:34" x14ac:dyDescent="0.25">
      <c r="U3148">
        <v>3147</v>
      </c>
      <c r="V3148">
        <v>15730688</v>
      </c>
      <c r="W3148" t="s">
        <v>2208</v>
      </c>
      <c r="X3148">
        <v>548</v>
      </c>
      <c r="Y3148" t="s">
        <v>374</v>
      </c>
      <c r="Z3148" t="s">
        <v>437</v>
      </c>
      <c r="AA3148">
        <v>28</v>
      </c>
      <c r="AB3148">
        <v>8</v>
      </c>
      <c r="AC3148">
        <v>116755.5</v>
      </c>
      <c r="AD3148">
        <v>2</v>
      </c>
      <c r="AE3148">
        <v>1</v>
      </c>
      <c r="AF3148">
        <v>1</v>
      </c>
      <c r="AG3148">
        <v>158585.17000000001</v>
      </c>
      <c r="AH3148">
        <v>1</v>
      </c>
    </row>
    <row r="3149" spans="21:34" x14ac:dyDescent="0.25">
      <c r="U3149">
        <v>3148</v>
      </c>
      <c r="V3149">
        <v>15753102</v>
      </c>
      <c r="W3149" t="s">
        <v>1701</v>
      </c>
      <c r="X3149">
        <v>752</v>
      </c>
      <c r="Y3149" t="s">
        <v>376</v>
      </c>
      <c r="Z3149" t="s">
        <v>436</v>
      </c>
      <c r="AA3149">
        <v>44</v>
      </c>
      <c r="AB3149">
        <v>6</v>
      </c>
      <c r="AC3149">
        <v>83870.33</v>
      </c>
      <c r="AD3149">
        <v>1</v>
      </c>
      <c r="AE3149">
        <v>1</v>
      </c>
      <c r="AF3149">
        <v>0</v>
      </c>
      <c r="AG3149">
        <v>178722.24</v>
      </c>
      <c r="AH3149">
        <v>0</v>
      </c>
    </row>
    <row r="3150" spans="21:34" x14ac:dyDescent="0.25">
      <c r="U3150">
        <v>3149</v>
      </c>
      <c r="V3150">
        <v>15810075</v>
      </c>
      <c r="W3150" t="s">
        <v>1726</v>
      </c>
      <c r="X3150">
        <v>648</v>
      </c>
      <c r="Y3150" t="s">
        <v>374</v>
      </c>
      <c r="Z3150" t="s">
        <v>437</v>
      </c>
      <c r="AA3150">
        <v>39</v>
      </c>
      <c r="AB3150">
        <v>6</v>
      </c>
      <c r="AC3150">
        <v>130694.89</v>
      </c>
      <c r="AD3150">
        <v>2</v>
      </c>
      <c r="AE3150">
        <v>1</v>
      </c>
      <c r="AF3150">
        <v>1</v>
      </c>
      <c r="AG3150">
        <v>153955.38</v>
      </c>
      <c r="AH3150">
        <v>1</v>
      </c>
    </row>
    <row r="3151" spans="21:34" x14ac:dyDescent="0.25">
      <c r="U3151">
        <v>3150</v>
      </c>
      <c r="V3151">
        <v>15723373</v>
      </c>
      <c r="W3151" t="s">
        <v>1311</v>
      </c>
      <c r="X3151">
        <v>643</v>
      </c>
      <c r="Y3151" t="s">
        <v>376</v>
      </c>
      <c r="Z3151" t="s">
        <v>437</v>
      </c>
      <c r="AA3151">
        <v>34</v>
      </c>
      <c r="AB3151">
        <v>8</v>
      </c>
      <c r="AC3151">
        <v>117451.47</v>
      </c>
      <c r="AD3151">
        <v>1</v>
      </c>
      <c r="AE3151">
        <v>1</v>
      </c>
      <c r="AF3151">
        <v>0</v>
      </c>
      <c r="AG3151">
        <v>65374.86</v>
      </c>
      <c r="AH3151">
        <v>0</v>
      </c>
    </row>
    <row r="3152" spans="21:34" x14ac:dyDescent="0.25">
      <c r="U3152">
        <v>3151</v>
      </c>
      <c r="V3152">
        <v>15795298</v>
      </c>
      <c r="W3152" t="s">
        <v>1810</v>
      </c>
      <c r="X3152">
        <v>573</v>
      </c>
      <c r="Y3152" t="s">
        <v>378</v>
      </c>
      <c r="Z3152" t="s">
        <v>437</v>
      </c>
      <c r="AA3152">
        <v>35</v>
      </c>
      <c r="AB3152">
        <v>9</v>
      </c>
      <c r="AC3152">
        <v>206868.78</v>
      </c>
      <c r="AD3152">
        <v>2</v>
      </c>
      <c r="AE3152">
        <v>0</v>
      </c>
      <c r="AF3152">
        <v>1</v>
      </c>
      <c r="AG3152">
        <v>102986.15</v>
      </c>
      <c r="AH3152">
        <v>0</v>
      </c>
    </row>
    <row r="3153" spans="21:34" x14ac:dyDescent="0.25">
      <c r="U3153">
        <v>3152</v>
      </c>
      <c r="V3153">
        <v>15584320</v>
      </c>
      <c r="W3153" t="s">
        <v>917</v>
      </c>
      <c r="X3153">
        <v>686</v>
      </c>
      <c r="Y3153" t="s">
        <v>374</v>
      </c>
      <c r="Z3153" t="s">
        <v>437</v>
      </c>
      <c r="AA3153">
        <v>39</v>
      </c>
      <c r="AB3153">
        <v>3</v>
      </c>
      <c r="AC3153">
        <v>111695.62</v>
      </c>
      <c r="AD3153">
        <v>1</v>
      </c>
      <c r="AE3153">
        <v>0</v>
      </c>
      <c r="AF3153">
        <v>0</v>
      </c>
      <c r="AG3153">
        <v>136643.84</v>
      </c>
      <c r="AH3153">
        <v>0</v>
      </c>
    </row>
    <row r="3154" spans="21:34" x14ac:dyDescent="0.25">
      <c r="U3154">
        <v>3153</v>
      </c>
      <c r="V3154">
        <v>15724161</v>
      </c>
      <c r="W3154" t="s">
        <v>2209</v>
      </c>
      <c r="X3154">
        <v>644</v>
      </c>
      <c r="Y3154" t="s">
        <v>374</v>
      </c>
      <c r="Z3154" t="s">
        <v>437</v>
      </c>
      <c r="AA3154">
        <v>40</v>
      </c>
      <c r="AB3154">
        <v>9</v>
      </c>
      <c r="AC3154">
        <v>137285.26</v>
      </c>
      <c r="AD3154">
        <v>4</v>
      </c>
      <c r="AE3154">
        <v>1</v>
      </c>
      <c r="AF3154">
        <v>0</v>
      </c>
      <c r="AG3154">
        <v>77063.63</v>
      </c>
      <c r="AH3154">
        <v>1</v>
      </c>
    </row>
    <row r="3155" spans="21:34" x14ac:dyDescent="0.25">
      <c r="U3155">
        <v>3154</v>
      </c>
      <c r="V3155">
        <v>15750056</v>
      </c>
      <c r="W3155" t="s">
        <v>2210</v>
      </c>
      <c r="X3155">
        <v>702</v>
      </c>
      <c r="Y3155" t="s">
        <v>374</v>
      </c>
      <c r="Z3155" t="s">
        <v>437</v>
      </c>
      <c r="AA3155">
        <v>29</v>
      </c>
      <c r="AB3155">
        <v>6</v>
      </c>
      <c r="AC3155">
        <v>149218.39000000001</v>
      </c>
      <c r="AD3155">
        <v>1</v>
      </c>
      <c r="AE3155">
        <v>1</v>
      </c>
      <c r="AF3155">
        <v>1</v>
      </c>
      <c r="AG3155">
        <v>9633.01</v>
      </c>
      <c r="AH3155">
        <v>0</v>
      </c>
    </row>
    <row r="3156" spans="21:34" x14ac:dyDescent="0.25">
      <c r="U3156">
        <v>3155</v>
      </c>
      <c r="V3156">
        <v>15609637</v>
      </c>
      <c r="W3156" t="s">
        <v>1082</v>
      </c>
      <c r="X3156">
        <v>652</v>
      </c>
      <c r="Y3156" t="s">
        <v>374</v>
      </c>
      <c r="Z3156" t="s">
        <v>436</v>
      </c>
      <c r="AA3156">
        <v>51</v>
      </c>
      <c r="AB3156">
        <v>7</v>
      </c>
      <c r="AC3156">
        <v>0</v>
      </c>
      <c r="AD3156">
        <v>2</v>
      </c>
      <c r="AE3156">
        <v>0</v>
      </c>
      <c r="AF3156">
        <v>1</v>
      </c>
      <c r="AG3156">
        <v>43496.36</v>
      </c>
      <c r="AH3156">
        <v>0</v>
      </c>
    </row>
    <row r="3157" spans="21:34" x14ac:dyDescent="0.25">
      <c r="U3157">
        <v>3156</v>
      </c>
      <c r="V3157">
        <v>15794493</v>
      </c>
      <c r="W3157" t="s">
        <v>2074</v>
      </c>
      <c r="X3157">
        <v>641</v>
      </c>
      <c r="Y3157" t="s">
        <v>376</v>
      </c>
      <c r="Z3157" t="s">
        <v>436</v>
      </c>
      <c r="AA3157">
        <v>32</v>
      </c>
      <c r="AB3157">
        <v>7</v>
      </c>
      <c r="AC3157">
        <v>0</v>
      </c>
      <c r="AD3157">
        <v>2</v>
      </c>
      <c r="AE3157">
        <v>1</v>
      </c>
      <c r="AF3157">
        <v>1</v>
      </c>
      <c r="AG3157">
        <v>24267.279999999999</v>
      </c>
      <c r="AH3157">
        <v>0</v>
      </c>
    </row>
    <row r="3158" spans="21:34" x14ac:dyDescent="0.25">
      <c r="U3158">
        <v>3157</v>
      </c>
      <c r="V3158">
        <v>15569641</v>
      </c>
      <c r="W3158" t="s">
        <v>1323</v>
      </c>
      <c r="X3158">
        <v>692</v>
      </c>
      <c r="Y3158" t="s">
        <v>378</v>
      </c>
      <c r="Z3158" t="s">
        <v>437</v>
      </c>
      <c r="AA3158">
        <v>41</v>
      </c>
      <c r="AB3158">
        <v>8</v>
      </c>
      <c r="AC3158">
        <v>130701.29</v>
      </c>
      <c r="AD3158">
        <v>1</v>
      </c>
      <c r="AE3158">
        <v>1</v>
      </c>
      <c r="AF3158">
        <v>0</v>
      </c>
      <c r="AG3158">
        <v>59354.239999999998</v>
      </c>
      <c r="AH3158">
        <v>1</v>
      </c>
    </row>
    <row r="3159" spans="21:34" x14ac:dyDescent="0.25">
      <c r="U3159">
        <v>3158</v>
      </c>
      <c r="V3159">
        <v>15815236</v>
      </c>
      <c r="W3159" t="s">
        <v>1418</v>
      </c>
      <c r="X3159">
        <v>574</v>
      </c>
      <c r="Y3159" t="s">
        <v>376</v>
      </c>
      <c r="Z3159" t="s">
        <v>436</v>
      </c>
      <c r="AA3159">
        <v>34</v>
      </c>
      <c r="AB3159">
        <v>5</v>
      </c>
      <c r="AC3159">
        <v>0</v>
      </c>
      <c r="AD3159">
        <v>2</v>
      </c>
      <c r="AE3159">
        <v>0</v>
      </c>
      <c r="AF3159">
        <v>0</v>
      </c>
      <c r="AG3159">
        <v>28269.86</v>
      </c>
      <c r="AH3159">
        <v>0</v>
      </c>
    </row>
    <row r="3160" spans="21:34" x14ac:dyDescent="0.25">
      <c r="U3160">
        <v>3159</v>
      </c>
      <c r="V3160">
        <v>15811177</v>
      </c>
      <c r="W3160" t="s">
        <v>1197</v>
      </c>
      <c r="X3160">
        <v>643</v>
      </c>
      <c r="Y3160" t="s">
        <v>374</v>
      </c>
      <c r="Z3160" t="s">
        <v>437</v>
      </c>
      <c r="AA3160">
        <v>31</v>
      </c>
      <c r="AB3160">
        <v>3</v>
      </c>
      <c r="AC3160">
        <v>167949.48</v>
      </c>
      <c r="AD3160">
        <v>1</v>
      </c>
      <c r="AE3160">
        <v>1</v>
      </c>
      <c r="AF3160">
        <v>0</v>
      </c>
      <c r="AG3160">
        <v>143162.34</v>
      </c>
      <c r="AH3160">
        <v>0</v>
      </c>
    </row>
    <row r="3161" spans="21:34" x14ac:dyDescent="0.25">
      <c r="U3161">
        <v>3160</v>
      </c>
      <c r="V3161">
        <v>15680587</v>
      </c>
      <c r="W3161" t="s">
        <v>1291</v>
      </c>
      <c r="X3161">
        <v>834</v>
      </c>
      <c r="Y3161" t="s">
        <v>374</v>
      </c>
      <c r="Z3161" t="s">
        <v>436</v>
      </c>
      <c r="AA3161">
        <v>23</v>
      </c>
      <c r="AB3161">
        <v>4</v>
      </c>
      <c r="AC3161">
        <v>131254.81</v>
      </c>
      <c r="AD3161">
        <v>1</v>
      </c>
      <c r="AE3161">
        <v>1</v>
      </c>
      <c r="AF3161">
        <v>0</v>
      </c>
      <c r="AG3161">
        <v>20199.3</v>
      </c>
      <c r="AH3161">
        <v>0</v>
      </c>
    </row>
    <row r="3162" spans="21:34" x14ac:dyDescent="0.25">
      <c r="U3162">
        <v>3161</v>
      </c>
      <c r="V3162">
        <v>15672821</v>
      </c>
      <c r="W3162" t="s">
        <v>1382</v>
      </c>
      <c r="X3162">
        <v>591</v>
      </c>
      <c r="Y3162" t="s">
        <v>374</v>
      </c>
      <c r="Z3162" t="s">
        <v>436</v>
      </c>
      <c r="AA3162">
        <v>28</v>
      </c>
      <c r="AB3162">
        <v>5</v>
      </c>
      <c r="AC3162">
        <v>0</v>
      </c>
      <c r="AD3162">
        <v>2</v>
      </c>
      <c r="AE3162">
        <v>1</v>
      </c>
      <c r="AF3162">
        <v>1</v>
      </c>
      <c r="AG3162">
        <v>48606.92</v>
      </c>
      <c r="AH3162">
        <v>0</v>
      </c>
    </row>
    <row r="3163" spans="21:34" x14ac:dyDescent="0.25">
      <c r="U3163">
        <v>3162</v>
      </c>
      <c r="V3163">
        <v>15767681</v>
      </c>
      <c r="W3163" t="s">
        <v>2211</v>
      </c>
      <c r="X3163">
        <v>470</v>
      </c>
      <c r="Y3163" t="s">
        <v>376</v>
      </c>
      <c r="Z3163" t="s">
        <v>436</v>
      </c>
      <c r="AA3163">
        <v>34</v>
      </c>
      <c r="AB3163">
        <v>9</v>
      </c>
      <c r="AC3163">
        <v>0</v>
      </c>
      <c r="AD3163">
        <v>2</v>
      </c>
      <c r="AE3163">
        <v>0</v>
      </c>
      <c r="AF3163">
        <v>1</v>
      </c>
      <c r="AG3163">
        <v>89013.67</v>
      </c>
      <c r="AH3163">
        <v>0</v>
      </c>
    </row>
    <row r="3164" spans="21:34" x14ac:dyDescent="0.25">
      <c r="U3164">
        <v>3163</v>
      </c>
      <c r="V3164">
        <v>15600379</v>
      </c>
      <c r="W3164" t="s">
        <v>1000</v>
      </c>
      <c r="X3164">
        <v>608</v>
      </c>
      <c r="Y3164" t="s">
        <v>376</v>
      </c>
      <c r="Z3164" t="s">
        <v>436</v>
      </c>
      <c r="AA3164">
        <v>34</v>
      </c>
      <c r="AB3164">
        <v>7</v>
      </c>
      <c r="AC3164">
        <v>86656.13</v>
      </c>
      <c r="AD3164">
        <v>1</v>
      </c>
      <c r="AE3164">
        <v>0</v>
      </c>
      <c r="AF3164">
        <v>1</v>
      </c>
      <c r="AG3164">
        <v>59890.29</v>
      </c>
      <c r="AH3164">
        <v>0</v>
      </c>
    </row>
    <row r="3165" spans="21:34" x14ac:dyDescent="0.25">
      <c r="U3165">
        <v>3164</v>
      </c>
      <c r="V3165">
        <v>15801336</v>
      </c>
      <c r="W3165" t="s">
        <v>1108</v>
      </c>
      <c r="X3165">
        <v>649</v>
      </c>
      <c r="Y3165" t="s">
        <v>378</v>
      </c>
      <c r="Z3165" t="s">
        <v>437</v>
      </c>
      <c r="AA3165">
        <v>37</v>
      </c>
      <c r="AB3165">
        <v>8</v>
      </c>
      <c r="AC3165">
        <v>114737.26</v>
      </c>
      <c r="AD3165">
        <v>1</v>
      </c>
      <c r="AE3165">
        <v>1</v>
      </c>
      <c r="AF3165">
        <v>1</v>
      </c>
      <c r="AG3165">
        <v>106655.88</v>
      </c>
      <c r="AH3165">
        <v>1</v>
      </c>
    </row>
    <row r="3166" spans="21:34" x14ac:dyDescent="0.25">
      <c r="U3166">
        <v>3165</v>
      </c>
      <c r="V3166">
        <v>15721592</v>
      </c>
      <c r="W3166" t="s">
        <v>2212</v>
      </c>
      <c r="X3166">
        <v>665</v>
      </c>
      <c r="Y3166" t="s">
        <v>374</v>
      </c>
      <c r="Z3166" t="s">
        <v>437</v>
      </c>
      <c r="AA3166">
        <v>38</v>
      </c>
      <c r="AB3166">
        <v>5</v>
      </c>
      <c r="AC3166">
        <v>0</v>
      </c>
      <c r="AD3166">
        <v>2</v>
      </c>
      <c r="AE3166">
        <v>1</v>
      </c>
      <c r="AF3166">
        <v>0</v>
      </c>
      <c r="AG3166">
        <v>156439.56</v>
      </c>
      <c r="AH3166">
        <v>0</v>
      </c>
    </row>
    <row r="3167" spans="21:34" x14ac:dyDescent="0.25">
      <c r="U3167">
        <v>3166</v>
      </c>
      <c r="V3167">
        <v>15581282</v>
      </c>
      <c r="W3167" t="s">
        <v>1580</v>
      </c>
      <c r="X3167">
        <v>651</v>
      </c>
      <c r="Y3167" t="s">
        <v>374</v>
      </c>
      <c r="Z3167" t="s">
        <v>437</v>
      </c>
      <c r="AA3167">
        <v>39</v>
      </c>
      <c r="AB3167">
        <v>6</v>
      </c>
      <c r="AC3167">
        <v>0</v>
      </c>
      <c r="AD3167">
        <v>1</v>
      </c>
      <c r="AE3167">
        <v>1</v>
      </c>
      <c r="AF3167">
        <v>0</v>
      </c>
      <c r="AG3167">
        <v>24176.44</v>
      </c>
      <c r="AH3167">
        <v>0</v>
      </c>
    </row>
    <row r="3168" spans="21:34" x14ac:dyDescent="0.25">
      <c r="U3168">
        <v>3167</v>
      </c>
      <c r="V3168">
        <v>15746203</v>
      </c>
      <c r="W3168" t="s">
        <v>814</v>
      </c>
      <c r="X3168">
        <v>555</v>
      </c>
      <c r="Y3168" t="s">
        <v>378</v>
      </c>
      <c r="Z3168" t="s">
        <v>436</v>
      </c>
      <c r="AA3168">
        <v>62</v>
      </c>
      <c r="AB3168">
        <v>4</v>
      </c>
      <c r="AC3168">
        <v>119817.33</v>
      </c>
      <c r="AD3168">
        <v>1</v>
      </c>
      <c r="AE3168">
        <v>0</v>
      </c>
      <c r="AF3168">
        <v>1</v>
      </c>
      <c r="AG3168">
        <v>43507.1</v>
      </c>
      <c r="AH3168">
        <v>1</v>
      </c>
    </row>
    <row r="3169" spans="21:34" x14ac:dyDescent="0.25">
      <c r="U3169">
        <v>3168</v>
      </c>
      <c r="V3169">
        <v>15583137</v>
      </c>
      <c r="W3169" t="s">
        <v>1721</v>
      </c>
      <c r="X3169">
        <v>637</v>
      </c>
      <c r="Y3169" t="s">
        <v>374</v>
      </c>
      <c r="Z3169" t="s">
        <v>437</v>
      </c>
      <c r="AA3169">
        <v>48</v>
      </c>
      <c r="AB3169">
        <v>7</v>
      </c>
      <c r="AC3169">
        <v>130806.99</v>
      </c>
      <c r="AD3169">
        <v>2</v>
      </c>
      <c r="AE3169">
        <v>1</v>
      </c>
      <c r="AF3169">
        <v>1</v>
      </c>
      <c r="AG3169">
        <v>132005.85</v>
      </c>
      <c r="AH3169">
        <v>1</v>
      </c>
    </row>
    <row r="3170" spans="21:34" x14ac:dyDescent="0.25">
      <c r="U3170">
        <v>3169</v>
      </c>
      <c r="V3170">
        <v>15680752</v>
      </c>
      <c r="W3170" t="s">
        <v>2213</v>
      </c>
      <c r="X3170">
        <v>675</v>
      </c>
      <c r="Y3170" t="s">
        <v>374</v>
      </c>
      <c r="Z3170" t="s">
        <v>437</v>
      </c>
      <c r="AA3170">
        <v>49</v>
      </c>
      <c r="AB3170">
        <v>0</v>
      </c>
      <c r="AC3170">
        <v>0</v>
      </c>
      <c r="AD3170">
        <v>1</v>
      </c>
      <c r="AE3170">
        <v>1</v>
      </c>
      <c r="AF3170">
        <v>1</v>
      </c>
      <c r="AG3170">
        <v>80496.710000000006</v>
      </c>
      <c r="AH3170">
        <v>1</v>
      </c>
    </row>
    <row r="3171" spans="21:34" x14ac:dyDescent="0.25">
      <c r="U3171">
        <v>3170</v>
      </c>
      <c r="V3171">
        <v>15688172</v>
      </c>
      <c r="W3171" t="s">
        <v>934</v>
      </c>
      <c r="X3171">
        <v>677</v>
      </c>
      <c r="Y3171" t="s">
        <v>376</v>
      </c>
      <c r="Z3171" t="s">
        <v>436</v>
      </c>
      <c r="AA3171">
        <v>40</v>
      </c>
      <c r="AB3171">
        <v>5</v>
      </c>
      <c r="AC3171">
        <v>0</v>
      </c>
      <c r="AD3171">
        <v>2</v>
      </c>
      <c r="AE3171">
        <v>1</v>
      </c>
      <c r="AF3171">
        <v>0</v>
      </c>
      <c r="AG3171">
        <v>88947.56</v>
      </c>
      <c r="AH3171">
        <v>0</v>
      </c>
    </row>
    <row r="3172" spans="21:34" x14ac:dyDescent="0.25">
      <c r="U3172">
        <v>3171</v>
      </c>
      <c r="V3172">
        <v>15791373</v>
      </c>
      <c r="W3172" t="s">
        <v>1935</v>
      </c>
      <c r="X3172">
        <v>850</v>
      </c>
      <c r="Y3172" t="s">
        <v>378</v>
      </c>
      <c r="Z3172" t="s">
        <v>437</v>
      </c>
      <c r="AA3172">
        <v>35</v>
      </c>
      <c r="AB3172">
        <v>2</v>
      </c>
      <c r="AC3172">
        <v>80931.75</v>
      </c>
      <c r="AD3172">
        <v>1</v>
      </c>
      <c r="AE3172">
        <v>0</v>
      </c>
      <c r="AF3172">
        <v>0</v>
      </c>
      <c r="AG3172">
        <v>12639.67</v>
      </c>
      <c r="AH3172">
        <v>1</v>
      </c>
    </row>
    <row r="3173" spans="21:34" x14ac:dyDescent="0.25">
      <c r="U3173">
        <v>3172</v>
      </c>
      <c r="V3173">
        <v>15589449</v>
      </c>
      <c r="W3173" t="s">
        <v>2214</v>
      </c>
      <c r="X3173">
        <v>815</v>
      </c>
      <c r="Y3173" t="s">
        <v>374</v>
      </c>
      <c r="Z3173" t="s">
        <v>437</v>
      </c>
      <c r="AA3173">
        <v>56</v>
      </c>
      <c r="AB3173">
        <v>3</v>
      </c>
      <c r="AC3173">
        <v>0</v>
      </c>
      <c r="AD3173">
        <v>3</v>
      </c>
      <c r="AE3173">
        <v>1</v>
      </c>
      <c r="AF3173">
        <v>1</v>
      </c>
      <c r="AG3173">
        <v>94248.16</v>
      </c>
      <c r="AH3173">
        <v>1</v>
      </c>
    </row>
    <row r="3174" spans="21:34" x14ac:dyDescent="0.25">
      <c r="U3174">
        <v>3173</v>
      </c>
      <c r="V3174">
        <v>15692819</v>
      </c>
      <c r="W3174" t="s">
        <v>896</v>
      </c>
      <c r="X3174">
        <v>665</v>
      </c>
      <c r="Y3174" t="s">
        <v>378</v>
      </c>
      <c r="Z3174" t="s">
        <v>436</v>
      </c>
      <c r="AA3174">
        <v>32</v>
      </c>
      <c r="AB3174">
        <v>1</v>
      </c>
      <c r="AC3174">
        <v>132178.67000000001</v>
      </c>
      <c r="AD3174">
        <v>1</v>
      </c>
      <c r="AE3174">
        <v>0</v>
      </c>
      <c r="AF3174">
        <v>0</v>
      </c>
      <c r="AG3174">
        <v>11865.76</v>
      </c>
      <c r="AH3174">
        <v>0</v>
      </c>
    </row>
    <row r="3175" spans="21:34" x14ac:dyDescent="0.25">
      <c r="U3175">
        <v>3174</v>
      </c>
      <c r="V3175">
        <v>15727467</v>
      </c>
      <c r="W3175" t="s">
        <v>2215</v>
      </c>
      <c r="X3175">
        <v>485</v>
      </c>
      <c r="Y3175" t="s">
        <v>374</v>
      </c>
      <c r="Z3175" t="s">
        <v>437</v>
      </c>
      <c r="AA3175">
        <v>27</v>
      </c>
      <c r="AB3175">
        <v>3</v>
      </c>
      <c r="AC3175">
        <v>0</v>
      </c>
      <c r="AD3175">
        <v>2</v>
      </c>
      <c r="AE3175">
        <v>1</v>
      </c>
      <c r="AF3175">
        <v>0</v>
      </c>
      <c r="AG3175">
        <v>141449.85999999999</v>
      </c>
      <c r="AH3175">
        <v>0</v>
      </c>
    </row>
    <row r="3176" spans="21:34" x14ac:dyDescent="0.25">
      <c r="U3176">
        <v>3175</v>
      </c>
      <c r="V3176">
        <v>15734312</v>
      </c>
      <c r="W3176" t="s">
        <v>886</v>
      </c>
      <c r="X3176">
        <v>577</v>
      </c>
      <c r="Y3176" t="s">
        <v>376</v>
      </c>
      <c r="Z3176" t="s">
        <v>436</v>
      </c>
      <c r="AA3176">
        <v>43</v>
      </c>
      <c r="AB3176">
        <v>6</v>
      </c>
      <c r="AC3176">
        <v>0</v>
      </c>
      <c r="AD3176">
        <v>2</v>
      </c>
      <c r="AE3176">
        <v>1</v>
      </c>
      <c r="AF3176">
        <v>1</v>
      </c>
      <c r="AG3176">
        <v>149457.81</v>
      </c>
      <c r="AH3176">
        <v>0</v>
      </c>
    </row>
    <row r="3177" spans="21:34" x14ac:dyDescent="0.25">
      <c r="U3177">
        <v>3176</v>
      </c>
      <c r="V3177">
        <v>15764604</v>
      </c>
      <c r="W3177" t="s">
        <v>965</v>
      </c>
      <c r="X3177">
        <v>586</v>
      </c>
      <c r="Y3177" t="s">
        <v>374</v>
      </c>
      <c r="Z3177" t="s">
        <v>437</v>
      </c>
      <c r="AA3177">
        <v>35</v>
      </c>
      <c r="AB3177">
        <v>7</v>
      </c>
      <c r="AC3177">
        <v>164769.01999999999</v>
      </c>
      <c r="AD3177">
        <v>3</v>
      </c>
      <c r="AE3177">
        <v>1</v>
      </c>
      <c r="AF3177">
        <v>0</v>
      </c>
      <c r="AG3177">
        <v>119814.25</v>
      </c>
      <c r="AH3177">
        <v>1</v>
      </c>
    </row>
    <row r="3178" spans="21:34" x14ac:dyDescent="0.25">
      <c r="U3178">
        <v>3177</v>
      </c>
      <c r="V3178">
        <v>15613014</v>
      </c>
      <c r="W3178" t="s">
        <v>1015</v>
      </c>
      <c r="X3178">
        <v>722</v>
      </c>
      <c r="Y3178" t="s">
        <v>378</v>
      </c>
      <c r="Z3178" t="s">
        <v>436</v>
      </c>
      <c r="AA3178">
        <v>29</v>
      </c>
      <c r="AB3178">
        <v>1</v>
      </c>
      <c r="AC3178">
        <v>107233.85</v>
      </c>
      <c r="AD3178">
        <v>2</v>
      </c>
      <c r="AE3178">
        <v>1</v>
      </c>
      <c r="AF3178">
        <v>0</v>
      </c>
      <c r="AG3178">
        <v>24924.92</v>
      </c>
      <c r="AH3178">
        <v>0</v>
      </c>
    </row>
    <row r="3179" spans="21:34" x14ac:dyDescent="0.25">
      <c r="U3179">
        <v>3178</v>
      </c>
      <c r="V3179">
        <v>15759684</v>
      </c>
      <c r="W3179" t="s">
        <v>807</v>
      </c>
      <c r="X3179">
        <v>528</v>
      </c>
      <c r="Y3179" t="s">
        <v>374</v>
      </c>
      <c r="Z3179" t="s">
        <v>437</v>
      </c>
      <c r="AA3179">
        <v>27</v>
      </c>
      <c r="AB3179">
        <v>7</v>
      </c>
      <c r="AC3179">
        <v>176227.07</v>
      </c>
      <c r="AD3179">
        <v>2</v>
      </c>
      <c r="AE3179">
        <v>0</v>
      </c>
      <c r="AF3179">
        <v>1</v>
      </c>
      <c r="AG3179">
        <v>139481.53</v>
      </c>
      <c r="AH3179">
        <v>0</v>
      </c>
    </row>
    <row r="3180" spans="21:34" x14ac:dyDescent="0.25">
      <c r="U3180">
        <v>3179</v>
      </c>
      <c r="V3180">
        <v>15609669</v>
      </c>
      <c r="W3180" t="s">
        <v>909</v>
      </c>
      <c r="X3180">
        <v>542</v>
      </c>
      <c r="Y3180" t="s">
        <v>374</v>
      </c>
      <c r="Z3180" t="s">
        <v>437</v>
      </c>
      <c r="AA3180">
        <v>39</v>
      </c>
      <c r="AB3180">
        <v>4</v>
      </c>
      <c r="AC3180">
        <v>109949.39</v>
      </c>
      <c r="AD3180">
        <v>2</v>
      </c>
      <c r="AE3180">
        <v>1</v>
      </c>
      <c r="AF3180">
        <v>1</v>
      </c>
      <c r="AG3180">
        <v>41268.65</v>
      </c>
      <c r="AH3180">
        <v>0</v>
      </c>
    </row>
    <row r="3181" spans="21:34" x14ac:dyDescent="0.25">
      <c r="U3181">
        <v>3180</v>
      </c>
      <c r="V3181">
        <v>15685536</v>
      </c>
      <c r="W3181" t="s">
        <v>649</v>
      </c>
      <c r="X3181">
        <v>552</v>
      </c>
      <c r="Y3181" t="s">
        <v>374</v>
      </c>
      <c r="Z3181" t="s">
        <v>437</v>
      </c>
      <c r="AA3181">
        <v>34</v>
      </c>
      <c r="AB3181">
        <v>5</v>
      </c>
      <c r="AC3181">
        <v>0</v>
      </c>
      <c r="AD3181">
        <v>2</v>
      </c>
      <c r="AE3181">
        <v>1</v>
      </c>
      <c r="AF3181">
        <v>1</v>
      </c>
      <c r="AG3181">
        <v>1351.41</v>
      </c>
      <c r="AH3181">
        <v>0</v>
      </c>
    </row>
    <row r="3182" spans="21:34" x14ac:dyDescent="0.25">
      <c r="U3182">
        <v>3181</v>
      </c>
      <c r="V3182">
        <v>15750447</v>
      </c>
      <c r="W3182" t="s">
        <v>2015</v>
      </c>
      <c r="X3182">
        <v>678</v>
      </c>
      <c r="Y3182" t="s">
        <v>374</v>
      </c>
      <c r="Z3182" t="s">
        <v>437</v>
      </c>
      <c r="AA3182">
        <v>60</v>
      </c>
      <c r="AB3182">
        <v>10</v>
      </c>
      <c r="AC3182">
        <v>117738.81</v>
      </c>
      <c r="AD3182">
        <v>1</v>
      </c>
      <c r="AE3182">
        <v>1</v>
      </c>
      <c r="AF3182">
        <v>0</v>
      </c>
      <c r="AG3182">
        <v>147489.76</v>
      </c>
      <c r="AH3182">
        <v>1</v>
      </c>
    </row>
    <row r="3183" spans="21:34" x14ac:dyDescent="0.25">
      <c r="U3183">
        <v>3182</v>
      </c>
      <c r="V3183">
        <v>15663249</v>
      </c>
      <c r="W3183" t="s">
        <v>1173</v>
      </c>
      <c r="X3183">
        <v>575</v>
      </c>
      <c r="Y3183" t="s">
        <v>376</v>
      </c>
      <c r="Z3183" t="s">
        <v>437</v>
      </c>
      <c r="AA3183">
        <v>37</v>
      </c>
      <c r="AB3183">
        <v>9</v>
      </c>
      <c r="AC3183">
        <v>133292.45000000001</v>
      </c>
      <c r="AD3183">
        <v>1</v>
      </c>
      <c r="AE3183">
        <v>1</v>
      </c>
      <c r="AF3183">
        <v>0</v>
      </c>
      <c r="AG3183">
        <v>111175.09</v>
      </c>
      <c r="AH3183">
        <v>0</v>
      </c>
    </row>
    <row r="3184" spans="21:34" x14ac:dyDescent="0.25">
      <c r="U3184">
        <v>3183</v>
      </c>
      <c r="V3184">
        <v>15638646</v>
      </c>
      <c r="W3184" t="s">
        <v>1580</v>
      </c>
      <c r="X3184">
        <v>669</v>
      </c>
      <c r="Y3184" t="s">
        <v>374</v>
      </c>
      <c r="Z3184" t="s">
        <v>437</v>
      </c>
      <c r="AA3184">
        <v>43</v>
      </c>
      <c r="AB3184">
        <v>1</v>
      </c>
      <c r="AC3184">
        <v>160474.59</v>
      </c>
      <c r="AD3184">
        <v>1</v>
      </c>
      <c r="AE3184">
        <v>1</v>
      </c>
      <c r="AF3184">
        <v>1</v>
      </c>
      <c r="AG3184">
        <v>95963.14</v>
      </c>
      <c r="AH3184">
        <v>0</v>
      </c>
    </row>
    <row r="3185" spans="21:34" x14ac:dyDescent="0.25">
      <c r="U3185">
        <v>3184</v>
      </c>
      <c r="V3185">
        <v>15734161</v>
      </c>
      <c r="W3185" t="s">
        <v>1238</v>
      </c>
      <c r="X3185">
        <v>636</v>
      </c>
      <c r="Y3185" t="s">
        <v>374</v>
      </c>
      <c r="Z3185" t="s">
        <v>436</v>
      </c>
      <c r="AA3185">
        <v>43</v>
      </c>
      <c r="AB3185">
        <v>6</v>
      </c>
      <c r="AC3185">
        <v>0</v>
      </c>
      <c r="AD3185">
        <v>2</v>
      </c>
      <c r="AE3185">
        <v>1</v>
      </c>
      <c r="AF3185">
        <v>0</v>
      </c>
      <c r="AG3185">
        <v>43128.95</v>
      </c>
      <c r="AH3185">
        <v>0</v>
      </c>
    </row>
    <row r="3186" spans="21:34" x14ac:dyDescent="0.25">
      <c r="U3186">
        <v>3185</v>
      </c>
      <c r="V3186">
        <v>15631070</v>
      </c>
      <c r="W3186" t="s">
        <v>2183</v>
      </c>
      <c r="X3186">
        <v>667</v>
      </c>
      <c r="Y3186" t="s">
        <v>378</v>
      </c>
      <c r="Z3186" t="s">
        <v>436</v>
      </c>
      <c r="AA3186">
        <v>55</v>
      </c>
      <c r="AB3186">
        <v>9</v>
      </c>
      <c r="AC3186">
        <v>154393.43</v>
      </c>
      <c r="AD3186">
        <v>1</v>
      </c>
      <c r="AE3186">
        <v>1</v>
      </c>
      <c r="AF3186">
        <v>1</v>
      </c>
      <c r="AG3186">
        <v>137674.96</v>
      </c>
      <c r="AH3186">
        <v>1</v>
      </c>
    </row>
    <row r="3187" spans="21:34" x14ac:dyDescent="0.25">
      <c r="U3187">
        <v>3186</v>
      </c>
      <c r="V3187">
        <v>15761950</v>
      </c>
      <c r="W3187" t="s">
        <v>2052</v>
      </c>
      <c r="X3187">
        <v>652</v>
      </c>
      <c r="Y3187" t="s">
        <v>378</v>
      </c>
      <c r="Z3187" t="s">
        <v>437</v>
      </c>
      <c r="AA3187">
        <v>45</v>
      </c>
      <c r="AB3187">
        <v>9</v>
      </c>
      <c r="AC3187">
        <v>110827.49</v>
      </c>
      <c r="AD3187">
        <v>1</v>
      </c>
      <c r="AE3187">
        <v>1</v>
      </c>
      <c r="AF3187">
        <v>1</v>
      </c>
      <c r="AG3187">
        <v>153383.54</v>
      </c>
      <c r="AH3187">
        <v>1</v>
      </c>
    </row>
    <row r="3188" spans="21:34" x14ac:dyDescent="0.25">
      <c r="U3188">
        <v>3187</v>
      </c>
      <c r="V3188">
        <v>15649668</v>
      </c>
      <c r="W3188" t="s">
        <v>1365</v>
      </c>
      <c r="X3188">
        <v>637</v>
      </c>
      <c r="Y3188" t="s">
        <v>378</v>
      </c>
      <c r="Z3188" t="s">
        <v>437</v>
      </c>
      <c r="AA3188">
        <v>36</v>
      </c>
      <c r="AB3188">
        <v>10</v>
      </c>
      <c r="AC3188">
        <v>145750.45000000001</v>
      </c>
      <c r="AD3188">
        <v>2</v>
      </c>
      <c r="AE3188">
        <v>1</v>
      </c>
      <c r="AF3188">
        <v>1</v>
      </c>
      <c r="AG3188">
        <v>96660.76</v>
      </c>
      <c r="AH3188">
        <v>0</v>
      </c>
    </row>
    <row r="3189" spans="21:34" x14ac:dyDescent="0.25">
      <c r="U3189">
        <v>3188</v>
      </c>
      <c r="V3189">
        <v>15713912</v>
      </c>
      <c r="W3189" t="s">
        <v>1592</v>
      </c>
      <c r="X3189">
        <v>516</v>
      </c>
      <c r="Y3189" t="s">
        <v>376</v>
      </c>
      <c r="Z3189" t="s">
        <v>437</v>
      </c>
      <c r="AA3189">
        <v>45</v>
      </c>
      <c r="AB3189">
        <v>8</v>
      </c>
      <c r="AC3189">
        <v>109044.3</v>
      </c>
      <c r="AD3189">
        <v>1</v>
      </c>
      <c r="AE3189">
        <v>0</v>
      </c>
      <c r="AF3189">
        <v>1</v>
      </c>
      <c r="AG3189">
        <v>115818.16</v>
      </c>
      <c r="AH3189">
        <v>0</v>
      </c>
    </row>
    <row r="3190" spans="21:34" x14ac:dyDescent="0.25">
      <c r="U3190">
        <v>3189</v>
      </c>
      <c r="V3190">
        <v>15586757</v>
      </c>
      <c r="W3190" t="s">
        <v>1880</v>
      </c>
      <c r="X3190">
        <v>801</v>
      </c>
      <c r="Y3190" t="s">
        <v>374</v>
      </c>
      <c r="Z3190" t="s">
        <v>437</v>
      </c>
      <c r="AA3190">
        <v>32</v>
      </c>
      <c r="AB3190">
        <v>4</v>
      </c>
      <c r="AC3190">
        <v>75170.539999999994</v>
      </c>
      <c r="AD3190">
        <v>1</v>
      </c>
      <c r="AE3190">
        <v>1</v>
      </c>
      <c r="AF3190">
        <v>1</v>
      </c>
      <c r="AG3190">
        <v>37898.5</v>
      </c>
      <c r="AH3190">
        <v>0</v>
      </c>
    </row>
    <row r="3191" spans="21:34" x14ac:dyDescent="0.25">
      <c r="U3191">
        <v>3190</v>
      </c>
      <c r="V3191">
        <v>15596522</v>
      </c>
      <c r="W3191" t="s">
        <v>2216</v>
      </c>
      <c r="X3191">
        <v>692</v>
      </c>
      <c r="Y3191" t="s">
        <v>374</v>
      </c>
      <c r="Z3191" t="s">
        <v>437</v>
      </c>
      <c r="AA3191">
        <v>42</v>
      </c>
      <c r="AB3191">
        <v>2</v>
      </c>
      <c r="AC3191">
        <v>0</v>
      </c>
      <c r="AD3191">
        <v>2</v>
      </c>
      <c r="AE3191">
        <v>1</v>
      </c>
      <c r="AF3191">
        <v>0</v>
      </c>
      <c r="AG3191">
        <v>145222.93</v>
      </c>
      <c r="AH3191">
        <v>0</v>
      </c>
    </row>
    <row r="3192" spans="21:34" x14ac:dyDescent="0.25">
      <c r="U3192">
        <v>3191</v>
      </c>
      <c r="V3192">
        <v>15625395</v>
      </c>
      <c r="W3192" t="s">
        <v>2217</v>
      </c>
      <c r="X3192">
        <v>585</v>
      </c>
      <c r="Y3192" t="s">
        <v>374</v>
      </c>
      <c r="Z3192" t="s">
        <v>437</v>
      </c>
      <c r="AA3192">
        <v>28</v>
      </c>
      <c r="AB3192">
        <v>6</v>
      </c>
      <c r="AC3192">
        <v>105795.9</v>
      </c>
      <c r="AD3192">
        <v>1</v>
      </c>
      <c r="AE3192">
        <v>1</v>
      </c>
      <c r="AF3192">
        <v>1</v>
      </c>
      <c r="AG3192">
        <v>41219.089999999997</v>
      </c>
      <c r="AH3192">
        <v>0</v>
      </c>
    </row>
    <row r="3193" spans="21:34" x14ac:dyDescent="0.25">
      <c r="U3193">
        <v>3192</v>
      </c>
      <c r="V3193">
        <v>15760570</v>
      </c>
      <c r="W3193" t="s">
        <v>1436</v>
      </c>
      <c r="X3193">
        <v>590</v>
      </c>
      <c r="Y3193" t="s">
        <v>374</v>
      </c>
      <c r="Z3193" t="s">
        <v>436</v>
      </c>
      <c r="AA3193">
        <v>32</v>
      </c>
      <c r="AB3193">
        <v>5</v>
      </c>
      <c r="AC3193">
        <v>0</v>
      </c>
      <c r="AD3193">
        <v>2</v>
      </c>
      <c r="AE3193">
        <v>1</v>
      </c>
      <c r="AF3193">
        <v>0</v>
      </c>
      <c r="AG3193">
        <v>59249.83</v>
      </c>
      <c r="AH3193">
        <v>0</v>
      </c>
    </row>
    <row r="3194" spans="21:34" x14ac:dyDescent="0.25">
      <c r="U3194">
        <v>3193</v>
      </c>
      <c r="V3194">
        <v>15566689</v>
      </c>
      <c r="W3194" t="s">
        <v>2218</v>
      </c>
      <c r="X3194">
        <v>554</v>
      </c>
      <c r="Y3194" t="s">
        <v>376</v>
      </c>
      <c r="Z3194" t="s">
        <v>436</v>
      </c>
      <c r="AA3194">
        <v>66</v>
      </c>
      <c r="AB3194">
        <v>8</v>
      </c>
      <c r="AC3194">
        <v>0</v>
      </c>
      <c r="AD3194">
        <v>2</v>
      </c>
      <c r="AE3194">
        <v>1</v>
      </c>
      <c r="AF3194">
        <v>1</v>
      </c>
      <c r="AG3194">
        <v>116747.62</v>
      </c>
      <c r="AH3194">
        <v>0</v>
      </c>
    </row>
    <row r="3195" spans="21:34" x14ac:dyDescent="0.25">
      <c r="U3195">
        <v>3194</v>
      </c>
      <c r="V3195">
        <v>15725794</v>
      </c>
      <c r="W3195" t="s">
        <v>2219</v>
      </c>
      <c r="X3195">
        <v>659</v>
      </c>
      <c r="Y3195" t="s">
        <v>374</v>
      </c>
      <c r="Z3195" t="s">
        <v>437</v>
      </c>
      <c r="AA3195">
        <v>49</v>
      </c>
      <c r="AB3195">
        <v>1</v>
      </c>
      <c r="AC3195">
        <v>0</v>
      </c>
      <c r="AD3195">
        <v>1</v>
      </c>
      <c r="AE3195">
        <v>1</v>
      </c>
      <c r="AF3195">
        <v>0</v>
      </c>
      <c r="AG3195">
        <v>116249.72</v>
      </c>
      <c r="AH3195">
        <v>1</v>
      </c>
    </row>
    <row r="3196" spans="21:34" x14ac:dyDescent="0.25">
      <c r="U3196">
        <v>3195</v>
      </c>
      <c r="V3196">
        <v>15673539</v>
      </c>
      <c r="W3196" t="s">
        <v>1170</v>
      </c>
      <c r="X3196">
        <v>690</v>
      </c>
      <c r="Y3196" t="s">
        <v>374</v>
      </c>
      <c r="Z3196" t="s">
        <v>437</v>
      </c>
      <c r="AA3196">
        <v>26</v>
      </c>
      <c r="AB3196">
        <v>3</v>
      </c>
      <c r="AC3196">
        <v>118097.87</v>
      </c>
      <c r="AD3196">
        <v>1</v>
      </c>
      <c r="AE3196">
        <v>1</v>
      </c>
      <c r="AF3196">
        <v>0</v>
      </c>
      <c r="AG3196">
        <v>61257.83</v>
      </c>
      <c r="AH3196">
        <v>0</v>
      </c>
    </row>
    <row r="3197" spans="21:34" x14ac:dyDescent="0.25">
      <c r="U3197">
        <v>3196</v>
      </c>
      <c r="V3197">
        <v>15705298</v>
      </c>
      <c r="W3197" t="s">
        <v>936</v>
      </c>
      <c r="X3197">
        <v>697</v>
      </c>
      <c r="Y3197" t="s">
        <v>378</v>
      </c>
      <c r="Z3197" t="s">
        <v>436</v>
      </c>
      <c r="AA3197">
        <v>29</v>
      </c>
      <c r="AB3197">
        <v>0</v>
      </c>
      <c r="AC3197">
        <v>172693.54</v>
      </c>
      <c r="AD3197">
        <v>1</v>
      </c>
      <c r="AE3197">
        <v>0</v>
      </c>
      <c r="AF3197">
        <v>0</v>
      </c>
      <c r="AG3197">
        <v>141798.98000000001</v>
      </c>
      <c r="AH3197">
        <v>0</v>
      </c>
    </row>
    <row r="3198" spans="21:34" x14ac:dyDescent="0.25">
      <c r="U3198">
        <v>3197</v>
      </c>
      <c r="V3198">
        <v>15675791</v>
      </c>
      <c r="W3198" t="s">
        <v>1469</v>
      </c>
      <c r="X3198">
        <v>610</v>
      </c>
      <c r="Y3198" t="s">
        <v>374</v>
      </c>
      <c r="Z3198" t="s">
        <v>436</v>
      </c>
      <c r="AA3198">
        <v>36</v>
      </c>
      <c r="AB3198">
        <v>4</v>
      </c>
      <c r="AC3198">
        <v>129440.3</v>
      </c>
      <c r="AD3198">
        <v>2</v>
      </c>
      <c r="AE3198">
        <v>1</v>
      </c>
      <c r="AF3198">
        <v>0</v>
      </c>
      <c r="AG3198">
        <v>102638.35</v>
      </c>
      <c r="AH3198">
        <v>0</v>
      </c>
    </row>
    <row r="3199" spans="21:34" x14ac:dyDescent="0.25">
      <c r="U3199">
        <v>3198</v>
      </c>
      <c r="V3199">
        <v>15747043</v>
      </c>
      <c r="W3199" t="s">
        <v>1743</v>
      </c>
      <c r="X3199">
        <v>599</v>
      </c>
      <c r="Y3199" t="s">
        <v>376</v>
      </c>
      <c r="Z3199" t="s">
        <v>436</v>
      </c>
      <c r="AA3199">
        <v>36</v>
      </c>
      <c r="AB3199">
        <v>4</v>
      </c>
      <c r="AC3199">
        <v>0</v>
      </c>
      <c r="AD3199">
        <v>2</v>
      </c>
      <c r="AE3199">
        <v>0</v>
      </c>
      <c r="AF3199">
        <v>0</v>
      </c>
      <c r="AG3199">
        <v>13210.56</v>
      </c>
      <c r="AH3199">
        <v>0</v>
      </c>
    </row>
    <row r="3200" spans="21:34" x14ac:dyDescent="0.25">
      <c r="U3200">
        <v>3199</v>
      </c>
      <c r="V3200">
        <v>15736397</v>
      </c>
      <c r="W3200" t="s">
        <v>1731</v>
      </c>
      <c r="X3200">
        <v>544</v>
      </c>
      <c r="Y3200" t="s">
        <v>374</v>
      </c>
      <c r="Z3200" t="s">
        <v>436</v>
      </c>
      <c r="AA3200">
        <v>23</v>
      </c>
      <c r="AB3200">
        <v>1</v>
      </c>
      <c r="AC3200">
        <v>96471.2</v>
      </c>
      <c r="AD3200">
        <v>1</v>
      </c>
      <c r="AE3200">
        <v>1</v>
      </c>
      <c r="AF3200">
        <v>0</v>
      </c>
      <c r="AG3200">
        <v>35550.97</v>
      </c>
      <c r="AH3200">
        <v>0</v>
      </c>
    </row>
    <row r="3201" spans="21:34" x14ac:dyDescent="0.25">
      <c r="U3201">
        <v>3200</v>
      </c>
      <c r="V3201">
        <v>15678201</v>
      </c>
      <c r="W3201" t="s">
        <v>925</v>
      </c>
      <c r="X3201">
        <v>548</v>
      </c>
      <c r="Y3201" t="s">
        <v>374</v>
      </c>
      <c r="Z3201" t="s">
        <v>437</v>
      </c>
      <c r="AA3201">
        <v>46</v>
      </c>
      <c r="AB3201">
        <v>1</v>
      </c>
      <c r="AC3201">
        <v>0</v>
      </c>
      <c r="AD3201">
        <v>1</v>
      </c>
      <c r="AE3201">
        <v>1</v>
      </c>
      <c r="AF3201">
        <v>1</v>
      </c>
      <c r="AG3201">
        <v>104469.06</v>
      </c>
      <c r="AH3201">
        <v>1</v>
      </c>
    </row>
    <row r="3202" spans="21:34" x14ac:dyDescent="0.25">
      <c r="U3202">
        <v>3201</v>
      </c>
      <c r="V3202">
        <v>15720745</v>
      </c>
      <c r="W3202" t="s">
        <v>1476</v>
      </c>
      <c r="X3202">
        <v>635</v>
      </c>
      <c r="Y3202" t="s">
        <v>376</v>
      </c>
      <c r="Z3202" t="s">
        <v>436</v>
      </c>
      <c r="AA3202">
        <v>24</v>
      </c>
      <c r="AB3202">
        <v>4</v>
      </c>
      <c r="AC3202">
        <v>140197.18</v>
      </c>
      <c r="AD3202">
        <v>1</v>
      </c>
      <c r="AE3202">
        <v>1</v>
      </c>
      <c r="AF3202">
        <v>1</v>
      </c>
      <c r="AG3202">
        <v>142935.82999999999</v>
      </c>
      <c r="AH3202">
        <v>0</v>
      </c>
    </row>
    <row r="3203" spans="21:34" x14ac:dyDescent="0.25">
      <c r="U3203">
        <v>3202</v>
      </c>
      <c r="V3203">
        <v>15637593</v>
      </c>
      <c r="W3203" t="s">
        <v>977</v>
      </c>
      <c r="X3203">
        <v>722</v>
      </c>
      <c r="Y3203" t="s">
        <v>374</v>
      </c>
      <c r="Z3203" t="s">
        <v>436</v>
      </c>
      <c r="AA3203">
        <v>20</v>
      </c>
      <c r="AB3203">
        <v>6</v>
      </c>
      <c r="AC3203">
        <v>0</v>
      </c>
      <c r="AD3203">
        <v>2</v>
      </c>
      <c r="AE3203">
        <v>1</v>
      </c>
      <c r="AF3203">
        <v>0</v>
      </c>
      <c r="AG3203">
        <v>195486.28</v>
      </c>
      <c r="AH3203">
        <v>0</v>
      </c>
    </row>
    <row r="3204" spans="21:34" x14ac:dyDescent="0.25">
      <c r="U3204">
        <v>3203</v>
      </c>
      <c r="V3204">
        <v>15598070</v>
      </c>
      <c r="W3204" t="s">
        <v>843</v>
      </c>
      <c r="X3204">
        <v>564</v>
      </c>
      <c r="Y3204" t="s">
        <v>374</v>
      </c>
      <c r="Z3204" t="s">
        <v>437</v>
      </c>
      <c r="AA3204">
        <v>33</v>
      </c>
      <c r="AB3204">
        <v>4</v>
      </c>
      <c r="AC3204">
        <v>135946.26</v>
      </c>
      <c r="AD3204">
        <v>1</v>
      </c>
      <c r="AE3204">
        <v>1</v>
      </c>
      <c r="AF3204">
        <v>0</v>
      </c>
      <c r="AG3204">
        <v>63170</v>
      </c>
      <c r="AH3204">
        <v>0</v>
      </c>
    </row>
    <row r="3205" spans="21:34" x14ac:dyDescent="0.25">
      <c r="U3205">
        <v>3204</v>
      </c>
      <c r="V3205">
        <v>15787550</v>
      </c>
      <c r="W3205" t="s">
        <v>2117</v>
      </c>
      <c r="X3205">
        <v>719</v>
      </c>
      <c r="Y3205" t="s">
        <v>374</v>
      </c>
      <c r="Z3205" t="s">
        <v>436</v>
      </c>
      <c r="AA3205">
        <v>69</v>
      </c>
      <c r="AB3205">
        <v>3</v>
      </c>
      <c r="AC3205">
        <v>0</v>
      </c>
      <c r="AD3205">
        <v>2</v>
      </c>
      <c r="AE3205">
        <v>1</v>
      </c>
      <c r="AF3205">
        <v>1</v>
      </c>
      <c r="AG3205">
        <v>58320.06</v>
      </c>
      <c r="AH3205">
        <v>0</v>
      </c>
    </row>
    <row r="3206" spans="21:34" x14ac:dyDescent="0.25">
      <c r="U3206">
        <v>3205</v>
      </c>
      <c r="V3206">
        <v>15603942</v>
      </c>
      <c r="W3206" t="s">
        <v>2220</v>
      </c>
      <c r="X3206">
        <v>547</v>
      </c>
      <c r="Y3206" t="s">
        <v>378</v>
      </c>
      <c r="Z3206" t="s">
        <v>436</v>
      </c>
      <c r="AA3206">
        <v>50</v>
      </c>
      <c r="AB3206">
        <v>3</v>
      </c>
      <c r="AC3206">
        <v>81290.02</v>
      </c>
      <c r="AD3206">
        <v>3</v>
      </c>
      <c r="AE3206">
        <v>0</v>
      </c>
      <c r="AF3206">
        <v>1</v>
      </c>
      <c r="AG3206">
        <v>177747.03</v>
      </c>
      <c r="AH3206">
        <v>1</v>
      </c>
    </row>
    <row r="3207" spans="21:34" x14ac:dyDescent="0.25">
      <c r="U3207">
        <v>3206</v>
      </c>
      <c r="V3207">
        <v>15733973</v>
      </c>
      <c r="W3207" t="s">
        <v>1971</v>
      </c>
      <c r="X3207">
        <v>850</v>
      </c>
      <c r="Y3207" t="s">
        <v>374</v>
      </c>
      <c r="Z3207" t="s">
        <v>437</v>
      </c>
      <c r="AA3207">
        <v>42</v>
      </c>
      <c r="AB3207">
        <v>8</v>
      </c>
      <c r="AC3207">
        <v>0</v>
      </c>
      <c r="AD3207">
        <v>1</v>
      </c>
      <c r="AE3207">
        <v>1</v>
      </c>
      <c r="AF3207">
        <v>0</v>
      </c>
      <c r="AG3207">
        <v>19632.64</v>
      </c>
      <c r="AH3207">
        <v>1</v>
      </c>
    </row>
    <row r="3208" spans="21:34" x14ac:dyDescent="0.25">
      <c r="U3208">
        <v>3207</v>
      </c>
      <c r="V3208">
        <v>15596761</v>
      </c>
      <c r="W3208" t="s">
        <v>2221</v>
      </c>
      <c r="X3208">
        <v>515</v>
      </c>
      <c r="Y3208" t="s">
        <v>378</v>
      </c>
      <c r="Z3208" t="s">
        <v>436</v>
      </c>
      <c r="AA3208">
        <v>60</v>
      </c>
      <c r="AB3208">
        <v>9</v>
      </c>
      <c r="AC3208">
        <v>113715.36</v>
      </c>
      <c r="AD3208">
        <v>1</v>
      </c>
      <c r="AE3208">
        <v>1</v>
      </c>
      <c r="AF3208">
        <v>0</v>
      </c>
      <c r="AG3208">
        <v>18424.240000000002</v>
      </c>
      <c r="AH3208">
        <v>1</v>
      </c>
    </row>
    <row r="3209" spans="21:34" x14ac:dyDescent="0.25">
      <c r="U3209">
        <v>3208</v>
      </c>
      <c r="V3209">
        <v>15652400</v>
      </c>
      <c r="W3209" t="s">
        <v>1135</v>
      </c>
      <c r="X3209">
        <v>667</v>
      </c>
      <c r="Y3209" t="s">
        <v>376</v>
      </c>
      <c r="Z3209" t="s">
        <v>436</v>
      </c>
      <c r="AA3209">
        <v>56</v>
      </c>
      <c r="AB3209">
        <v>2</v>
      </c>
      <c r="AC3209">
        <v>168883.08</v>
      </c>
      <c r="AD3209">
        <v>1</v>
      </c>
      <c r="AE3209">
        <v>0</v>
      </c>
      <c r="AF3209">
        <v>1</v>
      </c>
      <c r="AG3209">
        <v>18897.78</v>
      </c>
      <c r="AH3209">
        <v>0</v>
      </c>
    </row>
    <row r="3210" spans="21:34" x14ac:dyDescent="0.25">
      <c r="U3210">
        <v>3209</v>
      </c>
      <c r="V3210">
        <v>15717893</v>
      </c>
      <c r="W3210" t="s">
        <v>966</v>
      </c>
      <c r="X3210">
        <v>607</v>
      </c>
      <c r="Y3210" t="s">
        <v>378</v>
      </c>
      <c r="Z3210" t="s">
        <v>436</v>
      </c>
      <c r="AA3210">
        <v>36</v>
      </c>
      <c r="AB3210">
        <v>8</v>
      </c>
      <c r="AC3210">
        <v>143421.74</v>
      </c>
      <c r="AD3210">
        <v>1</v>
      </c>
      <c r="AE3210">
        <v>1</v>
      </c>
      <c r="AF3210">
        <v>0</v>
      </c>
      <c r="AG3210">
        <v>97879.02</v>
      </c>
      <c r="AH3210">
        <v>0</v>
      </c>
    </row>
    <row r="3211" spans="21:34" x14ac:dyDescent="0.25">
      <c r="U3211">
        <v>3210</v>
      </c>
      <c r="V3211">
        <v>15622585</v>
      </c>
      <c r="W3211" t="s">
        <v>848</v>
      </c>
      <c r="X3211">
        <v>525</v>
      </c>
      <c r="Y3211" t="s">
        <v>374</v>
      </c>
      <c r="Z3211" t="s">
        <v>436</v>
      </c>
      <c r="AA3211">
        <v>26</v>
      </c>
      <c r="AB3211">
        <v>7</v>
      </c>
      <c r="AC3211">
        <v>153644.39000000001</v>
      </c>
      <c r="AD3211">
        <v>1</v>
      </c>
      <c r="AE3211">
        <v>1</v>
      </c>
      <c r="AF3211">
        <v>1</v>
      </c>
      <c r="AG3211">
        <v>63197.88</v>
      </c>
      <c r="AH3211">
        <v>0</v>
      </c>
    </row>
    <row r="3212" spans="21:34" x14ac:dyDescent="0.25">
      <c r="U3212">
        <v>3211</v>
      </c>
      <c r="V3212">
        <v>15733964</v>
      </c>
      <c r="W3212" t="s">
        <v>923</v>
      </c>
      <c r="X3212">
        <v>606</v>
      </c>
      <c r="Y3212" t="s">
        <v>376</v>
      </c>
      <c r="Z3212" t="s">
        <v>437</v>
      </c>
      <c r="AA3212">
        <v>53</v>
      </c>
      <c r="AB3212">
        <v>1</v>
      </c>
      <c r="AC3212">
        <v>109330.06</v>
      </c>
      <c r="AD3212">
        <v>1</v>
      </c>
      <c r="AE3212">
        <v>1</v>
      </c>
      <c r="AF3212">
        <v>1</v>
      </c>
      <c r="AG3212">
        <v>75860.009999999995</v>
      </c>
      <c r="AH3212">
        <v>0</v>
      </c>
    </row>
    <row r="3213" spans="21:34" x14ac:dyDescent="0.25">
      <c r="U3213">
        <v>3212</v>
      </c>
      <c r="V3213">
        <v>15753861</v>
      </c>
      <c r="W3213" t="s">
        <v>717</v>
      </c>
      <c r="X3213">
        <v>686</v>
      </c>
      <c r="Y3213" t="s">
        <v>378</v>
      </c>
      <c r="Z3213" t="s">
        <v>437</v>
      </c>
      <c r="AA3213">
        <v>27</v>
      </c>
      <c r="AB3213">
        <v>1</v>
      </c>
      <c r="AC3213">
        <v>115095.88</v>
      </c>
      <c r="AD3213">
        <v>2</v>
      </c>
      <c r="AE3213">
        <v>0</v>
      </c>
      <c r="AF3213">
        <v>0</v>
      </c>
      <c r="AG3213">
        <v>78622.460000000006</v>
      </c>
      <c r="AH3213">
        <v>0</v>
      </c>
    </row>
    <row r="3214" spans="21:34" x14ac:dyDescent="0.25">
      <c r="U3214">
        <v>3213</v>
      </c>
      <c r="V3214">
        <v>15747097</v>
      </c>
      <c r="W3214" t="s">
        <v>1015</v>
      </c>
      <c r="X3214">
        <v>611</v>
      </c>
      <c r="Y3214" t="s">
        <v>374</v>
      </c>
      <c r="Z3214" t="s">
        <v>436</v>
      </c>
      <c r="AA3214">
        <v>35</v>
      </c>
      <c r="AB3214">
        <v>10</v>
      </c>
      <c r="AC3214">
        <v>0</v>
      </c>
      <c r="AD3214">
        <v>1</v>
      </c>
      <c r="AE3214">
        <v>1</v>
      </c>
      <c r="AF3214">
        <v>1</v>
      </c>
      <c r="AG3214">
        <v>23598.23</v>
      </c>
      <c r="AH3214">
        <v>1</v>
      </c>
    </row>
    <row r="3215" spans="21:34" x14ac:dyDescent="0.25">
      <c r="U3215">
        <v>3214</v>
      </c>
      <c r="V3215">
        <v>15594762</v>
      </c>
      <c r="W3215" t="s">
        <v>1011</v>
      </c>
      <c r="X3215">
        <v>827</v>
      </c>
      <c r="Y3215" t="s">
        <v>376</v>
      </c>
      <c r="Z3215" t="s">
        <v>436</v>
      </c>
      <c r="AA3215">
        <v>46</v>
      </c>
      <c r="AB3215">
        <v>1</v>
      </c>
      <c r="AC3215">
        <v>183276.32</v>
      </c>
      <c r="AD3215">
        <v>1</v>
      </c>
      <c r="AE3215">
        <v>1</v>
      </c>
      <c r="AF3215">
        <v>1</v>
      </c>
      <c r="AG3215">
        <v>13460.27</v>
      </c>
      <c r="AH3215">
        <v>0</v>
      </c>
    </row>
    <row r="3216" spans="21:34" x14ac:dyDescent="0.25">
      <c r="U3216">
        <v>3215</v>
      </c>
      <c r="V3216">
        <v>15667417</v>
      </c>
      <c r="W3216" t="s">
        <v>1266</v>
      </c>
      <c r="X3216">
        <v>572</v>
      </c>
      <c r="Y3216" t="s">
        <v>374</v>
      </c>
      <c r="Z3216" t="s">
        <v>436</v>
      </c>
      <c r="AA3216">
        <v>33</v>
      </c>
      <c r="AB3216">
        <v>9</v>
      </c>
      <c r="AC3216">
        <v>68193.72</v>
      </c>
      <c r="AD3216">
        <v>1</v>
      </c>
      <c r="AE3216">
        <v>1</v>
      </c>
      <c r="AF3216">
        <v>0</v>
      </c>
      <c r="AG3216">
        <v>19998.310000000001</v>
      </c>
      <c r="AH3216">
        <v>0</v>
      </c>
    </row>
    <row r="3217" spans="21:34" x14ac:dyDescent="0.25">
      <c r="U3217">
        <v>3216</v>
      </c>
      <c r="V3217">
        <v>15684861</v>
      </c>
      <c r="W3217" t="s">
        <v>1723</v>
      </c>
      <c r="X3217">
        <v>726</v>
      </c>
      <c r="Y3217" t="s">
        <v>374</v>
      </c>
      <c r="Z3217" t="s">
        <v>437</v>
      </c>
      <c r="AA3217">
        <v>32</v>
      </c>
      <c r="AB3217">
        <v>8</v>
      </c>
      <c r="AC3217">
        <v>0</v>
      </c>
      <c r="AD3217">
        <v>2</v>
      </c>
      <c r="AE3217">
        <v>0</v>
      </c>
      <c r="AF3217">
        <v>0</v>
      </c>
      <c r="AG3217">
        <v>185075.63</v>
      </c>
      <c r="AH3217">
        <v>0</v>
      </c>
    </row>
    <row r="3218" spans="21:34" x14ac:dyDescent="0.25">
      <c r="U3218">
        <v>3217</v>
      </c>
      <c r="V3218">
        <v>15742204</v>
      </c>
      <c r="W3218" t="s">
        <v>1345</v>
      </c>
      <c r="X3218">
        <v>579</v>
      </c>
      <c r="Y3218" t="s">
        <v>378</v>
      </c>
      <c r="Z3218" t="s">
        <v>436</v>
      </c>
      <c r="AA3218">
        <v>31</v>
      </c>
      <c r="AB3218">
        <v>6</v>
      </c>
      <c r="AC3218">
        <v>139729.54</v>
      </c>
      <c r="AD3218">
        <v>1</v>
      </c>
      <c r="AE3218">
        <v>0</v>
      </c>
      <c r="AF3218">
        <v>1</v>
      </c>
      <c r="AG3218">
        <v>135815.38</v>
      </c>
      <c r="AH3218">
        <v>0</v>
      </c>
    </row>
    <row r="3219" spans="21:34" x14ac:dyDescent="0.25">
      <c r="U3219">
        <v>3218</v>
      </c>
      <c r="V3219">
        <v>15623502</v>
      </c>
      <c r="W3219" t="s">
        <v>875</v>
      </c>
      <c r="X3219">
        <v>598</v>
      </c>
      <c r="Y3219" t="s">
        <v>376</v>
      </c>
      <c r="Z3219" t="s">
        <v>437</v>
      </c>
      <c r="AA3219">
        <v>56</v>
      </c>
      <c r="AB3219">
        <v>4</v>
      </c>
      <c r="AC3219">
        <v>98365.33</v>
      </c>
      <c r="AD3219">
        <v>1</v>
      </c>
      <c r="AE3219">
        <v>1</v>
      </c>
      <c r="AF3219">
        <v>1</v>
      </c>
      <c r="AG3219">
        <v>44251.33</v>
      </c>
      <c r="AH3219">
        <v>0</v>
      </c>
    </row>
    <row r="3220" spans="21:34" x14ac:dyDescent="0.25">
      <c r="U3220">
        <v>3219</v>
      </c>
      <c r="V3220">
        <v>15774872</v>
      </c>
      <c r="W3220" t="s">
        <v>2222</v>
      </c>
      <c r="X3220">
        <v>663</v>
      </c>
      <c r="Y3220" t="s">
        <v>374</v>
      </c>
      <c r="Z3220" t="s">
        <v>436</v>
      </c>
      <c r="AA3220">
        <v>36</v>
      </c>
      <c r="AB3220">
        <v>10</v>
      </c>
      <c r="AC3220">
        <v>0</v>
      </c>
      <c r="AD3220">
        <v>2</v>
      </c>
      <c r="AE3220">
        <v>1</v>
      </c>
      <c r="AF3220">
        <v>0</v>
      </c>
      <c r="AG3220">
        <v>136349.54999999999</v>
      </c>
      <c r="AH3220">
        <v>0</v>
      </c>
    </row>
    <row r="3221" spans="21:34" x14ac:dyDescent="0.25">
      <c r="U3221">
        <v>3220</v>
      </c>
      <c r="V3221">
        <v>15611191</v>
      </c>
      <c r="W3221" t="s">
        <v>658</v>
      </c>
      <c r="X3221">
        <v>505</v>
      </c>
      <c r="Y3221" t="s">
        <v>378</v>
      </c>
      <c r="Z3221" t="s">
        <v>437</v>
      </c>
      <c r="AA3221">
        <v>37</v>
      </c>
      <c r="AB3221">
        <v>10</v>
      </c>
      <c r="AC3221">
        <v>122453.97</v>
      </c>
      <c r="AD3221">
        <v>2</v>
      </c>
      <c r="AE3221">
        <v>1</v>
      </c>
      <c r="AF3221">
        <v>1</v>
      </c>
      <c r="AG3221">
        <v>52693.99</v>
      </c>
      <c r="AH3221">
        <v>0</v>
      </c>
    </row>
    <row r="3222" spans="21:34" x14ac:dyDescent="0.25">
      <c r="U3222">
        <v>3221</v>
      </c>
      <c r="V3222">
        <v>15674331</v>
      </c>
      <c r="W3222" t="s">
        <v>2223</v>
      </c>
      <c r="X3222">
        <v>576</v>
      </c>
      <c r="Y3222" t="s">
        <v>378</v>
      </c>
      <c r="Z3222" t="s">
        <v>436</v>
      </c>
      <c r="AA3222">
        <v>30</v>
      </c>
      <c r="AB3222">
        <v>7</v>
      </c>
      <c r="AC3222">
        <v>132174.41</v>
      </c>
      <c r="AD3222">
        <v>2</v>
      </c>
      <c r="AE3222">
        <v>0</v>
      </c>
      <c r="AF3222">
        <v>0</v>
      </c>
      <c r="AG3222">
        <v>93767.03</v>
      </c>
      <c r="AH3222">
        <v>0</v>
      </c>
    </row>
    <row r="3223" spans="21:34" x14ac:dyDescent="0.25">
      <c r="U3223">
        <v>3222</v>
      </c>
      <c r="V3223">
        <v>15619465</v>
      </c>
      <c r="W3223" t="s">
        <v>683</v>
      </c>
      <c r="X3223">
        <v>555</v>
      </c>
      <c r="Y3223" t="s">
        <v>376</v>
      </c>
      <c r="Z3223" t="s">
        <v>437</v>
      </c>
      <c r="AA3223">
        <v>24</v>
      </c>
      <c r="AB3223">
        <v>2</v>
      </c>
      <c r="AC3223">
        <v>0</v>
      </c>
      <c r="AD3223">
        <v>2</v>
      </c>
      <c r="AE3223">
        <v>0</v>
      </c>
      <c r="AF3223">
        <v>1</v>
      </c>
      <c r="AG3223">
        <v>197866.55</v>
      </c>
      <c r="AH3223">
        <v>0</v>
      </c>
    </row>
    <row r="3224" spans="21:34" x14ac:dyDescent="0.25">
      <c r="U3224">
        <v>3223</v>
      </c>
      <c r="V3224">
        <v>15575247</v>
      </c>
      <c r="W3224" t="s">
        <v>1247</v>
      </c>
      <c r="X3224">
        <v>524</v>
      </c>
      <c r="Y3224" t="s">
        <v>374</v>
      </c>
      <c r="Z3224" t="s">
        <v>436</v>
      </c>
      <c r="AA3224">
        <v>30</v>
      </c>
      <c r="AB3224">
        <v>1</v>
      </c>
      <c r="AC3224">
        <v>0</v>
      </c>
      <c r="AD3224">
        <v>2</v>
      </c>
      <c r="AE3224">
        <v>1</v>
      </c>
      <c r="AF3224">
        <v>0</v>
      </c>
      <c r="AG3224">
        <v>126812.85</v>
      </c>
      <c r="AH3224">
        <v>0</v>
      </c>
    </row>
    <row r="3225" spans="21:34" x14ac:dyDescent="0.25">
      <c r="U3225">
        <v>3224</v>
      </c>
      <c r="V3225">
        <v>15695679</v>
      </c>
      <c r="W3225" t="s">
        <v>878</v>
      </c>
      <c r="X3225">
        <v>776</v>
      </c>
      <c r="Y3225" t="s">
        <v>376</v>
      </c>
      <c r="Z3225" t="s">
        <v>436</v>
      </c>
      <c r="AA3225">
        <v>39</v>
      </c>
      <c r="AB3225">
        <v>2</v>
      </c>
      <c r="AC3225">
        <v>104349.45</v>
      </c>
      <c r="AD3225">
        <v>1</v>
      </c>
      <c r="AE3225">
        <v>0</v>
      </c>
      <c r="AF3225">
        <v>0</v>
      </c>
      <c r="AG3225">
        <v>79503.05</v>
      </c>
      <c r="AH3225">
        <v>0</v>
      </c>
    </row>
    <row r="3226" spans="21:34" x14ac:dyDescent="0.25">
      <c r="U3226">
        <v>3225</v>
      </c>
      <c r="V3226">
        <v>15713463</v>
      </c>
      <c r="W3226" t="s">
        <v>2224</v>
      </c>
      <c r="X3226">
        <v>645</v>
      </c>
      <c r="Y3226" t="s">
        <v>378</v>
      </c>
      <c r="Z3226" t="s">
        <v>437</v>
      </c>
      <c r="AA3226">
        <v>41</v>
      </c>
      <c r="AB3226">
        <v>2</v>
      </c>
      <c r="AC3226">
        <v>138881.04</v>
      </c>
      <c r="AD3226">
        <v>1</v>
      </c>
      <c r="AE3226">
        <v>1</v>
      </c>
      <c r="AF3226">
        <v>0</v>
      </c>
      <c r="AG3226">
        <v>129936.53</v>
      </c>
      <c r="AH3226">
        <v>1</v>
      </c>
    </row>
    <row r="3227" spans="21:34" x14ac:dyDescent="0.25">
      <c r="U3227">
        <v>3226</v>
      </c>
      <c r="V3227">
        <v>15785170</v>
      </c>
      <c r="W3227" t="s">
        <v>2225</v>
      </c>
      <c r="X3227">
        <v>850</v>
      </c>
      <c r="Y3227" t="s">
        <v>378</v>
      </c>
      <c r="Z3227" t="s">
        <v>437</v>
      </c>
      <c r="AA3227">
        <v>32</v>
      </c>
      <c r="AB3227">
        <v>0</v>
      </c>
      <c r="AC3227">
        <v>116968.91</v>
      </c>
      <c r="AD3227">
        <v>1</v>
      </c>
      <c r="AE3227">
        <v>0</v>
      </c>
      <c r="AF3227">
        <v>0</v>
      </c>
      <c r="AG3227">
        <v>175094.62</v>
      </c>
      <c r="AH3227">
        <v>0</v>
      </c>
    </row>
    <row r="3228" spans="21:34" x14ac:dyDescent="0.25">
      <c r="U3228">
        <v>3227</v>
      </c>
      <c r="V3228">
        <v>15796351</v>
      </c>
      <c r="W3228" t="s">
        <v>878</v>
      </c>
      <c r="X3228">
        <v>603</v>
      </c>
      <c r="Y3228" t="s">
        <v>378</v>
      </c>
      <c r="Z3228" t="s">
        <v>436</v>
      </c>
      <c r="AA3228">
        <v>35</v>
      </c>
      <c r="AB3228">
        <v>1</v>
      </c>
      <c r="AC3228">
        <v>105346.03</v>
      </c>
      <c r="AD3228">
        <v>2</v>
      </c>
      <c r="AE3228">
        <v>1</v>
      </c>
      <c r="AF3228">
        <v>1</v>
      </c>
      <c r="AG3228">
        <v>130379.5</v>
      </c>
      <c r="AH3228">
        <v>0</v>
      </c>
    </row>
    <row r="3229" spans="21:34" x14ac:dyDescent="0.25">
      <c r="U3229">
        <v>3228</v>
      </c>
      <c r="V3229">
        <v>15639576</v>
      </c>
      <c r="W3229" t="s">
        <v>1047</v>
      </c>
      <c r="X3229">
        <v>691</v>
      </c>
      <c r="Y3229" t="s">
        <v>374</v>
      </c>
      <c r="Z3229" t="s">
        <v>436</v>
      </c>
      <c r="AA3229">
        <v>26</v>
      </c>
      <c r="AB3229">
        <v>9</v>
      </c>
      <c r="AC3229">
        <v>136623.19</v>
      </c>
      <c r="AD3229">
        <v>1</v>
      </c>
      <c r="AE3229">
        <v>1</v>
      </c>
      <c r="AF3229">
        <v>0</v>
      </c>
      <c r="AG3229">
        <v>153228</v>
      </c>
      <c r="AH3229">
        <v>0</v>
      </c>
    </row>
    <row r="3230" spans="21:34" x14ac:dyDescent="0.25">
      <c r="U3230">
        <v>3229</v>
      </c>
      <c r="V3230">
        <v>15693264</v>
      </c>
      <c r="W3230" t="s">
        <v>1117</v>
      </c>
      <c r="X3230">
        <v>583</v>
      </c>
      <c r="Y3230" t="s">
        <v>374</v>
      </c>
      <c r="Z3230" t="s">
        <v>437</v>
      </c>
      <c r="AA3230">
        <v>29</v>
      </c>
      <c r="AB3230">
        <v>10</v>
      </c>
      <c r="AC3230">
        <v>0</v>
      </c>
      <c r="AD3230">
        <v>2</v>
      </c>
      <c r="AE3230">
        <v>1</v>
      </c>
      <c r="AF3230">
        <v>1</v>
      </c>
      <c r="AG3230">
        <v>111285.85</v>
      </c>
      <c r="AH3230">
        <v>0</v>
      </c>
    </row>
    <row r="3231" spans="21:34" x14ac:dyDescent="0.25">
      <c r="U3231">
        <v>3230</v>
      </c>
      <c r="V3231">
        <v>15589715</v>
      </c>
      <c r="W3231" t="s">
        <v>2226</v>
      </c>
      <c r="X3231">
        <v>584</v>
      </c>
      <c r="Y3231" t="s">
        <v>374</v>
      </c>
      <c r="Z3231" t="s">
        <v>437</v>
      </c>
      <c r="AA3231">
        <v>66</v>
      </c>
      <c r="AB3231">
        <v>5</v>
      </c>
      <c r="AC3231">
        <v>0</v>
      </c>
      <c r="AD3231">
        <v>1</v>
      </c>
      <c r="AE3231">
        <v>1</v>
      </c>
      <c r="AF3231">
        <v>0</v>
      </c>
      <c r="AG3231">
        <v>49553.38</v>
      </c>
      <c r="AH3231">
        <v>1</v>
      </c>
    </row>
    <row r="3232" spans="21:34" x14ac:dyDescent="0.25">
      <c r="U3232">
        <v>3231</v>
      </c>
      <c r="V3232">
        <v>15769902</v>
      </c>
      <c r="W3232" t="s">
        <v>1952</v>
      </c>
      <c r="X3232">
        <v>679</v>
      </c>
      <c r="Y3232" t="s">
        <v>374</v>
      </c>
      <c r="Z3232" t="s">
        <v>437</v>
      </c>
      <c r="AA3232">
        <v>33</v>
      </c>
      <c r="AB3232">
        <v>6</v>
      </c>
      <c r="AC3232">
        <v>0</v>
      </c>
      <c r="AD3232">
        <v>2</v>
      </c>
      <c r="AE3232">
        <v>1</v>
      </c>
      <c r="AF3232">
        <v>1</v>
      </c>
      <c r="AG3232">
        <v>98015.85</v>
      </c>
      <c r="AH3232">
        <v>0</v>
      </c>
    </row>
    <row r="3233" spans="21:34" x14ac:dyDescent="0.25">
      <c r="U3233">
        <v>3232</v>
      </c>
      <c r="V3233">
        <v>15587177</v>
      </c>
      <c r="W3233" t="s">
        <v>1282</v>
      </c>
      <c r="X3233">
        <v>646</v>
      </c>
      <c r="Y3233" t="s">
        <v>374</v>
      </c>
      <c r="Z3233" t="s">
        <v>436</v>
      </c>
      <c r="AA3233">
        <v>36</v>
      </c>
      <c r="AB3233">
        <v>6</v>
      </c>
      <c r="AC3233">
        <v>124445.52</v>
      </c>
      <c r="AD3233">
        <v>1</v>
      </c>
      <c r="AE3233">
        <v>1</v>
      </c>
      <c r="AF3233">
        <v>0</v>
      </c>
      <c r="AG3233">
        <v>88481.32</v>
      </c>
      <c r="AH3233">
        <v>0</v>
      </c>
    </row>
    <row r="3234" spans="21:34" x14ac:dyDescent="0.25">
      <c r="U3234">
        <v>3233</v>
      </c>
      <c r="V3234">
        <v>15814553</v>
      </c>
      <c r="W3234" t="s">
        <v>1264</v>
      </c>
      <c r="X3234">
        <v>559</v>
      </c>
      <c r="Y3234" t="s">
        <v>374</v>
      </c>
      <c r="Z3234" t="s">
        <v>437</v>
      </c>
      <c r="AA3234">
        <v>34</v>
      </c>
      <c r="AB3234">
        <v>5</v>
      </c>
      <c r="AC3234">
        <v>68999.66</v>
      </c>
      <c r="AD3234">
        <v>2</v>
      </c>
      <c r="AE3234">
        <v>1</v>
      </c>
      <c r="AF3234">
        <v>1</v>
      </c>
      <c r="AG3234">
        <v>66879.27</v>
      </c>
      <c r="AH3234">
        <v>0</v>
      </c>
    </row>
    <row r="3235" spans="21:34" x14ac:dyDescent="0.25">
      <c r="U3235">
        <v>3234</v>
      </c>
      <c r="V3235">
        <v>15601550</v>
      </c>
      <c r="W3235" t="s">
        <v>1783</v>
      </c>
      <c r="X3235">
        <v>595</v>
      </c>
      <c r="Y3235" t="s">
        <v>376</v>
      </c>
      <c r="Z3235" t="s">
        <v>436</v>
      </c>
      <c r="AA3235">
        <v>36</v>
      </c>
      <c r="AB3235">
        <v>6</v>
      </c>
      <c r="AC3235">
        <v>85768.42</v>
      </c>
      <c r="AD3235">
        <v>1</v>
      </c>
      <c r="AE3235">
        <v>1</v>
      </c>
      <c r="AF3235">
        <v>1</v>
      </c>
      <c r="AG3235">
        <v>24802.77</v>
      </c>
      <c r="AH3235">
        <v>0</v>
      </c>
    </row>
    <row r="3236" spans="21:34" x14ac:dyDescent="0.25">
      <c r="U3236">
        <v>3235</v>
      </c>
      <c r="V3236">
        <v>15664907</v>
      </c>
      <c r="W3236" t="s">
        <v>1274</v>
      </c>
      <c r="X3236">
        <v>527</v>
      </c>
      <c r="Y3236" t="s">
        <v>374</v>
      </c>
      <c r="Z3236" t="s">
        <v>436</v>
      </c>
      <c r="AA3236">
        <v>47</v>
      </c>
      <c r="AB3236">
        <v>1</v>
      </c>
      <c r="AC3236">
        <v>0</v>
      </c>
      <c r="AD3236">
        <v>1</v>
      </c>
      <c r="AE3236">
        <v>1</v>
      </c>
      <c r="AF3236">
        <v>0</v>
      </c>
      <c r="AG3236">
        <v>21312.16</v>
      </c>
      <c r="AH3236">
        <v>1</v>
      </c>
    </row>
    <row r="3237" spans="21:34" x14ac:dyDescent="0.25">
      <c r="U3237">
        <v>3236</v>
      </c>
      <c r="V3237">
        <v>15612465</v>
      </c>
      <c r="W3237" t="s">
        <v>2227</v>
      </c>
      <c r="X3237">
        <v>684</v>
      </c>
      <c r="Y3237" t="s">
        <v>376</v>
      </c>
      <c r="Z3237" t="s">
        <v>436</v>
      </c>
      <c r="AA3237">
        <v>34</v>
      </c>
      <c r="AB3237">
        <v>9</v>
      </c>
      <c r="AC3237">
        <v>100628</v>
      </c>
      <c r="AD3237">
        <v>2</v>
      </c>
      <c r="AE3237">
        <v>1</v>
      </c>
      <c r="AF3237">
        <v>1</v>
      </c>
      <c r="AG3237">
        <v>190263.78</v>
      </c>
      <c r="AH3237">
        <v>0</v>
      </c>
    </row>
    <row r="3238" spans="21:34" x14ac:dyDescent="0.25">
      <c r="U3238">
        <v>3237</v>
      </c>
      <c r="V3238">
        <v>15810800</v>
      </c>
      <c r="W3238" t="s">
        <v>2228</v>
      </c>
      <c r="X3238">
        <v>673</v>
      </c>
      <c r="Y3238" t="s">
        <v>376</v>
      </c>
      <c r="Z3238" t="s">
        <v>437</v>
      </c>
      <c r="AA3238">
        <v>32</v>
      </c>
      <c r="AB3238">
        <v>0</v>
      </c>
      <c r="AC3238">
        <v>0</v>
      </c>
      <c r="AD3238">
        <v>1</v>
      </c>
      <c r="AE3238">
        <v>1</v>
      </c>
      <c r="AF3238">
        <v>1</v>
      </c>
      <c r="AG3238">
        <v>72873.33</v>
      </c>
      <c r="AH3238">
        <v>0</v>
      </c>
    </row>
    <row r="3239" spans="21:34" x14ac:dyDescent="0.25">
      <c r="U3239">
        <v>3238</v>
      </c>
      <c r="V3239">
        <v>15665760</v>
      </c>
      <c r="W3239" t="s">
        <v>2229</v>
      </c>
      <c r="X3239">
        <v>802</v>
      </c>
      <c r="Y3239" t="s">
        <v>376</v>
      </c>
      <c r="Z3239" t="s">
        <v>436</v>
      </c>
      <c r="AA3239">
        <v>38</v>
      </c>
      <c r="AB3239">
        <v>7</v>
      </c>
      <c r="AC3239">
        <v>0</v>
      </c>
      <c r="AD3239">
        <v>2</v>
      </c>
      <c r="AE3239">
        <v>0</v>
      </c>
      <c r="AF3239">
        <v>1</v>
      </c>
      <c r="AG3239">
        <v>57764.65</v>
      </c>
      <c r="AH3239">
        <v>0</v>
      </c>
    </row>
    <row r="3240" spans="21:34" x14ac:dyDescent="0.25">
      <c r="U3240">
        <v>3239</v>
      </c>
      <c r="V3240">
        <v>15588080</v>
      </c>
      <c r="W3240" t="s">
        <v>1743</v>
      </c>
      <c r="X3240">
        <v>675</v>
      </c>
      <c r="Y3240" t="s">
        <v>374</v>
      </c>
      <c r="Z3240" t="s">
        <v>436</v>
      </c>
      <c r="AA3240">
        <v>54</v>
      </c>
      <c r="AB3240">
        <v>6</v>
      </c>
      <c r="AC3240">
        <v>0</v>
      </c>
      <c r="AD3240">
        <v>1</v>
      </c>
      <c r="AE3240">
        <v>1</v>
      </c>
      <c r="AF3240">
        <v>0</v>
      </c>
      <c r="AG3240">
        <v>110273.84</v>
      </c>
      <c r="AH3240">
        <v>1</v>
      </c>
    </row>
    <row r="3241" spans="21:34" x14ac:dyDescent="0.25">
      <c r="U3241">
        <v>3240</v>
      </c>
      <c r="V3241">
        <v>15776844</v>
      </c>
      <c r="W3241" t="s">
        <v>663</v>
      </c>
      <c r="X3241">
        <v>762</v>
      </c>
      <c r="Y3241" t="s">
        <v>376</v>
      </c>
      <c r="Z3241" t="s">
        <v>437</v>
      </c>
      <c r="AA3241">
        <v>19</v>
      </c>
      <c r="AB3241">
        <v>6</v>
      </c>
      <c r="AC3241">
        <v>0</v>
      </c>
      <c r="AD3241">
        <v>2</v>
      </c>
      <c r="AE3241">
        <v>1</v>
      </c>
      <c r="AF3241">
        <v>0</v>
      </c>
      <c r="AG3241">
        <v>55500.17</v>
      </c>
      <c r="AH3241">
        <v>0</v>
      </c>
    </row>
    <row r="3242" spans="21:34" x14ac:dyDescent="0.25">
      <c r="U3242">
        <v>3241</v>
      </c>
      <c r="V3242">
        <v>15717560</v>
      </c>
      <c r="W3242" t="s">
        <v>690</v>
      </c>
      <c r="X3242">
        <v>580</v>
      </c>
      <c r="Y3242" t="s">
        <v>374</v>
      </c>
      <c r="Z3242" t="s">
        <v>436</v>
      </c>
      <c r="AA3242">
        <v>50</v>
      </c>
      <c r="AB3242">
        <v>0</v>
      </c>
      <c r="AC3242">
        <v>125647.36</v>
      </c>
      <c r="AD3242">
        <v>1</v>
      </c>
      <c r="AE3242">
        <v>1</v>
      </c>
      <c r="AF3242">
        <v>0</v>
      </c>
      <c r="AG3242">
        <v>57541.08</v>
      </c>
      <c r="AH3242">
        <v>1</v>
      </c>
    </row>
    <row r="3243" spans="21:34" x14ac:dyDescent="0.25">
      <c r="U3243">
        <v>3242</v>
      </c>
      <c r="V3243">
        <v>15629739</v>
      </c>
      <c r="W3243" t="s">
        <v>914</v>
      </c>
      <c r="X3243">
        <v>621</v>
      </c>
      <c r="Y3243" t="s">
        <v>378</v>
      </c>
      <c r="Z3243" t="s">
        <v>437</v>
      </c>
      <c r="AA3243">
        <v>31</v>
      </c>
      <c r="AB3243">
        <v>8</v>
      </c>
      <c r="AC3243">
        <v>100375.39</v>
      </c>
      <c r="AD3243">
        <v>1</v>
      </c>
      <c r="AE3243">
        <v>1</v>
      </c>
      <c r="AF3243">
        <v>1</v>
      </c>
      <c r="AG3243">
        <v>90384.26</v>
      </c>
      <c r="AH3243">
        <v>0</v>
      </c>
    </row>
    <row r="3244" spans="21:34" x14ac:dyDescent="0.25">
      <c r="U3244">
        <v>3243</v>
      </c>
      <c r="V3244">
        <v>15729908</v>
      </c>
      <c r="W3244" t="s">
        <v>2172</v>
      </c>
      <c r="X3244">
        <v>411</v>
      </c>
      <c r="Y3244" t="s">
        <v>374</v>
      </c>
      <c r="Z3244" t="s">
        <v>437</v>
      </c>
      <c r="AA3244">
        <v>36</v>
      </c>
      <c r="AB3244">
        <v>10</v>
      </c>
      <c r="AC3244">
        <v>0</v>
      </c>
      <c r="AD3244">
        <v>1</v>
      </c>
      <c r="AE3244">
        <v>0</v>
      </c>
      <c r="AF3244">
        <v>0</v>
      </c>
      <c r="AG3244">
        <v>120694.35</v>
      </c>
      <c r="AH3244">
        <v>0</v>
      </c>
    </row>
    <row r="3245" spans="21:34" x14ac:dyDescent="0.25">
      <c r="U3245">
        <v>3244</v>
      </c>
      <c r="V3245">
        <v>15716781</v>
      </c>
      <c r="W3245" t="s">
        <v>2230</v>
      </c>
      <c r="X3245">
        <v>815</v>
      </c>
      <c r="Y3245" t="s">
        <v>374</v>
      </c>
      <c r="Z3245" t="s">
        <v>436</v>
      </c>
      <c r="AA3245">
        <v>24</v>
      </c>
      <c r="AB3245">
        <v>7</v>
      </c>
      <c r="AC3245">
        <v>171922.72</v>
      </c>
      <c r="AD3245">
        <v>1</v>
      </c>
      <c r="AE3245">
        <v>0</v>
      </c>
      <c r="AF3245">
        <v>1</v>
      </c>
      <c r="AG3245">
        <v>178028.96</v>
      </c>
      <c r="AH3245">
        <v>0</v>
      </c>
    </row>
    <row r="3246" spans="21:34" x14ac:dyDescent="0.25">
      <c r="U3246">
        <v>3245</v>
      </c>
      <c r="V3246">
        <v>15646936</v>
      </c>
      <c r="W3246" t="s">
        <v>2197</v>
      </c>
      <c r="X3246">
        <v>631</v>
      </c>
      <c r="Y3246" t="s">
        <v>378</v>
      </c>
      <c r="Z3246" t="s">
        <v>437</v>
      </c>
      <c r="AA3246">
        <v>32</v>
      </c>
      <c r="AB3246">
        <v>2</v>
      </c>
      <c r="AC3246">
        <v>146810.99</v>
      </c>
      <c r="AD3246">
        <v>2</v>
      </c>
      <c r="AE3246">
        <v>1</v>
      </c>
      <c r="AF3246">
        <v>1</v>
      </c>
      <c r="AG3246">
        <v>180990.29</v>
      </c>
      <c r="AH3246">
        <v>0</v>
      </c>
    </row>
    <row r="3247" spans="21:34" x14ac:dyDescent="0.25">
      <c r="U3247">
        <v>3246</v>
      </c>
      <c r="V3247">
        <v>15768151</v>
      </c>
      <c r="W3247" t="s">
        <v>1671</v>
      </c>
      <c r="X3247">
        <v>514</v>
      </c>
      <c r="Y3247" t="s">
        <v>378</v>
      </c>
      <c r="Z3247" t="s">
        <v>437</v>
      </c>
      <c r="AA3247">
        <v>45</v>
      </c>
      <c r="AB3247">
        <v>3</v>
      </c>
      <c r="AC3247">
        <v>109032.23</v>
      </c>
      <c r="AD3247">
        <v>1</v>
      </c>
      <c r="AE3247">
        <v>0</v>
      </c>
      <c r="AF3247">
        <v>1</v>
      </c>
      <c r="AG3247">
        <v>155407.21</v>
      </c>
      <c r="AH3247">
        <v>1</v>
      </c>
    </row>
    <row r="3248" spans="21:34" x14ac:dyDescent="0.25">
      <c r="U3248">
        <v>3247</v>
      </c>
      <c r="V3248">
        <v>15579212</v>
      </c>
      <c r="W3248" t="s">
        <v>909</v>
      </c>
      <c r="X3248">
        <v>638</v>
      </c>
      <c r="Y3248" t="s">
        <v>374</v>
      </c>
      <c r="Z3248" t="s">
        <v>436</v>
      </c>
      <c r="AA3248">
        <v>57</v>
      </c>
      <c r="AB3248">
        <v>6</v>
      </c>
      <c r="AC3248">
        <v>0</v>
      </c>
      <c r="AD3248">
        <v>1</v>
      </c>
      <c r="AE3248">
        <v>1</v>
      </c>
      <c r="AF3248">
        <v>0</v>
      </c>
      <c r="AG3248">
        <v>33676.480000000003</v>
      </c>
      <c r="AH3248">
        <v>1</v>
      </c>
    </row>
    <row r="3249" spans="21:34" x14ac:dyDescent="0.25">
      <c r="U3249">
        <v>3248</v>
      </c>
      <c r="V3249">
        <v>15721835</v>
      </c>
      <c r="W3249" t="s">
        <v>1382</v>
      </c>
      <c r="X3249">
        <v>791</v>
      </c>
      <c r="Y3249" t="s">
        <v>376</v>
      </c>
      <c r="Z3249" t="s">
        <v>436</v>
      </c>
      <c r="AA3249">
        <v>25</v>
      </c>
      <c r="AB3249">
        <v>7</v>
      </c>
      <c r="AC3249">
        <v>0</v>
      </c>
      <c r="AD3249">
        <v>1</v>
      </c>
      <c r="AE3249">
        <v>1</v>
      </c>
      <c r="AF3249">
        <v>0</v>
      </c>
      <c r="AG3249">
        <v>89666.28</v>
      </c>
      <c r="AH3249">
        <v>0</v>
      </c>
    </row>
    <row r="3250" spans="21:34" x14ac:dyDescent="0.25">
      <c r="U3250">
        <v>3249</v>
      </c>
      <c r="V3250">
        <v>15800515</v>
      </c>
      <c r="W3250" t="s">
        <v>2231</v>
      </c>
      <c r="X3250">
        <v>516</v>
      </c>
      <c r="Y3250" t="s">
        <v>374</v>
      </c>
      <c r="Z3250" t="s">
        <v>436</v>
      </c>
      <c r="AA3250">
        <v>35</v>
      </c>
      <c r="AB3250">
        <v>5</v>
      </c>
      <c r="AC3250">
        <v>128653.59</v>
      </c>
      <c r="AD3250">
        <v>1</v>
      </c>
      <c r="AE3250">
        <v>1</v>
      </c>
      <c r="AF3250">
        <v>0</v>
      </c>
      <c r="AG3250">
        <v>127558.26</v>
      </c>
      <c r="AH3250">
        <v>0</v>
      </c>
    </row>
    <row r="3251" spans="21:34" x14ac:dyDescent="0.25">
      <c r="U3251">
        <v>3250</v>
      </c>
      <c r="V3251">
        <v>15591279</v>
      </c>
      <c r="W3251" t="s">
        <v>2077</v>
      </c>
      <c r="X3251">
        <v>734</v>
      </c>
      <c r="Y3251" t="s">
        <v>374</v>
      </c>
      <c r="Z3251" t="s">
        <v>436</v>
      </c>
      <c r="AA3251">
        <v>37</v>
      </c>
      <c r="AB3251">
        <v>3</v>
      </c>
      <c r="AC3251">
        <v>80387.81</v>
      </c>
      <c r="AD3251">
        <v>1</v>
      </c>
      <c r="AE3251">
        <v>0</v>
      </c>
      <c r="AF3251">
        <v>1</v>
      </c>
      <c r="AG3251">
        <v>77272.62</v>
      </c>
      <c r="AH3251">
        <v>0</v>
      </c>
    </row>
    <row r="3252" spans="21:34" x14ac:dyDescent="0.25">
      <c r="U3252">
        <v>3251</v>
      </c>
      <c r="V3252">
        <v>15587419</v>
      </c>
      <c r="W3252" t="s">
        <v>2232</v>
      </c>
      <c r="X3252">
        <v>611</v>
      </c>
      <c r="Y3252" t="s">
        <v>374</v>
      </c>
      <c r="Z3252" t="s">
        <v>436</v>
      </c>
      <c r="AA3252">
        <v>58</v>
      </c>
      <c r="AB3252">
        <v>8</v>
      </c>
      <c r="AC3252">
        <v>0</v>
      </c>
      <c r="AD3252">
        <v>2</v>
      </c>
      <c r="AE3252">
        <v>0</v>
      </c>
      <c r="AF3252">
        <v>1</v>
      </c>
      <c r="AG3252">
        <v>107665.68</v>
      </c>
      <c r="AH3252">
        <v>1</v>
      </c>
    </row>
    <row r="3253" spans="21:34" x14ac:dyDescent="0.25">
      <c r="U3253">
        <v>3252</v>
      </c>
      <c r="V3253">
        <v>15750335</v>
      </c>
      <c r="W3253" t="s">
        <v>1092</v>
      </c>
      <c r="X3253">
        <v>850</v>
      </c>
      <c r="Y3253" t="s">
        <v>378</v>
      </c>
      <c r="Z3253" t="s">
        <v>436</v>
      </c>
      <c r="AA3253">
        <v>43</v>
      </c>
      <c r="AB3253">
        <v>0</v>
      </c>
      <c r="AC3253">
        <v>108508.82</v>
      </c>
      <c r="AD3253">
        <v>3</v>
      </c>
      <c r="AE3253">
        <v>1</v>
      </c>
      <c r="AF3253">
        <v>0</v>
      </c>
      <c r="AG3253">
        <v>184044.79999999999</v>
      </c>
      <c r="AH3253">
        <v>1</v>
      </c>
    </row>
    <row r="3254" spans="21:34" x14ac:dyDescent="0.25">
      <c r="U3254">
        <v>3253</v>
      </c>
      <c r="V3254">
        <v>15699619</v>
      </c>
      <c r="W3254" t="s">
        <v>2233</v>
      </c>
      <c r="X3254">
        <v>641</v>
      </c>
      <c r="Y3254" t="s">
        <v>374</v>
      </c>
      <c r="Z3254" t="s">
        <v>436</v>
      </c>
      <c r="AA3254">
        <v>31</v>
      </c>
      <c r="AB3254">
        <v>10</v>
      </c>
      <c r="AC3254">
        <v>155978.17000000001</v>
      </c>
      <c r="AD3254">
        <v>1</v>
      </c>
      <c r="AE3254">
        <v>1</v>
      </c>
      <c r="AF3254">
        <v>0</v>
      </c>
      <c r="AG3254">
        <v>91510.71</v>
      </c>
      <c r="AH3254">
        <v>0</v>
      </c>
    </row>
    <row r="3255" spans="21:34" x14ac:dyDescent="0.25">
      <c r="U3255">
        <v>3254</v>
      </c>
      <c r="V3255">
        <v>15606472</v>
      </c>
      <c r="W3255" t="s">
        <v>931</v>
      </c>
      <c r="X3255">
        <v>585</v>
      </c>
      <c r="Y3255" t="s">
        <v>374</v>
      </c>
      <c r="Z3255" t="s">
        <v>437</v>
      </c>
      <c r="AA3255">
        <v>38</v>
      </c>
      <c r="AB3255">
        <v>5</v>
      </c>
      <c r="AC3255">
        <v>0</v>
      </c>
      <c r="AD3255">
        <v>1</v>
      </c>
      <c r="AE3255">
        <v>1</v>
      </c>
      <c r="AF3255">
        <v>1</v>
      </c>
      <c r="AG3255">
        <v>87363.56</v>
      </c>
      <c r="AH3255">
        <v>0</v>
      </c>
    </row>
    <row r="3256" spans="21:34" x14ac:dyDescent="0.25">
      <c r="U3256">
        <v>3255</v>
      </c>
      <c r="V3256">
        <v>15778368</v>
      </c>
      <c r="W3256" t="s">
        <v>2172</v>
      </c>
      <c r="X3256">
        <v>552</v>
      </c>
      <c r="Y3256" t="s">
        <v>378</v>
      </c>
      <c r="Z3256" t="s">
        <v>436</v>
      </c>
      <c r="AA3256">
        <v>50</v>
      </c>
      <c r="AB3256">
        <v>4</v>
      </c>
      <c r="AC3256">
        <v>121175.56</v>
      </c>
      <c r="AD3256">
        <v>1</v>
      </c>
      <c r="AE3256">
        <v>1</v>
      </c>
      <c r="AF3256">
        <v>0</v>
      </c>
      <c r="AG3256">
        <v>117505.07</v>
      </c>
      <c r="AH3256">
        <v>1</v>
      </c>
    </row>
    <row r="3257" spans="21:34" x14ac:dyDescent="0.25">
      <c r="U3257">
        <v>3256</v>
      </c>
      <c r="V3257">
        <v>15671387</v>
      </c>
      <c r="W3257" t="s">
        <v>2119</v>
      </c>
      <c r="X3257">
        <v>507</v>
      </c>
      <c r="Y3257" t="s">
        <v>374</v>
      </c>
      <c r="Z3257" t="s">
        <v>437</v>
      </c>
      <c r="AA3257">
        <v>29</v>
      </c>
      <c r="AB3257">
        <v>4</v>
      </c>
      <c r="AC3257">
        <v>89349.47</v>
      </c>
      <c r="AD3257">
        <v>2</v>
      </c>
      <c r="AE3257">
        <v>0</v>
      </c>
      <c r="AF3257">
        <v>0</v>
      </c>
      <c r="AG3257">
        <v>180626.68</v>
      </c>
      <c r="AH3257">
        <v>0</v>
      </c>
    </row>
    <row r="3258" spans="21:34" x14ac:dyDescent="0.25">
      <c r="U3258">
        <v>3257</v>
      </c>
      <c r="V3258">
        <v>15573926</v>
      </c>
      <c r="W3258" t="s">
        <v>931</v>
      </c>
      <c r="X3258">
        <v>735</v>
      </c>
      <c r="Y3258" t="s">
        <v>376</v>
      </c>
      <c r="Z3258" t="s">
        <v>436</v>
      </c>
      <c r="AA3258">
        <v>38</v>
      </c>
      <c r="AB3258">
        <v>7</v>
      </c>
      <c r="AC3258">
        <v>86131.71</v>
      </c>
      <c r="AD3258">
        <v>2</v>
      </c>
      <c r="AE3258">
        <v>0</v>
      </c>
      <c r="AF3258">
        <v>0</v>
      </c>
      <c r="AG3258">
        <v>93478.96</v>
      </c>
      <c r="AH3258">
        <v>0</v>
      </c>
    </row>
    <row r="3259" spans="21:34" x14ac:dyDescent="0.25">
      <c r="U3259">
        <v>3258</v>
      </c>
      <c r="V3259">
        <v>15709183</v>
      </c>
      <c r="W3259" t="s">
        <v>904</v>
      </c>
      <c r="X3259">
        <v>707</v>
      </c>
      <c r="Y3259" t="s">
        <v>374</v>
      </c>
      <c r="Z3259" t="s">
        <v>437</v>
      </c>
      <c r="AA3259">
        <v>58</v>
      </c>
      <c r="AB3259">
        <v>3</v>
      </c>
      <c r="AC3259">
        <v>102346.86</v>
      </c>
      <c r="AD3259">
        <v>1</v>
      </c>
      <c r="AE3259">
        <v>1</v>
      </c>
      <c r="AF3259">
        <v>1</v>
      </c>
      <c r="AG3259">
        <v>114672.64</v>
      </c>
      <c r="AH3259">
        <v>0</v>
      </c>
    </row>
    <row r="3260" spans="21:34" x14ac:dyDescent="0.25">
      <c r="U3260">
        <v>3259</v>
      </c>
      <c r="V3260">
        <v>15577514</v>
      </c>
      <c r="W3260" t="s">
        <v>1085</v>
      </c>
      <c r="X3260">
        <v>698</v>
      </c>
      <c r="Y3260" t="s">
        <v>378</v>
      </c>
      <c r="Z3260" t="s">
        <v>437</v>
      </c>
      <c r="AA3260">
        <v>36</v>
      </c>
      <c r="AB3260">
        <v>7</v>
      </c>
      <c r="AC3260">
        <v>121263.62</v>
      </c>
      <c r="AD3260">
        <v>1</v>
      </c>
      <c r="AE3260">
        <v>1</v>
      </c>
      <c r="AF3260">
        <v>1</v>
      </c>
      <c r="AG3260">
        <v>13387.88</v>
      </c>
      <c r="AH3260">
        <v>0</v>
      </c>
    </row>
    <row r="3261" spans="21:34" x14ac:dyDescent="0.25">
      <c r="U3261">
        <v>3260</v>
      </c>
      <c r="V3261">
        <v>15778830</v>
      </c>
      <c r="W3261" t="s">
        <v>665</v>
      </c>
      <c r="X3261">
        <v>841</v>
      </c>
      <c r="Y3261" t="s">
        <v>374</v>
      </c>
      <c r="Z3261" t="s">
        <v>436</v>
      </c>
      <c r="AA3261">
        <v>31</v>
      </c>
      <c r="AB3261">
        <v>2</v>
      </c>
      <c r="AC3261">
        <v>0</v>
      </c>
      <c r="AD3261">
        <v>2</v>
      </c>
      <c r="AE3261">
        <v>1</v>
      </c>
      <c r="AF3261">
        <v>0</v>
      </c>
      <c r="AG3261">
        <v>173240.52</v>
      </c>
      <c r="AH3261">
        <v>0</v>
      </c>
    </row>
    <row r="3262" spans="21:34" x14ac:dyDescent="0.25">
      <c r="U3262">
        <v>3261</v>
      </c>
      <c r="V3262">
        <v>15768072</v>
      </c>
      <c r="W3262" t="s">
        <v>648</v>
      </c>
      <c r="X3262">
        <v>688</v>
      </c>
      <c r="Y3262" t="s">
        <v>376</v>
      </c>
      <c r="Z3262" t="s">
        <v>437</v>
      </c>
      <c r="AA3262">
        <v>33</v>
      </c>
      <c r="AB3262">
        <v>2</v>
      </c>
      <c r="AC3262">
        <v>0</v>
      </c>
      <c r="AD3262">
        <v>1</v>
      </c>
      <c r="AE3262">
        <v>0</v>
      </c>
      <c r="AF3262">
        <v>0</v>
      </c>
      <c r="AG3262">
        <v>27557.18</v>
      </c>
      <c r="AH3262">
        <v>1</v>
      </c>
    </row>
    <row r="3263" spans="21:34" x14ac:dyDescent="0.25">
      <c r="U3263">
        <v>3262</v>
      </c>
      <c r="V3263">
        <v>15768293</v>
      </c>
      <c r="W3263" t="s">
        <v>805</v>
      </c>
      <c r="X3263">
        <v>614</v>
      </c>
      <c r="Y3263" t="s">
        <v>374</v>
      </c>
      <c r="Z3263" t="s">
        <v>436</v>
      </c>
      <c r="AA3263">
        <v>51</v>
      </c>
      <c r="AB3263">
        <v>3</v>
      </c>
      <c r="AC3263">
        <v>0</v>
      </c>
      <c r="AD3263">
        <v>2</v>
      </c>
      <c r="AE3263">
        <v>1</v>
      </c>
      <c r="AF3263">
        <v>1</v>
      </c>
      <c r="AG3263">
        <v>5552.37</v>
      </c>
      <c r="AH3263">
        <v>0</v>
      </c>
    </row>
    <row r="3264" spans="21:34" x14ac:dyDescent="0.25">
      <c r="U3264">
        <v>3263</v>
      </c>
      <c r="V3264">
        <v>15654456</v>
      </c>
      <c r="W3264" t="s">
        <v>1200</v>
      </c>
      <c r="X3264">
        <v>511</v>
      </c>
      <c r="Y3264" t="s">
        <v>378</v>
      </c>
      <c r="Z3264" t="s">
        <v>436</v>
      </c>
      <c r="AA3264">
        <v>48</v>
      </c>
      <c r="AB3264">
        <v>6</v>
      </c>
      <c r="AC3264">
        <v>149726.07999999999</v>
      </c>
      <c r="AD3264">
        <v>1</v>
      </c>
      <c r="AE3264">
        <v>0</v>
      </c>
      <c r="AF3264">
        <v>0</v>
      </c>
      <c r="AG3264">
        <v>88307.87</v>
      </c>
      <c r="AH3264">
        <v>1</v>
      </c>
    </row>
    <row r="3265" spans="21:34" x14ac:dyDescent="0.25">
      <c r="U3265">
        <v>3264</v>
      </c>
      <c r="V3265">
        <v>15807525</v>
      </c>
      <c r="W3265" t="s">
        <v>1780</v>
      </c>
      <c r="X3265">
        <v>447</v>
      </c>
      <c r="Y3265" t="s">
        <v>374</v>
      </c>
      <c r="Z3265" t="s">
        <v>436</v>
      </c>
      <c r="AA3265">
        <v>43</v>
      </c>
      <c r="AB3265">
        <v>2</v>
      </c>
      <c r="AC3265">
        <v>0</v>
      </c>
      <c r="AD3265">
        <v>2</v>
      </c>
      <c r="AE3265">
        <v>1</v>
      </c>
      <c r="AF3265">
        <v>0</v>
      </c>
      <c r="AG3265">
        <v>33879.26</v>
      </c>
      <c r="AH3265">
        <v>1</v>
      </c>
    </row>
    <row r="3266" spans="21:34" x14ac:dyDescent="0.25">
      <c r="U3266">
        <v>3265</v>
      </c>
      <c r="V3266">
        <v>15574372</v>
      </c>
      <c r="W3266" t="s">
        <v>2234</v>
      </c>
      <c r="X3266">
        <v>738</v>
      </c>
      <c r="Y3266" t="s">
        <v>374</v>
      </c>
      <c r="Z3266" t="s">
        <v>436</v>
      </c>
      <c r="AA3266">
        <v>35</v>
      </c>
      <c r="AB3266">
        <v>5</v>
      </c>
      <c r="AC3266">
        <v>161274.04999999999</v>
      </c>
      <c r="AD3266">
        <v>2</v>
      </c>
      <c r="AE3266">
        <v>1</v>
      </c>
      <c r="AF3266">
        <v>0</v>
      </c>
      <c r="AG3266">
        <v>181429.87</v>
      </c>
      <c r="AH3266">
        <v>0</v>
      </c>
    </row>
    <row r="3267" spans="21:34" x14ac:dyDescent="0.25">
      <c r="U3267">
        <v>3266</v>
      </c>
      <c r="V3267">
        <v>15671249</v>
      </c>
      <c r="W3267" t="s">
        <v>1208</v>
      </c>
      <c r="X3267">
        <v>422</v>
      </c>
      <c r="Y3267" t="s">
        <v>374</v>
      </c>
      <c r="Z3267" t="s">
        <v>437</v>
      </c>
      <c r="AA3267">
        <v>33</v>
      </c>
      <c r="AB3267">
        <v>2</v>
      </c>
      <c r="AC3267">
        <v>0</v>
      </c>
      <c r="AD3267">
        <v>2</v>
      </c>
      <c r="AE3267">
        <v>1</v>
      </c>
      <c r="AF3267">
        <v>0</v>
      </c>
      <c r="AG3267">
        <v>102655.31</v>
      </c>
      <c r="AH3267">
        <v>0</v>
      </c>
    </row>
    <row r="3268" spans="21:34" x14ac:dyDescent="0.25">
      <c r="U3268">
        <v>3267</v>
      </c>
      <c r="V3268">
        <v>15779744</v>
      </c>
      <c r="W3268" t="s">
        <v>792</v>
      </c>
      <c r="X3268">
        <v>537</v>
      </c>
      <c r="Y3268" t="s">
        <v>376</v>
      </c>
      <c r="Z3268" t="s">
        <v>436</v>
      </c>
      <c r="AA3268">
        <v>30</v>
      </c>
      <c r="AB3268">
        <v>1</v>
      </c>
      <c r="AC3268">
        <v>103138.17</v>
      </c>
      <c r="AD3268">
        <v>1</v>
      </c>
      <c r="AE3268">
        <v>1</v>
      </c>
      <c r="AF3268">
        <v>1</v>
      </c>
      <c r="AG3268">
        <v>96555.42</v>
      </c>
      <c r="AH3268">
        <v>0</v>
      </c>
    </row>
    <row r="3269" spans="21:34" x14ac:dyDescent="0.25">
      <c r="U3269">
        <v>3268</v>
      </c>
      <c r="V3269">
        <v>15624755</v>
      </c>
      <c r="W3269" t="s">
        <v>2235</v>
      </c>
      <c r="X3269">
        <v>707</v>
      </c>
      <c r="Y3269" t="s">
        <v>378</v>
      </c>
      <c r="Z3269" t="s">
        <v>437</v>
      </c>
      <c r="AA3269">
        <v>40</v>
      </c>
      <c r="AB3269">
        <v>3</v>
      </c>
      <c r="AC3269">
        <v>109628.44</v>
      </c>
      <c r="AD3269">
        <v>1</v>
      </c>
      <c r="AE3269">
        <v>1</v>
      </c>
      <c r="AF3269">
        <v>0</v>
      </c>
      <c r="AG3269">
        <v>189366.03</v>
      </c>
      <c r="AH3269">
        <v>0</v>
      </c>
    </row>
    <row r="3270" spans="21:34" x14ac:dyDescent="0.25">
      <c r="U3270">
        <v>3269</v>
      </c>
      <c r="V3270">
        <v>15611430</v>
      </c>
      <c r="W3270" t="s">
        <v>2236</v>
      </c>
      <c r="X3270">
        <v>690</v>
      </c>
      <c r="Y3270" t="s">
        <v>374</v>
      </c>
      <c r="Z3270" t="s">
        <v>436</v>
      </c>
      <c r="AA3270">
        <v>54</v>
      </c>
      <c r="AB3270">
        <v>5</v>
      </c>
      <c r="AC3270">
        <v>0</v>
      </c>
      <c r="AD3270">
        <v>1</v>
      </c>
      <c r="AE3270">
        <v>1</v>
      </c>
      <c r="AF3270">
        <v>0</v>
      </c>
      <c r="AG3270">
        <v>12847.61</v>
      </c>
      <c r="AH3270">
        <v>1</v>
      </c>
    </row>
    <row r="3271" spans="21:34" x14ac:dyDescent="0.25">
      <c r="U3271">
        <v>3270</v>
      </c>
      <c r="V3271">
        <v>15774744</v>
      </c>
      <c r="W3271" t="s">
        <v>2063</v>
      </c>
      <c r="X3271">
        <v>664</v>
      </c>
      <c r="Y3271" t="s">
        <v>378</v>
      </c>
      <c r="Z3271" t="s">
        <v>436</v>
      </c>
      <c r="AA3271">
        <v>33</v>
      </c>
      <c r="AB3271">
        <v>7</v>
      </c>
      <c r="AC3271">
        <v>97286.16</v>
      </c>
      <c r="AD3271">
        <v>2</v>
      </c>
      <c r="AE3271">
        <v>1</v>
      </c>
      <c r="AF3271">
        <v>0</v>
      </c>
      <c r="AG3271">
        <v>143433.32999999999</v>
      </c>
      <c r="AH3271">
        <v>0</v>
      </c>
    </row>
    <row r="3272" spans="21:34" x14ac:dyDescent="0.25">
      <c r="U3272">
        <v>3271</v>
      </c>
      <c r="V3272">
        <v>15629885</v>
      </c>
      <c r="W3272" t="s">
        <v>1693</v>
      </c>
      <c r="X3272">
        <v>850</v>
      </c>
      <c r="Y3272" t="s">
        <v>374</v>
      </c>
      <c r="Z3272" t="s">
        <v>437</v>
      </c>
      <c r="AA3272">
        <v>33</v>
      </c>
      <c r="AB3272">
        <v>7</v>
      </c>
      <c r="AC3272">
        <v>118004.26</v>
      </c>
      <c r="AD3272">
        <v>1</v>
      </c>
      <c r="AE3272">
        <v>1</v>
      </c>
      <c r="AF3272">
        <v>0</v>
      </c>
      <c r="AG3272">
        <v>183983.82</v>
      </c>
      <c r="AH3272">
        <v>0</v>
      </c>
    </row>
    <row r="3273" spans="21:34" x14ac:dyDescent="0.25">
      <c r="U3273">
        <v>3272</v>
      </c>
      <c r="V3273">
        <v>15708791</v>
      </c>
      <c r="W3273" t="s">
        <v>2237</v>
      </c>
      <c r="X3273">
        <v>584</v>
      </c>
      <c r="Y3273" t="s">
        <v>376</v>
      </c>
      <c r="Z3273" t="s">
        <v>436</v>
      </c>
      <c r="AA3273">
        <v>32</v>
      </c>
      <c r="AB3273">
        <v>9</v>
      </c>
      <c r="AC3273">
        <v>85534.83</v>
      </c>
      <c r="AD3273">
        <v>1</v>
      </c>
      <c r="AE3273">
        <v>0</v>
      </c>
      <c r="AF3273">
        <v>0</v>
      </c>
      <c r="AG3273">
        <v>169137.24</v>
      </c>
      <c r="AH3273">
        <v>0</v>
      </c>
    </row>
    <row r="3274" spans="21:34" x14ac:dyDescent="0.25">
      <c r="U3274">
        <v>3273</v>
      </c>
      <c r="V3274">
        <v>15793890</v>
      </c>
      <c r="W3274" t="s">
        <v>2238</v>
      </c>
      <c r="X3274">
        <v>728</v>
      </c>
      <c r="Y3274" t="s">
        <v>374</v>
      </c>
      <c r="Z3274" t="s">
        <v>437</v>
      </c>
      <c r="AA3274">
        <v>59</v>
      </c>
      <c r="AB3274">
        <v>4</v>
      </c>
      <c r="AC3274">
        <v>0</v>
      </c>
      <c r="AD3274">
        <v>1</v>
      </c>
      <c r="AE3274">
        <v>1</v>
      </c>
      <c r="AF3274">
        <v>1</v>
      </c>
      <c r="AG3274">
        <v>163365.85</v>
      </c>
      <c r="AH3274">
        <v>1</v>
      </c>
    </row>
    <row r="3275" spans="21:34" x14ac:dyDescent="0.25">
      <c r="U3275">
        <v>3274</v>
      </c>
      <c r="V3275">
        <v>15646091</v>
      </c>
      <c r="W3275" t="s">
        <v>2239</v>
      </c>
      <c r="X3275">
        <v>560</v>
      </c>
      <c r="Y3275" t="s">
        <v>376</v>
      </c>
      <c r="Z3275" t="s">
        <v>437</v>
      </c>
      <c r="AA3275">
        <v>43</v>
      </c>
      <c r="AB3275">
        <v>4</v>
      </c>
      <c r="AC3275">
        <v>95140.44</v>
      </c>
      <c r="AD3275">
        <v>2</v>
      </c>
      <c r="AE3275">
        <v>1</v>
      </c>
      <c r="AF3275">
        <v>0</v>
      </c>
      <c r="AG3275">
        <v>123181.44</v>
      </c>
      <c r="AH3275">
        <v>1</v>
      </c>
    </row>
    <row r="3276" spans="21:34" x14ac:dyDescent="0.25">
      <c r="U3276">
        <v>3275</v>
      </c>
      <c r="V3276">
        <v>15596984</v>
      </c>
      <c r="W3276" t="s">
        <v>802</v>
      </c>
      <c r="X3276">
        <v>629</v>
      </c>
      <c r="Y3276" t="s">
        <v>374</v>
      </c>
      <c r="Z3276" t="s">
        <v>437</v>
      </c>
      <c r="AA3276">
        <v>31</v>
      </c>
      <c r="AB3276">
        <v>6</v>
      </c>
      <c r="AC3276">
        <v>0</v>
      </c>
      <c r="AD3276">
        <v>1</v>
      </c>
      <c r="AE3276">
        <v>1</v>
      </c>
      <c r="AF3276">
        <v>1</v>
      </c>
      <c r="AG3276">
        <v>16447.599999999999</v>
      </c>
      <c r="AH3276">
        <v>1</v>
      </c>
    </row>
    <row r="3277" spans="21:34" x14ac:dyDescent="0.25">
      <c r="U3277">
        <v>3276</v>
      </c>
      <c r="V3277">
        <v>15800215</v>
      </c>
      <c r="W3277" t="s">
        <v>2240</v>
      </c>
      <c r="X3277">
        <v>658</v>
      </c>
      <c r="Y3277" t="s">
        <v>374</v>
      </c>
      <c r="Z3277" t="s">
        <v>436</v>
      </c>
      <c r="AA3277">
        <v>25</v>
      </c>
      <c r="AB3277">
        <v>3</v>
      </c>
      <c r="AC3277">
        <v>0</v>
      </c>
      <c r="AD3277">
        <v>2</v>
      </c>
      <c r="AE3277">
        <v>0</v>
      </c>
      <c r="AF3277">
        <v>1</v>
      </c>
      <c r="AG3277">
        <v>173948.4</v>
      </c>
      <c r="AH3277">
        <v>0</v>
      </c>
    </row>
    <row r="3278" spans="21:34" x14ac:dyDescent="0.25">
      <c r="U3278">
        <v>3277</v>
      </c>
      <c r="V3278">
        <v>15577806</v>
      </c>
      <c r="W3278" t="s">
        <v>916</v>
      </c>
      <c r="X3278">
        <v>794</v>
      </c>
      <c r="Y3278" t="s">
        <v>378</v>
      </c>
      <c r="Z3278" t="s">
        <v>437</v>
      </c>
      <c r="AA3278">
        <v>54</v>
      </c>
      <c r="AB3278">
        <v>1</v>
      </c>
      <c r="AC3278">
        <v>75900.84</v>
      </c>
      <c r="AD3278">
        <v>1</v>
      </c>
      <c r="AE3278">
        <v>1</v>
      </c>
      <c r="AF3278">
        <v>1</v>
      </c>
      <c r="AG3278">
        <v>192154.66</v>
      </c>
      <c r="AH3278">
        <v>0</v>
      </c>
    </row>
    <row r="3279" spans="21:34" x14ac:dyDescent="0.25">
      <c r="U3279">
        <v>3278</v>
      </c>
      <c r="V3279">
        <v>15749381</v>
      </c>
      <c r="W3279" t="s">
        <v>2208</v>
      </c>
      <c r="X3279">
        <v>790</v>
      </c>
      <c r="Y3279" t="s">
        <v>374</v>
      </c>
      <c r="Z3279" t="s">
        <v>437</v>
      </c>
      <c r="AA3279">
        <v>41</v>
      </c>
      <c r="AB3279">
        <v>2</v>
      </c>
      <c r="AC3279">
        <v>126619.27</v>
      </c>
      <c r="AD3279">
        <v>1</v>
      </c>
      <c r="AE3279">
        <v>1</v>
      </c>
      <c r="AF3279">
        <v>0</v>
      </c>
      <c r="AG3279">
        <v>198224.38</v>
      </c>
      <c r="AH3279">
        <v>0</v>
      </c>
    </row>
    <row r="3280" spans="21:34" x14ac:dyDescent="0.25">
      <c r="U3280">
        <v>3279</v>
      </c>
      <c r="V3280">
        <v>15683758</v>
      </c>
      <c r="W3280" t="s">
        <v>1656</v>
      </c>
      <c r="X3280">
        <v>640</v>
      </c>
      <c r="Y3280" t="s">
        <v>374</v>
      </c>
      <c r="Z3280" t="s">
        <v>436</v>
      </c>
      <c r="AA3280">
        <v>44</v>
      </c>
      <c r="AB3280">
        <v>7</v>
      </c>
      <c r="AC3280">
        <v>111833.47</v>
      </c>
      <c r="AD3280">
        <v>1</v>
      </c>
      <c r="AE3280">
        <v>1</v>
      </c>
      <c r="AF3280">
        <v>0</v>
      </c>
      <c r="AG3280">
        <v>67202.740000000005</v>
      </c>
      <c r="AH3280">
        <v>0</v>
      </c>
    </row>
    <row r="3281" spans="21:34" x14ac:dyDescent="0.25">
      <c r="U3281">
        <v>3280</v>
      </c>
      <c r="V3281">
        <v>15670615</v>
      </c>
      <c r="W3281" t="s">
        <v>1835</v>
      </c>
      <c r="X3281">
        <v>652</v>
      </c>
      <c r="Y3281" t="s">
        <v>376</v>
      </c>
      <c r="Z3281" t="s">
        <v>436</v>
      </c>
      <c r="AA3281">
        <v>37</v>
      </c>
      <c r="AB3281">
        <v>7</v>
      </c>
      <c r="AC3281">
        <v>0</v>
      </c>
      <c r="AD3281">
        <v>2</v>
      </c>
      <c r="AE3281">
        <v>1</v>
      </c>
      <c r="AF3281">
        <v>0</v>
      </c>
      <c r="AG3281">
        <v>68789.929999999993</v>
      </c>
      <c r="AH3281">
        <v>0</v>
      </c>
    </row>
    <row r="3282" spans="21:34" x14ac:dyDescent="0.25">
      <c r="U3282">
        <v>3281</v>
      </c>
      <c r="V3282">
        <v>15715622</v>
      </c>
      <c r="W3282" t="s">
        <v>2241</v>
      </c>
      <c r="X3282">
        <v>583</v>
      </c>
      <c r="Y3282" t="s">
        <v>374</v>
      </c>
      <c r="Z3282" t="s">
        <v>437</v>
      </c>
      <c r="AA3282">
        <v>57</v>
      </c>
      <c r="AB3282">
        <v>3</v>
      </c>
      <c r="AC3282">
        <v>238387.56</v>
      </c>
      <c r="AD3282">
        <v>1</v>
      </c>
      <c r="AE3282">
        <v>0</v>
      </c>
      <c r="AF3282">
        <v>1</v>
      </c>
      <c r="AG3282">
        <v>147964.99</v>
      </c>
      <c r="AH3282">
        <v>1</v>
      </c>
    </row>
    <row r="3283" spans="21:34" x14ac:dyDescent="0.25">
      <c r="U3283">
        <v>3282</v>
      </c>
      <c r="V3283">
        <v>15707634</v>
      </c>
      <c r="W3283" t="s">
        <v>1880</v>
      </c>
      <c r="X3283">
        <v>775</v>
      </c>
      <c r="Y3283" t="s">
        <v>374</v>
      </c>
      <c r="Z3283" t="s">
        <v>437</v>
      </c>
      <c r="AA3283">
        <v>32</v>
      </c>
      <c r="AB3283">
        <v>2</v>
      </c>
      <c r="AC3283">
        <v>108698.96</v>
      </c>
      <c r="AD3283">
        <v>2</v>
      </c>
      <c r="AE3283">
        <v>1</v>
      </c>
      <c r="AF3283">
        <v>1</v>
      </c>
      <c r="AG3283">
        <v>161069.73000000001</v>
      </c>
      <c r="AH3283">
        <v>0</v>
      </c>
    </row>
    <row r="3284" spans="21:34" x14ac:dyDescent="0.25">
      <c r="U3284">
        <v>3283</v>
      </c>
      <c r="V3284">
        <v>15806901</v>
      </c>
      <c r="W3284" t="s">
        <v>661</v>
      </c>
      <c r="X3284">
        <v>584</v>
      </c>
      <c r="Y3284" t="s">
        <v>374</v>
      </c>
      <c r="Z3284" t="s">
        <v>437</v>
      </c>
      <c r="AA3284">
        <v>39</v>
      </c>
      <c r="AB3284">
        <v>2</v>
      </c>
      <c r="AC3284">
        <v>112687.69</v>
      </c>
      <c r="AD3284">
        <v>1</v>
      </c>
      <c r="AE3284">
        <v>1</v>
      </c>
      <c r="AF3284">
        <v>1</v>
      </c>
      <c r="AG3284">
        <v>127749.61</v>
      </c>
      <c r="AH3284">
        <v>0</v>
      </c>
    </row>
    <row r="3285" spans="21:34" x14ac:dyDescent="0.25">
      <c r="U3285">
        <v>3284</v>
      </c>
      <c r="V3285">
        <v>15775335</v>
      </c>
      <c r="W3285" t="s">
        <v>1784</v>
      </c>
      <c r="X3285">
        <v>635</v>
      </c>
      <c r="Y3285" t="s">
        <v>378</v>
      </c>
      <c r="Z3285" t="s">
        <v>437</v>
      </c>
      <c r="AA3285">
        <v>48</v>
      </c>
      <c r="AB3285">
        <v>4</v>
      </c>
      <c r="AC3285">
        <v>81556.89</v>
      </c>
      <c r="AD3285">
        <v>2</v>
      </c>
      <c r="AE3285">
        <v>1</v>
      </c>
      <c r="AF3285">
        <v>0</v>
      </c>
      <c r="AG3285">
        <v>191914.37</v>
      </c>
      <c r="AH3285">
        <v>0</v>
      </c>
    </row>
    <row r="3286" spans="21:34" x14ac:dyDescent="0.25">
      <c r="U3286">
        <v>3285</v>
      </c>
      <c r="V3286">
        <v>15724150</v>
      </c>
      <c r="W3286" t="s">
        <v>2096</v>
      </c>
      <c r="X3286">
        <v>814</v>
      </c>
      <c r="Y3286" t="s">
        <v>374</v>
      </c>
      <c r="Z3286" t="s">
        <v>436</v>
      </c>
      <c r="AA3286">
        <v>48</v>
      </c>
      <c r="AB3286">
        <v>9</v>
      </c>
      <c r="AC3286">
        <v>136596.85</v>
      </c>
      <c r="AD3286">
        <v>1</v>
      </c>
      <c r="AE3286">
        <v>1</v>
      </c>
      <c r="AF3286">
        <v>1</v>
      </c>
      <c r="AG3286">
        <v>185791.9</v>
      </c>
      <c r="AH3286">
        <v>0</v>
      </c>
    </row>
    <row r="3287" spans="21:34" x14ac:dyDescent="0.25">
      <c r="U3287">
        <v>3286</v>
      </c>
      <c r="V3287">
        <v>15627220</v>
      </c>
      <c r="W3287" t="s">
        <v>886</v>
      </c>
      <c r="X3287">
        <v>735</v>
      </c>
      <c r="Y3287" t="s">
        <v>378</v>
      </c>
      <c r="Z3287" t="s">
        <v>437</v>
      </c>
      <c r="AA3287">
        <v>43</v>
      </c>
      <c r="AB3287">
        <v>9</v>
      </c>
      <c r="AC3287">
        <v>98807.45</v>
      </c>
      <c r="AD3287">
        <v>1</v>
      </c>
      <c r="AE3287">
        <v>0</v>
      </c>
      <c r="AF3287">
        <v>0</v>
      </c>
      <c r="AG3287">
        <v>184570.04</v>
      </c>
      <c r="AH3287">
        <v>1</v>
      </c>
    </row>
    <row r="3288" spans="21:34" x14ac:dyDescent="0.25">
      <c r="U3288">
        <v>3287</v>
      </c>
      <c r="V3288">
        <v>15672330</v>
      </c>
      <c r="W3288" t="s">
        <v>2242</v>
      </c>
      <c r="X3288">
        <v>678</v>
      </c>
      <c r="Y3288" t="s">
        <v>374</v>
      </c>
      <c r="Z3288" t="s">
        <v>437</v>
      </c>
      <c r="AA3288">
        <v>31</v>
      </c>
      <c r="AB3288">
        <v>1</v>
      </c>
      <c r="AC3288">
        <v>0</v>
      </c>
      <c r="AD3288">
        <v>2</v>
      </c>
      <c r="AE3288">
        <v>0</v>
      </c>
      <c r="AF3288">
        <v>1</v>
      </c>
      <c r="AG3288">
        <v>130446.65</v>
      </c>
      <c r="AH3288">
        <v>0</v>
      </c>
    </row>
    <row r="3289" spans="21:34" x14ac:dyDescent="0.25">
      <c r="U3289">
        <v>3288</v>
      </c>
      <c r="V3289">
        <v>15668521</v>
      </c>
      <c r="W3289" t="s">
        <v>1417</v>
      </c>
      <c r="X3289">
        <v>693</v>
      </c>
      <c r="Y3289" t="s">
        <v>374</v>
      </c>
      <c r="Z3289" t="s">
        <v>436</v>
      </c>
      <c r="AA3289">
        <v>37</v>
      </c>
      <c r="AB3289">
        <v>1</v>
      </c>
      <c r="AC3289">
        <v>0</v>
      </c>
      <c r="AD3289">
        <v>2</v>
      </c>
      <c r="AE3289">
        <v>1</v>
      </c>
      <c r="AF3289">
        <v>1</v>
      </c>
      <c r="AG3289">
        <v>82867.55</v>
      </c>
      <c r="AH3289">
        <v>0</v>
      </c>
    </row>
    <row r="3290" spans="21:34" x14ac:dyDescent="0.25">
      <c r="U3290">
        <v>3289</v>
      </c>
      <c r="V3290">
        <v>15807837</v>
      </c>
      <c r="W3290" t="s">
        <v>935</v>
      </c>
      <c r="X3290">
        <v>640</v>
      </c>
      <c r="Y3290" t="s">
        <v>374</v>
      </c>
      <c r="Z3290" t="s">
        <v>437</v>
      </c>
      <c r="AA3290">
        <v>30</v>
      </c>
      <c r="AB3290">
        <v>6</v>
      </c>
      <c r="AC3290">
        <v>107499.7</v>
      </c>
      <c r="AD3290">
        <v>1</v>
      </c>
      <c r="AE3290">
        <v>1</v>
      </c>
      <c r="AF3290">
        <v>1</v>
      </c>
      <c r="AG3290">
        <v>187632.22</v>
      </c>
      <c r="AH3290">
        <v>0</v>
      </c>
    </row>
    <row r="3291" spans="21:34" x14ac:dyDescent="0.25">
      <c r="U3291">
        <v>3290</v>
      </c>
      <c r="V3291">
        <v>15592570</v>
      </c>
      <c r="W3291" t="s">
        <v>1658</v>
      </c>
      <c r="X3291">
        <v>773</v>
      </c>
      <c r="Y3291" t="s">
        <v>376</v>
      </c>
      <c r="Z3291" t="s">
        <v>437</v>
      </c>
      <c r="AA3291">
        <v>23</v>
      </c>
      <c r="AB3291">
        <v>8</v>
      </c>
      <c r="AC3291">
        <v>0</v>
      </c>
      <c r="AD3291">
        <v>2</v>
      </c>
      <c r="AE3291">
        <v>1</v>
      </c>
      <c r="AF3291">
        <v>0</v>
      </c>
      <c r="AG3291">
        <v>56759.79</v>
      </c>
      <c r="AH3291">
        <v>0</v>
      </c>
    </row>
    <row r="3292" spans="21:34" x14ac:dyDescent="0.25">
      <c r="U3292">
        <v>3291</v>
      </c>
      <c r="V3292">
        <v>15748589</v>
      </c>
      <c r="W3292" t="s">
        <v>2243</v>
      </c>
      <c r="X3292">
        <v>736</v>
      </c>
      <c r="Y3292" t="s">
        <v>374</v>
      </c>
      <c r="Z3292" t="s">
        <v>437</v>
      </c>
      <c r="AA3292">
        <v>30</v>
      </c>
      <c r="AB3292">
        <v>9</v>
      </c>
      <c r="AC3292">
        <v>0</v>
      </c>
      <c r="AD3292">
        <v>2</v>
      </c>
      <c r="AE3292">
        <v>1</v>
      </c>
      <c r="AF3292">
        <v>0</v>
      </c>
      <c r="AG3292">
        <v>34180.33</v>
      </c>
      <c r="AH3292">
        <v>0</v>
      </c>
    </row>
    <row r="3293" spans="21:34" x14ac:dyDescent="0.25">
      <c r="U3293">
        <v>3292</v>
      </c>
      <c r="V3293">
        <v>15635893</v>
      </c>
      <c r="W3293" t="s">
        <v>702</v>
      </c>
      <c r="X3293">
        <v>693</v>
      </c>
      <c r="Y3293" t="s">
        <v>374</v>
      </c>
      <c r="Z3293" t="s">
        <v>437</v>
      </c>
      <c r="AA3293">
        <v>28</v>
      </c>
      <c r="AB3293">
        <v>8</v>
      </c>
      <c r="AC3293">
        <v>0</v>
      </c>
      <c r="AD3293">
        <v>2</v>
      </c>
      <c r="AE3293">
        <v>1</v>
      </c>
      <c r="AF3293">
        <v>1</v>
      </c>
      <c r="AG3293">
        <v>158545.25</v>
      </c>
      <c r="AH3293">
        <v>0</v>
      </c>
    </row>
    <row r="3294" spans="21:34" x14ac:dyDescent="0.25">
      <c r="U3294">
        <v>3293</v>
      </c>
      <c r="V3294">
        <v>15757632</v>
      </c>
      <c r="W3294" t="s">
        <v>2244</v>
      </c>
      <c r="X3294">
        <v>496</v>
      </c>
      <c r="Y3294" t="s">
        <v>374</v>
      </c>
      <c r="Z3294" t="s">
        <v>437</v>
      </c>
      <c r="AA3294">
        <v>41</v>
      </c>
      <c r="AB3294">
        <v>1</v>
      </c>
      <c r="AC3294">
        <v>176024.05</v>
      </c>
      <c r="AD3294">
        <v>2</v>
      </c>
      <c r="AE3294">
        <v>1</v>
      </c>
      <c r="AF3294">
        <v>0</v>
      </c>
      <c r="AG3294">
        <v>182337.98</v>
      </c>
      <c r="AH3294">
        <v>0</v>
      </c>
    </row>
    <row r="3295" spans="21:34" x14ac:dyDescent="0.25">
      <c r="U3295">
        <v>3294</v>
      </c>
      <c r="V3295">
        <v>15691863</v>
      </c>
      <c r="W3295" t="s">
        <v>1223</v>
      </c>
      <c r="X3295">
        <v>751</v>
      </c>
      <c r="Y3295" t="s">
        <v>374</v>
      </c>
      <c r="Z3295" t="s">
        <v>437</v>
      </c>
      <c r="AA3295">
        <v>39</v>
      </c>
      <c r="AB3295">
        <v>3</v>
      </c>
      <c r="AC3295">
        <v>0</v>
      </c>
      <c r="AD3295">
        <v>2</v>
      </c>
      <c r="AE3295">
        <v>1</v>
      </c>
      <c r="AF3295">
        <v>1</v>
      </c>
      <c r="AG3295">
        <v>84175.34</v>
      </c>
      <c r="AH3295">
        <v>0</v>
      </c>
    </row>
    <row r="3296" spans="21:34" x14ac:dyDescent="0.25">
      <c r="U3296">
        <v>3295</v>
      </c>
      <c r="V3296">
        <v>15706071</v>
      </c>
      <c r="W3296" t="s">
        <v>1938</v>
      </c>
      <c r="X3296">
        <v>528</v>
      </c>
      <c r="Y3296" t="s">
        <v>378</v>
      </c>
      <c r="Z3296" t="s">
        <v>436</v>
      </c>
      <c r="AA3296">
        <v>39</v>
      </c>
      <c r="AB3296">
        <v>0</v>
      </c>
      <c r="AC3296">
        <v>127631.62</v>
      </c>
      <c r="AD3296">
        <v>1</v>
      </c>
      <c r="AE3296">
        <v>0</v>
      </c>
      <c r="AF3296">
        <v>1</v>
      </c>
      <c r="AG3296">
        <v>22197.8</v>
      </c>
      <c r="AH3296">
        <v>1</v>
      </c>
    </row>
    <row r="3297" spans="21:34" x14ac:dyDescent="0.25">
      <c r="U3297">
        <v>3296</v>
      </c>
      <c r="V3297">
        <v>15654296</v>
      </c>
      <c r="W3297" t="s">
        <v>2245</v>
      </c>
      <c r="X3297">
        <v>754</v>
      </c>
      <c r="Y3297" t="s">
        <v>376</v>
      </c>
      <c r="Z3297" t="s">
        <v>437</v>
      </c>
      <c r="AA3297">
        <v>19</v>
      </c>
      <c r="AB3297">
        <v>9</v>
      </c>
      <c r="AC3297">
        <v>0</v>
      </c>
      <c r="AD3297">
        <v>1</v>
      </c>
      <c r="AE3297">
        <v>1</v>
      </c>
      <c r="AF3297">
        <v>0</v>
      </c>
      <c r="AG3297">
        <v>189641.11</v>
      </c>
      <c r="AH3297">
        <v>0</v>
      </c>
    </row>
    <row r="3298" spans="21:34" x14ac:dyDescent="0.25">
      <c r="U3298">
        <v>3297</v>
      </c>
      <c r="V3298">
        <v>15755018</v>
      </c>
      <c r="W3298" t="s">
        <v>2162</v>
      </c>
      <c r="X3298">
        <v>568</v>
      </c>
      <c r="Y3298" t="s">
        <v>378</v>
      </c>
      <c r="Z3298" t="s">
        <v>437</v>
      </c>
      <c r="AA3298">
        <v>26</v>
      </c>
      <c r="AB3298">
        <v>10</v>
      </c>
      <c r="AC3298">
        <v>109819.16</v>
      </c>
      <c r="AD3298">
        <v>2</v>
      </c>
      <c r="AE3298">
        <v>1</v>
      </c>
      <c r="AF3298">
        <v>0</v>
      </c>
      <c r="AG3298">
        <v>154491.39000000001</v>
      </c>
      <c r="AH3298">
        <v>0</v>
      </c>
    </row>
    <row r="3299" spans="21:34" x14ac:dyDescent="0.25">
      <c r="U3299">
        <v>3298</v>
      </c>
      <c r="V3299">
        <v>15594041</v>
      </c>
      <c r="W3299" t="s">
        <v>741</v>
      </c>
      <c r="X3299">
        <v>592</v>
      </c>
      <c r="Y3299" t="s">
        <v>376</v>
      </c>
      <c r="Z3299" t="s">
        <v>437</v>
      </c>
      <c r="AA3299">
        <v>41</v>
      </c>
      <c r="AB3299">
        <v>2</v>
      </c>
      <c r="AC3299">
        <v>138734.94</v>
      </c>
      <c r="AD3299">
        <v>1</v>
      </c>
      <c r="AE3299">
        <v>1</v>
      </c>
      <c r="AF3299">
        <v>0</v>
      </c>
      <c r="AG3299">
        <v>90020.74</v>
      </c>
      <c r="AH3299">
        <v>0</v>
      </c>
    </row>
    <row r="3300" spans="21:34" x14ac:dyDescent="0.25">
      <c r="U3300">
        <v>3299</v>
      </c>
      <c r="V3300">
        <v>15670587</v>
      </c>
      <c r="W3300" t="s">
        <v>847</v>
      </c>
      <c r="X3300">
        <v>558</v>
      </c>
      <c r="Y3300" t="s">
        <v>378</v>
      </c>
      <c r="Z3300" t="s">
        <v>436</v>
      </c>
      <c r="AA3300">
        <v>25</v>
      </c>
      <c r="AB3300">
        <v>10</v>
      </c>
      <c r="AC3300">
        <v>111363.1</v>
      </c>
      <c r="AD3300">
        <v>2</v>
      </c>
      <c r="AE3300">
        <v>1</v>
      </c>
      <c r="AF3300">
        <v>0</v>
      </c>
      <c r="AG3300">
        <v>197264.35</v>
      </c>
      <c r="AH3300">
        <v>0</v>
      </c>
    </row>
    <row r="3301" spans="21:34" x14ac:dyDescent="0.25">
      <c r="U3301">
        <v>3300</v>
      </c>
      <c r="V3301">
        <v>15724527</v>
      </c>
      <c r="W3301" t="s">
        <v>1068</v>
      </c>
      <c r="X3301">
        <v>825</v>
      </c>
      <c r="Y3301" t="s">
        <v>374</v>
      </c>
      <c r="Z3301" t="s">
        <v>436</v>
      </c>
      <c r="AA3301">
        <v>34</v>
      </c>
      <c r="AB3301">
        <v>9</v>
      </c>
      <c r="AC3301">
        <v>0</v>
      </c>
      <c r="AD3301">
        <v>2</v>
      </c>
      <c r="AE3301">
        <v>1</v>
      </c>
      <c r="AF3301">
        <v>1</v>
      </c>
      <c r="AG3301">
        <v>31933.06</v>
      </c>
      <c r="AH3301">
        <v>0</v>
      </c>
    </row>
    <row r="3302" spans="21:34" x14ac:dyDescent="0.25">
      <c r="U3302">
        <v>3301</v>
      </c>
      <c r="V3302">
        <v>15801904</v>
      </c>
      <c r="W3302" t="s">
        <v>2246</v>
      </c>
      <c r="X3302">
        <v>677</v>
      </c>
      <c r="Y3302" t="s">
        <v>378</v>
      </c>
      <c r="Z3302" t="s">
        <v>436</v>
      </c>
      <c r="AA3302">
        <v>28</v>
      </c>
      <c r="AB3302">
        <v>0</v>
      </c>
      <c r="AC3302">
        <v>143988</v>
      </c>
      <c r="AD3302">
        <v>2</v>
      </c>
      <c r="AE3302">
        <v>1</v>
      </c>
      <c r="AF3302">
        <v>0</v>
      </c>
      <c r="AG3302">
        <v>8755.69</v>
      </c>
      <c r="AH3302">
        <v>1</v>
      </c>
    </row>
    <row r="3303" spans="21:34" x14ac:dyDescent="0.25">
      <c r="U3303">
        <v>3302</v>
      </c>
      <c r="V3303">
        <v>15658195</v>
      </c>
      <c r="W3303" t="s">
        <v>2247</v>
      </c>
      <c r="X3303">
        <v>653</v>
      </c>
      <c r="Y3303" t="s">
        <v>374</v>
      </c>
      <c r="Z3303" t="s">
        <v>436</v>
      </c>
      <c r="AA3303">
        <v>34</v>
      </c>
      <c r="AB3303">
        <v>5</v>
      </c>
      <c r="AC3303">
        <v>118838.75</v>
      </c>
      <c r="AD3303">
        <v>1</v>
      </c>
      <c r="AE3303">
        <v>1</v>
      </c>
      <c r="AF3303">
        <v>1</v>
      </c>
      <c r="AG3303">
        <v>52820.13</v>
      </c>
      <c r="AH3303">
        <v>0</v>
      </c>
    </row>
    <row r="3304" spans="21:34" x14ac:dyDescent="0.25">
      <c r="U3304">
        <v>3303</v>
      </c>
      <c r="V3304">
        <v>15630113</v>
      </c>
      <c r="W3304" t="s">
        <v>2248</v>
      </c>
      <c r="X3304">
        <v>593</v>
      </c>
      <c r="Y3304" t="s">
        <v>376</v>
      </c>
      <c r="Z3304" t="s">
        <v>436</v>
      </c>
      <c r="AA3304">
        <v>35</v>
      </c>
      <c r="AB3304">
        <v>4</v>
      </c>
      <c r="AC3304">
        <v>161637.75</v>
      </c>
      <c r="AD3304">
        <v>1</v>
      </c>
      <c r="AE3304">
        <v>1</v>
      </c>
      <c r="AF3304">
        <v>1</v>
      </c>
      <c r="AG3304">
        <v>20008.46</v>
      </c>
      <c r="AH3304">
        <v>0</v>
      </c>
    </row>
    <row r="3305" spans="21:34" x14ac:dyDescent="0.25">
      <c r="U3305">
        <v>3304</v>
      </c>
      <c r="V3305">
        <v>15784320</v>
      </c>
      <c r="W3305" t="s">
        <v>2249</v>
      </c>
      <c r="X3305">
        <v>632</v>
      </c>
      <c r="Y3305" t="s">
        <v>374</v>
      </c>
      <c r="Z3305" t="s">
        <v>437</v>
      </c>
      <c r="AA3305">
        <v>44</v>
      </c>
      <c r="AB3305">
        <v>3</v>
      </c>
      <c r="AC3305">
        <v>133793.89000000001</v>
      </c>
      <c r="AD3305">
        <v>1</v>
      </c>
      <c r="AE3305">
        <v>1</v>
      </c>
      <c r="AF3305">
        <v>1</v>
      </c>
      <c r="AG3305">
        <v>34607.14</v>
      </c>
      <c r="AH3305">
        <v>1</v>
      </c>
    </row>
    <row r="3306" spans="21:34" x14ac:dyDescent="0.25">
      <c r="U3306">
        <v>3305</v>
      </c>
      <c r="V3306">
        <v>15676513</v>
      </c>
      <c r="W3306" t="s">
        <v>1047</v>
      </c>
      <c r="X3306">
        <v>601</v>
      </c>
      <c r="Y3306" t="s">
        <v>378</v>
      </c>
      <c r="Z3306" t="s">
        <v>436</v>
      </c>
      <c r="AA3306">
        <v>35</v>
      </c>
      <c r="AB3306">
        <v>8</v>
      </c>
      <c r="AC3306">
        <v>71553.83</v>
      </c>
      <c r="AD3306">
        <v>1</v>
      </c>
      <c r="AE3306">
        <v>1</v>
      </c>
      <c r="AF3306">
        <v>0</v>
      </c>
      <c r="AG3306">
        <v>177384.45</v>
      </c>
      <c r="AH3306">
        <v>0</v>
      </c>
    </row>
    <row r="3307" spans="21:34" x14ac:dyDescent="0.25">
      <c r="U3307">
        <v>3306</v>
      </c>
      <c r="V3307">
        <v>15574072</v>
      </c>
      <c r="W3307" t="s">
        <v>852</v>
      </c>
      <c r="X3307">
        <v>786</v>
      </c>
      <c r="Y3307" t="s">
        <v>374</v>
      </c>
      <c r="Z3307" t="s">
        <v>437</v>
      </c>
      <c r="AA3307">
        <v>62</v>
      </c>
      <c r="AB3307">
        <v>8</v>
      </c>
      <c r="AC3307">
        <v>0</v>
      </c>
      <c r="AD3307">
        <v>1</v>
      </c>
      <c r="AE3307">
        <v>1</v>
      </c>
      <c r="AF3307">
        <v>1</v>
      </c>
      <c r="AG3307">
        <v>165702.64000000001</v>
      </c>
      <c r="AH3307">
        <v>0</v>
      </c>
    </row>
    <row r="3308" spans="21:34" x14ac:dyDescent="0.25">
      <c r="U3308">
        <v>3307</v>
      </c>
      <c r="V3308">
        <v>15633854</v>
      </c>
      <c r="W3308" t="s">
        <v>805</v>
      </c>
      <c r="X3308">
        <v>654</v>
      </c>
      <c r="Y3308" t="s">
        <v>374</v>
      </c>
      <c r="Z3308" t="s">
        <v>437</v>
      </c>
      <c r="AA3308">
        <v>40</v>
      </c>
      <c r="AB3308">
        <v>3</v>
      </c>
      <c r="AC3308">
        <v>0</v>
      </c>
      <c r="AD3308">
        <v>2</v>
      </c>
      <c r="AE3308">
        <v>1</v>
      </c>
      <c r="AF3308">
        <v>0</v>
      </c>
      <c r="AG3308">
        <v>167889.1</v>
      </c>
      <c r="AH3308">
        <v>0</v>
      </c>
    </row>
    <row r="3309" spans="21:34" x14ac:dyDescent="0.25">
      <c r="U3309">
        <v>3308</v>
      </c>
      <c r="V3309">
        <v>15618566</v>
      </c>
      <c r="W3309" t="s">
        <v>1417</v>
      </c>
      <c r="X3309">
        <v>572</v>
      </c>
      <c r="Y3309" t="s">
        <v>374</v>
      </c>
      <c r="Z3309" t="s">
        <v>437</v>
      </c>
      <c r="AA3309">
        <v>38</v>
      </c>
      <c r="AB3309">
        <v>7</v>
      </c>
      <c r="AC3309">
        <v>0</v>
      </c>
      <c r="AD3309">
        <v>2</v>
      </c>
      <c r="AE3309">
        <v>1</v>
      </c>
      <c r="AF3309">
        <v>1</v>
      </c>
      <c r="AG3309">
        <v>133122.62</v>
      </c>
      <c r="AH3309">
        <v>0</v>
      </c>
    </row>
    <row r="3310" spans="21:34" x14ac:dyDescent="0.25">
      <c r="U3310">
        <v>3309</v>
      </c>
      <c r="V3310">
        <v>15733014</v>
      </c>
      <c r="W3310" t="s">
        <v>962</v>
      </c>
      <c r="X3310">
        <v>813</v>
      </c>
      <c r="Y3310" t="s">
        <v>374</v>
      </c>
      <c r="Z3310" t="s">
        <v>437</v>
      </c>
      <c r="AA3310">
        <v>62</v>
      </c>
      <c r="AB3310">
        <v>10</v>
      </c>
      <c r="AC3310">
        <v>64667.95</v>
      </c>
      <c r="AD3310">
        <v>2</v>
      </c>
      <c r="AE3310">
        <v>0</v>
      </c>
      <c r="AF3310">
        <v>1</v>
      </c>
      <c r="AG3310">
        <v>140454.14000000001</v>
      </c>
      <c r="AH3310">
        <v>0</v>
      </c>
    </row>
    <row r="3311" spans="21:34" x14ac:dyDescent="0.25">
      <c r="U3311">
        <v>3310</v>
      </c>
      <c r="V3311">
        <v>15753343</v>
      </c>
      <c r="W3311" t="s">
        <v>1059</v>
      </c>
      <c r="X3311">
        <v>523</v>
      </c>
      <c r="Y3311" t="s">
        <v>374</v>
      </c>
      <c r="Z3311" t="s">
        <v>437</v>
      </c>
      <c r="AA3311">
        <v>28</v>
      </c>
      <c r="AB3311">
        <v>2</v>
      </c>
      <c r="AC3311">
        <v>121164.11</v>
      </c>
      <c r="AD3311">
        <v>1</v>
      </c>
      <c r="AE3311">
        <v>1</v>
      </c>
      <c r="AF3311">
        <v>1</v>
      </c>
      <c r="AG3311">
        <v>59938.81</v>
      </c>
      <c r="AH3311">
        <v>0</v>
      </c>
    </row>
    <row r="3312" spans="21:34" x14ac:dyDescent="0.25">
      <c r="U3312">
        <v>3311</v>
      </c>
      <c r="V3312">
        <v>15746076</v>
      </c>
      <c r="W3312" t="s">
        <v>1800</v>
      </c>
      <c r="X3312">
        <v>506</v>
      </c>
      <c r="Y3312" t="s">
        <v>376</v>
      </c>
      <c r="Z3312" t="s">
        <v>436</v>
      </c>
      <c r="AA3312">
        <v>50</v>
      </c>
      <c r="AB3312">
        <v>3</v>
      </c>
      <c r="AC3312">
        <v>0</v>
      </c>
      <c r="AD3312">
        <v>2</v>
      </c>
      <c r="AE3312">
        <v>1</v>
      </c>
      <c r="AF3312">
        <v>0</v>
      </c>
      <c r="AG3312">
        <v>12016.79</v>
      </c>
      <c r="AH3312">
        <v>0</v>
      </c>
    </row>
    <row r="3313" spans="21:34" x14ac:dyDescent="0.25">
      <c r="U3313">
        <v>3312</v>
      </c>
      <c r="V3313">
        <v>15608226</v>
      </c>
      <c r="W3313" t="s">
        <v>2250</v>
      </c>
      <c r="X3313">
        <v>513</v>
      </c>
      <c r="Y3313" t="s">
        <v>376</v>
      </c>
      <c r="Z3313" t="s">
        <v>436</v>
      </c>
      <c r="AA3313">
        <v>72</v>
      </c>
      <c r="AB3313">
        <v>3</v>
      </c>
      <c r="AC3313">
        <v>98903.06</v>
      </c>
      <c r="AD3313">
        <v>1</v>
      </c>
      <c r="AE3313">
        <v>1</v>
      </c>
      <c r="AF3313">
        <v>1</v>
      </c>
      <c r="AG3313">
        <v>81251.240000000005</v>
      </c>
      <c r="AH3313">
        <v>0</v>
      </c>
    </row>
    <row r="3314" spans="21:34" x14ac:dyDescent="0.25">
      <c r="U3314">
        <v>3313</v>
      </c>
      <c r="V3314">
        <v>15605684</v>
      </c>
      <c r="W3314" t="s">
        <v>2251</v>
      </c>
      <c r="X3314">
        <v>664</v>
      </c>
      <c r="Y3314" t="s">
        <v>374</v>
      </c>
      <c r="Z3314" t="s">
        <v>437</v>
      </c>
      <c r="AA3314">
        <v>31</v>
      </c>
      <c r="AB3314">
        <v>7</v>
      </c>
      <c r="AC3314">
        <v>104158.84</v>
      </c>
      <c r="AD3314">
        <v>1</v>
      </c>
      <c r="AE3314">
        <v>1</v>
      </c>
      <c r="AF3314">
        <v>0</v>
      </c>
      <c r="AG3314">
        <v>134169.85</v>
      </c>
      <c r="AH3314">
        <v>0</v>
      </c>
    </row>
    <row r="3315" spans="21:34" x14ac:dyDescent="0.25">
      <c r="U3315">
        <v>3314</v>
      </c>
      <c r="V3315">
        <v>15638988</v>
      </c>
      <c r="W3315" t="s">
        <v>742</v>
      </c>
      <c r="X3315">
        <v>684</v>
      </c>
      <c r="Y3315" t="s">
        <v>374</v>
      </c>
      <c r="Z3315" t="s">
        <v>436</v>
      </c>
      <c r="AA3315">
        <v>54</v>
      </c>
      <c r="AB3315">
        <v>6</v>
      </c>
      <c r="AC3315">
        <v>0</v>
      </c>
      <c r="AD3315">
        <v>2</v>
      </c>
      <c r="AE3315">
        <v>1</v>
      </c>
      <c r="AF3315">
        <v>1</v>
      </c>
      <c r="AG3315">
        <v>94888.6</v>
      </c>
      <c r="AH3315">
        <v>0</v>
      </c>
    </row>
    <row r="3316" spans="21:34" x14ac:dyDescent="0.25">
      <c r="U3316">
        <v>3315</v>
      </c>
      <c r="V3316">
        <v>15628767</v>
      </c>
      <c r="W3316" t="s">
        <v>2252</v>
      </c>
      <c r="X3316">
        <v>608</v>
      </c>
      <c r="Y3316" t="s">
        <v>376</v>
      </c>
      <c r="Z3316" t="s">
        <v>437</v>
      </c>
      <c r="AA3316">
        <v>63</v>
      </c>
      <c r="AB3316">
        <v>3</v>
      </c>
      <c r="AC3316">
        <v>139529.93</v>
      </c>
      <c r="AD3316">
        <v>2</v>
      </c>
      <c r="AE3316">
        <v>1</v>
      </c>
      <c r="AF3316">
        <v>1</v>
      </c>
      <c r="AG3316">
        <v>175696.16</v>
      </c>
      <c r="AH3316">
        <v>1</v>
      </c>
    </row>
    <row r="3317" spans="21:34" x14ac:dyDescent="0.25">
      <c r="U3317">
        <v>3316</v>
      </c>
      <c r="V3317">
        <v>15737977</v>
      </c>
      <c r="W3317" t="s">
        <v>2253</v>
      </c>
      <c r="X3317">
        <v>527</v>
      </c>
      <c r="Y3317" t="s">
        <v>374</v>
      </c>
      <c r="Z3317" t="s">
        <v>437</v>
      </c>
      <c r="AA3317">
        <v>25</v>
      </c>
      <c r="AB3317">
        <v>6</v>
      </c>
      <c r="AC3317">
        <v>0</v>
      </c>
      <c r="AD3317">
        <v>2</v>
      </c>
      <c r="AE3317">
        <v>0</v>
      </c>
      <c r="AF3317">
        <v>1</v>
      </c>
      <c r="AG3317">
        <v>96758.58</v>
      </c>
      <c r="AH3317">
        <v>0</v>
      </c>
    </row>
    <row r="3318" spans="21:34" x14ac:dyDescent="0.25">
      <c r="U3318">
        <v>3317</v>
      </c>
      <c r="V3318">
        <v>15758116</v>
      </c>
      <c r="W3318" t="s">
        <v>884</v>
      </c>
      <c r="X3318">
        <v>666</v>
      </c>
      <c r="Y3318" t="s">
        <v>374</v>
      </c>
      <c r="Z3318" t="s">
        <v>436</v>
      </c>
      <c r="AA3318">
        <v>53</v>
      </c>
      <c r="AB3318">
        <v>5</v>
      </c>
      <c r="AC3318">
        <v>64646.7</v>
      </c>
      <c r="AD3318">
        <v>1</v>
      </c>
      <c r="AE3318">
        <v>1</v>
      </c>
      <c r="AF3318">
        <v>0</v>
      </c>
      <c r="AG3318">
        <v>128019.48</v>
      </c>
      <c r="AH3318">
        <v>1</v>
      </c>
    </row>
    <row r="3319" spans="21:34" x14ac:dyDescent="0.25">
      <c r="U3319">
        <v>3318</v>
      </c>
      <c r="V3319">
        <v>15575119</v>
      </c>
      <c r="W3319" t="s">
        <v>874</v>
      </c>
      <c r="X3319">
        <v>779</v>
      </c>
      <c r="Y3319" t="s">
        <v>374</v>
      </c>
      <c r="Z3319" t="s">
        <v>436</v>
      </c>
      <c r="AA3319">
        <v>71</v>
      </c>
      <c r="AB3319">
        <v>3</v>
      </c>
      <c r="AC3319">
        <v>0</v>
      </c>
      <c r="AD3319">
        <v>2</v>
      </c>
      <c r="AE3319">
        <v>1</v>
      </c>
      <c r="AF3319">
        <v>1</v>
      </c>
      <c r="AG3319">
        <v>146895.35999999999</v>
      </c>
      <c r="AH3319">
        <v>1</v>
      </c>
    </row>
    <row r="3320" spans="21:34" x14ac:dyDescent="0.25">
      <c r="U3320">
        <v>3319</v>
      </c>
      <c r="V3320">
        <v>15625126</v>
      </c>
      <c r="W3320" t="s">
        <v>757</v>
      </c>
      <c r="X3320">
        <v>629</v>
      </c>
      <c r="Y3320" t="s">
        <v>374</v>
      </c>
      <c r="Z3320" t="s">
        <v>437</v>
      </c>
      <c r="AA3320">
        <v>40</v>
      </c>
      <c r="AB3320">
        <v>6</v>
      </c>
      <c r="AC3320">
        <v>0</v>
      </c>
      <c r="AD3320">
        <v>2</v>
      </c>
      <c r="AE3320">
        <v>1</v>
      </c>
      <c r="AF3320">
        <v>1</v>
      </c>
      <c r="AG3320">
        <v>139356.29999999999</v>
      </c>
      <c r="AH3320">
        <v>0</v>
      </c>
    </row>
    <row r="3321" spans="21:34" x14ac:dyDescent="0.25">
      <c r="U3321">
        <v>3320</v>
      </c>
      <c r="V3321">
        <v>15567114</v>
      </c>
      <c r="W3321" t="s">
        <v>2254</v>
      </c>
      <c r="X3321">
        <v>430</v>
      </c>
      <c r="Y3321" t="s">
        <v>374</v>
      </c>
      <c r="Z3321" t="s">
        <v>436</v>
      </c>
      <c r="AA3321">
        <v>35</v>
      </c>
      <c r="AB3321">
        <v>1</v>
      </c>
      <c r="AC3321">
        <v>118894.22</v>
      </c>
      <c r="AD3321">
        <v>1</v>
      </c>
      <c r="AE3321">
        <v>0</v>
      </c>
      <c r="AF3321">
        <v>0</v>
      </c>
      <c r="AG3321">
        <v>2923.61</v>
      </c>
      <c r="AH3321">
        <v>0</v>
      </c>
    </row>
    <row r="3322" spans="21:34" x14ac:dyDescent="0.25">
      <c r="U3322">
        <v>3321</v>
      </c>
      <c r="V3322">
        <v>15672242</v>
      </c>
      <c r="W3322" t="s">
        <v>2000</v>
      </c>
      <c r="X3322">
        <v>712</v>
      </c>
      <c r="Y3322" t="s">
        <v>374</v>
      </c>
      <c r="Z3322" t="s">
        <v>436</v>
      </c>
      <c r="AA3322">
        <v>24</v>
      </c>
      <c r="AB3322">
        <v>2</v>
      </c>
      <c r="AC3322">
        <v>0</v>
      </c>
      <c r="AD3322">
        <v>1</v>
      </c>
      <c r="AE3322">
        <v>0</v>
      </c>
      <c r="AF3322">
        <v>1</v>
      </c>
      <c r="AG3322">
        <v>121232.51</v>
      </c>
      <c r="AH3322">
        <v>0</v>
      </c>
    </row>
    <row r="3323" spans="21:34" x14ac:dyDescent="0.25">
      <c r="U3323">
        <v>3322</v>
      </c>
      <c r="V3323">
        <v>15681327</v>
      </c>
      <c r="W3323" t="s">
        <v>2255</v>
      </c>
      <c r="X3323">
        <v>682</v>
      </c>
      <c r="Y3323" t="s">
        <v>374</v>
      </c>
      <c r="Z3323" t="s">
        <v>436</v>
      </c>
      <c r="AA3323">
        <v>30</v>
      </c>
      <c r="AB3323">
        <v>9</v>
      </c>
      <c r="AC3323">
        <v>0</v>
      </c>
      <c r="AD3323">
        <v>2</v>
      </c>
      <c r="AE3323">
        <v>1</v>
      </c>
      <c r="AF3323">
        <v>1</v>
      </c>
      <c r="AG3323">
        <v>2053.42</v>
      </c>
      <c r="AH3323">
        <v>0</v>
      </c>
    </row>
    <row r="3324" spans="21:34" x14ac:dyDescent="0.25">
      <c r="U3324">
        <v>3323</v>
      </c>
      <c r="V3324">
        <v>15802585</v>
      </c>
      <c r="W3324" t="s">
        <v>1011</v>
      </c>
      <c r="X3324">
        <v>634</v>
      </c>
      <c r="Y3324" t="s">
        <v>374</v>
      </c>
      <c r="Z3324" t="s">
        <v>437</v>
      </c>
      <c r="AA3324">
        <v>41</v>
      </c>
      <c r="AB3324">
        <v>8</v>
      </c>
      <c r="AC3324">
        <v>68213.990000000005</v>
      </c>
      <c r="AD3324">
        <v>1</v>
      </c>
      <c r="AE3324">
        <v>1</v>
      </c>
      <c r="AF3324">
        <v>1</v>
      </c>
      <c r="AG3324">
        <v>6382.46</v>
      </c>
      <c r="AH3324">
        <v>0</v>
      </c>
    </row>
    <row r="3325" spans="21:34" x14ac:dyDescent="0.25">
      <c r="U3325">
        <v>3324</v>
      </c>
      <c r="V3325">
        <v>15740630</v>
      </c>
      <c r="W3325" t="s">
        <v>713</v>
      </c>
      <c r="X3325">
        <v>487</v>
      </c>
      <c r="Y3325" t="s">
        <v>376</v>
      </c>
      <c r="Z3325" t="s">
        <v>437</v>
      </c>
      <c r="AA3325">
        <v>31</v>
      </c>
      <c r="AB3325">
        <v>1</v>
      </c>
      <c r="AC3325">
        <v>0</v>
      </c>
      <c r="AD3325">
        <v>2</v>
      </c>
      <c r="AE3325">
        <v>1</v>
      </c>
      <c r="AF3325">
        <v>0</v>
      </c>
      <c r="AG3325">
        <v>158750.13</v>
      </c>
      <c r="AH3325">
        <v>0</v>
      </c>
    </row>
    <row r="3326" spans="21:34" x14ac:dyDescent="0.25">
      <c r="U3326">
        <v>3325</v>
      </c>
      <c r="V3326">
        <v>15815420</v>
      </c>
      <c r="W3326" t="s">
        <v>2256</v>
      </c>
      <c r="X3326">
        <v>808</v>
      </c>
      <c r="Y3326" t="s">
        <v>376</v>
      </c>
      <c r="Z3326" t="s">
        <v>436</v>
      </c>
      <c r="AA3326">
        <v>47</v>
      </c>
      <c r="AB3326">
        <v>8</v>
      </c>
      <c r="AC3326">
        <v>139196</v>
      </c>
      <c r="AD3326">
        <v>1</v>
      </c>
      <c r="AE3326">
        <v>0</v>
      </c>
      <c r="AF3326">
        <v>1</v>
      </c>
      <c r="AG3326">
        <v>74028.36</v>
      </c>
      <c r="AH3326">
        <v>0</v>
      </c>
    </row>
    <row r="3327" spans="21:34" x14ac:dyDescent="0.25">
      <c r="U3327">
        <v>3326</v>
      </c>
      <c r="V3327">
        <v>15711468</v>
      </c>
      <c r="W3327" t="s">
        <v>2257</v>
      </c>
      <c r="X3327">
        <v>527</v>
      </c>
      <c r="Y3327" t="s">
        <v>374</v>
      </c>
      <c r="Z3327" t="s">
        <v>437</v>
      </c>
      <c r="AA3327">
        <v>32</v>
      </c>
      <c r="AB3327">
        <v>7</v>
      </c>
      <c r="AC3327">
        <v>0</v>
      </c>
      <c r="AD3327">
        <v>2</v>
      </c>
      <c r="AE3327">
        <v>1</v>
      </c>
      <c r="AF3327">
        <v>1</v>
      </c>
      <c r="AG3327">
        <v>44099.75</v>
      </c>
      <c r="AH3327">
        <v>0</v>
      </c>
    </row>
    <row r="3328" spans="21:34" x14ac:dyDescent="0.25">
      <c r="U3328">
        <v>3327</v>
      </c>
      <c r="V3328">
        <v>15799626</v>
      </c>
      <c r="W3328" t="s">
        <v>2258</v>
      </c>
      <c r="X3328">
        <v>637</v>
      </c>
      <c r="Y3328" t="s">
        <v>378</v>
      </c>
      <c r="Z3328" t="s">
        <v>436</v>
      </c>
      <c r="AA3328">
        <v>50</v>
      </c>
      <c r="AB3328">
        <v>4</v>
      </c>
      <c r="AC3328">
        <v>126345.55</v>
      </c>
      <c r="AD3328">
        <v>1</v>
      </c>
      <c r="AE3328">
        <v>0</v>
      </c>
      <c r="AF3328">
        <v>1</v>
      </c>
      <c r="AG3328">
        <v>17323</v>
      </c>
      <c r="AH3328">
        <v>1</v>
      </c>
    </row>
    <row r="3329" spans="21:34" x14ac:dyDescent="0.25">
      <c r="U3329">
        <v>3328</v>
      </c>
      <c r="V3329">
        <v>15659325</v>
      </c>
      <c r="W3329" t="s">
        <v>1682</v>
      </c>
      <c r="X3329">
        <v>802</v>
      </c>
      <c r="Y3329" t="s">
        <v>376</v>
      </c>
      <c r="Z3329" t="s">
        <v>436</v>
      </c>
      <c r="AA3329">
        <v>40</v>
      </c>
      <c r="AB3329">
        <v>5</v>
      </c>
      <c r="AC3329">
        <v>0</v>
      </c>
      <c r="AD3329">
        <v>2</v>
      </c>
      <c r="AE3329">
        <v>1</v>
      </c>
      <c r="AF3329">
        <v>1</v>
      </c>
      <c r="AG3329">
        <v>175043.69</v>
      </c>
      <c r="AH3329">
        <v>0</v>
      </c>
    </row>
    <row r="3330" spans="21:34" x14ac:dyDescent="0.25">
      <c r="U3330">
        <v>3329</v>
      </c>
      <c r="V3330">
        <v>15651352</v>
      </c>
      <c r="W3330" t="s">
        <v>2259</v>
      </c>
      <c r="X3330">
        <v>529</v>
      </c>
      <c r="Y3330" t="s">
        <v>374</v>
      </c>
      <c r="Z3330" t="s">
        <v>437</v>
      </c>
      <c r="AA3330">
        <v>38</v>
      </c>
      <c r="AB3330">
        <v>2</v>
      </c>
      <c r="AC3330">
        <v>0</v>
      </c>
      <c r="AD3330">
        <v>1</v>
      </c>
      <c r="AE3330">
        <v>1</v>
      </c>
      <c r="AF3330">
        <v>0</v>
      </c>
      <c r="AG3330">
        <v>146388.85</v>
      </c>
      <c r="AH3330">
        <v>1</v>
      </c>
    </row>
    <row r="3331" spans="21:34" x14ac:dyDescent="0.25">
      <c r="U3331">
        <v>3330</v>
      </c>
      <c r="V3331">
        <v>15684925</v>
      </c>
      <c r="W3331" t="s">
        <v>2260</v>
      </c>
      <c r="X3331">
        <v>850</v>
      </c>
      <c r="Y3331" t="s">
        <v>374</v>
      </c>
      <c r="Z3331" t="s">
        <v>437</v>
      </c>
      <c r="AA3331">
        <v>43</v>
      </c>
      <c r="AB3331">
        <v>3</v>
      </c>
      <c r="AC3331">
        <v>0</v>
      </c>
      <c r="AD3331">
        <v>2</v>
      </c>
      <c r="AE3331">
        <v>0</v>
      </c>
      <c r="AF3331">
        <v>0</v>
      </c>
      <c r="AG3331">
        <v>2465.8000000000002</v>
      </c>
      <c r="AH3331">
        <v>0</v>
      </c>
    </row>
    <row r="3332" spans="21:34" x14ac:dyDescent="0.25">
      <c r="U3332">
        <v>3331</v>
      </c>
      <c r="V3332">
        <v>15657439</v>
      </c>
      <c r="W3332" t="s">
        <v>2117</v>
      </c>
      <c r="X3332">
        <v>738</v>
      </c>
      <c r="Y3332" t="s">
        <v>374</v>
      </c>
      <c r="Z3332" t="s">
        <v>436</v>
      </c>
      <c r="AA3332">
        <v>18</v>
      </c>
      <c r="AB3332">
        <v>4</v>
      </c>
      <c r="AC3332">
        <v>0</v>
      </c>
      <c r="AD3332">
        <v>2</v>
      </c>
      <c r="AE3332">
        <v>1</v>
      </c>
      <c r="AF3332">
        <v>1</v>
      </c>
      <c r="AG3332">
        <v>47799.15</v>
      </c>
      <c r="AH3332">
        <v>0</v>
      </c>
    </row>
    <row r="3333" spans="21:34" x14ac:dyDescent="0.25">
      <c r="U3333">
        <v>3332</v>
      </c>
      <c r="V3333">
        <v>15574122</v>
      </c>
      <c r="W3333" t="s">
        <v>778</v>
      </c>
      <c r="X3333">
        <v>817</v>
      </c>
      <c r="Y3333" t="s">
        <v>374</v>
      </c>
      <c r="Z3333" t="s">
        <v>436</v>
      </c>
      <c r="AA3333">
        <v>34</v>
      </c>
      <c r="AB3333">
        <v>5</v>
      </c>
      <c r="AC3333">
        <v>129278.43</v>
      </c>
      <c r="AD3333">
        <v>1</v>
      </c>
      <c r="AE3333">
        <v>0</v>
      </c>
      <c r="AF3333">
        <v>0</v>
      </c>
      <c r="AG3333">
        <v>165562.84</v>
      </c>
      <c r="AH3333">
        <v>0</v>
      </c>
    </row>
    <row r="3334" spans="21:34" x14ac:dyDescent="0.25">
      <c r="U3334">
        <v>3333</v>
      </c>
      <c r="V3334">
        <v>15720508</v>
      </c>
      <c r="W3334" t="s">
        <v>1375</v>
      </c>
      <c r="X3334">
        <v>735</v>
      </c>
      <c r="Y3334" t="s">
        <v>374</v>
      </c>
      <c r="Z3334" t="s">
        <v>436</v>
      </c>
      <c r="AA3334">
        <v>31</v>
      </c>
      <c r="AB3334">
        <v>3</v>
      </c>
      <c r="AC3334">
        <v>119558.35</v>
      </c>
      <c r="AD3334">
        <v>1</v>
      </c>
      <c r="AE3334">
        <v>0</v>
      </c>
      <c r="AF3334">
        <v>0</v>
      </c>
      <c r="AG3334">
        <v>72927.679999999993</v>
      </c>
      <c r="AH3334">
        <v>0</v>
      </c>
    </row>
    <row r="3335" spans="21:34" x14ac:dyDescent="0.25">
      <c r="U3335">
        <v>3334</v>
      </c>
      <c r="V3335">
        <v>15599078</v>
      </c>
      <c r="W3335" t="s">
        <v>847</v>
      </c>
      <c r="X3335">
        <v>619</v>
      </c>
      <c r="Y3335" t="s">
        <v>378</v>
      </c>
      <c r="Z3335" t="s">
        <v>437</v>
      </c>
      <c r="AA3335">
        <v>41</v>
      </c>
      <c r="AB3335">
        <v>5</v>
      </c>
      <c r="AC3335">
        <v>92467.58</v>
      </c>
      <c r="AD3335">
        <v>1</v>
      </c>
      <c r="AE3335">
        <v>1</v>
      </c>
      <c r="AF3335">
        <v>0</v>
      </c>
      <c r="AG3335">
        <v>38270.47</v>
      </c>
      <c r="AH3335">
        <v>0</v>
      </c>
    </row>
    <row r="3336" spans="21:34" x14ac:dyDescent="0.25">
      <c r="U3336">
        <v>3335</v>
      </c>
      <c r="V3336">
        <v>15702300</v>
      </c>
      <c r="W3336" t="s">
        <v>1202</v>
      </c>
      <c r="X3336">
        <v>671</v>
      </c>
      <c r="Y3336" t="s">
        <v>374</v>
      </c>
      <c r="Z3336" t="s">
        <v>436</v>
      </c>
      <c r="AA3336">
        <v>27</v>
      </c>
      <c r="AB3336">
        <v>5</v>
      </c>
      <c r="AC3336">
        <v>0</v>
      </c>
      <c r="AD3336">
        <v>2</v>
      </c>
      <c r="AE3336">
        <v>0</v>
      </c>
      <c r="AF3336">
        <v>0</v>
      </c>
      <c r="AG3336">
        <v>120893.07</v>
      </c>
      <c r="AH3336">
        <v>0</v>
      </c>
    </row>
    <row r="3337" spans="21:34" x14ac:dyDescent="0.25">
      <c r="U3337">
        <v>3336</v>
      </c>
      <c r="V3337">
        <v>15660735</v>
      </c>
      <c r="W3337" t="s">
        <v>750</v>
      </c>
      <c r="X3337">
        <v>581</v>
      </c>
      <c r="Y3337" t="s">
        <v>376</v>
      </c>
      <c r="Z3337" t="s">
        <v>437</v>
      </c>
      <c r="AA3337">
        <v>31</v>
      </c>
      <c r="AB3337">
        <v>6</v>
      </c>
      <c r="AC3337">
        <v>0</v>
      </c>
      <c r="AD3337">
        <v>2</v>
      </c>
      <c r="AE3337">
        <v>1</v>
      </c>
      <c r="AF3337">
        <v>0</v>
      </c>
      <c r="AG3337">
        <v>188377.21</v>
      </c>
      <c r="AH3337">
        <v>0</v>
      </c>
    </row>
    <row r="3338" spans="21:34" x14ac:dyDescent="0.25">
      <c r="U3338">
        <v>3337</v>
      </c>
      <c r="V3338">
        <v>15671390</v>
      </c>
      <c r="W3338" t="s">
        <v>1756</v>
      </c>
      <c r="X3338">
        <v>690</v>
      </c>
      <c r="Y3338" t="s">
        <v>376</v>
      </c>
      <c r="Z3338" t="s">
        <v>436</v>
      </c>
      <c r="AA3338">
        <v>36</v>
      </c>
      <c r="AB3338">
        <v>10</v>
      </c>
      <c r="AC3338">
        <v>0</v>
      </c>
      <c r="AD3338">
        <v>2</v>
      </c>
      <c r="AE3338">
        <v>1</v>
      </c>
      <c r="AF3338">
        <v>0</v>
      </c>
      <c r="AG3338">
        <v>55902.93</v>
      </c>
      <c r="AH3338">
        <v>0</v>
      </c>
    </row>
    <row r="3339" spans="21:34" x14ac:dyDescent="0.25">
      <c r="U3339">
        <v>3338</v>
      </c>
      <c r="V3339">
        <v>15647385</v>
      </c>
      <c r="W3339" t="s">
        <v>887</v>
      </c>
      <c r="X3339">
        <v>579</v>
      </c>
      <c r="Y3339" t="s">
        <v>376</v>
      </c>
      <c r="Z3339" t="s">
        <v>436</v>
      </c>
      <c r="AA3339">
        <v>56</v>
      </c>
      <c r="AB3339">
        <v>4</v>
      </c>
      <c r="AC3339">
        <v>99340.83</v>
      </c>
      <c r="AD3339">
        <v>1</v>
      </c>
      <c r="AE3339">
        <v>0</v>
      </c>
      <c r="AF3339">
        <v>0</v>
      </c>
      <c r="AG3339">
        <v>4523.74</v>
      </c>
      <c r="AH3339">
        <v>1</v>
      </c>
    </row>
    <row r="3340" spans="21:34" x14ac:dyDescent="0.25">
      <c r="U3340">
        <v>3339</v>
      </c>
      <c r="V3340">
        <v>15739223</v>
      </c>
      <c r="W3340" t="s">
        <v>989</v>
      </c>
      <c r="X3340">
        <v>688</v>
      </c>
      <c r="Y3340" t="s">
        <v>376</v>
      </c>
      <c r="Z3340" t="s">
        <v>437</v>
      </c>
      <c r="AA3340">
        <v>24</v>
      </c>
      <c r="AB3340">
        <v>3</v>
      </c>
      <c r="AC3340">
        <v>0</v>
      </c>
      <c r="AD3340">
        <v>2</v>
      </c>
      <c r="AE3340">
        <v>1</v>
      </c>
      <c r="AF3340">
        <v>1</v>
      </c>
      <c r="AG3340">
        <v>102195.16</v>
      </c>
      <c r="AH3340">
        <v>0</v>
      </c>
    </row>
    <row r="3341" spans="21:34" x14ac:dyDescent="0.25">
      <c r="U3341">
        <v>3340</v>
      </c>
      <c r="V3341">
        <v>15631305</v>
      </c>
      <c r="W3341" t="s">
        <v>994</v>
      </c>
      <c r="X3341">
        <v>599</v>
      </c>
      <c r="Y3341" t="s">
        <v>376</v>
      </c>
      <c r="Z3341" t="s">
        <v>437</v>
      </c>
      <c r="AA3341">
        <v>28</v>
      </c>
      <c r="AB3341">
        <v>4</v>
      </c>
      <c r="AC3341">
        <v>126833.79</v>
      </c>
      <c r="AD3341">
        <v>2</v>
      </c>
      <c r="AE3341">
        <v>1</v>
      </c>
      <c r="AF3341">
        <v>0</v>
      </c>
      <c r="AG3341">
        <v>60843.09</v>
      </c>
      <c r="AH3341">
        <v>1</v>
      </c>
    </row>
    <row r="3342" spans="21:34" x14ac:dyDescent="0.25">
      <c r="U3342">
        <v>3341</v>
      </c>
      <c r="V3342">
        <v>15809263</v>
      </c>
      <c r="W3342" t="s">
        <v>1717</v>
      </c>
      <c r="X3342">
        <v>729</v>
      </c>
      <c r="Y3342" t="s">
        <v>378</v>
      </c>
      <c r="Z3342" t="s">
        <v>436</v>
      </c>
      <c r="AA3342">
        <v>29</v>
      </c>
      <c r="AB3342">
        <v>5</v>
      </c>
      <c r="AC3342">
        <v>109676.52</v>
      </c>
      <c r="AD3342">
        <v>1</v>
      </c>
      <c r="AE3342">
        <v>1</v>
      </c>
      <c r="AF3342">
        <v>1</v>
      </c>
      <c r="AG3342">
        <v>25548.47</v>
      </c>
      <c r="AH3342">
        <v>0</v>
      </c>
    </row>
    <row r="3343" spans="21:34" x14ac:dyDescent="0.25">
      <c r="U3343">
        <v>3342</v>
      </c>
      <c r="V3343">
        <v>15640866</v>
      </c>
      <c r="W3343" t="s">
        <v>1514</v>
      </c>
      <c r="X3343">
        <v>718</v>
      </c>
      <c r="Y3343" t="s">
        <v>374</v>
      </c>
      <c r="Z3343" t="s">
        <v>437</v>
      </c>
      <c r="AA3343">
        <v>29</v>
      </c>
      <c r="AB3343">
        <v>3</v>
      </c>
      <c r="AC3343">
        <v>0</v>
      </c>
      <c r="AD3343">
        <v>1</v>
      </c>
      <c r="AE3343">
        <v>0</v>
      </c>
      <c r="AF3343">
        <v>1</v>
      </c>
      <c r="AG3343">
        <v>134462.29</v>
      </c>
      <c r="AH3343">
        <v>0</v>
      </c>
    </row>
    <row r="3344" spans="21:34" x14ac:dyDescent="0.25">
      <c r="U3344">
        <v>3343</v>
      </c>
      <c r="V3344">
        <v>15775663</v>
      </c>
      <c r="W3344" t="s">
        <v>1803</v>
      </c>
      <c r="X3344">
        <v>712</v>
      </c>
      <c r="Y3344" t="s">
        <v>378</v>
      </c>
      <c r="Z3344" t="s">
        <v>436</v>
      </c>
      <c r="AA3344">
        <v>53</v>
      </c>
      <c r="AB3344">
        <v>6</v>
      </c>
      <c r="AC3344">
        <v>134729.99</v>
      </c>
      <c r="AD3344">
        <v>2</v>
      </c>
      <c r="AE3344">
        <v>1</v>
      </c>
      <c r="AF3344">
        <v>1</v>
      </c>
      <c r="AG3344">
        <v>132702.64000000001</v>
      </c>
      <c r="AH3344">
        <v>0</v>
      </c>
    </row>
    <row r="3345" spans="21:34" x14ac:dyDescent="0.25">
      <c r="U3345">
        <v>3344</v>
      </c>
      <c r="V3345">
        <v>15631800</v>
      </c>
      <c r="W3345" t="s">
        <v>1154</v>
      </c>
      <c r="X3345">
        <v>474</v>
      </c>
      <c r="Y3345" t="s">
        <v>374</v>
      </c>
      <c r="Z3345" t="s">
        <v>436</v>
      </c>
      <c r="AA3345">
        <v>37</v>
      </c>
      <c r="AB3345">
        <v>3</v>
      </c>
      <c r="AC3345">
        <v>98431.37</v>
      </c>
      <c r="AD3345">
        <v>1</v>
      </c>
      <c r="AE3345">
        <v>0</v>
      </c>
      <c r="AF3345">
        <v>0</v>
      </c>
      <c r="AG3345">
        <v>75698.44</v>
      </c>
      <c r="AH3345">
        <v>0</v>
      </c>
    </row>
    <row r="3346" spans="21:34" x14ac:dyDescent="0.25">
      <c r="U3346">
        <v>3345</v>
      </c>
      <c r="V3346">
        <v>15654292</v>
      </c>
      <c r="W3346" t="s">
        <v>2261</v>
      </c>
      <c r="X3346">
        <v>565</v>
      </c>
      <c r="Y3346" t="s">
        <v>378</v>
      </c>
      <c r="Z3346" t="s">
        <v>436</v>
      </c>
      <c r="AA3346">
        <v>33</v>
      </c>
      <c r="AB3346">
        <v>8</v>
      </c>
      <c r="AC3346">
        <v>130368.31</v>
      </c>
      <c r="AD3346">
        <v>2</v>
      </c>
      <c r="AE3346">
        <v>1</v>
      </c>
      <c r="AF3346">
        <v>0</v>
      </c>
      <c r="AG3346">
        <v>105642.43</v>
      </c>
      <c r="AH3346">
        <v>0</v>
      </c>
    </row>
    <row r="3347" spans="21:34" x14ac:dyDescent="0.25">
      <c r="U3347">
        <v>3346</v>
      </c>
      <c r="V3347">
        <v>15648320</v>
      </c>
      <c r="W3347" t="s">
        <v>2262</v>
      </c>
      <c r="X3347">
        <v>658</v>
      </c>
      <c r="Y3347" t="s">
        <v>374</v>
      </c>
      <c r="Z3347" t="s">
        <v>437</v>
      </c>
      <c r="AA3347">
        <v>31</v>
      </c>
      <c r="AB3347">
        <v>7</v>
      </c>
      <c r="AC3347">
        <v>123974.96</v>
      </c>
      <c r="AD3347">
        <v>1</v>
      </c>
      <c r="AE3347">
        <v>1</v>
      </c>
      <c r="AF3347">
        <v>0</v>
      </c>
      <c r="AG3347">
        <v>102153.75</v>
      </c>
      <c r="AH3347">
        <v>0</v>
      </c>
    </row>
    <row r="3348" spans="21:34" x14ac:dyDescent="0.25">
      <c r="U3348">
        <v>3347</v>
      </c>
      <c r="V3348">
        <v>15726747</v>
      </c>
      <c r="W3348" t="s">
        <v>1156</v>
      </c>
      <c r="X3348">
        <v>714</v>
      </c>
      <c r="Y3348" t="s">
        <v>374</v>
      </c>
      <c r="Z3348" t="s">
        <v>436</v>
      </c>
      <c r="AA3348">
        <v>63</v>
      </c>
      <c r="AB3348">
        <v>4</v>
      </c>
      <c r="AC3348">
        <v>138082.16</v>
      </c>
      <c r="AD3348">
        <v>1</v>
      </c>
      <c r="AE3348">
        <v>0</v>
      </c>
      <c r="AF3348">
        <v>1</v>
      </c>
      <c r="AG3348">
        <v>166677.54</v>
      </c>
      <c r="AH3348">
        <v>0</v>
      </c>
    </row>
    <row r="3349" spans="21:34" x14ac:dyDescent="0.25">
      <c r="U3349">
        <v>3348</v>
      </c>
      <c r="V3349">
        <v>15694510</v>
      </c>
      <c r="W3349" t="s">
        <v>1966</v>
      </c>
      <c r="X3349">
        <v>725</v>
      </c>
      <c r="Y3349" t="s">
        <v>374</v>
      </c>
      <c r="Z3349" t="s">
        <v>436</v>
      </c>
      <c r="AA3349">
        <v>45</v>
      </c>
      <c r="AB3349">
        <v>1</v>
      </c>
      <c r="AC3349">
        <v>129855.32</v>
      </c>
      <c r="AD3349">
        <v>1</v>
      </c>
      <c r="AE3349">
        <v>0</v>
      </c>
      <c r="AF3349">
        <v>0</v>
      </c>
      <c r="AG3349">
        <v>24218.65</v>
      </c>
      <c r="AH3349">
        <v>0</v>
      </c>
    </row>
    <row r="3350" spans="21:34" x14ac:dyDescent="0.25">
      <c r="U3350">
        <v>3349</v>
      </c>
      <c r="V3350">
        <v>15572291</v>
      </c>
      <c r="W3350" t="s">
        <v>1179</v>
      </c>
      <c r="X3350">
        <v>825</v>
      </c>
      <c r="Y3350" t="s">
        <v>374</v>
      </c>
      <c r="Z3350" t="s">
        <v>436</v>
      </c>
      <c r="AA3350">
        <v>40</v>
      </c>
      <c r="AB3350">
        <v>6</v>
      </c>
      <c r="AC3350">
        <v>132308.22</v>
      </c>
      <c r="AD3350">
        <v>1</v>
      </c>
      <c r="AE3350">
        <v>0</v>
      </c>
      <c r="AF3350">
        <v>0</v>
      </c>
      <c r="AG3350">
        <v>117122.5</v>
      </c>
      <c r="AH3350">
        <v>0</v>
      </c>
    </row>
    <row r="3351" spans="21:34" x14ac:dyDescent="0.25">
      <c r="U3351">
        <v>3350</v>
      </c>
      <c r="V3351">
        <v>15603465</v>
      </c>
      <c r="W3351" t="s">
        <v>2263</v>
      </c>
      <c r="X3351">
        <v>665</v>
      </c>
      <c r="Y3351" t="s">
        <v>378</v>
      </c>
      <c r="Z3351" t="s">
        <v>437</v>
      </c>
      <c r="AA3351">
        <v>45</v>
      </c>
      <c r="AB3351">
        <v>5</v>
      </c>
      <c r="AC3351">
        <v>155447.65</v>
      </c>
      <c r="AD3351">
        <v>2</v>
      </c>
      <c r="AE3351">
        <v>1</v>
      </c>
      <c r="AF3351">
        <v>0</v>
      </c>
      <c r="AG3351">
        <v>51871.95</v>
      </c>
      <c r="AH3351">
        <v>1</v>
      </c>
    </row>
    <row r="3352" spans="21:34" x14ac:dyDescent="0.25">
      <c r="U3352">
        <v>3351</v>
      </c>
      <c r="V3352">
        <v>15685628</v>
      </c>
      <c r="W3352" t="s">
        <v>762</v>
      </c>
      <c r="X3352">
        <v>670</v>
      </c>
      <c r="Y3352" t="s">
        <v>376</v>
      </c>
      <c r="Z3352" t="s">
        <v>436</v>
      </c>
      <c r="AA3352">
        <v>35</v>
      </c>
      <c r="AB3352">
        <v>2</v>
      </c>
      <c r="AC3352">
        <v>124268.64</v>
      </c>
      <c r="AD3352">
        <v>2</v>
      </c>
      <c r="AE3352">
        <v>0</v>
      </c>
      <c r="AF3352">
        <v>1</v>
      </c>
      <c r="AG3352">
        <v>84321.03</v>
      </c>
      <c r="AH3352">
        <v>0</v>
      </c>
    </row>
    <row r="3353" spans="21:34" x14ac:dyDescent="0.25">
      <c r="U3353">
        <v>3352</v>
      </c>
      <c r="V3353">
        <v>15792729</v>
      </c>
      <c r="W3353" t="s">
        <v>2131</v>
      </c>
      <c r="X3353">
        <v>474</v>
      </c>
      <c r="Y3353" t="s">
        <v>378</v>
      </c>
      <c r="Z3353" t="s">
        <v>437</v>
      </c>
      <c r="AA3353">
        <v>34</v>
      </c>
      <c r="AB3353">
        <v>9</v>
      </c>
      <c r="AC3353">
        <v>176311.36</v>
      </c>
      <c r="AD3353">
        <v>1</v>
      </c>
      <c r="AE3353">
        <v>1</v>
      </c>
      <c r="AF3353">
        <v>0</v>
      </c>
      <c r="AG3353">
        <v>160213.26999999999</v>
      </c>
      <c r="AH3353">
        <v>0</v>
      </c>
    </row>
    <row r="3354" spans="21:34" x14ac:dyDescent="0.25">
      <c r="U3354">
        <v>3353</v>
      </c>
      <c r="V3354">
        <v>15767414</v>
      </c>
      <c r="W3354" t="s">
        <v>762</v>
      </c>
      <c r="X3354">
        <v>591</v>
      </c>
      <c r="Y3354" t="s">
        <v>374</v>
      </c>
      <c r="Z3354" t="s">
        <v>436</v>
      </c>
      <c r="AA3354">
        <v>40</v>
      </c>
      <c r="AB3354">
        <v>2</v>
      </c>
      <c r="AC3354">
        <v>99886.42</v>
      </c>
      <c r="AD3354">
        <v>2</v>
      </c>
      <c r="AE3354">
        <v>1</v>
      </c>
      <c r="AF3354">
        <v>1</v>
      </c>
      <c r="AG3354">
        <v>88695.19</v>
      </c>
      <c r="AH3354">
        <v>0</v>
      </c>
    </row>
    <row r="3355" spans="21:34" x14ac:dyDescent="0.25">
      <c r="U3355">
        <v>3354</v>
      </c>
      <c r="V3355">
        <v>15568044</v>
      </c>
      <c r="W3355" t="s">
        <v>1730</v>
      </c>
      <c r="X3355">
        <v>508</v>
      </c>
      <c r="Y3355" t="s">
        <v>374</v>
      </c>
      <c r="Z3355" t="s">
        <v>437</v>
      </c>
      <c r="AA3355">
        <v>31</v>
      </c>
      <c r="AB3355">
        <v>7</v>
      </c>
      <c r="AC3355">
        <v>0</v>
      </c>
      <c r="AD3355">
        <v>2</v>
      </c>
      <c r="AE3355">
        <v>1</v>
      </c>
      <c r="AF3355">
        <v>1</v>
      </c>
      <c r="AG3355">
        <v>6123.15</v>
      </c>
      <c r="AH3355">
        <v>0</v>
      </c>
    </row>
    <row r="3356" spans="21:34" x14ac:dyDescent="0.25">
      <c r="U3356">
        <v>3355</v>
      </c>
      <c r="V3356">
        <v>15751333</v>
      </c>
      <c r="W3356" t="s">
        <v>926</v>
      </c>
      <c r="X3356">
        <v>695</v>
      </c>
      <c r="Y3356" t="s">
        <v>374</v>
      </c>
      <c r="Z3356" t="s">
        <v>437</v>
      </c>
      <c r="AA3356">
        <v>36</v>
      </c>
      <c r="AB3356">
        <v>2</v>
      </c>
      <c r="AC3356">
        <v>0</v>
      </c>
      <c r="AD3356">
        <v>2</v>
      </c>
      <c r="AE3356">
        <v>0</v>
      </c>
      <c r="AF3356">
        <v>1</v>
      </c>
      <c r="AG3356">
        <v>167749.54</v>
      </c>
      <c r="AH3356">
        <v>0</v>
      </c>
    </row>
    <row r="3357" spans="21:34" x14ac:dyDescent="0.25">
      <c r="U3357">
        <v>3356</v>
      </c>
      <c r="V3357">
        <v>15623062</v>
      </c>
      <c r="W3357" t="s">
        <v>2264</v>
      </c>
      <c r="X3357">
        <v>660</v>
      </c>
      <c r="Y3357" t="s">
        <v>378</v>
      </c>
      <c r="Z3357" t="s">
        <v>436</v>
      </c>
      <c r="AA3357">
        <v>24</v>
      </c>
      <c r="AB3357">
        <v>5</v>
      </c>
      <c r="AC3357">
        <v>85089.3</v>
      </c>
      <c r="AD3357">
        <v>1</v>
      </c>
      <c r="AE3357">
        <v>1</v>
      </c>
      <c r="AF3357">
        <v>1</v>
      </c>
      <c r="AG3357">
        <v>71638</v>
      </c>
      <c r="AH3357">
        <v>0</v>
      </c>
    </row>
    <row r="3358" spans="21:34" x14ac:dyDescent="0.25">
      <c r="U3358">
        <v>3357</v>
      </c>
      <c r="V3358">
        <v>15713621</v>
      </c>
      <c r="W3358" t="s">
        <v>2265</v>
      </c>
      <c r="X3358">
        <v>687</v>
      </c>
      <c r="Y3358" t="s">
        <v>378</v>
      </c>
      <c r="Z3358" t="s">
        <v>436</v>
      </c>
      <c r="AA3358">
        <v>41</v>
      </c>
      <c r="AB3358">
        <v>10</v>
      </c>
      <c r="AC3358">
        <v>134318.21</v>
      </c>
      <c r="AD3358">
        <v>2</v>
      </c>
      <c r="AE3358">
        <v>1</v>
      </c>
      <c r="AF3358">
        <v>1</v>
      </c>
      <c r="AG3358">
        <v>198064.52</v>
      </c>
      <c r="AH3358">
        <v>0</v>
      </c>
    </row>
    <row r="3359" spans="21:34" x14ac:dyDescent="0.25">
      <c r="U3359">
        <v>3358</v>
      </c>
      <c r="V3359">
        <v>15670668</v>
      </c>
      <c r="W3359" t="s">
        <v>1808</v>
      </c>
      <c r="X3359">
        <v>658</v>
      </c>
      <c r="Y3359" t="s">
        <v>378</v>
      </c>
      <c r="Z3359" t="s">
        <v>436</v>
      </c>
      <c r="AA3359">
        <v>29</v>
      </c>
      <c r="AB3359">
        <v>5</v>
      </c>
      <c r="AC3359">
        <v>75395.53</v>
      </c>
      <c r="AD3359">
        <v>2</v>
      </c>
      <c r="AE3359">
        <v>0</v>
      </c>
      <c r="AF3359">
        <v>1</v>
      </c>
      <c r="AG3359">
        <v>54914.92</v>
      </c>
      <c r="AH3359">
        <v>0</v>
      </c>
    </row>
    <row r="3360" spans="21:34" x14ac:dyDescent="0.25">
      <c r="U3360">
        <v>3359</v>
      </c>
      <c r="V3360">
        <v>15750638</v>
      </c>
      <c r="W3360" t="s">
        <v>1683</v>
      </c>
      <c r="X3360">
        <v>705</v>
      </c>
      <c r="Y3360" t="s">
        <v>378</v>
      </c>
      <c r="Z3360" t="s">
        <v>437</v>
      </c>
      <c r="AA3360">
        <v>33</v>
      </c>
      <c r="AB3360">
        <v>5</v>
      </c>
      <c r="AC3360">
        <v>116765.7</v>
      </c>
      <c r="AD3360">
        <v>1</v>
      </c>
      <c r="AE3360">
        <v>0</v>
      </c>
      <c r="AF3360">
        <v>0</v>
      </c>
      <c r="AG3360">
        <v>190659.17</v>
      </c>
      <c r="AH3360">
        <v>1</v>
      </c>
    </row>
    <row r="3361" spans="21:34" x14ac:dyDescent="0.25">
      <c r="U3361">
        <v>3360</v>
      </c>
      <c r="V3361">
        <v>15747878</v>
      </c>
      <c r="W3361" t="s">
        <v>2266</v>
      </c>
      <c r="X3361">
        <v>739</v>
      </c>
      <c r="Y3361" t="s">
        <v>376</v>
      </c>
      <c r="Z3361" t="s">
        <v>436</v>
      </c>
      <c r="AA3361">
        <v>60</v>
      </c>
      <c r="AB3361">
        <v>4</v>
      </c>
      <c r="AC3361">
        <v>0</v>
      </c>
      <c r="AD3361">
        <v>1</v>
      </c>
      <c r="AE3361">
        <v>1</v>
      </c>
      <c r="AF3361">
        <v>1</v>
      </c>
      <c r="AG3361">
        <v>51637.67</v>
      </c>
      <c r="AH3361">
        <v>0</v>
      </c>
    </row>
    <row r="3362" spans="21:34" x14ac:dyDescent="0.25">
      <c r="U3362">
        <v>3361</v>
      </c>
      <c r="V3362">
        <v>15726796</v>
      </c>
      <c r="W3362" t="s">
        <v>2267</v>
      </c>
      <c r="X3362">
        <v>844</v>
      </c>
      <c r="Y3362" t="s">
        <v>374</v>
      </c>
      <c r="Z3362" t="s">
        <v>436</v>
      </c>
      <c r="AA3362">
        <v>38</v>
      </c>
      <c r="AB3362">
        <v>7</v>
      </c>
      <c r="AC3362">
        <v>111501.66</v>
      </c>
      <c r="AD3362">
        <v>1</v>
      </c>
      <c r="AE3362">
        <v>1</v>
      </c>
      <c r="AF3362">
        <v>1</v>
      </c>
      <c r="AG3362">
        <v>119333.38</v>
      </c>
      <c r="AH3362">
        <v>0</v>
      </c>
    </row>
    <row r="3363" spans="21:34" x14ac:dyDescent="0.25">
      <c r="U3363">
        <v>3362</v>
      </c>
      <c r="V3363">
        <v>15754952</v>
      </c>
      <c r="W3363" t="s">
        <v>1405</v>
      </c>
      <c r="X3363">
        <v>602</v>
      </c>
      <c r="Y3363" t="s">
        <v>378</v>
      </c>
      <c r="Z3363" t="s">
        <v>437</v>
      </c>
      <c r="AA3363">
        <v>48</v>
      </c>
      <c r="AB3363">
        <v>7</v>
      </c>
      <c r="AC3363">
        <v>76595.08</v>
      </c>
      <c r="AD3363">
        <v>2</v>
      </c>
      <c r="AE3363">
        <v>0</v>
      </c>
      <c r="AF3363">
        <v>0</v>
      </c>
      <c r="AG3363">
        <v>127095.14</v>
      </c>
      <c r="AH3363">
        <v>0</v>
      </c>
    </row>
    <row r="3364" spans="21:34" x14ac:dyDescent="0.25">
      <c r="U3364">
        <v>3363</v>
      </c>
      <c r="V3364">
        <v>15652192</v>
      </c>
      <c r="W3364" t="s">
        <v>2268</v>
      </c>
      <c r="X3364">
        <v>759</v>
      </c>
      <c r="Y3364" t="s">
        <v>374</v>
      </c>
      <c r="Z3364" t="s">
        <v>437</v>
      </c>
      <c r="AA3364">
        <v>33</v>
      </c>
      <c r="AB3364">
        <v>9</v>
      </c>
      <c r="AC3364">
        <v>160541.35999999999</v>
      </c>
      <c r="AD3364">
        <v>2</v>
      </c>
      <c r="AE3364">
        <v>0</v>
      </c>
      <c r="AF3364">
        <v>0</v>
      </c>
      <c r="AG3364">
        <v>93541.14</v>
      </c>
      <c r="AH3364">
        <v>0</v>
      </c>
    </row>
    <row r="3365" spans="21:34" x14ac:dyDescent="0.25">
      <c r="U3365">
        <v>3364</v>
      </c>
      <c r="V3365">
        <v>15681924</v>
      </c>
      <c r="W3365" t="s">
        <v>2269</v>
      </c>
      <c r="X3365">
        <v>747</v>
      </c>
      <c r="Y3365" t="s">
        <v>378</v>
      </c>
      <c r="Z3365" t="s">
        <v>436</v>
      </c>
      <c r="AA3365">
        <v>38</v>
      </c>
      <c r="AB3365">
        <v>2</v>
      </c>
      <c r="AC3365">
        <v>129728.6</v>
      </c>
      <c r="AD3365">
        <v>1</v>
      </c>
      <c r="AE3365">
        <v>1</v>
      </c>
      <c r="AF3365">
        <v>0</v>
      </c>
      <c r="AG3365">
        <v>89289.54</v>
      </c>
      <c r="AH3365">
        <v>0</v>
      </c>
    </row>
    <row r="3366" spans="21:34" x14ac:dyDescent="0.25">
      <c r="U3366">
        <v>3365</v>
      </c>
      <c r="V3366">
        <v>15763544</v>
      </c>
      <c r="W3366" t="s">
        <v>1431</v>
      </c>
      <c r="X3366">
        <v>673</v>
      </c>
      <c r="Y3366" t="s">
        <v>374</v>
      </c>
      <c r="Z3366" t="s">
        <v>436</v>
      </c>
      <c r="AA3366">
        <v>47</v>
      </c>
      <c r="AB3366">
        <v>1</v>
      </c>
      <c r="AC3366">
        <v>0</v>
      </c>
      <c r="AD3366">
        <v>2</v>
      </c>
      <c r="AE3366">
        <v>0</v>
      </c>
      <c r="AF3366">
        <v>0</v>
      </c>
      <c r="AG3366">
        <v>108762.16</v>
      </c>
      <c r="AH3366">
        <v>0</v>
      </c>
    </row>
    <row r="3367" spans="21:34" x14ac:dyDescent="0.25">
      <c r="U3367">
        <v>3366</v>
      </c>
      <c r="V3367">
        <v>15764431</v>
      </c>
      <c r="W3367" t="s">
        <v>2270</v>
      </c>
      <c r="X3367">
        <v>671</v>
      </c>
      <c r="Y3367" t="s">
        <v>376</v>
      </c>
      <c r="Z3367" t="s">
        <v>437</v>
      </c>
      <c r="AA3367">
        <v>34</v>
      </c>
      <c r="AB3367">
        <v>5</v>
      </c>
      <c r="AC3367">
        <v>130929.02</v>
      </c>
      <c r="AD3367">
        <v>4</v>
      </c>
      <c r="AE3367">
        <v>1</v>
      </c>
      <c r="AF3367">
        <v>1</v>
      </c>
      <c r="AG3367">
        <v>28238.25</v>
      </c>
      <c r="AH3367">
        <v>1</v>
      </c>
    </row>
    <row r="3368" spans="21:34" x14ac:dyDescent="0.25">
      <c r="U3368">
        <v>3367</v>
      </c>
      <c r="V3368">
        <v>15684010</v>
      </c>
      <c r="W3368" t="s">
        <v>1565</v>
      </c>
      <c r="X3368">
        <v>640</v>
      </c>
      <c r="Y3368" t="s">
        <v>378</v>
      </c>
      <c r="Z3368" t="s">
        <v>437</v>
      </c>
      <c r="AA3368">
        <v>74</v>
      </c>
      <c r="AB3368">
        <v>2</v>
      </c>
      <c r="AC3368">
        <v>116800.25</v>
      </c>
      <c r="AD3368">
        <v>1</v>
      </c>
      <c r="AE3368">
        <v>1</v>
      </c>
      <c r="AF3368">
        <v>1</v>
      </c>
      <c r="AG3368">
        <v>34130.43</v>
      </c>
      <c r="AH3368">
        <v>0</v>
      </c>
    </row>
    <row r="3369" spans="21:34" x14ac:dyDescent="0.25">
      <c r="U3369">
        <v>3368</v>
      </c>
      <c r="V3369">
        <v>15648881</v>
      </c>
      <c r="W3369" t="s">
        <v>820</v>
      </c>
      <c r="X3369">
        <v>581</v>
      </c>
      <c r="Y3369" t="s">
        <v>378</v>
      </c>
      <c r="Z3369" t="s">
        <v>436</v>
      </c>
      <c r="AA3369">
        <v>40</v>
      </c>
      <c r="AB3369">
        <v>0</v>
      </c>
      <c r="AC3369">
        <v>101016.53</v>
      </c>
      <c r="AD3369">
        <v>1</v>
      </c>
      <c r="AE3369">
        <v>0</v>
      </c>
      <c r="AF3369">
        <v>1</v>
      </c>
      <c r="AG3369">
        <v>7926.35</v>
      </c>
      <c r="AH3369">
        <v>1</v>
      </c>
    </row>
    <row r="3370" spans="21:34" x14ac:dyDescent="0.25">
      <c r="U3370">
        <v>3369</v>
      </c>
      <c r="V3370">
        <v>15733303</v>
      </c>
      <c r="W3370" t="s">
        <v>1546</v>
      </c>
      <c r="X3370">
        <v>630</v>
      </c>
      <c r="Y3370" t="s">
        <v>374</v>
      </c>
      <c r="Z3370" t="s">
        <v>436</v>
      </c>
      <c r="AA3370">
        <v>67</v>
      </c>
      <c r="AB3370">
        <v>5</v>
      </c>
      <c r="AC3370">
        <v>0</v>
      </c>
      <c r="AD3370">
        <v>2</v>
      </c>
      <c r="AE3370">
        <v>1</v>
      </c>
      <c r="AF3370">
        <v>1</v>
      </c>
      <c r="AG3370">
        <v>27330.27</v>
      </c>
      <c r="AH3370">
        <v>0</v>
      </c>
    </row>
    <row r="3371" spans="21:34" x14ac:dyDescent="0.25">
      <c r="U3371">
        <v>3370</v>
      </c>
      <c r="V3371">
        <v>15643294</v>
      </c>
      <c r="W3371" t="s">
        <v>801</v>
      </c>
      <c r="X3371">
        <v>703</v>
      </c>
      <c r="Y3371" t="s">
        <v>374</v>
      </c>
      <c r="Z3371" t="s">
        <v>437</v>
      </c>
      <c r="AA3371">
        <v>33</v>
      </c>
      <c r="AB3371">
        <v>8</v>
      </c>
      <c r="AC3371">
        <v>190566.65</v>
      </c>
      <c r="AD3371">
        <v>1</v>
      </c>
      <c r="AE3371">
        <v>1</v>
      </c>
      <c r="AF3371">
        <v>1</v>
      </c>
      <c r="AG3371">
        <v>79997.14</v>
      </c>
      <c r="AH3371">
        <v>0</v>
      </c>
    </row>
    <row r="3372" spans="21:34" x14ac:dyDescent="0.25">
      <c r="U3372">
        <v>3371</v>
      </c>
      <c r="V3372">
        <v>15749905</v>
      </c>
      <c r="W3372" t="s">
        <v>1014</v>
      </c>
      <c r="X3372">
        <v>698</v>
      </c>
      <c r="Y3372" t="s">
        <v>376</v>
      </c>
      <c r="Z3372" t="s">
        <v>437</v>
      </c>
      <c r="AA3372">
        <v>47</v>
      </c>
      <c r="AB3372">
        <v>6</v>
      </c>
      <c r="AC3372">
        <v>0</v>
      </c>
      <c r="AD3372">
        <v>1</v>
      </c>
      <c r="AE3372">
        <v>1</v>
      </c>
      <c r="AF3372">
        <v>0</v>
      </c>
      <c r="AG3372">
        <v>50213.81</v>
      </c>
      <c r="AH3372">
        <v>1</v>
      </c>
    </row>
    <row r="3373" spans="21:34" x14ac:dyDescent="0.25">
      <c r="U3373">
        <v>3372</v>
      </c>
      <c r="V3373">
        <v>15625175</v>
      </c>
      <c r="W3373" t="s">
        <v>1369</v>
      </c>
      <c r="X3373">
        <v>742</v>
      </c>
      <c r="Y3373" t="s">
        <v>378</v>
      </c>
      <c r="Z3373" t="s">
        <v>437</v>
      </c>
      <c r="AA3373">
        <v>43</v>
      </c>
      <c r="AB3373">
        <v>6</v>
      </c>
      <c r="AC3373">
        <v>97067.69</v>
      </c>
      <c r="AD3373">
        <v>1</v>
      </c>
      <c r="AE3373">
        <v>0</v>
      </c>
      <c r="AF3373">
        <v>1</v>
      </c>
      <c r="AG3373">
        <v>60920.03</v>
      </c>
      <c r="AH3373">
        <v>1</v>
      </c>
    </row>
    <row r="3374" spans="21:34" x14ac:dyDescent="0.25">
      <c r="U3374">
        <v>3373</v>
      </c>
      <c r="V3374">
        <v>15643967</v>
      </c>
      <c r="W3374" t="s">
        <v>1623</v>
      </c>
      <c r="X3374">
        <v>652</v>
      </c>
      <c r="Y3374" t="s">
        <v>374</v>
      </c>
      <c r="Z3374" t="s">
        <v>437</v>
      </c>
      <c r="AA3374">
        <v>37</v>
      </c>
      <c r="AB3374">
        <v>4</v>
      </c>
      <c r="AC3374">
        <v>92208.54</v>
      </c>
      <c r="AD3374">
        <v>1</v>
      </c>
      <c r="AE3374">
        <v>0</v>
      </c>
      <c r="AF3374">
        <v>1</v>
      </c>
      <c r="AG3374">
        <v>197699.8</v>
      </c>
      <c r="AH3374">
        <v>1</v>
      </c>
    </row>
    <row r="3375" spans="21:34" x14ac:dyDescent="0.25">
      <c r="U3375">
        <v>3374</v>
      </c>
      <c r="V3375">
        <v>15578251</v>
      </c>
      <c r="W3375" t="s">
        <v>1726</v>
      </c>
      <c r="X3375">
        <v>644</v>
      </c>
      <c r="Y3375" t="s">
        <v>374</v>
      </c>
      <c r="Z3375" t="s">
        <v>436</v>
      </c>
      <c r="AA3375">
        <v>37</v>
      </c>
      <c r="AB3375">
        <v>2</v>
      </c>
      <c r="AC3375">
        <v>186347.97</v>
      </c>
      <c r="AD3375">
        <v>2</v>
      </c>
      <c r="AE3375">
        <v>1</v>
      </c>
      <c r="AF3375">
        <v>0</v>
      </c>
      <c r="AG3375">
        <v>92809.73</v>
      </c>
      <c r="AH3375">
        <v>0</v>
      </c>
    </row>
    <row r="3376" spans="21:34" x14ac:dyDescent="0.25">
      <c r="U3376">
        <v>3375</v>
      </c>
      <c r="V3376">
        <v>15772573</v>
      </c>
      <c r="W3376" t="s">
        <v>1571</v>
      </c>
      <c r="X3376">
        <v>735</v>
      </c>
      <c r="Y3376" t="s">
        <v>376</v>
      </c>
      <c r="Z3376" t="s">
        <v>436</v>
      </c>
      <c r="AA3376">
        <v>55</v>
      </c>
      <c r="AB3376">
        <v>2</v>
      </c>
      <c r="AC3376">
        <v>103176.62</v>
      </c>
      <c r="AD3376">
        <v>1</v>
      </c>
      <c r="AE3376">
        <v>0</v>
      </c>
      <c r="AF3376">
        <v>1</v>
      </c>
      <c r="AG3376">
        <v>163516.16</v>
      </c>
      <c r="AH3376">
        <v>0</v>
      </c>
    </row>
    <row r="3377" spans="21:34" x14ac:dyDescent="0.25">
      <c r="U3377">
        <v>3376</v>
      </c>
      <c r="V3377">
        <v>15733234</v>
      </c>
      <c r="W3377" t="s">
        <v>1105</v>
      </c>
      <c r="X3377">
        <v>777</v>
      </c>
      <c r="Y3377" t="s">
        <v>374</v>
      </c>
      <c r="Z3377" t="s">
        <v>437</v>
      </c>
      <c r="AA3377">
        <v>58</v>
      </c>
      <c r="AB3377">
        <v>4</v>
      </c>
      <c r="AC3377">
        <v>0</v>
      </c>
      <c r="AD3377">
        <v>1</v>
      </c>
      <c r="AE3377">
        <v>1</v>
      </c>
      <c r="AF3377">
        <v>1</v>
      </c>
      <c r="AG3377">
        <v>62449.07</v>
      </c>
      <c r="AH3377">
        <v>1</v>
      </c>
    </row>
    <row r="3378" spans="21:34" x14ac:dyDescent="0.25">
      <c r="U3378">
        <v>3377</v>
      </c>
      <c r="V3378">
        <v>15721582</v>
      </c>
      <c r="W3378" t="s">
        <v>1056</v>
      </c>
      <c r="X3378">
        <v>644</v>
      </c>
      <c r="Y3378" t="s">
        <v>378</v>
      </c>
      <c r="Z3378" t="s">
        <v>437</v>
      </c>
      <c r="AA3378">
        <v>40</v>
      </c>
      <c r="AB3378">
        <v>4</v>
      </c>
      <c r="AC3378">
        <v>77270.080000000002</v>
      </c>
      <c r="AD3378">
        <v>2</v>
      </c>
      <c r="AE3378">
        <v>1</v>
      </c>
      <c r="AF3378">
        <v>1</v>
      </c>
      <c r="AG3378">
        <v>115800.1</v>
      </c>
      <c r="AH3378">
        <v>1</v>
      </c>
    </row>
    <row r="3379" spans="21:34" x14ac:dyDescent="0.25">
      <c r="U3379">
        <v>3378</v>
      </c>
      <c r="V3379">
        <v>15628219</v>
      </c>
      <c r="W3379" t="s">
        <v>1363</v>
      </c>
      <c r="X3379">
        <v>665</v>
      </c>
      <c r="Y3379" t="s">
        <v>378</v>
      </c>
      <c r="Z3379" t="s">
        <v>437</v>
      </c>
      <c r="AA3379">
        <v>37</v>
      </c>
      <c r="AB3379">
        <v>3</v>
      </c>
      <c r="AC3379">
        <v>111911.63</v>
      </c>
      <c r="AD3379">
        <v>1</v>
      </c>
      <c r="AE3379">
        <v>1</v>
      </c>
      <c r="AF3379">
        <v>1</v>
      </c>
      <c r="AG3379">
        <v>110359.67999999999</v>
      </c>
      <c r="AH3379">
        <v>1</v>
      </c>
    </row>
    <row r="3380" spans="21:34" x14ac:dyDescent="0.25">
      <c r="U3380">
        <v>3379</v>
      </c>
      <c r="V3380">
        <v>15571302</v>
      </c>
      <c r="W3380" t="s">
        <v>2271</v>
      </c>
      <c r="X3380">
        <v>529</v>
      </c>
      <c r="Y3380" t="s">
        <v>378</v>
      </c>
      <c r="Z3380" t="s">
        <v>436</v>
      </c>
      <c r="AA3380">
        <v>72</v>
      </c>
      <c r="AB3380">
        <v>5</v>
      </c>
      <c r="AC3380">
        <v>94216.05</v>
      </c>
      <c r="AD3380">
        <v>1</v>
      </c>
      <c r="AE3380">
        <v>1</v>
      </c>
      <c r="AF3380">
        <v>1</v>
      </c>
      <c r="AG3380">
        <v>78695.679999999993</v>
      </c>
      <c r="AH3380">
        <v>0</v>
      </c>
    </row>
    <row r="3381" spans="21:34" x14ac:dyDescent="0.25">
      <c r="U3381">
        <v>3380</v>
      </c>
      <c r="V3381">
        <v>15637178</v>
      </c>
      <c r="W3381" t="s">
        <v>2272</v>
      </c>
      <c r="X3381">
        <v>803</v>
      </c>
      <c r="Y3381" t="s">
        <v>376</v>
      </c>
      <c r="Z3381" t="s">
        <v>437</v>
      </c>
      <c r="AA3381">
        <v>45</v>
      </c>
      <c r="AB3381">
        <v>7</v>
      </c>
      <c r="AC3381">
        <v>0</v>
      </c>
      <c r="AD3381">
        <v>2</v>
      </c>
      <c r="AE3381">
        <v>1</v>
      </c>
      <c r="AF3381">
        <v>1</v>
      </c>
      <c r="AG3381">
        <v>128378.04</v>
      </c>
      <c r="AH3381">
        <v>0</v>
      </c>
    </row>
    <row r="3382" spans="21:34" x14ac:dyDescent="0.25">
      <c r="U3382">
        <v>3381</v>
      </c>
      <c r="V3382">
        <v>15601184</v>
      </c>
      <c r="W3382" t="s">
        <v>1400</v>
      </c>
      <c r="X3382">
        <v>604</v>
      </c>
      <c r="Y3382" t="s">
        <v>376</v>
      </c>
      <c r="Z3382" t="s">
        <v>437</v>
      </c>
      <c r="AA3382">
        <v>26</v>
      </c>
      <c r="AB3382">
        <v>3</v>
      </c>
      <c r="AC3382">
        <v>0</v>
      </c>
      <c r="AD3382">
        <v>2</v>
      </c>
      <c r="AE3382">
        <v>1</v>
      </c>
      <c r="AF3382">
        <v>0</v>
      </c>
      <c r="AG3382">
        <v>155248.62</v>
      </c>
      <c r="AH3382">
        <v>0</v>
      </c>
    </row>
    <row r="3383" spans="21:34" x14ac:dyDescent="0.25">
      <c r="U3383">
        <v>3382</v>
      </c>
      <c r="V3383">
        <v>15629511</v>
      </c>
      <c r="W3383" t="s">
        <v>2273</v>
      </c>
      <c r="X3383">
        <v>738</v>
      </c>
      <c r="Y3383" t="s">
        <v>374</v>
      </c>
      <c r="Z3383" t="s">
        <v>436</v>
      </c>
      <c r="AA3383">
        <v>49</v>
      </c>
      <c r="AB3383">
        <v>6</v>
      </c>
      <c r="AC3383">
        <v>106770.82</v>
      </c>
      <c r="AD3383">
        <v>1</v>
      </c>
      <c r="AE3383">
        <v>1</v>
      </c>
      <c r="AF3383">
        <v>0</v>
      </c>
      <c r="AG3383">
        <v>123499.27</v>
      </c>
      <c r="AH3383">
        <v>0</v>
      </c>
    </row>
    <row r="3384" spans="21:34" x14ac:dyDescent="0.25">
      <c r="U3384">
        <v>3383</v>
      </c>
      <c r="V3384">
        <v>15570629</v>
      </c>
      <c r="W3384" t="s">
        <v>1587</v>
      </c>
      <c r="X3384">
        <v>655</v>
      </c>
      <c r="Y3384" t="s">
        <v>378</v>
      </c>
      <c r="Z3384" t="s">
        <v>437</v>
      </c>
      <c r="AA3384">
        <v>72</v>
      </c>
      <c r="AB3384">
        <v>5</v>
      </c>
      <c r="AC3384">
        <v>138089.97</v>
      </c>
      <c r="AD3384">
        <v>2</v>
      </c>
      <c r="AE3384">
        <v>1</v>
      </c>
      <c r="AF3384">
        <v>1</v>
      </c>
      <c r="AG3384">
        <v>99920.41</v>
      </c>
      <c r="AH3384">
        <v>0</v>
      </c>
    </row>
    <row r="3385" spans="21:34" x14ac:dyDescent="0.25">
      <c r="U3385">
        <v>3384</v>
      </c>
      <c r="V3385">
        <v>15665766</v>
      </c>
      <c r="W3385" t="s">
        <v>750</v>
      </c>
      <c r="X3385">
        <v>698</v>
      </c>
      <c r="Y3385" t="s">
        <v>378</v>
      </c>
      <c r="Z3385" t="s">
        <v>436</v>
      </c>
      <c r="AA3385">
        <v>39</v>
      </c>
      <c r="AB3385">
        <v>9</v>
      </c>
      <c r="AC3385">
        <v>133191.19</v>
      </c>
      <c r="AD3385">
        <v>2</v>
      </c>
      <c r="AE3385">
        <v>0</v>
      </c>
      <c r="AF3385">
        <v>1</v>
      </c>
      <c r="AG3385">
        <v>53289.49</v>
      </c>
      <c r="AH3385">
        <v>0</v>
      </c>
    </row>
    <row r="3386" spans="21:34" x14ac:dyDescent="0.25">
      <c r="U3386">
        <v>3385</v>
      </c>
      <c r="V3386">
        <v>15693732</v>
      </c>
      <c r="W3386" t="s">
        <v>2274</v>
      </c>
      <c r="X3386">
        <v>775</v>
      </c>
      <c r="Y3386" t="s">
        <v>374</v>
      </c>
      <c r="Z3386" t="s">
        <v>437</v>
      </c>
      <c r="AA3386">
        <v>66</v>
      </c>
      <c r="AB3386">
        <v>9</v>
      </c>
      <c r="AC3386">
        <v>0</v>
      </c>
      <c r="AD3386">
        <v>2</v>
      </c>
      <c r="AE3386">
        <v>1</v>
      </c>
      <c r="AF3386">
        <v>1</v>
      </c>
      <c r="AG3386">
        <v>67622.34</v>
      </c>
      <c r="AH3386">
        <v>0</v>
      </c>
    </row>
    <row r="3387" spans="21:34" x14ac:dyDescent="0.25">
      <c r="U3387">
        <v>3386</v>
      </c>
      <c r="V3387">
        <v>15765982</v>
      </c>
      <c r="W3387" t="s">
        <v>657</v>
      </c>
      <c r="X3387">
        <v>735</v>
      </c>
      <c r="Y3387" t="s">
        <v>374</v>
      </c>
      <c r="Z3387" t="s">
        <v>436</v>
      </c>
      <c r="AA3387">
        <v>41</v>
      </c>
      <c r="AB3387">
        <v>7</v>
      </c>
      <c r="AC3387">
        <v>74135.850000000006</v>
      </c>
      <c r="AD3387">
        <v>1</v>
      </c>
      <c r="AE3387">
        <v>1</v>
      </c>
      <c r="AF3387">
        <v>1</v>
      </c>
      <c r="AG3387">
        <v>11783.1</v>
      </c>
      <c r="AH3387">
        <v>1</v>
      </c>
    </row>
    <row r="3388" spans="21:34" x14ac:dyDescent="0.25">
      <c r="U3388">
        <v>3387</v>
      </c>
      <c r="V3388">
        <v>15582016</v>
      </c>
      <c r="W3388" t="s">
        <v>737</v>
      </c>
      <c r="X3388">
        <v>766</v>
      </c>
      <c r="Y3388" t="s">
        <v>376</v>
      </c>
      <c r="Z3388" t="s">
        <v>436</v>
      </c>
      <c r="AA3388">
        <v>41</v>
      </c>
      <c r="AB3388">
        <v>6</v>
      </c>
      <c r="AC3388">
        <v>99208.46</v>
      </c>
      <c r="AD3388">
        <v>2</v>
      </c>
      <c r="AE3388">
        <v>1</v>
      </c>
      <c r="AF3388">
        <v>0</v>
      </c>
      <c r="AG3388">
        <v>62402.38</v>
      </c>
      <c r="AH3388">
        <v>0</v>
      </c>
    </row>
    <row r="3389" spans="21:34" x14ac:dyDescent="0.25">
      <c r="U3389">
        <v>3388</v>
      </c>
      <c r="V3389">
        <v>15798024</v>
      </c>
      <c r="W3389" t="s">
        <v>2134</v>
      </c>
      <c r="X3389">
        <v>537</v>
      </c>
      <c r="Y3389" t="s">
        <v>378</v>
      </c>
      <c r="Z3389" t="s">
        <v>436</v>
      </c>
      <c r="AA3389">
        <v>84</v>
      </c>
      <c r="AB3389">
        <v>8</v>
      </c>
      <c r="AC3389">
        <v>92242.34</v>
      </c>
      <c r="AD3389">
        <v>1</v>
      </c>
      <c r="AE3389">
        <v>1</v>
      </c>
      <c r="AF3389">
        <v>1</v>
      </c>
      <c r="AG3389">
        <v>186235.98</v>
      </c>
      <c r="AH3389">
        <v>0</v>
      </c>
    </row>
    <row r="3390" spans="21:34" x14ac:dyDescent="0.25">
      <c r="U3390">
        <v>3389</v>
      </c>
      <c r="V3390">
        <v>15588622</v>
      </c>
      <c r="W3390" t="s">
        <v>843</v>
      </c>
      <c r="X3390">
        <v>599</v>
      </c>
      <c r="Y3390" t="s">
        <v>378</v>
      </c>
      <c r="Z3390" t="s">
        <v>436</v>
      </c>
      <c r="AA3390">
        <v>25</v>
      </c>
      <c r="AB3390">
        <v>7</v>
      </c>
      <c r="AC3390">
        <v>108380.72</v>
      </c>
      <c r="AD3390">
        <v>1</v>
      </c>
      <c r="AE3390">
        <v>1</v>
      </c>
      <c r="AF3390">
        <v>1</v>
      </c>
      <c r="AG3390">
        <v>79005.95</v>
      </c>
      <c r="AH3390">
        <v>0</v>
      </c>
    </row>
    <row r="3391" spans="21:34" x14ac:dyDescent="0.25">
      <c r="U3391">
        <v>3390</v>
      </c>
      <c r="V3391">
        <v>15724863</v>
      </c>
      <c r="W3391" t="s">
        <v>2275</v>
      </c>
      <c r="X3391">
        <v>420</v>
      </c>
      <c r="Y3391" t="s">
        <v>376</v>
      </c>
      <c r="Z3391" t="s">
        <v>437</v>
      </c>
      <c r="AA3391">
        <v>55</v>
      </c>
      <c r="AB3391">
        <v>4</v>
      </c>
      <c r="AC3391">
        <v>91893.32</v>
      </c>
      <c r="AD3391">
        <v>1</v>
      </c>
      <c r="AE3391">
        <v>1</v>
      </c>
      <c r="AF3391">
        <v>0</v>
      </c>
      <c r="AG3391">
        <v>144870.28</v>
      </c>
      <c r="AH3391">
        <v>1</v>
      </c>
    </row>
    <row r="3392" spans="21:34" x14ac:dyDescent="0.25">
      <c r="U3392">
        <v>3391</v>
      </c>
      <c r="V3392">
        <v>15618213</v>
      </c>
      <c r="W3392" t="s">
        <v>2276</v>
      </c>
      <c r="X3392">
        <v>674</v>
      </c>
      <c r="Y3392" t="s">
        <v>374</v>
      </c>
      <c r="Z3392" t="s">
        <v>437</v>
      </c>
      <c r="AA3392">
        <v>32</v>
      </c>
      <c r="AB3392">
        <v>7</v>
      </c>
      <c r="AC3392">
        <v>85757.93</v>
      </c>
      <c r="AD3392">
        <v>1</v>
      </c>
      <c r="AE3392">
        <v>1</v>
      </c>
      <c r="AF3392">
        <v>1</v>
      </c>
      <c r="AG3392">
        <v>95481</v>
      </c>
      <c r="AH3392">
        <v>0</v>
      </c>
    </row>
    <row r="3393" spans="21:34" x14ac:dyDescent="0.25">
      <c r="U3393">
        <v>3392</v>
      </c>
      <c r="V3393">
        <v>15780411</v>
      </c>
      <c r="W3393" t="s">
        <v>2277</v>
      </c>
      <c r="X3393">
        <v>570</v>
      </c>
      <c r="Y3393" t="s">
        <v>374</v>
      </c>
      <c r="Z3393" t="s">
        <v>437</v>
      </c>
      <c r="AA3393">
        <v>46</v>
      </c>
      <c r="AB3393">
        <v>3</v>
      </c>
      <c r="AC3393">
        <v>0</v>
      </c>
      <c r="AD3393">
        <v>2</v>
      </c>
      <c r="AE3393">
        <v>0</v>
      </c>
      <c r="AF3393">
        <v>0</v>
      </c>
      <c r="AG3393">
        <v>820.46</v>
      </c>
      <c r="AH3393">
        <v>0</v>
      </c>
    </row>
    <row r="3394" spans="21:34" x14ac:dyDescent="0.25">
      <c r="U3394">
        <v>3393</v>
      </c>
      <c r="V3394">
        <v>15725429</v>
      </c>
      <c r="W3394" t="s">
        <v>1627</v>
      </c>
      <c r="X3394">
        <v>623</v>
      </c>
      <c r="Y3394" t="s">
        <v>378</v>
      </c>
      <c r="Z3394" t="s">
        <v>436</v>
      </c>
      <c r="AA3394">
        <v>33</v>
      </c>
      <c r="AB3394">
        <v>8</v>
      </c>
      <c r="AC3394">
        <v>96759.42</v>
      </c>
      <c r="AD3394">
        <v>1</v>
      </c>
      <c r="AE3394">
        <v>1</v>
      </c>
      <c r="AF3394">
        <v>1</v>
      </c>
      <c r="AG3394">
        <v>174777.98</v>
      </c>
      <c r="AH3394">
        <v>0</v>
      </c>
    </row>
    <row r="3395" spans="21:34" x14ac:dyDescent="0.25">
      <c r="U3395">
        <v>3394</v>
      </c>
      <c r="V3395">
        <v>15600626</v>
      </c>
      <c r="W3395" t="s">
        <v>744</v>
      </c>
      <c r="X3395">
        <v>710</v>
      </c>
      <c r="Y3395" t="s">
        <v>374</v>
      </c>
      <c r="Z3395" t="s">
        <v>436</v>
      </c>
      <c r="AA3395">
        <v>30</v>
      </c>
      <c r="AB3395">
        <v>6</v>
      </c>
      <c r="AC3395">
        <v>0</v>
      </c>
      <c r="AD3395">
        <v>2</v>
      </c>
      <c r="AE3395">
        <v>1</v>
      </c>
      <c r="AF3395">
        <v>1</v>
      </c>
      <c r="AG3395">
        <v>8991.17</v>
      </c>
      <c r="AH3395">
        <v>0</v>
      </c>
    </row>
    <row r="3396" spans="21:34" x14ac:dyDescent="0.25">
      <c r="U3396">
        <v>3395</v>
      </c>
      <c r="V3396">
        <v>15668460</v>
      </c>
      <c r="W3396" t="s">
        <v>1133</v>
      </c>
      <c r="X3396">
        <v>466</v>
      </c>
      <c r="Y3396" t="s">
        <v>374</v>
      </c>
      <c r="Z3396" t="s">
        <v>436</v>
      </c>
      <c r="AA3396">
        <v>29</v>
      </c>
      <c r="AB3396">
        <v>6</v>
      </c>
      <c r="AC3396">
        <v>0</v>
      </c>
      <c r="AD3396">
        <v>2</v>
      </c>
      <c r="AE3396">
        <v>1</v>
      </c>
      <c r="AF3396">
        <v>1</v>
      </c>
      <c r="AG3396">
        <v>2797.27</v>
      </c>
      <c r="AH3396">
        <v>0</v>
      </c>
    </row>
    <row r="3397" spans="21:34" x14ac:dyDescent="0.25">
      <c r="U3397">
        <v>3396</v>
      </c>
      <c r="V3397">
        <v>15576263</v>
      </c>
      <c r="W3397" t="s">
        <v>678</v>
      </c>
      <c r="X3397">
        <v>759</v>
      </c>
      <c r="Y3397" t="s">
        <v>374</v>
      </c>
      <c r="Z3397" t="s">
        <v>437</v>
      </c>
      <c r="AA3397">
        <v>22</v>
      </c>
      <c r="AB3397">
        <v>5</v>
      </c>
      <c r="AC3397">
        <v>0</v>
      </c>
      <c r="AD3397">
        <v>1</v>
      </c>
      <c r="AE3397">
        <v>1</v>
      </c>
      <c r="AF3397">
        <v>0</v>
      </c>
      <c r="AG3397">
        <v>22303.17</v>
      </c>
      <c r="AH3397">
        <v>0</v>
      </c>
    </row>
    <row r="3398" spans="21:34" x14ac:dyDescent="0.25">
      <c r="U3398">
        <v>3397</v>
      </c>
      <c r="V3398">
        <v>15720354</v>
      </c>
      <c r="W3398" t="s">
        <v>940</v>
      </c>
      <c r="X3398">
        <v>581</v>
      </c>
      <c r="Y3398" t="s">
        <v>374</v>
      </c>
      <c r="Z3398" t="s">
        <v>436</v>
      </c>
      <c r="AA3398">
        <v>71</v>
      </c>
      <c r="AB3398">
        <v>4</v>
      </c>
      <c r="AC3398">
        <v>0</v>
      </c>
      <c r="AD3398">
        <v>2</v>
      </c>
      <c r="AE3398">
        <v>1</v>
      </c>
      <c r="AF3398">
        <v>1</v>
      </c>
      <c r="AG3398">
        <v>197562.08</v>
      </c>
      <c r="AH3398">
        <v>0</v>
      </c>
    </row>
    <row r="3399" spans="21:34" x14ac:dyDescent="0.25">
      <c r="U3399">
        <v>3398</v>
      </c>
      <c r="V3399">
        <v>15691624</v>
      </c>
      <c r="W3399" t="s">
        <v>2278</v>
      </c>
      <c r="X3399">
        <v>820</v>
      </c>
      <c r="Y3399" t="s">
        <v>374</v>
      </c>
      <c r="Z3399" t="s">
        <v>436</v>
      </c>
      <c r="AA3399">
        <v>33</v>
      </c>
      <c r="AB3399">
        <v>2</v>
      </c>
      <c r="AC3399">
        <v>132150.26</v>
      </c>
      <c r="AD3399">
        <v>2</v>
      </c>
      <c r="AE3399">
        <v>1</v>
      </c>
      <c r="AF3399">
        <v>0</v>
      </c>
      <c r="AG3399">
        <v>23067.97</v>
      </c>
      <c r="AH3399">
        <v>0</v>
      </c>
    </row>
    <row r="3400" spans="21:34" x14ac:dyDescent="0.25">
      <c r="U3400">
        <v>3399</v>
      </c>
      <c r="V3400">
        <v>15793196</v>
      </c>
      <c r="W3400" t="s">
        <v>1596</v>
      </c>
      <c r="X3400">
        <v>759</v>
      </c>
      <c r="Y3400" t="s">
        <v>374</v>
      </c>
      <c r="Z3400" t="s">
        <v>436</v>
      </c>
      <c r="AA3400">
        <v>41</v>
      </c>
      <c r="AB3400">
        <v>9</v>
      </c>
      <c r="AC3400">
        <v>0</v>
      </c>
      <c r="AD3400">
        <v>2</v>
      </c>
      <c r="AE3400">
        <v>0</v>
      </c>
      <c r="AF3400">
        <v>1</v>
      </c>
      <c r="AG3400">
        <v>190294.12</v>
      </c>
      <c r="AH3400">
        <v>0</v>
      </c>
    </row>
    <row r="3401" spans="21:34" x14ac:dyDescent="0.25">
      <c r="U3401">
        <v>3400</v>
      </c>
      <c r="V3401">
        <v>15633352</v>
      </c>
      <c r="W3401" t="s">
        <v>2279</v>
      </c>
      <c r="X3401">
        <v>628</v>
      </c>
      <c r="Y3401" t="s">
        <v>374</v>
      </c>
      <c r="Z3401" t="s">
        <v>437</v>
      </c>
      <c r="AA3401">
        <v>31</v>
      </c>
      <c r="AB3401">
        <v>6</v>
      </c>
      <c r="AC3401">
        <v>175443.75</v>
      </c>
      <c r="AD3401">
        <v>1</v>
      </c>
      <c r="AE3401">
        <v>1</v>
      </c>
      <c r="AF3401">
        <v>0</v>
      </c>
      <c r="AG3401">
        <v>113167.17</v>
      </c>
      <c r="AH3401">
        <v>1</v>
      </c>
    </row>
    <row r="3402" spans="21:34" x14ac:dyDescent="0.25">
      <c r="U3402">
        <v>3401</v>
      </c>
      <c r="V3402">
        <v>15750874</v>
      </c>
      <c r="W3402" t="s">
        <v>1659</v>
      </c>
      <c r="X3402">
        <v>676</v>
      </c>
      <c r="Y3402" t="s">
        <v>374</v>
      </c>
      <c r="Z3402" t="s">
        <v>436</v>
      </c>
      <c r="AA3402">
        <v>31</v>
      </c>
      <c r="AB3402">
        <v>3</v>
      </c>
      <c r="AC3402">
        <v>78990.149999999994</v>
      </c>
      <c r="AD3402">
        <v>1</v>
      </c>
      <c r="AE3402">
        <v>1</v>
      </c>
      <c r="AF3402">
        <v>1</v>
      </c>
      <c r="AG3402">
        <v>124777.14</v>
      </c>
      <c r="AH3402">
        <v>0</v>
      </c>
    </row>
    <row r="3403" spans="21:34" x14ac:dyDescent="0.25">
      <c r="U3403">
        <v>3402</v>
      </c>
      <c r="V3403">
        <v>15588923</v>
      </c>
      <c r="W3403" t="s">
        <v>1383</v>
      </c>
      <c r="X3403">
        <v>591</v>
      </c>
      <c r="Y3403" t="s">
        <v>374</v>
      </c>
      <c r="Z3403" t="s">
        <v>437</v>
      </c>
      <c r="AA3403">
        <v>33</v>
      </c>
      <c r="AB3403">
        <v>4</v>
      </c>
      <c r="AC3403">
        <v>113743.37</v>
      </c>
      <c r="AD3403">
        <v>1</v>
      </c>
      <c r="AE3403">
        <v>1</v>
      </c>
      <c r="AF3403">
        <v>0</v>
      </c>
      <c r="AG3403">
        <v>124625.08</v>
      </c>
      <c r="AH3403">
        <v>0</v>
      </c>
    </row>
    <row r="3404" spans="21:34" x14ac:dyDescent="0.25">
      <c r="U3404">
        <v>3403</v>
      </c>
      <c r="V3404">
        <v>15715745</v>
      </c>
      <c r="W3404" t="s">
        <v>2280</v>
      </c>
      <c r="X3404">
        <v>690</v>
      </c>
      <c r="Y3404" t="s">
        <v>374</v>
      </c>
      <c r="Z3404" t="s">
        <v>437</v>
      </c>
      <c r="AA3404">
        <v>26</v>
      </c>
      <c r="AB3404">
        <v>5</v>
      </c>
      <c r="AC3404">
        <v>157624.84</v>
      </c>
      <c r="AD3404">
        <v>1</v>
      </c>
      <c r="AE3404">
        <v>1</v>
      </c>
      <c r="AF3404">
        <v>1</v>
      </c>
      <c r="AG3404">
        <v>49599.27</v>
      </c>
      <c r="AH3404">
        <v>0</v>
      </c>
    </row>
    <row r="3405" spans="21:34" x14ac:dyDescent="0.25">
      <c r="U3405">
        <v>3404</v>
      </c>
      <c r="V3405">
        <v>15611800</v>
      </c>
      <c r="W3405" t="s">
        <v>1140</v>
      </c>
      <c r="X3405">
        <v>624</v>
      </c>
      <c r="Y3405" t="s">
        <v>374</v>
      </c>
      <c r="Z3405" t="s">
        <v>437</v>
      </c>
      <c r="AA3405">
        <v>62</v>
      </c>
      <c r="AB3405">
        <v>7</v>
      </c>
      <c r="AC3405">
        <v>125163.62</v>
      </c>
      <c r="AD3405">
        <v>2</v>
      </c>
      <c r="AE3405">
        <v>1</v>
      </c>
      <c r="AF3405">
        <v>1</v>
      </c>
      <c r="AG3405">
        <v>151411.5</v>
      </c>
      <c r="AH3405">
        <v>0</v>
      </c>
    </row>
    <row r="3406" spans="21:34" x14ac:dyDescent="0.25">
      <c r="U3406">
        <v>3405</v>
      </c>
      <c r="V3406">
        <v>15576928</v>
      </c>
      <c r="W3406" t="s">
        <v>2281</v>
      </c>
      <c r="X3406">
        <v>573</v>
      </c>
      <c r="Y3406" t="s">
        <v>374</v>
      </c>
      <c r="Z3406" t="s">
        <v>437</v>
      </c>
      <c r="AA3406">
        <v>23</v>
      </c>
      <c r="AB3406">
        <v>2</v>
      </c>
      <c r="AC3406">
        <v>0</v>
      </c>
      <c r="AD3406">
        <v>1</v>
      </c>
      <c r="AE3406">
        <v>1</v>
      </c>
      <c r="AF3406">
        <v>0</v>
      </c>
      <c r="AG3406">
        <v>122964.18</v>
      </c>
      <c r="AH3406">
        <v>0</v>
      </c>
    </row>
    <row r="3407" spans="21:34" x14ac:dyDescent="0.25">
      <c r="U3407">
        <v>3406</v>
      </c>
      <c r="V3407">
        <v>15793693</v>
      </c>
      <c r="W3407" t="s">
        <v>2282</v>
      </c>
      <c r="X3407">
        <v>694</v>
      </c>
      <c r="Y3407" t="s">
        <v>374</v>
      </c>
      <c r="Z3407" t="s">
        <v>436</v>
      </c>
      <c r="AA3407">
        <v>60</v>
      </c>
      <c r="AB3407">
        <v>9</v>
      </c>
      <c r="AC3407">
        <v>0</v>
      </c>
      <c r="AD3407">
        <v>1</v>
      </c>
      <c r="AE3407">
        <v>1</v>
      </c>
      <c r="AF3407">
        <v>1</v>
      </c>
      <c r="AG3407">
        <v>57088.97</v>
      </c>
      <c r="AH3407">
        <v>0</v>
      </c>
    </row>
    <row r="3408" spans="21:34" x14ac:dyDescent="0.25">
      <c r="U3408">
        <v>3407</v>
      </c>
      <c r="V3408">
        <v>15581252</v>
      </c>
      <c r="W3408" t="s">
        <v>2230</v>
      </c>
      <c r="X3408">
        <v>632</v>
      </c>
      <c r="Y3408" t="s">
        <v>376</v>
      </c>
      <c r="Z3408" t="s">
        <v>437</v>
      </c>
      <c r="AA3408">
        <v>29</v>
      </c>
      <c r="AB3408">
        <v>7</v>
      </c>
      <c r="AC3408">
        <v>80922.75</v>
      </c>
      <c r="AD3408">
        <v>1</v>
      </c>
      <c r="AE3408">
        <v>1</v>
      </c>
      <c r="AF3408">
        <v>0</v>
      </c>
      <c r="AG3408">
        <v>7820.78</v>
      </c>
      <c r="AH3408">
        <v>0</v>
      </c>
    </row>
    <row r="3409" spans="21:34" x14ac:dyDescent="0.25">
      <c r="U3409">
        <v>3408</v>
      </c>
      <c r="V3409">
        <v>15797760</v>
      </c>
      <c r="W3409" t="s">
        <v>2283</v>
      </c>
      <c r="X3409">
        <v>632</v>
      </c>
      <c r="Y3409" t="s">
        <v>374</v>
      </c>
      <c r="Z3409" t="s">
        <v>436</v>
      </c>
      <c r="AA3409">
        <v>40</v>
      </c>
      <c r="AB3409">
        <v>3</v>
      </c>
      <c r="AC3409">
        <v>193354.86</v>
      </c>
      <c r="AD3409">
        <v>2</v>
      </c>
      <c r="AE3409">
        <v>1</v>
      </c>
      <c r="AF3409">
        <v>0</v>
      </c>
      <c r="AG3409">
        <v>149188.41</v>
      </c>
      <c r="AH3409">
        <v>0</v>
      </c>
    </row>
    <row r="3410" spans="21:34" x14ac:dyDescent="0.25">
      <c r="U3410">
        <v>3409</v>
      </c>
      <c r="V3410">
        <v>15790564</v>
      </c>
      <c r="W3410" t="s">
        <v>1314</v>
      </c>
      <c r="X3410">
        <v>832</v>
      </c>
      <c r="Y3410" t="s">
        <v>378</v>
      </c>
      <c r="Z3410" t="s">
        <v>437</v>
      </c>
      <c r="AA3410">
        <v>40</v>
      </c>
      <c r="AB3410">
        <v>9</v>
      </c>
      <c r="AC3410">
        <v>107648.94</v>
      </c>
      <c r="AD3410">
        <v>2</v>
      </c>
      <c r="AE3410">
        <v>1</v>
      </c>
      <c r="AF3410">
        <v>1</v>
      </c>
      <c r="AG3410">
        <v>134638.97</v>
      </c>
      <c r="AH3410">
        <v>0</v>
      </c>
    </row>
    <row r="3411" spans="21:34" x14ac:dyDescent="0.25">
      <c r="U3411">
        <v>3410</v>
      </c>
      <c r="V3411">
        <v>15593736</v>
      </c>
      <c r="W3411" t="s">
        <v>1026</v>
      </c>
      <c r="X3411">
        <v>598</v>
      </c>
      <c r="Y3411" t="s">
        <v>378</v>
      </c>
      <c r="Z3411" t="s">
        <v>437</v>
      </c>
      <c r="AA3411">
        <v>46</v>
      </c>
      <c r="AB3411">
        <v>7</v>
      </c>
      <c r="AC3411">
        <v>131769.04</v>
      </c>
      <c r="AD3411">
        <v>1</v>
      </c>
      <c r="AE3411">
        <v>0</v>
      </c>
      <c r="AF3411">
        <v>0</v>
      </c>
      <c r="AG3411">
        <v>184980.23</v>
      </c>
      <c r="AH3411">
        <v>1</v>
      </c>
    </row>
    <row r="3412" spans="21:34" x14ac:dyDescent="0.25">
      <c r="U3412">
        <v>3411</v>
      </c>
      <c r="V3412">
        <v>15595937</v>
      </c>
      <c r="W3412" t="s">
        <v>1611</v>
      </c>
      <c r="X3412">
        <v>430</v>
      </c>
      <c r="Y3412" t="s">
        <v>378</v>
      </c>
      <c r="Z3412" t="s">
        <v>436</v>
      </c>
      <c r="AA3412">
        <v>36</v>
      </c>
      <c r="AB3412">
        <v>1</v>
      </c>
      <c r="AC3412">
        <v>138992.48000000001</v>
      </c>
      <c r="AD3412">
        <v>2</v>
      </c>
      <c r="AE3412">
        <v>0</v>
      </c>
      <c r="AF3412">
        <v>0</v>
      </c>
      <c r="AG3412">
        <v>122373.42</v>
      </c>
      <c r="AH3412">
        <v>0</v>
      </c>
    </row>
    <row r="3413" spans="21:34" x14ac:dyDescent="0.25">
      <c r="U3413">
        <v>3412</v>
      </c>
      <c r="V3413">
        <v>15815628</v>
      </c>
      <c r="W3413" t="s">
        <v>2284</v>
      </c>
      <c r="X3413">
        <v>711</v>
      </c>
      <c r="Y3413" t="s">
        <v>374</v>
      </c>
      <c r="Z3413" t="s">
        <v>437</v>
      </c>
      <c r="AA3413">
        <v>37</v>
      </c>
      <c r="AB3413">
        <v>8</v>
      </c>
      <c r="AC3413">
        <v>113899.92</v>
      </c>
      <c r="AD3413">
        <v>1</v>
      </c>
      <c r="AE3413">
        <v>0</v>
      </c>
      <c r="AF3413">
        <v>0</v>
      </c>
      <c r="AG3413">
        <v>80215.199999999997</v>
      </c>
      <c r="AH3413">
        <v>0</v>
      </c>
    </row>
    <row r="3414" spans="21:34" x14ac:dyDescent="0.25">
      <c r="U3414">
        <v>3413</v>
      </c>
      <c r="V3414">
        <v>15782802</v>
      </c>
      <c r="W3414" t="s">
        <v>1197</v>
      </c>
      <c r="X3414">
        <v>582</v>
      </c>
      <c r="Y3414" t="s">
        <v>378</v>
      </c>
      <c r="Z3414" t="s">
        <v>436</v>
      </c>
      <c r="AA3414">
        <v>26</v>
      </c>
      <c r="AB3414">
        <v>6</v>
      </c>
      <c r="AC3414">
        <v>114450.32</v>
      </c>
      <c r="AD3414">
        <v>1</v>
      </c>
      <c r="AE3414">
        <v>1</v>
      </c>
      <c r="AF3414">
        <v>1</v>
      </c>
      <c r="AG3414">
        <v>14081.64</v>
      </c>
      <c r="AH3414">
        <v>0</v>
      </c>
    </row>
    <row r="3415" spans="21:34" x14ac:dyDescent="0.25">
      <c r="U3415">
        <v>3414</v>
      </c>
      <c r="V3415">
        <v>15627412</v>
      </c>
      <c r="W3415" t="s">
        <v>1525</v>
      </c>
      <c r="X3415">
        <v>605</v>
      </c>
      <c r="Y3415" t="s">
        <v>374</v>
      </c>
      <c r="Z3415" t="s">
        <v>436</v>
      </c>
      <c r="AA3415">
        <v>39</v>
      </c>
      <c r="AB3415">
        <v>3</v>
      </c>
      <c r="AC3415">
        <v>0</v>
      </c>
      <c r="AD3415">
        <v>2</v>
      </c>
      <c r="AE3415">
        <v>1</v>
      </c>
      <c r="AF3415">
        <v>0</v>
      </c>
      <c r="AG3415">
        <v>199390.45</v>
      </c>
      <c r="AH3415">
        <v>0</v>
      </c>
    </row>
    <row r="3416" spans="21:34" x14ac:dyDescent="0.25">
      <c r="U3416">
        <v>3415</v>
      </c>
      <c r="V3416">
        <v>15734609</v>
      </c>
      <c r="W3416" t="s">
        <v>924</v>
      </c>
      <c r="X3416">
        <v>657</v>
      </c>
      <c r="Y3416" t="s">
        <v>374</v>
      </c>
      <c r="Z3416" t="s">
        <v>437</v>
      </c>
      <c r="AA3416">
        <v>37</v>
      </c>
      <c r="AB3416">
        <v>2</v>
      </c>
      <c r="AC3416">
        <v>0</v>
      </c>
      <c r="AD3416">
        <v>2</v>
      </c>
      <c r="AE3416">
        <v>1</v>
      </c>
      <c r="AF3416">
        <v>1</v>
      </c>
      <c r="AG3416">
        <v>7667.48</v>
      </c>
      <c r="AH3416">
        <v>0</v>
      </c>
    </row>
    <row r="3417" spans="21:34" x14ac:dyDescent="0.25">
      <c r="U3417">
        <v>3416</v>
      </c>
      <c r="V3417">
        <v>15710689</v>
      </c>
      <c r="W3417" t="s">
        <v>2285</v>
      </c>
      <c r="X3417">
        <v>578</v>
      </c>
      <c r="Y3417" t="s">
        <v>376</v>
      </c>
      <c r="Z3417" t="s">
        <v>436</v>
      </c>
      <c r="AA3417">
        <v>40</v>
      </c>
      <c r="AB3417">
        <v>6</v>
      </c>
      <c r="AC3417">
        <v>63609.919999999998</v>
      </c>
      <c r="AD3417">
        <v>1</v>
      </c>
      <c r="AE3417">
        <v>0</v>
      </c>
      <c r="AF3417">
        <v>0</v>
      </c>
      <c r="AG3417">
        <v>74965.61</v>
      </c>
      <c r="AH3417">
        <v>1</v>
      </c>
    </row>
    <row r="3418" spans="21:34" x14ac:dyDescent="0.25">
      <c r="U3418">
        <v>3417</v>
      </c>
      <c r="V3418">
        <v>15565806</v>
      </c>
      <c r="W3418" t="s">
        <v>2286</v>
      </c>
      <c r="X3418">
        <v>532</v>
      </c>
      <c r="Y3418" t="s">
        <v>374</v>
      </c>
      <c r="Z3418" t="s">
        <v>436</v>
      </c>
      <c r="AA3418">
        <v>38</v>
      </c>
      <c r="AB3418">
        <v>9</v>
      </c>
      <c r="AC3418">
        <v>0</v>
      </c>
      <c r="AD3418">
        <v>2</v>
      </c>
      <c r="AE3418">
        <v>0</v>
      </c>
      <c r="AF3418">
        <v>0</v>
      </c>
      <c r="AG3418">
        <v>30583.95</v>
      </c>
      <c r="AH3418">
        <v>0</v>
      </c>
    </row>
    <row r="3419" spans="21:34" x14ac:dyDescent="0.25">
      <c r="U3419">
        <v>3418</v>
      </c>
      <c r="V3419">
        <v>15815530</v>
      </c>
      <c r="W3419" t="s">
        <v>657</v>
      </c>
      <c r="X3419">
        <v>612</v>
      </c>
      <c r="Y3419" t="s">
        <v>374</v>
      </c>
      <c r="Z3419" t="s">
        <v>437</v>
      </c>
      <c r="AA3419">
        <v>42</v>
      </c>
      <c r="AB3419">
        <v>10</v>
      </c>
      <c r="AC3419">
        <v>75497.509999999995</v>
      </c>
      <c r="AD3419">
        <v>1</v>
      </c>
      <c r="AE3419">
        <v>0</v>
      </c>
      <c r="AF3419">
        <v>0</v>
      </c>
      <c r="AG3419">
        <v>149682.78</v>
      </c>
      <c r="AH3419">
        <v>0</v>
      </c>
    </row>
    <row r="3420" spans="21:34" x14ac:dyDescent="0.25">
      <c r="U3420">
        <v>3419</v>
      </c>
      <c r="V3420">
        <v>15632272</v>
      </c>
      <c r="W3420" t="s">
        <v>931</v>
      </c>
      <c r="X3420">
        <v>792</v>
      </c>
      <c r="Y3420" t="s">
        <v>374</v>
      </c>
      <c r="Z3420" t="s">
        <v>437</v>
      </c>
      <c r="AA3420">
        <v>42</v>
      </c>
      <c r="AB3420">
        <v>2</v>
      </c>
      <c r="AC3420">
        <v>0</v>
      </c>
      <c r="AD3420">
        <v>2</v>
      </c>
      <c r="AE3420">
        <v>1</v>
      </c>
      <c r="AF3420">
        <v>0</v>
      </c>
      <c r="AG3420">
        <v>92664.09</v>
      </c>
      <c r="AH3420">
        <v>0</v>
      </c>
    </row>
    <row r="3421" spans="21:34" x14ac:dyDescent="0.25">
      <c r="U3421">
        <v>3420</v>
      </c>
      <c r="V3421">
        <v>15684103</v>
      </c>
      <c r="W3421" t="s">
        <v>2215</v>
      </c>
      <c r="X3421">
        <v>674</v>
      </c>
      <c r="Y3421" t="s">
        <v>374</v>
      </c>
      <c r="Z3421" t="s">
        <v>437</v>
      </c>
      <c r="AA3421">
        <v>26</v>
      </c>
      <c r="AB3421">
        <v>10</v>
      </c>
      <c r="AC3421">
        <v>0</v>
      </c>
      <c r="AD3421">
        <v>2</v>
      </c>
      <c r="AE3421">
        <v>1</v>
      </c>
      <c r="AF3421">
        <v>1</v>
      </c>
      <c r="AG3421">
        <v>138423.1</v>
      </c>
      <c r="AH3421">
        <v>0</v>
      </c>
    </row>
    <row r="3422" spans="21:34" x14ac:dyDescent="0.25">
      <c r="U3422">
        <v>3421</v>
      </c>
      <c r="V3422">
        <v>15654519</v>
      </c>
      <c r="W3422" t="s">
        <v>2287</v>
      </c>
      <c r="X3422">
        <v>680</v>
      </c>
      <c r="Y3422" t="s">
        <v>374</v>
      </c>
      <c r="Z3422" t="s">
        <v>436</v>
      </c>
      <c r="AA3422">
        <v>31</v>
      </c>
      <c r="AB3422">
        <v>1</v>
      </c>
      <c r="AC3422">
        <v>0</v>
      </c>
      <c r="AD3422">
        <v>2</v>
      </c>
      <c r="AE3422">
        <v>1</v>
      </c>
      <c r="AF3422">
        <v>1</v>
      </c>
      <c r="AG3422">
        <v>3148.2</v>
      </c>
      <c r="AH3422">
        <v>0</v>
      </c>
    </row>
    <row r="3423" spans="21:34" x14ac:dyDescent="0.25">
      <c r="U3423">
        <v>3422</v>
      </c>
      <c r="V3423">
        <v>15767722</v>
      </c>
      <c r="W3423" t="s">
        <v>1003</v>
      </c>
      <c r="X3423">
        <v>593</v>
      </c>
      <c r="Y3423" t="s">
        <v>374</v>
      </c>
      <c r="Z3423" t="s">
        <v>437</v>
      </c>
      <c r="AA3423">
        <v>39</v>
      </c>
      <c r="AB3423">
        <v>0</v>
      </c>
      <c r="AC3423">
        <v>117704.73</v>
      </c>
      <c r="AD3423">
        <v>1</v>
      </c>
      <c r="AE3423">
        <v>1</v>
      </c>
      <c r="AF3423">
        <v>0</v>
      </c>
      <c r="AG3423">
        <v>197933.5</v>
      </c>
      <c r="AH3423">
        <v>0</v>
      </c>
    </row>
    <row r="3424" spans="21:34" x14ac:dyDescent="0.25">
      <c r="U3424">
        <v>3423</v>
      </c>
      <c r="V3424">
        <v>15654346</v>
      </c>
      <c r="W3424" t="s">
        <v>2288</v>
      </c>
      <c r="X3424">
        <v>679</v>
      </c>
      <c r="Y3424" t="s">
        <v>378</v>
      </c>
      <c r="Z3424" t="s">
        <v>436</v>
      </c>
      <c r="AA3424">
        <v>35</v>
      </c>
      <c r="AB3424">
        <v>1</v>
      </c>
      <c r="AC3424">
        <v>130463.55</v>
      </c>
      <c r="AD3424">
        <v>2</v>
      </c>
      <c r="AE3424">
        <v>1</v>
      </c>
      <c r="AF3424">
        <v>1</v>
      </c>
      <c r="AG3424">
        <v>37341.17</v>
      </c>
      <c r="AH3424">
        <v>0</v>
      </c>
    </row>
    <row r="3425" spans="21:34" x14ac:dyDescent="0.25">
      <c r="U3425">
        <v>3424</v>
      </c>
      <c r="V3425">
        <v>15660147</v>
      </c>
      <c r="W3425" t="s">
        <v>1687</v>
      </c>
      <c r="X3425">
        <v>493</v>
      </c>
      <c r="Y3425" t="s">
        <v>376</v>
      </c>
      <c r="Z3425" t="s">
        <v>436</v>
      </c>
      <c r="AA3425">
        <v>32</v>
      </c>
      <c r="AB3425">
        <v>8</v>
      </c>
      <c r="AC3425">
        <v>46161.18</v>
      </c>
      <c r="AD3425">
        <v>1</v>
      </c>
      <c r="AE3425">
        <v>1</v>
      </c>
      <c r="AF3425">
        <v>1</v>
      </c>
      <c r="AG3425">
        <v>79577.399999999994</v>
      </c>
      <c r="AH3425">
        <v>0</v>
      </c>
    </row>
    <row r="3426" spans="21:34" x14ac:dyDescent="0.25">
      <c r="U3426">
        <v>3425</v>
      </c>
      <c r="V3426">
        <v>15814998</v>
      </c>
      <c r="W3426" t="s">
        <v>2289</v>
      </c>
      <c r="X3426">
        <v>688</v>
      </c>
      <c r="Y3426" t="s">
        <v>376</v>
      </c>
      <c r="Z3426" t="s">
        <v>436</v>
      </c>
      <c r="AA3426">
        <v>42</v>
      </c>
      <c r="AB3426">
        <v>5</v>
      </c>
      <c r="AC3426">
        <v>0</v>
      </c>
      <c r="AD3426">
        <v>2</v>
      </c>
      <c r="AE3426">
        <v>0</v>
      </c>
      <c r="AF3426">
        <v>0</v>
      </c>
      <c r="AG3426">
        <v>197602.29</v>
      </c>
      <c r="AH3426">
        <v>0</v>
      </c>
    </row>
    <row r="3427" spans="21:34" x14ac:dyDescent="0.25">
      <c r="U3427">
        <v>3426</v>
      </c>
      <c r="V3427">
        <v>15802207</v>
      </c>
      <c r="W3427" t="s">
        <v>1874</v>
      </c>
      <c r="X3427">
        <v>769</v>
      </c>
      <c r="Y3427" t="s">
        <v>378</v>
      </c>
      <c r="Z3427" t="s">
        <v>436</v>
      </c>
      <c r="AA3427">
        <v>43</v>
      </c>
      <c r="AB3427">
        <v>4</v>
      </c>
      <c r="AC3427">
        <v>110182.54</v>
      </c>
      <c r="AD3427">
        <v>2</v>
      </c>
      <c r="AE3427">
        <v>1</v>
      </c>
      <c r="AF3427">
        <v>1</v>
      </c>
      <c r="AG3427">
        <v>87537.32</v>
      </c>
      <c r="AH3427">
        <v>0</v>
      </c>
    </row>
    <row r="3428" spans="21:34" x14ac:dyDescent="0.25">
      <c r="U3428">
        <v>3427</v>
      </c>
      <c r="V3428">
        <v>15658668</v>
      </c>
      <c r="W3428" t="s">
        <v>704</v>
      </c>
      <c r="X3428">
        <v>581</v>
      </c>
      <c r="Y3428" t="s">
        <v>376</v>
      </c>
      <c r="Z3428" t="s">
        <v>436</v>
      </c>
      <c r="AA3428">
        <v>49</v>
      </c>
      <c r="AB3428">
        <v>10</v>
      </c>
      <c r="AC3428">
        <v>0</v>
      </c>
      <c r="AD3428">
        <v>2</v>
      </c>
      <c r="AE3428">
        <v>0</v>
      </c>
      <c r="AF3428">
        <v>0</v>
      </c>
      <c r="AG3428">
        <v>41623.589999999997</v>
      </c>
      <c r="AH3428">
        <v>0</v>
      </c>
    </row>
    <row r="3429" spans="21:34" x14ac:dyDescent="0.25">
      <c r="U3429">
        <v>3428</v>
      </c>
      <c r="V3429">
        <v>15715079</v>
      </c>
      <c r="W3429" t="s">
        <v>2290</v>
      </c>
      <c r="X3429">
        <v>465</v>
      </c>
      <c r="Y3429" t="s">
        <v>374</v>
      </c>
      <c r="Z3429" t="s">
        <v>436</v>
      </c>
      <c r="AA3429">
        <v>41</v>
      </c>
      <c r="AB3429">
        <v>9</v>
      </c>
      <c r="AC3429">
        <v>117221.15</v>
      </c>
      <c r="AD3429">
        <v>1</v>
      </c>
      <c r="AE3429">
        <v>1</v>
      </c>
      <c r="AF3429">
        <v>0</v>
      </c>
      <c r="AG3429">
        <v>168280.95</v>
      </c>
      <c r="AH3429">
        <v>0</v>
      </c>
    </row>
    <row r="3430" spans="21:34" x14ac:dyDescent="0.25">
      <c r="U3430">
        <v>3429</v>
      </c>
      <c r="V3430">
        <v>15570360</v>
      </c>
      <c r="W3430" t="s">
        <v>1297</v>
      </c>
      <c r="X3430">
        <v>641</v>
      </c>
      <c r="Y3430" t="s">
        <v>374</v>
      </c>
      <c r="Z3430" t="s">
        <v>437</v>
      </c>
      <c r="AA3430">
        <v>35</v>
      </c>
      <c r="AB3430">
        <v>4</v>
      </c>
      <c r="AC3430">
        <v>0</v>
      </c>
      <c r="AD3430">
        <v>2</v>
      </c>
      <c r="AE3430">
        <v>0</v>
      </c>
      <c r="AF3430">
        <v>0</v>
      </c>
      <c r="AG3430">
        <v>125986.18</v>
      </c>
      <c r="AH3430">
        <v>0</v>
      </c>
    </row>
    <row r="3431" spans="21:34" x14ac:dyDescent="0.25">
      <c r="U3431">
        <v>3430</v>
      </c>
      <c r="V3431">
        <v>15674678</v>
      </c>
      <c r="W3431" t="s">
        <v>744</v>
      </c>
      <c r="X3431">
        <v>731</v>
      </c>
      <c r="Y3431" t="s">
        <v>378</v>
      </c>
      <c r="Z3431" t="s">
        <v>437</v>
      </c>
      <c r="AA3431">
        <v>43</v>
      </c>
      <c r="AB3431">
        <v>9</v>
      </c>
      <c r="AC3431">
        <v>79120.27</v>
      </c>
      <c r="AD3431">
        <v>1</v>
      </c>
      <c r="AE3431">
        <v>0</v>
      </c>
      <c r="AF3431">
        <v>0</v>
      </c>
      <c r="AG3431">
        <v>548.52</v>
      </c>
      <c r="AH3431">
        <v>1</v>
      </c>
    </row>
    <row r="3432" spans="21:34" x14ac:dyDescent="0.25">
      <c r="U3432">
        <v>3431</v>
      </c>
      <c r="V3432">
        <v>15780925</v>
      </c>
      <c r="W3432" t="s">
        <v>1872</v>
      </c>
      <c r="X3432">
        <v>625</v>
      </c>
      <c r="Y3432" t="s">
        <v>374</v>
      </c>
      <c r="Z3432" t="s">
        <v>436</v>
      </c>
      <c r="AA3432">
        <v>37</v>
      </c>
      <c r="AB3432">
        <v>1</v>
      </c>
      <c r="AC3432">
        <v>177069.24</v>
      </c>
      <c r="AD3432">
        <v>2</v>
      </c>
      <c r="AE3432">
        <v>1</v>
      </c>
      <c r="AF3432">
        <v>1</v>
      </c>
      <c r="AG3432">
        <v>96088.54</v>
      </c>
      <c r="AH3432">
        <v>0</v>
      </c>
    </row>
    <row r="3433" spans="21:34" x14ac:dyDescent="0.25">
      <c r="U3433">
        <v>3432</v>
      </c>
      <c r="V3433">
        <v>15688193</v>
      </c>
      <c r="W3433" t="s">
        <v>738</v>
      </c>
      <c r="X3433">
        <v>468</v>
      </c>
      <c r="Y3433" t="s">
        <v>374</v>
      </c>
      <c r="Z3433" t="s">
        <v>436</v>
      </c>
      <c r="AA3433">
        <v>36</v>
      </c>
      <c r="AB3433">
        <v>3</v>
      </c>
      <c r="AC3433">
        <v>61636.97</v>
      </c>
      <c r="AD3433">
        <v>1</v>
      </c>
      <c r="AE3433">
        <v>0</v>
      </c>
      <c r="AF3433">
        <v>0</v>
      </c>
      <c r="AG3433">
        <v>107787.42</v>
      </c>
      <c r="AH3433">
        <v>0</v>
      </c>
    </row>
    <row r="3434" spans="21:34" x14ac:dyDescent="0.25">
      <c r="U3434">
        <v>3433</v>
      </c>
      <c r="V3434">
        <v>15778219</v>
      </c>
      <c r="W3434" t="s">
        <v>2291</v>
      </c>
      <c r="X3434">
        <v>790</v>
      </c>
      <c r="Y3434" t="s">
        <v>374</v>
      </c>
      <c r="Z3434" t="s">
        <v>436</v>
      </c>
      <c r="AA3434">
        <v>26</v>
      </c>
      <c r="AB3434">
        <v>5</v>
      </c>
      <c r="AC3434">
        <v>0</v>
      </c>
      <c r="AD3434">
        <v>1</v>
      </c>
      <c r="AE3434">
        <v>1</v>
      </c>
      <c r="AF3434">
        <v>0</v>
      </c>
      <c r="AG3434">
        <v>20510.79</v>
      </c>
      <c r="AH3434">
        <v>0</v>
      </c>
    </row>
    <row r="3435" spans="21:34" x14ac:dyDescent="0.25">
      <c r="U3435">
        <v>3434</v>
      </c>
      <c r="V3435">
        <v>15696514</v>
      </c>
      <c r="W3435" t="s">
        <v>915</v>
      </c>
      <c r="X3435">
        <v>587</v>
      </c>
      <c r="Y3435" t="s">
        <v>378</v>
      </c>
      <c r="Z3435" t="s">
        <v>437</v>
      </c>
      <c r="AA3435">
        <v>37</v>
      </c>
      <c r="AB3435">
        <v>6</v>
      </c>
      <c r="AC3435">
        <v>104414.03</v>
      </c>
      <c r="AD3435">
        <v>1</v>
      </c>
      <c r="AE3435">
        <v>1</v>
      </c>
      <c r="AF3435">
        <v>0</v>
      </c>
      <c r="AG3435">
        <v>192026.02</v>
      </c>
      <c r="AH3435">
        <v>0</v>
      </c>
    </row>
    <row r="3436" spans="21:34" x14ac:dyDescent="0.25">
      <c r="U3436">
        <v>3435</v>
      </c>
      <c r="V3436">
        <v>15712303</v>
      </c>
      <c r="W3436" t="s">
        <v>2292</v>
      </c>
      <c r="X3436">
        <v>692</v>
      </c>
      <c r="Y3436" t="s">
        <v>374</v>
      </c>
      <c r="Z3436" t="s">
        <v>436</v>
      </c>
      <c r="AA3436">
        <v>66</v>
      </c>
      <c r="AB3436">
        <v>4</v>
      </c>
      <c r="AC3436">
        <v>159732.01999999999</v>
      </c>
      <c r="AD3436">
        <v>1</v>
      </c>
      <c r="AE3436">
        <v>1</v>
      </c>
      <c r="AF3436">
        <v>1</v>
      </c>
      <c r="AG3436">
        <v>118188.15</v>
      </c>
      <c r="AH3436">
        <v>0</v>
      </c>
    </row>
    <row r="3437" spans="21:34" x14ac:dyDescent="0.25">
      <c r="U3437">
        <v>3436</v>
      </c>
      <c r="V3437">
        <v>15719090</v>
      </c>
      <c r="W3437" t="s">
        <v>1519</v>
      </c>
      <c r="X3437">
        <v>676</v>
      </c>
      <c r="Y3437" t="s">
        <v>378</v>
      </c>
      <c r="Z3437" t="s">
        <v>437</v>
      </c>
      <c r="AA3437">
        <v>34</v>
      </c>
      <c r="AB3437">
        <v>4</v>
      </c>
      <c r="AC3437">
        <v>89437.03</v>
      </c>
      <c r="AD3437">
        <v>1</v>
      </c>
      <c r="AE3437">
        <v>1</v>
      </c>
      <c r="AF3437">
        <v>1</v>
      </c>
      <c r="AG3437">
        <v>189540.95</v>
      </c>
      <c r="AH3437">
        <v>0</v>
      </c>
    </row>
    <row r="3438" spans="21:34" x14ac:dyDescent="0.25">
      <c r="U3438">
        <v>3437</v>
      </c>
      <c r="V3438">
        <v>15735632</v>
      </c>
      <c r="W3438" t="s">
        <v>1243</v>
      </c>
      <c r="X3438">
        <v>571</v>
      </c>
      <c r="Y3438" t="s">
        <v>374</v>
      </c>
      <c r="Z3438" t="s">
        <v>436</v>
      </c>
      <c r="AA3438">
        <v>41</v>
      </c>
      <c r="AB3438">
        <v>8</v>
      </c>
      <c r="AC3438">
        <v>0</v>
      </c>
      <c r="AD3438">
        <v>1</v>
      </c>
      <c r="AE3438">
        <v>1</v>
      </c>
      <c r="AF3438">
        <v>1</v>
      </c>
      <c r="AG3438">
        <v>63736.17</v>
      </c>
      <c r="AH3438">
        <v>0</v>
      </c>
    </row>
    <row r="3439" spans="21:34" x14ac:dyDescent="0.25">
      <c r="U3439">
        <v>3438</v>
      </c>
      <c r="V3439">
        <v>15619436</v>
      </c>
      <c r="W3439" t="s">
        <v>1370</v>
      </c>
      <c r="X3439">
        <v>700</v>
      </c>
      <c r="Y3439" t="s">
        <v>374</v>
      </c>
      <c r="Z3439" t="s">
        <v>437</v>
      </c>
      <c r="AA3439">
        <v>32</v>
      </c>
      <c r="AB3439">
        <v>3</v>
      </c>
      <c r="AC3439">
        <v>0</v>
      </c>
      <c r="AD3439">
        <v>1</v>
      </c>
      <c r="AE3439">
        <v>0</v>
      </c>
      <c r="AF3439">
        <v>0</v>
      </c>
      <c r="AG3439">
        <v>95740.37</v>
      </c>
      <c r="AH3439">
        <v>0</v>
      </c>
    </row>
    <row r="3440" spans="21:34" x14ac:dyDescent="0.25">
      <c r="U3440">
        <v>3439</v>
      </c>
      <c r="V3440">
        <v>15722404</v>
      </c>
      <c r="W3440" t="s">
        <v>990</v>
      </c>
      <c r="X3440">
        <v>445</v>
      </c>
      <c r="Y3440" t="s">
        <v>374</v>
      </c>
      <c r="Z3440" t="s">
        <v>437</v>
      </c>
      <c r="AA3440">
        <v>30</v>
      </c>
      <c r="AB3440">
        <v>3</v>
      </c>
      <c r="AC3440">
        <v>0</v>
      </c>
      <c r="AD3440">
        <v>2</v>
      </c>
      <c r="AE3440">
        <v>1</v>
      </c>
      <c r="AF3440">
        <v>1</v>
      </c>
      <c r="AG3440">
        <v>127939.19</v>
      </c>
      <c r="AH3440">
        <v>0</v>
      </c>
    </row>
    <row r="3441" spans="21:34" x14ac:dyDescent="0.25">
      <c r="U3441">
        <v>3440</v>
      </c>
      <c r="V3441">
        <v>15662063</v>
      </c>
      <c r="W3441" t="s">
        <v>2293</v>
      </c>
      <c r="X3441">
        <v>746</v>
      </c>
      <c r="Y3441" t="s">
        <v>374</v>
      </c>
      <c r="Z3441" t="s">
        <v>436</v>
      </c>
      <c r="AA3441">
        <v>36</v>
      </c>
      <c r="AB3441">
        <v>7</v>
      </c>
      <c r="AC3441">
        <v>142400.76999999999</v>
      </c>
      <c r="AD3441">
        <v>1</v>
      </c>
      <c r="AE3441">
        <v>1</v>
      </c>
      <c r="AF3441">
        <v>1</v>
      </c>
      <c r="AG3441">
        <v>193438.69</v>
      </c>
      <c r="AH3441">
        <v>0</v>
      </c>
    </row>
    <row r="3442" spans="21:34" x14ac:dyDescent="0.25">
      <c r="U3442">
        <v>3441</v>
      </c>
      <c r="V3442">
        <v>15745605</v>
      </c>
      <c r="W3442" t="s">
        <v>1812</v>
      </c>
      <c r="X3442">
        <v>722</v>
      </c>
      <c r="Y3442" t="s">
        <v>374</v>
      </c>
      <c r="Z3442" t="s">
        <v>437</v>
      </c>
      <c r="AA3442">
        <v>47</v>
      </c>
      <c r="AB3442">
        <v>2</v>
      </c>
      <c r="AC3442">
        <v>88011.4</v>
      </c>
      <c r="AD3442">
        <v>1</v>
      </c>
      <c r="AE3442">
        <v>1</v>
      </c>
      <c r="AF3442">
        <v>1</v>
      </c>
      <c r="AG3442">
        <v>90655.94</v>
      </c>
      <c r="AH3442">
        <v>1</v>
      </c>
    </row>
    <row r="3443" spans="21:34" x14ac:dyDescent="0.25">
      <c r="U3443">
        <v>3442</v>
      </c>
      <c r="V3443">
        <v>15636658</v>
      </c>
      <c r="W3443" t="s">
        <v>1697</v>
      </c>
      <c r="X3443">
        <v>596</v>
      </c>
      <c r="Y3443" t="s">
        <v>374</v>
      </c>
      <c r="Z3443" t="s">
        <v>436</v>
      </c>
      <c r="AA3443">
        <v>36</v>
      </c>
      <c r="AB3443">
        <v>2</v>
      </c>
      <c r="AC3443">
        <v>0</v>
      </c>
      <c r="AD3443">
        <v>2</v>
      </c>
      <c r="AE3443">
        <v>1</v>
      </c>
      <c r="AF3443">
        <v>1</v>
      </c>
      <c r="AG3443">
        <v>12067.39</v>
      </c>
      <c r="AH3443">
        <v>0</v>
      </c>
    </row>
    <row r="3444" spans="21:34" x14ac:dyDescent="0.25">
      <c r="U3444">
        <v>3443</v>
      </c>
      <c r="V3444">
        <v>15784130</v>
      </c>
      <c r="W3444" t="s">
        <v>652</v>
      </c>
      <c r="X3444">
        <v>850</v>
      </c>
      <c r="Y3444" t="s">
        <v>378</v>
      </c>
      <c r="Z3444" t="s">
        <v>437</v>
      </c>
      <c r="AA3444">
        <v>30</v>
      </c>
      <c r="AB3444">
        <v>8</v>
      </c>
      <c r="AC3444">
        <v>154870.28</v>
      </c>
      <c r="AD3444">
        <v>1</v>
      </c>
      <c r="AE3444">
        <v>1</v>
      </c>
      <c r="AF3444">
        <v>1</v>
      </c>
      <c r="AG3444">
        <v>54191.38</v>
      </c>
      <c r="AH3444">
        <v>0</v>
      </c>
    </row>
    <row r="3445" spans="21:34" x14ac:dyDescent="0.25">
      <c r="U3445">
        <v>3444</v>
      </c>
      <c r="V3445">
        <v>15606755</v>
      </c>
      <c r="W3445" t="s">
        <v>1105</v>
      </c>
      <c r="X3445">
        <v>597</v>
      </c>
      <c r="Y3445" t="s">
        <v>376</v>
      </c>
      <c r="Z3445" t="s">
        <v>437</v>
      </c>
      <c r="AA3445">
        <v>46</v>
      </c>
      <c r="AB3445">
        <v>4</v>
      </c>
      <c r="AC3445">
        <v>0</v>
      </c>
      <c r="AD3445">
        <v>2</v>
      </c>
      <c r="AE3445">
        <v>1</v>
      </c>
      <c r="AF3445">
        <v>0</v>
      </c>
      <c r="AG3445">
        <v>58667.16</v>
      </c>
      <c r="AH3445">
        <v>1</v>
      </c>
    </row>
    <row r="3446" spans="21:34" x14ac:dyDescent="0.25">
      <c r="U3446">
        <v>3445</v>
      </c>
      <c r="V3446">
        <v>15801699</v>
      </c>
      <c r="W3446" t="s">
        <v>2294</v>
      </c>
      <c r="X3446">
        <v>436</v>
      </c>
      <c r="Y3446" t="s">
        <v>376</v>
      </c>
      <c r="Z3446" t="s">
        <v>436</v>
      </c>
      <c r="AA3446">
        <v>43</v>
      </c>
      <c r="AB3446">
        <v>5</v>
      </c>
      <c r="AC3446">
        <v>0</v>
      </c>
      <c r="AD3446">
        <v>2</v>
      </c>
      <c r="AE3446">
        <v>1</v>
      </c>
      <c r="AF3446">
        <v>1</v>
      </c>
      <c r="AG3446">
        <v>35687.43</v>
      </c>
      <c r="AH3446">
        <v>0</v>
      </c>
    </row>
    <row r="3447" spans="21:34" x14ac:dyDescent="0.25">
      <c r="U3447">
        <v>3446</v>
      </c>
      <c r="V3447">
        <v>15784097</v>
      </c>
      <c r="W3447" t="s">
        <v>1414</v>
      </c>
      <c r="X3447">
        <v>660</v>
      </c>
      <c r="Y3447" t="s">
        <v>378</v>
      </c>
      <c r="Z3447" t="s">
        <v>436</v>
      </c>
      <c r="AA3447">
        <v>28</v>
      </c>
      <c r="AB3447">
        <v>1</v>
      </c>
      <c r="AC3447">
        <v>118402.25</v>
      </c>
      <c r="AD3447">
        <v>2</v>
      </c>
      <c r="AE3447">
        <v>1</v>
      </c>
      <c r="AF3447">
        <v>0</v>
      </c>
      <c r="AG3447">
        <v>14288.93</v>
      </c>
      <c r="AH3447">
        <v>0</v>
      </c>
    </row>
    <row r="3448" spans="21:34" x14ac:dyDescent="0.25">
      <c r="U3448">
        <v>3447</v>
      </c>
      <c r="V3448">
        <v>15764654</v>
      </c>
      <c r="W3448" t="s">
        <v>1327</v>
      </c>
      <c r="X3448">
        <v>649</v>
      </c>
      <c r="Y3448" t="s">
        <v>374</v>
      </c>
      <c r="Z3448" t="s">
        <v>436</v>
      </c>
      <c r="AA3448">
        <v>37</v>
      </c>
      <c r="AB3448">
        <v>9</v>
      </c>
      <c r="AC3448">
        <v>87374.88</v>
      </c>
      <c r="AD3448">
        <v>2</v>
      </c>
      <c r="AE3448">
        <v>1</v>
      </c>
      <c r="AF3448">
        <v>1</v>
      </c>
      <c r="AG3448">
        <v>247.36</v>
      </c>
      <c r="AH3448">
        <v>0</v>
      </c>
    </row>
    <row r="3449" spans="21:34" x14ac:dyDescent="0.25">
      <c r="U3449">
        <v>3448</v>
      </c>
      <c r="V3449">
        <v>15612092</v>
      </c>
      <c r="W3449" t="s">
        <v>1283</v>
      </c>
      <c r="X3449">
        <v>646</v>
      </c>
      <c r="Y3449" t="s">
        <v>378</v>
      </c>
      <c r="Z3449" t="s">
        <v>436</v>
      </c>
      <c r="AA3449">
        <v>32</v>
      </c>
      <c r="AB3449">
        <v>8</v>
      </c>
      <c r="AC3449">
        <v>105397.8</v>
      </c>
      <c r="AD3449">
        <v>1</v>
      </c>
      <c r="AE3449">
        <v>1</v>
      </c>
      <c r="AF3449">
        <v>0</v>
      </c>
      <c r="AG3449">
        <v>78111.839999999997</v>
      </c>
      <c r="AH3449">
        <v>1</v>
      </c>
    </row>
    <row r="3450" spans="21:34" x14ac:dyDescent="0.25">
      <c r="U3450">
        <v>3449</v>
      </c>
      <c r="V3450">
        <v>15610903</v>
      </c>
      <c r="W3450" t="s">
        <v>2295</v>
      </c>
      <c r="X3450">
        <v>560</v>
      </c>
      <c r="Y3450" t="s">
        <v>376</v>
      </c>
      <c r="Z3450" t="s">
        <v>437</v>
      </c>
      <c r="AA3450">
        <v>31</v>
      </c>
      <c r="AB3450">
        <v>5</v>
      </c>
      <c r="AC3450">
        <v>125341.69</v>
      </c>
      <c r="AD3450">
        <v>1</v>
      </c>
      <c r="AE3450">
        <v>1</v>
      </c>
      <c r="AF3450">
        <v>0</v>
      </c>
      <c r="AG3450">
        <v>79547.39</v>
      </c>
      <c r="AH3450">
        <v>0</v>
      </c>
    </row>
    <row r="3451" spans="21:34" x14ac:dyDescent="0.25">
      <c r="U3451">
        <v>3450</v>
      </c>
      <c r="V3451">
        <v>15705777</v>
      </c>
      <c r="W3451" t="s">
        <v>2296</v>
      </c>
      <c r="X3451">
        <v>710</v>
      </c>
      <c r="Y3451" t="s">
        <v>378</v>
      </c>
      <c r="Z3451" t="s">
        <v>436</v>
      </c>
      <c r="AA3451">
        <v>49</v>
      </c>
      <c r="AB3451">
        <v>10</v>
      </c>
      <c r="AC3451">
        <v>129164.88</v>
      </c>
      <c r="AD3451">
        <v>1</v>
      </c>
      <c r="AE3451">
        <v>1</v>
      </c>
      <c r="AF3451">
        <v>1</v>
      </c>
      <c r="AG3451">
        <v>193266.72</v>
      </c>
      <c r="AH3451">
        <v>0</v>
      </c>
    </row>
    <row r="3452" spans="21:34" x14ac:dyDescent="0.25">
      <c r="U3452">
        <v>3451</v>
      </c>
      <c r="V3452">
        <v>15661936</v>
      </c>
      <c r="W3452" t="s">
        <v>2171</v>
      </c>
      <c r="X3452">
        <v>513</v>
      </c>
      <c r="Y3452" t="s">
        <v>374</v>
      </c>
      <c r="Z3452" t="s">
        <v>436</v>
      </c>
      <c r="AA3452">
        <v>40</v>
      </c>
      <c r="AB3452">
        <v>3</v>
      </c>
      <c r="AC3452">
        <v>141004.46</v>
      </c>
      <c r="AD3452">
        <v>1</v>
      </c>
      <c r="AE3452">
        <v>1</v>
      </c>
      <c r="AF3452">
        <v>0</v>
      </c>
      <c r="AG3452">
        <v>105028.46</v>
      </c>
      <c r="AH3452">
        <v>0</v>
      </c>
    </row>
    <row r="3453" spans="21:34" x14ac:dyDescent="0.25">
      <c r="U3453">
        <v>3452</v>
      </c>
      <c r="V3453">
        <v>15700864</v>
      </c>
      <c r="W3453" t="s">
        <v>737</v>
      </c>
      <c r="X3453">
        <v>607</v>
      </c>
      <c r="Y3453" t="s">
        <v>374</v>
      </c>
      <c r="Z3453" t="s">
        <v>437</v>
      </c>
      <c r="AA3453">
        <v>21</v>
      </c>
      <c r="AB3453">
        <v>0</v>
      </c>
      <c r="AC3453">
        <v>0</v>
      </c>
      <c r="AD3453">
        <v>2</v>
      </c>
      <c r="AE3453">
        <v>1</v>
      </c>
      <c r="AF3453">
        <v>0</v>
      </c>
      <c r="AG3453">
        <v>116106.52</v>
      </c>
      <c r="AH3453">
        <v>0</v>
      </c>
    </row>
    <row r="3454" spans="21:34" x14ac:dyDescent="0.25">
      <c r="U3454">
        <v>3453</v>
      </c>
      <c r="V3454">
        <v>15722965</v>
      </c>
      <c r="W3454" t="s">
        <v>1459</v>
      </c>
      <c r="X3454">
        <v>757</v>
      </c>
      <c r="Y3454" t="s">
        <v>374</v>
      </c>
      <c r="Z3454" t="s">
        <v>436</v>
      </c>
      <c r="AA3454">
        <v>57</v>
      </c>
      <c r="AB3454">
        <v>3</v>
      </c>
      <c r="AC3454">
        <v>89079.41</v>
      </c>
      <c r="AD3454">
        <v>1</v>
      </c>
      <c r="AE3454">
        <v>1</v>
      </c>
      <c r="AF3454">
        <v>1</v>
      </c>
      <c r="AG3454">
        <v>53179.21</v>
      </c>
      <c r="AH3454">
        <v>1</v>
      </c>
    </row>
    <row r="3455" spans="21:34" x14ac:dyDescent="0.25">
      <c r="U3455">
        <v>3454</v>
      </c>
      <c r="V3455">
        <v>15737521</v>
      </c>
      <c r="W3455" t="s">
        <v>1264</v>
      </c>
      <c r="X3455">
        <v>619</v>
      </c>
      <c r="Y3455" t="s">
        <v>378</v>
      </c>
      <c r="Z3455" t="s">
        <v>436</v>
      </c>
      <c r="AA3455">
        <v>40</v>
      </c>
      <c r="AB3455">
        <v>9</v>
      </c>
      <c r="AC3455">
        <v>103604.31</v>
      </c>
      <c r="AD3455">
        <v>2</v>
      </c>
      <c r="AE3455">
        <v>0</v>
      </c>
      <c r="AF3455">
        <v>0</v>
      </c>
      <c r="AG3455">
        <v>140947.04999999999</v>
      </c>
      <c r="AH3455">
        <v>0</v>
      </c>
    </row>
    <row r="3456" spans="21:34" x14ac:dyDescent="0.25">
      <c r="U3456">
        <v>3455</v>
      </c>
      <c r="V3456">
        <v>15814465</v>
      </c>
      <c r="W3456" t="s">
        <v>1356</v>
      </c>
      <c r="X3456">
        <v>612</v>
      </c>
      <c r="Y3456" t="s">
        <v>374</v>
      </c>
      <c r="Z3456" t="s">
        <v>436</v>
      </c>
      <c r="AA3456">
        <v>24</v>
      </c>
      <c r="AB3456">
        <v>1</v>
      </c>
      <c r="AC3456">
        <v>182705.05</v>
      </c>
      <c r="AD3456">
        <v>1</v>
      </c>
      <c r="AE3456">
        <v>1</v>
      </c>
      <c r="AF3456">
        <v>1</v>
      </c>
      <c r="AG3456">
        <v>171837.06</v>
      </c>
      <c r="AH3456">
        <v>0</v>
      </c>
    </row>
    <row r="3457" spans="21:34" x14ac:dyDescent="0.25">
      <c r="U3457">
        <v>3456</v>
      </c>
      <c r="V3457">
        <v>15580988</v>
      </c>
      <c r="W3457" t="s">
        <v>2297</v>
      </c>
      <c r="X3457">
        <v>842</v>
      </c>
      <c r="Y3457" t="s">
        <v>374</v>
      </c>
      <c r="Z3457" t="s">
        <v>436</v>
      </c>
      <c r="AA3457">
        <v>29</v>
      </c>
      <c r="AB3457">
        <v>8</v>
      </c>
      <c r="AC3457">
        <v>0</v>
      </c>
      <c r="AD3457">
        <v>2</v>
      </c>
      <c r="AE3457">
        <v>1</v>
      </c>
      <c r="AF3457">
        <v>1</v>
      </c>
      <c r="AG3457">
        <v>123437.05</v>
      </c>
      <c r="AH3457">
        <v>0</v>
      </c>
    </row>
    <row r="3458" spans="21:34" x14ac:dyDescent="0.25">
      <c r="U3458">
        <v>3457</v>
      </c>
      <c r="V3458">
        <v>15789974</v>
      </c>
      <c r="W3458" t="s">
        <v>2135</v>
      </c>
      <c r="X3458">
        <v>713</v>
      </c>
      <c r="Y3458" t="s">
        <v>374</v>
      </c>
      <c r="Z3458" t="s">
        <v>436</v>
      </c>
      <c r="AA3458">
        <v>33</v>
      </c>
      <c r="AB3458">
        <v>6</v>
      </c>
      <c r="AC3458">
        <v>94598.48</v>
      </c>
      <c r="AD3458">
        <v>1</v>
      </c>
      <c r="AE3458">
        <v>0</v>
      </c>
      <c r="AF3458">
        <v>0</v>
      </c>
      <c r="AG3458">
        <v>197519.66</v>
      </c>
      <c r="AH3458">
        <v>1</v>
      </c>
    </row>
    <row r="3459" spans="21:34" x14ac:dyDescent="0.25">
      <c r="U3459">
        <v>3458</v>
      </c>
      <c r="V3459">
        <v>15713370</v>
      </c>
      <c r="W3459" t="s">
        <v>704</v>
      </c>
      <c r="X3459">
        <v>657</v>
      </c>
      <c r="Y3459" t="s">
        <v>376</v>
      </c>
      <c r="Z3459" t="s">
        <v>436</v>
      </c>
      <c r="AA3459">
        <v>36</v>
      </c>
      <c r="AB3459">
        <v>8</v>
      </c>
      <c r="AC3459">
        <v>188241.05</v>
      </c>
      <c r="AD3459">
        <v>2</v>
      </c>
      <c r="AE3459">
        <v>0</v>
      </c>
      <c r="AF3459">
        <v>0</v>
      </c>
      <c r="AG3459">
        <v>183058.51</v>
      </c>
      <c r="AH3459">
        <v>1</v>
      </c>
    </row>
    <row r="3460" spans="21:34" x14ac:dyDescent="0.25">
      <c r="U3460">
        <v>3459</v>
      </c>
      <c r="V3460">
        <v>15748673</v>
      </c>
      <c r="W3460" t="s">
        <v>1360</v>
      </c>
      <c r="X3460">
        <v>770</v>
      </c>
      <c r="Y3460" t="s">
        <v>374</v>
      </c>
      <c r="Z3460" t="s">
        <v>437</v>
      </c>
      <c r="AA3460">
        <v>37</v>
      </c>
      <c r="AB3460">
        <v>9</v>
      </c>
      <c r="AC3460">
        <v>0</v>
      </c>
      <c r="AD3460">
        <v>2</v>
      </c>
      <c r="AE3460">
        <v>0</v>
      </c>
      <c r="AF3460">
        <v>0</v>
      </c>
      <c r="AG3460">
        <v>22710.720000000001</v>
      </c>
      <c r="AH3460">
        <v>0</v>
      </c>
    </row>
    <row r="3461" spans="21:34" x14ac:dyDescent="0.25">
      <c r="U3461">
        <v>3460</v>
      </c>
      <c r="V3461">
        <v>15754919</v>
      </c>
      <c r="W3461" t="s">
        <v>2027</v>
      </c>
      <c r="X3461">
        <v>773</v>
      </c>
      <c r="Y3461" t="s">
        <v>374</v>
      </c>
      <c r="Z3461" t="s">
        <v>437</v>
      </c>
      <c r="AA3461">
        <v>40</v>
      </c>
      <c r="AB3461">
        <v>10</v>
      </c>
      <c r="AC3461">
        <v>0</v>
      </c>
      <c r="AD3461">
        <v>2</v>
      </c>
      <c r="AE3461">
        <v>0</v>
      </c>
      <c r="AF3461">
        <v>1</v>
      </c>
      <c r="AG3461">
        <v>69303.149999999994</v>
      </c>
      <c r="AH3461">
        <v>0</v>
      </c>
    </row>
    <row r="3462" spans="21:34" x14ac:dyDescent="0.25">
      <c r="U3462">
        <v>3461</v>
      </c>
      <c r="V3462">
        <v>15641662</v>
      </c>
      <c r="W3462" t="s">
        <v>2298</v>
      </c>
      <c r="X3462">
        <v>470</v>
      </c>
      <c r="Y3462" t="s">
        <v>378</v>
      </c>
      <c r="Z3462" t="s">
        <v>436</v>
      </c>
      <c r="AA3462">
        <v>39</v>
      </c>
      <c r="AB3462">
        <v>5</v>
      </c>
      <c r="AC3462">
        <v>117469.91</v>
      </c>
      <c r="AD3462">
        <v>2</v>
      </c>
      <c r="AE3462">
        <v>0</v>
      </c>
      <c r="AF3462">
        <v>0</v>
      </c>
      <c r="AG3462">
        <v>63705.9</v>
      </c>
      <c r="AH3462">
        <v>0</v>
      </c>
    </row>
    <row r="3463" spans="21:34" x14ac:dyDescent="0.25">
      <c r="U3463">
        <v>3462</v>
      </c>
      <c r="V3463">
        <v>15813422</v>
      </c>
      <c r="W3463" t="s">
        <v>1081</v>
      </c>
      <c r="X3463">
        <v>781</v>
      </c>
      <c r="Y3463" t="s">
        <v>376</v>
      </c>
      <c r="Z3463" t="s">
        <v>436</v>
      </c>
      <c r="AA3463">
        <v>35</v>
      </c>
      <c r="AB3463">
        <v>4</v>
      </c>
      <c r="AC3463">
        <v>80790.740000000005</v>
      </c>
      <c r="AD3463">
        <v>1</v>
      </c>
      <c r="AE3463">
        <v>1</v>
      </c>
      <c r="AF3463">
        <v>0</v>
      </c>
      <c r="AG3463">
        <v>116429.51</v>
      </c>
      <c r="AH3463">
        <v>0</v>
      </c>
    </row>
    <row r="3464" spans="21:34" x14ac:dyDescent="0.25">
      <c r="U3464">
        <v>3463</v>
      </c>
      <c r="V3464">
        <v>15713596</v>
      </c>
      <c r="W3464" t="s">
        <v>1306</v>
      </c>
      <c r="X3464">
        <v>428</v>
      </c>
      <c r="Y3464" t="s">
        <v>374</v>
      </c>
      <c r="Z3464" t="s">
        <v>437</v>
      </c>
      <c r="AA3464">
        <v>62</v>
      </c>
      <c r="AB3464">
        <v>1</v>
      </c>
      <c r="AC3464">
        <v>107735.93</v>
      </c>
      <c r="AD3464">
        <v>1</v>
      </c>
      <c r="AE3464">
        <v>0</v>
      </c>
      <c r="AF3464">
        <v>1</v>
      </c>
      <c r="AG3464">
        <v>58381.77</v>
      </c>
      <c r="AH3464">
        <v>0</v>
      </c>
    </row>
    <row r="3465" spans="21:34" x14ac:dyDescent="0.25">
      <c r="U3465">
        <v>3464</v>
      </c>
      <c r="V3465">
        <v>15791216</v>
      </c>
      <c r="W3465" t="s">
        <v>2299</v>
      </c>
      <c r="X3465">
        <v>600</v>
      </c>
      <c r="Y3465" t="s">
        <v>378</v>
      </c>
      <c r="Z3465" t="s">
        <v>436</v>
      </c>
      <c r="AA3465">
        <v>43</v>
      </c>
      <c r="AB3465">
        <v>8</v>
      </c>
      <c r="AC3465">
        <v>133379.41</v>
      </c>
      <c r="AD3465">
        <v>1</v>
      </c>
      <c r="AE3465">
        <v>1</v>
      </c>
      <c r="AF3465">
        <v>0</v>
      </c>
      <c r="AG3465">
        <v>177378.66</v>
      </c>
      <c r="AH3465">
        <v>1</v>
      </c>
    </row>
    <row r="3466" spans="21:34" x14ac:dyDescent="0.25">
      <c r="U3466">
        <v>3465</v>
      </c>
      <c r="V3466">
        <v>15689031</v>
      </c>
      <c r="W3466" t="s">
        <v>1383</v>
      </c>
      <c r="X3466">
        <v>697</v>
      </c>
      <c r="Y3466" t="s">
        <v>376</v>
      </c>
      <c r="Z3466" t="s">
        <v>437</v>
      </c>
      <c r="AA3466">
        <v>37</v>
      </c>
      <c r="AB3466">
        <v>7</v>
      </c>
      <c r="AC3466">
        <v>168066.87</v>
      </c>
      <c r="AD3466">
        <v>1</v>
      </c>
      <c r="AE3466">
        <v>1</v>
      </c>
      <c r="AF3466">
        <v>0</v>
      </c>
      <c r="AG3466">
        <v>35450.53</v>
      </c>
      <c r="AH3466">
        <v>0</v>
      </c>
    </row>
    <row r="3467" spans="21:34" x14ac:dyDescent="0.25">
      <c r="U3467">
        <v>3466</v>
      </c>
      <c r="V3467">
        <v>15763704</v>
      </c>
      <c r="W3467" t="s">
        <v>1493</v>
      </c>
      <c r="X3467">
        <v>692</v>
      </c>
      <c r="Y3467" t="s">
        <v>378</v>
      </c>
      <c r="Z3467" t="s">
        <v>437</v>
      </c>
      <c r="AA3467">
        <v>43</v>
      </c>
      <c r="AB3467">
        <v>2</v>
      </c>
      <c r="AC3467">
        <v>69014.490000000005</v>
      </c>
      <c r="AD3467">
        <v>2</v>
      </c>
      <c r="AE3467">
        <v>0</v>
      </c>
      <c r="AF3467">
        <v>0</v>
      </c>
      <c r="AG3467">
        <v>164621.43</v>
      </c>
      <c r="AH3467">
        <v>0</v>
      </c>
    </row>
    <row r="3468" spans="21:34" x14ac:dyDescent="0.25">
      <c r="U3468">
        <v>3467</v>
      </c>
      <c r="V3468">
        <v>15631339</v>
      </c>
      <c r="W3468" t="s">
        <v>2300</v>
      </c>
      <c r="X3468">
        <v>791</v>
      </c>
      <c r="Y3468" t="s">
        <v>374</v>
      </c>
      <c r="Z3468" t="s">
        <v>436</v>
      </c>
      <c r="AA3468">
        <v>28</v>
      </c>
      <c r="AB3468">
        <v>4</v>
      </c>
      <c r="AC3468">
        <v>0</v>
      </c>
      <c r="AD3468">
        <v>1</v>
      </c>
      <c r="AE3468">
        <v>1</v>
      </c>
      <c r="AF3468">
        <v>0</v>
      </c>
      <c r="AG3468">
        <v>174435.48</v>
      </c>
      <c r="AH3468">
        <v>0</v>
      </c>
    </row>
    <row r="3469" spans="21:34" x14ac:dyDescent="0.25">
      <c r="U3469">
        <v>3468</v>
      </c>
      <c r="V3469">
        <v>15771509</v>
      </c>
      <c r="W3469" t="s">
        <v>2301</v>
      </c>
      <c r="X3469">
        <v>538</v>
      </c>
      <c r="Y3469" t="s">
        <v>378</v>
      </c>
      <c r="Z3469" t="s">
        <v>437</v>
      </c>
      <c r="AA3469">
        <v>42</v>
      </c>
      <c r="AB3469">
        <v>1</v>
      </c>
      <c r="AC3469">
        <v>98548.62</v>
      </c>
      <c r="AD3469">
        <v>2</v>
      </c>
      <c r="AE3469">
        <v>0</v>
      </c>
      <c r="AF3469">
        <v>1</v>
      </c>
      <c r="AG3469">
        <v>94047.75</v>
      </c>
      <c r="AH3469">
        <v>0</v>
      </c>
    </row>
    <row r="3470" spans="21:34" x14ac:dyDescent="0.25">
      <c r="U3470">
        <v>3469</v>
      </c>
      <c r="V3470">
        <v>15769586</v>
      </c>
      <c r="W3470" t="s">
        <v>2302</v>
      </c>
      <c r="X3470">
        <v>820</v>
      </c>
      <c r="Y3470" t="s">
        <v>374</v>
      </c>
      <c r="Z3470" t="s">
        <v>437</v>
      </c>
      <c r="AA3470">
        <v>49</v>
      </c>
      <c r="AB3470">
        <v>1</v>
      </c>
      <c r="AC3470">
        <v>0</v>
      </c>
      <c r="AD3470">
        <v>2</v>
      </c>
      <c r="AE3470">
        <v>1</v>
      </c>
      <c r="AF3470">
        <v>1</v>
      </c>
      <c r="AG3470">
        <v>119087.25</v>
      </c>
      <c r="AH3470">
        <v>0</v>
      </c>
    </row>
    <row r="3471" spans="21:34" x14ac:dyDescent="0.25">
      <c r="U3471">
        <v>3470</v>
      </c>
      <c r="V3471">
        <v>15656096</v>
      </c>
      <c r="W3471" t="s">
        <v>2303</v>
      </c>
      <c r="X3471">
        <v>679</v>
      </c>
      <c r="Y3471" t="s">
        <v>376</v>
      </c>
      <c r="Z3471" t="s">
        <v>437</v>
      </c>
      <c r="AA3471">
        <v>26</v>
      </c>
      <c r="AB3471">
        <v>3</v>
      </c>
      <c r="AC3471">
        <v>76554.06</v>
      </c>
      <c r="AD3471">
        <v>1</v>
      </c>
      <c r="AE3471">
        <v>1</v>
      </c>
      <c r="AF3471">
        <v>1</v>
      </c>
      <c r="AG3471">
        <v>184800.27</v>
      </c>
      <c r="AH3471">
        <v>0</v>
      </c>
    </row>
    <row r="3472" spans="21:34" x14ac:dyDescent="0.25">
      <c r="U3472">
        <v>3471</v>
      </c>
      <c r="V3472">
        <v>15585280</v>
      </c>
      <c r="W3472" t="s">
        <v>2304</v>
      </c>
      <c r="X3472">
        <v>649</v>
      </c>
      <c r="Y3472" t="s">
        <v>374</v>
      </c>
      <c r="Z3472" t="s">
        <v>437</v>
      </c>
      <c r="AA3472">
        <v>36</v>
      </c>
      <c r="AB3472">
        <v>2</v>
      </c>
      <c r="AC3472">
        <v>0</v>
      </c>
      <c r="AD3472">
        <v>2</v>
      </c>
      <c r="AE3472">
        <v>0</v>
      </c>
      <c r="AF3472">
        <v>1</v>
      </c>
      <c r="AG3472">
        <v>75035.48</v>
      </c>
      <c r="AH3472">
        <v>0</v>
      </c>
    </row>
    <row r="3473" spans="21:34" x14ac:dyDescent="0.25">
      <c r="U3473">
        <v>3472</v>
      </c>
      <c r="V3473">
        <v>15743582</v>
      </c>
      <c r="W3473" t="s">
        <v>750</v>
      </c>
      <c r="X3473">
        <v>632</v>
      </c>
      <c r="Y3473" t="s">
        <v>374</v>
      </c>
      <c r="Z3473" t="s">
        <v>437</v>
      </c>
      <c r="AA3473">
        <v>27</v>
      </c>
      <c r="AB3473">
        <v>3</v>
      </c>
      <c r="AC3473">
        <v>107375.82</v>
      </c>
      <c r="AD3473">
        <v>1</v>
      </c>
      <c r="AE3473">
        <v>1</v>
      </c>
      <c r="AF3473">
        <v>1</v>
      </c>
      <c r="AG3473">
        <v>62703.38</v>
      </c>
      <c r="AH3473">
        <v>0</v>
      </c>
    </row>
    <row r="3474" spans="21:34" x14ac:dyDescent="0.25">
      <c r="U3474">
        <v>3473</v>
      </c>
      <c r="V3474">
        <v>15761692</v>
      </c>
      <c r="W3474" t="s">
        <v>1042</v>
      </c>
      <c r="X3474">
        <v>594</v>
      </c>
      <c r="Y3474" t="s">
        <v>374</v>
      </c>
      <c r="Z3474" t="s">
        <v>436</v>
      </c>
      <c r="AA3474">
        <v>40</v>
      </c>
      <c r="AB3474">
        <v>9</v>
      </c>
      <c r="AC3474">
        <v>122417.17</v>
      </c>
      <c r="AD3474">
        <v>2</v>
      </c>
      <c r="AE3474">
        <v>0</v>
      </c>
      <c r="AF3474">
        <v>1</v>
      </c>
      <c r="AG3474">
        <v>190882.69</v>
      </c>
      <c r="AH3474">
        <v>0</v>
      </c>
    </row>
    <row r="3475" spans="21:34" x14ac:dyDescent="0.25">
      <c r="U3475">
        <v>3474</v>
      </c>
      <c r="V3475">
        <v>15627840</v>
      </c>
      <c r="W3475" t="s">
        <v>1205</v>
      </c>
      <c r="X3475">
        <v>682</v>
      </c>
      <c r="Y3475" t="s">
        <v>374</v>
      </c>
      <c r="Z3475" t="s">
        <v>437</v>
      </c>
      <c r="AA3475">
        <v>42</v>
      </c>
      <c r="AB3475">
        <v>0</v>
      </c>
      <c r="AC3475">
        <v>0</v>
      </c>
      <c r="AD3475">
        <v>1</v>
      </c>
      <c r="AE3475">
        <v>0</v>
      </c>
      <c r="AF3475">
        <v>1</v>
      </c>
      <c r="AG3475">
        <v>91981.85</v>
      </c>
      <c r="AH3475">
        <v>1</v>
      </c>
    </row>
    <row r="3476" spans="21:34" x14ac:dyDescent="0.25">
      <c r="U3476">
        <v>3475</v>
      </c>
      <c r="V3476">
        <v>15778861</v>
      </c>
      <c r="W3476" t="s">
        <v>718</v>
      </c>
      <c r="X3476">
        <v>720</v>
      </c>
      <c r="Y3476" t="s">
        <v>376</v>
      </c>
      <c r="Z3476" t="s">
        <v>436</v>
      </c>
      <c r="AA3476">
        <v>33</v>
      </c>
      <c r="AB3476">
        <v>6</v>
      </c>
      <c r="AC3476">
        <v>97188.62</v>
      </c>
      <c r="AD3476">
        <v>1</v>
      </c>
      <c r="AE3476">
        <v>0</v>
      </c>
      <c r="AF3476">
        <v>0</v>
      </c>
      <c r="AG3476">
        <v>91881.29</v>
      </c>
      <c r="AH3476">
        <v>0</v>
      </c>
    </row>
    <row r="3477" spans="21:34" x14ac:dyDescent="0.25">
      <c r="U3477">
        <v>3476</v>
      </c>
      <c r="V3477">
        <v>15770554</v>
      </c>
      <c r="W3477" t="s">
        <v>1268</v>
      </c>
      <c r="X3477">
        <v>769</v>
      </c>
      <c r="Y3477" t="s">
        <v>374</v>
      </c>
      <c r="Z3477" t="s">
        <v>436</v>
      </c>
      <c r="AA3477">
        <v>31</v>
      </c>
      <c r="AB3477">
        <v>4</v>
      </c>
      <c r="AC3477">
        <v>61297.05</v>
      </c>
      <c r="AD3477">
        <v>2</v>
      </c>
      <c r="AE3477">
        <v>1</v>
      </c>
      <c r="AF3477">
        <v>1</v>
      </c>
      <c r="AG3477">
        <v>7118.02</v>
      </c>
      <c r="AH3477">
        <v>0</v>
      </c>
    </row>
    <row r="3478" spans="21:34" x14ac:dyDescent="0.25">
      <c r="U3478">
        <v>3477</v>
      </c>
      <c r="V3478">
        <v>15806956</v>
      </c>
      <c r="W3478" t="s">
        <v>2177</v>
      </c>
      <c r="X3478">
        <v>746</v>
      </c>
      <c r="Y3478" t="s">
        <v>376</v>
      </c>
      <c r="Z3478" t="s">
        <v>436</v>
      </c>
      <c r="AA3478">
        <v>30</v>
      </c>
      <c r="AB3478">
        <v>1</v>
      </c>
      <c r="AC3478">
        <v>112666.67</v>
      </c>
      <c r="AD3478">
        <v>1</v>
      </c>
      <c r="AE3478">
        <v>0</v>
      </c>
      <c r="AF3478">
        <v>0</v>
      </c>
      <c r="AG3478">
        <v>11710.4</v>
      </c>
      <c r="AH3478">
        <v>1</v>
      </c>
    </row>
    <row r="3479" spans="21:34" x14ac:dyDescent="0.25">
      <c r="U3479">
        <v>3478</v>
      </c>
      <c r="V3479">
        <v>15701908</v>
      </c>
      <c r="W3479" t="s">
        <v>2305</v>
      </c>
      <c r="X3479">
        <v>623</v>
      </c>
      <c r="Y3479" t="s">
        <v>376</v>
      </c>
      <c r="Z3479" t="s">
        <v>437</v>
      </c>
      <c r="AA3479">
        <v>40</v>
      </c>
      <c r="AB3479">
        <v>7</v>
      </c>
      <c r="AC3479">
        <v>0</v>
      </c>
      <c r="AD3479">
        <v>1</v>
      </c>
      <c r="AE3479">
        <v>1</v>
      </c>
      <c r="AF3479">
        <v>1</v>
      </c>
      <c r="AG3479">
        <v>25904.12</v>
      </c>
      <c r="AH3479">
        <v>0</v>
      </c>
    </row>
    <row r="3480" spans="21:34" x14ac:dyDescent="0.25">
      <c r="U3480">
        <v>3479</v>
      </c>
      <c r="V3480">
        <v>15736990</v>
      </c>
      <c r="W3480" t="s">
        <v>909</v>
      </c>
      <c r="X3480">
        <v>537</v>
      </c>
      <c r="Y3480" t="s">
        <v>374</v>
      </c>
      <c r="Z3480" t="s">
        <v>436</v>
      </c>
      <c r="AA3480">
        <v>28</v>
      </c>
      <c r="AB3480">
        <v>3</v>
      </c>
      <c r="AC3480">
        <v>157842.07</v>
      </c>
      <c r="AD3480">
        <v>1</v>
      </c>
      <c r="AE3480">
        <v>1</v>
      </c>
      <c r="AF3480">
        <v>0</v>
      </c>
      <c r="AG3480">
        <v>86911.49</v>
      </c>
      <c r="AH3480">
        <v>0</v>
      </c>
    </row>
    <row r="3481" spans="21:34" x14ac:dyDescent="0.25">
      <c r="U3481">
        <v>3480</v>
      </c>
      <c r="V3481">
        <v>15743714</v>
      </c>
      <c r="W3481" t="s">
        <v>852</v>
      </c>
      <c r="X3481">
        <v>468</v>
      </c>
      <c r="Y3481" t="s">
        <v>374</v>
      </c>
      <c r="Z3481" t="s">
        <v>436</v>
      </c>
      <c r="AA3481">
        <v>46</v>
      </c>
      <c r="AB3481">
        <v>7</v>
      </c>
      <c r="AC3481">
        <v>91443.75</v>
      </c>
      <c r="AD3481">
        <v>1</v>
      </c>
      <c r="AE3481">
        <v>1</v>
      </c>
      <c r="AF3481">
        <v>0</v>
      </c>
      <c r="AG3481">
        <v>10958.18</v>
      </c>
      <c r="AH3481">
        <v>0</v>
      </c>
    </row>
    <row r="3482" spans="21:34" x14ac:dyDescent="0.25">
      <c r="U3482">
        <v>3481</v>
      </c>
      <c r="V3482">
        <v>15807993</v>
      </c>
      <c r="W3482" t="s">
        <v>1611</v>
      </c>
      <c r="X3482">
        <v>588</v>
      </c>
      <c r="Y3482" t="s">
        <v>378</v>
      </c>
      <c r="Z3482" t="s">
        <v>437</v>
      </c>
      <c r="AA3482">
        <v>30</v>
      </c>
      <c r="AB3482">
        <v>0</v>
      </c>
      <c r="AC3482">
        <v>110148.49</v>
      </c>
      <c r="AD3482">
        <v>1</v>
      </c>
      <c r="AE3482">
        <v>1</v>
      </c>
      <c r="AF3482">
        <v>0</v>
      </c>
      <c r="AG3482">
        <v>5790.9</v>
      </c>
      <c r="AH3482">
        <v>1</v>
      </c>
    </row>
    <row r="3483" spans="21:34" x14ac:dyDescent="0.25">
      <c r="U3483">
        <v>3482</v>
      </c>
      <c r="V3483">
        <v>15644686</v>
      </c>
      <c r="W3483" t="s">
        <v>761</v>
      </c>
      <c r="X3483">
        <v>729</v>
      </c>
      <c r="Y3483" t="s">
        <v>376</v>
      </c>
      <c r="Z3483" t="s">
        <v>437</v>
      </c>
      <c r="AA3483">
        <v>34</v>
      </c>
      <c r="AB3483">
        <v>9</v>
      </c>
      <c r="AC3483">
        <v>53299.96</v>
      </c>
      <c r="AD3483">
        <v>2</v>
      </c>
      <c r="AE3483">
        <v>1</v>
      </c>
      <c r="AF3483">
        <v>1</v>
      </c>
      <c r="AG3483">
        <v>42855.97</v>
      </c>
      <c r="AH3483">
        <v>0</v>
      </c>
    </row>
    <row r="3484" spans="21:34" x14ac:dyDescent="0.25">
      <c r="U3484">
        <v>3483</v>
      </c>
      <c r="V3484">
        <v>15677377</v>
      </c>
      <c r="W3484" t="s">
        <v>1132</v>
      </c>
      <c r="X3484">
        <v>543</v>
      </c>
      <c r="Y3484" t="s">
        <v>376</v>
      </c>
      <c r="Z3484" t="s">
        <v>436</v>
      </c>
      <c r="AA3484">
        <v>37</v>
      </c>
      <c r="AB3484">
        <v>3</v>
      </c>
      <c r="AC3484">
        <v>0</v>
      </c>
      <c r="AD3484">
        <v>2</v>
      </c>
      <c r="AE3484">
        <v>1</v>
      </c>
      <c r="AF3484">
        <v>1</v>
      </c>
      <c r="AG3484">
        <v>78915.679999999993</v>
      </c>
      <c r="AH3484">
        <v>0</v>
      </c>
    </row>
    <row r="3485" spans="21:34" x14ac:dyDescent="0.25">
      <c r="U3485">
        <v>3484</v>
      </c>
      <c r="V3485">
        <v>15626412</v>
      </c>
      <c r="W3485" t="s">
        <v>2306</v>
      </c>
      <c r="X3485">
        <v>499</v>
      </c>
      <c r="Y3485" t="s">
        <v>376</v>
      </c>
      <c r="Z3485" t="s">
        <v>436</v>
      </c>
      <c r="AA3485">
        <v>39</v>
      </c>
      <c r="AB3485">
        <v>6</v>
      </c>
      <c r="AC3485">
        <v>0</v>
      </c>
      <c r="AD3485">
        <v>2</v>
      </c>
      <c r="AE3485">
        <v>1</v>
      </c>
      <c r="AF3485">
        <v>1</v>
      </c>
      <c r="AG3485">
        <v>81409</v>
      </c>
      <c r="AH3485">
        <v>0</v>
      </c>
    </row>
    <row r="3486" spans="21:34" x14ac:dyDescent="0.25">
      <c r="U3486">
        <v>3485</v>
      </c>
      <c r="V3486">
        <v>15643679</v>
      </c>
      <c r="W3486" t="s">
        <v>1672</v>
      </c>
      <c r="X3486">
        <v>784</v>
      </c>
      <c r="Y3486" t="s">
        <v>378</v>
      </c>
      <c r="Z3486" t="s">
        <v>436</v>
      </c>
      <c r="AA3486">
        <v>28</v>
      </c>
      <c r="AB3486">
        <v>2</v>
      </c>
      <c r="AC3486">
        <v>70233.740000000005</v>
      </c>
      <c r="AD3486">
        <v>2</v>
      </c>
      <c r="AE3486">
        <v>1</v>
      </c>
      <c r="AF3486">
        <v>1</v>
      </c>
      <c r="AG3486">
        <v>179252.73</v>
      </c>
      <c r="AH3486">
        <v>0</v>
      </c>
    </row>
    <row r="3487" spans="21:34" x14ac:dyDescent="0.25">
      <c r="U3487">
        <v>3486</v>
      </c>
      <c r="V3487">
        <v>15728456</v>
      </c>
      <c r="W3487" t="s">
        <v>2307</v>
      </c>
      <c r="X3487">
        <v>604</v>
      </c>
      <c r="Y3487" t="s">
        <v>374</v>
      </c>
      <c r="Z3487" t="s">
        <v>436</v>
      </c>
      <c r="AA3487">
        <v>33</v>
      </c>
      <c r="AB3487">
        <v>3</v>
      </c>
      <c r="AC3487">
        <v>0</v>
      </c>
      <c r="AD3487">
        <v>1</v>
      </c>
      <c r="AE3487">
        <v>1</v>
      </c>
      <c r="AF3487">
        <v>0</v>
      </c>
      <c r="AG3487">
        <v>42171.13</v>
      </c>
      <c r="AH3487">
        <v>1</v>
      </c>
    </row>
    <row r="3488" spans="21:34" x14ac:dyDescent="0.25">
      <c r="U3488">
        <v>3487</v>
      </c>
      <c r="V3488">
        <v>15630661</v>
      </c>
      <c r="W3488" t="s">
        <v>2308</v>
      </c>
      <c r="X3488">
        <v>614</v>
      </c>
      <c r="Y3488" t="s">
        <v>376</v>
      </c>
      <c r="Z3488" t="s">
        <v>437</v>
      </c>
      <c r="AA3488">
        <v>25</v>
      </c>
      <c r="AB3488">
        <v>10</v>
      </c>
      <c r="AC3488">
        <v>75212.28</v>
      </c>
      <c r="AD3488">
        <v>1</v>
      </c>
      <c r="AE3488">
        <v>1</v>
      </c>
      <c r="AF3488">
        <v>0</v>
      </c>
      <c r="AG3488">
        <v>58965.04</v>
      </c>
      <c r="AH3488">
        <v>0</v>
      </c>
    </row>
    <row r="3489" spans="21:34" x14ac:dyDescent="0.25">
      <c r="U3489">
        <v>3488</v>
      </c>
      <c r="V3489">
        <v>15734044</v>
      </c>
      <c r="W3489" t="s">
        <v>975</v>
      </c>
      <c r="X3489">
        <v>671</v>
      </c>
      <c r="Y3489" t="s">
        <v>374</v>
      </c>
      <c r="Z3489" t="s">
        <v>437</v>
      </c>
      <c r="AA3489">
        <v>31</v>
      </c>
      <c r="AB3489">
        <v>7</v>
      </c>
      <c r="AC3489">
        <v>41299.03</v>
      </c>
      <c r="AD3489">
        <v>1</v>
      </c>
      <c r="AE3489">
        <v>0</v>
      </c>
      <c r="AF3489">
        <v>1</v>
      </c>
      <c r="AG3489">
        <v>102681.32</v>
      </c>
      <c r="AH3489">
        <v>0</v>
      </c>
    </row>
    <row r="3490" spans="21:34" x14ac:dyDescent="0.25">
      <c r="U3490">
        <v>3489</v>
      </c>
      <c r="V3490">
        <v>15705001</v>
      </c>
      <c r="W3490" t="s">
        <v>1170</v>
      </c>
      <c r="X3490">
        <v>587</v>
      </c>
      <c r="Y3490" t="s">
        <v>376</v>
      </c>
      <c r="Z3490" t="s">
        <v>437</v>
      </c>
      <c r="AA3490">
        <v>35</v>
      </c>
      <c r="AB3490">
        <v>3</v>
      </c>
      <c r="AC3490">
        <v>83286.559999999998</v>
      </c>
      <c r="AD3490">
        <v>1</v>
      </c>
      <c r="AE3490">
        <v>1</v>
      </c>
      <c r="AF3490">
        <v>0</v>
      </c>
      <c r="AG3490">
        <v>125553.52</v>
      </c>
      <c r="AH3490">
        <v>0</v>
      </c>
    </row>
    <row r="3491" spans="21:34" x14ac:dyDescent="0.25">
      <c r="U3491">
        <v>3490</v>
      </c>
      <c r="V3491">
        <v>15809817</v>
      </c>
      <c r="W3491" t="s">
        <v>1029</v>
      </c>
      <c r="X3491">
        <v>593</v>
      </c>
      <c r="Y3491" t="s">
        <v>376</v>
      </c>
      <c r="Z3491" t="s">
        <v>436</v>
      </c>
      <c r="AA3491">
        <v>43</v>
      </c>
      <c r="AB3491">
        <v>10</v>
      </c>
      <c r="AC3491">
        <v>0</v>
      </c>
      <c r="AD3491">
        <v>2</v>
      </c>
      <c r="AE3491">
        <v>0</v>
      </c>
      <c r="AF3491">
        <v>0</v>
      </c>
      <c r="AG3491">
        <v>53478.02</v>
      </c>
      <c r="AH3491">
        <v>0</v>
      </c>
    </row>
    <row r="3492" spans="21:34" x14ac:dyDescent="0.25">
      <c r="U3492">
        <v>3491</v>
      </c>
      <c r="V3492">
        <v>15809137</v>
      </c>
      <c r="W3492" t="s">
        <v>1167</v>
      </c>
      <c r="X3492">
        <v>453</v>
      </c>
      <c r="Y3492" t="s">
        <v>374</v>
      </c>
      <c r="Z3492" t="s">
        <v>436</v>
      </c>
      <c r="AA3492">
        <v>29</v>
      </c>
      <c r="AB3492">
        <v>6</v>
      </c>
      <c r="AC3492">
        <v>0</v>
      </c>
      <c r="AD3492">
        <v>1</v>
      </c>
      <c r="AE3492">
        <v>0</v>
      </c>
      <c r="AF3492">
        <v>0</v>
      </c>
      <c r="AG3492">
        <v>198376.02</v>
      </c>
      <c r="AH3492">
        <v>1</v>
      </c>
    </row>
    <row r="3493" spans="21:34" x14ac:dyDescent="0.25">
      <c r="U3493">
        <v>3492</v>
      </c>
      <c r="V3493">
        <v>15751593</v>
      </c>
      <c r="W3493" t="s">
        <v>1268</v>
      </c>
      <c r="X3493">
        <v>570</v>
      </c>
      <c r="Y3493" t="s">
        <v>378</v>
      </c>
      <c r="Z3493" t="s">
        <v>436</v>
      </c>
      <c r="AA3493">
        <v>35</v>
      </c>
      <c r="AB3493">
        <v>6</v>
      </c>
      <c r="AC3493">
        <v>85668.59</v>
      </c>
      <c r="AD3493">
        <v>1</v>
      </c>
      <c r="AE3493">
        <v>1</v>
      </c>
      <c r="AF3493">
        <v>0</v>
      </c>
      <c r="AG3493">
        <v>105525.36</v>
      </c>
      <c r="AH3493">
        <v>0</v>
      </c>
    </row>
    <row r="3494" spans="21:34" x14ac:dyDescent="0.25">
      <c r="U3494">
        <v>3493</v>
      </c>
      <c r="V3494">
        <v>15626491</v>
      </c>
      <c r="W3494" t="s">
        <v>874</v>
      </c>
      <c r="X3494">
        <v>655</v>
      </c>
      <c r="Y3494" t="s">
        <v>374</v>
      </c>
      <c r="Z3494" t="s">
        <v>437</v>
      </c>
      <c r="AA3494">
        <v>45</v>
      </c>
      <c r="AB3494">
        <v>7</v>
      </c>
      <c r="AC3494">
        <v>57327.040000000001</v>
      </c>
      <c r="AD3494">
        <v>1</v>
      </c>
      <c r="AE3494">
        <v>0</v>
      </c>
      <c r="AF3494">
        <v>1</v>
      </c>
      <c r="AG3494">
        <v>47349</v>
      </c>
      <c r="AH3494">
        <v>0</v>
      </c>
    </row>
    <row r="3495" spans="21:34" x14ac:dyDescent="0.25">
      <c r="U3495">
        <v>3494</v>
      </c>
      <c r="V3495">
        <v>15765461</v>
      </c>
      <c r="W3495" t="s">
        <v>1743</v>
      </c>
      <c r="X3495">
        <v>632</v>
      </c>
      <c r="Y3495" t="s">
        <v>376</v>
      </c>
      <c r="Z3495" t="s">
        <v>436</v>
      </c>
      <c r="AA3495">
        <v>47</v>
      </c>
      <c r="AB3495">
        <v>3</v>
      </c>
      <c r="AC3495">
        <v>0</v>
      </c>
      <c r="AD3495">
        <v>2</v>
      </c>
      <c r="AE3495">
        <v>1</v>
      </c>
      <c r="AF3495">
        <v>0</v>
      </c>
      <c r="AG3495">
        <v>178822.32</v>
      </c>
      <c r="AH3495">
        <v>0</v>
      </c>
    </row>
    <row r="3496" spans="21:34" x14ac:dyDescent="0.25">
      <c r="U3496">
        <v>3495</v>
      </c>
      <c r="V3496">
        <v>15568120</v>
      </c>
      <c r="W3496" t="s">
        <v>2309</v>
      </c>
      <c r="X3496">
        <v>681</v>
      </c>
      <c r="Y3496" t="s">
        <v>374</v>
      </c>
      <c r="Z3496" t="s">
        <v>437</v>
      </c>
      <c r="AA3496">
        <v>37</v>
      </c>
      <c r="AB3496">
        <v>7</v>
      </c>
      <c r="AC3496">
        <v>69609.850000000006</v>
      </c>
      <c r="AD3496">
        <v>1</v>
      </c>
      <c r="AE3496">
        <v>1</v>
      </c>
      <c r="AF3496">
        <v>1</v>
      </c>
      <c r="AG3496">
        <v>72127.83</v>
      </c>
      <c r="AH3496">
        <v>0</v>
      </c>
    </row>
    <row r="3497" spans="21:34" x14ac:dyDescent="0.25">
      <c r="U3497">
        <v>3496</v>
      </c>
      <c r="V3497">
        <v>15787161</v>
      </c>
      <c r="W3497" t="s">
        <v>1011</v>
      </c>
      <c r="X3497">
        <v>591</v>
      </c>
      <c r="Y3497" t="s">
        <v>378</v>
      </c>
      <c r="Z3497" t="s">
        <v>436</v>
      </c>
      <c r="AA3497">
        <v>46</v>
      </c>
      <c r="AB3497">
        <v>4</v>
      </c>
      <c r="AC3497">
        <v>129269.27</v>
      </c>
      <c r="AD3497">
        <v>1</v>
      </c>
      <c r="AE3497">
        <v>1</v>
      </c>
      <c r="AF3497">
        <v>0</v>
      </c>
      <c r="AG3497">
        <v>163504.32999999999</v>
      </c>
      <c r="AH3497">
        <v>0</v>
      </c>
    </row>
    <row r="3498" spans="21:34" x14ac:dyDescent="0.25">
      <c r="U3498">
        <v>3497</v>
      </c>
      <c r="V3498">
        <v>15812324</v>
      </c>
      <c r="W3498" t="s">
        <v>1067</v>
      </c>
      <c r="X3498">
        <v>779</v>
      </c>
      <c r="Y3498" t="s">
        <v>374</v>
      </c>
      <c r="Z3498" t="s">
        <v>436</v>
      </c>
      <c r="AA3498">
        <v>27</v>
      </c>
      <c r="AB3498">
        <v>1</v>
      </c>
      <c r="AC3498">
        <v>0</v>
      </c>
      <c r="AD3498">
        <v>2</v>
      </c>
      <c r="AE3498">
        <v>1</v>
      </c>
      <c r="AF3498">
        <v>1</v>
      </c>
      <c r="AG3498">
        <v>190623.02</v>
      </c>
      <c r="AH3498">
        <v>0</v>
      </c>
    </row>
    <row r="3499" spans="21:34" x14ac:dyDescent="0.25">
      <c r="U3499">
        <v>3498</v>
      </c>
      <c r="V3499">
        <v>15588944</v>
      </c>
      <c r="W3499" t="s">
        <v>2310</v>
      </c>
      <c r="X3499">
        <v>456</v>
      </c>
      <c r="Y3499" t="s">
        <v>374</v>
      </c>
      <c r="Z3499" t="s">
        <v>437</v>
      </c>
      <c r="AA3499">
        <v>63</v>
      </c>
      <c r="AB3499">
        <v>1</v>
      </c>
      <c r="AC3499">
        <v>165350.60999999999</v>
      </c>
      <c r="AD3499">
        <v>2</v>
      </c>
      <c r="AE3499">
        <v>0</v>
      </c>
      <c r="AF3499">
        <v>0</v>
      </c>
      <c r="AG3499">
        <v>140758.07</v>
      </c>
      <c r="AH3499">
        <v>1</v>
      </c>
    </row>
    <row r="3500" spans="21:34" x14ac:dyDescent="0.25">
      <c r="U3500">
        <v>3499</v>
      </c>
      <c r="V3500">
        <v>15694253</v>
      </c>
      <c r="W3500" t="s">
        <v>1369</v>
      </c>
      <c r="X3500">
        <v>686</v>
      </c>
      <c r="Y3500" t="s">
        <v>374</v>
      </c>
      <c r="Z3500" t="s">
        <v>437</v>
      </c>
      <c r="AA3500">
        <v>41</v>
      </c>
      <c r="AB3500">
        <v>7</v>
      </c>
      <c r="AC3500">
        <v>152105.57</v>
      </c>
      <c r="AD3500">
        <v>2</v>
      </c>
      <c r="AE3500">
        <v>0</v>
      </c>
      <c r="AF3500">
        <v>1</v>
      </c>
      <c r="AG3500">
        <v>132374.41</v>
      </c>
      <c r="AH3500">
        <v>0</v>
      </c>
    </row>
    <row r="3501" spans="21:34" x14ac:dyDescent="0.25">
      <c r="U3501">
        <v>3500</v>
      </c>
      <c r="V3501">
        <v>15759566</v>
      </c>
      <c r="W3501" t="s">
        <v>2311</v>
      </c>
      <c r="X3501">
        <v>617</v>
      </c>
      <c r="Y3501" t="s">
        <v>374</v>
      </c>
      <c r="Z3501" t="s">
        <v>436</v>
      </c>
      <c r="AA3501">
        <v>74</v>
      </c>
      <c r="AB3501">
        <v>10</v>
      </c>
      <c r="AC3501">
        <v>0</v>
      </c>
      <c r="AD3501">
        <v>2</v>
      </c>
      <c r="AE3501">
        <v>1</v>
      </c>
      <c r="AF3501">
        <v>1</v>
      </c>
      <c r="AG3501">
        <v>53949.98</v>
      </c>
      <c r="AH3501">
        <v>0</v>
      </c>
    </row>
    <row r="3502" spans="21:34" x14ac:dyDescent="0.25">
      <c r="U3502">
        <v>3501</v>
      </c>
      <c r="V3502">
        <v>15675675</v>
      </c>
      <c r="W3502" t="s">
        <v>2312</v>
      </c>
      <c r="X3502">
        <v>850</v>
      </c>
      <c r="Y3502" t="s">
        <v>374</v>
      </c>
      <c r="Z3502" t="s">
        <v>437</v>
      </c>
      <c r="AA3502">
        <v>32</v>
      </c>
      <c r="AB3502">
        <v>5</v>
      </c>
      <c r="AC3502">
        <v>106290.64</v>
      </c>
      <c r="AD3502">
        <v>1</v>
      </c>
      <c r="AE3502">
        <v>1</v>
      </c>
      <c r="AF3502">
        <v>0</v>
      </c>
      <c r="AG3502">
        <v>121982.73</v>
      </c>
      <c r="AH3502">
        <v>0</v>
      </c>
    </row>
    <row r="3503" spans="21:34" x14ac:dyDescent="0.25">
      <c r="U3503">
        <v>3502</v>
      </c>
      <c r="V3503">
        <v>15802060</v>
      </c>
      <c r="W3503" t="s">
        <v>1108</v>
      </c>
      <c r="X3503">
        <v>646</v>
      </c>
      <c r="Y3503" t="s">
        <v>378</v>
      </c>
      <c r="Z3503" t="s">
        <v>437</v>
      </c>
      <c r="AA3503">
        <v>30</v>
      </c>
      <c r="AB3503">
        <v>10</v>
      </c>
      <c r="AC3503">
        <v>100548.67</v>
      </c>
      <c r="AD3503">
        <v>2</v>
      </c>
      <c r="AE3503">
        <v>0</v>
      </c>
      <c r="AF3503">
        <v>0</v>
      </c>
      <c r="AG3503">
        <v>136983.76999999999</v>
      </c>
      <c r="AH3503">
        <v>0</v>
      </c>
    </row>
    <row r="3504" spans="21:34" x14ac:dyDescent="0.25">
      <c r="U3504">
        <v>3503</v>
      </c>
      <c r="V3504">
        <v>15660505</v>
      </c>
      <c r="W3504" t="s">
        <v>1227</v>
      </c>
      <c r="X3504">
        <v>735</v>
      </c>
      <c r="Y3504" t="s">
        <v>378</v>
      </c>
      <c r="Z3504" t="s">
        <v>436</v>
      </c>
      <c r="AA3504">
        <v>46</v>
      </c>
      <c r="AB3504">
        <v>2</v>
      </c>
      <c r="AC3504">
        <v>106344.95</v>
      </c>
      <c r="AD3504">
        <v>1</v>
      </c>
      <c r="AE3504">
        <v>1</v>
      </c>
      <c r="AF3504">
        <v>0</v>
      </c>
      <c r="AG3504">
        <v>114371.33</v>
      </c>
      <c r="AH3504">
        <v>1</v>
      </c>
    </row>
    <row r="3505" spans="21:34" x14ac:dyDescent="0.25">
      <c r="U3505">
        <v>3504</v>
      </c>
      <c r="V3505">
        <v>15782630</v>
      </c>
      <c r="W3505" t="s">
        <v>1018</v>
      </c>
      <c r="X3505">
        <v>543</v>
      </c>
      <c r="Y3505" t="s">
        <v>374</v>
      </c>
      <c r="Z3505" t="s">
        <v>436</v>
      </c>
      <c r="AA3505">
        <v>35</v>
      </c>
      <c r="AB3505">
        <v>5</v>
      </c>
      <c r="AC3505">
        <v>137482.19</v>
      </c>
      <c r="AD3505">
        <v>1</v>
      </c>
      <c r="AE3505">
        <v>0</v>
      </c>
      <c r="AF3505">
        <v>0</v>
      </c>
      <c r="AG3505">
        <v>62389.35</v>
      </c>
      <c r="AH3505">
        <v>0</v>
      </c>
    </row>
    <row r="3506" spans="21:34" x14ac:dyDescent="0.25">
      <c r="U3506">
        <v>3505</v>
      </c>
      <c r="V3506">
        <v>15700710</v>
      </c>
      <c r="W3506" t="s">
        <v>2313</v>
      </c>
      <c r="X3506">
        <v>490</v>
      </c>
      <c r="Y3506" t="s">
        <v>374</v>
      </c>
      <c r="Z3506" t="s">
        <v>437</v>
      </c>
      <c r="AA3506">
        <v>37</v>
      </c>
      <c r="AB3506">
        <v>3</v>
      </c>
      <c r="AC3506">
        <v>116465.53</v>
      </c>
      <c r="AD3506">
        <v>1</v>
      </c>
      <c r="AE3506">
        <v>0</v>
      </c>
      <c r="AF3506">
        <v>1</v>
      </c>
      <c r="AG3506">
        <v>24435.77</v>
      </c>
      <c r="AH3506">
        <v>0</v>
      </c>
    </row>
    <row r="3507" spans="21:34" x14ac:dyDescent="0.25">
      <c r="U3507">
        <v>3506</v>
      </c>
      <c r="V3507">
        <v>15742834</v>
      </c>
      <c r="W3507" t="s">
        <v>873</v>
      </c>
      <c r="X3507">
        <v>640</v>
      </c>
      <c r="Y3507" t="s">
        <v>374</v>
      </c>
      <c r="Z3507" t="s">
        <v>436</v>
      </c>
      <c r="AA3507">
        <v>45</v>
      </c>
      <c r="AB3507">
        <v>1</v>
      </c>
      <c r="AC3507">
        <v>0</v>
      </c>
      <c r="AD3507">
        <v>1</v>
      </c>
      <c r="AE3507">
        <v>1</v>
      </c>
      <c r="AF3507">
        <v>1</v>
      </c>
      <c r="AG3507">
        <v>10908.33</v>
      </c>
      <c r="AH3507">
        <v>0</v>
      </c>
    </row>
    <row r="3508" spans="21:34" x14ac:dyDescent="0.25">
      <c r="U3508">
        <v>3507</v>
      </c>
      <c r="V3508">
        <v>15806511</v>
      </c>
      <c r="W3508" t="s">
        <v>2314</v>
      </c>
      <c r="X3508">
        <v>445</v>
      </c>
      <c r="Y3508" t="s">
        <v>376</v>
      </c>
      <c r="Z3508" t="s">
        <v>436</v>
      </c>
      <c r="AA3508">
        <v>45</v>
      </c>
      <c r="AB3508">
        <v>10</v>
      </c>
      <c r="AC3508">
        <v>0</v>
      </c>
      <c r="AD3508">
        <v>2</v>
      </c>
      <c r="AE3508">
        <v>0</v>
      </c>
      <c r="AF3508">
        <v>1</v>
      </c>
      <c r="AG3508">
        <v>90977.48</v>
      </c>
      <c r="AH3508">
        <v>0</v>
      </c>
    </row>
    <row r="3509" spans="21:34" x14ac:dyDescent="0.25">
      <c r="U3509">
        <v>3508</v>
      </c>
      <c r="V3509">
        <v>15608166</v>
      </c>
      <c r="W3509" t="s">
        <v>1127</v>
      </c>
      <c r="X3509">
        <v>761</v>
      </c>
      <c r="Y3509" t="s">
        <v>374</v>
      </c>
      <c r="Z3509" t="s">
        <v>436</v>
      </c>
      <c r="AA3509">
        <v>36</v>
      </c>
      <c r="AB3509">
        <v>9</v>
      </c>
      <c r="AC3509">
        <v>127637.92</v>
      </c>
      <c r="AD3509">
        <v>1</v>
      </c>
      <c r="AE3509">
        <v>1</v>
      </c>
      <c r="AF3509">
        <v>1</v>
      </c>
      <c r="AG3509">
        <v>81062.929999999993</v>
      </c>
      <c r="AH3509">
        <v>0</v>
      </c>
    </row>
    <row r="3510" spans="21:34" x14ac:dyDescent="0.25">
      <c r="U3510">
        <v>3509</v>
      </c>
      <c r="V3510">
        <v>15614230</v>
      </c>
      <c r="W3510" t="s">
        <v>1541</v>
      </c>
      <c r="X3510">
        <v>426</v>
      </c>
      <c r="Y3510" t="s">
        <v>374</v>
      </c>
      <c r="Z3510" t="s">
        <v>437</v>
      </c>
      <c r="AA3510">
        <v>34</v>
      </c>
      <c r="AB3510">
        <v>3</v>
      </c>
      <c r="AC3510">
        <v>0</v>
      </c>
      <c r="AD3510">
        <v>2</v>
      </c>
      <c r="AE3510">
        <v>1</v>
      </c>
      <c r="AF3510">
        <v>1</v>
      </c>
      <c r="AG3510">
        <v>61230.83</v>
      </c>
      <c r="AH3510">
        <v>0</v>
      </c>
    </row>
    <row r="3511" spans="21:34" x14ac:dyDescent="0.25">
      <c r="U3511">
        <v>3510</v>
      </c>
      <c r="V3511">
        <v>15729958</v>
      </c>
      <c r="W3511" t="s">
        <v>795</v>
      </c>
      <c r="X3511">
        <v>777</v>
      </c>
      <c r="Y3511" t="s">
        <v>374</v>
      </c>
      <c r="Z3511" t="s">
        <v>436</v>
      </c>
      <c r="AA3511">
        <v>37</v>
      </c>
      <c r="AB3511">
        <v>1</v>
      </c>
      <c r="AC3511">
        <v>0</v>
      </c>
      <c r="AD3511">
        <v>1</v>
      </c>
      <c r="AE3511">
        <v>1</v>
      </c>
      <c r="AF3511">
        <v>1</v>
      </c>
      <c r="AG3511">
        <v>126837.72</v>
      </c>
      <c r="AH3511">
        <v>0</v>
      </c>
    </row>
    <row r="3512" spans="21:34" x14ac:dyDescent="0.25">
      <c r="U3512">
        <v>3511</v>
      </c>
      <c r="V3512">
        <v>15800814</v>
      </c>
      <c r="W3512" t="s">
        <v>1369</v>
      </c>
      <c r="X3512">
        <v>534</v>
      </c>
      <c r="Y3512" t="s">
        <v>374</v>
      </c>
      <c r="Z3512" t="s">
        <v>436</v>
      </c>
      <c r="AA3512">
        <v>35</v>
      </c>
      <c r="AB3512">
        <v>2</v>
      </c>
      <c r="AC3512">
        <v>81951.740000000005</v>
      </c>
      <c r="AD3512">
        <v>2</v>
      </c>
      <c r="AE3512">
        <v>1</v>
      </c>
      <c r="AF3512">
        <v>0</v>
      </c>
      <c r="AG3512">
        <v>115668.53</v>
      </c>
      <c r="AH3512">
        <v>0</v>
      </c>
    </row>
    <row r="3513" spans="21:34" x14ac:dyDescent="0.25">
      <c r="U3513">
        <v>3512</v>
      </c>
      <c r="V3513">
        <v>15674727</v>
      </c>
      <c r="W3513" t="s">
        <v>1099</v>
      </c>
      <c r="X3513">
        <v>777</v>
      </c>
      <c r="Y3513" t="s">
        <v>374</v>
      </c>
      <c r="Z3513" t="s">
        <v>437</v>
      </c>
      <c r="AA3513">
        <v>42</v>
      </c>
      <c r="AB3513">
        <v>5</v>
      </c>
      <c r="AC3513">
        <v>147531.82</v>
      </c>
      <c r="AD3513">
        <v>1</v>
      </c>
      <c r="AE3513">
        <v>1</v>
      </c>
      <c r="AF3513">
        <v>1</v>
      </c>
      <c r="AG3513">
        <v>38819.449999999997</v>
      </c>
      <c r="AH3513">
        <v>0</v>
      </c>
    </row>
    <row r="3514" spans="21:34" x14ac:dyDescent="0.25">
      <c r="U3514">
        <v>3513</v>
      </c>
      <c r="V3514">
        <v>15657779</v>
      </c>
      <c r="W3514" t="s">
        <v>2315</v>
      </c>
      <c r="X3514">
        <v>806</v>
      </c>
      <c r="Y3514" t="s">
        <v>376</v>
      </c>
      <c r="Z3514" t="s">
        <v>436</v>
      </c>
      <c r="AA3514">
        <v>18</v>
      </c>
      <c r="AB3514">
        <v>3</v>
      </c>
      <c r="AC3514">
        <v>0</v>
      </c>
      <c r="AD3514">
        <v>2</v>
      </c>
      <c r="AE3514">
        <v>1</v>
      </c>
      <c r="AF3514">
        <v>1</v>
      </c>
      <c r="AG3514">
        <v>86994.54</v>
      </c>
      <c r="AH3514">
        <v>0</v>
      </c>
    </row>
    <row r="3515" spans="21:34" x14ac:dyDescent="0.25">
      <c r="U3515">
        <v>3514</v>
      </c>
      <c r="V3515">
        <v>15801395</v>
      </c>
      <c r="W3515" t="s">
        <v>2316</v>
      </c>
      <c r="X3515">
        <v>790</v>
      </c>
      <c r="Y3515" t="s">
        <v>374</v>
      </c>
      <c r="Z3515" t="s">
        <v>437</v>
      </c>
      <c r="AA3515">
        <v>33</v>
      </c>
      <c r="AB3515">
        <v>10</v>
      </c>
      <c r="AC3515">
        <v>135120.72</v>
      </c>
      <c r="AD3515">
        <v>1</v>
      </c>
      <c r="AE3515">
        <v>0</v>
      </c>
      <c r="AF3515">
        <v>0</v>
      </c>
      <c r="AG3515">
        <v>195204.99</v>
      </c>
      <c r="AH3515">
        <v>0</v>
      </c>
    </row>
    <row r="3516" spans="21:34" x14ac:dyDescent="0.25">
      <c r="U3516">
        <v>3515</v>
      </c>
      <c r="V3516">
        <v>15757911</v>
      </c>
      <c r="W3516" t="s">
        <v>695</v>
      </c>
      <c r="X3516">
        <v>643</v>
      </c>
      <c r="Y3516" t="s">
        <v>376</v>
      </c>
      <c r="Z3516" t="s">
        <v>437</v>
      </c>
      <c r="AA3516">
        <v>32</v>
      </c>
      <c r="AB3516">
        <v>2</v>
      </c>
      <c r="AC3516">
        <v>0</v>
      </c>
      <c r="AD3516">
        <v>1</v>
      </c>
      <c r="AE3516">
        <v>0</v>
      </c>
      <c r="AF3516">
        <v>0</v>
      </c>
      <c r="AG3516">
        <v>131301.74</v>
      </c>
      <c r="AH3516">
        <v>0</v>
      </c>
    </row>
    <row r="3517" spans="21:34" x14ac:dyDescent="0.25">
      <c r="U3517">
        <v>3516</v>
      </c>
      <c r="V3517">
        <v>15665340</v>
      </c>
      <c r="W3517" t="s">
        <v>838</v>
      </c>
      <c r="X3517">
        <v>584</v>
      </c>
      <c r="Y3517" t="s">
        <v>376</v>
      </c>
      <c r="Z3517" t="s">
        <v>437</v>
      </c>
      <c r="AA3517">
        <v>37</v>
      </c>
      <c r="AB3517">
        <v>8</v>
      </c>
      <c r="AC3517">
        <v>0</v>
      </c>
      <c r="AD3517">
        <v>2</v>
      </c>
      <c r="AE3517">
        <v>0</v>
      </c>
      <c r="AF3517">
        <v>1</v>
      </c>
      <c r="AG3517">
        <v>100835.19</v>
      </c>
      <c r="AH3517">
        <v>0</v>
      </c>
    </row>
    <row r="3518" spans="21:34" x14ac:dyDescent="0.25">
      <c r="U3518">
        <v>3517</v>
      </c>
      <c r="V3518">
        <v>15787151</v>
      </c>
      <c r="W3518" t="s">
        <v>873</v>
      </c>
      <c r="X3518">
        <v>638</v>
      </c>
      <c r="Y3518" t="s">
        <v>374</v>
      </c>
      <c r="Z3518" t="s">
        <v>437</v>
      </c>
      <c r="AA3518">
        <v>34</v>
      </c>
      <c r="AB3518">
        <v>7</v>
      </c>
      <c r="AC3518">
        <v>0</v>
      </c>
      <c r="AD3518">
        <v>2</v>
      </c>
      <c r="AE3518">
        <v>1</v>
      </c>
      <c r="AF3518">
        <v>1</v>
      </c>
      <c r="AG3518">
        <v>198969.78</v>
      </c>
      <c r="AH3518">
        <v>0</v>
      </c>
    </row>
    <row r="3519" spans="21:34" x14ac:dyDescent="0.25">
      <c r="U3519">
        <v>3518</v>
      </c>
      <c r="V3519">
        <v>15757821</v>
      </c>
      <c r="W3519" t="s">
        <v>1419</v>
      </c>
      <c r="X3519">
        <v>771</v>
      </c>
      <c r="Y3519" t="s">
        <v>376</v>
      </c>
      <c r="Z3519" t="s">
        <v>436</v>
      </c>
      <c r="AA3519">
        <v>18</v>
      </c>
      <c r="AB3519">
        <v>1</v>
      </c>
      <c r="AC3519">
        <v>0</v>
      </c>
      <c r="AD3519">
        <v>2</v>
      </c>
      <c r="AE3519">
        <v>0</v>
      </c>
      <c r="AF3519">
        <v>0</v>
      </c>
      <c r="AG3519">
        <v>41542.949999999997</v>
      </c>
      <c r="AH3519">
        <v>0</v>
      </c>
    </row>
    <row r="3520" spans="21:34" x14ac:dyDescent="0.25">
      <c r="U3520">
        <v>3519</v>
      </c>
      <c r="V3520">
        <v>15600688</v>
      </c>
      <c r="W3520" t="s">
        <v>2317</v>
      </c>
      <c r="X3520">
        <v>600</v>
      </c>
      <c r="Y3520" t="s">
        <v>374</v>
      </c>
      <c r="Z3520" t="s">
        <v>437</v>
      </c>
      <c r="AA3520">
        <v>39</v>
      </c>
      <c r="AB3520">
        <v>5</v>
      </c>
      <c r="AC3520">
        <v>0</v>
      </c>
      <c r="AD3520">
        <v>2</v>
      </c>
      <c r="AE3520">
        <v>0</v>
      </c>
      <c r="AF3520">
        <v>0</v>
      </c>
      <c r="AG3520">
        <v>118272.07</v>
      </c>
      <c r="AH3520">
        <v>0</v>
      </c>
    </row>
    <row r="3521" spans="21:34" x14ac:dyDescent="0.25">
      <c r="U3521">
        <v>3520</v>
      </c>
      <c r="V3521">
        <v>15594878</v>
      </c>
      <c r="W3521" t="s">
        <v>1431</v>
      </c>
      <c r="X3521">
        <v>661</v>
      </c>
      <c r="Y3521" t="s">
        <v>376</v>
      </c>
      <c r="Z3521" t="s">
        <v>437</v>
      </c>
      <c r="AA3521">
        <v>41</v>
      </c>
      <c r="AB3521">
        <v>5</v>
      </c>
      <c r="AC3521">
        <v>28082.95</v>
      </c>
      <c r="AD3521">
        <v>1</v>
      </c>
      <c r="AE3521">
        <v>1</v>
      </c>
      <c r="AF3521">
        <v>0</v>
      </c>
      <c r="AG3521">
        <v>69586.27</v>
      </c>
      <c r="AH3521">
        <v>1</v>
      </c>
    </row>
    <row r="3522" spans="21:34" x14ac:dyDescent="0.25">
      <c r="U3522">
        <v>3521</v>
      </c>
      <c r="V3522">
        <v>15569248</v>
      </c>
      <c r="W3522" t="s">
        <v>1490</v>
      </c>
      <c r="X3522">
        <v>554</v>
      </c>
      <c r="Y3522" t="s">
        <v>374</v>
      </c>
      <c r="Z3522" t="s">
        <v>437</v>
      </c>
      <c r="AA3522">
        <v>43</v>
      </c>
      <c r="AB3522">
        <v>10</v>
      </c>
      <c r="AC3522">
        <v>0</v>
      </c>
      <c r="AD3522">
        <v>2</v>
      </c>
      <c r="AE3522">
        <v>1</v>
      </c>
      <c r="AF3522">
        <v>0</v>
      </c>
      <c r="AG3522">
        <v>149629.13</v>
      </c>
      <c r="AH3522">
        <v>1</v>
      </c>
    </row>
    <row r="3523" spans="21:34" x14ac:dyDescent="0.25">
      <c r="U3523">
        <v>3522</v>
      </c>
      <c r="V3523">
        <v>15812706</v>
      </c>
      <c r="W3523" t="s">
        <v>2318</v>
      </c>
      <c r="X3523">
        <v>627</v>
      </c>
      <c r="Y3523" t="s">
        <v>376</v>
      </c>
      <c r="Z3523" t="s">
        <v>436</v>
      </c>
      <c r="AA3523">
        <v>49</v>
      </c>
      <c r="AB3523">
        <v>4</v>
      </c>
      <c r="AC3523">
        <v>111087.5</v>
      </c>
      <c r="AD3523">
        <v>1</v>
      </c>
      <c r="AE3523">
        <v>0</v>
      </c>
      <c r="AF3523">
        <v>1</v>
      </c>
      <c r="AG3523">
        <v>146680.25</v>
      </c>
      <c r="AH3523">
        <v>0</v>
      </c>
    </row>
    <row r="3524" spans="21:34" x14ac:dyDescent="0.25">
      <c r="U3524">
        <v>3523</v>
      </c>
      <c r="V3524">
        <v>15645045</v>
      </c>
      <c r="W3524" t="s">
        <v>2319</v>
      </c>
      <c r="X3524">
        <v>659</v>
      </c>
      <c r="Y3524" t="s">
        <v>374</v>
      </c>
      <c r="Z3524" t="s">
        <v>437</v>
      </c>
      <c r="AA3524">
        <v>38</v>
      </c>
      <c r="AB3524">
        <v>9</v>
      </c>
      <c r="AC3524">
        <v>0</v>
      </c>
      <c r="AD3524">
        <v>2</v>
      </c>
      <c r="AE3524">
        <v>1</v>
      </c>
      <c r="AF3524">
        <v>1</v>
      </c>
      <c r="AG3524">
        <v>132809.18</v>
      </c>
      <c r="AH3524">
        <v>0</v>
      </c>
    </row>
    <row r="3525" spans="21:34" x14ac:dyDescent="0.25">
      <c r="U3525">
        <v>3524</v>
      </c>
      <c r="V3525">
        <v>15766746</v>
      </c>
      <c r="W3525" t="s">
        <v>2320</v>
      </c>
      <c r="X3525">
        <v>835</v>
      </c>
      <c r="Y3525" t="s">
        <v>374</v>
      </c>
      <c r="Z3525" t="s">
        <v>436</v>
      </c>
      <c r="AA3525">
        <v>35</v>
      </c>
      <c r="AB3525">
        <v>6</v>
      </c>
      <c r="AC3525">
        <v>127120.07</v>
      </c>
      <c r="AD3525">
        <v>1</v>
      </c>
      <c r="AE3525">
        <v>1</v>
      </c>
      <c r="AF3525">
        <v>0</v>
      </c>
      <c r="AG3525">
        <v>28707.69</v>
      </c>
      <c r="AH3525">
        <v>0</v>
      </c>
    </row>
    <row r="3526" spans="21:34" x14ac:dyDescent="0.25">
      <c r="U3526">
        <v>3525</v>
      </c>
      <c r="V3526">
        <v>15700383</v>
      </c>
      <c r="W3526" t="s">
        <v>1912</v>
      </c>
      <c r="X3526">
        <v>763</v>
      </c>
      <c r="Y3526" t="s">
        <v>374</v>
      </c>
      <c r="Z3526" t="s">
        <v>437</v>
      </c>
      <c r="AA3526">
        <v>35</v>
      </c>
      <c r="AB3526">
        <v>7</v>
      </c>
      <c r="AC3526">
        <v>115651.6</v>
      </c>
      <c r="AD3526">
        <v>2</v>
      </c>
      <c r="AE3526">
        <v>1</v>
      </c>
      <c r="AF3526">
        <v>1</v>
      </c>
      <c r="AG3526">
        <v>104706.29</v>
      </c>
      <c r="AH3526">
        <v>0</v>
      </c>
    </row>
    <row r="3527" spans="21:34" x14ac:dyDescent="0.25">
      <c r="U3527">
        <v>3526</v>
      </c>
      <c r="V3527">
        <v>15632551</v>
      </c>
      <c r="W3527" t="s">
        <v>693</v>
      </c>
      <c r="X3527">
        <v>625</v>
      </c>
      <c r="Y3527" t="s">
        <v>378</v>
      </c>
      <c r="Z3527" t="s">
        <v>436</v>
      </c>
      <c r="AA3527">
        <v>31</v>
      </c>
      <c r="AB3527">
        <v>4</v>
      </c>
      <c r="AC3527">
        <v>77743.009999999995</v>
      </c>
      <c r="AD3527">
        <v>2</v>
      </c>
      <c r="AE3527">
        <v>1</v>
      </c>
      <c r="AF3527">
        <v>0</v>
      </c>
      <c r="AG3527">
        <v>75335.679999999993</v>
      </c>
      <c r="AH3527">
        <v>0</v>
      </c>
    </row>
    <row r="3528" spans="21:34" x14ac:dyDescent="0.25">
      <c r="U3528">
        <v>3527</v>
      </c>
      <c r="V3528">
        <v>15795129</v>
      </c>
      <c r="W3528" t="s">
        <v>1647</v>
      </c>
      <c r="X3528">
        <v>799</v>
      </c>
      <c r="Y3528" t="s">
        <v>374</v>
      </c>
      <c r="Z3528" t="s">
        <v>437</v>
      </c>
      <c r="AA3528">
        <v>30</v>
      </c>
      <c r="AB3528">
        <v>9</v>
      </c>
      <c r="AC3528">
        <v>0</v>
      </c>
      <c r="AD3528">
        <v>2</v>
      </c>
      <c r="AE3528">
        <v>1</v>
      </c>
      <c r="AF3528">
        <v>0</v>
      </c>
      <c r="AG3528">
        <v>136827.96</v>
      </c>
      <c r="AH3528">
        <v>0</v>
      </c>
    </row>
    <row r="3529" spans="21:34" x14ac:dyDescent="0.25">
      <c r="U3529">
        <v>3528</v>
      </c>
      <c r="V3529">
        <v>15650545</v>
      </c>
      <c r="W3529" t="s">
        <v>2321</v>
      </c>
      <c r="X3529">
        <v>849</v>
      </c>
      <c r="Y3529" t="s">
        <v>374</v>
      </c>
      <c r="Z3529" t="s">
        <v>436</v>
      </c>
      <c r="AA3529">
        <v>69</v>
      </c>
      <c r="AB3529">
        <v>7</v>
      </c>
      <c r="AC3529">
        <v>71996.09</v>
      </c>
      <c r="AD3529">
        <v>1</v>
      </c>
      <c r="AE3529">
        <v>1</v>
      </c>
      <c r="AF3529">
        <v>1</v>
      </c>
      <c r="AG3529">
        <v>139065.94</v>
      </c>
      <c r="AH3529">
        <v>0</v>
      </c>
    </row>
    <row r="3530" spans="21:34" x14ac:dyDescent="0.25">
      <c r="U3530">
        <v>3529</v>
      </c>
      <c r="V3530">
        <v>15612769</v>
      </c>
      <c r="W3530" t="s">
        <v>1014</v>
      </c>
      <c r="X3530">
        <v>692</v>
      </c>
      <c r="Y3530" t="s">
        <v>374</v>
      </c>
      <c r="Z3530" t="s">
        <v>436</v>
      </c>
      <c r="AA3530">
        <v>28</v>
      </c>
      <c r="AB3530">
        <v>5</v>
      </c>
      <c r="AC3530">
        <v>61581.97</v>
      </c>
      <c r="AD3530">
        <v>1</v>
      </c>
      <c r="AE3530">
        <v>1</v>
      </c>
      <c r="AF3530">
        <v>1</v>
      </c>
      <c r="AG3530">
        <v>70179.91</v>
      </c>
      <c r="AH3530">
        <v>0</v>
      </c>
    </row>
    <row r="3531" spans="21:34" x14ac:dyDescent="0.25">
      <c r="U3531">
        <v>3530</v>
      </c>
      <c r="V3531">
        <v>15710853</v>
      </c>
      <c r="W3531" t="s">
        <v>1240</v>
      </c>
      <c r="X3531">
        <v>623</v>
      </c>
      <c r="Y3531" t="s">
        <v>374</v>
      </c>
      <c r="Z3531" t="s">
        <v>437</v>
      </c>
      <c r="AA3531">
        <v>24</v>
      </c>
      <c r="AB3531">
        <v>5</v>
      </c>
      <c r="AC3531">
        <v>0</v>
      </c>
      <c r="AD3531">
        <v>2</v>
      </c>
      <c r="AE3531">
        <v>1</v>
      </c>
      <c r="AF3531">
        <v>0</v>
      </c>
      <c r="AG3531">
        <v>116160.04</v>
      </c>
      <c r="AH3531">
        <v>0</v>
      </c>
    </row>
    <row r="3532" spans="21:34" x14ac:dyDescent="0.25">
      <c r="U3532">
        <v>3531</v>
      </c>
      <c r="V3532">
        <v>15623712</v>
      </c>
      <c r="W3532" t="s">
        <v>2322</v>
      </c>
      <c r="X3532">
        <v>453</v>
      </c>
      <c r="Y3532" t="s">
        <v>376</v>
      </c>
      <c r="Z3532" t="s">
        <v>437</v>
      </c>
      <c r="AA3532">
        <v>42</v>
      </c>
      <c r="AB3532">
        <v>5</v>
      </c>
      <c r="AC3532">
        <v>0</v>
      </c>
      <c r="AD3532">
        <v>3</v>
      </c>
      <c r="AE3532">
        <v>1</v>
      </c>
      <c r="AF3532">
        <v>0</v>
      </c>
      <c r="AG3532">
        <v>83008.490000000005</v>
      </c>
      <c r="AH3532">
        <v>1</v>
      </c>
    </row>
    <row r="3533" spans="21:34" x14ac:dyDescent="0.25">
      <c r="U3533">
        <v>3532</v>
      </c>
      <c r="V3533">
        <v>15653251</v>
      </c>
      <c r="W3533" t="s">
        <v>2323</v>
      </c>
      <c r="X3533">
        <v>408</v>
      </c>
      <c r="Y3533" t="s">
        <v>374</v>
      </c>
      <c r="Z3533" t="s">
        <v>437</v>
      </c>
      <c r="AA3533">
        <v>84</v>
      </c>
      <c r="AB3533">
        <v>8</v>
      </c>
      <c r="AC3533">
        <v>87873.39</v>
      </c>
      <c r="AD3533">
        <v>1</v>
      </c>
      <c r="AE3533">
        <v>0</v>
      </c>
      <c r="AF3533">
        <v>0</v>
      </c>
      <c r="AG3533">
        <v>188484.52</v>
      </c>
      <c r="AH3533">
        <v>1</v>
      </c>
    </row>
    <row r="3534" spans="21:34" x14ac:dyDescent="0.25">
      <c r="U3534">
        <v>3533</v>
      </c>
      <c r="V3534">
        <v>15755077</v>
      </c>
      <c r="W3534" t="s">
        <v>1883</v>
      </c>
      <c r="X3534">
        <v>778</v>
      </c>
      <c r="Y3534" t="s">
        <v>378</v>
      </c>
      <c r="Z3534" t="s">
        <v>437</v>
      </c>
      <c r="AA3534">
        <v>37</v>
      </c>
      <c r="AB3534">
        <v>0</v>
      </c>
      <c r="AC3534">
        <v>105617.73</v>
      </c>
      <c r="AD3534">
        <v>2</v>
      </c>
      <c r="AE3534">
        <v>1</v>
      </c>
      <c r="AF3534">
        <v>1</v>
      </c>
      <c r="AG3534">
        <v>133699.82</v>
      </c>
      <c r="AH3534">
        <v>1</v>
      </c>
    </row>
    <row r="3535" spans="21:34" x14ac:dyDescent="0.25">
      <c r="U3535">
        <v>3534</v>
      </c>
      <c r="V3535">
        <v>15808557</v>
      </c>
      <c r="W3535" t="s">
        <v>1473</v>
      </c>
      <c r="X3535">
        <v>695</v>
      </c>
      <c r="Y3535" t="s">
        <v>374</v>
      </c>
      <c r="Z3535" t="s">
        <v>437</v>
      </c>
      <c r="AA3535">
        <v>42</v>
      </c>
      <c r="AB3535">
        <v>5</v>
      </c>
      <c r="AC3535">
        <v>0</v>
      </c>
      <c r="AD3535">
        <v>1</v>
      </c>
      <c r="AE3535">
        <v>0</v>
      </c>
      <c r="AF3535">
        <v>1</v>
      </c>
      <c r="AG3535">
        <v>72172.13</v>
      </c>
      <c r="AH3535">
        <v>1</v>
      </c>
    </row>
    <row r="3536" spans="21:34" x14ac:dyDescent="0.25">
      <c r="U3536">
        <v>3535</v>
      </c>
      <c r="V3536">
        <v>15614687</v>
      </c>
      <c r="W3536" t="s">
        <v>778</v>
      </c>
      <c r="X3536">
        <v>677</v>
      </c>
      <c r="Y3536" t="s">
        <v>378</v>
      </c>
      <c r="Z3536" t="s">
        <v>437</v>
      </c>
      <c r="AA3536">
        <v>44</v>
      </c>
      <c r="AB3536">
        <v>4</v>
      </c>
      <c r="AC3536">
        <v>148770.60999999999</v>
      </c>
      <c r="AD3536">
        <v>2</v>
      </c>
      <c r="AE3536">
        <v>1</v>
      </c>
      <c r="AF3536">
        <v>1</v>
      </c>
      <c r="AG3536">
        <v>191057.76</v>
      </c>
      <c r="AH3536">
        <v>0</v>
      </c>
    </row>
    <row r="3537" spans="21:34" x14ac:dyDescent="0.25">
      <c r="U3537">
        <v>3536</v>
      </c>
      <c r="V3537">
        <v>15626882</v>
      </c>
      <c r="W3537" t="s">
        <v>2324</v>
      </c>
      <c r="X3537">
        <v>662</v>
      </c>
      <c r="Y3537" t="s">
        <v>376</v>
      </c>
      <c r="Z3537" t="s">
        <v>436</v>
      </c>
      <c r="AA3537">
        <v>37</v>
      </c>
      <c r="AB3537">
        <v>5</v>
      </c>
      <c r="AC3537">
        <v>94901.09</v>
      </c>
      <c r="AD3537">
        <v>1</v>
      </c>
      <c r="AE3537">
        <v>1</v>
      </c>
      <c r="AF3537">
        <v>1</v>
      </c>
      <c r="AG3537">
        <v>48233.75</v>
      </c>
      <c r="AH3537">
        <v>0</v>
      </c>
    </row>
    <row r="3538" spans="21:34" x14ac:dyDescent="0.25">
      <c r="U3538">
        <v>3537</v>
      </c>
      <c r="V3538">
        <v>15748034</v>
      </c>
      <c r="W3538" t="s">
        <v>2325</v>
      </c>
      <c r="X3538">
        <v>534</v>
      </c>
      <c r="Y3538" t="s">
        <v>374</v>
      </c>
      <c r="Z3538" t="s">
        <v>436</v>
      </c>
      <c r="AA3538">
        <v>29</v>
      </c>
      <c r="AB3538">
        <v>7</v>
      </c>
      <c r="AC3538">
        <v>174851.9</v>
      </c>
      <c r="AD3538">
        <v>1</v>
      </c>
      <c r="AE3538">
        <v>1</v>
      </c>
      <c r="AF3538">
        <v>1</v>
      </c>
      <c r="AG3538">
        <v>79178.31</v>
      </c>
      <c r="AH3538">
        <v>0</v>
      </c>
    </row>
    <row r="3539" spans="21:34" x14ac:dyDescent="0.25">
      <c r="U3539">
        <v>3538</v>
      </c>
      <c r="V3539">
        <v>15632324</v>
      </c>
      <c r="W3539" t="s">
        <v>1011</v>
      </c>
      <c r="X3539">
        <v>602</v>
      </c>
      <c r="Y3539" t="s">
        <v>374</v>
      </c>
      <c r="Z3539" t="s">
        <v>436</v>
      </c>
      <c r="AA3539">
        <v>59</v>
      </c>
      <c r="AB3539">
        <v>7</v>
      </c>
      <c r="AC3539">
        <v>0</v>
      </c>
      <c r="AD3539">
        <v>2</v>
      </c>
      <c r="AE3539">
        <v>1</v>
      </c>
      <c r="AF3539">
        <v>1</v>
      </c>
      <c r="AG3539">
        <v>162347.04999999999</v>
      </c>
      <c r="AH3539">
        <v>0</v>
      </c>
    </row>
    <row r="3540" spans="21:34" x14ac:dyDescent="0.25">
      <c r="U3540">
        <v>3539</v>
      </c>
      <c r="V3540">
        <v>15761023</v>
      </c>
      <c r="W3540" t="s">
        <v>1383</v>
      </c>
      <c r="X3540">
        <v>554</v>
      </c>
      <c r="Y3540" t="s">
        <v>378</v>
      </c>
      <c r="Z3540" t="s">
        <v>437</v>
      </c>
      <c r="AA3540">
        <v>43</v>
      </c>
      <c r="AB3540">
        <v>2</v>
      </c>
      <c r="AC3540">
        <v>120847.11</v>
      </c>
      <c r="AD3540">
        <v>1</v>
      </c>
      <c r="AE3540">
        <v>1</v>
      </c>
      <c r="AF3540">
        <v>0</v>
      </c>
      <c r="AG3540">
        <v>7611.61</v>
      </c>
      <c r="AH3540">
        <v>1</v>
      </c>
    </row>
    <row r="3541" spans="21:34" x14ac:dyDescent="0.25">
      <c r="U3541">
        <v>3540</v>
      </c>
      <c r="V3541">
        <v>15761453</v>
      </c>
      <c r="W3541" t="s">
        <v>1991</v>
      </c>
      <c r="X3541">
        <v>667</v>
      </c>
      <c r="Y3541" t="s">
        <v>374</v>
      </c>
      <c r="Z3541" t="s">
        <v>436</v>
      </c>
      <c r="AA3541">
        <v>42</v>
      </c>
      <c r="AB3541">
        <v>6</v>
      </c>
      <c r="AC3541">
        <v>0</v>
      </c>
      <c r="AD3541">
        <v>1</v>
      </c>
      <c r="AE3541">
        <v>1</v>
      </c>
      <c r="AF3541">
        <v>0</v>
      </c>
      <c r="AG3541">
        <v>88890.05</v>
      </c>
      <c r="AH3541">
        <v>0</v>
      </c>
    </row>
    <row r="3542" spans="21:34" x14ac:dyDescent="0.25">
      <c r="U3542">
        <v>3541</v>
      </c>
      <c r="V3542">
        <v>15646726</v>
      </c>
      <c r="W3542" t="s">
        <v>824</v>
      </c>
      <c r="X3542">
        <v>672</v>
      </c>
      <c r="Y3542" t="s">
        <v>374</v>
      </c>
      <c r="Z3542" t="s">
        <v>436</v>
      </c>
      <c r="AA3542">
        <v>43</v>
      </c>
      <c r="AB3542">
        <v>5</v>
      </c>
      <c r="AC3542">
        <v>0</v>
      </c>
      <c r="AD3542">
        <v>1</v>
      </c>
      <c r="AE3542">
        <v>0</v>
      </c>
      <c r="AF3542">
        <v>0</v>
      </c>
      <c r="AG3542">
        <v>63833.09</v>
      </c>
      <c r="AH3542">
        <v>0</v>
      </c>
    </row>
    <row r="3543" spans="21:34" x14ac:dyDescent="0.25">
      <c r="U3543">
        <v>3542</v>
      </c>
      <c r="V3543">
        <v>15637169</v>
      </c>
      <c r="W3543" t="s">
        <v>669</v>
      </c>
      <c r="X3543">
        <v>838</v>
      </c>
      <c r="Y3543" t="s">
        <v>376</v>
      </c>
      <c r="Z3543" t="s">
        <v>437</v>
      </c>
      <c r="AA3543">
        <v>67</v>
      </c>
      <c r="AB3543">
        <v>4</v>
      </c>
      <c r="AC3543">
        <v>103267.8</v>
      </c>
      <c r="AD3543">
        <v>1</v>
      </c>
      <c r="AE3543">
        <v>1</v>
      </c>
      <c r="AF3543">
        <v>1</v>
      </c>
      <c r="AG3543">
        <v>78310.039999999994</v>
      </c>
      <c r="AH3543">
        <v>0</v>
      </c>
    </row>
    <row r="3544" spans="21:34" x14ac:dyDescent="0.25">
      <c r="U3544">
        <v>3543</v>
      </c>
      <c r="V3544">
        <v>15636024</v>
      </c>
      <c r="W3544" t="s">
        <v>1352</v>
      </c>
      <c r="X3544">
        <v>692</v>
      </c>
      <c r="Y3544" t="s">
        <v>376</v>
      </c>
      <c r="Z3544" t="s">
        <v>437</v>
      </c>
      <c r="AA3544">
        <v>34</v>
      </c>
      <c r="AB3544">
        <v>4</v>
      </c>
      <c r="AC3544">
        <v>109699.08</v>
      </c>
      <c r="AD3544">
        <v>1</v>
      </c>
      <c r="AE3544">
        <v>1</v>
      </c>
      <c r="AF3544">
        <v>1</v>
      </c>
      <c r="AG3544">
        <v>37898.910000000003</v>
      </c>
      <c r="AH3544">
        <v>0</v>
      </c>
    </row>
    <row r="3545" spans="21:34" x14ac:dyDescent="0.25">
      <c r="U3545">
        <v>3544</v>
      </c>
      <c r="V3545">
        <v>15801218</v>
      </c>
      <c r="W3545" t="s">
        <v>2326</v>
      </c>
      <c r="X3545">
        <v>675</v>
      </c>
      <c r="Y3545" t="s">
        <v>374</v>
      </c>
      <c r="Z3545" t="s">
        <v>436</v>
      </c>
      <c r="AA3545">
        <v>49</v>
      </c>
      <c r="AB3545">
        <v>8</v>
      </c>
      <c r="AC3545">
        <v>135133.39000000001</v>
      </c>
      <c r="AD3545">
        <v>1</v>
      </c>
      <c r="AE3545">
        <v>0</v>
      </c>
      <c r="AF3545">
        <v>1</v>
      </c>
      <c r="AG3545">
        <v>179521.24</v>
      </c>
      <c r="AH3545">
        <v>1</v>
      </c>
    </row>
    <row r="3546" spans="21:34" x14ac:dyDescent="0.25">
      <c r="U3546">
        <v>3545</v>
      </c>
      <c r="V3546">
        <v>15642655</v>
      </c>
      <c r="W3546" t="s">
        <v>1206</v>
      </c>
      <c r="X3546">
        <v>731</v>
      </c>
      <c r="Y3546" t="s">
        <v>376</v>
      </c>
      <c r="Z3546" t="s">
        <v>436</v>
      </c>
      <c r="AA3546">
        <v>33</v>
      </c>
      <c r="AB3546">
        <v>1</v>
      </c>
      <c r="AC3546">
        <v>0</v>
      </c>
      <c r="AD3546">
        <v>1</v>
      </c>
      <c r="AE3546">
        <v>1</v>
      </c>
      <c r="AF3546">
        <v>0</v>
      </c>
      <c r="AG3546">
        <v>130726.96</v>
      </c>
      <c r="AH3546">
        <v>0</v>
      </c>
    </row>
    <row r="3547" spans="21:34" x14ac:dyDescent="0.25">
      <c r="U3547">
        <v>3546</v>
      </c>
      <c r="V3547">
        <v>15690130</v>
      </c>
      <c r="W3547" t="s">
        <v>2327</v>
      </c>
      <c r="X3547">
        <v>468</v>
      </c>
      <c r="Y3547" t="s">
        <v>374</v>
      </c>
      <c r="Z3547" t="s">
        <v>437</v>
      </c>
      <c r="AA3547">
        <v>32</v>
      </c>
      <c r="AB3547">
        <v>8</v>
      </c>
      <c r="AC3547">
        <v>137649.47</v>
      </c>
      <c r="AD3547">
        <v>1</v>
      </c>
      <c r="AE3547">
        <v>0</v>
      </c>
      <c r="AF3547">
        <v>0</v>
      </c>
      <c r="AG3547">
        <v>198714.29</v>
      </c>
      <c r="AH3547">
        <v>0</v>
      </c>
    </row>
    <row r="3548" spans="21:34" x14ac:dyDescent="0.25">
      <c r="U3548">
        <v>3547</v>
      </c>
      <c r="V3548">
        <v>15653753</v>
      </c>
      <c r="W3548" t="s">
        <v>2155</v>
      </c>
      <c r="X3548">
        <v>542</v>
      </c>
      <c r="Y3548" t="s">
        <v>376</v>
      </c>
      <c r="Z3548" t="s">
        <v>436</v>
      </c>
      <c r="AA3548">
        <v>43</v>
      </c>
      <c r="AB3548">
        <v>6</v>
      </c>
      <c r="AC3548">
        <v>113567.94</v>
      </c>
      <c r="AD3548">
        <v>1</v>
      </c>
      <c r="AE3548">
        <v>1</v>
      </c>
      <c r="AF3548">
        <v>0</v>
      </c>
      <c r="AG3548">
        <v>89543.25</v>
      </c>
      <c r="AH3548">
        <v>0</v>
      </c>
    </row>
    <row r="3549" spans="21:34" x14ac:dyDescent="0.25">
      <c r="U3549">
        <v>3548</v>
      </c>
      <c r="V3549">
        <v>15641359</v>
      </c>
      <c r="W3549" t="s">
        <v>910</v>
      </c>
      <c r="X3549">
        <v>662</v>
      </c>
      <c r="Y3549" t="s">
        <v>376</v>
      </c>
      <c r="Z3549" t="s">
        <v>437</v>
      </c>
      <c r="AA3549">
        <v>35</v>
      </c>
      <c r="AB3549">
        <v>6</v>
      </c>
      <c r="AC3549">
        <v>0</v>
      </c>
      <c r="AD3549">
        <v>2</v>
      </c>
      <c r="AE3549">
        <v>0</v>
      </c>
      <c r="AF3549">
        <v>0</v>
      </c>
      <c r="AG3549">
        <v>2423.9</v>
      </c>
      <c r="AH3549">
        <v>1</v>
      </c>
    </row>
    <row r="3550" spans="21:34" x14ac:dyDescent="0.25">
      <c r="U3550">
        <v>3549</v>
      </c>
      <c r="V3550">
        <v>15776827</v>
      </c>
      <c r="W3550" t="s">
        <v>2144</v>
      </c>
      <c r="X3550">
        <v>770</v>
      </c>
      <c r="Y3550" t="s">
        <v>378</v>
      </c>
      <c r="Z3550" t="s">
        <v>436</v>
      </c>
      <c r="AA3550">
        <v>37</v>
      </c>
      <c r="AB3550">
        <v>5</v>
      </c>
      <c r="AC3550">
        <v>141547.26</v>
      </c>
      <c r="AD3550">
        <v>2</v>
      </c>
      <c r="AE3550">
        <v>0</v>
      </c>
      <c r="AF3550">
        <v>1</v>
      </c>
      <c r="AG3550">
        <v>180326.83</v>
      </c>
      <c r="AH3550">
        <v>0</v>
      </c>
    </row>
    <row r="3551" spans="21:34" x14ac:dyDescent="0.25">
      <c r="U3551">
        <v>3550</v>
      </c>
      <c r="V3551">
        <v>15647725</v>
      </c>
      <c r="W3551" t="s">
        <v>1200</v>
      </c>
      <c r="X3551">
        <v>675</v>
      </c>
      <c r="Y3551" t="s">
        <v>374</v>
      </c>
      <c r="Z3551" t="s">
        <v>437</v>
      </c>
      <c r="AA3551">
        <v>61</v>
      </c>
      <c r="AB3551">
        <v>5</v>
      </c>
      <c r="AC3551">
        <v>62055.17</v>
      </c>
      <c r="AD3551">
        <v>3</v>
      </c>
      <c r="AE3551">
        <v>1</v>
      </c>
      <c r="AF3551">
        <v>0</v>
      </c>
      <c r="AG3551">
        <v>166305.16</v>
      </c>
      <c r="AH3551">
        <v>1</v>
      </c>
    </row>
    <row r="3552" spans="21:34" x14ac:dyDescent="0.25">
      <c r="U3552">
        <v>3551</v>
      </c>
      <c r="V3552">
        <v>15648455</v>
      </c>
      <c r="W3552" t="s">
        <v>1080</v>
      </c>
      <c r="X3552">
        <v>647</v>
      </c>
      <c r="Y3552" t="s">
        <v>378</v>
      </c>
      <c r="Z3552" t="s">
        <v>436</v>
      </c>
      <c r="AA3552">
        <v>51</v>
      </c>
      <c r="AB3552">
        <v>4</v>
      </c>
      <c r="AC3552">
        <v>131156.76</v>
      </c>
      <c r="AD3552">
        <v>1</v>
      </c>
      <c r="AE3552">
        <v>1</v>
      </c>
      <c r="AF3552">
        <v>0</v>
      </c>
      <c r="AG3552">
        <v>29883.63</v>
      </c>
      <c r="AH3552">
        <v>0</v>
      </c>
    </row>
    <row r="3553" spans="21:34" x14ac:dyDescent="0.25">
      <c r="U3553">
        <v>3552</v>
      </c>
      <c r="V3553">
        <v>15580629</v>
      </c>
      <c r="W3553" t="s">
        <v>2328</v>
      </c>
      <c r="X3553">
        <v>604</v>
      </c>
      <c r="Y3553" t="s">
        <v>374</v>
      </c>
      <c r="Z3553" t="s">
        <v>436</v>
      </c>
      <c r="AA3553">
        <v>31</v>
      </c>
      <c r="AB3553">
        <v>6</v>
      </c>
      <c r="AC3553">
        <v>134837.57999999999</v>
      </c>
      <c r="AD3553">
        <v>1</v>
      </c>
      <c r="AE3553">
        <v>1</v>
      </c>
      <c r="AF3553">
        <v>0</v>
      </c>
      <c r="AG3553">
        <v>192029.19</v>
      </c>
      <c r="AH3553">
        <v>0</v>
      </c>
    </row>
    <row r="3554" spans="21:34" x14ac:dyDescent="0.25">
      <c r="U3554">
        <v>3553</v>
      </c>
      <c r="V3554">
        <v>15730161</v>
      </c>
      <c r="W3554" t="s">
        <v>1158</v>
      </c>
      <c r="X3554">
        <v>833</v>
      </c>
      <c r="Y3554" t="s">
        <v>374</v>
      </c>
      <c r="Z3554" t="s">
        <v>437</v>
      </c>
      <c r="AA3554">
        <v>39</v>
      </c>
      <c r="AB3554">
        <v>3</v>
      </c>
      <c r="AC3554">
        <v>0</v>
      </c>
      <c r="AD3554">
        <v>2</v>
      </c>
      <c r="AE3554">
        <v>1</v>
      </c>
      <c r="AF3554">
        <v>0</v>
      </c>
      <c r="AG3554">
        <v>1710.89</v>
      </c>
      <c r="AH3554">
        <v>0</v>
      </c>
    </row>
    <row r="3555" spans="21:34" x14ac:dyDescent="0.25">
      <c r="U3555">
        <v>3554</v>
      </c>
      <c r="V3555">
        <v>15626612</v>
      </c>
      <c r="W3555" t="s">
        <v>692</v>
      </c>
      <c r="X3555">
        <v>741</v>
      </c>
      <c r="Y3555" t="s">
        <v>376</v>
      </c>
      <c r="Z3555" t="s">
        <v>436</v>
      </c>
      <c r="AA3555">
        <v>40</v>
      </c>
      <c r="AB3555">
        <v>4</v>
      </c>
      <c r="AC3555">
        <v>104784.23</v>
      </c>
      <c r="AD3555">
        <v>1</v>
      </c>
      <c r="AE3555">
        <v>1</v>
      </c>
      <c r="AF3555">
        <v>0</v>
      </c>
      <c r="AG3555">
        <v>135163.76</v>
      </c>
      <c r="AH3555">
        <v>1</v>
      </c>
    </row>
    <row r="3556" spans="21:34" x14ac:dyDescent="0.25">
      <c r="U3556">
        <v>3555</v>
      </c>
      <c r="V3556">
        <v>15662865</v>
      </c>
      <c r="W3556" t="s">
        <v>2329</v>
      </c>
      <c r="X3556">
        <v>658</v>
      </c>
      <c r="Y3556" t="s">
        <v>376</v>
      </c>
      <c r="Z3556" t="s">
        <v>436</v>
      </c>
      <c r="AA3556">
        <v>36</v>
      </c>
      <c r="AB3556">
        <v>1</v>
      </c>
      <c r="AC3556">
        <v>0</v>
      </c>
      <c r="AD3556">
        <v>2</v>
      </c>
      <c r="AE3556">
        <v>0</v>
      </c>
      <c r="AF3556">
        <v>1</v>
      </c>
      <c r="AG3556">
        <v>84927.42</v>
      </c>
      <c r="AH3556">
        <v>0</v>
      </c>
    </row>
    <row r="3557" spans="21:34" x14ac:dyDescent="0.25">
      <c r="U3557">
        <v>3556</v>
      </c>
      <c r="V3557">
        <v>15629094</v>
      </c>
      <c r="W3557" t="s">
        <v>2042</v>
      </c>
      <c r="X3557">
        <v>528</v>
      </c>
      <c r="Y3557" t="s">
        <v>374</v>
      </c>
      <c r="Z3557" t="s">
        <v>437</v>
      </c>
      <c r="AA3557">
        <v>36</v>
      </c>
      <c r="AB3557">
        <v>1</v>
      </c>
      <c r="AC3557">
        <v>156948.41</v>
      </c>
      <c r="AD3557">
        <v>1</v>
      </c>
      <c r="AE3557">
        <v>1</v>
      </c>
      <c r="AF3557">
        <v>1</v>
      </c>
      <c r="AG3557">
        <v>149912.28</v>
      </c>
      <c r="AH3557">
        <v>1</v>
      </c>
    </row>
    <row r="3558" spans="21:34" x14ac:dyDescent="0.25">
      <c r="U3558">
        <v>3557</v>
      </c>
      <c r="V3558">
        <v>15651823</v>
      </c>
      <c r="W3558" t="s">
        <v>2007</v>
      </c>
      <c r="X3558">
        <v>590</v>
      </c>
      <c r="Y3558" t="s">
        <v>374</v>
      </c>
      <c r="Z3558" t="s">
        <v>437</v>
      </c>
      <c r="AA3558">
        <v>60</v>
      </c>
      <c r="AB3558">
        <v>6</v>
      </c>
      <c r="AC3558">
        <v>147751.75</v>
      </c>
      <c r="AD3558">
        <v>1</v>
      </c>
      <c r="AE3558">
        <v>1</v>
      </c>
      <c r="AF3558">
        <v>0</v>
      </c>
      <c r="AG3558">
        <v>88206.04</v>
      </c>
      <c r="AH3558">
        <v>1</v>
      </c>
    </row>
    <row r="3559" spans="21:34" x14ac:dyDescent="0.25">
      <c r="U3559">
        <v>3558</v>
      </c>
      <c r="V3559">
        <v>15594827</v>
      </c>
      <c r="W3559" t="s">
        <v>2330</v>
      </c>
      <c r="X3559">
        <v>675</v>
      </c>
      <c r="Y3559" t="s">
        <v>374</v>
      </c>
      <c r="Z3559" t="s">
        <v>436</v>
      </c>
      <c r="AA3559">
        <v>34</v>
      </c>
      <c r="AB3559">
        <v>1</v>
      </c>
      <c r="AC3559">
        <v>124619.33</v>
      </c>
      <c r="AD3559">
        <v>2</v>
      </c>
      <c r="AE3559">
        <v>0</v>
      </c>
      <c r="AF3559">
        <v>1</v>
      </c>
      <c r="AG3559">
        <v>163667.56</v>
      </c>
      <c r="AH3559">
        <v>0</v>
      </c>
    </row>
    <row r="3560" spans="21:34" x14ac:dyDescent="0.25">
      <c r="U3560">
        <v>3559</v>
      </c>
      <c r="V3560">
        <v>15786392</v>
      </c>
      <c r="W3560" t="s">
        <v>959</v>
      </c>
      <c r="X3560">
        <v>765</v>
      </c>
      <c r="Y3560" t="s">
        <v>374</v>
      </c>
      <c r="Z3560" t="s">
        <v>436</v>
      </c>
      <c r="AA3560">
        <v>41</v>
      </c>
      <c r="AB3560">
        <v>4</v>
      </c>
      <c r="AC3560">
        <v>124182.21</v>
      </c>
      <c r="AD3560">
        <v>1</v>
      </c>
      <c r="AE3560">
        <v>0</v>
      </c>
      <c r="AF3560">
        <v>0</v>
      </c>
      <c r="AG3560">
        <v>100153.43</v>
      </c>
      <c r="AH3560">
        <v>0</v>
      </c>
    </row>
    <row r="3561" spans="21:34" x14ac:dyDescent="0.25">
      <c r="U3561">
        <v>3560</v>
      </c>
      <c r="V3561">
        <v>15727353</v>
      </c>
      <c r="W3561" t="s">
        <v>1108</v>
      </c>
      <c r="X3561">
        <v>650</v>
      </c>
      <c r="Y3561" t="s">
        <v>374</v>
      </c>
      <c r="Z3561" t="s">
        <v>437</v>
      </c>
      <c r="AA3561">
        <v>64</v>
      </c>
      <c r="AB3561">
        <v>7</v>
      </c>
      <c r="AC3561">
        <v>142028.35999999999</v>
      </c>
      <c r="AD3561">
        <v>1</v>
      </c>
      <c r="AE3561">
        <v>1</v>
      </c>
      <c r="AF3561">
        <v>0</v>
      </c>
      <c r="AG3561">
        <v>32275.09</v>
      </c>
      <c r="AH3561">
        <v>1</v>
      </c>
    </row>
    <row r="3562" spans="21:34" x14ac:dyDescent="0.25">
      <c r="U3562">
        <v>3561</v>
      </c>
      <c r="V3562">
        <v>15733777</v>
      </c>
      <c r="W3562" t="s">
        <v>1037</v>
      </c>
      <c r="X3562">
        <v>817</v>
      </c>
      <c r="Y3562" t="s">
        <v>374</v>
      </c>
      <c r="Z3562" t="s">
        <v>436</v>
      </c>
      <c r="AA3562">
        <v>44</v>
      </c>
      <c r="AB3562">
        <v>8</v>
      </c>
      <c r="AC3562">
        <v>0</v>
      </c>
      <c r="AD3562">
        <v>1</v>
      </c>
      <c r="AE3562">
        <v>0</v>
      </c>
      <c r="AF3562">
        <v>0</v>
      </c>
      <c r="AG3562">
        <v>65501.91</v>
      </c>
      <c r="AH3562">
        <v>1</v>
      </c>
    </row>
    <row r="3563" spans="21:34" x14ac:dyDescent="0.25">
      <c r="U3563">
        <v>3562</v>
      </c>
      <c r="V3563">
        <v>15614302</v>
      </c>
      <c r="W3563" t="s">
        <v>2331</v>
      </c>
      <c r="X3563">
        <v>699</v>
      </c>
      <c r="Y3563" t="s">
        <v>378</v>
      </c>
      <c r="Z3563" t="s">
        <v>437</v>
      </c>
      <c r="AA3563">
        <v>31</v>
      </c>
      <c r="AB3563">
        <v>10</v>
      </c>
      <c r="AC3563">
        <v>125837.86</v>
      </c>
      <c r="AD3563">
        <v>2</v>
      </c>
      <c r="AE3563">
        <v>1</v>
      </c>
      <c r="AF3563">
        <v>0</v>
      </c>
      <c r="AG3563">
        <v>189392.66</v>
      </c>
      <c r="AH3563">
        <v>0</v>
      </c>
    </row>
    <row r="3564" spans="21:34" x14ac:dyDescent="0.25">
      <c r="U3564">
        <v>3563</v>
      </c>
      <c r="V3564">
        <v>15723263</v>
      </c>
      <c r="W3564" t="s">
        <v>769</v>
      </c>
      <c r="X3564">
        <v>495</v>
      </c>
      <c r="Y3564" t="s">
        <v>378</v>
      </c>
      <c r="Z3564" t="s">
        <v>437</v>
      </c>
      <c r="AA3564">
        <v>34</v>
      </c>
      <c r="AB3564">
        <v>9</v>
      </c>
      <c r="AC3564">
        <v>117160.32000000001</v>
      </c>
      <c r="AD3564">
        <v>1</v>
      </c>
      <c r="AE3564">
        <v>1</v>
      </c>
      <c r="AF3564">
        <v>1</v>
      </c>
      <c r="AG3564">
        <v>116069.24</v>
      </c>
      <c r="AH3564">
        <v>1</v>
      </c>
    </row>
    <row r="3565" spans="21:34" x14ac:dyDescent="0.25">
      <c r="U3565">
        <v>3564</v>
      </c>
      <c r="V3565">
        <v>15687270</v>
      </c>
      <c r="W3565" t="s">
        <v>2188</v>
      </c>
      <c r="X3565">
        <v>491</v>
      </c>
      <c r="Y3565" t="s">
        <v>376</v>
      </c>
      <c r="Z3565" t="s">
        <v>437</v>
      </c>
      <c r="AA3565">
        <v>61</v>
      </c>
      <c r="AB3565">
        <v>8</v>
      </c>
      <c r="AC3565">
        <v>0</v>
      </c>
      <c r="AD3565">
        <v>2</v>
      </c>
      <c r="AE3565">
        <v>0</v>
      </c>
      <c r="AF3565">
        <v>1</v>
      </c>
      <c r="AG3565">
        <v>139861.53</v>
      </c>
      <c r="AH3565">
        <v>0</v>
      </c>
    </row>
    <row r="3566" spans="21:34" x14ac:dyDescent="0.25">
      <c r="U3566">
        <v>3565</v>
      </c>
      <c r="V3566">
        <v>15803121</v>
      </c>
      <c r="W3566" t="s">
        <v>775</v>
      </c>
      <c r="X3566">
        <v>847</v>
      </c>
      <c r="Y3566" t="s">
        <v>374</v>
      </c>
      <c r="Z3566" t="s">
        <v>436</v>
      </c>
      <c r="AA3566">
        <v>51</v>
      </c>
      <c r="AB3566">
        <v>5</v>
      </c>
      <c r="AC3566">
        <v>97565.74</v>
      </c>
      <c r="AD3566">
        <v>1</v>
      </c>
      <c r="AE3566">
        <v>0</v>
      </c>
      <c r="AF3566">
        <v>0</v>
      </c>
      <c r="AG3566">
        <v>144184.06</v>
      </c>
      <c r="AH3566">
        <v>1</v>
      </c>
    </row>
    <row r="3567" spans="21:34" x14ac:dyDescent="0.25">
      <c r="U3567">
        <v>3566</v>
      </c>
      <c r="V3567">
        <v>15598700</v>
      </c>
      <c r="W3567" t="s">
        <v>2332</v>
      </c>
      <c r="X3567">
        <v>676</v>
      </c>
      <c r="Y3567" t="s">
        <v>376</v>
      </c>
      <c r="Z3567" t="s">
        <v>437</v>
      </c>
      <c r="AA3567">
        <v>30</v>
      </c>
      <c r="AB3567">
        <v>5</v>
      </c>
      <c r="AC3567">
        <v>0</v>
      </c>
      <c r="AD3567">
        <v>2</v>
      </c>
      <c r="AE3567">
        <v>0</v>
      </c>
      <c r="AF3567">
        <v>1</v>
      </c>
      <c r="AG3567">
        <v>157888.5</v>
      </c>
      <c r="AH3567">
        <v>0</v>
      </c>
    </row>
    <row r="3568" spans="21:34" x14ac:dyDescent="0.25">
      <c r="U3568">
        <v>3567</v>
      </c>
      <c r="V3568">
        <v>15741875</v>
      </c>
      <c r="W3568" t="s">
        <v>1243</v>
      </c>
      <c r="X3568">
        <v>746</v>
      </c>
      <c r="Y3568" t="s">
        <v>376</v>
      </c>
      <c r="Z3568" t="s">
        <v>437</v>
      </c>
      <c r="AA3568">
        <v>25</v>
      </c>
      <c r="AB3568">
        <v>3</v>
      </c>
      <c r="AC3568">
        <v>104833.79</v>
      </c>
      <c r="AD3568">
        <v>1</v>
      </c>
      <c r="AE3568">
        <v>0</v>
      </c>
      <c r="AF3568">
        <v>0</v>
      </c>
      <c r="AG3568">
        <v>71911.3</v>
      </c>
      <c r="AH3568">
        <v>0</v>
      </c>
    </row>
    <row r="3569" spans="21:34" x14ac:dyDescent="0.25">
      <c r="U3569">
        <v>3568</v>
      </c>
      <c r="V3569">
        <v>15631709</v>
      </c>
      <c r="W3569" t="s">
        <v>833</v>
      </c>
      <c r="X3569">
        <v>470</v>
      </c>
      <c r="Y3569" t="s">
        <v>376</v>
      </c>
      <c r="Z3569" t="s">
        <v>437</v>
      </c>
      <c r="AA3569">
        <v>31</v>
      </c>
      <c r="AB3569">
        <v>2</v>
      </c>
      <c r="AC3569">
        <v>101675.22</v>
      </c>
      <c r="AD3569">
        <v>2</v>
      </c>
      <c r="AE3569">
        <v>1</v>
      </c>
      <c r="AF3569">
        <v>0</v>
      </c>
      <c r="AG3569">
        <v>45033.75</v>
      </c>
      <c r="AH3569">
        <v>0</v>
      </c>
    </row>
    <row r="3570" spans="21:34" x14ac:dyDescent="0.25">
      <c r="U3570">
        <v>3569</v>
      </c>
      <c r="V3570">
        <v>15672970</v>
      </c>
      <c r="W3570" t="s">
        <v>794</v>
      </c>
      <c r="X3570">
        <v>714</v>
      </c>
      <c r="Y3570" t="s">
        <v>376</v>
      </c>
      <c r="Z3570" t="s">
        <v>436</v>
      </c>
      <c r="AA3570">
        <v>20</v>
      </c>
      <c r="AB3570">
        <v>3</v>
      </c>
      <c r="AC3570">
        <v>0</v>
      </c>
      <c r="AD3570">
        <v>2</v>
      </c>
      <c r="AE3570">
        <v>0</v>
      </c>
      <c r="AF3570">
        <v>1</v>
      </c>
      <c r="AG3570">
        <v>150465.93</v>
      </c>
      <c r="AH3570">
        <v>0</v>
      </c>
    </row>
    <row r="3571" spans="21:34" x14ac:dyDescent="0.25">
      <c r="U3571">
        <v>3570</v>
      </c>
      <c r="V3571">
        <v>15761670</v>
      </c>
      <c r="W3571" t="s">
        <v>1987</v>
      </c>
      <c r="X3571">
        <v>695</v>
      </c>
      <c r="Y3571" t="s">
        <v>374</v>
      </c>
      <c r="Z3571" t="s">
        <v>437</v>
      </c>
      <c r="AA3571">
        <v>50</v>
      </c>
      <c r="AB3571">
        <v>8</v>
      </c>
      <c r="AC3571">
        <v>0</v>
      </c>
      <c r="AD3571">
        <v>1</v>
      </c>
      <c r="AE3571">
        <v>1</v>
      </c>
      <c r="AF3571">
        <v>0</v>
      </c>
      <c r="AG3571">
        <v>126381.6</v>
      </c>
      <c r="AH3571">
        <v>1</v>
      </c>
    </row>
    <row r="3572" spans="21:34" x14ac:dyDescent="0.25">
      <c r="U3572">
        <v>3571</v>
      </c>
      <c r="V3572">
        <v>15706005</v>
      </c>
      <c r="W3572" t="s">
        <v>1848</v>
      </c>
      <c r="X3572">
        <v>674</v>
      </c>
      <c r="Y3572" t="s">
        <v>374</v>
      </c>
      <c r="Z3572" t="s">
        <v>436</v>
      </c>
      <c r="AA3572">
        <v>46</v>
      </c>
      <c r="AB3572">
        <v>2</v>
      </c>
      <c r="AC3572">
        <v>174701.05</v>
      </c>
      <c r="AD3572">
        <v>1</v>
      </c>
      <c r="AE3572">
        <v>1</v>
      </c>
      <c r="AF3572">
        <v>0</v>
      </c>
      <c r="AG3572">
        <v>90189.72</v>
      </c>
      <c r="AH3572">
        <v>1</v>
      </c>
    </row>
    <row r="3573" spans="21:34" x14ac:dyDescent="0.25">
      <c r="U3573">
        <v>3572</v>
      </c>
      <c r="V3573">
        <v>15790336</v>
      </c>
      <c r="W3573" t="s">
        <v>2049</v>
      </c>
      <c r="X3573">
        <v>664</v>
      </c>
      <c r="Y3573" t="s">
        <v>378</v>
      </c>
      <c r="Z3573" t="s">
        <v>436</v>
      </c>
      <c r="AA3573">
        <v>36</v>
      </c>
      <c r="AB3573">
        <v>6</v>
      </c>
      <c r="AC3573">
        <v>71142.77</v>
      </c>
      <c r="AD3573">
        <v>2</v>
      </c>
      <c r="AE3573">
        <v>1</v>
      </c>
      <c r="AF3573">
        <v>0</v>
      </c>
      <c r="AG3573">
        <v>122433.09</v>
      </c>
      <c r="AH3573">
        <v>0</v>
      </c>
    </row>
    <row r="3574" spans="21:34" x14ac:dyDescent="0.25">
      <c r="U3574">
        <v>3573</v>
      </c>
      <c r="V3574">
        <v>15754267</v>
      </c>
      <c r="W3574" t="s">
        <v>1168</v>
      </c>
      <c r="X3574">
        <v>697</v>
      </c>
      <c r="Y3574" t="s">
        <v>378</v>
      </c>
      <c r="Z3574" t="s">
        <v>436</v>
      </c>
      <c r="AA3574">
        <v>31</v>
      </c>
      <c r="AB3574">
        <v>3</v>
      </c>
      <c r="AC3574">
        <v>108805.42</v>
      </c>
      <c r="AD3574">
        <v>2</v>
      </c>
      <c r="AE3574">
        <v>0</v>
      </c>
      <c r="AF3574">
        <v>1</v>
      </c>
      <c r="AG3574">
        <v>123825.83</v>
      </c>
      <c r="AH3574">
        <v>0</v>
      </c>
    </row>
    <row r="3575" spans="21:34" x14ac:dyDescent="0.25">
      <c r="U3575">
        <v>3574</v>
      </c>
      <c r="V3575">
        <v>15791988</v>
      </c>
      <c r="W3575" t="s">
        <v>2217</v>
      </c>
      <c r="X3575">
        <v>670</v>
      </c>
      <c r="Y3575" t="s">
        <v>374</v>
      </c>
      <c r="Z3575" t="s">
        <v>436</v>
      </c>
      <c r="AA3575">
        <v>68</v>
      </c>
      <c r="AB3575">
        <v>4</v>
      </c>
      <c r="AC3575">
        <v>0</v>
      </c>
      <c r="AD3575">
        <v>2</v>
      </c>
      <c r="AE3575">
        <v>1</v>
      </c>
      <c r="AF3575">
        <v>1</v>
      </c>
      <c r="AG3575">
        <v>11426.7</v>
      </c>
      <c r="AH3575">
        <v>0</v>
      </c>
    </row>
    <row r="3576" spans="21:34" x14ac:dyDescent="0.25">
      <c r="U3576">
        <v>3575</v>
      </c>
      <c r="V3576">
        <v>15683375</v>
      </c>
      <c r="W3576" t="s">
        <v>2333</v>
      </c>
      <c r="X3576">
        <v>541</v>
      </c>
      <c r="Y3576" t="s">
        <v>374</v>
      </c>
      <c r="Z3576" t="s">
        <v>437</v>
      </c>
      <c r="AA3576">
        <v>32</v>
      </c>
      <c r="AB3576">
        <v>4</v>
      </c>
      <c r="AC3576">
        <v>0</v>
      </c>
      <c r="AD3576">
        <v>1</v>
      </c>
      <c r="AE3576">
        <v>1</v>
      </c>
      <c r="AF3576">
        <v>1</v>
      </c>
      <c r="AG3576">
        <v>114951.42</v>
      </c>
      <c r="AH3576">
        <v>0</v>
      </c>
    </row>
    <row r="3577" spans="21:34" x14ac:dyDescent="0.25">
      <c r="U3577">
        <v>3576</v>
      </c>
      <c r="V3577">
        <v>15625151</v>
      </c>
      <c r="W3577" t="s">
        <v>1297</v>
      </c>
      <c r="X3577">
        <v>640</v>
      </c>
      <c r="Y3577" t="s">
        <v>374</v>
      </c>
      <c r="Z3577" t="s">
        <v>437</v>
      </c>
      <c r="AA3577">
        <v>66</v>
      </c>
      <c r="AB3577">
        <v>9</v>
      </c>
      <c r="AC3577">
        <v>116037.75999999999</v>
      </c>
      <c r="AD3577">
        <v>1</v>
      </c>
      <c r="AE3577">
        <v>0</v>
      </c>
      <c r="AF3577">
        <v>1</v>
      </c>
      <c r="AG3577">
        <v>184636.05</v>
      </c>
      <c r="AH3577">
        <v>0</v>
      </c>
    </row>
    <row r="3578" spans="21:34" x14ac:dyDescent="0.25">
      <c r="U3578">
        <v>3577</v>
      </c>
      <c r="V3578">
        <v>15635285</v>
      </c>
      <c r="W3578" t="s">
        <v>781</v>
      </c>
      <c r="X3578">
        <v>647</v>
      </c>
      <c r="Y3578" t="s">
        <v>374</v>
      </c>
      <c r="Z3578" t="s">
        <v>436</v>
      </c>
      <c r="AA3578">
        <v>28</v>
      </c>
      <c r="AB3578">
        <v>8</v>
      </c>
      <c r="AC3578">
        <v>0</v>
      </c>
      <c r="AD3578">
        <v>2</v>
      </c>
      <c r="AE3578">
        <v>1</v>
      </c>
      <c r="AF3578">
        <v>1</v>
      </c>
      <c r="AG3578">
        <v>91055.27</v>
      </c>
      <c r="AH3578">
        <v>0</v>
      </c>
    </row>
    <row r="3579" spans="21:34" x14ac:dyDescent="0.25">
      <c r="U3579">
        <v>3578</v>
      </c>
      <c r="V3579">
        <v>15574296</v>
      </c>
      <c r="W3579" t="s">
        <v>1217</v>
      </c>
      <c r="X3579">
        <v>757</v>
      </c>
      <c r="Y3579" t="s">
        <v>374</v>
      </c>
      <c r="Z3579" t="s">
        <v>436</v>
      </c>
      <c r="AA3579">
        <v>23</v>
      </c>
      <c r="AB3579">
        <v>2</v>
      </c>
      <c r="AC3579">
        <v>80673.960000000006</v>
      </c>
      <c r="AD3579">
        <v>2</v>
      </c>
      <c r="AE3579">
        <v>1</v>
      </c>
      <c r="AF3579">
        <v>0</v>
      </c>
      <c r="AG3579">
        <v>93991.65</v>
      </c>
      <c r="AH3579">
        <v>0</v>
      </c>
    </row>
    <row r="3580" spans="21:34" x14ac:dyDescent="0.25">
      <c r="U3580">
        <v>3579</v>
      </c>
      <c r="V3580">
        <v>15711618</v>
      </c>
      <c r="W3580" t="s">
        <v>816</v>
      </c>
      <c r="X3580">
        <v>704</v>
      </c>
      <c r="Y3580" t="s">
        <v>378</v>
      </c>
      <c r="Z3580" t="s">
        <v>437</v>
      </c>
      <c r="AA3580">
        <v>39</v>
      </c>
      <c r="AB3580">
        <v>1</v>
      </c>
      <c r="AC3580">
        <v>124640.51</v>
      </c>
      <c r="AD3580">
        <v>1</v>
      </c>
      <c r="AE3580">
        <v>1</v>
      </c>
      <c r="AF3580">
        <v>0</v>
      </c>
      <c r="AG3580">
        <v>116511.12</v>
      </c>
      <c r="AH3580">
        <v>1</v>
      </c>
    </row>
    <row r="3581" spans="21:34" x14ac:dyDescent="0.25">
      <c r="U3581">
        <v>3580</v>
      </c>
      <c r="V3581">
        <v>15670943</v>
      </c>
      <c r="W3581" t="s">
        <v>2334</v>
      </c>
      <c r="X3581">
        <v>778</v>
      </c>
      <c r="Y3581" t="s">
        <v>378</v>
      </c>
      <c r="Z3581" t="s">
        <v>436</v>
      </c>
      <c r="AA3581">
        <v>31</v>
      </c>
      <c r="AB3581">
        <v>9</v>
      </c>
      <c r="AC3581">
        <v>182275.23</v>
      </c>
      <c r="AD3581">
        <v>2</v>
      </c>
      <c r="AE3581">
        <v>1</v>
      </c>
      <c r="AF3581">
        <v>0</v>
      </c>
      <c r="AG3581">
        <v>190631.23</v>
      </c>
      <c r="AH3581">
        <v>0</v>
      </c>
    </row>
    <row r="3582" spans="21:34" x14ac:dyDescent="0.25">
      <c r="U3582">
        <v>3581</v>
      </c>
      <c r="V3582">
        <v>15634359</v>
      </c>
      <c r="W3582" t="s">
        <v>2178</v>
      </c>
      <c r="X3582">
        <v>639</v>
      </c>
      <c r="Y3582" t="s">
        <v>378</v>
      </c>
      <c r="Z3582" t="s">
        <v>437</v>
      </c>
      <c r="AA3582">
        <v>41</v>
      </c>
      <c r="AB3582">
        <v>5</v>
      </c>
      <c r="AC3582">
        <v>98635.77</v>
      </c>
      <c r="AD3582">
        <v>1</v>
      </c>
      <c r="AE3582">
        <v>1</v>
      </c>
      <c r="AF3582">
        <v>0</v>
      </c>
      <c r="AG3582">
        <v>199970.74</v>
      </c>
      <c r="AH3582">
        <v>0</v>
      </c>
    </row>
    <row r="3583" spans="21:34" x14ac:dyDescent="0.25">
      <c r="U3583">
        <v>3582</v>
      </c>
      <c r="V3583">
        <v>15586629</v>
      </c>
      <c r="W3583" t="s">
        <v>811</v>
      </c>
      <c r="X3583">
        <v>637</v>
      </c>
      <c r="Y3583" t="s">
        <v>374</v>
      </c>
      <c r="Z3583" t="s">
        <v>436</v>
      </c>
      <c r="AA3583">
        <v>33</v>
      </c>
      <c r="AB3583">
        <v>5</v>
      </c>
      <c r="AC3583">
        <v>0</v>
      </c>
      <c r="AD3583">
        <v>2</v>
      </c>
      <c r="AE3583">
        <v>1</v>
      </c>
      <c r="AF3583">
        <v>0</v>
      </c>
      <c r="AG3583">
        <v>139947.17000000001</v>
      </c>
      <c r="AH3583">
        <v>0</v>
      </c>
    </row>
    <row r="3584" spans="21:34" x14ac:dyDescent="0.25">
      <c r="U3584">
        <v>3583</v>
      </c>
      <c r="V3584">
        <v>15588461</v>
      </c>
      <c r="W3584" t="s">
        <v>1492</v>
      </c>
      <c r="X3584">
        <v>686</v>
      </c>
      <c r="Y3584" t="s">
        <v>374</v>
      </c>
      <c r="Z3584" t="s">
        <v>436</v>
      </c>
      <c r="AA3584">
        <v>35</v>
      </c>
      <c r="AB3584">
        <v>4</v>
      </c>
      <c r="AC3584">
        <v>0</v>
      </c>
      <c r="AD3584">
        <v>1</v>
      </c>
      <c r="AE3584">
        <v>1</v>
      </c>
      <c r="AF3584">
        <v>0</v>
      </c>
      <c r="AG3584">
        <v>8816.3700000000008</v>
      </c>
      <c r="AH3584">
        <v>0</v>
      </c>
    </row>
    <row r="3585" spans="21:34" x14ac:dyDescent="0.25">
      <c r="U3585">
        <v>3584</v>
      </c>
      <c r="V3585">
        <v>15773221</v>
      </c>
      <c r="W3585" t="s">
        <v>786</v>
      </c>
      <c r="X3585">
        <v>577</v>
      </c>
      <c r="Y3585" t="s">
        <v>376</v>
      </c>
      <c r="Z3585" t="s">
        <v>436</v>
      </c>
      <c r="AA3585">
        <v>43</v>
      </c>
      <c r="AB3585">
        <v>8</v>
      </c>
      <c r="AC3585">
        <v>79757.210000000006</v>
      </c>
      <c r="AD3585">
        <v>1</v>
      </c>
      <c r="AE3585">
        <v>1</v>
      </c>
      <c r="AF3585">
        <v>0</v>
      </c>
      <c r="AG3585">
        <v>135650.72</v>
      </c>
      <c r="AH3585">
        <v>1</v>
      </c>
    </row>
    <row r="3586" spans="21:34" x14ac:dyDescent="0.25">
      <c r="U3586">
        <v>3585</v>
      </c>
      <c r="V3586">
        <v>15664227</v>
      </c>
      <c r="W3586" t="s">
        <v>2335</v>
      </c>
      <c r="X3586">
        <v>506</v>
      </c>
      <c r="Y3586" t="s">
        <v>378</v>
      </c>
      <c r="Z3586" t="s">
        <v>436</v>
      </c>
      <c r="AA3586">
        <v>28</v>
      </c>
      <c r="AB3586">
        <v>8</v>
      </c>
      <c r="AC3586">
        <v>53053.760000000002</v>
      </c>
      <c r="AD3586">
        <v>1</v>
      </c>
      <c r="AE3586">
        <v>0</v>
      </c>
      <c r="AF3586">
        <v>1</v>
      </c>
      <c r="AG3586">
        <v>24577.34</v>
      </c>
      <c r="AH3586">
        <v>0</v>
      </c>
    </row>
    <row r="3587" spans="21:34" x14ac:dyDescent="0.25">
      <c r="U3587">
        <v>3586</v>
      </c>
      <c r="V3587">
        <v>15741745</v>
      </c>
      <c r="W3587" t="s">
        <v>1929</v>
      </c>
      <c r="X3587">
        <v>757</v>
      </c>
      <c r="Y3587" t="s">
        <v>374</v>
      </c>
      <c r="Z3587" t="s">
        <v>436</v>
      </c>
      <c r="AA3587">
        <v>28</v>
      </c>
      <c r="AB3587">
        <v>7</v>
      </c>
      <c r="AC3587">
        <v>120911.75</v>
      </c>
      <c r="AD3587">
        <v>2</v>
      </c>
      <c r="AE3587">
        <v>1</v>
      </c>
      <c r="AF3587">
        <v>1</v>
      </c>
      <c r="AG3587">
        <v>131249.46</v>
      </c>
      <c r="AH3587">
        <v>0</v>
      </c>
    </row>
    <row r="3588" spans="21:34" x14ac:dyDescent="0.25">
      <c r="U3588">
        <v>3587</v>
      </c>
      <c r="V3588">
        <v>15652626</v>
      </c>
      <c r="W3588" t="s">
        <v>1889</v>
      </c>
      <c r="X3588">
        <v>826</v>
      </c>
      <c r="Y3588" t="s">
        <v>374</v>
      </c>
      <c r="Z3588" t="s">
        <v>436</v>
      </c>
      <c r="AA3588">
        <v>55</v>
      </c>
      <c r="AB3588">
        <v>4</v>
      </c>
      <c r="AC3588">
        <v>115285.85</v>
      </c>
      <c r="AD3588">
        <v>1</v>
      </c>
      <c r="AE3588">
        <v>1</v>
      </c>
      <c r="AF3588">
        <v>0</v>
      </c>
      <c r="AG3588">
        <v>140126.17000000001</v>
      </c>
      <c r="AH3588">
        <v>0</v>
      </c>
    </row>
    <row r="3589" spans="21:34" x14ac:dyDescent="0.25">
      <c r="U3589">
        <v>3588</v>
      </c>
      <c r="V3589">
        <v>15599410</v>
      </c>
      <c r="W3589" t="s">
        <v>1312</v>
      </c>
      <c r="X3589">
        <v>721</v>
      </c>
      <c r="Y3589" t="s">
        <v>374</v>
      </c>
      <c r="Z3589" t="s">
        <v>436</v>
      </c>
      <c r="AA3589">
        <v>41</v>
      </c>
      <c r="AB3589">
        <v>2</v>
      </c>
      <c r="AC3589">
        <v>0</v>
      </c>
      <c r="AD3589">
        <v>2</v>
      </c>
      <c r="AE3589">
        <v>1</v>
      </c>
      <c r="AF3589">
        <v>0</v>
      </c>
      <c r="AG3589">
        <v>168219.75</v>
      </c>
      <c r="AH3589">
        <v>0</v>
      </c>
    </row>
    <row r="3590" spans="21:34" x14ac:dyDescent="0.25">
      <c r="U3590">
        <v>3589</v>
      </c>
      <c r="V3590">
        <v>15571958</v>
      </c>
      <c r="W3590" t="s">
        <v>867</v>
      </c>
      <c r="X3590">
        <v>489</v>
      </c>
      <c r="Y3590" t="s">
        <v>376</v>
      </c>
      <c r="Z3590" t="s">
        <v>436</v>
      </c>
      <c r="AA3590">
        <v>40</v>
      </c>
      <c r="AB3590">
        <v>3</v>
      </c>
      <c r="AC3590">
        <v>221532.79999999999</v>
      </c>
      <c r="AD3590">
        <v>1</v>
      </c>
      <c r="AE3590">
        <v>1</v>
      </c>
      <c r="AF3590">
        <v>0</v>
      </c>
      <c r="AG3590">
        <v>171867.08</v>
      </c>
      <c r="AH3590">
        <v>0</v>
      </c>
    </row>
    <row r="3591" spans="21:34" x14ac:dyDescent="0.25">
      <c r="U3591">
        <v>3590</v>
      </c>
      <c r="V3591">
        <v>15785406</v>
      </c>
      <c r="W3591" t="s">
        <v>1077</v>
      </c>
      <c r="X3591">
        <v>446</v>
      </c>
      <c r="Y3591" t="s">
        <v>374</v>
      </c>
      <c r="Z3591" t="s">
        <v>437</v>
      </c>
      <c r="AA3591">
        <v>51</v>
      </c>
      <c r="AB3591">
        <v>4</v>
      </c>
      <c r="AC3591">
        <v>105056.13</v>
      </c>
      <c r="AD3591">
        <v>1</v>
      </c>
      <c r="AE3591">
        <v>0</v>
      </c>
      <c r="AF3591">
        <v>0</v>
      </c>
      <c r="AG3591">
        <v>70613.52</v>
      </c>
      <c r="AH3591">
        <v>0</v>
      </c>
    </row>
    <row r="3592" spans="21:34" x14ac:dyDescent="0.25">
      <c r="U3592">
        <v>3591</v>
      </c>
      <c r="V3592">
        <v>15687884</v>
      </c>
      <c r="W3592" t="s">
        <v>1483</v>
      </c>
      <c r="X3592">
        <v>677</v>
      </c>
      <c r="Y3592" t="s">
        <v>374</v>
      </c>
      <c r="Z3592" t="s">
        <v>436</v>
      </c>
      <c r="AA3592">
        <v>37</v>
      </c>
      <c r="AB3592">
        <v>3</v>
      </c>
      <c r="AC3592">
        <v>88363.03</v>
      </c>
      <c r="AD3592">
        <v>1</v>
      </c>
      <c r="AE3592">
        <v>0</v>
      </c>
      <c r="AF3592">
        <v>1</v>
      </c>
      <c r="AG3592">
        <v>117946.3</v>
      </c>
      <c r="AH3592">
        <v>0</v>
      </c>
    </row>
    <row r="3593" spans="21:34" x14ac:dyDescent="0.25">
      <c r="U3593">
        <v>3592</v>
      </c>
      <c r="V3593">
        <v>15621685</v>
      </c>
      <c r="W3593" t="s">
        <v>2336</v>
      </c>
      <c r="X3593">
        <v>769</v>
      </c>
      <c r="Y3593" t="s">
        <v>374</v>
      </c>
      <c r="Z3593" t="s">
        <v>436</v>
      </c>
      <c r="AA3593">
        <v>29</v>
      </c>
      <c r="AB3593">
        <v>2</v>
      </c>
      <c r="AC3593">
        <v>123757.52</v>
      </c>
      <c r="AD3593">
        <v>2</v>
      </c>
      <c r="AE3593">
        <v>1</v>
      </c>
      <c r="AF3593">
        <v>0</v>
      </c>
      <c r="AG3593">
        <v>84872.66</v>
      </c>
      <c r="AH3593">
        <v>0</v>
      </c>
    </row>
    <row r="3594" spans="21:34" x14ac:dyDescent="0.25">
      <c r="U3594">
        <v>3593</v>
      </c>
      <c r="V3594">
        <v>15628886</v>
      </c>
      <c r="W3594" t="s">
        <v>2337</v>
      </c>
      <c r="X3594">
        <v>677</v>
      </c>
      <c r="Y3594" t="s">
        <v>376</v>
      </c>
      <c r="Z3594" t="s">
        <v>436</v>
      </c>
      <c r="AA3594">
        <v>56</v>
      </c>
      <c r="AB3594">
        <v>5</v>
      </c>
      <c r="AC3594">
        <v>123959.97</v>
      </c>
      <c r="AD3594">
        <v>1</v>
      </c>
      <c r="AE3594">
        <v>1</v>
      </c>
      <c r="AF3594">
        <v>1</v>
      </c>
      <c r="AG3594">
        <v>60590.720000000001</v>
      </c>
      <c r="AH3594">
        <v>1</v>
      </c>
    </row>
    <row r="3595" spans="21:34" x14ac:dyDescent="0.25">
      <c r="U3595">
        <v>3594</v>
      </c>
      <c r="V3595">
        <v>15699325</v>
      </c>
      <c r="W3595" t="s">
        <v>1839</v>
      </c>
      <c r="X3595">
        <v>555</v>
      </c>
      <c r="Y3595" t="s">
        <v>378</v>
      </c>
      <c r="Z3595" t="s">
        <v>437</v>
      </c>
      <c r="AA3595">
        <v>62</v>
      </c>
      <c r="AB3595">
        <v>10</v>
      </c>
      <c r="AC3595">
        <v>114822.64</v>
      </c>
      <c r="AD3595">
        <v>1</v>
      </c>
      <c r="AE3595">
        <v>0</v>
      </c>
      <c r="AF3595">
        <v>1</v>
      </c>
      <c r="AG3595">
        <v>8444.5</v>
      </c>
      <c r="AH3595">
        <v>0</v>
      </c>
    </row>
    <row r="3596" spans="21:34" x14ac:dyDescent="0.25">
      <c r="U3596">
        <v>3595</v>
      </c>
      <c r="V3596">
        <v>15578369</v>
      </c>
      <c r="W3596" t="s">
        <v>2338</v>
      </c>
      <c r="X3596">
        <v>652</v>
      </c>
      <c r="Y3596" t="s">
        <v>378</v>
      </c>
      <c r="Z3596" t="s">
        <v>437</v>
      </c>
      <c r="AA3596">
        <v>37</v>
      </c>
      <c r="AB3596">
        <v>9</v>
      </c>
      <c r="AC3596">
        <v>145219.29999999999</v>
      </c>
      <c r="AD3596">
        <v>1</v>
      </c>
      <c r="AE3596">
        <v>1</v>
      </c>
      <c r="AF3596">
        <v>0</v>
      </c>
      <c r="AG3596">
        <v>159132.82999999999</v>
      </c>
      <c r="AH3596">
        <v>0</v>
      </c>
    </row>
    <row r="3597" spans="21:34" x14ac:dyDescent="0.25">
      <c r="U3597">
        <v>3596</v>
      </c>
      <c r="V3597">
        <v>15654156</v>
      </c>
      <c r="W3597" t="s">
        <v>1158</v>
      </c>
      <c r="X3597">
        <v>722</v>
      </c>
      <c r="Y3597" t="s">
        <v>378</v>
      </c>
      <c r="Z3597" t="s">
        <v>437</v>
      </c>
      <c r="AA3597">
        <v>32</v>
      </c>
      <c r="AB3597">
        <v>5</v>
      </c>
      <c r="AC3597">
        <v>106807.64</v>
      </c>
      <c r="AD3597">
        <v>1</v>
      </c>
      <c r="AE3597">
        <v>1</v>
      </c>
      <c r="AF3597">
        <v>1</v>
      </c>
      <c r="AG3597">
        <v>76998.69</v>
      </c>
      <c r="AH3597">
        <v>0</v>
      </c>
    </row>
    <row r="3598" spans="21:34" x14ac:dyDescent="0.25">
      <c r="U3598">
        <v>3597</v>
      </c>
      <c r="V3598">
        <v>15707199</v>
      </c>
      <c r="W3598" t="s">
        <v>1209</v>
      </c>
      <c r="X3598">
        <v>643</v>
      </c>
      <c r="Y3598" t="s">
        <v>374</v>
      </c>
      <c r="Z3598" t="s">
        <v>436</v>
      </c>
      <c r="AA3598">
        <v>36</v>
      </c>
      <c r="AB3598">
        <v>0</v>
      </c>
      <c r="AC3598">
        <v>148159.71</v>
      </c>
      <c r="AD3598">
        <v>1</v>
      </c>
      <c r="AE3598">
        <v>0</v>
      </c>
      <c r="AF3598">
        <v>0</v>
      </c>
      <c r="AG3598">
        <v>55835.66</v>
      </c>
      <c r="AH3598">
        <v>0</v>
      </c>
    </row>
    <row r="3599" spans="21:34" x14ac:dyDescent="0.25">
      <c r="U3599">
        <v>3598</v>
      </c>
      <c r="V3599">
        <v>15671630</v>
      </c>
      <c r="W3599" t="s">
        <v>1147</v>
      </c>
      <c r="X3599">
        <v>796</v>
      </c>
      <c r="Y3599" t="s">
        <v>378</v>
      </c>
      <c r="Z3599" t="s">
        <v>437</v>
      </c>
      <c r="AA3599">
        <v>40</v>
      </c>
      <c r="AB3599">
        <v>1</v>
      </c>
      <c r="AC3599">
        <v>99745.95</v>
      </c>
      <c r="AD3599">
        <v>1</v>
      </c>
      <c r="AE3599">
        <v>1</v>
      </c>
      <c r="AF3599">
        <v>0</v>
      </c>
      <c r="AG3599">
        <v>177524.19</v>
      </c>
      <c r="AH3599">
        <v>0</v>
      </c>
    </row>
    <row r="3600" spans="21:34" x14ac:dyDescent="0.25">
      <c r="U3600">
        <v>3599</v>
      </c>
      <c r="V3600">
        <v>15632079</v>
      </c>
      <c r="W3600" t="s">
        <v>1452</v>
      </c>
      <c r="X3600">
        <v>720</v>
      </c>
      <c r="Y3600" t="s">
        <v>378</v>
      </c>
      <c r="Z3600" t="s">
        <v>437</v>
      </c>
      <c r="AA3600">
        <v>37</v>
      </c>
      <c r="AB3600">
        <v>8</v>
      </c>
      <c r="AC3600">
        <v>156282.79</v>
      </c>
      <c r="AD3600">
        <v>1</v>
      </c>
      <c r="AE3600">
        <v>1</v>
      </c>
      <c r="AF3600">
        <v>0</v>
      </c>
      <c r="AG3600">
        <v>45985.52</v>
      </c>
      <c r="AH3600">
        <v>0</v>
      </c>
    </row>
    <row r="3601" spans="21:34" x14ac:dyDescent="0.25">
      <c r="U3601">
        <v>3600</v>
      </c>
      <c r="V3601">
        <v>15767921</v>
      </c>
      <c r="W3601" t="s">
        <v>782</v>
      </c>
      <c r="X3601">
        <v>613</v>
      </c>
      <c r="Y3601" t="s">
        <v>374</v>
      </c>
      <c r="Z3601" t="s">
        <v>436</v>
      </c>
      <c r="AA3601">
        <v>41</v>
      </c>
      <c r="AB3601">
        <v>7</v>
      </c>
      <c r="AC3601">
        <v>0</v>
      </c>
      <c r="AD3601">
        <v>2</v>
      </c>
      <c r="AE3601">
        <v>1</v>
      </c>
      <c r="AF3601">
        <v>0</v>
      </c>
      <c r="AG3601">
        <v>60297.72</v>
      </c>
      <c r="AH3601">
        <v>0</v>
      </c>
    </row>
    <row r="3602" spans="21:34" x14ac:dyDescent="0.25">
      <c r="U3602">
        <v>3601</v>
      </c>
      <c r="V3602">
        <v>15573599</v>
      </c>
      <c r="W3602" t="s">
        <v>2339</v>
      </c>
      <c r="X3602">
        <v>506</v>
      </c>
      <c r="Y3602" t="s">
        <v>374</v>
      </c>
      <c r="Z3602" t="s">
        <v>437</v>
      </c>
      <c r="AA3602">
        <v>57</v>
      </c>
      <c r="AB3602">
        <v>6</v>
      </c>
      <c r="AC3602">
        <v>0</v>
      </c>
      <c r="AD3602">
        <v>2</v>
      </c>
      <c r="AE3602">
        <v>0</v>
      </c>
      <c r="AF3602">
        <v>1</v>
      </c>
      <c r="AG3602">
        <v>194421.12</v>
      </c>
      <c r="AH3602">
        <v>1</v>
      </c>
    </row>
    <row r="3603" spans="21:34" x14ac:dyDescent="0.25">
      <c r="U3603">
        <v>3602</v>
      </c>
      <c r="V3603">
        <v>15747208</v>
      </c>
      <c r="W3603" t="s">
        <v>2139</v>
      </c>
      <c r="X3603">
        <v>608</v>
      </c>
      <c r="Y3603" t="s">
        <v>374</v>
      </c>
      <c r="Z3603" t="s">
        <v>436</v>
      </c>
      <c r="AA3603">
        <v>50</v>
      </c>
      <c r="AB3603">
        <v>6</v>
      </c>
      <c r="AC3603">
        <v>0</v>
      </c>
      <c r="AD3603">
        <v>1</v>
      </c>
      <c r="AE3603">
        <v>1</v>
      </c>
      <c r="AF3603">
        <v>0</v>
      </c>
      <c r="AG3603">
        <v>93568.77</v>
      </c>
      <c r="AH3603">
        <v>1</v>
      </c>
    </row>
    <row r="3604" spans="21:34" x14ac:dyDescent="0.25">
      <c r="U3604">
        <v>3603</v>
      </c>
      <c r="V3604">
        <v>15582762</v>
      </c>
      <c r="W3604" t="s">
        <v>935</v>
      </c>
      <c r="X3604">
        <v>667</v>
      </c>
      <c r="Y3604" t="s">
        <v>376</v>
      </c>
      <c r="Z3604" t="s">
        <v>436</v>
      </c>
      <c r="AA3604">
        <v>77</v>
      </c>
      <c r="AB3604">
        <v>2</v>
      </c>
      <c r="AC3604">
        <v>0</v>
      </c>
      <c r="AD3604">
        <v>1</v>
      </c>
      <c r="AE3604">
        <v>1</v>
      </c>
      <c r="AF3604">
        <v>1</v>
      </c>
      <c r="AG3604">
        <v>34702.92</v>
      </c>
      <c r="AH3604">
        <v>0</v>
      </c>
    </row>
    <row r="3605" spans="21:34" x14ac:dyDescent="0.25">
      <c r="U3605">
        <v>3604</v>
      </c>
      <c r="V3605">
        <v>15772528</v>
      </c>
      <c r="W3605" t="s">
        <v>2340</v>
      </c>
      <c r="X3605">
        <v>750</v>
      </c>
      <c r="Y3605" t="s">
        <v>374</v>
      </c>
      <c r="Z3605" t="s">
        <v>437</v>
      </c>
      <c r="AA3605">
        <v>47</v>
      </c>
      <c r="AB3605">
        <v>7</v>
      </c>
      <c r="AC3605">
        <v>121376.15</v>
      </c>
      <c r="AD3605">
        <v>2</v>
      </c>
      <c r="AE3605">
        <v>1</v>
      </c>
      <c r="AF3605">
        <v>0</v>
      </c>
      <c r="AG3605">
        <v>54473.599999999999</v>
      </c>
      <c r="AH3605">
        <v>1</v>
      </c>
    </row>
    <row r="3606" spans="21:34" x14ac:dyDescent="0.25">
      <c r="U3606">
        <v>3605</v>
      </c>
      <c r="V3606">
        <v>15755798</v>
      </c>
      <c r="W3606" t="s">
        <v>1155</v>
      </c>
      <c r="X3606">
        <v>610</v>
      </c>
      <c r="Y3606" t="s">
        <v>374</v>
      </c>
      <c r="Z3606" t="s">
        <v>436</v>
      </c>
      <c r="AA3606">
        <v>33</v>
      </c>
      <c r="AB3606">
        <v>4</v>
      </c>
      <c r="AC3606">
        <v>111582.11</v>
      </c>
      <c r="AD3606">
        <v>1</v>
      </c>
      <c r="AE3606">
        <v>0</v>
      </c>
      <c r="AF3606">
        <v>0</v>
      </c>
      <c r="AG3606">
        <v>113943.17</v>
      </c>
      <c r="AH3606">
        <v>0</v>
      </c>
    </row>
    <row r="3607" spans="21:34" x14ac:dyDescent="0.25">
      <c r="U3607">
        <v>3606</v>
      </c>
      <c r="V3607">
        <v>15788683</v>
      </c>
      <c r="W3607" t="s">
        <v>886</v>
      </c>
      <c r="X3607">
        <v>588</v>
      </c>
      <c r="Y3607" t="s">
        <v>378</v>
      </c>
      <c r="Z3607" t="s">
        <v>437</v>
      </c>
      <c r="AA3607">
        <v>34</v>
      </c>
      <c r="AB3607">
        <v>10</v>
      </c>
      <c r="AC3607">
        <v>129417.82</v>
      </c>
      <c r="AD3607">
        <v>1</v>
      </c>
      <c r="AE3607">
        <v>1</v>
      </c>
      <c r="AF3607">
        <v>0</v>
      </c>
      <c r="AG3607">
        <v>153727.32</v>
      </c>
      <c r="AH3607">
        <v>0</v>
      </c>
    </row>
    <row r="3608" spans="21:34" x14ac:dyDescent="0.25">
      <c r="U3608">
        <v>3607</v>
      </c>
      <c r="V3608">
        <v>15616922</v>
      </c>
      <c r="W3608" t="s">
        <v>1596</v>
      </c>
      <c r="X3608">
        <v>479</v>
      </c>
      <c r="Y3608" t="s">
        <v>374</v>
      </c>
      <c r="Z3608" t="s">
        <v>437</v>
      </c>
      <c r="AA3608">
        <v>26</v>
      </c>
      <c r="AB3608">
        <v>1</v>
      </c>
      <c r="AC3608">
        <v>0</v>
      </c>
      <c r="AD3608">
        <v>2</v>
      </c>
      <c r="AE3608">
        <v>1</v>
      </c>
      <c r="AF3608">
        <v>1</v>
      </c>
      <c r="AG3608">
        <v>19116.97</v>
      </c>
      <c r="AH3608">
        <v>0</v>
      </c>
    </row>
    <row r="3609" spans="21:34" x14ac:dyDescent="0.25">
      <c r="U3609">
        <v>3608</v>
      </c>
      <c r="V3609">
        <v>15771855</v>
      </c>
      <c r="W3609" t="s">
        <v>2208</v>
      </c>
      <c r="X3609">
        <v>682</v>
      </c>
      <c r="Y3609" t="s">
        <v>374</v>
      </c>
      <c r="Z3609" t="s">
        <v>436</v>
      </c>
      <c r="AA3609">
        <v>37</v>
      </c>
      <c r="AB3609">
        <v>5</v>
      </c>
      <c r="AC3609">
        <v>0</v>
      </c>
      <c r="AD3609">
        <v>2</v>
      </c>
      <c r="AE3609">
        <v>0</v>
      </c>
      <c r="AF3609">
        <v>1</v>
      </c>
      <c r="AG3609">
        <v>112554.68</v>
      </c>
      <c r="AH3609">
        <v>0</v>
      </c>
    </row>
    <row r="3610" spans="21:34" x14ac:dyDescent="0.25">
      <c r="U3610">
        <v>3609</v>
      </c>
      <c r="V3610">
        <v>15601873</v>
      </c>
      <c r="W3610" t="s">
        <v>2341</v>
      </c>
      <c r="X3610">
        <v>677</v>
      </c>
      <c r="Y3610" t="s">
        <v>374</v>
      </c>
      <c r="Z3610" t="s">
        <v>437</v>
      </c>
      <c r="AA3610">
        <v>36</v>
      </c>
      <c r="AB3610">
        <v>7</v>
      </c>
      <c r="AC3610">
        <v>0</v>
      </c>
      <c r="AD3610">
        <v>1</v>
      </c>
      <c r="AE3610">
        <v>1</v>
      </c>
      <c r="AF3610">
        <v>0</v>
      </c>
      <c r="AG3610">
        <v>47318.75</v>
      </c>
      <c r="AH3610">
        <v>0</v>
      </c>
    </row>
    <row r="3611" spans="21:34" x14ac:dyDescent="0.25">
      <c r="U3611">
        <v>3610</v>
      </c>
      <c r="V3611">
        <v>15657868</v>
      </c>
      <c r="W3611" t="s">
        <v>2342</v>
      </c>
      <c r="X3611">
        <v>850</v>
      </c>
      <c r="Y3611" t="s">
        <v>378</v>
      </c>
      <c r="Z3611" t="s">
        <v>436</v>
      </c>
      <c r="AA3611">
        <v>40</v>
      </c>
      <c r="AB3611">
        <v>6</v>
      </c>
      <c r="AC3611">
        <v>94607.08</v>
      </c>
      <c r="AD3611">
        <v>1</v>
      </c>
      <c r="AE3611">
        <v>1</v>
      </c>
      <c r="AF3611">
        <v>0</v>
      </c>
      <c r="AG3611">
        <v>36690.49</v>
      </c>
      <c r="AH3611">
        <v>0</v>
      </c>
    </row>
    <row r="3612" spans="21:34" x14ac:dyDescent="0.25">
      <c r="U3612">
        <v>3611</v>
      </c>
      <c r="V3612">
        <v>15711716</v>
      </c>
      <c r="W3612" t="s">
        <v>1707</v>
      </c>
      <c r="X3612">
        <v>580</v>
      </c>
      <c r="Y3612" t="s">
        <v>374</v>
      </c>
      <c r="Z3612" t="s">
        <v>437</v>
      </c>
      <c r="AA3612">
        <v>56</v>
      </c>
      <c r="AB3612">
        <v>1</v>
      </c>
      <c r="AC3612">
        <v>131368.29999999999</v>
      </c>
      <c r="AD3612">
        <v>1</v>
      </c>
      <c r="AE3612">
        <v>1</v>
      </c>
      <c r="AF3612">
        <v>0</v>
      </c>
      <c r="AG3612">
        <v>106918.67</v>
      </c>
      <c r="AH3612">
        <v>1</v>
      </c>
    </row>
    <row r="3613" spans="21:34" x14ac:dyDescent="0.25">
      <c r="U3613">
        <v>3612</v>
      </c>
      <c r="V3613">
        <v>15734246</v>
      </c>
      <c r="W3613" t="s">
        <v>1314</v>
      </c>
      <c r="X3613">
        <v>746</v>
      </c>
      <c r="Y3613" t="s">
        <v>374</v>
      </c>
      <c r="Z3613" t="s">
        <v>437</v>
      </c>
      <c r="AA3613">
        <v>21</v>
      </c>
      <c r="AB3613">
        <v>8</v>
      </c>
      <c r="AC3613">
        <v>166883.07</v>
      </c>
      <c r="AD3613">
        <v>2</v>
      </c>
      <c r="AE3613">
        <v>0</v>
      </c>
      <c r="AF3613">
        <v>1</v>
      </c>
      <c r="AG3613">
        <v>194563.65</v>
      </c>
      <c r="AH3613">
        <v>0</v>
      </c>
    </row>
    <row r="3614" spans="21:34" x14ac:dyDescent="0.25">
      <c r="U3614">
        <v>3613</v>
      </c>
      <c r="V3614">
        <v>15792151</v>
      </c>
      <c r="W3614" t="s">
        <v>1404</v>
      </c>
      <c r="X3614">
        <v>635</v>
      </c>
      <c r="Y3614" t="s">
        <v>376</v>
      </c>
      <c r="Z3614" t="s">
        <v>437</v>
      </c>
      <c r="AA3614">
        <v>37</v>
      </c>
      <c r="AB3614">
        <v>3</v>
      </c>
      <c r="AC3614">
        <v>0</v>
      </c>
      <c r="AD3614">
        <v>2</v>
      </c>
      <c r="AE3614">
        <v>1</v>
      </c>
      <c r="AF3614">
        <v>0</v>
      </c>
      <c r="AG3614">
        <v>91086.73</v>
      </c>
      <c r="AH3614">
        <v>0</v>
      </c>
    </row>
    <row r="3615" spans="21:34" x14ac:dyDescent="0.25">
      <c r="U3615">
        <v>3614</v>
      </c>
      <c r="V3615">
        <v>15770159</v>
      </c>
      <c r="W3615" t="s">
        <v>2276</v>
      </c>
      <c r="X3615">
        <v>664</v>
      </c>
      <c r="Y3615" t="s">
        <v>378</v>
      </c>
      <c r="Z3615" t="s">
        <v>436</v>
      </c>
      <c r="AA3615">
        <v>25</v>
      </c>
      <c r="AB3615">
        <v>6</v>
      </c>
      <c r="AC3615">
        <v>172812.72</v>
      </c>
      <c r="AD3615">
        <v>2</v>
      </c>
      <c r="AE3615">
        <v>1</v>
      </c>
      <c r="AF3615">
        <v>1</v>
      </c>
      <c r="AG3615">
        <v>108008.65</v>
      </c>
      <c r="AH3615">
        <v>0</v>
      </c>
    </row>
    <row r="3616" spans="21:34" x14ac:dyDescent="0.25">
      <c r="U3616">
        <v>3615</v>
      </c>
      <c r="V3616">
        <v>15747649</v>
      </c>
      <c r="W3616" t="s">
        <v>2343</v>
      </c>
      <c r="X3616">
        <v>558</v>
      </c>
      <c r="Y3616" t="s">
        <v>378</v>
      </c>
      <c r="Z3616" t="s">
        <v>437</v>
      </c>
      <c r="AA3616">
        <v>36</v>
      </c>
      <c r="AB3616">
        <v>0</v>
      </c>
      <c r="AC3616">
        <v>126606.63</v>
      </c>
      <c r="AD3616">
        <v>2</v>
      </c>
      <c r="AE3616">
        <v>1</v>
      </c>
      <c r="AF3616">
        <v>1</v>
      </c>
      <c r="AG3616">
        <v>172363.51999999999</v>
      </c>
      <c r="AH3616">
        <v>0</v>
      </c>
    </row>
    <row r="3617" spans="21:34" x14ac:dyDescent="0.25">
      <c r="U3617">
        <v>3616</v>
      </c>
      <c r="V3617">
        <v>15639357</v>
      </c>
      <c r="W3617" t="s">
        <v>2172</v>
      </c>
      <c r="X3617">
        <v>415</v>
      </c>
      <c r="Y3617" t="s">
        <v>374</v>
      </c>
      <c r="Z3617" t="s">
        <v>436</v>
      </c>
      <c r="AA3617">
        <v>46</v>
      </c>
      <c r="AB3617">
        <v>9</v>
      </c>
      <c r="AC3617">
        <v>134950.19</v>
      </c>
      <c r="AD3617">
        <v>3</v>
      </c>
      <c r="AE3617">
        <v>0</v>
      </c>
      <c r="AF3617">
        <v>0</v>
      </c>
      <c r="AG3617">
        <v>178587.36</v>
      </c>
      <c r="AH3617">
        <v>1</v>
      </c>
    </row>
    <row r="3618" spans="21:34" x14ac:dyDescent="0.25">
      <c r="U3618">
        <v>3617</v>
      </c>
      <c r="V3618">
        <v>15738907</v>
      </c>
      <c r="W3618" t="s">
        <v>2259</v>
      </c>
      <c r="X3618">
        <v>798</v>
      </c>
      <c r="Y3618" t="s">
        <v>374</v>
      </c>
      <c r="Z3618" t="s">
        <v>437</v>
      </c>
      <c r="AA3618">
        <v>60</v>
      </c>
      <c r="AB3618">
        <v>6</v>
      </c>
      <c r="AC3618">
        <v>96956.1</v>
      </c>
      <c r="AD3618">
        <v>1</v>
      </c>
      <c r="AE3618">
        <v>1</v>
      </c>
      <c r="AF3618">
        <v>0</v>
      </c>
      <c r="AG3618">
        <v>31907.439999999999</v>
      </c>
      <c r="AH3618">
        <v>1</v>
      </c>
    </row>
    <row r="3619" spans="21:34" x14ac:dyDescent="0.25">
      <c r="U3619">
        <v>3618</v>
      </c>
      <c r="V3619">
        <v>15663446</v>
      </c>
      <c r="W3619" t="s">
        <v>1399</v>
      </c>
      <c r="X3619">
        <v>792</v>
      </c>
      <c r="Y3619" t="s">
        <v>378</v>
      </c>
      <c r="Z3619" t="s">
        <v>437</v>
      </c>
      <c r="AA3619">
        <v>29</v>
      </c>
      <c r="AB3619">
        <v>4</v>
      </c>
      <c r="AC3619">
        <v>107601.79</v>
      </c>
      <c r="AD3619">
        <v>1</v>
      </c>
      <c r="AE3619">
        <v>1</v>
      </c>
      <c r="AF3619">
        <v>0</v>
      </c>
      <c r="AG3619">
        <v>18922.18</v>
      </c>
      <c r="AH3619">
        <v>1</v>
      </c>
    </row>
    <row r="3620" spans="21:34" x14ac:dyDescent="0.25">
      <c r="U3620">
        <v>3619</v>
      </c>
      <c r="V3620">
        <v>15750867</v>
      </c>
      <c r="W3620" t="s">
        <v>1187</v>
      </c>
      <c r="X3620">
        <v>489</v>
      </c>
      <c r="Y3620" t="s">
        <v>378</v>
      </c>
      <c r="Z3620" t="s">
        <v>437</v>
      </c>
      <c r="AA3620">
        <v>46</v>
      </c>
      <c r="AB3620">
        <v>8</v>
      </c>
      <c r="AC3620">
        <v>92060.06</v>
      </c>
      <c r="AD3620">
        <v>1</v>
      </c>
      <c r="AE3620">
        <v>1</v>
      </c>
      <c r="AF3620">
        <v>0</v>
      </c>
      <c r="AG3620">
        <v>147222.95000000001</v>
      </c>
      <c r="AH3620">
        <v>1</v>
      </c>
    </row>
    <row r="3621" spans="21:34" x14ac:dyDescent="0.25">
      <c r="U3621">
        <v>3620</v>
      </c>
      <c r="V3621">
        <v>15715939</v>
      </c>
      <c r="W3621" t="s">
        <v>1321</v>
      </c>
      <c r="X3621">
        <v>730</v>
      </c>
      <c r="Y3621" t="s">
        <v>374</v>
      </c>
      <c r="Z3621" t="s">
        <v>436</v>
      </c>
      <c r="AA3621">
        <v>33</v>
      </c>
      <c r="AB3621">
        <v>0</v>
      </c>
      <c r="AC3621">
        <v>0</v>
      </c>
      <c r="AD3621">
        <v>2</v>
      </c>
      <c r="AE3621">
        <v>1</v>
      </c>
      <c r="AF3621">
        <v>0</v>
      </c>
      <c r="AG3621">
        <v>1474.79</v>
      </c>
      <c r="AH3621">
        <v>0</v>
      </c>
    </row>
    <row r="3622" spans="21:34" x14ac:dyDescent="0.25">
      <c r="U3622">
        <v>3621</v>
      </c>
      <c r="V3622">
        <v>15763806</v>
      </c>
      <c r="W3622" t="s">
        <v>2344</v>
      </c>
      <c r="X3622">
        <v>773</v>
      </c>
      <c r="Y3622" t="s">
        <v>374</v>
      </c>
      <c r="Z3622" t="s">
        <v>436</v>
      </c>
      <c r="AA3622">
        <v>41</v>
      </c>
      <c r="AB3622">
        <v>4</v>
      </c>
      <c r="AC3622">
        <v>0</v>
      </c>
      <c r="AD3622">
        <v>2</v>
      </c>
      <c r="AE3622">
        <v>1</v>
      </c>
      <c r="AF3622">
        <v>1</v>
      </c>
      <c r="AG3622">
        <v>24924.92</v>
      </c>
      <c r="AH3622">
        <v>0</v>
      </c>
    </row>
    <row r="3623" spans="21:34" x14ac:dyDescent="0.25">
      <c r="U3623">
        <v>3622</v>
      </c>
      <c r="V3623">
        <v>15637993</v>
      </c>
      <c r="W3623" t="s">
        <v>1161</v>
      </c>
      <c r="X3623">
        <v>711</v>
      </c>
      <c r="Y3623" t="s">
        <v>374</v>
      </c>
      <c r="Z3623" t="s">
        <v>436</v>
      </c>
      <c r="AA3623">
        <v>36</v>
      </c>
      <c r="AB3623">
        <v>9</v>
      </c>
      <c r="AC3623">
        <v>137688.71</v>
      </c>
      <c r="AD3623">
        <v>1</v>
      </c>
      <c r="AE3623">
        <v>1</v>
      </c>
      <c r="AF3623">
        <v>1</v>
      </c>
      <c r="AG3623">
        <v>46884.1</v>
      </c>
      <c r="AH3623">
        <v>0</v>
      </c>
    </row>
    <row r="3624" spans="21:34" x14ac:dyDescent="0.25">
      <c r="U3624">
        <v>3623</v>
      </c>
      <c r="V3624">
        <v>15720338</v>
      </c>
      <c r="W3624" t="s">
        <v>935</v>
      </c>
      <c r="X3624">
        <v>592</v>
      </c>
      <c r="Y3624" t="s">
        <v>376</v>
      </c>
      <c r="Z3624" t="s">
        <v>436</v>
      </c>
      <c r="AA3624">
        <v>55</v>
      </c>
      <c r="AB3624">
        <v>8</v>
      </c>
      <c r="AC3624">
        <v>85845.43</v>
      </c>
      <c r="AD3624">
        <v>2</v>
      </c>
      <c r="AE3624">
        <v>1</v>
      </c>
      <c r="AF3624">
        <v>1</v>
      </c>
      <c r="AG3624">
        <v>128918.42</v>
      </c>
      <c r="AH3624">
        <v>0</v>
      </c>
    </row>
    <row r="3625" spans="21:34" x14ac:dyDescent="0.25">
      <c r="U3625">
        <v>3624</v>
      </c>
      <c r="V3625">
        <v>15627162</v>
      </c>
      <c r="W3625" t="s">
        <v>2345</v>
      </c>
      <c r="X3625">
        <v>695</v>
      </c>
      <c r="Y3625" t="s">
        <v>378</v>
      </c>
      <c r="Z3625" t="s">
        <v>436</v>
      </c>
      <c r="AA3625">
        <v>27</v>
      </c>
      <c r="AB3625">
        <v>6</v>
      </c>
      <c r="AC3625">
        <v>125552.96000000001</v>
      </c>
      <c r="AD3625">
        <v>1</v>
      </c>
      <c r="AE3625">
        <v>1</v>
      </c>
      <c r="AF3625">
        <v>0</v>
      </c>
      <c r="AG3625">
        <v>105291.26</v>
      </c>
      <c r="AH3625">
        <v>0</v>
      </c>
    </row>
    <row r="3626" spans="21:34" x14ac:dyDescent="0.25">
      <c r="U3626">
        <v>3625</v>
      </c>
      <c r="V3626">
        <v>15596710</v>
      </c>
      <c r="W3626" t="s">
        <v>834</v>
      </c>
      <c r="X3626">
        <v>640</v>
      </c>
      <c r="Y3626" t="s">
        <v>374</v>
      </c>
      <c r="Z3626" t="s">
        <v>437</v>
      </c>
      <c r="AA3626">
        <v>33</v>
      </c>
      <c r="AB3626">
        <v>1</v>
      </c>
      <c r="AC3626">
        <v>167298.42000000001</v>
      </c>
      <c r="AD3626">
        <v>1</v>
      </c>
      <c r="AE3626">
        <v>0</v>
      </c>
      <c r="AF3626">
        <v>1</v>
      </c>
      <c r="AG3626">
        <v>145381.65</v>
      </c>
      <c r="AH3626">
        <v>0</v>
      </c>
    </row>
    <row r="3627" spans="21:34" x14ac:dyDescent="0.25">
      <c r="U3627">
        <v>3626</v>
      </c>
      <c r="V3627">
        <v>15781678</v>
      </c>
      <c r="W3627" t="s">
        <v>1011</v>
      </c>
      <c r="X3627">
        <v>470</v>
      </c>
      <c r="Y3627" t="s">
        <v>376</v>
      </c>
      <c r="Z3627" t="s">
        <v>436</v>
      </c>
      <c r="AA3627">
        <v>31</v>
      </c>
      <c r="AB3627">
        <v>4</v>
      </c>
      <c r="AC3627">
        <v>55732.92</v>
      </c>
      <c r="AD3627">
        <v>2</v>
      </c>
      <c r="AE3627">
        <v>1</v>
      </c>
      <c r="AF3627">
        <v>1</v>
      </c>
      <c r="AG3627">
        <v>103792.53</v>
      </c>
      <c r="AH3627">
        <v>0</v>
      </c>
    </row>
    <row r="3628" spans="21:34" x14ac:dyDescent="0.25">
      <c r="U3628">
        <v>3627</v>
      </c>
      <c r="V3628">
        <v>15634968</v>
      </c>
      <c r="W3628" t="s">
        <v>942</v>
      </c>
      <c r="X3628">
        <v>789</v>
      </c>
      <c r="Y3628" t="s">
        <v>378</v>
      </c>
      <c r="Z3628" t="s">
        <v>437</v>
      </c>
      <c r="AA3628">
        <v>37</v>
      </c>
      <c r="AB3628">
        <v>6</v>
      </c>
      <c r="AC3628">
        <v>110689.07</v>
      </c>
      <c r="AD3628">
        <v>1</v>
      </c>
      <c r="AE3628">
        <v>1</v>
      </c>
      <c r="AF3628">
        <v>1</v>
      </c>
      <c r="AG3628">
        <v>71121.039999999994</v>
      </c>
      <c r="AH3628">
        <v>1</v>
      </c>
    </row>
    <row r="3629" spans="21:34" x14ac:dyDescent="0.25">
      <c r="U3629">
        <v>3628</v>
      </c>
      <c r="V3629">
        <v>15609475</v>
      </c>
      <c r="W3629" t="s">
        <v>957</v>
      </c>
      <c r="X3629">
        <v>604</v>
      </c>
      <c r="Y3629" t="s">
        <v>376</v>
      </c>
      <c r="Z3629" t="s">
        <v>437</v>
      </c>
      <c r="AA3629">
        <v>39</v>
      </c>
      <c r="AB3629">
        <v>7</v>
      </c>
      <c r="AC3629">
        <v>98544.11</v>
      </c>
      <c r="AD3629">
        <v>1</v>
      </c>
      <c r="AE3629">
        <v>1</v>
      </c>
      <c r="AF3629">
        <v>1</v>
      </c>
      <c r="AG3629">
        <v>52327.57</v>
      </c>
      <c r="AH3629">
        <v>0</v>
      </c>
    </row>
    <row r="3630" spans="21:34" x14ac:dyDescent="0.25">
      <c r="U3630">
        <v>3629</v>
      </c>
      <c r="V3630">
        <v>15573319</v>
      </c>
      <c r="W3630" t="s">
        <v>1237</v>
      </c>
      <c r="X3630">
        <v>493</v>
      </c>
      <c r="Y3630" t="s">
        <v>378</v>
      </c>
      <c r="Z3630" t="s">
        <v>437</v>
      </c>
      <c r="AA3630">
        <v>35</v>
      </c>
      <c r="AB3630">
        <v>8</v>
      </c>
      <c r="AC3630">
        <v>178317.6</v>
      </c>
      <c r="AD3630">
        <v>1</v>
      </c>
      <c r="AE3630">
        <v>0</v>
      </c>
      <c r="AF3630">
        <v>0</v>
      </c>
      <c r="AG3630">
        <v>197428.64</v>
      </c>
      <c r="AH3630">
        <v>0</v>
      </c>
    </row>
    <row r="3631" spans="21:34" x14ac:dyDescent="0.25">
      <c r="U3631">
        <v>3630</v>
      </c>
      <c r="V3631">
        <v>15738291</v>
      </c>
      <c r="W3631" t="s">
        <v>2346</v>
      </c>
      <c r="X3631">
        <v>671</v>
      </c>
      <c r="Y3631" t="s">
        <v>374</v>
      </c>
      <c r="Z3631" t="s">
        <v>437</v>
      </c>
      <c r="AA3631">
        <v>48</v>
      </c>
      <c r="AB3631">
        <v>8</v>
      </c>
      <c r="AC3631">
        <v>115713.84</v>
      </c>
      <c r="AD3631">
        <v>2</v>
      </c>
      <c r="AE3631">
        <v>0</v>
      </c>
      <c r="AF3631">
        <v>0</v>
      </c>
      <c r="AG3631">
        <v>83210.84</v>
      </c>
      <c r="AH3631">
        <v>0</v>
      </c>
    </row>
    <row r="3632" spans="21:34" x14ac:dyDescent="0.25">
      <c r="U3632">
        <v>3631</v>
      </c>
      <c r="V3632">
        <v>15782456</v>
      </c>
      <c r="W3632" t="s">
        <v>1944</v>
      </c>
      <c r="X3632">
        <v>656</v>
      </c>
      <c r="Y3632" t="s">
        <v>374</v>
      </c>
      <c r="Z3632" t="s">
        <v>436</v>
      </c>
      <c r="AA3632">
        <v>46</v>
      </c>
      <c r="AB3632">
        <v>9</v>
      </c>
      <c r="AC3632">
        <v>143267.14000000001</v>
      </c>
      <c r="AD3632">
        <v>2</v>
      </c>
      <c r="AE3632">
        <v>0</v>
      </c>
      <c r="AF3632">
        <v>0</v>
      </c>
      <c r="AG3632">
        <v>193099.43</v>
      </c>
      <c r="AH3632">
        <v>0</v>
      </c>
    </row>
    <row r="3633" spans="21:34" x14ac:dyDescent="0.25">
      <c r="U3633">
        <v>3632</v>
      </c>
      <c r="V3633">
        <v>15794841</v>
      </c>
      <c r="W3633" t="s">
        <v>1080</v>
      </c>
      <c r="X3633">
        <v>739</v>
      </c>
      <c r="Y3633" t="s">
        <v>376</v>
      </c>
      <c r="Z3633" t="s">
        <v>436</v>
      </c>
      <c r="AA3633">
        <v>19</v>
      </c>
      <c r="AB3633">
        <v>5</v>
      </c>
      <c r="AC3633">
        <v>89750.21</v>
      </c>
      <c r="AD3633">
        <v>1</v>
      </c>
      <c r="AE3633">
        <v>1</v>
      </c>
      <c r="AF3633">
        <v>0</v>
      </c>
      <c r="AG3633">
        <v>193008.52</v>
      </c>
      <c r="AH3633">
        <v>0</v>
      </c>
    </row>
    <row r="3634" spans="21:34" x14ac:dyDescent="0.25">
      <c r="U3634">
        <v>3633</v>
      </c>
      <c r="V3634">
        <v>15684696</v>
      </c>
      <c r="W3634" t="s">
        <v>1977</v>
      </c>
      <c r="X3634">
        <v>560</v>
      </c>
      <c r="Y3634" t="s">
        <v>376</v>
      </c>
      <c r="Z3634" t="s">
        <v>437</v>
      </c>
      <c r="AA3634">
        <v>26</v>
      </c>
      <c r="AB3634">
        <v>3</v>
      </c>
      <c r="AC3634">
        <v>116576.45</v>
      </c>
      <c r="AD3634">
        <v>1</v>
      </c>
      <c r="AE3634">
        <v>1</v>
      </c>
      <c r="AF3634">
        <v>0</v>
      </c>
      <c r="AG3634">
        <v>157567.37</v>
      </c>
      <c r="AH3634">
        <v>0</v>
      </c>
    </row>
    <row r="3635" spans="21:34" x14ac:dyDescent="0.25">
      <c r="U3635">
        <v>3634</v>
      </c>
      <c r="V3635">
        <v>15629846</v>
      </c>
      <c r="W3635" t="s">
        <v>2347</v>
      </c>
      <c r="X3635">
        <v>827</v>
      </c>
      <c r="Y3635" t="s">
        <v>378</v>
      </c>
      <c r="Z3635" t="s">
        <v>437</v>
      </c>
      <c r="AA3635">
        <v>47</v>
      </c>
      <c r="AB3635">
        <v>8</v>
      </c>
      <c r="AC3635">
        <v>143001.5</v>
      </c>
      <c r="AD3635">
        <v>2</v>
      </c>
      <c r="AE3635">
        <v>1</v>
      </c>
      <c r="AF3635">
        <v>0</v>
      </c>
      <c r="AG3635">
        <v>108977.5</v>
      </c>
      <c r="AH3635">
        <v>0</v>
      </c>
    </row>
    <row r="3636" spans="21:34" x14ac:dyDescent="0.25">
      <c r="U3636">
        <v>3635</v>
      </c>
      <c r="V3636">
        <v>15674442</v>
      </c>
      <c r="W3636" t="s">
        <v>1080</v>
      </c>
      <c r="X3636">
        <v>681</v>
      </c>
      <c r="Y3636" t="s">
        <v>374</v>
      </c>
      <c r="Z3636" t="s">
        <v>436</v>
      </c>
      <c r="AA3636">
        <v>23</v>
      </c>
      <c r="AB3636">
        <v>7</v>
      </c>
      <c r="AC3636">
        <v>157761.56</v>
      </c>
      <c r="AD3636">
        <v>1</v>
      </c>
      <c r="AE3636">
        <v>0</v>
      </c>
      <c r="AF3636">
        <v>0</v>
      </c>
      <c r="AG3636">
        <v>147759.84</v>
      </c>
      <c r="AH3636">
        <v>0</v>
      </c>
    </row>
    <row r="3637" spans="21:34" x14ac:dyDescent="0.25">
      <c r="U3637">
        <v>3636</v>
      </c>
      <c r="V3637">
        <v>15571689</v>
      </c>
      <c r="W3637" t="s">
        <v>1934</v>
      </c>
      <c r="X3637">
        <v>740</v>
      </c>
      <c r="Y3637" t="s">
        <v>374</v>
      </c>
      <c r="Z3637" t="s">
        <v>437</v>
      </c>
      <c r="AA3637">
        <v>37</v>
      </c>
      <c r="AB3637">
        <v>5</v>
      </c>
      <c r="AC3637">
        <v>0</v>
      </c>
      <c r="AD3637">
        <v>2</v>
      </c>
      <c r="AE3637">
        <v>1</v>
      </c>
      <c r="AF3637">
        <v>1</v>
      </c>
      <c r="AG3637">
        <v>27528.400000000001</v>
      </c>
      <c r="AH3637">
        <v>0</v>
      </c>
    </row>
    <row r="3638" spans="21:34" x14ac:dyDescent="0.25">
      <c r="U3638">
        <v>3637</v>
      </c>
      <c r="V3638">
        <v>15730469</v>
      </c>
      <c r="W3638" t="s">
        <v>1171</v>
      </c>
      <c r="X3638">
        <v>663</v>
      </c>
      <c r="Y3638" t="s">
        <v>376</v>
      </c>
      <c r="Z3638" t="s">
        <v>436</v>
      </c>
      <c r="AA3638">
        <v>31</v>
      </c>
      <c r="AB3638">
        <v>4</v>
      </c>
      <c r="AC3638">
        <v>103430.11</v>
      </c>
      <c r="AD3638">
        <v>2</v>
      </c>
      <c r="AE3638">
        <v>0</v>
      </c>
      <c r="AF3638">
        <v>1</v>
      </c>
      <c r="AG3638">
        <v>36479.269999999997</v>
      </c>
      <c r="AH3638">
        <v>0</v>
      </c>
    </row>
    <row r="3639" spans="21:34" x14ac:dyDescent="0.25">
      <c r="U3639">
        <v>3638</v>
      </c>
      <c r="V3639">
        <v>15809320</v>
      </c>
      <c r="W3639" t="s">
        <v>2348</v>
      </c>
      <c r="X3639">
        <v>845</v>
      </c>
      <c r="Y3639" t="s">
        <v>376</v>
      </c>
      <c r="Z3639" t="s">
        <v>437</v>
      </c>
      <c r="AA3639">
        <v>52</v>
      </c>
      <c r="AB3639">
        <v>0</v>
      </c>
      <c r="AC3639">
        <v>0</v>
      </c>
      <c r="AD3639">
        <v>1</v>
      </c>
      <c r="AE3639">
        <v>1</v>
      </c>
      <c r="AF3639">
        <v>0</v>
      </c>
      <c r="AG3639">
        <v>31726.76</v>
      </c>
      <c r="AH3639">
        <v>1</v>
      </c>
    </row>
    <row r="3640" spans="21:34" x14ac:dyDescent="0.25">
      <c r="U3640">
        <v>3639</v>
      </c>
      <c r="V3640">
        <v>15684367</v>
      </c>
      <c r="W3640" t="s">
        <v>2349</v>
      </c>
      <c r="X3640">
        <v>555</v>
      </c>
      <c r="Y3640" t="s">
        <v>376</v>
      </c>
      <c r="Z3640" t="s">
        <v>436</v>
      </c>
      <c r="AA3640">
        <v>27</v>
      </c>
      <c r="AB3640">
        <v>5</v>
      </c>
      <c r="AC3640">
        <v>0</v>
      </c>
      <c r="AD3640">
        <v>2</v>
      </c>
      <c r="AE3640">
        <v>0</v>
      </c>
      <c r="AF3640">
        <v>0</v>
      </c>
      <c r="AG3640">
        <v>96398.51</v>
      </c>
      <c r="AH3640">
        <v>0</v>
      </c>
    </row>
    <row r="3641" spans="21:34" x14ac:dyDescent="0.25">
      <c r="U3641">
        <v>3640</v>
      </c>
      <c r="V3641">
        <v>15793049</v>
      </c>
      <c r="W3641" t="s">
        <v>1046</v>
      </c>
      <c r="X3641">
        <v>680</v>
      </c>
      <c r="Y3641" t="s">
        <v>378</v>
      </c>
      <c r="Z3641" t="s">
        <v>437</v>
      </c>
      <c r="AA3641">
        <v>48</v>
      </c>
      <c r="AB3641">
        <v>8</v>
      </c>
      <c r="AC3641">
        <v>115115.38</v>
      </c>
      <c r="AD3641">
        <v>1</v>
      </c>
      <c r="AE3641">
        <v>1</v>
      </c>
      <c r="AF3641">
        <v>0</v>
      </c>
      <c r="AG3641">
        <v>139558.6</v>
      </c>
      <c r="AH3641">
        <v>1</v>
      </c>
    </row>
    <row r="3642" spans="21:34" x14ac:dyDescent="0.25">
      <c r="U3642">
        <v>3641</v>
      </c>
      <c r="V3642">
        <v>15603665</v>
      </c>
      <c r="W3642" t="s">
        <v>1713</v>
      </c>
      <c r="X3642">
        <v>638</v>
      </c>
      <c r="Y3642" t="s">
        <v>378</v>
      </c>
      <c r="Z3642" t="s">
        <v>437</v>
      </c>
      <c r="AA3642">
        <v>39</v>
      </c>
      <c r="AB3642">
        <v>0</v>
      </c>
      <c r="AC3642">
        <v>122501.28</v>
      </c>
      <c r="AD3642">
        <v>2</v>
      </c>
      <c r="AE3642">
        <v>1</v>
      </c>
      <c r="AF3642">
        <v>1</v>
      </c>
      <c r="AG3642">
        <v>95007.8</v>
      </c>
      <c r="AH3642">
        <v>0</v>
      </c>
    </row>
    <row r="3643" spans="21:34" x14ac:dyDescent="0.25">
      <c r="U3643">
        <v>3642</v>
      </c>
      <c r="V3643">
        <v>15613623</v>
      </c>
      <c r="W3643" t="s">
        <v>2350</v>
      </c>
      <c r="X3643">
        <v>640</v>
      </c>
      <c r="Y3643" t="s">
        <v>376</v>
      </c>
      <c r="Z3643" t="s">
        <v>436</v>
      </c>
      <c r="AA3643">
        <v>62</v>
      </c>
      <c r="AB3643">
        <v>3</v>
      </c>
      <c r="AC3643">
        <v>0</v>
      </c>
      <c r="AD3643">
        <v>1</v>
      </c>
      <c r="AE3643">
        <v>1</v>
      </c>
      <c r="AF3643">
        <v>1</v>
      </c>
      <c r="AG3643">
        <v>101663.47</v>
      </c>
      <c r="AH3643">
        <v>0</v>
      </c>
    </row>
    <row r="3644" spans="21:34" x14ac:dyDescent="0.25">
      <c r="U3644">
        <v>3643</v>
      </c>
      <c r="V3644">
        <v>15569572</v>
      </c>
      <c r="W3644" t="s">
        <v>1675</v>
      </c>
      <c r="X3644">
        <v>778</v>
      </c>
      <c r="Y3644" t="s">
        <v>374</v>
      </c>
      <c r="Z3644" t="s">
        <v>436</v>
      </c>
      <c r="AA3644">
        <v>42</v>
      </c>
      <c r="AB3644">
        <v>6</v>
      </c>
      <c r="AC3644">
        <v>0</v>
      </c>
      <c r="AD3644">
        <v>2</v>
      </c>
      <c r="AE3644">
        <v>1</v>
      </c>
      <c r="AF3644">
        <v>1</v>
      </c>
      <c r="AG3644">
        <v>106197.44</v>
      </c>
      <c r="AH3644">
        <v>0</v>
      </c>
    </row>
    <row r="3645" spans="21:34" x14ac:dyDescent="0.25">
      <c r="U3645">
        <v>3644</v>
      </c>
      <c r="V3645">
        <v>15698791</v>
      </c>
      <c r="W3645" t="s">
        <v>1700</v>
      </c>
      <c r="X3645">
        <v>679</v>
      </c>
      <c r="Y3645" t="s">
        <v>374</v>
      </c>
      <c r="Z3645" t="s">
        <v>436</v>
      </c>
      <c r="AA3645">
        <v>45</v>
      </c>
      <c r="AB3645">
        <v>3</v>
      </c>
      <c r="AC3645">
        <v>146758.24</v>
      </c>
      <c r="AD3645">
        <v>1</v>
      </c>
      <c r="AE3645">
        <v>1</v>
      </c>
      <c r="AF3645">
        <v>0</v>
      </c>
      <c r="AG3645">
        <v>48466.89</v>
      </c>
      <c r="AH3645">
        <v>0</v>
      </c>
    </row>
    <row r="3646" spans="21:34" x14ac:dyDescent="0.25">
      <c r="U3646">
        <v>3645</v>
      </c>
      <c r="V3646">
        <v>15626233</v>
      </c>
      <c r="W3646" t="s">
        <v>1915</v>
      </c>
      <c r="X3646">
        <v>593</v>
      </c>
      <c r="Y3646" t="s">
        <v>374</v>
      </c>
      <c r="Z3646" t="s">
        <v>437</v>
      </c>
      <c r="AA3646">
        <v>32</v>
      </c>
      <c r="AB3646">
        <v>3</v>
      </c>
      <c r="AC3646">
        <v>0</v>
      </c>
      <c r="AD3646">
        <v>2</v>
      </c>
      <c r="AE3646">
        <v>1</v>
      </c>
      <c r="AF3646">
        <v>1</v>
      </c>
      <c r="AG3646">
        <v>151978.35999999999</v>
      </c>
      <c r="AH3646">
        <v>0</v>
      </c>
    </row>
    <row r="3647" spans="21:34" x14ac:dyDescent="0.25">
      <c r="U3647">
        <v>3646</v>
      </c>
      <c r="V3647">
        <v>15607263</v>
      </c>
      <c r="W3647" t="s">
        <v>2351</v>
      </c>
      <c r="X3647">
        <v>788</v>
      </c>
      <c r="Y3647" t="s">
        <v>374</v>
      </c>
      <c r="Z3647" t="s">
        <v>436</v>
      </c>
      <c r="AA3647">
        <v>55</v>
      </c>
      <c r="AB3647">
        <v>3</v>
      </c>
      <c r="AC3647">
        <v>0</v>
      </c>
      <c r="AD3647">
        <v>1</v>
      </c>
      <c r="AE3647">
        <v>0</v>
      </c>
      <c r="AF3647">
        <v>1</v>
      </c>
      <c r="AG3647">
        <v>13288.46</v>
      </c>
      <c r="AH3647">
        <v>1</v>
      </c>
    </row>
    <row r="3648" spans="21:34" x14ac:dyDescent="0.25">
      <c r="U3648">
        <v>3647</v>
      </c>
      <c r="V3648">
        <v>15610900</v>
      </c>
      <c r="W3648" t="s">
        <v>1431</v>
      </c>
      <c r="X3648">
        <v>770</v>
      </c>
      <c r="Y3648" t="s">
        <v>374</v>
      </c>
      <c r="Z3648" t="s">
        <v>437</v>
      </c>
      <c r="AA3648">
        <v>70</v>
      </c>
      <c r="AB3648">
        <v>9</v>
      </c>
      <c r="AC3648">
        <v>110738.89</v>
      </c>
      <c r="AD3648">
        <v>1</v>
      </c>
      <c r="AE3648">
        <v>1</v>
      </c>
      <c r="AF3648">
        <v>0</v>
      </c>
      <c r="AG3648">
        <v>22666.77</v>
      </c>
      <c r="AH3648">
        <v>1</v>
      </c>
    </row>
    <row r="3649" spans="21:34" x14ac:dyDescent="0.25">
      <c r="U3649">
        <v>3648</v>
      </c>
      <c r="V3649">
        <v>15624775</v>
      </c>
      <c r="W3649" t="s">
        <v>980</v>
      </c>
      <c r="X3649">
        <v>729</v>
      </c>
      <c r="Y3649" t="s">
        <v>374</v>
      </c>
      <c r="Z3649" t="s">
        <v>436</v>
      </c>
      <c r="AA3649">
        <v>67</v>
      </c>
      <c r="AB3649">
        <v>2</v>
      </c>
      <c r="AC3649">
        <v>94203.8</v>
      </c>
      <c r="AD3649">
        <v>1</v>
      </c>
      <c r="AE3649">
        <v>0</v>
      </c>
      <c r="AF3649">
        <v>1</v>
      </c>
      <c r="AG3649">
        <v>102391.06</v>
      </c>
      <c r="AH3649">
        <v>0</v>
      </c>
    </row>
    <row r="3650" spans="21:34" x14ac:dyDescent="0.25">
      <c r="U3650">
        <v>3649</v>
      </c>
      <c r="V3650">
        <v>15691703</v>
      </c>
      <c r="W3650" t="s">
        <v>845</v>
      </c>
      <c r="X3650">
        <v>545</v>
      </c>
      <c r="Y3650" t="s">
        <v>374</v>
      </c>
      <c r="Z3650" t="s">
        <v>436</v>
      </c>
      <c r="AA3650">
        <v>47</v>
      </c>
      <c r="AB3650">
        <v>8</v>
      </c>
      <c r="AC3650">
        <v>105792.49</v>
      </c>
      <c r="AD3650">
        <v>1</v>
      </c>
      <c r="AE3650">
        <v>0</v>
      </c>
      <c r="AF3650">
        <v>1</v>
      </c>
      <c r="AG3650">
        <v>67830.2</v>
      </c>
      <c r="AH3650">
        <v>1</v>
      </c>
    </row>
    <row r="3651" spans="21:34" x14ac:dyDescent="0.25">
      <c r="U3651">
        <v>3650</v>
      </c>
      <c r="V3651">
        <v>15745355</v>
      </c>
      <c r="W3651" t="s">
        <v>1699</v>
      </c>
      <c r="X3651">
        <v>597</v>
      </c>
      <c r="Y3651" t="s">
        <v>374</v>
      </c>
      <c r="Z3651" t="s">
        <v>436</v>
      </c>
      <c r="AA3651">
        <v>41</v>
      </c>
      <c r="AB3651">
        <v>4</v>
      </c>
      <c r="AC3651">
        <v>153198.23000000001</v>
      </c>
      <c r="AD3651">
        <v>1</v>
      </c>
      <c r="AE3651">
        <v>1</v>
      </c>
      <c r="AF3651">
        <v>1</v>
      </c>
      <c r="AG3651">
        <v>92090.36</v>
      </c>
      <c r="AH3651">
        <v>0</v>
      </c>
    </row>
    <row r="3652" spans="21:34" x14ac:dyDescent="0.25">
      <c r="U3652">
        <v>3651</v>
      </c>
      <c r="V3652">
        <v>15724955</v>
      </c>
      <c r="W3652" t="s">
        <v>1503</v>
      </c>
      <c r="X3652">
        <v>537</v>
      </c>
      <c r="Y3652" t="s">
        <v>374</v>
      </c>
      <c r="Z3652" t="s">
        <v>436</v>
      </c>
      <c r="AA3652">
        <v>38</v>
      </c>
      <c r="AB3652">
        <v>3</v>
      </c>
      <c r="AC3652">
        <v>0</v>
      </c>
      <c r="AD3652">
        <v>2</v>
      </c>
      <c r="AE3652">
        <v>0</v>
      </c>
      <c r="AF3652">
        <v>0</v>
      </c>
      <c r="AG3652">
        <v>141023.01</v>
      </c>
      <c r="AH3652">
        <v>0</v>
      </c>
    </row>
    <row r="3653" spans="21:34" x14ac:dyDescent="0.25">
      <c r="U3653">
        <v>3652</v>
      </c>
      <c r="V3653">
        <v>15628999</v>
      </c>
      <c r="W3653" t="s">
        <v>1720</v>
      </c>
      <c r="X3653">
        <v>732</v>
      </c>
      <c r="Y3653" t="s">
        <v>374</v>
      </c>
      <c r="Z3653" t="s">
        <v>436</v>
      </c>
      <c r="AA3653">
        <v>79</v>
      </c>
      <c r="AB3653">
        <v>10</v>
      </c>
      <c r="AC3653">
        <v>61811.23</v>
      </c>
      <c r="AD3653">
        <v>1</v>
      </c>
      <c r="AE3653">
        <v>1</v>
      </c>
      <c r="AF3653">
        <v>1</v>
      </c>
      <c r="AG3653">
        <v>104222.8</v>
      </c>
      <c r="AH3653">
        <v>0</v>
      </c>
    </row>
    <row r="3654" spans="21:34" x14ac:dyDescent="0.25">
      <c r="U3654">
        <v>3653</v>
      </c>
      <c r="V3654">
        <v>15654341</v>
      </c>
      <c r="W3654" t="s">
        <v>2117</v>
      </c>
      <c r="X3654">
        <v>542</v>
      </c>
      <c r="Y3654" t="s">
        <v>374</v>
      </c>
      <c r="Z3654" t="s">
        <v>436</v>
      </c>
      <c r="AA3654">
        <v>34</v>
      </c>
      <c r="AB3654">
        <v>8</v>
      </c>
      <c r="AC3654">
        <v>101116.06</v>
      </c>
      <c r="AD3654">
        <v>1</v>
      </c>
      <c r="AE3654">
        <v>1</v>
      </c>
      <c r="AF3654">
        <v>0</v>
      </c>
      <c r="AG3654">
        <v>196395.05</v>
      </c>
      <c r="AH3654">
        <v>0</v>
      </c>
    </row>
    <row r="3655" spans="21:34" x14ac:dyDescent="0.25">
      <c r="U3655">
        <v>3654</v>
      </c>
      <c r="V3655">
        <v>15744240</v>
      </c>
      <c r="W3655" t="s">
        <v>1251</v>
      </c>
      <c r="X3655">
        <v>688</v>
      </c>
      <c r="Y3655" t="s">
        <v>378</v>
      </c>
      <c r="Z3655" t="s">
        <v>437</v>
      </c>
      <c r="AA3655">
        <v>46</v>
      </c>
      <c r="AB3655">
        <v>0</v>
      </c>
      <c r="AC3655">
        <v>74458.25</v>
      </c>
      <c r="AD3655">
        <v>1</v>
      </c>
      <c r="AE3655">
        <v>0</v>
      </c>
      <c r="AF3655">
        <v>1</v>
      </c>
      <c r="AG3655">
        <v>6866.31</v>
      </c>
      <c r="AH3655">
        <v>0</v>
      </c>
    </row>
    <row r="3656" spans="21:34" x14ac:dyDescent="0.25">
      <c r="U3656">
        <v>3655</v>
      </c>
      <c r="V3656">
        <v>15632365</v>
      </c>
      <c r="W3656" t="s">
        <v>908</v>
      </c>
      <c r="X3656">
        <v>542</v>
      </c>
      <c r="Y3656" t="s">
        <v>378</v>
      </c>
      <c r="Z3656" t="s">
        <v>436</v>
      </c>
      <c r="AA3656">
        <v>33</v>
      </c>
      <c r="AB3656">
        <v>8</v>
      </c>
      <c r="AC3656">
        <v>142871.26999999999</v>
      </c>
      <c r="AD3656">
        <v>2</v>
      </c>
      <c r="AE3656">
        <v>0</v>
      </c>
      <c r="AF3656">
        <v>0</v>
      </c>
      <c r="AG3656">
        <v>77737.86</v>
      </c>
      <c r="AH3656">
        <v>0</v>
      </c>
    </row>
    <row r="3657" spans="21:34" x14ac:dyDescent="0.25">
      <c r="U3657">
        <v>3656</v>
      </c>
      <c r="V3657">
        <v>15729689</v>
      </c>
      <c r="W3657" t="s">
        <v>1121</v>
      </c>
      <c r="X3657">
        <v>754</v>
      </c>
      <c r="Y3657" t="s">
        <v>378</v>
      </c>
      <c r="Z3657" t="s">
        <v>436</v>
      </c>
      <c r="AA3657">
        <v>35</v>
      </c>
      <c r="AB3657">
        <v>6</v>
      </c>
      <c r="AC3657">
        <v>98585.94</v>
      </c>
      <c r="AD3657">
        <v>2</v>
      </c>
      <c r="AE3657">
        <v>0</v>
      </c>
      <c r="AF3657">
        <v>1</v>
      </c>
      <c r="AG3657">
        <v>106116.84</v>
      </c>
      <c r="AH3657">
        <v>0</v>
      </c>
    </row>
    <row r="3658" spans="21:34" x14ac:dyDescent="0.25">
      <c r="U3658">
        <v>3657</v>
      </c>
      <c r="V3658">
        <v>15759284</v>
      </c>
      <c r="W3658" t="s">
        <v>1347</v>
      </c>
      <c r="X3658">
        <v>750</v>
      </c>
      <c r="Y3658" t="s">
        <v>374</v>
      </c>
      <c r="Z3658" t="s">
        <v>437</v>
      </c>
      <c r="AA3658">
        <v>37</v>
      </c>
      <c r="AB3658">
        <v>6</v>
      </c>
      <c r="AC3658">
        <v>0</v>
      </c>
      <c r="AD3658">
        <v>1</v>
      </c>
      <c r="AE3658">
        <v>1</v>
      </c>
      <c r="AF3658">
        <v>1</v>
      </c>
      <c r="AG3658">
        <v>117948</v>
      </c>
      <c r="AH3658">
        <v>1</v>
      </c>
    </row>
    <row r="3659" spans="21:34" x14ac:dyDescent="0.25">
      <c r="U3659">
        <v>3658</v>
      </c>
      <c r="V3659">
        <v>15602124</v>
      </c>
      <c r="W3659" t="s">
        <v>2352</v>
      </c>
      <c r="X3659">
        <v>731</v>
      </c>
      <c r="Y3659" t="s">
        <v>374</v>
      </c>
      <c r="Z3659" t="s">
        <v>436</v>
      </c>
      <c r="AA3659">
        <v>30</v>
      </c>
      <c r="AB3659">
        <v>7</v>
      </c>
      <c r="AC3659">
        <v>0</v>
      </c>
      <c r="AD3659">
        <v>2</v>
      </c>
      <c r="AE3659">
        <v>1</v>
      </c>
      <c r="AF3659">
        <v>1</v>
      </c>
      <c r="AG3659">
        <v>184581.68</v>
      </c>
      <c r="AH3659">
        <v>0</v>
      </c>
    </row>
    <row r="3660" spans="21:34" x14ac:dyDescent="0.25">
      <c r="U3660">
        <v>3659</v>
      </c>
      <c r="V3660">
        <v>15661903</v>
      </c>
      <c r="W3660" t="s">
        <v>814</v>
      </c>
      <c r="X3660">
        <v>699</v>
      </c>
      <c r="Y3660" t="s">
        <v>374</v>
      </c>
      <c r="Z3660" t="s">
        <v>437</v>
      </c>
      <c r="AA3660">
        <v>43</v>
      </c>
      <c r="AB3660">
        <v>3</v>
      </c>
      <c r="AC3660">
        <v>80764.03</v>
      </c>
      <c r="AD3660">
        <v>1</v>
      </c>
      <c r="AE3660">
        <v>1</v>
      </c>
      <c r="AF3660">
        <v>0</v>
      </c>
      <c r="AG3660">
        <v>199378.58</v>
      </c>
      <c r="AH3660">
        <v>1</v>
      </c>
    </row>
    <row r="3661" spans="21:34" x14ac:dyDescent="0.25">
      <c r="U3661">
        <v>3660</v>
      </c>
      <c r="V3661">
        <v>15664668</v>
      </c>
      <c r="W3661" t="s">
        <v>2353</v>
      </c>
      <c r="X3661">
        <v>534</v>
      </c>
      <c r="Y3661" t="s">
        <v>374</v>
      </c>
      <c r="Z3661" t="s">
        <v>437</v>
      </c>
      <c r="AA3661">
        <v>42</v>
      </c>
      <c r="AB3661">
        <v>9</v>
      </c>
      <c r="AC3661">
        <v>144801.97</v>
      </c>
      <c r="AD3661">
        <v>1</v>
      </c>
      <c r="AE3661">
        <v>0</v>
      </c>
      <c r="AF3661">
        <v>1</v>
      </c>
      <c r="AG3661">
        <v>12483.39</v>
      </c>
      <c r="AH3661">
        <v>1</v>
      </c>
    </row>
    <row r="3662" spans="21:34" x14ac:dyDescent="0.25">
      <c r="U3662">
        <v>3661</v>
      </c>
      <c r="V3662">
        <v>15736431</v>
      </c>
      <c r="W3662" t="s">
        <v>2354</v>
      </c>
      <c r="X3662">
        <v>494</v>
      </c>
      <c r="Y3662" t="s">
        <v>376</v>
      </c>
      <c r="Z3662" t="s">
        <v>436</v>
      </c>
      <c r="AA3662">
        <v>27</v>
      </c>
      <c r="AB3662">
        <v>2</v>
      </c>
      <c r="AC3662">
        <v>0</v>
      </c>
      <c r="AD3662">
        <v>2</v>
      </c>
      <c r="AE3662">
        <v>1</v>
      </c>
      <c r="AF3662">
        <v>0</v>
      </c>
      <c r="AG3662">
        <v>22404.639999999999</v>
      </c>
      <c r="AH3662">
        <v>0</v>
      </c>
    </row>
    <row r="3663" spans="21:34" x14ac:dyDescent="0.25">
      <c r="U3663">
        <v>3662</v>
      </c>
      <c r="V3663">
        <v>15748639</v>
      </c>
      <c r="W3663" t="s">
        <v>2355</v>
      </c>
      <c r="X3663">
        <v>497</v>
      </c>
      <c r="Y3663" t="s">
        <v>378</v>
      </c>
      <c r="Z3663" t="s">
        <v>436</v>
      </c>
      <c r="AA3663">
        <v>35</v>
      </c>
      <c r="AB3663">
        <v>7</v>
      </c>
      <c r="AC3663">
        <v>110053.62</v>
      </c>
      <c r="AD3663">
        <v>2</v>
      </c>
      <c r="AE3663">
        <v>1</v>
      </c>
      <c r="AF3663">
        <v>1</v>
      </c>
      <c r="AG3663">
        <v>92887.06</v>
      </c>
      <c r="AH3663">
        <v>0</v>
      </c>
    </row>
    <row r="3664" spans="21:34" x14ac:dyDescent="0.25">
      <c r="U3664">
        <v>3663</v>
      </c>
      <c r="V3664">
        <v>15628123</v>
      </c>
      <c r="W3664" t="s">
        <v>801</v>
      </c>
      <c r="X3664">
        <v>632</v>
      </c>
      <c r="Y3664" t="s">
        <v>374</v>
      </c>
      <c r="Z3664" t="s">
        <v>437</v>
      </c>
      <c r="AA3664">
        <v>28</v>
      </c>
      <c r="AB3664">
        <v>5</v>
      </c>
      <c r="AC3664">
        <v>118890.81</v>
      </c>
      <c r="AD3664">
        <v>1</v>
      </c>
      <c r="AE3664">
        <v>0</v>
      </c>
      <c r="AF3664">
        <v>1</v>
      </c>
      <c r="AG3664">
        <v>145157.97</v>
      </c>
      <c r="AH3664">
        <v>0</v>
      </c>
    </row>
    <row r="3665" spans="21:34" x14ac:dyDescent="0.25">
      <c r="U3665">
        <v>3664</v>
      </c>
      <c r="V3665">
        <v>15602731</v>
      </c>
      <c r="W3665" t="s">
        <v>1847</v>
      </c>
      <c r="X3665">
        <v>724</v>
      </c>
      <c r="Y3665" t="s">
        <v>374</v>
      </c>
      <c r="Z3665" t="s">
        <v>436</v>
      </c>
      <c r="AA3665">
        <v>31</v>
      </c>
      <c r="AB3665">
        <v>5</v>
      </c>
      <c r="AC3665">
        <v>0</v>
      </c>
      <c r="AD3665">
        <v>1</v>
      </c>
      <c r="AE3665">
        <v>1</v>
      </c>
      <c r="AF3665">
        <v>0</v>
      </c>
      <c r="AG3665">
        <v>134889.95000000001</v>
      </c>
      <c r="AH3665">
        <v>1</v>
      </c>
    </row>
    <row r="3666" spans="21:34" x14ac:dyDescent="0.25">
      <c r="U3666">
        <v>3665</v>
      </c>
      <c r="V3666">
        <v>15794137</v>
      </c>
      <c r="W3666" t="s">
        <v>2346</v>
      </c>
      <c r="X3666">
        <v>751</v>
      </c>
      <c r="Y3666" t="s">
        <v>378</v>
      </c>
      <c r="Z3666" t="s">
        <v>437</v>
      </c>
      <c r="AA3666">
        <v>37</v>
      </c>
      <c r="AB3666">
        <v>0</v>
      </c>
      <c r="AC3666">
        <v>151218.98000000001</v>
      </c>
      <c r="AD3666">
        <v>1</v>
      </c>
      <c r="AE3666">
        <v>1</v>
      </c>
      <c r="AF3666">
        <v>1</v>
      </c>
      <c r="AG3666">
        <v>109309.29</v>
      </c>
      <c r="AH3666">
        <v>0</v>
      </c>
    </row>
    <row r="3667" spans="21:34" x14ac:dyDescent="0.25">
      <c r="U3667">
        <v>3666</v>
      </c>
      <c r="V3667">
        <v>15748696</v>
      </c>
      <c r="W3667" t="s">
        <v>1311</v>
      </c>
      <c r="X3667">
        <v>733</v>
      </c>
      <c r="Y3667" t="s">
        <v>374</v>
      </c>
      <c r="Z3667" t="s">
        <v>436</v>
      </c>
      <c r="AA3667">
        <v>42</v>
      </c>
      <c r="AB3667">
        <v>9</v>
      </c>
      <c r="AC3667">
        <v>150507.21</v>
      </c>
      <c r="AD3667">
        <v>1</v>
      </c>
      <c r="AE3667">
        <v>0</v>
      </c>
      <c r="AF3667">
        <v>1</v>
      </c>
      <c r="AG3667">
        <v>169964.12</v>
      </c>
      <c r="AH3667">
        <v>0</v>
      </c>
    </row>
    <row r="3668" spans="21:34" x14ac:dyDescent="0.25">
      <c r="U3668">
        <v>3667</v>
      </c>
      <c r="V3668">
        <v>15725068</v>
      </c>
      <c r="W3668" t="s">
        <v>1310</v>
      </c>
      <c r="X3668">
        <v>701</v>
      </c>
      <c r="Y3668" t="s">
        <v>376</v>
      </c>
      <c r="Z3668" t="s">
        <v>437</v>
      </c>
      <c r="AA3668">
        <v>21</v>
      </c>
      <c r="AB3668">
        <v>9</v>
      </c>
      <c r="AC3668">
        <v>0</v>
      </c>
      <c r="AD3668">
        <v>2</v>
      </c>
      <c r="AE3668">
        <v>1</v>
      </c>
      <c r="AF3668">
        <v>1</v>
      </c>
      <c r="AG3668">
        <v>26327.42</v>
      </c>
      <c r="AH3668">
        <v>0</v>
      </c>
    </row>
    <row r="3669" spans="21:34" x14ac:dyDescent="0.25">
      <c r="U3669">
        <v>3668</v>
      </c>
      <c r="V3669">
        <v>15807340</v>
      </c>
      <c r="W3669" t="s">
        <v>905</v>
      </c>
      <c r="X3669">
        <v>525</v>
      </c>
      <c r="Y3669" t="s">
        <v>378</v>
      </c>
      <c r="Z3669" t="s">
        <v>436</v>
      </c>
      <c r="AA3669">
        <v>33</v>
      </c>
      <c r="AB3669">
        <v>4</v>
      </c>
      <c r="AC3669">
        <v>131023.76</v>
      </c>
      <c r="AD3669">
        <v>2</v>
      </c>
      <c r="AE3669">
        <v>0</v>
      </c>
      <c r="AF3669">
        <v>0</v>
      </c>
      <c r="AG3669">
        <v>55072.93</v>
      </c>
      <c r="AH3669">
        <v>0</v>
      </c>
    </row>
    <row r="3670" spans="21:34" x14ac:dyDescent="0.25">
      <c r="U3670">
        <v>3669</v>
      </c>
      <c r="V3670">
        <v>15586133</v>
      </c>
      <c r="W3670" t="s">
        <v>713</v>
      </c>
      <c r="X3670">
        <v>666</v>
      </c>
      <c r="Y3670" t="s">
        <v>378</v>
      </c>
      <c r="Z3670" t="s">
        <v>437</v>
      </c>
      <c r="AA3670">
        <v>44</v>
      </c>
      <c r="AB3670">
        <v>2</v>
      </c>
      <c r="AC3670">
        <v>122314.5</v>
      </c>
      <c r="AD3670">
        <v>1</v>
      </c>
      <c r="AE3670">
        <v>0</v>
      </c>
      <c r="AF3670">
        <v>0</v>
      </c>
      <c r="AG3670">
        <v>68574.880000000005</v>
      </c>
      <c r="AH3670">
        <v>1</v>
      </c>
    </row>
    <row r="3671" spans="21:34" x14ac:dyDescent="0.25">
      <c r="U3671">
        <v>3670</v>
      </c>
      <c r="V3671">
        <v>15576185</v>
      </c>
      <c r="W3671" t="s">
        <v>1366</v>
      </c>
      <c r="X3671">
        <v>653</v>
      </c>
      <c r="Y3671" t="s">
        <v>374</v>
      </c>
      <c r="Z3671" t="s">
        <v>436</v>
      </c>
      <c r="AA3671">
        <v>29</v>
      </c>
      <c r="AB3671">
        <v>2</v>
      </c>
      <c r="AC3671">
        <v>0</v>
      </c>
      <c r="AD3671">
        <v>2</v>
      </c>
      <c r="AE3671">
        <v>1</v>
      </c>
      <c r="AF3671">
        <v>1</v>
      </c>
      <c r="AG3671">
        <v>41671.81</v>
      </c>
      <c r="AH3671">
        <v>0</v>
      </c>
    </row>
    <row r="3672" spans="21:34" x14ac:dyDescent="0.25">
      <c r="U3672">
        <v>3671</v>
      </c>
      <c r="V3672">
        <v>15660809</v>
      </c>
      <c r="W3672" t="s">
        <v>2356</v>
      </c>
      <c r="X3672">
        <v>850</v>
      </c>
      <c r="Y3672" t="s">
        <v>374</v>
      </c>
      <c r="Z3672" t="s">
        <v>436</v>
      </c>
      <c r="AA3672">
        <v>28</v>
      </c>
      <c r="AB3672">
        <v>4</v>
      </c>
      <c r="AC3672">
        <v>0</v>
      </c>
      <c r="AD3672">
        <v>2</v>
      </c>
      <c r="AE3672">
        <v>1</v>
      </c>
      <c r="AF3672">
        <v>1</v>
      </c>
      <c r="AG3672">
        <v>12409.01</v>
      </c>
      <c r="AH3672">
        <v>0</v>
      </c>
    </row>
    <row r="3673" spans="21:34" x14ac:dyDescent="0.25">
      <c r="U3673">
        <v>3672</v>
      </c>
      <c r="V3673">
        <v>15616666</v>
      </c>
      <c r="W3673" t="s">
        <v>1595</v>
      </c>
      <c r="X3673">
        <v>646</v>
      </c>
      <c r="Y3673" t="s">
        <v>378</v>
      </c>
      <c r="Z3673" t="s">
        <v>437</v>
      </c>
      <c r="AA3673">
        <v>52</v>
      </c>
      <c r="AB3673">
        <v>6</v>
      </c>
      <c r="AC3673">
        <v>111739.4</v>
      </c>
      <c r="AD3673">
        <v>2</v>
      </c>
      <c r="AE3673">
        <v>0</v>
      </c>
      <c r="AF3673">
        <v>1</v>
      </c>
      <c r="AG3673">
        <v>68367.179999999993</v>
      </c>
      <c r="AH3673">
        <v>0</v>
      </c>
    </row>
    <row r="3674" spans="21:34" x14ac:dyDescent="0.25">
      <c r="U3674">
        <v>3673</v>
      </c>
      <c r="V3674">
        <v>15706904</v>
      </c>
      <c r="W3674" t="s">
        <v>925</v>
      </c>
      <c r="X3674">
        <v>750</v>
      </c>
      <c r="Y3674" t="s">
        <v>374</v>
      </c>
      <c r="Z3674" t="s">
        <v>436</v>
      </c>
      <c r="AA3674">
        <v>43</v>
      </c>
      <c r="AB3674">
        <v>6</v>
      </c>
      <c r="AC3674">
        <v>113882.31</v>
      </c>
      <c r="AD3674">
        <v>1</v>
      </c>
      <c r="AE3674">
        <v>1</v>
      </c>
      <c r="AF3674">
        <v>1</v>
      </c>
      <c r="AG3674">
        <v>74564.41</v>
      </c>
      <c r="AH3674">
        <v>0</v>
      </c>
    </row>
    <row r="3675" spans="21:34" x14ac:dyDescent="0.25">
      <c r="U3675">
        <v>3674</v>
      </c>
      <c r="V3675">
        <v>15606915</v>
      </c>
      <c r="W3675" t="s">
        <v>1018</v>
      </c>
      <c r="X3675">
        <v>764</v>
      </c>
      <c r="Y3675" t="s">
        <v>374</v>
      </c>
      <c r="Z3675" t="s">
        <v>436</v>
      </c>
      <c r="AA3675">
        <v>24</v>
      </c>
      <c r="AB3675">
        <v>7</v>
      </c>
      <c r="AC3675">
        <v>98148.61</v>
      </c>
      <c r="AD3675">
        <v>1</v>
      </c>
      <c r="AE3675">
        <v>1</v>
      </c>
      <c r="AF3675">
        <v>0</v>
      </c>
      <c r="AG3675">
        <v>26843.759999999998</v>
      </c>
      <c r="AH3675">
        <v>0</v>
      </c>
    </row>
    <row r="3676" spans="21:34" x14ac:dyDescent="0.25">
      <c r="U3676">
        <v>3675</v>
      </c>
      <c r="V3676">
        <v>15749693</v>
      </c>
      <c r="W3676" t="s">
        <v>2357</v>
      </c>
      <c r="X3676">
        <v>658</v>
      </c>
      <c r="Y3676" t="s">
        <v>374</v>
      </c>
      <c r="Z3676" t="s">
        <v>437</v>
      </c>
      <c r="AA3676">
        <v>32</v>
      </c>
      <c r="AB3676">
        <v>9</v>
      </c>
      <c r="AC3676">
        <v>0</v>
      </c>
      <c r="AD3676">
        <v>2</v>
      </c>
      <c r="AE3676">
        <v>1</v>
      </c>
      <c r="AF3676">
        <v>0</v>
      </c>
      <c r="AG3676">
        <v>156774.75</v>
      </c>
      <c r="AH3676">
        <v>0</v>
      </c>
    </row>
    <row r="3677" spans="21:34" x14ac:dyDescent="0.25">
      <c r="U3677">
        <v>3676</v>
      </c>
      <c r="V3677">
        <v>15791743</v>
      </c>
      <c r="W3677" t="s">
        <v>2358</v>
      </c>
      <c r="X3677">
        <v>727</v>
      </c>
      <c r="Y3677" t="s">
        <v>374</v>
      </c>
      <c r="Z3677" t="s">
        <v>436</v>
      </c>
      <c r="AA3677">
        <v>32</v>
      </c>
      <c r="AB3677">
        <v>1</v>
      </c>
      <c r="AC3677">
        <v>59271.82</v>
      </c>
      <c r="AD3677">
        <v>1</v>
      </c>
      <c r="AE3677">
        <v>1</v>
      </c>
      <c r="AF3677">
        <v>1</v>
      </c>
      <c r="AG3677">
        <v>46019.43</v>
      </c>
      <c r="AH3677">
        <v>0</v>
      </c>
    </row>
    <row r="3678" spans="21:34" x14ac:dyDescent="0.25">
      <c r="U3678">
        <v>3677</v>
      </c>
      <c r="V3678">
        <v>15796480</v>
      </c>
      <c r="W3678" t="s">
        <v>1597</v>
      </c>
      <c r="X3678">
        <v>687</v>
      </c>
      <c r="Y3678" t="s">
        <v>374</v>
      </c>
      <c r="Z3678" t="s">
        <v>437</v>
      </c>
      <c r="AA3678">
        <v>31</v>
      </c>
      <c r="AB3678">
        <v>2</v>
      </c>
      <c r="AC3678">
        <v>0</v>
      </c>
      <c r="AD3678">
        <v>2</v>
      </c>
      <c r="AE3678">
        <v>0</v>
      </c>
      <c r="AF3678">
        <v>1</v>
      </c>
      <c r="AG3678">
        <v>145411.39000000001</v>
      </c>
      <c r="AH3678">
        <v>0</v>
      </c>
    </row>
    <row r="3679" spans="21:34" x14ac:dyDescent="0.25">
      <c r="U3679">
        <v>3678</v>
      </c>
      <c r="V3679">
        <v>15790442</v>
      </c>
      <c r="W3679" t="s">
        <v>1321</v>
      </c>
      <c r="X3679">
        <v>631</v>
      </c>
      <c r="Y3679" t="s">
        <v>376</v>
      </c>
      <c r="Z3679" t="s">
        <v>436</v>
      </c>
      <c r="AA3679">
        <v>33</v>
      </c>
      <c r="AB3679">
        <v>2</v>
      </c>
      <c r="AC3679">
        <v>0</v>
      </c>
      <c r="AD3679">
        <v>2</v>
      </c>
      <c r="AE3679">
        <v>1</v>
      </c>
      <c r="AF3679">
        <v>1</v>
      </c>
      <c r="AG3679">
        <v>158268.84</v>
      </c>
      <c r="AH3679">
        <v>0</v>
      </c>
    </row>
    <row r="3680" spans="21:34" x14ac:dyDescent="0.25">
      <c r="U3680">
        <v>3679</v>
      </c>
      <c r="V3680">
        <v>15609458</v>
      </c>
      <c r="W3680" t="s">
        <v>1627</v>
      </c>
      <c r="X3680">
        <v>797</v>
      </c>
      <c r="Y3680" t="s">
        <v>374</v>
      </c>
      <c r="Z3680" t="s">
        <v>436</v>
      </c>
      <c r="AA3680">
        <v>30</v>
      </c>
      <c r="AB3680">
        <v>10</v>
      </c>
      <c r="AC3680">
        <v>69413.440000000002</v>
      </c>
      <c r="AD3680">
        <v>1</v>
      </c>
      <c r="AE3680">
        <v>1</v>
      </c>
      <c r="AF3680">
        <v>1</v>
      </c>
      <c r="AG3680">
        <v>74637.570000000007</v>
      </c>
      <c r="AH3680">
        <v>0</v>
      </c>
    </row>
    <row r="3681" spans="21:34" x14ac:dyDescent="0.25">
      <c r="U3681">
        <v>3680</v>
      </c>
      <c r="V3681">
        <v>15593897</v>
      </c>
      <c r="W3681" t="s">
        <v>1014</v>
      </c>
      <c r="X3681">
        <v>650</v>
      </c>
      <c r="Y3681" t="s">
        <v>376</v>
      </c>
      <c r="Z3681" t="s">
        <v>436</v>
      </c>
      <c r="AA3681">
        <v>25</v>
      </c>
      <c r="AB3681">
        <v>7</v>
      </c>
      <c r="AC3681">
        <v>160599.06</v>
      </c>
      <c r="AD3681">
        <v>2</v>
      </c>
      <c r="AE3681">
        <v>1</v>
      </c>
      <c r="AF3681">
        <v>1</v>
      </c>
      <c r="AG3681">
        <v>28391.52</v>
      </c>
      <c r="AH3681">
        <v>0</v>
      </c>
    </row>
    <row r="3682" spans="21:34" x14ac:dyDescent="0.25">
      <c r="U3682">
        <v>3681</v>
      </c>
      <c r="V3682">
        <v>15604576</v>
      </c>
      <c r="W3682" t="s">
        <v>2359</v>
      </c>
      <c r="X3682">
        <v>850</v>
      </c>
      <c r="Y3682" t="s">
        <v>376</v>
      </c>
      <c r="Z3682" t="s">
        <v>436</v>
      </c>
      <c r="AA3682">
        <v>22</v>
      </c>
      <c r="AB3682">
        <v>3</v>
      </c>
      <c r="AC3682">
        <v>0</v>
      </c>
      <c r="AD3682">
        <v>1</v>
      </c>
      <c r="AE3682">
        <v>1</v>
      </c>
      <c r="AF3682">
        <v>1</v>
      </c>
      <c r="AG3682">
        <v>144385.54</v>
      </c>
      <c r="AH3682">
        <v>0</v>
      </c>
    </row>
    <row r="3683" spans="21:34" x14ac:dyDescent="0.25">
      <c r="U3683">
        <v>3682</v>
      </c>
      <c r="V3683">
        <v>15666270</v>
      </c>
      <c r="W3683" t="s">
        <v>1560</v>
      </c>
      <c r="X3683">
        <v>676</v>
      </c>
      <c r="Y3683" t="s">
        <v>374</v>
      </c>
      <c r="Z3683" t="s">
        <v>437</v>
      </c>
      <c r="AA3683">
        <v>40</v>
      </c>
      <c r="AB3683">
        <v>2</v>
      </c>
      <c r="AC3683">
        <v>147803.48000000001</v>
      </c>
      <c r="AD3683">
        <v>1</v>
      </c>
      <c r="AE3683">
        <v>1</v>
      </c>
      <c r="AF3683">
        <v>0</v>
      </c>
      <c r="AG3683">
        <v>95181.06</v>
      </c>
      <c r="AH3683">
        <v>1</v>
      </c>
    </row>
    <row r="3684" spans="21:34" x14ac:dyDescent="0.25">
      <c r="U3684">
        <v>3683</v>
      </c>
      <c r="V3684">
        <v>15572626</v>
      </c>
      <c r="W3684" t="s">
        <v>1101</v>
      </c>
      <c r="X3684">
        <v>620</v>
      </c>
      <c r="Y3684" t="s">
        <v>376</v>
      </c>
      <c r="Z3684" t="s">
        <v>436</v>
      </c>
      <c r="AA3684">
        <v>44</v>
      </c>
      <c r="AB3684">
        <v>8</v>
      </c>
      <c r="AC3684">
        <v>0</v>
      </c>
      <c r="AD3684">
        <v>2</v>
      </c>
      <c r="AE3684">
        <v>1</v>
      </c>
      <c r="AF3684">
        <v>1</v>
      </c>
      <c r="AG3684">
        <v>15627.51</v>
      </c>
      <c r="AH3684">
        <v>0</v>
      </c>
    </row>
    <row r="3685" spans="21:34" x14ac:dyDescent="0.25">
      <c r="U3685">
        <v>3684</v>
      </c>
      <c r="V3685">
        <v>15727197</v>
      </c>
      <c r="W3685" t="s">
        <v>802</v>
      </c>
      <c r="X3685">
        <v>576</v>
      </c>
      <c r="Y3685" t="s">
        <v>374</v>
      </c>
      <c r="Z3685" t="s">
        <v>437</v>
      </c>
      <c r="AA3685">
        <v>52</v>
      </c>
      <c r="AB3685">
        <v>9</v>
      </c>
      <c r="AC3685">
        <v>170228.59</v>
      </c>
      <c r="AD3685">
        <v>2</v>
      </c>
      <c r="AE3685">
        <v>0</v>
      </c>
      <c r="AF3685">
        <v>0</v>
      </c>
      <c r="AG3685">
        <v>148477.57</v>
      </c>
      <c r="AH3685">
        <v>1</v>
      </c>
    </row>
    <row r="3686" spans="21:34" x14ac:dyDescent="0.25">
      <c r="U3686">
        <v>3685</v>
      </c>
      <c r="V3686">
        <v>15714006</v>
      </c>
      <c r="W3686" t="s">
        <v>2086</v>
      </c>
      <c r="X3686">
        <v>482</v>
      </c>
      <c r="Y3686" t="s">
        <v>374</v>
      </c>
      <c r="Z3686" t="s">
        <v>437</v>
      </c>
      <c r="AA3686">
        <v>35</v>
      </c>
      <c r="AB3686">
        <v>2</v>
      </c>
      <c r="AC3686">
        <v>133111.73000000001</v>
      </c>
      <c r="AD3686">
        <v>1</v>
      </c>
      <c r="AE3686">
        <v>0</v>
      </c>
      <c r="AF3686">
        <v>1</v>
      </c>
      <c r="AG3686">
        <v>79957.95</v>
      </c>
      <c r="AH3686">
        <v>0</v>
      </c>
    </row>
    <row r="3687" spans="21:34" x14ac:dyDescent="0.25">
      <c r="U3687">
        <v>3686</v>
      </c>
      <c r="V3687">
        <v>15642137</v>
      </c>
      <c r="W3687" t="s">
        <v>1726</v>
      </c>
      <c r="X3687">
        <v>695</v>
      </c>
      <c r="Y3687" t="s">
        <v>376</v>
      </c>
      <c r="Z3687" t="s">
        <v>437</v>
      </c>
      <c r="AA3687">
        <v>39</v>
      </c>
      <c r="AB3687">
        <v>5</v>
      </c>
      <c r="AC3687">
        <v>0</v>
      </c>
      <c r="AD3687">
        <v>2</v>
      </c>
      <c r="AE3687">
        <v>0</v>
      </c>
      <c r="AF3687">
        <v>0</v>
      </c>
      <c r="AG3687">
        <v>102763.69</v>
      </c>
      <c r="AH3687">
        <v>0</v>
      </c>
    </row>
    <row r="3688" spans="21:34" x14ac:dyDescent="0.25">
      <c r="U3688">
        <v>3687</v>
      </c>
      <c r="V3688">
        <v>15665327</v>
      </c>
      <c r="W3688" t="s">
        <v>853</v>
      </c>
      <c r="X3688">
        <v>706</v>
      </c>
      <c r="Y3688" t="s">
        <v>374</v>
      </c>
      <c r="Z3688" t="s">
        <v>436</v>
      </c>
      <c r="AA3688">
        <v>18</v>
      </c>
      <c r="AB3688">
        <v>2</v>
      </c>
      <c r="AC3688">
        <v>176139.5</v>
      </c>
      <c r="AD3688">
        <v>2</v>
      </c>
      <c r="AE3688">
        <v>1</v>
      </c>
      <c r="AF3688">
        <v>0</v>
      </c>
      <c r="AG3688">
        <v>129654.22</v>
      </c>
      <c r="AH3688">
        <v>0</v>
      </c>
    </row>
    <row r="3689" spans="21:34" x14ac:dyDescent="0.25">
      <c r="U3689">
        <v>3688</v>
      </c>
      <c r="V3689">
        <v>15626806</v>
      </c>
      <c r="W3689" t="s">
        <v>2360</v>
      </c>
      <c r="X3689">
        <v>668</v>
      </c>
      <c r="Y3689" t="s">
        <v>374</v>
      </c>
      <c r="Z3689" t="s">
        <v>437</v>
      </c>
      <c r="AA3689">
        <v>32</v>
      </c>
      <c r="AB3689">
        <v>2</v>
      </c>
      <c r="AC3689">
        <v>0</v>
      </c>
      <c r="AD3689">
        <v>2</v>
      </c>
      <c r="AE3689">
        <v>1</v>
      </c>
      <c r="AF3689">
        <v>1</v>
      </c>
      <c r="AG3689">
        <v>40652.33</v>
      </c>
      <c r="AH3689">
        <v>0</v>
      </c>
    </row>
    <row r="3690" spans="21:34" x14ac:dyDescent="0.25">
      <c r="U3690">
        <v>3689</v>
      </c>
      <c r="V3690">
        <v>15662578</v>
      </c>
      <c r="W3690" t="s">
        <v>2361</v>
      </c>
      <c r="X3690">
        <v>679</v>
      </c>
      <c r="Y3690" t="s">
        <v>378</v>
      </c>
      <c r="Z3690" t="s">
        <v>436</v>
      </c>
      <c r="AA3690">
        <v>35</v>
      </c>
      <c r="AB3690">
        <v>1</v>
      </c>
      <c r="AC3690">
        <v>110245.13</v>
      </c>
      <c r="AD3690">
        <v>1</v>
      </c>
      <c r="AE3690">
        <v>1</v>
      </c>
      <c r="AF3690">
        <v>1</v>
      </c>
      <c r="AG3690">
        <v>178291.09</v>
      </c>
      <c r="AH3690">
        <v>0</v>
      </c>
    </row>
    <row r="3691" spans="21:34" x14ac:dyDescent="0.25">
      <c r="U3691">
        <v>3690</v>
      </c>
      <c r="V3691">
        <v>15790829</v>
      </c>
      <c r="W3691" t="s">
        <v>1414</v>
      </c>
      <c r="X3691">
        <v>703</v>
      </c>
      <c r="Y3691" t="s">
        <v>374</v>
      </c>
      <c r="Z3691" t="s">
        <v>437</v>
      </c>
      <c r="AA3691">
        <v>45</v>
      </c>
      <c r="AB3691">
        <v>5</v>
      </c>
      <c r="AC3691">
        <v>0</v>
      </c>
      <c r="AD3691">
        <v>2</v>
      </c>
      <c r="AE3691">
        <v>1</v>
      </c>
      <c r="AF3691">
        <v>0</v>
      </c>
      <c r="AG3691">
        <v>131906.44</v>
      </c>
      <c r="AH3691">
        <v>0</v>
      </c>
    </row>
    <row r="3692" spans="21:34" x14ac:dyDescent="0.25">
      <c r="U3692">
        <v>3691</v>
      </c>
      <c r="V3692">
        <v>15654959</v>
      </c>
      <c r="W3692" t="s">
        <v>2362</v>
      </c>
      <c r="X3692">
        <v>670</v>
      </c>
      <c r="Y3692" t="s">
        <v>376</v>
      </c>
      <c r="Z3692" t="s">
        <v>436</v>
      </c>
      <c r="AA3692">
        <v>67</v>
      </c>
      <c r="AB3692">
        <v>6</v>
      </c>
      <c r="AC3692">
        <v>158719.57</v>
      </c>
      <c r="AD3692">
        <v>1</v>
      </c>
      <c r="AE3692">
        <v>1</v>
      </c>
      <c r="AF3692">
        <v>1</v>
      </c>
      <c r="AG3692">
        <v>118607.4</v>
      </c>
      <c r="AH3692">
        <v>0</v>
      </c>
    </row>
    <row r="3693" spans="21:34" x14ac:dyDescent="0.25">
      <c r="U3693">
        <v>3692</v>
      </c>
      <c r="V3693">
        <v>15760244</v>
      </c>
      <c r="W3693" t="s">
        <v>2363</v>
      </c>
      <c r="X3693">
        <v>590</v>
      </c>
      <c r="Y3693" t="s">
        <v>374</v>
      </c>
      <c r="Z3693" t="s">
        <v>437</v>
      </c>
      <c r="AA3693">
        <v>76</v>
      </c>
      <c r="AB3693">
        <v>5</v>
      </c>
      <c r="AC3693">
        <v>160979.68</v>
      </c>
      <c r="AD3693">
        <v>1</v>
      </c>
      <c r="AE3693">
        <v>0</v>
      </c>
      <c r="AF3693">
        <v>1</v>
      </c>
      <c r="AG3693">
        <v>13848.58</v>
      </c>
      <c r="AH3693">
        <v>0</v>
      </c>
    </row>
    <row r="3694" spans="21:34" x14ac:dyDescent="0.25">
      <c r="U3694">
        <v>3693</v>
      </c>
      <c r="V3694">
        <v>15715394</v>
      </c>
      <c r="W3694" t="s">
        <v>1547</v>
      </c>
      <c r="X3694">
        <v>613</v>
      </c>
      <c r="Y3694" t="s">
        <v>376</v>
      </c>
      <c r="Z3694" t="s">
        <v>436</v>
      </c>
      <c r="AA3694">
        <v>35</v>
      </c>
      <c r="AB3694">
        <v>4</v>
      </c>
      <c r="AC3694">
        <v>123557.65</v>
      </c>
      <c r="AD3694">
        <v>2</v>
      </c>
      <c r="AE3694">
        <v>0</v>
      </c>
      <c r="AF3694">
        <v>1</v>
      </c>
      <c r="AG3694">
        <v>170903.4</v>
      </c>
      <c r="AH3694">
        <v>0</v>
      </c>
    </row>
    <row r="3695" spans="21:34" x14ac:dyDescent="0.25">
      <c r="U3695">
        <v>3694</v>
      </c>
      <c r="V3695">
        <v>15722246</v>
      </c>
      <c r="W3695" t="s">
        <v>1560</v>
      </c>
      <c r="X3695">
        <v>742</v>
      </c>
      <c r="Y3695" t="s">
        <v>374</v>
      </c>
      <c r="Z3695" t="s">
        <v>437</v>
      </c>
      <c r="AA3695">
        <v>60</v>
      </c>
      <c r="AB3695">
        <v>4</v>
      </c>
      <c r="AC3695">
        <v>0</v>
      </c>
      <c r="AD3695">
        <v>1</v>
      </c>
      <c r="AE3695">
        <v>1</v>
      </c>
      <c r="AF3695">
        <v>1</v>
      </c>
      <c r="AG3695">
        <v>13161.66</v>
      </c>
      <c r="AH3695">
        <v>1</v>
      </c>
    </row>
    <row r="3696" spans="21:34" x14ac:dyDescent="0.25">
      <c r="U3696">
        <v>3695</v>
      </c>
      <c r="V3696">
        <v>15609704</v>
      </c>
      <c r="W3696" t="s">
        <v>1166</v>
      </c>
      <c r="X3696">
        <v>608</v>
      </c>
      <c r="Y3696" t="s">
        <v>374</v>
      </c>
      <c r="Z3696" t="s">
        <v>437</v>
      </c>
      <c r="AA3696">
        <v>33</v>
      </c>
      <c r="AB3696">
        <v>4</v>
      </c>
      <c r="AC3696">
        <v>0</v>
      </c>
      <c r="AD3696">
        <v>1</v>
      </c>
      <c r="AE3696">
        <v>1</v>
      </c>
      <c r="AF3696">
        <v>0</v>
      </c>
      <c r="AG3696">
        <v>79304.38</v>
      </c>
      <c r="AH3696">
        <v>1</v>
      </c>
    </row>
    <row r="3697" spans="21:34" x14ac:dyDescent="0.25">
      <c r="U3697">
        <v>3696</v>
      </c>
      <c r="V3697">
        <v>15757628</v>
      </c>
      <c r="W3697" t="s">
        <v>1206</v>
      </c>
      <c r="X3697">
        <v>571</v>
      </c>
      <c r="Y3697" t="s">
        <v>374</v>
      </c>
      <c r="Z3697" t="s">
        <v>436</v>
      </c>
      <c r="AA3697">
        <v>40</v>
      </c>
      <c r="AB3697">
        <v>10</v>
      </c>
      <c r="AC3697">
        <v>112896.86</v>
      </c>
      <c r="AD3697">
        <v>1</v>
      </c>
      <c r="AE3697">
        <v>1</v>
      </c>
      <c r="AF3697">
        <v>1</v>
      </c>
      <c r="AG3697">
        <v>121402.53</v>
      </c>
      <c r="AH3697">
        <v>0</v>
      </c>
    </row>
    <row r="3698" spans="21:34" x14ac:dyDescent="0.25">
      <c r="U3698">
        <v>3697</v>
      </c>
      <c r="V3698">
        <v>15633586</v>
      </c>
      <c r="W3698" t="s">
        <v>2364</v>
      </c>
      <c r="X3698">
        <v>595</v>
      </c>
      <c r="Y3698" t="s">
        <v>374</v>
      </c>
      <c r="Z3698" t="s">
        <v>437</v>
      </c>
      <c r="AA3698">
        <v>39</v>
      </c>
      <c r="AB3698">
        <v>7</v>
      </c>
      <c r="AC3698">
        <v>120962.13</v>
      </c>
      <c r="AD3698">
        <v>1</v>
      </c>
      <c r="AE3698">
        <v>0</v>
      </c>
      <c r="AF3698">
        <v>0</v>
      </c>
      <c r="AG3698">
        <v>23305.01</v>
      </c>
      <c r="AH3698">
        <v>0</v>
      </c>
    </row>
    <row r="3699" spans="21:34" x14ac:dyDescent="0.25">
      <c r="U3699">
        <v>3698</v>
      </c>
      <c r="V3699">
        <v>15565796</v>
      </c>
      <c r="W3699" t="s">
        <v>1493</v>
      </c>
      <c r="X3699">
        <v>745</v>
      </c>
      <c r="Y3699" t="s">
        <v>378</v>
      </c>
      <c r="Z3699" t="s">
        <v>436</v>
      </c>
      <c r="AA3699">
        <v>48</v>
      </c>
      <c r="AB3699">
        <v>10</v>
      </c>
      <c r="AC3699">
        <v>96048.55</v>
      </c>
      <c r="AD3699">
        <v>1</v>
      </c>
      <c r="AE3699">
        <v>1</v>
      </c>
      <c r="AF3699">
        <v>0</v>
      </c>
      <c r="AG3699">
        <v>74510.649999999994</v>
      </c>
      <c r="AH3699">
        <v>0</v>
      </c>
    </row>
    <row r="3700" spans="21:34" x14ac:dyDescent="0.25">
      <c r="U3700">
        <v>3699</v>
      </c>
      <c r="V3700">
        <v>15717935</v>
      </c>
      <c r="W3700" t="s">
        <v>664</v>
      </c>
      <c r="X3700">
        <v>589</v>
      </c>
      <c r="Y3700" t="s">
        <v>374</v>
      </c>
      <c r="Z3700" t="s">
        <v>437</v>
      </c>
      <c r="AA3700">
        <v>21</v>
      </c>
      <c r="AB3700">
        <v>3</v>
      </c>
      <c r="AC3700">
        <v>0</v>
      </c>
      <c r="AD3700">
        <v>2</v>
      </c>
      <c r="AE3700">
        <v>0</v>
      </c>
      <c r="AF3700">
        <v>1</v>
      </c>
      <c r="AG3700">
        <v>55601.440000000002</v>
      </c>
      <c r="AH3700">
        <v>0</v>
      </c>
    </row>
    <row r="3701" spans="21:34" x14ac:dyDescent="0.25">
      <c r="U3701">
        <v>3700</v>
      </c>
      <c r="V3701">
        <v>15577700</v>
      </c>
      <c r="W3701" t="s">
        <v>2365</v>
      </c>
      <c r="X3701">
        <v>749</v>
      </c>
      <c r="Y3701" t="s">
        <v>374</v>
      </c>
      <c r="Z3701" t="s">
        <v>436</v>
      </c>
      <c r="AA3701">
        <v>37</v>
      </c>
      <c r="AB3701">
        <v>10</v>
      </c>
      <c r="AC3701">
        <v>185063.7</v>
      </c>
      <c r="AD3701">
        <v>2</v>
      </c>
      <c r="AE3701">
        <v>1</v>
      </c>
      <c r="AF3701">
        <v>1</v>
      </c>
      <c r="AG3701">
        <v>134526.87</v>
      </c>
      <c r="AH3701">
        <v>0</v>
      </c>
    </row>
    <row r="3702" spans="21:34" x14ac:dyDescent="0.25">
      <c r="U3702">
        <v>3701</v>
      </c>
      <c r="V3702">
        <v>15747345</v>
      </c>
      <c r="W3702" t="s">
        <v>1258</v>
      </c>
      <c r="X3702">
        <v>678</v>
      </c>
      <c r="Y3702" t="s">
        <v>374</v>
      </c>
      <c r="Z3702" t="s">
        <v>437</v>
      </c>
      <c r="AA3702">
        <v>22</v>
      </c>
      <c r="AB3702">
        <v>6</v>
      </c>
      <c r="AC3702">
        <v>118064.93</v>
      </c>
      <c r="AD3702">
        <v>2</v>
      </c>
      <c r="AE3702">
        <v>1</v>
      </c>
      <c r="AF3702">
        <v>1</v>
      </c>
      <c r="AG3702">
        <v>195424.01</v>
      </c>
      <c r="AH3702">
        <v>0</v>
      </c>
    </row>
    <row r="3703" spans="21:34" x14ac:dyDescent="0.25">
      <c r="U3703">
        <v>3702</v>
      </c>
      <c r="V3703">
        <v>15678317</v>
      </c>
      <c r="W3703" t="s">
        <v>1378</v>
      </c>
      <c r="X3703">
        <v>603</v>
      </c>
      <c r="Y3703" t="s">
        <v>374</v>
      </c>
      <c r="Z3703" t="s">
        <v>436</v>
      </c>
      <c r="AA3703">
        <v>46</v>
      </c>
      <c r="AB3703">
        <v>2</v>
      </c>
      <c r="AC3703">
        <v>0</v>
      </c>
      <c r="AD3703">
        <v>2</v>
      </c>
      <c r="AE3703">
        <v>1</v>
      </c>
      <c r="AF3703">
        <v>1</v>
      </c>
      <c r="AG3703">
        <v>59563.49</v>
      </c>
      <c r="AH3703">
        <v>0</v>
      </c>
    </row>
    <row r="3704" spans="21:34" x14ac:dyDescent="0.25">
      <c r="U3704">
        <v>3703</v>
      </c>
      <c r="V3704">
        <v>15698335</v>
      </c>
      <c r="W3704" t="s">
        <v>1258</v>
      </c>
      <c r="X3704">
        <v>504</v>
      </c>
      <c r="Y3704" t="s">
        <v>374</v>
      </c>
      <c r="Z3704" t="s">
        <v>437</v>
      </c>
      <c r="AA3704">
        <v>73</v>
      </c>
      <c r="AB3704">
        <v>8</v>
      </c>
      <c r="AC3704">
        <v>0</v>
      </c>
      <c r="AD3704">
        <v>1</v>
      </c>
      <c r="AE3704">
        <v>1</v>
      </c>
      <c r="AF3704">
        <v>1</v>
      </c>
      <c r="AG3704">
        <v>34595.58</v>
      </c>
      <c r="AH3704">
        <v>0</v>
      </c>
    </row>
    <row r="3705" spans="21:34" x14ac:dyDescent="0.25">
      <c r="U3705">
        <v>3704</v>
      </c>
      <c r="V3705">
        <v>15768451</v>
      </c>
      <c r="W3705" t="s">
        <v>765</v>
      </c>
      <c r="X3705">
        <v>739</v>
      </c>
      <c r="Y3705" t="s">
        <v>378</v>
      </c>
      <c r="Z3705" t="s">
        <v>436</v>
      </c>
      <c r="AA3705">
        <v>40</v>
      </c>
      <c r="AB3705">
        <v>5</v>
      </c>
      <c r="AC3705">
        <v>149131.03</v>
      </c>
      <c r="AD3705">
        <v>3</v>
      </c>
      <c r="AE3705">
        <v>1</v>
      </c>
      <c r="AF3705">
        <v>1</v>
      </c>
      <c r="AG3705">
        <v>60036.99</v>
      </c>
      <c r="AH3705">
        <v>1</v>
      </c>
    </row>
    <row r="3706" spans="21:34" x14ac:dyDescent="0.25">
      <c r="U3706">
        <v>3705</v>
      </c>
      <c r="V3706">
        <v>15753213</v>
      </c>
      <c r="W3706" t="s">
        <v>1373</v>
      </c>
      <c r="X3706">
        <v>604</v>
      </c>
      <c r="Y3706" t="s">
        <v>374</v>
      </c>
      <c r="Z3706" t="s">
        <v>437</v>
      </c>
      <c r="AA3706">
        <v>34</v>
      </c>
      <c r="AB3706">
        <v>7</v>
      </c>
      <c r="AC3706">
        <v>0</v>
      </c>
      <c r="AD3706">
        <v>2</v>
      </c>
      <c r="AE3706">
        <v>1</v>
      </c>
      <c r="AF3706">
        <v>0</v>
      </c>
      <c r="AG3706">
        <v>193021.49</v>
      </c>
      <c r="AH3706">
        <v>0</v>
      </c>
    </row>
    <row r="3707" spans="21:34" x14ac:dyDescent="0.25">
      <c r="U3707">
        <v>3706</v>
      </c>
      <c r="V3707">
        <v>15769645</v>
      </c>
      <c r="W3707" t="s">
        <v>2366</v>
      </c>
      <c r="X3707">
        <v>612</v>
      </c>
      <c r="Y3707" t="s">
        <v>374</v>
      </c>
      <c r="Z3707" t="s">
        <v>437</v>
      </c>
      <c r="AA3707">
        <v>35</v>
      </c>
      <c r="AB3707">
        <v>3</v>
      </c>
      <c r="AC3707">
        <v>0</v>
      </c>
      <c r="AD3707">
        <v>1</v>
      </c>
      <c r="AE3707">
        <v>1</v>
      </c>
      <c r="AF3707">
        <v>1</v>
      </c>
      <c r="AG3707">
        <v>48108.72</v>
      </c>
      <c r="AH3707">
        <v>0</v>
      </c>
    </row>
    <row r="3708" spans="21:34" x14ac:dyDescent="0.25">
      <c r="U3708">
        <v>3707</v>
      </c>
      <c r="V3708">
        <v>15657565</v>
      </c>
      <c r="W3708" t="s">
        <v>1289</v>
      </c>
      <c r="X3708">
        <v>629</v>
      </c>
      <c r="Y3708" t="s">
        <v>376</v>
      </c>
      <c r="Z3708" t="s">
        <v>437</v>
      </c>
      <c r="AA3708">
        <v>44</v>
      </c>
      <c r="AB3708">
        <v>6</v>
      </c>
      <c r="AC3708">
        <v>125512.98</v>
      </c>
      <c r="AD3708">
        <v>2</v>
      </c>
      <c r="AE3708">
        <v>0</v>
      </c>
      <c r="AF3708">
        <v>0</v>
      </c>
      <c r="AG3708">
        <v>79082.759999999995</v>
      </c>
      <c r="AH3708">
        <v>0</v>
      </c>
    </row>
    <row r="3709" spans="21:34" x14ac:dyDescent="0.25">
      <c r="U3709">
        <v>3708</v>
      </c>
      <c r="V3709">
        <v>15620323</v>
      </c>
      <c r="W3709" t="s">
        <v>2269</v>
      </c>
      <c r="X3709">
        <v>652</v>
      </c>
      <c r="Y3709" t="s">
        <v>376</v>
      </c>
      <c r="Z3709" t="s">
        <v>437</v>
      </c>
      <c r="AA3709">
        <v>42</v>
      </c>
      <c r="AB3709">
        <v>3</v>
      </c>
      <c r="AC3709">
        <v>83492.070000000007</v>
      </c>
      <c r="AD3709">
        <v>2</v>
      </c>
      <c r="AE3709">
        <v>1</v>
      </c>
      <c r="AF3709">
        <v>0</v>
      </c>
      <c r="AG3709">
        <v>37914.120000000003</v>
      </c>
      <c r="AH3709">
        <v>0</v>
      </c>
    </row>
    <row r="3710" spans="21:34" x14ac:dyDescent="0.25">
      <c r="U3710">
        <v>3709</v>
      </c>
      <c r="V3710">
        <v>15679983</v>
      </c>
      <c r="W3710" t="s">
        <v>2367</v>
      </c>
      <c r="X3710">
        <v>565</v>
      </c>
      <c r="Y3710" t="s">
        <v>374</v>
      </c>
      <c r="Z3710" t="s">
        <v>436</v>
      </c>
      <c r="AA3710">
        <v>34</v>
      </c>
      <c r="AB3710">
        <v>7</v>
      </c>
      <c r="AC3710">
        <v>0</v>
      </c>
      <c r="AD3710">
        <v>1</v>
      </c>
      <c r="AE3710">
        <v>0</v>
      </c>
      <c r="AF3710">
        <v>0</v>
      </c>
      <c r="AG3710">
        <v>74593.84</v>
      </c>
      <c r="AH3710">
        <v>0</v>
      </c>
    </row>
    <row r="3711" spans="21:34" x14ac:dyDescent="0.25">
      <c r="U3711">
        <v>3710</v>
      </c>
      <c r="V3711">
        <v>15812616</v>
      </c>
      <c r="W3711" t="s">
        <v>1038</v>
      </c>
      <c r="X3711">
        <v>707</v>
      </c>
      <c r="Y3711" t="s">
        <v>374</v>
      </c>
      <c r="Z3711" t="s">
        <v>437</v>
      </c>
      <c r="AA3711">
        <v>49</v>
      </c>
      <c r="AB3711">
        <v>10</v>
      </c>
      <c r="AC3711">
        <v>0</v>
      </c>
      <c r="AD3711">
        <v>1</v>
      </c>
      <c r="AE3711">
        <v>1</v>
      </c>
      <c r="AF3711">
        <v>0</v>
      </c>
      <c r="AG3711">
        <v>82967.97</v>
      </c>
      <c r="AH3711">
        <v>1</v>
      </c>
    </row>
    <row r="3712" spans="21:34" x14ac:dyDescent="0.25">
      <c r="U3712">
        <v>3711</v>
      </c>
      <c r="V3712">
        <v>15601796</v>
      </c>
      <c r="W3712" t="s">
        <v>1061</v>
      </c>
      <c r="X3712">
        <v>645</v>
      </c>
      <c r="Y3712" t="s">
        <v>374</v>
      </c>
      <c r="Z3712" t="s">
        <v>436</v>
      </c>
      <c r="AA3712">
        <v>30</v>
      </c>
      <c r="AB3712">
        <v>1</v>
      </c>
      <c r="AC3712">
        <v>125739.26</v>
      </c>
      <c r="AD3712">
        <v>1</v>
      </c>
      <c r="AE3712">
        <v>1</v>
      </c>
      <c r="AF3712">
        <v>1</v>
      </c>
      <c r="AG3712">
        <v>193441.23</v>
      </c>
      <c r="AH3712">
        <v>0</v>
      </c>
    </row>
    <row r="3713" spans="21:34" x14ac:dyDescent="0.25">
      <c r="U3713">
        <v>3712</v>
      </c>
      <c r="V3713">
        <v>15729489</v>
      </c>
      <c r="W3713" t="s">
        <v>2210</v>
      </c>
      <c r="X3713">
        <v>762</v>
      </c>
      <c r="Y3713" t="s">
        <v>378</v>
      </c>
      <c r="Z3713" t="s">
        <v>437</v>
      </c>
      <c r="AA3713">
        <v>34</v>
      </c>
      <c r="AB3713">
        <v>8</v>
      </c>
      <c r="AC3713">
        <v>98592.88</v>
      </c>
      <c r="AD3713">
        <v>1</v>
      </c>
      <c r="AE3713">
        <v>0</v>
      </c>
      <c r="AF3713">
        <v>1</v>
      </c>
      <c r="AG3713">
        <v>191790.29</v>
      </c>
      <c r="AH3713">
        <v>1</v>
      </c>
    </row>
    <row r="3714" spans="21:34" x14ac:dyDescent="0.25">
      <c r="U3714">
        <v>3713</v>
      </c>
      <c r="V3714">
        <v>15613216</v>
      </c>
      <c r="W3714" t="s">
        <v>683</v>
      </c>
      <c r="X3714">
        <v>639</v>
      </c>
      <c r="Y3714" t="s">
        <v>376</v>
      </c>
      <c r="Z3714" t="s">
        <v>437</v>
      </c>
      <c r="AA3714">
        <v>39</v>
      </c>
      <c r="AB3714">
        <v>1</v>
      </c>
      <c r="AC3714">
        <v>141789.15</v>
      </c>
      <c r="AD3714">
        <v>1</v>
      </c>
      <c r="AE3714">
        <v>1</v>
      </c>
      <c r="AF3714">
        <v>0</v>
      </c>
      <c r="AG3714">
        <v>92455.96</v>
      </c>
      <c r="AH3714">
        <v>0</v>
      </c>
    </row>
    <row r="3715" spans="21:34" x14ac:dyDescent="0.25">
      <c r="U3715">
        <v>3714</v>
      </c>
      <c r="V3715">
        <v>15657937</v>
      </c>
      <c r="W3715" t="s">
        <v>2063</v>
      </c>
      <c r="X3715">
        <v>709</v>
      </c>
      <c r="Y3715" t="s">
        <v>378</v>
      </c>
      <c r="Z3715" t="s">
        <v>436</v>
      </c>
      <c r="AA3715">
        <v>22</v>
      </c>
      <c r="AB3715">
        <v>0</v>
      </c>
      <c r="AC3715">
        <v>112949.71</v>
      </c>
      <c r="AD3715">
        <v>1</v>
      </c>
      <c r="AE3715">
        <v>0</v>
      </c>
      <c r="AF3715">
        <v>0</v>
      </c>
      <c r="AG3715">
        <v>155231.54999999999</v>
      </c>
      <c r="AH3715">
        <v>0</v>
      </c>
    </row>
    <row r="3716" spans="21:34" x14ac:dyDescent="0.25">
      <c r="U3716">
        <v>3715</v>
      </c>
      <c r="V3716">
        <v>15815428</v>
      </c>
      <c r="W3716" t="s">
        <v>2368</v>
      </c>
      <c r="X3716">
        <v>823</v>
      </c>
      <c r="Y3716" t="s">
        <v>374</v>
      </c>
      <c r="Z3716" t="s">
        <v>436</v>
      </c>
      <c r="AA3716">
        <v>34</v>
      </c>
      <c r="AB3716">
        <v>3</v>
      </c>
      <c r="AC3716">
        <v>105057.33</v>
      </c>
      <c r="AD3716">
        <v>1</v>
      </c>
      <c r="AE3716">
        <v>1</v>
      </c>
      <c r="AF3716">
        <v>0</v>
      </c>
      <c r="AG3716">
        <v>9217.92</v>
      </c>
      <c r="AH3716">
        <v>0</v>
      </c>
    </row>
    <row r="3717" spans="21:34" x14ac:dyDescent="0.25">
      <c r="U3717">
        <v>3716</v>
      </c>
      <c r="V3717">
        <v>15640409</v>
      </c>
      <c r="W3717" t="s">
        <v>990</v>
      </c>
      <c r="X3717">
        <v>817</v>
      </c>
      <c r="Y3717" t="s">
        <v>378</v>
      </c>
      <c r="Z3717" t="s">
        <v>437</v>
      </c>
      <c r="AA3717">
        <v>46</v>
      </c>
      <c r="AB3717">
        <v>0</v>
      </c>
      <c r="AC3717">
        <v>89087.89</v>
      </c>
      <c r="AD3717">
        <v>1</v>
      </c>
      <c r="AE3717">
        <v>0</v>
      </c>
      <c r="AF3717">
        <v>1</v>
      </c>
      <c r="AG3717">
        <v>87941.85</v>
      </c>
      <c r="AH3717">
        <v>1</v>
      </c>
    </row>
    <row r="3718" spans="21:34" x14ac:dyDescent="0.25">
      <c r="U3718">
        <v>3717</v>
      </c>
      <c r="V3718">
        <v>15699492</v>
      </c>
      <c r="W3718" t="s">
        <v>681</v>
      </c>
      <c r="X3718">
        <v>665</v>
      </c>
      <c r="Y3718" t="s">
        <v>378</v>
      </c>
      <c r="Z3718" t="s">
        <v>437</v>
      </c>
      <c r="AA3718">
        <v>27</v>
      </c>
      <c r="AB3718">
        <v>2</v>
      </c>
      <c r="AC3718">
        <v>147435.96</v>
      </c>
      <c r="AD3718">
        <v>1</v>
      </c>
      <c r="AE3718">
        <v>0</v>
      </c>
      <c r="AF3718">
        <v>0</v>
      </c>
      <c r="AG3718">
        <v>187508.06</v>
      </c>
      <c r="AH3718">
        <v>0</v>
      </c>
    </row>
    <row r="3719" spans="21:34" x14ac:dyDescent="0.25">
      <c r="U3719">
        <v>3718</v>
      </c>
      <c r="V3719">
        <v>15623536</v>
      </c>
      <c r="W3719" t="s">
        <v>782</v>
      </c>
      <c r="X3719">
        <v>646</v>
      </c>
      <c r="Y3719" t="s">
        <v>378</v>
      </c>
      <c r="Z3719" t="s">
        <v>436</v>
      </c>
      <c r="AA3719">
        <v>39</v>
      </c>
      <c r="AB3719">
        <v>0</v>
      </c>
      <c r="AC3719">
        <v>154439.85999999999</v>
      </c>
      <c r="AD3719">
        <v>1</v>
      </c>
      <c r="AE3719">
        <v>1</v>
      </c>
      <c r="AF3719">
        <v>0</v>
      </c>
      <c r="AG3719">
        <v>171519.06</v>
      </c>
      <c r="AH3719">
        <v>0</v>
      </c>
    </row>
    <row r="3720" spans="21:34" x14ac:dyDescent="0.25">
      <c r="U3720">
        <v>3719</v>
      </c>
      <c r="V3720">
        <v>15707551</v>
      </c>
      <c r="W3720" t="s">
        <v>2369</v>
      </c>
      <c r="X3720">
        <v>568</v>
      </c>
      <c r="Y3720" t="s">
        <v>374</v>
      </c>
      <c r="Z3720" t="s">
        <v>436</v>
      </c>
      <c r="AA3720">
        <v>30</v>
      </c>
      <c r="AB3720">
        <v>8</v>
      </c>
      <c r="AC3720">
        <v>73054.37</v>
      </c>
      <c r="AD3720">
        <v>2</v>
      </c>
      <c r="AE3720">
        <v>1</v>
      </c>
      <c r="AF3720">
        <v>1</v>
      </c>
      <c r="AG3720">
        <v>27012</v>
      </c>
      <c r="AH3720">
        <v>0</v>
      </c>
    </row>
    <row r="3721" spans="21:34" x14ac:dyDescent="0.25">
      <c r="U3721">
        <v>3720</v>
      </c>
      <c r="V3721">
        <v>15577999</v>
      </c>
      <c r="W3721" t="s">
        <v>1318</v>
      </c>
      <c r="X3721">
        <v>850</v>
      </c>
      <c r="Y3721" t="s">
        <v>374</v>
      </c>
      <c r="Z3721" t="s">
        <v>437</v>
      </c>
      <c r="AA3721">
        <v>62</v>
      </c>
      <c r="AB3721">
        <v>1</v>
      </c>
      <c r="AC3721">
        <v>124678.35</v>
      </c>
      <c r="AD3721">
        <v>1</v>
      </c>
      <c r="AE3721">
        <v>1</v>
      </c>
      <c r="AF3721">
        <v>0</v>
      </c>
      <c r="AG3721">
        <v>70916</v>
      </c>
      <c r="AH3721">
        <v>1</v>
      </c>
    </row>
    <row r="3722" spans="21:34" x14ac:dyDescent="0.25">
      <c r="U3722">
        <v>3721</v>
      </c>
      <c r="V3722">
        <v>15788775</v>
      </c>
      <c r="W3722" t="s">
        <v>791</v>
      </c>
      <c r="X3722">
        <v>473</v>
      </c>
      <c r="Y3722" t="s">
        <v>378</v>
      </c>
      <c r="Z3722" t="s">
        <v>436</v>
      </c>
      <c r="AA3722">
        <v>40</v>
      </c>
      <c r="AB3722">
        <v>8</v>
      </c>
      <c r="AC3722">
        <v>152576.25</v>
      </c>
      <c r="AD3722">
        <v>2</v>
      </c>
      <c r="AE3722">
        <v>1</v>
      </c>
      <c r="AF3722">
        <v>0</v>
      </c>
      <c r="AG3722">
        <v>73073.679999999993</v>
      </c>
      <c r="AH3722">
        <v>0</v>
      </c>
    </row>
    <row r="3723" spans="21:34" x14ac:dyDescent="0.25">
      <c r="U3723">
        <v>3722</v>
      </c>
      <c r="V3723">
        <v>15758362</v>
      </c>
      <c r="W3723" t="s">
        <v>1243</v>
      </c>
      <c r="X3723">
        <v>731</v>
      </c>
      <c r="Y3723" t="s">
        <v>374</v>
      </c>
      <c r="Z3723" t="s">
        <v>437</v>
      </c>
      <c r="AA3723">
        <v>41</v>
      </c>
      <c r="AB3723">
        <v>9</v>
      </c>
      <c r="AC3723">
        <v>152243.57</v>
      </c>
      <c r="AD3723">
        <v>1</v>
      </c>
      <c r="AE3723">
        <v>1</v>
      </c>
      <c r="AF3723">
        <v>1</v>
      </c>
      <c r="AG3723">
        <v>88783.59</v>
      </c>
      <c r="AH3723">
        <v>0</v>
      </c>
    </row>
    <row r="3724" spans="21:34" x14ac:dyDescent="0.25">
      <c r="U3724">
        <v>3723</v>
      </c>
      <c r="V3724">
        <v>15807961</v>
      </c>
      <c r="W3724" t="s">
        <v>1611</v>
      </c>
      <c r="X3724">
        <v>619</v>
      </c>
      <c r="Y3724" t="s">
        <v>374</v>
      </c>
      <c r="Z3724" t="s">
        <v>436</v>
      </c>
      <c r="AA3724">
        <v>25</v>
      </c>
      <c r="AB3724">
        <v>4</v>
      </c>
      <c r="AC3724">
        <v>0</v>
      </c>
      <c r="AD3724">
        <v>1</v>
      </c>
      <c r="AE3724">
        <v>1</v>
      </c>
      <c r="AF3724">
        <v>0</v>
      </c>
      <c r="AG3724">
        <v>145524.35999999999</v>
      </c>
      <c r="AH3724">
        <v>0</v>
      </c>
    </row>
    <row r="3725" spans="21:34" x14ac:dyDescent="0.25">
      <c r="U3725">
        <v>3724</v>
      </c>
      <c r="V3725">
        <v>15710978</v>
      </c>
      <c r="W3725" t="s">
        <v>1369</v>
      </c>
      <c r="X3725">
        <v>715</v>
      </c>
      <c r="Y3725" t="s">
        <v>378</v>
      </c>
      <c r="Z3725" t="s">
        <v>436</v>
      </c>
      <c r="AA3725">
        <v>42</v>
      </c>
      <c r="AB3725">
        <v>2</v>
      </c>
      <c r="AC3725">
        <v>88120.97</v>
      </c>
      <c r="AD3725">
        <v>2</v>
      </c>
      <c r="AE3725">
        <v>1</v>
      </c>
      <c r="AF3725">
        <v>1</v>
      </c>
      <c r="AG3725">
        <v>21333.22</v>
      </c>
      <c r="AH3725">
        <v>0</v>
      </c>
    </row>
    <row r="3726" spans="21:34" x14ac:dyDescent="0.25">
      <c r="U3726">
        <v>3725</v>
      </c>
      <c r="V3726">
        <v>15703541</v>
      </c>
      <c r="W3726" t="s">
        <v>1731</v>
      </c>
      <c r="X3726">
        <v>772</v>
      </c>
      <c r="Y3726" t="s">
        <v>378</v>
      </c>
      <c r="Z3726" t="s">
        <v>437</v>
      </c>
      <c r="AA3726">
        <v>51</v>
      </c>
      <c r="AB3726">
        <v>9</v>
      </c>
      <c r="AC3726">
        <v>143930.92000000001</v>
      </c>
      <c r="AD3726">
        <v>1</v>
      </c>
      <c r="AE3726">
        <v>0</v>
      </c>
      <c r="AF3726">
        <v>1</v>
      </c>
      <c r="AG3726">
        <v>46675.51</v>
      </c>
      <c r="AH3726">
        <v>1</v>
      </c>
    </row>
    <row r="3727" spans="21:34" x14ac:dyDescent="0.25">
      <c r="U3727">
        <v>3726</v>
      </c>
      <c r="V3727">
        <v>15626474</v>
      </c>
      <c r="W3727" t="s">
        <v>1659</v>
      </c>
      <c r="X3727">
        <v>686</v>
      </c>
      <c r="Y3727" t="s">
        <v>374</v>
      </c>
      <c r="Z3727" t="s">
        <v>437</v>
      </c>
      <c r="AA3727">
        <v>31</v>
      </c>
      <c r="AB3727">
        <v>1</v>
      </c>
      <c r="AC3727">
        <v>0</v>
      </c>
      <c r="AD3727">
        <v>2</v>
      </c>
      <c r="AE3727">
        <v>1</v>
      </c>
      <c r="AF3727">
        <v>0</v>
      </c>
      <c r="AG3727">
        <v>4802.25</v>
      </c>
      <c r="AH3727">
        <v>0</v>
      </c>
    </row>
    <row r="3728" spans="21:34" x14ac:dyDescent="0.25">
      <c r="U3728">
        <v>3727</v>
      </c>
      <c r="V3728">
        <v>15608344</v>
      </c>
      <c r="W3728" t="s">
        <v>1965</v>
      </c>
      <c r="X3728">
        <v>749</v>
      </c>
      <c r="Y3728" t="s">
        <v>378</v>
      </c>
      <c r="Z3728" t="s">
        <v>437</v>
      </c>
      <c r="AA3728">
        <v>29</v>
      </c>
      <c r="AB3728">
        <v>7</v>
      </c>
      <c r="AC3728">
        <v>137059.04999999999</v>
      </c>
      <c r="AD3728">
        <v>3</v>
      </c>
      <c r="AE3728">
        <v>1</v>
      </c>
      <c r="AF3728">
        <v>0</v>
      </c>
      <c r="AG3728">
        <v>102975.72</v>
      </c>
      <c r="AH3728">
        <v>1</v>
      </c>
    </row>
    <row r="3729" spans="21:34" x14ac:dyDescent="0.25">
      <c r="U3729">
        <v>3728</v>
      </c>
      <c r="V3729">
        <v>15768367</v>
      </c>
      <c r="W3729" t="s">
        <v>1592</v>
      </c>
      <c r="X3729">
        <v>781</v>
      </c>
      <c r="Y3729" t="s">
        <v>374</v>
      </c>
      <c r="Z3729" t="s">
        <v>437</v>
      </c>
      <c r="AA3729">
        <v>27</v>
      </c>
      <c r="AB3729">
        <v>7</v>
      </c>
      <c r="AC3729">
        <v>186558.55</v>
      </c>
      <c r="AD3729">
        <v>1</v>
      </c>
      <c r="AE3729">
        <v>1</v>
      </c>
      <c r="AF3729">
        <v>1</v>
      </c>
      <c r="AG3729">
        <v>175071.29</v>
      </c>
      <c r="AH3729">
        <v>1</v>
      </c>
    </row>
    <row r="3730" spans="21:34" x14ac:dyDescent="0.25">
      <c r="U3730">
        <v>3729</v>
      </c>
      <c r="V3730">
        <v>15806210</v>
      </c>
      <c r="W3730" t="s">
        <v>2370</v>
      </c>
      <c r="X3730">
        <v>675</v>
      </c>
      <c r="Y3730" t="s">
        <v>376</v>
      </c>
      <c r="Z3730" t="s">
        <v>436</v>
      </c>
      <c r="AA3730">
        <v>66</v>
      </c>
      <c r="AB3730">
        <v>5</v>
      </c>
      <c r="AC3730">
        <v>115654.47</v>
      </c>
      <c r="AD3730">
        <v>2</v>
      </c>
      <c r="AE3730">
        <v>1</v>
      </c>
      <c r="AF3730">
        <v>1</v>
      </c>
      <c r="AG3730">
        <v>131970.85999999999</v>
      </c>
      <c r="AH3730">
        <v>0</v>
      </c>
    </row>
    <row r="3731" spans="21:34" x14ac:dyDescent="0.25">
      <c r="U3731">
        <v>3730</v>
      </c>
      <c r="V3731">
        <v>15697702</v>
      </c>
      <c r="W3731" t="s">
        <v>2063</v>
      </c>
      <c r="X3731">
        <v>730</v>
      </c>
      <c r="Y3731" t="s">
        <v>376</v>
      </c>
      <c r="Z3731" t="s">
        <v>436</v>
      </c>
      <c r="AA3731">
        <v>29</v>
      </c>
      <c r="AB3731">
        <v>2</v>
      </c>
      <c r="AC3731">
        <v>0</v>
      </c>
      <c r="AD3731">
        <v>2</v>
      </c>
      <c r="AE3731">
        <v>1</v>
      </c>
      <c r="AF3731">
        <v>0</v>
      </c>
      <c r="AG3731">
        <v>14174.09</v>
      </c>
      <c r="AH3731">
        <v>0</v>
      </c>
    </row>
    <row r="3732" spans="21:34" x14ac:dyDescent="0.25">
      <c r="U3732">
        <v>3731</v>
      </c>
      <c r="V3732">
        <v>15689152</v>
      </c>
      <c r="W3732" t="s">
        <v>1140</v>
      </c>
      <c r="X3732">
        <v>683</v>
      </c>
      <c r="Y3732" t="s">
        <v>376</v>
      </c>
      <c r="Z3732" t="s">
        <v>436</v>
      </c>
      <c r="AA3732">
        <v>38</v>
      </c>
      <c r="AB3732">
        <v>3</v>
      </c>
      <c r="AC3732">
        <v>126152.84</v>
      </c>
      <c r="AD3732">
        <v>1</v>
      </c>
      <c r="AE3732">
        <v>0</v>
      </c>
      <c r="AF3732">
        <v>0</v>
      </c>
      <c r="AG3732">
        <v>15378.75</v>
      </c>
      <c r="AH3732">
        <v>0</v>
      </c>
    </row>
    <row r="3733" spans="21:34" x14ac:dyDescent="0.25">
      <c r="U3733">
        <v>3732</v>
      </c>
      <c r="V3733">
        <v>15568573</v>
      </c>
      <c r="W3733" t="s">
        <v>738</v>
      </c>
      <c r="X3733">
        <v>554</v>
      </c>
      <c r="Y3733" t="s">
        <v>378</v>
      </c>
      <c r="Z3733" t="s">
        <v>437</v>
      </c>
      <c r="AA3733">
        <v>51</v>
      </c>
      <c r="AB3733">
        <v>7</v>
      </c>
      <c r="AC3733">
        <v>105701.91</v>
      </c>
      <c r="AD3733">
        <v>1</v>
      </c>
      <c r="AE3733">
        <v>0</v>
      </c>
      <c r="AF3733">
        <v>1</v>
      </c>
      <c r="AG3733">
        <v>179797.79</v>
      </c>
      <c r="AH3733">
        <v>1</v>
      </c>
    </row>
    <row r="3734" spans="21:34" x14ac:dyDescent="0.25">
      <c r="U3734">
        <v>3733</v>
      </c>
      <c r="V3734">
        <v>15689598</v>
      </c>
      <c r="W3734" t="s">
        <v>1837</v>
      </c>
      <c r="X3734">
        <v>722</v>
      </c>
      <c r="Y3734" t="s">
        <v>374</v>
      </c>
      <c r="Z3734" t="s">
        <v>436</v>
      </c>
      <c r="AA3734">
        <v>46</v>
      </c>
      <c r="AB3734">
        <v>6</v>
      </c>
      <c r="AC3734">
        <v>0</v>
      </c>
      <c r="AD3734">
        <v>1</v>
      </c>
      <c r="AE3734">
        <v>1</v>
      </c>
      <c r="AF3734">
        <v>1</v>
      </c>
      <c r="AG3734">
        <v>93917.68</v>
      </c>
      <c r="AH3734">
        <v>1</v>
      </c>
    </row>
    <row r="3735" spans="21:34" x14ac:dyDescent="0.25">
      <c r="U3735">
        <v>3734</v>
      </c>
      <c r="V3735">
        <v>15713374</v>
      </c>
      <c r="W3735" t="s">
        <v>1182</v>
      </c>
      <c r="X3735">
        <v>689</v>
      </c>
      <c r="Y3735" t="s">
        <v>378</v>
      </c>
      <c r="Z3735" t="s">
        <v>436</v>
      </c>
      <c r="AA3735">
        <v>67</v>
      </c>
      <c r="AB3735">
        <v>9</v>
      </c>
      <c r="AC3735">
        <v>157094.78</v>
      </c>
      <c r="AD3735">
        <v>1</v>
      </c>
      <c r="AE3735">
        <v>1</v>
      </c>
      <c r="AF3735">
        <v>1</v>
      </c>
      <c r="AG3735">
        <v>99490.01</v>
      </c>
      <c r="AH3735">
        <v>0</v>
      </c>
    </row>
    <row r="3736" spans="21:34" x14ac:dyDescent="0.25">
      <c r="U3736">
        <v>3735</v>
      </c>
      <c r="V3736">
        <v>15679733</v>
      </c>
      <c r="W3736" t="s">
        <v>2371</v>
      </c>
      <c r="X3736">
        <v>796</v>
      </c>
      <c r="Y3736" t="s">
        <v>378</v>
      </c>
      <c r="Z3736" t="s">
        <v>436</v>
      </c>
      <c r="AA3736">
        <v>40</v>
      </c>
      <c r="AB3736">
        <v>2</v>
      </c>
      <c r="AC3736">
        <v>113228.38</v>
      </c>
      <c r="AD3736">
        <v>2</v>
      </c>
      <c r="AE3736">
        <v>1</v>
      </c>
      <c r="AF3736">
        <v>1</v>
      </c>
      <c r="AG3736">
        <v>46415.09</v>
      </c>
      <c r="AH3736">
        <v>0</v>
      </c>
    </row>
    <row r="3737" spans="21:34" x14ac:dyDescent="0.25">
      <c r="U3737">
        <v>3736</v>
      </c>
      <c r="V3737">
        <v>15759274</v>
      </c>
      <c r="W3737" t="s">
        <v>2372</v>
      </c>
      <c r="X3737">
        <v>447</v>
      </c>
      <c r="Y3737" t="s">
        <v>374</v>
      </c>
      <c r="Z3737" t="s">
        <v>437</v>
      </c>
      <c r="AA3737">
        <v>32</v>
      </c>
      <c r="AB3737">
        <v>10</v>
      </c>
      <c r="AC3737">
        <v>0</v>
      </c>
      <c r="AD3737">
        <v>1</v>
      </c>
      <c r="AE3737">
        <v>1</v>
      </c>
      <c r="AF3737">
        <v>1</v>
      </c>
      <c r="AG3737">
        <v>151815.76</v>
      </c>
      <c r="AH3737">
        <v>0</v>
      </c>
    </row>
    <row r="3738" spans="21:34" x14ac:dyDescent="0.25">
      <c r="U3738">
        <v>3737</v>
      </c>
      <c r="V3738">
        <v>15607748</v>
      </c>
      <c r="W3738" t="s">
        <v>1331</v>
      </c>
      <c r="X3738">
        <v>498</v>
      </c>
      <c r="Y3738" t="s">
        <v>378</v>
      </c>
      <c r="Z3738" t="s">
        <v>436</v>
      </c>
      <c r="AA3738">
        <v>37</v>
      </c>
      <c r="AB3738">
        <v>8</v>
      </c>
      <c r="AC3738">
        <v>108432.88</v>
      </c>
      <c r="AD3738">
        <v>2</v>
      </c>
      <c r="AE3738">
        <v>1</v>
      </c>
      <c r="AF3738">
        <v>1</v>
      </c>
      <c r="AG3738">
        <v>14865.05</v>
      </c>
      <c r="AH3738">
        <v>0</v>
      </c>
    </row>
    <row r="3739" spans="21:34" x14ac:dyDescent="0.25">
      <c r="U3739">
        <v>3738</v>
      </c>
      <c r="V3739">
        <v>15607577</v>
      </c>
      <c r="W3739" t="s">
        <v>1848</v>
      </c>
      <c r="X3739">
        <v>663</v>
      </c>
      <c r="Y3739" t="s">
        <v>376</v>
      </c>
      <c r="Z3739" t="s">
        <v>436</v>
      </c>
      <c r="AA3739">
        <v>27</v>
      </c>
      <c r="AB3739">
        <v>8</v>
      </c>
      <c r="AC3739">
        <v>0</v>
      </c>
      <c r="AD3739">
        <v>1</v>
      </c>
      <c r="AE3739">
        <v>1</v>
      </c>
      <c r="AF3739">
        <v>1</v>
      </c>
      <c r="AG3739">
        <v>188007.99</v>
      </c>
      <c r="AH3739">
        <v>0</v>
      </c>
    </row>
    <row r="3740" spans="21:34" x14ac:dyDescent="0.25">
      <c r="U3740">
        <v>3739</v>
      </c>
      <c r="V3740">
        <v>15813697</v>
      </c>
      <c r="W3740" t="s">
        <v>1781</v>
      </c>
      <c r="X3740">
        <v>498</v>
      </c>
      <c r="Y3740" t="s">
        <v>378</v>
      </c>
      <c r="Z3740" t="s">
        <v>437</v>
      </c>
      <c r="AA3740">
        <v>44</v>
      </c>
      <c r="AB3740">
        <v>2</v>
      </c>
      <c r="AC3740">
        <v>120702.67</v>
      </c>
      <c r="AD3740">
        <v>2</v>
      </c>
      <c r="AE3740">
        <v>1</v>
      </c>
      <c r="AF3740">
        <v>1</v>
      </c>
      <c r="AG3740">
        <v>98175.74</v>
      </c>
      <c r="AH3740">
        <v>0</v>
      </c>
    </row>
    <row r="3741" spans="21:34" x14ac:dyDescent="0.25">
      <c r="U3741">
        <v>3740</v>
      </c>
      <c r="V3741">
        <v>15801125</v>
      </c>
      <c r="W3741" t="s">
        <v>2373</v>
      </c>
      <c r="X3741">
        <v>627</v>
      </c>
      <c r="Y3741" t="s">
        <v>374</v>
      </c>
      <c r="Z3741" t="s">
        <v>437</v>
      </c>
      <c r="AA3741">
        <v>32</v>
      </c>
      <c r="AB3741">
        <v>1</v>
      </c>
      <c r="AC3741">
        <v>0</v>
      </c>
      <c r="AD3741">
        <v>1</v>
      </c>
      <c r="AE3741">
        <v>1</v>
      </c>
      <c r="AF3741">
        <v>0</v>
      </c>
      <c r="AG3741">
        <v>106851.7</v>
      </c>
      <c r="AH3741">
        <v>0</v>
      </c>
    </row>
    <row r="3742" spans="21:34" x14ac:dyDescent="0.25">
      <c r="U3742">
        <v>3741</v>
      </c>
      <c r="V3742">
        <v>15777855</v>
      </c>
      <c r="W3742" t="s">
        <v>1012</v>
      </c>
      <c r="X3742">
        <v>649</v>
      </c>
      <c r="Y3742" t="s">
        <v>374</v>
      </c>
      <c r="Z3742" t="s">
        <v>436</v>
      </c>
      <c r="AA3742">
        <v>45</v>
      </c>
      <c r="AB3742">
        <v>7</v>
      </c>
      <c r="AC3742">
        <v>0</v>
      </c>
      <c r="AD3742">
        <v>2</v>
      </c>
      <c r="AE3742">
        <v>0</v>
      </c>
      <c r="AF3742">
        <v>1</v>
      </c>
      <c r="AG3742">
        <v>75204.210000000006</v>
      </c>
      <c r="AH3742">
        <v>0</v>
      </c>
    </row>
    <row r="3743" spans="21:34" x14ac:dyDescent="0.25">
      <c r="U3743">
        <v>3742</v>
      </c>
      <c r="V3743">
        <v>15635396</v>
      </c>
      <c r="W3743" t="s">
        <v>1431</v>
      </c>
      <c r="X3743">
        <v>738</v>
      </c>
      <c r="Y3743" t="s">
        <v>378</v>
      </c>
      <c r="Z3743" t="s">
        <v>437</v>
      </c>
      <c r="AA3743">
        <v>29</v>
      </c>
      <c r="AB3743">
        <v>9</v>
      </c>
      <c r="AC3743">
        <v>139106.19</v>
      </c>
      <c r="AD3743">
        <v>1</v>
      </c>
      <c r="AE3743">
        <v>1</v>
      </c>
      <c r="AF3743">
        <v>0</v>
      </c>
      <c r="AG3743">
        <v>141872.04999999999</v>
      </c>
      <c r="AH3743">
        <v>1</v>
      </c>
    </row>
    <row r="3744" spans="21:34" x14ac:dyDescent="0.25">
      <c r="U3744">
        <v>3743</v>
      </c>
      <c r="V3744">
        <v>15698031</v>
      </c>
      <c r="W3744" t="s">
        <v>1671</v>
      </c>
      <c r="X3744">
        <v>587</v>
      </c>
      <c r="Y3744" t="s">
        <v>378</v>
      </c>
      <c r="Z3744" t="s">
        <v>437</v>
      </c>
      <c r="AA3744">
        <v>39</v>
      </c>
      <c r="AB3744">
        <v>6</v>
      </c>
      <c r="AC3744">
        <v>101851.8</v>
      </c>
      <c r="AD3744">
        <v>2</v>
      </c>
      <c r="AE3744">
        <v>1</v>
      </c>
      <c r="AF3744">
        <v>0</v>
      </c>
      <c r="AG3744">
        <v>7103.71</v>
      </c>
      <c r="AH3744">
        <v>0</v>
      </c>
    </row>
    <row r="3745" spans="21:34" x14ac:dyDescent="0.25">
      <c r="U3745">
        <v>3744</v>
      </c>
      <c r="V3745">
        <v>15678944</v>
      </c>
      <c r="W3745" t="s">
        <v>947</v>
      </c>
      <c r="X3745">
        <v>655</v>
      </c>
      <c r="Y3745" t="s">
        <v>378</v>
      </c>
      <c r="Z3745" t="s">
        <v>437</v>
      </c>
      <c r="AA3745">
        <v>32</v>
      </c>
      <c r="AB3745">
        <v>6</v>
      </c>
      <c r="AC3745">
        <v>130935.56</v>
      </c>
      <c r="AD3745">
        <v>1</v>
      </c>
      <c r="AE3745">
        <v>1</v>
      </c>
      <c r="AF3745">
        <v>0</v>
      </c>
      <c r="AG3745">
        <v>9241.83</v>
      </c>
      <c r="AH3745">
        <v>1</v>
      </c>
    </row>
    <row r="3746" spans="21:34" x14ac:dyDescent="0.25">
      <c r="U3746">
        <v>3745</v>
      </c>
      <c r="V3746">
        <v>15718507</v>
      </c>
      <c r="W3746" t="s">
        <v>1405</v>
      </c>
      <c r="X3746">
        <v>647</v>
      </c>
      <c r="Y3746" t="s">
        <v>378</v>
      </c>
      <c r="Z3746" t="s">
        <v>436</v>
      </c>
      <c r="AA3746">
        <v>37</v>
      </c>
      <c r="AB3746">
        <v>3</v>
      </c>
      <c r="AC3746">
        <v>116509.99</v>
      </c>
      <c r="AD3746">
        <v>1</v>
      </c>
      <c r="AE3746">
        <v>1</v>
      </c>
      <c r="AF3746">
        <v>1</v>
      </c>
      <c r="AG3746">
        <v>149517.71</v>
      </c>
      <c r="AH3746">
        <v>1</v>
      </c>
    </row>
    <row r="3747" spans="21:34" x14ac:dyDescent="0.25">
      <c r="U3747">
        <v>3746</v>
      </c>
      <c r="V3747">
        <v>15808334</v>
      </c>
      <c r="W3747" t="s">
        <v>1428</v>
      </c>
      <c r="X3747">
        <v>776</v>
      </c>
      <c r="Y3747" t="s">
        <v>378</v>
      </c>
      <c r="Z3747" t="s">
        <v>437</v>
      </c>
      <c r="AA3747">
        <v>37</v>
      </c>
      <c r="AB3747">
        <v>1</v>
      </c>
      <c r="AC3747">
        <v>93124.04</v>
      </c>
      <c r="AD3747">
        <v>2</v>
      </c>
      <c r="AE3747">
        <v>1</v>
      </c>
      <c r="AF3747">
        <v>1</v>
      </c>
      <c r="AG3747">
        <v>196079.32</v>
      </c>
      <c r="AH3747">
        <v>0</v>
      </c>
    </row>
    <row r="3748" spans="21:34" x14ac:dyDescent="0.25">
      <c r="U3748">
        <v>3747</v>
      </c>
      <c r="V3748">
        <v>15804709</v>
      </c>
      <c r="W3748" t="s">
        <v>2139</v>
      </c>
      <c r="X3748">
        <v>688</v>
      </c>
      <c r="Y3748" t="s">
        <v>378</v>
      </c>
      <c r="Z3748" t="s">
        <v>436</v>
      </c>
      <c r="AA3748">
        <v>35</v>
      </c>
      <c r="AB3748">
        <v>5</v>
      </c>
      <c r="AC3748">
        <v>111578.18</v>
      </c>
      <c r="AD3748">
        <v>1</v>
      </c>
      <c r="AE3748">
        <v>0</v>
      </c>
      <c r="AF3748">
        <v>0</v>
      </c>
      <c r="AG3748">
        <v>166165.93</v>
      </c>
      <c r="AH3748">
        <v>1</v>
      </c>
    </row>
    <row r="3749" spans="21:34" x14ac:dyDescent="0.25">
      <c r="U3749">
        <v>3748</v>
      </c>
      <c r="V3749">
        <v>15645835</v>
      </c>
      <c r="W3749" t="s">
        <v>1225</v>
      </c>
      <c r="X3749">
        <v>605</v>
      </c>
      <c r="Y3749" t="s">
        <v>374</v>
      </c>
      <c r="Z3749" t="s">
        <v>436</v>
      </c>
      <c r="AA3749">
        <v>32</v>
      </c>
      <c r="AB3749">
        <v>9</v>
      </c>
      <c r="AC3749">
        <v>0</v>
      </c>
      <c r="AD3749">
        <v>2</v>
      </c>
      <c r="AE3749">
        <v>1</v>
      </c>
      <c r="AF3749">
        <v>1</v>
      </c>
      <c r="AG3749">
        <v>55724.24</v>
      </c>
      <c r="AH3749">
        <v>0</v>
      </c>
    </row>
    <row r="3750" spans="21:34" x14ac:dyDescent="0.25">
      <c r="U3750">
        <v>3749</v>
      </c>
      <c r="V3750">
        <v>15738166</v>
      </c>
      <c r="W3750" t="s">
        <v>1345</v>
      </c>
      <c r="X3750">
        <v>596</v>
      </c>
      <c r="Y3750" t="s">
        <v>374</v>
      </c>
      <c r="Z3750" t="s">
        <v>437</v>
      </c>
      <c r="AA3750">
        <v>39</v>
      </c>
      <c r="AB3750">
        <v>10</v>
      </c>
      <c r="AC3750">
        <v>86546.29</v>
      </c>
      <c r="AD3750">
        <v>1</v>
      </c>
      <c r="AE3750">
        <v>0</v>
      </c>
      <c r="AF3750">
        <v>1</v>
      </c>
      <c r="AG3750">
        <v>131768.98000000001</v>
      </c>
      <c r="AH3750">
        <v>0</v>
      </c>
    </row>
    <row r="3751" spans="21:34" x14ac:dyDescent="0.25">
      <c r="U3751">
        <v>3750</v>
      </c>
      <c r="V3751">
        <v>15675360</v>
      </c>
      <c r="W3751" t="s">
        <v>2374</v>
      </c>
      <c r="X3751">
        <v>427</v>
      </c>
      <c r="Y3751" t="s">
        <v>374</v>
      </c>
      <c r="Z3751" t="s">
        <v>436</v>
      </c>
      <c r="AA3751">
        <v>33</v>
      </c>
      <c r="AB3751">
        <v>8</v>
      </c>
      <c r="AC3751">
        <v>0</v>
      </c>
      <c r="AD3751">
        <v>1</v>
      </c>
      <c r="AE3751">
        <v>1</v>
      </c>
      <c r="AF3751">
        <v>1</v>
      </c>
      <c r="AG3751">
        <v>13858.95</v>
      </c>
      <c r="AH3751">
        <v>0</v>
      </c>
    </row>
    <row r="3752" spans="21:34" x14ac:dyDescent="0.25">
      <c r="U3752">
        <v>3751</v>
      </c>
      <c r="V3752">
        <v>15793042</v>
      </c>
      <c r="W3752" t="s">
        <v>1323</v>
      </c>
      <c r="X3752">
        <v>629</v>
      </c>
      <c r="Y3752" t="s">
        <v>374</v>
      </c>
      <c r="Z3752" t="s">
        <v>436</v>
      </c>
      <c r="AA3752">
        <v>39</v>
      </c>
      <c r="AB3752">
        <v>2</v>
      </c>
      <c r="AC3752">
        <v>129669.32</v>
      </c>
      <c r="AD3752">
        <v>2</v>
      </c>
      <c r="AE3752">
        <v>1</v>
      </c>
      <c r="AF3752">
        <v>0</v>
      </c>
      <c r="AG3752">
        <v>82774.070000000007</v>
      </c>
      <c r="AH3752">
        <v>0</v>
      </c>
    </row>
    <row r="3753" spans="21:34" x14ac:dyDescent="0.25">
      <c r="U3753">
        <v>3752</v>
      </c>
      <c r="V3753">
        <v>15630106</v>
      </c>
      <c r="W3753" t="s">
        <v>1066</v>
      </c>
      <c r="X3753">
        <v>496</v>
      </c>
      <c r="Y3753" t="s">
        <v>376</v>
      </c>
      <c r="Z3753" t="s">
        <v>436</v>
      </c>
      <c r="AA3753">
        <v>29</v>
      </c>
      <c r="AB3753">
        <v>2</v>
      </c>
      <c r="AC3753">
        <v>0</v>
      </c>
      <c r="AD3753">
        <v>2</v>
      </c>
      <c r="AE3753">
        <v>1</v>
      </c>
      <c r="AF3753">
        <v>0</v>
      </c>
      <c r="AG3753">
        <v>55389.59</v>
      </c>
      <c r="AH3753">
        <v>0</v>
      </c>
    </row>
    <row r="3754" spans="21:34" x14ac:dyDescent="0.25">
      <c r="U3754">
        <v>3753</v>
      </c>
      <c r="V3754">
        <v>15810385</v>
      </c>
      <c r="W3754" t="s">
        <v>1664</v>
      </c>
      <c r="X3754">
        <v>717</v>
      </c>
      <c r="Y3754" t="s">
        <v>376</v>
      </c>
      <c r="Z3754" t="s">
        <v>437</v>
      </c>
      <c r="AA3754">
        <v>36</v>
      </c>
      <c r="AB3754">
        <v>2</v>
      </c>
      <c r="AC3754">
        <v>164557.95000000001</v>
      </c>
      <c r="AD3754">
        <v>1</v>
      </c>
      <c r="AE3754">
        <v>0</v>
      </c>
      <c r="AF3754">
        <v>1</v>
      </c>
      <c r="AG3754">
        <v>82336.73</v>
      </c>
      <c r="AH3754">
        <v>0</v>
      </c>
    </row>
    <row r="3755" spans="21:34" x14ac:dyDescent="0.25">
      <c r="U3755">
        <v>3754</v>
      </c>
      <c r="V3755">
        <v>15578211</v>
      </c>
      <c r="W3755" t="s">
        <v>2041</v>
      </c>
      <c r="X3755">
        <v>777</v>
      </c>
      <c r="Y3755" t="s">
        <v>374</v>
      </c>
      <c r="Z3755" t="s">
        <v>436</v>
      </c>
      <c r="AA3755">
        <v>23</v>
      </c>
      <c r="AB3755">
        <v>6</v>
      </c>
      <c r="AC3755">
        <v>0</v>
      </c>
      <c r="AD3755">
        <v>2</v>
      </c>
      <c r="AE3755">
        <v>1</v>
      </c>
      <c r="AF3755">
        <v>1</v>
      </c>
      <c r="AG3755">
        <v>163225.48000000001</v>
      </c>
      <c r="AH3755">
        <v>0</v>
      </c>
    </row>
    <row r="3756" spans="21:34" x14ac:dyDescent="0.25">
      <c r="U3756">
        <v>3755</v>
      </c>
      <c r="V3756">
        <v>15572792</v>
      </c>
      <c r="W3756" t="s">
        <v>1133</v>
      </c>
      <c r="X3756">
        <v>535</v>
      </c>
      <c r="Y3756" t="s">
        <v>376</v>
      </c>
      <c r="Z3756" t="s">
        <v>436</v>
      </c>
      <c r="AA3756">
        <v>35</v>
      </c>
      <c r="AB3756">
        <v>8</v>
      </c>
      <c r="AC3756">
        <v>118989.92</v>
      </c>
      <c r="AD3756">
        <v>1</v>
      </c>
      <c r="AE3756">
        <v>1</v>
      </c>
      <c r="AF3756">
        <v>1</v>
      </c>
      <c r="AG3756">
        <v>135536.72</v>
      </c>
      <c r="AH3756">
        <v>0</v>
      </c>
    </row>
    <row r="3757" spans="21:34" x14ac:dyDescent="0.25">
      <c r="U3757">
        <v>3756</v>
      </c>
      <c r="V3757">
        <v>15620030</v>
      </c>
      <c r="W3757" t="s">
        <v>1417</v>
      </c>
      <c r="X3757">
        <v>744</v>
      </c>
      <c r="Y3757" t="s">
        <v>374</v>
      </c>
      <c r="Z3757" t="s">
        <v>436</v>
      </c>
      <c r="AA3757">
        <v>29</v>
      </c>
      <c r="AB3757">
        <v>1</v>
      </c>
      <c r="AC3757">
        <v>0</v>
      </c>
      <c r="AD3757">
        <v>1</v>
      </c>
      <c r="AE3757">
        <v>0</v>
      </c>
      <c r="AF3757">
        <v>0</v>
      </c>
      <c r="AG3757">
        <v>82422.97</v>
      </c>
      <c r="AH3757">
        <v>0</v>
      </c>
    </row>
    <row r="3758" spans="21:34" x14ac:dyDescent="0.25">
      <c r="U3758">
        <v>3757</v>
      </c>
      <c r="V3758">
        <v>15783541</v>
      </c>
      <c r="W3758" t="s">
        <v>2375</v>
      </c>
      <c r="X3758">
        <v>755</v>
      </c>
      <c r="Y3758" t="s">
        <v>374</v>
      </c>
      <c r="Z3758" t="s">
        <v>436</v>
      </c>
      <c r="AA3758">
        <v>31</v>
      </c>
      <c r="AB3758">
        <v>5</v>
      </c>
      <c r="AC3758">
        <v>0</v>
      </c>
      <c r="AD3758">
        <v>2</v>
      </c>
      <c r="AE3758">
        <v>0</v>
      </c>
      <c r="AF3758">
        <v>1</v>
      </c>
      <c r="AG3758">
        <v>194660.78</v>
      </c>
      <c r="AH3758">
        <v>0</v>
      </c>
    </row>
    <row r="3759" spans="21:34" x14ac:dyDescent="0.25">
      <c r="U3759">
        <v>3758</v>
      </c>
      <c r="V3759">
        <v>15679284</v>
      </c>
      <c r="W3759" t="s">
        <v>2000</v>
      </c>
      <c r="X3759">
        <v>593</v>
      </c>
      <c r="Y3759" t="s">
        <v>376</v>
      </c>
      <c r="Z3759" t="s">
        <v>437</v>
      </c>
      <c r="AA3759">
        <v>45</v>
      </c>
      <c r="AB3759">
        <v>6</v>
      </c>
      <c r="AC3759">
        <v>79259.75</v>
      </c>
      <c r="AD3759">
        <v>1</v>
      </c>
      <c r="AE3759">
        <v>1</v>
      </c>
      <c r="AF3759">
        <v>0</v>
      </c>
      <c r="AG3759">
        <v>55347.28</v>
      </c>
      <c r="AH3759">
        <v>0</v>
      </c>
    </row>
    <row r="3760" spans="21:34" x14ac:dyDescent="0.25">
      <c r="U3760">
        <v>3759</v>
      </c>
      <c r="V3760">
        <v>15582910</v>
      </c>
      <c r="W3760" t="s">
        <v>1024</v>
      </c>
      <c r="X3760">
        <v>514</v>
      </c>
      <c r="Y3760" t="s">
        <v>374</v>
      </c>
      <c r="Z3760" t="s">
        <v>436</v>
      </c>
      <c r="AA3760">
        <v>38</v>
      </c>
      <c r="AB3760">
        <v>4</v>
      </c>
      <c r="AC3760">
        <v>112230.38</v>
      </c>
      <c r="AD3760">
        <v>1</v>
      </c>
      <c r="AE3760">
        <v>1</v>
      </c>
      <c r="AF3760">
        <v>0</v>
      </c>
      <c r="AG3760">
        <v>16717.11</v>
      </c>
      <c r="AH3760">
        <v>1</v>
      </c>
    </row>
    <row r="3761" spans="21:34" x14ac:dyDescent="0.25">
      <c r="U3761">
        <v>3760</v>
      </c>
      <c r="V3761">
        <v>15688337</v>
      </c>
      <c r="W3761" t="s">
        <v>2376</v>
      </c>
      <c r="X3761">
        <v>721</v>
      </c>
      <c r="Y3761" t="s">
        <v>374</v>
      </c>
      <c r="Z3761" t="s">
        <v>436</v>
      </c>
      <c r="AA3761">
        <v>40</v>
      </c>
      <c r="AB3761">
        <v>9</v>
      </c>
      <c r="AC3761">
        <v>118129.87</v>
      </c>
      <c r="AD3761">
        <v>1</v>
      </c>
      <c r="AE3761">
        <v>1</v>
      </c>
      <c r="AF3761">
        <v>1</v>
      </c>
      <c r="AG3761">
        <v>160277.65</v>
      </c>
      <c r="AH3761">
        <v>0</v>
      </c>
    </row>
    <row r="3762" spans="21:34" x14ac:dyDescent="0.25">
      <c r="U3762">
        <v>3761</v>
      </c>
      <c r="V3762">
        <v>15734970</v>
      </c>
      <c r="W3762" t="s">
        <v>946</v>
      </c>
      <c r="X3762">
        <v>835</v>
      </c>
      <c r="Y3762" t="s">
        <v>376</v>
      </c>
      <c r="Z3762" t="s">
        <v>436</v>
      </c>
      <c r="AA3762">
        <v>38</v>
      </c>
      <c r="AB3762">
        <v>7</v>
      </c>
      <c r="AC3762">
        <v>86824.09</v>
      </c>
      <c r="AD3762">
        <v>1</v>
      </c>
      <c r="AE3762">
        <v>0</v>
      </c>
      <c r="AF3762">
        <v>0</v>
      </c>
      <c r="AG3762">
        <v>175905.97</v>
      </c>
      <c r="AH3762">
        <v>0</v>
      </c>
    </row>
    <row r="3763" spans="21:34" x14ac:dyDescent="0.25">
      <c r="U3763">
        <v>3762</v>
      </c>
      <c r="V3763">
        <v>15759140</v>
      </c>
      <c r="W3763" t="s">
        <v>2009</v>
      </c>
      <c r="X3763">
        <v>682</v>
      </c>
      <c r="Y3763" t="s">
        <v>374</v>
      </c>
      <c r="Z3763" t="s">
        <v>437</v>
      </c>
      <c r="AA3763">
        <v>64</v>
      </c>
      <c r="AB3763">
        <v>10</v>
      </c>
      <c r="AC3763">
        <v>128306.7</v>
      </c>
      <c r="AD3763">
        <v>1</v>
      </c>
      <c r="AE3763">
        <v>0</v>
      </c>
      <c r="AF3763">
        <v>1</v>
      </c>
      <c r="AG3763">
        <v>66040.83</v>
      </c>
      <c r="AH3763">
        <v>0</v>
      </c>
    </row>
    <row r="3764" spans="21:34" x14ac:dyDescent="0.25">
      <c r="U3764">
        <v>3763</v>
      </c>
      <c r="V3764">
        <v>15643042</v>
      </c>
      <c r="W3764" t="s">
        <v>1093</v>
      </c>
      <c r="X3764">
        <v>590</v>
      </c>
      <c r="Y3764" t="s">
        <v>378</v>
      </c>
      <c r="Z3764" t="s">
        <v>437</v>
      </c>
      <c r="AA3764">
        <v>40</v>
      </c>
      <c r="AB3764">
        <v>2</v>
      </c>
      <c r="AC3764">
        <v>117641.43</v>
      </c>
      <c r="AD3764">
        <v>2</v>
      </c>
      <c r="AE3764">
        <v>0</v>
      </c>
      <c r="AF3764">
        <v>0</v>
      </c>
      <c r="AG3764">
        <v>92198.05</v>
      </c>
      <c r="AH3764">
        <v>0</v>
      </c>
    </row>
    <row r="3765" spans="21:34" x14ac:dyDescent="0.25">
      <c r="U3765">
        <v>3764</v>
      </c>
      <c r="V3765">
        <v>15773868</v>
      </c>
      <c r="W3765" t="s">
        <v>2377</v>
      </c>
      <c r="X3765">
        <v>653</v>
      </c>
      <c r="Y3765" t="s">
        <v>378</v>
      </c>
      <c r="Z3765" t="s">
        <v>437</v>
      </c>
      <c r="AA3765">
        <v>37</v>
      </c>
      <c r="AB3765">
        <v>3</v>
      </c>
      <c r="AC3765">
        <v>125734.2</v>
      </c>
      <c r="AD3765">
        <v>2</v>
      </c>
      <c r="AE3765">
        <v>1</v>
      </c>
      <c r="AF3765">
        <v>0</v>
      </c>
      <c r="AG3765">
        <v>134625.09</v>
      </c>
      <c r="AH3765">
        <v>1</v>
      </c>
    </row>
    <row r="3766" spans="21:34" x14ac:dyDescent="0.25">
      <c r="U3766">
        <v>3765</v>
      </c>
      <c r="V3766">
        <v>15615820</v>
      </c>
      <c r="W3766" t="s">
        <v>765</v>
      </c>
      <c r="X3766">
        <v>837</v>
      </c>
      <c r="Y3766" t="s">
        <v>374</v>
      </c>
      <c r="Z3766" t="s">
        <v>436</v>
      </c>
      <c r="AA3766">
        <v>49</v>
      </c>
      <c r="AB3766">
        <v>8</v>
      </c>
      <c r="AC3766">
        <v>103302.37</v>
      </c>
      <c r="AD3766">
        <v>1</v>
      </c>
      <c r="AE3766">
        <v>1</v>
      </c>
      <c r="AF3766">
        <v>1</v>
      </c>
      <c r="AG3766">
        <v>50974.57</v>
      </c>
      <c r="AH3766">
        <v>0</v>
      </c>
    </row>
    <row r="3767" spans="21:34" x14ac:dyDescent="0.25">
      <c r="U3767">
        <v>3766</v>
      </c>
      <c r="V3767">
        <v>15730273</v>
      </c>
      <c r="W3767" t="s">
        <v>748</v>
      </c>
      <c r="X3767">
        <v>841</v>
      </c>
      <c r="Y3767" t="s">
        <v>374</v>
      </c>
      <c r="Z3767" t="s">
        <v>436</v>
      </c>
      <c r="AA3767">
        <v>27</v>
      </c>
      <c r="AB3767">
        <v>8</v>
      </c>
      <c r="AC3767">
        <v>0</v>
      </c>
      <c r="AD3767">
        <v>1</v>
      </c>
      <c r="AE3767">
        <v>1</v>
      </c>
      <c r="AF3767">
        <v>0</v>
      </c>
      <c r="AG3767">
        <v>171922.72</v>
      </c>
      <c r="AH3767">
        <v>0</v>
      </c>
    </row>
    <row r="3768" spans="21:34" x14ac:dyDescent="0.25">
      <c r="U3768">
        <v>3767</v>
      </c>
      <c r="V3768">
        <v>15724890</v>
      </c>
      <c r="W3768" t="s">
        <v>2378</v>
      </c>
      <c r="X3768">
        <v>584</v>
      </c>
      <c r="Y3768" t="s">
        <v>376</v>
      </c>
      <c r="Z3768" t="s">
        <v>436</v>
      </c>
      <c r="AA3768">
        <v>36</v>
      </c>
      <c r="AB3768">
        <v>4</v>
      </c>
      <c r="AC3768">
        <v>82696.09</v>
      </c>
      <c r="AD3768">
        <v>2</v>
      </c>
      <c r="AE3768">
        <v>0</v>
      </c>
      <c r="AF3768">
        <v>0</v>
      </c>
      <c r="AG3768">
        <v>83058.14</v>
      </c>
      <c r="AH3768">
        <v>0</v>
      </c>
    </row>
    <row r="3769" spans="21:34" x14ac:dyDescent="0.25">
      <c r="U3769">
        <v>3768</v>
      </c>
      <c r="V3769">
        <v>15765952</v>
      </c>
      <c r="W3769" t="s">
        <v>1490</v>
      </c>
      <c r="X3769">
        <v>769</v>
      </c>
      <c r="Y3769" t="s">
        <v>374</v>
      </c>
      <c r="Z3769" t="s">
        <v>436</v>
      </c>
      <c r="AA3769">
        <v>29</v>
      </c>
      <c r="AB3769">
        <v>4</v>
      </c>
      <c r="AC3769">
        <v>145471.37</v>
      </c>
      <c r="AD3769">
        <v>1</v>
      </c>
      <c r="AE3769">
        <v>1</v>
      </c>
      <c r="AF3769">
        <v>0</v>
      </c>
      <c r="AG3769">
        <v>188382.77</v>
      </c>
      <c r="AH3769">
        <v>0</v>
      </c>
    </row>
    <row r="3770" spans="21:34" x14ac:dyDescent="0.25">
      <c r="U3770">
        <v>3769</v>
      </c>
      <c r="V3770">
        <v>15685920</v>
      </c>
      <c r="W3770" t="s">
        <v>679</v>
      </c>
      <c r="X3770">
        <v>599</v>
      </c>
      <c r="Y3770" t="s">
        <v>376</v>
      </c>
      <c r="Z3770" t="s">
        <v>436</v>
      </c>
      <c r="AA3770">
        <v>34</v>
      </c>
      <c r="AB3770">
        <v>2</v>
      </c>
      <c r="AC3770">
        <v>101506.66</v>
      </c>
      <c r="AD3770">
        <v>1</v>
      </c>
      <c r="AE3770">
        <v>0</v>
      </c>
      <c r="AF3770">
        <v>0</v>
      </c>
      <c r="AG3770">
        <v>198030.24</v>
      </c>
      <c r="AH3770">
        <v>0</v>
      </c>
    </row>
    <row r="3771" spans="21:34" x14ac:dyDescent="0.25">
      <c r="U3771">
        <v>3770</v>
      </c>
      <c r="V3771">
        <v>15663263</v>
      </c>
      <c r="W3771" t="s">
        <v>835</v>
      </c>
      <c r="X3771">
        <v>698</v>
      </c>
      <c r="Y3771" t="s">
        <v>374</v>
      </c>
      <c r="Z3771" t="s">
        <v>436</v>
      </c>
      <c r="AA3771">
        <v>47</v>
      </c>
      <c r="AB3771">
        <v>5</v>
      </c>
      <c r="AC3771">
        <v>156265.31</v>
      </c>
      <c r="AD3771">
        <v>2</v>
      </c>
      <c r="AE3771">
        <v>0</v>
      </c>
      <c r="AF3771">
        <v>0</v>
      </c>
      <c r="AG3771">
        <v>1055.6600000000001</v>
      </c>
      <c r="AH3771">
        <v>0</v>
      </c>
    </row>
    <row r="3772" spans="21:34" x14ac:dyDescent="0.25">
      <c r="U3772">
        <v>3771</v>
      </c>
      <c r="V3772">
        <v>15568953</v>
      </c>
      <c r="W3772" t="s">
        <v>1732</v>
      </c>
      <c r="X3772">
        <v>477</v>
      </c>
      <c r="Y3772" t="s">
        <v>374</v>
      </c>
      <c r="Z3772" t="s">
        <v>436</v>
      </c>
      <c r="AA3772">
        <v>27</v>
      </c>
      <c r="AB3772">
        <v>1</v>
      </c>
      <c r="AC3772">
        <v>128554.98</v>
      </c>
      <c r="AD3772">
        <v>1</v>
      </c>
      <c r="AE3772">
        <v>1</v>
      </c>
      <c r="AF3772">
        <v>1</v>
      </c>
      <c r="AG3772">
        <v>133173.19</v>
      </c>
      <c r="AH3772">
        <v>0</v>
      </c>
    </row>
    <row r="3773" spans="21:34" x14ac:dyDescent="0.25">
      <c r="U3773">
        <v>3772</v>
      </c>
      <c r="V3773">
        <v>15643361</v>
      </c>
      <c r="W3773" t="s">
        <v>2379</v>
      </c>
      <c r="X3773">
        <v>477</v>
      </c>
      <c r="Y3773" t="s">
        <v>378</v>
      </c>
      <c r="Z3773" t="s">
        <v>436</v>
      </c>
      <c r="AA3773">
        <v>34</v>
      </c>
      <c r="AB3773">
        <v>8</v>
      </c>
      <c r="AC3773">
        <v>139959.54999999999</v>
      </c>
      <c r="AD3773">
        <v>2</v>
      </c>
      <c r="AE3773">
        <v>1</v>
      </c>
      <c r="AF3773">
        <v>1</v>
      </c>
      <c r="AG3773">
        <v>189875.83</v>
      </c>
      <c r="AH3773">
        <v>0</v>
      </c>
    </row>
    <row r="3774" spans="21:34" x14ac:dyDescent="0.25">
      <c r="U3774">
        <v>3773</v>
      </c>
      <c r="V3774">
        <v>15699486</v>
      </c>
      <c r="W3774" t="s">
        <v>911</v>
      </c>
      <c r="X3774">
        <v>745</v>
      </c>
      <c r="Y3774" t="s">
        <v>376</v>
      </c>
      <c r="Z3774" t="s">
        <v>436</v>
      </c>
      <c r="AA3774">
        <v>34</v>
      </c>
      <c r="AB3774">
        <v>7</v>
      </c>
      <c r="AC3774">
        <v>132944.53</v>
      </c>
      <c r="AD3774">
        <v>1</v>
      </c>
      <c r="AE3774">
        <v>1</v>
      </c>
      <c r="AF3774">
        <v>1</v>
      </c>
      <c r="AG3774">
        <v>31802.92</v>
      </c>
      <c r="AH3774">
        <v>0</v>
      </c>
    </row>
    <row r="3775" spans="21:34" x14ac:dyDescent="0.25">
      <c r="U3775">
        <v>3774</v>
      </c>
      <c r="V3775">
        <v>15747854</v>
      </c>
      <c r="W3775" t="s">
        <v>2380</v>
      </c>
      <c r="X3775">
        <v>749</v>
      </c>
      <c r="Y3775" t="s">
        <v>374</v>
      </c>
      <c r="Z3775" t="s">
        <v>437</v>
      </c>
      <c r="AA3775">
        <v>35</v>
      </c>
      <c r="AB3775">
        <v>3</v>
      </c>
      <c r="AC3775">
        <v>0</v>
      </c>
      <c r="AD3775">
        <v>3</v>
      </c>
      <c r="AE3775">
        <v>1</v>
      </c>
      <c r="AF3775">
        <v>1</v>
      </c>
      <c r="AG3775">
        <v>132649.85</v>
      </c>
      <c r="AH3775">
        <v>0</v>
      </c>
    </row>
    <row r="3776" spans="21:34" x14ac:dyDescent="0.25">
      <c r="U3776">
        <v>3775</v>
      </c>
      <c r="V3776">
        <v>15691785</v>
      </c>
      <c r="W3776" t="s">
        <v>1016</v>
      </c>
      <c r="X3776">
        <v>850</v>
      </c>
      <c r="Y3776" t="s">
        <v>374</v>
      </c>
      <c r="Z3776" t="s">
        <v>436</v>
      </c>
      <c r="AA3776">
        <v>61</v>
      </c>
      <c r="AB3776">
        <v>1</v>
      </c>
      <c r="AC3776">
        <v>0</v>
      </c>
      <c r="AD3776">
        <v>1</v>
      </c>
      <c r="AE3776">
        <v>1</v>
      </c>
      <c r="AF3776">
        <v>0</v>
      </c>
      <c r="AG3776">
        <v>53067.83</v>
      </c>
      <c r="AH3776">
        <v>1</v>
      </c>
    </row>
    <row r="3777" spans="21:34" x14ac:dyDescent="0.25">
      <c r="U3777">
        <v>3776</v>
      </c>
      <c r="V3777">
        <v>15709004</v>
      </c>
      <c r="W3777" t="s">
        <v>1085</v>
      </c>
      <c r="X3777">
        <v>528</v>
      </c>
      <c r="Y3777" t="s">
        <v>378</v>
      </c>
      <c r="Z3777" t="s">
        <v>436</v>
      </c>
      <c r="AA3777">
        <v>22</v>
      </c>
      <c r="AB3777">
        <v>5</v>
      </c>
      <c r="AC3777">
        <v>93547.23</v>
      </c>
      <c r="AD3777">
        <v>2</v>
      </c>
      <c r="AE3777">
        <v>0</v>
      </c>
      <c r="AF3777">
        <v>1</v>
      </c>
      <c r="AG3777">
        <v>961.57</v>
      </c>
      <c r="AH3777">
        <v>0</v>
      </c>
    </row>
    <row r="3778" spans="21:34" x14ac:dyDescent="0.25">
      <c r="U3778">
        <v>3777</v>
      </c>
      <c r="V3778">
        <v>15652218</v>
      </c>
      <c r="W3778" t="s">
        <v>875</v>
      </c>
      <c r="X3778">
        <v>750</v>
      </c>
      <c r="Y3778" t="s">
        <v>374</v>
      </c>
      <c r="Z3778" t="s">
        <v>436</v>
      </c>
      <c r="AA3778">
        <v>33</v>
      </c>
      <c r="AB3778">
        <v>2</v>
      </c>
      <c r="AC3778">
        <v>152302.72</v>
      </c>
      <c r="AD3778">
        <v>1</v>
      </c>
      <c r="AE3778">
        <v>1</v>
      </c>
      <c r="AF3778">
        <v>0</v>
      </c>
      <c r="AG3778">
        <v>71333.440000000002</v>
      </c>
      <c r="AH3778">
        <v>0</v>
      </c>
    </row>
    <row r="3779" spans="21:34" x14ac:dyDescent="0.25">
      <c r="U3779">
        <v>3778</v>
      </c>
      <c r="V3779">
        <v>15697127</v>
      </c>
      <c r="W3779" t="s">
        <v>964</v>
      </c>
      <c r="X3779">
        <v>543</v>
      </c>
      <c r="Y3779" t="s">
        <v>374</v>
      </c>
      <c r="Z3779" t="s">
        <v>437</v>
      </c>
      <c r="AA3779">
        <v>31</v>
      </c>
      <c r="AB3779">
        <v>2</v>
      </c>
      <c r="AC3779">
        <v>147674.26</v>
      </c>
      <c r="AD3779">
        <v>1</v>
      </c>
      <c r="AE3779">
        <v>1</v>
      </c>
      <c r="AF3779">
        <v>1</v>
      </c>
      <c r="AG3779">
        <v>16658.759999999998</v>
      </c>
      <c r="AH3779">
        <v>0</v>
      </c>
    </row>
    <row r="3780" spans="21:34" x14ac:dyDescent="0.25">
      <c r="U3780">
        <v>3779</v>
      </c>
      <c r="V3780">
        <v>15658486</v>
      </c>
      <c r="W3780" t="s">
        <v>2381</v>
      </c>
      <c r="X3780">
        <v>579</v>
      </c>
      <c r="Y3780" t="s">
        <v>376</v>
      </c>
      <c r="Z3780" t="s">
        <v>437</v>
      </c>
      <c r="AA3780">
        <v>59</v>
      </c>
      <c r="AB3780">
        <v>3</v>
      </c>
      <c r="AC3780">
        <v>148021.12</v>
      </c>
      <c r="AD3780">
        <v>1</v>
      </c>
      <c r="AE3780">
        <v>1</v>
      </c>
      <c r="AF3780">
        <v>1</v>
      </c>
      <c r="AG3780">
        <v>74878.22</v>
      </c>
      <c r="AH3780">
        <v>0</v>
      </c>
    </row>
    <row r="3781" spans="21:34" x14ac:dyDescent="0.25">
      <c r="U3781">
        <v>3780</v>
      </c>
      <c r="V3781">
        <v>15694160</v>
      </c>
      <c r="W3781" t="s">
        <v>1167</v>
      </c>
      <c r="X3781">
        <v>624</v>
      </c>
      <c r="Y3781" t="s">
        <v>374</v>
      </c>
      <c r="Z3781" t="s">
        <v>436</v>
      </c>
      <c r="AA3781">
        <v>37</v>
      </c>
      <c r="AB3781">
        <v>0</v>
      </c>
      <c r="AC3781">
        <v>0</v>
      </c>
      <c r="AD3781">
        <v>2</v>
      </c>
      <c r="AE3781">
        <v>0</v>
      </c>
      <c r="AF3781">
        <v>0</v>
      </c>
      <c r="AG3781">
        <v>112104.55</v>
      </c>
      <c r="AH3781">
        <v>0</v>
      </c>
    </row>
    <row r="3782" spans="21:34" x14ac:dyDescent="0.25">
      <c r="U3782">
        <v>3781</v>
      </c>
      <c r="V3782">
        <v>15685290</v>
      </c>
      <c r="W3782" t="s">
        <v>1351</v>
      </c>
      <c r="X3782">
        <v>595</v>
      </c>
      <c r="Y3782" t="s">
        <v>378</v>
      </c>
      <c r="Z3782" t="s">
        <v>436</v>
      </c>
      <c r="AA3782">
        <v>46</v>
      </c>
      <c r="AB3782">
        <v>5</v>
      </c>
      <c r="AC3782">
        <v>142360.62</v>
      </c>
      <c r="AD3782">
        <v>2</v>
      </c>
      <c r="AE3782">
        <v>1</v>
      </c>
      <c r="AF3782">
        <v>0</v>
      </c>
      <c r="AG3782">
        <v>48421.4</v>
      </c>
      <c r="AH3782">
        <v>1</v>
      </c>
    </row>
    <row r="3783" spans="21:34" x14ac:dyDescent="0.25">
      <c r="U3783">
        <v>3782</v>
      </c>
      <c r="V3783">
        <v>15701042</v>
      </c>
      <c r="W3783" t="s">
        <v>2382</v>
      </c>
      <c r="X3783">
        <v>596</v>
      </c>
      <c r="Y3783" t="s">
        <v>378</v>
      </c>
      <c r="Z3783" t="s">
        <v>437</v>
      </c>
      <c r="AA3783">
        <v>27</v>
      </c>
      <c r="AB3783">
        <v>2</v>
      </c>
      <c r="AC3783">
        <v>151027.56</v>
      </c>
      <c r="AD3783">
        <v>1</v>
      </c>
      <c r="AE3783">
        <v>1</v>
      </c>
      <c r="AF3783">
        <v>0</v>
      </c>
      <c r="AG3783">
        <v>170320.58</v>
      </c>
      <c r="AH3783">
        <v>0</v>
      </c>
    </row>
    <row r="3784" spans="21:34" x14ac:dyDescent="0.25">
      <c r="U3784">
        <v>3783</v>
      </c>
      <c r="V3784">
        <v>15680449</v>
      </c>
      <c r="W3784" t="s">
        <v>1375</v>
      </c>
      <c r="X3784">
        <v>431</v>
      </c>
      <c r="Y3784" t="s">
        <v>378</v>
      </c>
      <c r="Z3784" t="s">
        <v>437</v>
      </c>
      <c r="AA3784">
        <v>44</v>
      </c>
      <c r="AB3784">
        <v>2</v>
      </c>
      <c r="AC3784">
        <v>138843.70000000001</v>
      </c>
      <c r="AD3784">
        <v>1</v>
      </c>
      <c r="AE3784">
        <v>1</v>
      </c>
      <c r="AF3784">
        <v>0</v>
      </c>
      <c r="AG3784">
        <v>37688.31</v>
      </c>
      <c r="AH3784">
        <v>1</v>
      </c>
    </row>
    <row r="3785" spans="21:34" x14ac:dyDescent="0.25">
      <c r="U3785">
        <v>3784</v>
      </c>
      <c r="V3785">
        <v>15599860</v>
      </c>
      <c r="W3785" t="s">
        <v>1652</v>
      </c>
      <c r="X3785">
        <v>647</v>
      </c>
      <c r="Y3785" t="s">
        <v>376</v>
      </c>
      <c r="Z3785" t="s">
        <v>437</v>
      </c>
      <c r="AA3785">
        <v>26</v>
      </c>
      <c r="AB3785">
        <v>8</v>
      </c>
      <c r="AC3785">
        <v>109958.15</v>
      </c>
      <c r="AD3785">
        <v>1</v>
      </c>
      <c r="AE3785">
        <v>1</v>
      </c>
      <c r="AF3785">
        <v>1</v>
      </c>
      <c r="AG3785">
        <v>136592.24</v>
      </c>
      <c r="AH3785">
        <v>1</v>
      </c>
    </row>
    <row r="3786" spans="21:34" x14ac:dyDescent="0.25">
      <c r="U3786">
        <v>3785</v>
      </c>
      <c r="V3786">
        <v>15723169</v>
      </c>
      <c r="W3786" t="s">
        <v>1469</v>
      </c>
      <c r="X3786">
        <v>640</v>
      </c>
      <c r="Y3786" t="s">
        <v>374</v>
      </c>
      <c r="Z3786" t="s">
        <v>437</v>
      </c>
      <c r="AA3786">
        <v>31</v>
      </c>
      <c r="AB3786">
        <v>9</v>
      </c>
      <c r="AC3786">
        <v>138857.59</v>
      </c>
      <c r="AD3786">
        <v>1</v>
      </c>
      <c r="AE3786">
        <v>1</v>
      </c>
      <c r="AF3786">
        <v>0</v>
      </c>
      <c r="AG3786">
        <v>48640.77</v>
      </c>
      <c r="AH3786">
        <v>0</v>
      </c>
    </row>
    <row r="3787" spans="21:34" x14ac:dyDescent="0.25">
      <c r="U3787">
        <v>3786</v>
      </c>
      <c r="V3787">
        <v>15803842</v>
      </c>
      <c r="W3787" t="s">
        <v>2263</v>
      </c>
      <c r="X3787">
        <v>752</v>
      </c>
      <c r="Y3787" t="s">
        <v>378</v>
      </c>
      <c r="Z3787" t="s">
        <v>437</v>
      </c>
      <c r="AA3787">
        <v>45</v>
      </c>
      <c r="AB3787">
        <v>3</v>
      </c>
      <c r="AC3787">
        <v>105426.5</v>
      </c>
      <c r="AD3787">
        <v>2</v>
      </c>
      <c r="AE3787">
        <v>0</v>
      </c>
      <c r="AF3787">
        <v>1</v>
      </c>
      <c r="AG3787">
        <v>89773.45</v>
      </c>
      <c r="AH3787">
        <v>0</v>
      </c>
    </row>
    <row r="3788" spans="21:34" x14ac:dyDescent="0.25">
      <c r="U3788">
        <v>3787</v>
      </c>
      <c r="V3788">
        <v>15728224</v>
      </c>
      <c r="W3788" t="s">
        <v>944</v>
      </c>
      <c r="X3788">
        <v>710</v>
      </c>
      <c r="Y3788" t="s">
        <v>378</v>
      </c>
      <c r="Z3788" t="s">
        <v>437</v>
      </c>
      <c r="AA3788">
        <v>41</v>
      </c>
      <c r="AB3788">
        <v>9</v>
      </c>
      <c r="AC3788">
        <v>149155.53</v>
      </c>
      <c r="AD3788">
        <v>2</v>
      </c>
      <c r="AE3788">
        <v>1</v>
      </c>
      <c r="AF3788">
        <v>0</v>
      </c>
      <c r="AG3788">
        <v>42131.26</v>
      </c>
      <c r="AH3788">
        <v>1</v>
      </c>
    </row>
    <row r="3789" spans="21:34" x14ac:dyDescent="0.25">
      <c r="U3789">
        <v>3788</v>
      </c>
      <c r="V3789">
        <v>15644174</v>
      </c>
      <c r="W3789" t="s">
        <v>843</v>
      </c>
      <c r="X3789">
        <v>638</v>
      </c>
      <c r="Y3789" t="s">
        <v>378</v>
      </c>
      <c r="Z3789" t="s">
        <v>436</v>
      </c>
      <c r="AA3789">
        <v>27</v>
      </c>
      <c r="AB3789">
        <v>4</v>
      </c>
      <c r="AC3789">
        <v>135096.04999999999</v>
      </c>
      <c r="AD3789">
        <v>1</v>
      </c>
      <c r="AE3789">
        <v>1</v>
      </c>
      <c r="AF3789">
        <v>1</v>
      </c>
      <c r="AG3789">
        <v>186523.72</v>
      </c>
      <c r="AH3789">
        <v>1</v>
      </c>
    </row>
    <row r="3790" spans="21:34" x14ac:dyDescent="0.25">
      <c r="U3790">
        <v>3789</v>
      </c>
      <c r="V3790">
        <v>15707110</v>
      </c>
      <c r="W3790" t="s">
        <v>701</v>
      </c>
      <c r="X3790">
        <v>660</v>
      </c>
      <c r="Y3790" t="s">
        <v>378</v>
      </c>
      <c r="Z3790" t="s">
        <v>436</v>
      </c>
      <c r="AA3790">
        <v>28</v>
      </c>
      <c r="AB3790">
        <v>2</v>
      </c>
      <c r="AC3790">
        <v>170890.05</v>
      </c>
      <c r="AD3790">
        <v>2</v>
      </c>
      <c r="AE3790">
        <v>1</v>
      </c>
      <c r="AF3790">
        <v>0</v>
      </c>
      <c r="AG3790">
        <v>41758.9</v>
      </c>
      <c r="AH3790">
        <v>0</v>
      </c>
    </row>
    <row r="3791" spans="21:34" x14ac:dyDescent="0.25">
      <c r="U3791">
        <v>3790</v>
      </c>
      <c r="V3791">
        <v>15765415</v>
      </c>
      <c r="W3791" t="s">
        <v>1067</v>
      </c>
      <c r="X3791">
        <v>609</v>
      </c>
      <c r="Y3791" t="s">
        <v>376</v>
      </c>
      <c r="Z3791" t="s">
        <v>437</v>
      </c>
      <c r="AA3791">
        <v>45</v>
      </c>
      <c r="AB3791">
        <v>4</v>
      </c>
      <c r="AC3791">
        <v>89122.3</v>
      </c>
      <c r="AD3791">
        <v>1</v>
      </c>
      <c r="AE3791">
        <v>1</v>
      </c>
      <c r="AF3791">
        <v>1</v>
      </c>
      <c r="AG3791">
        <v>199256.98</v>
      </c>
      <c r="AH3791">
        <v>0</v>
      </c>
    </row>
    <row r="3792" spans="21:34" x14ac:dyDescent="0.25">
      <c r="U3792">
        <v>3791</v>
      </c>
      <c r="V3792">
        <v>15756751</v>
      </c>
      <c r="W3792" t="s">
        <v>1609</v>
      </c>
      <c r="X3792">
        <v>596</v>
      </c>
      <c r="Y3792" t="s">
        <v>376</v>
      </c>
      <c r="Z3792" t="s">
        <v>437</v>
      </c>
      <c r="AA3792">
        <v>54</v>
      </c>
      <c r="AB3792">
        <v>0</v>
      </c>
      <c r="AC3792">
        <v>78126.28</v>
      </c>
      <c r="AD3792">
        <v>1</v>
      </c>
      <c r="AE3792">
        <v>1</v>
      </c>
      <c r="AF3792">
        <v>1</v>
      </c>
      <c r="AG3792">
        <v>153482.91</v>
      </c>
      <c r="AH3792">
        <v>1</v>
      </c>
    </row>
    <row r="3793" spans="21:34" x14ac:dyDescent="0.25">
      <c r="U3793">
        <v>3792</v>
      </c>
      <c r="V3793">
        <v>15795151</v>
      </c>
      <c r="W3793" t="s">
        <v>2383</v>
      </c>
      <c r="X3793">
        <v>705</v>
      </c>
      <c r="Y3793" t="s">
        <v>374</v>
      </c>
      <c r="Z3793" t="s">
        <v>437</v>
      </c>
      <c r="AA3793">
        <v>38</v>
      </c>
      <c r="AB3793">
        <v>3</v>
      </c>
      <c r="AC3793">
        <v>123894.43</v>
      </c>
      <c r="AD3793">
        <v>1</v>
      </c>
      <c r="AE3793">
        <v>1</v>
      </c>
      <c r="AF3793">
        <v>0</v>
      </c>
      <c r="AG3793">
        <v>21177.1</v>
      </c>
      <c r="AH3793">
        <v>0</v>
      </c>
    </row>
    <row r="3794" spans="21:34" x14ac:dyDescent="0.25">
      <c r="U3794">
        <v>3793</v>
      </c>
      <c r="V3794">
        <v>15632859</v>
      </c>
      <c r="W3794" t="s">
        <v>1549</v>
      </c>
      <c r="X3794">
        <v>444</v>
      </c>
      <c r="Y3794" t="s">
        <v>374</v>
      </c>
      <c r="Z3794" t="s">
        <v>436</v>
      </c>
      <c r="AA3794">
        <v>36</v>
      </c>
      <c r="AB3794">
        <v>7</v>
      </c>
      <c r="AC3794">
        <v>0</v>
      </c>
      <c r="AD3794">
        <v>2</v>
      </c>
      <c r="AE3794">
        <v>0</v>
      </c>
      <c r="AF3794">
        <v>1</v>
      </c>
      <c r="AG3794">
        <v>138743.85999999999</v>
      </c>
      <c r="AH3794">
        <v>0</v>
      </c>
    </row>
    <row r="3795" spans="21:34" x14ac:dyDescent="0.25">
      <c r="U3795">
        <v>3794</v>
      </c>
      <c r="V3795">
        <v>15584037</v>
      </c>
      <c r="W3795" t="s">
        <v>1254</v>
      </c>
      <c r="X3795">
        <v>727</v>
      </c>
      <c r="Y3795" t="s">
        <v>378</v>
      </c>
      <c r="Z3795" t="s">
        <v>436</v>
      </c>
      <c r="AA3795">
        <v>58</v>
      </c>
      <c r="AB3795">
        <v>5</v>
      </c>
      <c r="AC3795">
        <v>106913.43</v>
      </c>
      <c r="AD3795">
        <v>1</v>
      </c>
      <c r="AE3795">
        <v>1</v>
      </c>
      <c r="AF3795">
        <v>0</v>
      </c>
      <c r="AG3795">
        <v>25881</v>
      </c>
      <c r="AH3795">
        <v>1</v>
      </c>
    </row>
    <row r="3796" spans="21:34" x14ac:dyDescent="0.25">
      <c r="U3796">
        <v>3795</v>
      </c>
      <c r="V3796">
        <v>15621409</v>
      </c>
      <c r="W3796" t="s">
        <v>701</v>
      </c>
      <c r="X3796">
        <v>496</v>
      </c>
      <c r="Y3796" t="s">
        <v>374</v>
      </c>
      <c r="Z3796" t="s">
        <v>436</v>
      </c>
      <c r="AA3796">
        <v>32</v>
      </c>
      <c r="AB3796">
        <v>4</v>
      </c>
      <c r="AC3796">
        <v>127845.83</v>
      </c>
      <c r="AD3796">
        <v>1</v>
      </c>
      <c r="AE3796">
        <v>1</v>
      </c>
      <c r="AF3796">
        <v>0</v>
      </c>
      <c r="AG3796">
        <v>66469.2</v>
      </c>
      <c r="AH3796">
        <v>0</v>
      </c>
    </row>
    <row r="3797" spans="21:34" x14ac:dyDescent="0.25">
      <c r="U3797">
        <v>3796</v>
      </c>
      <c r="V3797">
        <v>15581102</v>
      </c>
      <c r="W3797" t="s">
        <v>1299</v>
      </c>
      <c r="X3797">
        <v>554</v>
      </c>
      <c r="Y3797" t="s">
        <v>374</v>
      </c>
      <c r="Z3797" t="s">
        <v>437</v>
      </c>
      <c r="AA3797">
        <v>22</v>
      </c>
      <c r="AB3797">
        <v>8</v>
      </c>
      <c r="AC3797">
        <v>0</v>
      </c>
      <c r="AD3797">
        <v>2</v>
      </c>
      <c r="AE3797">
        <v>0</v>
      </c>
      <c r="AF3797">
        <v>1</v>
      </c>
      <c r="AG3797">
        <v>142670.60999999999</v>
      </c>
      <c r="AH3797">
        <v>0</v>
      </c>
    </row>
    <row r="3798" spans="21:34" x14ac:dyDescent="0.25">
      <c r="U3798">
        <v>3797</v>
      </c>
      <c r="V3798">
        <v>15578096</v>
      </c>
      <c r="W3798" t="s">
        <v>906</v>
      </c>
      <c r="X3798">
        <v>537</v>
      </c>
      <c r="Y3798" t="s">
        <v>374</v>
      </c>
      <c r="Z3798" t="s">
        <v>436</v>
      </c>
      <c r="AA3798">
        <v>26</v>
      </c>
      <c r="AB3798">
        <v>7</v>
      </c>
      <c r="AC3798">
        <v>106397.75</v>
      </c>
      <c r="AD3798">
        <v>1</v>
      </c>
      <c r="AE3798">
        <v>0</v>
      </c>
      <c r="AF3798">
        <v>0</v>
      </c>
      <c r="AG3798">
        <v>103563.23</v>
      </c>
      <c r="AH3798">
        <v>0</v>
      </c>
    </row>
    <row r="3799" spans="21:34" x14ac:dyDescent="0.25">
      <c r="U3799">
        <v>3798</v>
      </c>
      <c r="V3799">
        <v>15669887</v>
      </c>
      <c r="W3799" t="s">
        <v>2384</v>
      </c>
      <c r="X3799">
        <v>839</v>
      </c>
      <c r="Y3799" t="s">
        <v>374</v>
      </c>
      <c r="Z3799" t="s">
        <v>437</v>
      </c>
      <c r="AA3799">
        <v>51</v>
      </c>
      <c r="AB3799">
        <v>3</v>
      </c>
      <c r="AC3799">
        <v>0</v>
      </c>
      <c r="AD3799">
        <v>1</v>
      </c>
      <c r="AE3799">
        <v>1</v>
      </c>
      <c r="AF3799">
        <v>1</v>
      </c>
      <c r="AG3799">
        <v>69101.23</v>
      </c>
      <c r="AH3799">
        <v>1</v>
      </c>
    </row>
    <row r="3800" spans="21:34" x14ac:dyDescent="0.25">
      <c r="U3800">
        <v>3799</v>
      </c>
      <c r="V3800">
        <v>15621834</v>
      </c>
      <c r="W3800" t="s">
        <v>2385</v>
      </c>
      <c r="X3800">
        <v>700</v>
      </c>
      <c r="Y3800" t="s">
        <v>376</v>
      </c>
      <c r="Z3800" t="s">
        <v>437</v>
      </c>
      <c r="AA3800">
        <v>43</v>
      </c>
      <c r="AB3800">
        <v>0</v>
      </c>
      <c r="AC3800">
        <v>0</v>
      </c>
      <c r="AD3800">
        <v>2</v>
      </c>
      <c r="AE3800">
        <v>1</v>
      </c>
      <c r="AF3800">
        <v>0</v>
      </c>
      <c r="AG3800">
        <v>59475.35</v>
      </c>
      <c r="AH3800">
        <v>0</v>
      </c>
    </row>
    <row r="3801" spans="21:34" x14ac:dyDescent="0.25">
      <c r="U3801">
        <v>3800</v>
      </c>
      <c r="V3801">
        <v>15655341</v>
      </c>
      <c r="W3801" t="s">
        <v>1199</v>
      </c>
      <c r="X3801">
        <v>458</v>
      </c>
      <c r="Y3801" t="s">
        <v>376</v>
      </c>
      <c r="Z3801" t="s">
        <v>437</v>
      </c>
      <c r="AA3801">
        <v>35</v>
      </c>
      <c r="AB3801">
        <v>5</v>
      </c>
      <c r="AC3801">
        <v>166492.48000000001</v>
      </c>
      <c r="AD3801">
        <v>1</v>
      </c>
      <c r="AE3801">
        <v>1</v>
      </c>
      <c r="AF3801">
        <v>0</v>
      </c>
      <c r="AG3801">
        <v>135287.74</v>
      </c>
      <c r="AH3801">
        <v>0</v>
      </c>
    </row>
    <row r="3802" spans="21:34" x14ac:dyDescent="0.25">
      <c r="U3802">
        <v>3801</v>
      </c>
      <c r="V3802">
        <v>15685314</v>
      </c>
      <c r="W3802" t="s">
        <v>1489</v>
      </c>
      <c r="X3802">
        <v>850</v>
      </c>
      <c r="Y3802" t="s">
        <v>374</v>
      </c>
      <c r="Z3802" t="s">
        <v>437</v>
      </c>
      <c r="AA3802">
        <v>28</v>
      </c>
      <c r="AB3802">
        <v>2</v>
      </c>
      <c r="AC3802">
        <v>0</v>
      </c>
      <c r="AD3802">
        <v>2</v>
      </c>
      <c r="AE3802">
        <v>1</v>
      </c>
      <c r="AF3802">
        <v>1</v>
      </c>
      <c r="AG3802">
        <v>38773.74</v>
      </c>
      <c r="AH3802">
        <v>0</v>
      </c>
    </row>
    <row r="3803" spans="21:34" x14ac:dyDescent="0.25">
      <c r="U3803">
        <v>3802</v>
      </c>
      <c r="V3803">
        <v>15653997</v>
      </c>
      <c r="W3803" t="s">
        <v>2386</v>
      </c>
      <c r="X3803">
        <v>699</v>
      </c>
      <c r="Y3803" t="s">
        <v>376</v>
      </c>
      <c r="Z3803" t="s">
        <v>436</v>
      </c>
      <c r="AA3803">
        <v>31</v>
      </c>
      <c r="AB3803">
        <v>6</v>
      </c>
      <c r="AC3803">
        <v>114493.68</v>
      </c>
      <c r="AD3803">
        <v>1</v>
      </c>
      <c r="AE3803">
        <v>0</v>
      </c>
      <c r="AF3803">
        <v>0</v>
      </c>
      <c r="AG3803">
        <v>138396.32</v>
      </c>
      <c r="AH3803">
        <v>0</v>
      </c>
    </row>
    <row r="3804" spans="21:34" x14ac:dyDescent="0.25">
      <c r="U3804">
        <v>3803</v>
      </c>
      <c r="V3804">
        <v>15629551</v>
      </c>
      <c r="W3804" t="s">
        <v>853</v>
      </c>
      <c r="X3804">
        <v>615</v>
      </c>
      <c r="Y3804" t="s">
        <v>378</v>
      </c>
      <c r="Z3804" t="s">
        <v>437</v>
      </c>
      <c r="AA3804">
        <v>44</v>
      </c>
      <c r="AB3804">
        <v>9</v>
      </c>
      <c r="AC3804">
        <v>126104.98</v>
      </c>
      <c r="AD3804">
        <v>2</v>
      </c>
      <c r="AE3804">
        <v>0</v>
      </c>
      <c r="AF3804">
        <v>1</v>
      </c>
      <c r="AG3804">
        <v>110718.02</v>
      </c>
      <c r="AH3804">
        <v>0</v>
      </c>
    </row>
    <row r="3805" spans="21:34" x14ac:dyDescent="0.25">
      <c r="U3805">
        <v>3804</v>
      </c>
      <c r="V3805">
        <v>15651264</v>
      </c>
      <c r="W3805" t="s">
        <v>1811</v>
      </c>
      <c r="X3805">
        <v>850</v>
      </c>
      <c r="Y3805" t="s">
        <v>378</v>
      </c>
      <c r="Z3805" t="s">
        <v>436</v>
      </c>
      <c r="AA3805">
        <v>51</v>
      </c>
      <c r="AB3805">
        <v>4</v>
      </c>
      <c r="AC3805">
        <v>124425.99</v>
      </c>
      <c r="AD3805">
        <v>1</v>
      </c>
      <c r="AE3805">
        <v>0</v>
      </c>
      <c r="AF3805">
        <v>0</v>
      </c>
      <c r="AG3805">
        <v>118545.49</v>
      </c>
      <c r="AH3805">
        <v>1</v>
      </c>
    </row>
    <row r="3806" spans="21:34" x14ac:dyDescent="0.25">
      <c r="U3806">
        <v>3805</v>
      </c>
      <c r="V3806">
        <v>15760825</v>
      </c>
      <c r="W3806" t="s">
        <v>1268</v>
      </c>
      <c r="X3806">
        <v>604</v>
      </c>
      <c r="Y3806" t="s">
        <v>374</v>
      </c>
      <c r="Z3806" t="s">
        <v>437</v>
      </c>
      <c r="AA3806">
        <v>40</v>
      </c>
      <c r="AB3806">
        <v>1</v>
      </c>
      <c r="AC3806">
        <v>0</v>
      </c>
      <c r="AD3806">
        <v>2</v>
      </c>
      <c r="AE3806">
        <v>1</v>
      </c>
      <c r="AF3806">
        <v>0</v>
      </c>
      <c r="AG3806">
        <v>123207.17</v>
      </c>
      <c r="AH3806">
        <v>0</v>
      </c>
    </row>
    <row r="3807" spans="21:34" x14ac:dyDescent="0.25">
      <c r="U3807">
        <v>3806</v>
      </c>
      <c r="V3807">
        <v>15597394</v>
      </c>
      <c r="W3807" t="s">
        <v>1716</v>
      </c>
      <c r="X3807">
        <v>668</v>
      </c>
      <c r="Y3807" t="s">
        <v>376</v>
      </c>
      <c r="Z3807" t="s">
        <v>436</v>
      </c>
      <c r="AA3807">
        <v>34</v>
      </c>
      <c r="AB3807">
        <v>0</v>
      </c>
      <c r="AC3807">
        <v>0</v>
      </c>
      <c r="AD3807">
        <v>1</v>
      </c>
      <c r="AE3807">
        <v>0</v>
      </c>
      <c r="AF3807">
        <v>0</v>
      </c>
      <c r="AG3807">
        <v>99984.86</v>
      </c>
      <c r="AH3807">
        <v>0</v>
      </c>
    </row>
    <row r="3808" spans="21:34" x14ac:dyDescent="0.25">
      <c r="U3808">
        <v>3807</v>
      </c>
      <c r="V3808">
        <v>15740383</v>
      </c>
      <c r="W3808" t="s">
        <v>2387</v>
      </c>
      <c r="X3808">
        <v>594</v>
      </c>
      <c r="Y3808" t="s">
        <v>376</v>
      </c>
      <c r="Z3808" t="s">
        <v>437</v>
      </c>
      <c r="AA3808">
        <v>38</v>
      </c>
      <c r="AB3808">
        <v>10</v>
      </c>
      <c r="AC3808">
        <v>0</v>
      </c>
      <c r="AD3808">
        <v>2</v>
      </c>
      <c r="AE3808">
        <v>1</v>
      </c>
      <c r="AF3808">
        <v>0</v>
      </c>
      <c r="AG3808">
        <v>58332.91</v>
      </c>
      <c r="AH3808">
        <v>0</v>
      </c>
    </row>
    <row r="3809" spans="21:34" x14ac:dyDescent="0.25">
      <c r="U3809">
        <v>3808</v>
      </c>
      <c r="V3809">
        <v>15670562</v>
      </c>
      <c r="W3809" t="s">
        <v>2388</v>
      </c>
      <c r="X3809">
        <v>470</v>
      </c>
      <c r="Y3809" t="s">
        <v>374</v>
      </c>
      <c r="Z3809" t="s">
        <v>436</v>
      </c>
      <c r="AA3809">
        <v>30</v>
      </c>
      <c r="AB3809">
        <v>3</v>
      </c>
      <c r="AC3809">
        <v>101140.76</v>
      </c>
      <c r="AD3809">
        <v>1</v>
      </c>
      <c r="AE3809">
        <v>1</v>
      </c>
      <c r="AF3809">
        <v>1</v>
      </c>
      <c r="AG3809">
        <v>50906.65</v>
      </c>
      <c r="AH3809">
        <v>0</v>
      </c>
    </row>
    <row r="3810" spans="21:34" x14ac:dyDescent="0.25">
      <c r="U3810">
        <v>3809</v>
      </c>
      <c r="V3810">
        <v>15698117</v>
      </c>
      <c r="W3810" t="s">
        <v>2389</v>
      </c>
      <c r="X3810">
        <v>701</v>
      </c>
      <c r="Y3810" t="s">
        <v>378</v>
      </c>
      <c r="Z3810" t="s">
        <v>436</v>
      </c>
      <c r="AA3810">
        <v>41</v>
      </c>
      <c r="AB3810">
        <v>0</v>
      </c>
      <c r="AC3810">
        <v>150844.94</v>
      </c>
      <c r="AD3810">
        <v>1</v>
      </c>
      <c r="AE3810">
        <v>0</v>
      </c>
      <c r="AF3810">
        <v>1</v>
      </c>
      <c r="AG3810">
        <v>127623.36</v>
      </c>
      <c r="AH3810">
        <v>0</v>
      </c>
    </row>
    <row r="3811" spans="21:34" x14ac:dyDescent="0.25">
      <c r="U3811">
        <v>3810</v>
      </c>
      <c r="V3811">
        <v>15694805</v>
      </c>
      <c r="W3811" t="s">
        <v>848</v>
      </c>
      <c r="X3811">
        <v>664</v>
      </c>
      <c r="Y3811" t="s">
        <v>376</v>
      </c>
      <c r="Z3811" t="s">
        <v>436</v>
      </c>
      <c r="AA3811">
        <v>35</v>
      </c>
      <c r="AB3811">
        <v>1</v>
      </c>
      <c r="AC3811">
        <v>115024.5</v>
      </c>
      <c r="AD3811">
        <v>1</v>
      </c>
      <c r="AE3811">
        <v>0</v>
      </c>
      <c r="AF3811">
        <v>1</v>
      </c>
      <c r="AG3811">
        <v>169665.79</v>
      </c>
      <c r="AH3811">
        <v>0</v>
      </c>
    </row>
    <row r="3812" spans="21:34" x14ac:dyDescent="0.25">
      <c r="U3812">
        <v>3811</v>
      </c>
      <c r="V3812">
        <v>15746802</v>
      </c>
      <c r="W3812" t="s">
        <v>646</v>
      </c>
      <c r="X3812">
        <v>477</v>
      </c>
      <c r="Y3812" t="s">
        <v>374</v>
      </c>
      <c r="Z3812" t="s">
        <v>437</v>
      </c>
      <c r="AA3812">
        <v>30</v>
      </c>
      <c r="AB3812">
        <v>6</v>
      </c>
      <c r="AC3812">
        <v>131286.46</v>
      </c>
      <c r="AD3812">
        <v>1</v>
      </c>
      <c r="AE3812">
        <v>1</v>
      </c>
      <c r="AF3812">
        <v>0</v>
      </c>
      <c r="AG3812">
        <v>194144.45</v>
      </c>
      <c r="AH3812">
        <v>0</v>
      </c>
    </row>
    <row r="3813" spans="21:34" x14ac:dyDescent="0.25">
      <c r="U3813">
        <v>3812</v>
      </c>
      <c r="V3813">
        <v>15589428</v>
      </c>
      <c r="W3813" t="s">
        <v>2321</v>
      </c>
      <c r="X3813">
        <v>756</v>
      </c>
      <c r="Y3813" t="s">
        <v>374</v>
      </c>
      <c r="Z3813" t="s">
        <v>437</v>
      </c>
      <c r="AA3813">
        <v>42</v>
      </c>
      <c r="AB3813">
        <v>9</v>
      </c>
      <c r="AC3813">
        <v>0</v>
      </c>
      <c r="AD3813">
        <v>2</v>
      </c>
      <c r="AE3813">
        <v>1</v>
      </c>
      <c r="AF3813">
        <v>0</v>
      </c>
      <c r="AG3813">
        <v>35673.42</v>
      </c>
      <c r="AH3813">
        <v>0</v>
      </c>
    </row>
    <row r="3814" spans="21:34" x14ac:dyDescent="0.25">
      <c r="U3814">
        <v>3813</v>
      </c>
      <c r="V3814">
        <v>15790267</v>
      </c>
      <c r="W3814" t="s">
        <v>1235</v>
      </c>
      <c r="X3814">
        <v>625</v>
      </c>
      <c r="Y3814" t="s">
        <v>374</v>
      </c>
      <c r="Z3814" t="s">
        <v>437</v>
      </c>
      <c r="AA3814">
        <v>40</v>
      </c>
      <c r="AB3814">
        <v>7</v>
      </c>
      <c r="AC3814">
        <v>141267.67000000001</v>
      </c>
      <c r="AD3814">
        <v>1</v>
      </c>
      <c r="AE3814">
        <v>0</v>
      </c>
      <c r="AF3814">
        <v>1</v>
      </c>
      <c r="AG3814">
        <v>177397.49</v>
      </c>
      <c r="AH3814">
        <v>0</v>
      </c>
    </row>
    <row r="3815" spans="21:34" x14ac:dyDescent="0.25">
      <c r="U3815">
        <v>3814</v>
      </c>
      <c r="V3815">
        <v>15665402</v>
      </c>
      <c r="W3815" t="s">
        <v>1578</v>
      </c>
      <c r="X3815">
        <v>703</v>
      </c>
      <c r="Y3815" t="s">
        <v>376</v>
      </c>
      <c r="Z3815" t="s">
        <v>436</v>
      </c>
      <c r="AA3815">
        <v>73</v>
      </c>
      <c r="AB3815">
        <v>5</v>
      </c>
      <c r="AC3815">
        <v>137761.54999999999</v>
      </c>
      <c r="AD3815">
        <v>1</v>
      </c>
      <c r="AE3815">
        <v>1</v>
      </c>
      <c r="AF3815">
        <v>1</v>
      </c>
      <c r="AG3815">
        <v>159677.46</v>
      </c>
      <c r="AH3815">
        <v>0</v>
      </c>
    </row>
    <row r="3816" spans="21:34" x14ac:dyDescent="0.25">
      <c r="U3816">
        <v>3815</v>
      </c>
      <c r="V3816">
        <v>15642093</v>
      </c>
      <c r="W3816" t="s">
        <v>766</v>
      </c>
      <c r="X3816">
        <v>646</v>
      </c>
      <c r="Y3816" t="s">
        <v>374</v>
      </c>
      <c r="Z3816" t="s">
        <v>436</v>
      </c>
      <c r="AA3816">
        <v>30</v>
      </c>
      <c r="AB3816">
        <v>7</v>
      </c>
      <c r="AC3816">
        <v>0</v>
      </c>
      <c r="AD3816">
        <v>2</v>
      </c>
      <c r="AE3816">
        <v>1</v>
      </c>
      <c r="AF3816">
        <v>0</v>
      </c>
      <c r="AG3816">
        <v>153566.97</v>
      </c>
      <c r="AH3816">
        <v>0</v>
      </c>
    </row>
    <row r="3817" spans="21:34" x14ac:dyDescent="0.25">
      <c r="U3817">
        <v>3816</v>
      </c>
      <c r="V3817">
        <v>15666181</v>
      </c>
      <c r="W3817" t="s">
        <v>2390</v>
      </c>
      <c r="X3817">
        <v>650</v>
      </c>
      <c r="Y3817" t="s">
        <v>374</v>
      </c>
      <c r="Z3817" t="s">
        <v>436</v>
      </c>
      <c r="AA3817">
        <v>33</v>
      </c>
      <c r="AB3817">
        <v>0</v>
      </c>
      <c r="AC3817">
        <v>98064.97</v>
      </c>
      <c r="AD3817">
        <v>1</v>
      </c>
      <c r="AE3817">
        <v>1</v>
      </c>
      <c r="AF3817">
        <v>0</v>
      </c>
      <c r="AG3817">
        <v>52411.99</v>
      </c>
      <c r="AH3817">
        <v>0</v>
      </c>
    </row>
    <row r="3818" spans="21:34" x14ac:dyDescent="0.25">
      <c r="U3818">
        <v>3817</v>
      </c>
      <c r="V3818">
        <v>15602554</v>
      </c>
      <c r="W3818" t="s">
        <v>1575</v>
      </c>
      <c r="X3818">
        <v>664</v>
      </c>
      <c r="Y3818" t="s">
        <v>374</v>
      </c>
      <c r="Z3818" t="s">
        <v>437</v>
      </c>
      <c r="AA3818">
        <v>31</v>
      </c>
      <c r="AB3818">
        <v>9</v>
      </c>
      <c r="AC3818">
        <v>114519.57</v>
      </c>
      <c r="AD3818">
        <v>2</v>
      </c>
      <c r="AE3818">
        <v>0</v>
      </c>
      <c r="AF3818">
        <v>1</v>
      </c>
      <c r="AG3818">
        <v>79222.02</v>
      </c>
      <c r="AH3818">
        <v>0</v>
      </c>
    </row>
    <row r="3819" spans="21:34" x14ac:dyDescent="0.25">
      <c r="U3819">
        <v>3818</v>
      </c>
      <c r="V3819">
        <v>15724251</v>
      </c>
      <c r="W3819" t="s">
        <v>1682</v>
      </c>
      <c r="X3819">
        <v>682</v>
      </c>
      <c r="Y3819" t="s">
        <v>378</v>
      </c>
      <c r="Z3819" t="s">
        <v>437</v>
      </c>
      <c r="AA3819">
        <v>29</v>
      </c>
      <c r="AB3819">
        <v>6</v>
      </c>
      <c r="AC3819">
        <v>101012.77</v>
      </c>
      <c r="AD3819">
        <v>1</v>
      </c>
      <c r="AE3819">
        <v>0</v>
      </c>
      <c r="AF3819">
        <v>0</v>
      </c>
      <c r="AG3819">
        <v>32589.89</v>
      </c>
      <c r="AH3819">
        <v>1</v>
      </c>
    </row>
    <row r="3820" spans="21:34" x14ac:dyDescent="0.25">
      <c r="U3820">
        <v>3819</v>
      </c>
      <c r="V3820">
        <v>15740147</v>
      </c>
      <c r="W3820" t="s">
        <v>1492</v>
      </c>
      <c r="X3820">
        <v>725</v>
      </c>
      <c r="Y3820" t="s">
        <v>374</v>
      </c>
      <c r="Z3820" t="s">
        <v>437</v>
      </c>
      <c r="AA3820">
        <v>44</v>
      </c>
      <c r="AB3820">
        <v>10</v>
      </c>
      <c r="AC3820">
        <v>0</v>
      </c>
      <c r="AD3820">
        <v>1</v>
      </c>
      <c r="AE3820">
        <v>0</v>
      </c>
      <c r="AF3820">
        <v>1</v>
      </c>
      <c r="AG3820">
        <v>93777.61</v>
      </c>
      <c r="AH3820">
        <v>0</v>
      </c>
    </row>
    <row r="3821" spans="21:34" x14ac:dyDescent="0.25">
      <c r="U3821">
        <v>3820</v>
      </c>
      <c r="V3821">
        <v>15718289</v>
      </c>
      <c r="W3821" t="s">
        <v>744</v>
      </c>
      <c r="X3821">
        <v>553</v>
      </c>
      <c r="Y3821" t="s">
        <v>378</v>
      </c>
      <c r="Z3821" t="s">
        <v>436</v>
      </c>
      <c r="AA3821">
        <v>46</v>
      </c>
      <c r="AB3821">
        <v>3</v>
      </c>
      <c r="AC3821">
        <v>82291.100000000006</v>
      </c>
      <c r="AD3821">
        <v>1</v>
      </c>
      <c r="AE3821">
        <v>1</v>
      </c>
      <c r="AF3821">
        <v>0</v>
      </c>
      <c r="AG3821">
        <v>112549.99</v>
      </c>
      <c r="AH3821">
        <v>1</v>
      </c>
    </row>
    <row r="3822" spans="21:34" x14ac:dyDescent="0.25">
      <c r="U3822">
        <v>3821</v>
      </c>
      <c r="V3822">
        <v>15763148</v>
      </c>
      <c r="W3822" t="s">
        <v>1312</v>
      </c>
      <c r="X3822">
        <v>576</v>
      </c>
      <c r="Y3822" t="s">
        <v>374</v>
      </c>
      <c r="Z3822" t="s">
        <v>436</v>
      </c>
      <c r="AA3822">
        <v>39</v>
      </c>
      <c r="AB3822">
        <v>9</v>
      </c>
      <c r="AC3822">
        <v>84719.98</v>
      </c>
      <c r="AD3822">
        <v>1</v>
      </c>
      <c r="AE3822">
        <v>0</v>
      </c>
      <c r="AF3822">
        <v>0</v>
      </c>
      <c r="AG3822">
        <v>191063.36</v>
      </c>
      <c r="AH3822">
        <v>0</v>
      </c>
    </row>
    <row r="3823" spans="21:34" x14ac:dyDescent="0.25">
      <c r="U3823">
        <v>3822</v>
      </c>
      <c r="V3823">
        <v>15685245</v>
      </c>
      <c r="W3823" t="s">
        <v>2391</v>
      </c>
      <c r="X3823">
        <v>608</v>
      </c>
      <c r="Y3823" t="s">
        <v>376</v>
      </c>
      <c r="Z3823" t="s">
        <v>437</v>
      </c>
      <c r="AA3823">
        <v>56</v>
      </c>
      <c r="AB3823">
        <v>5</v>
      </c>
      <c r="AC3823">
        <v>0</v>
      </c>
      <c r="AD3823">
        <v>2</v>
      </c>
      <c r="AE3823">
        <v>0</v>
      </c>
      <c r="AF3823">
        <v>1</v>
      </c>
      <c r="AG3823">
        <v>153810.41</v>
      </c>
      <c r="AH3823">
        <v>0</v>
      </c>
    </row>
    <row r="3824" spans="21:34" x14ac:dyDescent="0.25">
      <c r="U3824">
        <v>3823</v>
      </c>
      <c r="V3824">
        <v>15626985</v>
      </c>
      <c r="W3824" t="s">
        <v>2173</v>
      </c>
      <c r="X3824">
        <v>850</v>
      </c>
      <c r="Y3824" t="s">
        <v>374</v>
      </c>
      <c r="Z3824" t="s">
        <v>437</v>
      </c>
      <c r="AA3824">
        <v>39</v>
      </c>
      <c r="AB3824">
        <v>0</v>
      </c>
      <c r="AC3824">
        <v>104386.53</v>
      </c>
      <c r="AD3824">
        <v>1</v>
      </c>
      <c r="AE3824">
        <v>1</v>
      </c>
      <c r="AF3824">
        <v>0</v>
      </c>
      <c r="AG3824">
        <v>105886.77</v>
      </c>
      <c r="AH3824">
        <v>0</v>
      </c>
    </row>
    <row r="3825" spans="21:34" x14ac:dyDescent="0.25">
      <c r="U3825">
        <v>3824</v>
      </c>
      <c r="V3825">
        <v>15585823</v>
      </c>
      <c r="W3825" t="s">
        <v>1693</v>
      </c>
      <c r="X3825">
        <v>627</v>
      </c>
      <c r="Y3825" t="s">
        <v>374</v>
      </c>
      <c r="Z3825" t="s">
        <v>436</v>
      </c>
      <c r="AA3825">
        <v>31</v>
      </c>
      <c r="AB3825">
        <v>8</v>
      </c>
      <c r="AC3825">
        <v>128131.73</v>
      </c>
      <c r="AD3825">
        <v>1</v>
      </c>
      <c r="AE3825">
        <v>1</v>
      </c>
      <c r="AF3825">
        <v>0</v>
      </c>
      <c r="AG3825">
        <v>96131.47</v>
      </c>
      <c r="AH3825">
        <v>0</v>
      </c>
    </row>
    <row r="3826" spans="21:34" x14ac:dyDescent="0.25">
      <c r="U3826">
        <v>3825</v>
      </c>
      <c r="V3826">
        <v>15728167</v>
      </c>
      <c r="W3826" t="s">
        <v>1400</v>
      </c>
      <c r="X3826">
        <v>667</v>
      </c>
      <c r="Y3826" t="s">
        <v>374</v>
      </c>
      <c r="Z3826" t="s">
        <v>436</v>
      </c>
      <c r="AA3826">
        <v>44</v>
      </c>
      <c r="AB3826">
        <v>2</v>
      </c>
      <c r="AC3826">
        <v>122806.95</v>
      </c>
      <c r="AD3826">
        <v>1</v>
      </c>
      <c r="AE3826">
        <v>0</v>
      </c>
      <c r="AF3826">
        <v>0</v>
      </c>
      <c r="AG3826">
        <v>15120.86</v>
      </c>
      <c r="AH3826">
        <v>0</v>
      </c>
    </row>
    <row r="3827" spans="21:34" x14ac:dyDescent="0.25">
      <c r="U3827">
        <v>3826</v>
      </c>
      <c r="V3827">
        <v>15762928</v>
      </c>
      <c r="W3827" t="s">
        <v>2392</v>
      </c>
      <c r="X3827">
        <v>548</v>
      </c>
      <c r="Y3827" t="s">
        <v>376</v>
      </c>
      <c r="Z3827" t="s">
        <v>436</v>
      </c>
      <c r="AA3827">
        <v>44</v>
      </c>
      <c r="AB3827">
        <v>8</v>
      </c>
      <c r="AC3827">
        <v>0</v>
      </c>
      <c r="AD3827">
        <v>1</v>
      </c>
      <c r="AE3827">
        <v>1</v>
      </c>
      <c r="AF3827">
        <v>0</v>
      </c>
      <c r="AG3827">
        <v>16989.77</v>
      </c>
      <c r="AH3827">
        <v>0</v>
      </c>
    </row>
    <row r="3828" spans="21:34" x14ac:dyDescent="0.25">
      <c r="U3828">
        <v>3827</v>
      </c>
      <c r="V3828">
        <v>15751774</v>
      </c>
      <c r="W3828" t="s">
        <v>2393</v>
      </c>
      <c r="X3828">
        <v>774</v>
      </c>
      <c r="Y3828" t="s">
        <v>374</v>
      </c>
      <c r="Z3828" t="s">
        <v>436</v>
      </c>
      <c r="AA3828">
        <v>76</v>
      </c>
      <c r="AB3828">
        <v>4</v>
      </c>
      <c r="AC3828">
        <v>112510.89</v>
      </c>
      <c r="AD3828">
        <v>1</v>
      </c>
      <c r="AE3828">
        <v>1</v>
      </c>
      <c r="AF3828">
        <v>1</v>
      </c>
      <c r="AG3828">
        <v>143133.18</v>
      </c>
      <c r="AH3828">
        <v>0</v>
      </c>
    </row>
    <row r="3829" spans="21:34" x14ac:dyDescent="0.25">
      <c r="U3829">
        <v>3828</v>
      </c>
      <c r="V3829">
        <v>15654733</v>
      </c>
      <c r="W3829" t="s">
        <v>938</v>
      </c>
      <c r="X3829">
        <v>794</v>
      </c>
      <c r="Y3829" t="s">
        <v>378</v>
      </c>
      <c r="Z3829" t="s">
        <v>436</v>
      </c>
      <c r="AA3829">
        <v>57</v>
      </c>
      <c r="AB3829">
        <v>3</v>
      </c>
      <c r="AC3829">
        <v>117056.46</v>
      </c>
      <c r="AD3829">
        <v>1</v>
      </c>
      <c r="AE3829">
        <v>1</v>
      </c>
      <c r="AF3829">
        <v>0</v>
      </c>
      <c r="AG3829">
        <v>93336.93</v>
      </c>
      <c r="AH3829">
        <v>1</v>
      </c>
    </row>
    <row r="3830" spans="21:34" x14ac:dyDescent="0.25">
      <c r="U3830">
        <v>3829</v>
      </c>
      <c r="V3830">
        <v>15809777</v>
      </c>
      <c r="W3830" t="s">
        <v>2394</v>
      </c>
      <c r="X3830">
        <v>497</v>
      </c>
      <c r="Y3830" t="s">
        <v>378</v>
      </c>
      <c r="Z3830" t="s">
        <v>437</v>
      </c>
      <c r="AA3830">
        <v>55</v>
      </c>
      <c r="AB3830">
        <v>7</v>
      </c>
      <c r="AC3830">
        <v>131778.66</v>
      </c>
      <c r="AD3830">
        <v>1</v>
      </c>
      <c r="AE3830">
        <v>1</v>
      </c>
      <c r="AF3830">
        <v>1</v>
      </c>
      <c r="AG3830">
        <v>9972.64</v>
      </c>
      <c r="AH3830">
        <v>0</v>
      </c>
    </row>
    <row r="3831" spans="21:34" x14ac:dyDescent="0.25">
      <c r="U3831">
        <v>3830</v>
      </c>
      <c r="V3831">
        <v>15744200</v>
      </c>
      <c r="W3831" t="s">
        <v>1276</v>
      </c>
      <c r="X3831">
        <v>587</v>
      </c>
      <c r="Y3831" t="s">
        <v>374</v>
      </c>
      <c r="Z3831" t="s">
        <v>437</v>
      </c>
      <c r="AA3831">
        <v>36</v>
      </c>
      <c r="AB3831">
        <v>1</v>
      </c>
      <c r="AC3831">
        <v>70784.27</v>
      </c>
      <c r="AD3831">
        <v>1</v>
      </c>
      <c r="AE3831">
        <v>1</v>
      </c>
      <c r="AF3831">
        <v>0</v>
      </c>
      <c r="AG3831">
        <v>30579.82</v>
      </c>
      <c r="AH3831">
        <v>0</v>
      </c>
    </row>
    <row r="3832" spans="21:34" x14ac:dyDescent="0.25">
      <c r="U3832">
        <v>3831</v>
      </c>
      <c r="V3832">
        <v>15720713</v>
      </c>
      <c r="W3832" t="s">
        <v>2028</v>
      </c>
      <c r="X3832">
        <v>850</v>
      </c>
      <c r="Y3832" t="s">
        <v>374</v>
      </c>
      <c r="Z3832" t="s">
        <v>437</v>
      </c>
      <c r="AA3832">
        <v>29</v>
      </c>
      <c r="AB3832">
        <v>10</v>
      </c>
      <c r="AC3832">
        <v>0</v>
      </c>
      <c r="AD3832">
        <v>2</v>
      </c>
      <c r="AE3832">
        <v>1</v>
      </c>
      <c r="AF3832">
        <v>1</v>
      </c>
      <c r="AG3832">
        <v>199775.67</v>
      </c>
      <c r="AH3832">
        <v>0</v>
      </c>
    </row>
    <row r="3833" spans="21:34" x14ac:dyDescent="0.25">
      <c r="U3833">
        <v>3832</v>
      </c>
      <c r="V3833">
        <v>15695356</v>
      </c>
      <c r="W3833" t="s">
        <v>1218</v>
      </c>
      <c r="X3833">
        <v>722</v>
      </c>
      <c r="Y3833" t="s">
        <v>374</v>
      </c>
      <c r="Z3833" t="s">
        <v>436</v>
      </c>
      <c r="AA3833">
        <v>46</v>
      </c>
      <c r="AB3833">
        <v>5</v>
      </c>
      <c r="AC3833">
        <v>0</v>
      </c>
      <c r="AD3833">
        <v>2</v>
      </c>
      <c r="AE3833">
        <v>1</v>
      </c>
      <c r="AF3833">
        <v>0</v>
      </c>
      <c r="AG3833">
        <v>179908.71</v>
      </c>
      <c r="AH3833">
        <v>0</v>
      </c>
    </row>
    <row r="3834" spans="21:34" x14ac:dyDescent="0.25">
      <c r="U3834">
        <v>3833</v>
      </c>
      <c r="V3834">
        <v>15653315</v>
      </c>
      <c r="W3834" t="s">
        <v>886</v>
      </c>
      <c r="X3834">
        <v>555</v>
      </c>
      <c r="Y3834" t="s">
        <v>376</v>
      </c>
      <c r="Z3834" t="s">
        <v>437</v>
      </c>
      <c r="AA3834">
        <v>35</v>
      </c>
      <c r="AB3834">
        <v>1</v>
      </c>
      <c r="AC3834">
        <v>0</v>
      </c>
      <c r="AD3834">
        <v>2</v>
      </c>
      <c r="AE3834">
        <v>1</v>
      </c>
      <c r="AF3834">
        <v>0</v>
      </c>
      <c r="AG3834">
        <v>101667</v>
      </c>
      <c r="AH3834">
        <v>0</v>
      </c>
    </row>
    <row r="3835" spans="21:34" x14ac:dyDescent="0.25">
      <c r="U3835">
        <v>3834</v>
      </c>
      <c r="V3835">
        <v>15604792</v>
      </c>
      <c r="W3835" t="s">
        <v>1279</v>
      </c>
      <c r="X3835">
        <v>609</v>
      </c>
      <c r="Y3835" t="s">
        <v>378</v>
      </c>
      <c r="Z3835" t="s">
        <v>436</v>
      </c>
      <c r="AA3835">
        <v>38</v>
      </c>
      <c r="AB3835">
        <v>6</v>
      </c>
      <c r="AC3835">
        <v>140752.06</v>
      </c>
      <c r="AD3835">
        <v>2</v>
      </c>
      <c r="AE3835">
        <v>0</v>
      </c>
      <c r="AF3835">
        <v>1</v>
      </c>
      <c r="AG3835">
        <v>171430.16</v>
      </c>
      <c r="AH3835">
        <v>0</v>
      </c>
    </row>
    <row r="3836" spans="21:34" x14ac:dyDescent="0.25">
      <c r="U3836">
        <v>3835</v>
      </c>
      <c r="V3836">
        <v>15704819</v>
      </c>
      <c r="W3836" t="s">
        <v>2228</v>
      </c>
      <c r="X3836">
        <v>734</v>
      </c>
      <c r="Y3836" t="s">
        <v>376</v>
      </c>
      <c r="Z3836" t="s">
        <v>437</v>
      </c>
      <c r="AA3836">
        <v>39</v>
      </c>
      <c r="AB3836">
        <v>6</v>
      </c>
      <c r="AC3836">
        <v>92126.26</v>
      </c>
      <c r="AD3836">
        <v>2</v>
      </c>
      <c r="AE3836">
        <v>0</v>
      </c>
      <c r="AF3836">
        <v>0</v>
      </c>
      <c r="AG3836">
        <v>112973.34</v>
      </c>
      <c r="AH3836">
        <v>0</v>
      </c>
    </row>
    <row r="3837" spans="21:34" x14ac:dyDescent="0.25">
      <c r="U3837">
        <v>3836</v>
      </c>
      <c r="V3837">
        <v>15670859</v>
      </c>
      <c r="W3837" t="s">
        <v>41</v>
      </c>
      <c r="X3837">
        <v>718</v>
      </c>
      <c r="Y3837" t="s">
        <v>378</v>
      </c>
      <c r="Z3837" t="s">
        <v>437</v>
      </c>
      <c r="AA3837">
        <v>39</v>
      </c>
      <c r="AB3837">
        <v>7</v>
      </c>
      <c r="AC3837">
        <v>93148.74</v>
      </c>
      <c r="AD3837">
        <v>2</v>
      </c>
      <c r="AE3837">
        <v>1</v>
      </c>
      <c r="AF3837">
        <v>1</v>
      </c>
      <c r="AG3837">
        <v>190746.38</v>
      </c>
      <c r="AH3837">
        <v>0</v>
      </c>
    </row>
    <row r="3838" spans="21:34" x14ac:dyDescent="0.25">
      <c r="U3838">
        <v>3837</v>
      </c>
      <c r="V3838">
        <v>15602797</v>
      </c>
      <c r="W3838" t="s">
        <v>1234</v>
      </c>
      <c r="X3838">
        <v>645</v>
      </c>
      <c r="Y3838" t="s">
        <v>376</v>
      </c>
      <c r="Z3838" t="s">
        <v>437</v>
      </c>
      <c r="AA3838">
        <v>49</v>
      </c>
      <c r="AB3838">
        <v>5</v>
      </c>
      <c r="AC3838">
        <v>110132.55</v>
      </c>
      <c r="AD3838">
        <v>3</v>
      </c>
      <c r="AE3838">
        <v>0</v>
      </c>
      <c r="AF3838">
        <v>1</v>
      </c>
      <c r="AG3838">
        <v>187689.91</v>
      </c>
      <c r="AH3838">
        <v>1</v>
      </c>
    </row>
    <row r="3839" spans="21:34" x14ac:dyDescent="0.25">
      <c r="U3839">
        <v>3838</v>
      </c>
      <c r="V3839">
        <v>15662533</v>
      </c>
      <c r="W3839" t="s">
        <v>2075</v>
      </c>
      <c r="X3839">
        <v>598</v>
      </c>
      <c r="Y3839" t="s">
        <v>376</v>
      </c>
      <c r="Z3839" t="s">
        <v>437</v>
      </c>
      <c r="AA3839">
        <v>23</v>
      </c>
      <c r="AB3839">
        <v>6</v>
      </c>
      <c r="AC3839">
        <v>0</v>
      </c>
      <c r="AD3839">
        <v>2</v>
      </c>
      <c r="AE3839">
        <v>1</v>
      </c>
      <c r="AF3839">
        <v>0</v>
      </c>
      <c r="AG3839">
        <v>153229.19</v>
      </c>
      <c r="AH3839">
        <v>0</v>
      </c>
    </row>
    <row r="3840" spans="21:34" x14ac:dyDescent="0.25">
      <c r="U3840">
        <v>3839</v>
      </c>
      <c r="V3840">
        <v>15778154</v>
      </c>
      <c r="W3840" t="s">
        <v>1080</v>
      </c>
      <c r="X3840">
        <v>628</v>
      </c>
      <c r="Y3840" t="s">
        <v>378</v>
      </c>
      <c r="Z3840" t="s">
        <v>436</v>
      </c>
      <c r="AA3840">
        <v>50</v>
      </c>
      <c r="AB3840">
        <v>4</v>
      </c>
      <c r="AC3840">
        <v>122227.71</v>
      </c>
      <c r="AD3840">
        <v>1</v>
      </c>
      <c r="AE3840">
        <v>0</v>
      </c>
      <c r="AF3840">
        <v>1</v>
      </c>
      <c r="AG3840">
        <v>14217.77</v>
      </c>
      <c r="AH3840">
        <v>1</v>
      </c>
    </row>
    <row r="3841" spans="21:34" x14ac:dyDescent="0.25">
      <c r="U3841">
        <v>3840</v>
      </c>
      <c r="V3841">
        <v>15806230</v>
      </c>
      <c r="W3841" t="s">
        <v>838</v>
      </c>
      <c r="X3841">
        <v>629</v>
      </c>
      <c r="Y3841" t="s">
        <v>378</v>
      </c>
      <c r="Z3841" t="s">
        <v>436</v>
      </c>
      <c r="AA3841">
        <v>40</v>
      </c>
      <c r="AB3841">
        <v>2</v>
      </c>
      <c r="AC3841">
        <v>121647.54</v>
      </c>
      <c r="AD3841">
        <v>2</v>
      </c>
      <c r="AE3841">
        <v>1</v>
      </c>
      <c r="AF3841">
        <v>1</v>
      </c>
      <c r="AG3841">
        <v>64849.74</v>
      </c>
      <c r="AH3841">
        <v>1</v>
      </c>
    </row>
    <row r="3842" spans="21:34" x14ac:dyDescent="0.25">
      <c r="U3842">
        <v>3841</v>
      </c>
      <c r="V3842">
        <v>15662884</v>
      </c>
      <c r="W3842" t="s">
        <v>1393</v>
      </c>
      <c r="X3842">
        <v>739</v>
      </c>
      <c r="Y3842" t="s">
        <v>378</v>
      </c>
      <c r="Z3842" t="s">
        <v>436</v>
      </c>
      <c r="AA3842">
        <v>58</v>
      </c>
      <c r="AB3842">
        <v>1</v>
      </c>
      <c r="AC3842">
        <v>110597.75999999999</v>
      </c>
      <c r="AD3842">
        <v>1</v>
      </c>
      <c r="AE3842">
        <v>0</v>
      </c>
      <c r="AF3842">
        <v>1</v>
      </c>
      <c r="AG3842">
        <v>160122.66</v>
      </c>
      <c r="AH3842">
        <v>1</v>
      </c>
    </row>
    <row r="3843" spans="21:34" x14ac:dyDescent="0.25">
      <c r="U3843">
        <v>3842</v>
      </c>
      <c r="V3843">
        <v>15750778</v>
      </c>
      <c r="W3843" t="s">
        <v>1224</v>
      </c>
      <c r="X3843">
        <v>653</v>
      </c>
      <c r="Y3843" t="s">
        <v>374</v>
      </c>
      <c r="Z3843" t="s">
        <v>437</v>
      </c>
      <c r="AA3843">
        <v>60</v>
      </c>
      <c r="AB3843">
        <v>2</v>
      </c>
      <c r="AC3843">
        <v>120731.39</v>
      </c>
      <c r="AD3843">
        <v>4</v>
      </c>
      <c r="AE3843">
        <v>1</v>
      </c>
      <c r="AF3843">
        <v>1</v>
      </c>
      <c r="AG3843">
        <v>138160.10999999999</v>
      </c>
      <c r="AH3843">
        <v>1</v>
      </c>
    </row>
    <row r="3844" spans="21:34" x14ac:dyDescent="0.25">
      <c r="U3844">
        <v>3843</v>
      </c>
      <c r="V3844">
        <v>15717185</v>
      </c>
      <c r="W3844" t="s">
        <v>1063</v>
      </c>
      <c r="X3844">
        <v>711</v>
      </c>
      <c r="Y3844" t="s">
        <v>374</v>
      </c>
      <c r="Z3844" t="s">
        <v>436</v>
      </c>
      <c r="AA3844">
        <v>28</v>
      </c>
      <c r="AB3844">
        <v>8</v>
      </c>
      <c r="AC3844">
        <v>0</v>
      </c>
      <c r="AD3844">
        <v>2</v>
      </c>
      <c r="AE3844">
        <v>1</v>
      </c>
      <c r="AF3844">
        <v>1</v>
      </c>
      <c r="AG3844">
        <v>64286.39</v>
      </c>
      <c r="AH3844">
        <v>0</v>
      </c>
    </row>
    <row r="3845" spans="21:34" x14ac:dyDescent="0.25">
      <c r="U3845">
        <v>3844</v>
      </c>
      <c r="V3845">
        <v>15677804</v>
      </c>
      <c r="W3845" t="s">
        <v>1777</v>
      </c>
      <c r="X3845">
        <v>783</v>
      </c>
      <c r="Y3845" t="s">
        <v>376</v>
      </c>
      <c r="Z3845" t="s">
        <v>436</v>
      </c>
      <c r="AA3845">
        <v>38</v>
      </c>
      <c r="AB3845">
        <v>1</v>
      </c>
      <c r="AC3845">
        <v>0</v>
      </c>
      <c r="AD3845">
        <v>3</v>
      </c>
      <c r="AE3845">
        <v>1</v>
      </c>
      <c r="AF3845">
        <v>1</v>
      </c>
      <c r="AG3845">
        <v>80178.539999999994</v>
      </c>
      <c r="AH3845">
        <v>1</v>
      </c>
    </row>
    <row r="3846" spans="21:34" x14ac:dyDescent="0.25">
      <c r="U3846">
        <v>3845</v>
      </c>
      <c r="V3846">
        <v>15568915</v>
      </c>
      <c r="W3846" t="s">
        <v>1780</v>
      </c>
      <c r="X3846">
        <v>681</v>
      </c>
      <c r="Y3846" t="s">
        <v>374</v>
      </c>
      <c r="Z3846" t="s">
        <v>436</v>
      </c>
      <c r="AA3846">
        <v>38</v>
      </c>
      <c r="AB3846">
        <v>6</v>
      </c>
      <c r="AC3846">
        <v>153722.47</v>
      </c>
      <c r="AD3846">
        <v>1</v>
      </c>
      <c r="AE3846">
        <v>1</v>
      </c>
      <c r="AF3846">
        <v>0</v>
      </c>
      <c r="AG3846">
        <v>101319.76</v>
      </c>
      <c r="AH3846">
        <v>0</v>
      </c>
    </row>
    <row r="3847" spans="21:34" x14ac:dyDescent="0.25">
      <c r="U3847">
        <v>3846</v>
      </c>
      <c r="V3847">
        <v>15736495</v>
      </c>
      <c r="W3847" t="s">
        <v>708</v>
      </c>
      <c r="X3847">
        <v>712</v>
      </c>
      <c r="Y3847" t="s">
        <v>374</v>
      </c>
      <c r="Z3847" t="s">
        <v>436</v>
      </c>
      <c r="AA3847">
        <v>34</v>
      </c>
      <c r="AB3847">
        <v>8</v>
      </c>
      <c r="AC3847">
        <v>114088.32000000001</v>
      </c>
      <c r="AD3847">
        <v>1</v>
      </c>
      <c r="AE3847">
        <v>1</v>
      </c>
      <c r="AF3847">
        <v>0</v>
      </c>
      <c r="AG3847">
        <v>92794.61</v>
      </c>
      <c r="AH3847">
        <v>0</v>
      </c>
    </row>
    <row r="3848" spans="21:34" x14ac:dyDescent="0.25">
      <c r="U3848">
        <v>3847</v>
      </c>
      <c r="V3848">
        <v>15737354</v>
      </c>
      <c r="W3848" t="s">
        <v>692</v>
      </c>
      <c r="X3848">
        <v>554</v>
      </c>
      <c r="Y3848" t="s">
        <v>374</v>
      </c>
      <c r="Z3848" t="s">
        <v>437</v>
      </c>
      <c r="AA3848">
        <v>48</v>
      </c>
      <c r="AB3848">
        <v>7</v>
      </c>
      <c r="AC3848">
        <v>0</v>
      </c>
      <c r="AD3848">
        <v>2</v>
      </c>
      <c r="AE3848">
        <v>1</v>
      </c>
      <c r="AF3848">
        <v>1</v>
      </c>
      <c r="AG3848">
        <v>63708.07</v>
      </c>
      <c r="AH3848">
        <v>0</v>
      </c>
    </row>
    <row r="3849" spans="21:34" x14ac:dyDescent="0.25">
      <c r="U3849">
        <v>3848</v>
      </c>
      <c r="V3849">
        <v>15667889</v>
      </c>
      <c r="W3849" t="s">
        <v>1406</v>
      </c>
      <c r="X3849">
        <v>611</v>
      </c>
      <c r="Y3849" t="s">
        <v>374</v>
      </c>
      <c r="Z3849" t="s">
        <v>437</v>
      </c>
      <c r="AA3849">
        <v>37</v>
      </c>
      <c r="AB3849">
        <v>6</v>
      </c>
      <c r="AC3849">
        <v>0</v>
      </c>
      <c r="AD3849">
        <v>2</v>
      </c>
      <c r="AE3849">
        <v>1</v>
      </c>
      <c r="AF3849">
        <v>0</v>
      </c>
      <c r="AG3849">
        <v>110782.88</v>
      </c>
      <c r="AH3849">
        <v>0</v>
      </c>
    </row>
    <row r="3850" spans="21:34" x14ac:dyDescent="0.25">
      <c r="U3850">
        <v>3849</v>
      </c>
      <c r="V3850">
        <v>15577831</v>
      </c>
      <c r="W3850" t="s">
        <v>1568</v>
      </c>
      <c r="X3850">
        <v>560</v>
      </c>
      <c r="Y3850" t="s">
        <v>378</v>
      </c>
      <c r="Z3850" t="s">
        <v>436</v>
      </c>
      <c r="AA3850">
        <v>41</v>
      </c>
      <c r="AB3850">
        <v>4</v>
      </c>
      <c r="AC3850">
        <v>152532.29999999999</v>
      </c>
      <c r="AD3850">
        <v>1</v>
      </c>
      <c r="AE3850">
        <v>0</v>
      </c>
      <c r="AF3850">
        <v>0</v>
      </c>
      <c r="AG3850">
        <v>10779.69</v>
      </c>
      <c r="AH3850">
        <v>0</v>
      </c>
    </row>
    <row r="3851" spans="21:34" x14ac:dyDescent="0.25">
      <c r="U3851">
        <v>3850</v>
      </c>
      <c r="V3851">
        <v>15729836</v>
      </c>
      <c r="W3851" t="s">
        <v>801</v>
      </c>
      <c r="X3851">
        <v>646</v>
      </c>
      <c r="Y3851" t="s">
        <v>376</v>
      </c>
      <c r="Z3851" t="s">
        <v>436</v>
      </c>
      <c r="AA3851">
        <v>32</v>
      </c>
      <c r="AB3851">
        <v>1</v>
      </c>
      <c r="AC3851">
        <v>0</v>
      </c>
      <c r="AD3851">
        <v>2</v>
      </c>
      <c r="AE3851">
        <v>1</v>
      </c>
      <c r="AF3851">
        <v>0</v>
      </c>
      <c r="AG3851">
        <v>183289.22</v>
      </c>
      <c r="AH3851">
        <v>0</v>
      </c>
    </row>
    <row r="3852" spans="21:34" x14ac:dyDescent="0.25">
      <c r="U3852">
        <v>3851</v>
      </c>
      <c r="V3852">
        <v>15775293</v>
      </c>
      <c r="W3852" t="s">
        <v>1436</v>
      </c>
      <c r="X3852">
        <v>680</v>
      </c>
      <c r="Y3852" t="s">
        <v>374</v>
      </c>
      <c r="Z3852" t="s">
        <v>436</v>
      </c>
      <c r="AA3852">
        <v>34</v>
      </c>
      <c r="AB3852">
        <v>3</v>
      </c>
      <c r="AC3852">
        <v>143292.95000000001</v>
      </c>
      <c r="AD3852">
        <v>1</v>
      </c>
      <c r="AE3852">
        <v>1</v>
      </c>
      <c r="AF3852">
        <v>0</v>
      </c>
      <c r="AG3852">
        <v>66526.009999999995</v>
      </c>
      <c r="AH3852">
        <v>0</v>
      </c>
    </row>
    <row r="3853" spans="21:34" x14ac:dyDescent="0.25">
      <c r="U3853">
        <v>3852</v>
      </c>
      <c r="V3853">
        <v>15697597</v>
      </c>
      <c r="W3853" t="s">
        <v>2155</v>
      </c>
      <c r="X3853">
        <v>631</v>
      </c>
      <c r="Y3853" t="s">
        <v>374</v>
      </c>
      <c r="Z3853" t="s">
        <v>436</v>
      </c>
      <c r="AA3853">
        <v>26</v>
      </c>
      <c r="AB3853">
        <v>1</v>
      </c>
      <c r="AC3853">
        <v>149144.60999999999</v>
      </c>
      <c r="AD3853">
        <v>1</v>
      </c>
      <c r="AE3853">
        <v>0</v>
      </c>
      <c r="AF3853">
        <v>1</v>
      </c>
      <c r="AG3853">
        <v>123697.95</v>
      </c>
      <c r="AH3853">
        <v>0</v>
      </c>
    </row>
    <row r="3854" spans="21:34" x14ac:dyDescent="0.25">
      <c r="U3854">
        <v>3853</v>
      </c>
      <c r="V3854">
        <v>15639669</v>
      </c>
      <c r="W3854" t="s">
        <v>1068</v>
      </c>
      <c r="X3854">
        <v>746</v>
      </c>
      <c r="Y3854" t="s">
        <v>374</v>
      </c>
      <c r="Z3854" t="s">
        <v>436</v>
      </c>
      <c r="AA3854">
        <v>36</v>
      </c>
      <c r="AB3854">
        <v>9</v>
      </c>
      <c r="AC3854">
        <v>127157.04</v>
      </c>
      <c r="AD3854">
        <v>1</v>
      </c>
      <c r="AE3854">
        <v>1</v>
      </c>
      <c r="AF3854">
        <v>1</v>
      </c>
      <c r="AG3854">
        <v>155700.15</v>
      </c>
      <c r="AH3854">
        <v>0</v>
      </c>
    </row>
    <row r="3855" spans="21:34" x14ac:dyDescent="0.25">
      <c r="U3855">
        <v>3854</v>
      </c>
      <c r="V3855">
        <v>15631392</v>
      </c>
      <c r="W3855" t="s">
        <v>1150</v>
      </c>
      <c r="X3855">
        <v>654</v>
      </c>
      <c r="Y3855" t="s">
        <v>378</v>
      </c>
      <c r="Z3855" t="s">
        <v>436</v>
      </c>
      <c r="AA3855">
        <v>43</v>
      </c>
      <c r="AB3855">
        <v>9</v>
      </c>
      <c r="AC3855">
        <v>84673.17</v>
      </c>
      <c r="AD3855">
        <v>2</v>
      </c>
      <c r="AE3855">
        <v>0</v>
      </c>
      <c r="AF3855">
        <v>1</v>
      </c>
      <c r="AG3855">
        <v>82081.350000000006</v>
      </c>
      <c r="AH3855">
        <v>0</v>
      </c>
    </row>
    <row r="3856" spans="21:34" x14ac:dyDescent="0.25">
      <c r="U3856">
        <v>3855</v>
      </c>
      <c r="V3856">
        <v>15580935</v>
      </c>
      <c r="W3856" t="s">
        <v>810</v>
      </c>
      <c r="X3856">
        <v>687</v>
      </c>
      <c r="Y3856" t="s">
        <v>378</v>
      </c>
      <c r="Z3856" t="s">
        <v>436</v>
      </c>
      <c r="AA3856">
        <v>33</v>
      </c>
      <c r="AB3856">
        <v>9</v>
      </c>
      <c r="AC3856">
        <v>135962.4</v>
      </c>
      <c r="AD3856">
        <v>2</v>
      </c>
      <c r="AE3856">
        <v>1</v>
      </c>
      <c r="AF3856">
        <v>0</v>
      </c>
      <c r="AG3856">
        <v>121747.96</v>
      </c>
      <c r="AH3856">
        <v>0</v>
      </c>
    </row>
    <row r="3857" spans="21:34" x14ac:dyDescent="0.25">
      <c r="U3857">
        <v>3856</v>
      </c>
      <c r="V3857">
        <v>15590344</v>
      </c>
      <c r="W3857" t="s">
        <v>948</v>
      </c>
      <c r="X3857">
        <v>708</v>
      </c>
      <c r="Y3857" t="s">
        <v>378</v>
      </c>
      <c r="Z3857" t="s">
        <v>436</v>
      </c>
      <c r="AA3857">
        <v>32</v>
      </c>
      <c r="AB3857">
        <v>3</v>
      </c>
      <c r="AC3857">
        <v>151691.44</v>
      </c>
      <c r="AD3857">
        <v>2</v>
      </c>
      <c r="AE3857">
        <v>1</v>
      </c>
      <c r="AF3857">
        <v>1</v>
      </c>
      <c r="AG3857">
        <v>172810.51</v>
      </c>
      <c r="AH3857">
        <v>0</v>
      </c>
    </row>
    <row r="3858" spans="21:34" x14ac:dyDescent="0.25">
      <c r="U3858">
        <v>3857</v>
      </c>
      <c r="V3858">
        <v>15653306</v>
      </c>
      <c r="W3858" t="s">
        <v>1657</v>
      </c>
      <c r="X3858">
        <v>679</v>
      </c>
      <c r="Y3858" t="s">
        <v>378</v>
      </c>
      <c r="Z3858" t="s">
        <v>437</v>
      </c>
      <c r="AA3858">
        <v>32</v>
      </c>
      <c r="AB3858">
        <v>0</v>
      </c>
      <c r="AC3858">
        <v>88335.05</v>
      </c>
      <c r="AD3858">
        <v>1</v>
      </c>
      <c r="AE3858">
        <v>0</v>
      </c>
      <c r="AF3858">
        <v>0</v>
      </c>
      <c r="AG3858">
        <v>159584.81</v>
      </c>
      <c r="AH3858">
        <v>0</v>
      </c>
    </row>
    <row r="3859" spans="21:34" x14ac:dyDescent="0.25">
      <c r="U3859">
        <v>3858</v>
      </c>
      <c r="V3859">
        <v>15805025</v>
      </c>
      <c r="W3859" t="s">
        <v>2395</v>
      </c>
      <c r="X3859">
        <v>636</v>
      </c>
      <c r="Y3859" t="s">
        <v>374</v>
      </c>
      <c r="Z3859" t="s">
        <v>437</v>
      </c>
      <c r="AA3859">
        <v>45</v>
      </c>
      <c r="AB3859">
        <v>7</v>
      </c>
      <c r="AC3859">
        <v>139859.23000000001</v>
      </c>
      <c r="AD3859">
        <v>1</v>
      </c>
      <c r="AE3859">
        <v>1</v>
      </c>
      <c r="AF3859">
        <v>1</v>
      </c>
      <c r="AG3859">
        <v>108402.54</v>
      </c>
      <c r="AH3859">
        <v>0</v>
      </c>
    </row>
    <row r="3860" spans="21:34" x14ac:dyDescent="0.25">
      <c r="U3860">
        <v>3859</v>
      </c>
      <c r="V3860">
        <v>15658449</v>
      </c>
      <c r="W3860" t="s">
        <v>2396</v>
      </c>
      <c r="X3860">
        <v>695</v>
      </c>
      <c r="Y3860" t="s">
        <v>374</v>
      </c>
      <c r="Z3860" t="s">
        <v>436</v>
      </c>
      <c r="AA3860">
        <v>45</v>
      </c>
      <c r="AB3860">
        <v>9</v>
      </c>
      <c r="AC3860">
        <v>43134.65</v>
      </c>
      <c r="AD3860">
        <v>1</v>
      </c>
      <c r="AE3860">
        <v>0</v>
      </c>
      <c r="AF3860">
        <v>1</v>
      </c>
      <c r="AG3860">
        <v>77330.350000000006</v>
      </c>
      <c r="AH3860">
        <v>0</v>
      </c>
    </row>
    <row r="3861" spans="21:34" x14ac:dyDescent="0.25">
      <c r="U3861">
        <v>3860</v>
      </c>
      <c r="V3861">
        <v>15694450</v>
      </c>
      <c r="W3861" t="s">
        <v>688</v>
      </c>
      <c r="X3861">
        <v>677</v>
      </c>
      <c r="Y3861" t="s">
        <v>374</v>
      </c>
      <c r="Z3861" t="s">
        <v>436</v>
      </c>
      <c r="AA3861">
        <v>42</v>
      </c>
      <c r="AB3861">
        <v>5</v>
      </c>
      <c r="AC3861">
        <v>99580.13</v>
      </c>
      <c r="AD3861">
        <v>1</v>
      </c>
      <c r="AE3861">
        <v>1</v>
      </c>
      <c r="AF3861">
        <v>0</v>
      </c>
      <c r="AG3861">
        <v>21007.96</v>
      </c>
      <c r="AH3861">
        <v>0</v>
      </c>
    </row>
    <row r="3862" spans="21:34" x14ac:dyDescent="0.25">
      <c r="U3862">
        <v>3861</v>
      </c>
      <c r="V3862">
        <v>15605666</v>
      </c>
      <c r="W3862" t="s">
        <v>2397</v>
      </c>
      <c r="X3862">
        <v>720</v>
      </c>
      <c r="Y3862" t="s">
        <v>374</v>
      </c>
      <c r="Z3862" t="s">
        <v>437</v>
      </c>
      <c r="AA3862">
        <v>34</v>
      </c>
      <c r="AB3862">
        <v>6</v>
      </c>
      <c r="AC3862">
        <v>110717.38</v>
      </c>
      <c r="AD3862">
        <v>1</v>
      </c>
      <c r="AE3862">
        <v>1</v>
      </c>
      <c r="AF3862">
        <v>1</v>
      </c>
      <c r="AG3862">
        <v>9398.4500000000007</v>
      </c>
      <c r="AH3862">
        <v>0</v>
      </c>
    </row>
    <row r="3863" spans="21:34" x14ac:dyDescent="0.25">
      <c r="U3863">
        <v>3862</v>
      </c>
      <c r="V3863">
        <v>15615126</v>
      </c>
      <c r="W3863" t="s">
        <v>769</v>
      </c>
      <c r="X3863">
        <v>780</v>
      </c>
      <c r="Y3863" t="s">
        <v>374</v>
      </c>
      <c r="Z3863" t="s">
        <v>437</v>
      </c>
      <c r="AA3863">
        <v>37</v>
      </c>
      <c r="AB3863">
        <v>3</v>
      </c>
      <c r="AC3863">
        <v>0</v>
      </c>
      <c r="AD3863">
        <v>2</v>
      </c>
      <c r="AE3863">
        <v>0</v>
      </c>
      <c r="AF3863">
        <v>0</v>
      </c>
      <c r="AG3863">
        <v>182156.81</v>
      </c>
      <c r="AH3863">
        <v>1</v>
      </c>
    </row>
    <row r="3864" spans="21:34" x14ac:dyDescent="0.25">
      <c r="U3864">
        <v>3863</v>
      </c>
      <c r="V3864">
        <v>15726588</v>
      </c>
      <c r="W3864" t="s">
        <v>2398</v>
      </c>
      <c r="X3864">
        <v>653</v>
      </c>
      <c r="Y3864" t="s">
        <v>376</v>
      </c>
      <c r="Z3864" t="s">
        <v>437</v>
      </c>
      <c r="AA3864">
        <v>36</v>
      </c>
      <c r="AB3864">
        <v>3</v>
      </c>
      <c r="AC3864">
        <v>0</v>
      </c>
      <c r="AD3864">
        <v>2</v>
      </c>
      <c r="AE3864">
        <v>0</v>
      </c>
      <c r="AF3864">
        <v>0</v>
      </c>
      <c r="AG3864">
        <v>110525.6</v>
      </c>
      <c r="AH3864">
        <v>0</v>
      </c>
    </row>
    <row r="3865" spans="21:34" x14ac:dyDescent="0.25">
      <c r="U3865">
        <v>3864</v>
      </c>
      <c r="V3865">
        <v>15645095</v>
      </c>
      <c r="W3865" t="s">
        <v>902</v>
      </c>
      <c r="X3865">
        <v>674</v>
      </c>
      <c r="Y3865" t="s">
        <v>374</v>
      </c>
      <c r="Z3865" t="s">
        <v>437</v>
      </c>
      <c r="AA3865">
        <v>28</v>
      </c>
      <c r="AB3865">
        <v>3</v>
      </c>
      <c r="AC3865">
        <v>0</v>
      </c>
      <c r="AD3865">
        <v>1</v>
      </c>
      <c r="AE3865">
        <v>1</v>
      </c>
      <c r="AF3865">
        <v>0</v>
      </c>
      <c r="AG3865">
        <v>51536.99</v>
      </c>
      <c r="AH3865">
        <v>0</v>
      </c>
    </row>
    <row r="3866" spans="21:34" x14ac:dyDescent="0.25">
      <c r="U3866">
        <v>3865</v>
      </c>
      <c r="V3866">
        <v>15808960</v>
      </c>
      <c r="W3866" t="s">
        <v>2399</v>
      </c>
      <c r="X3866">
        <v>620</v>
      </c>
      <c r="Y3866" t="s">
        <v>378</v>
      </c>
      <c r="Z3866" t="s">
        <v>436</v>
      </c>
      <c r="AA3866">
        <v>40</v>
      </c>
      <c r="AB3866">
        <v>5</v>
      </c>
      <c r="AC3866">
        <v>108197.11</v>
      </c>
      <c r="AD3866">
        <v>2</v>
      </c>
      <c r="AE3866">
        <v>1</v>
      </c>
      <c r="AF3866">
        <v>0</v>
      </c>
      <c r="AG3866">
        <v>49722.34</v>
      </c>
      <c r="AH3866">
        <v>0</v>
      </c>
    </row>
    <row r="3867" spans="21:34" x14ac:dyDescent="0.25">
      <c r="U3867">
        <v>3866</v>
      </c>
      <c r="V3867">
        <v>15729435</v>
      </c>
      <c r="W3867" t="s">
        <v>995</v>
      </c>
      <c r="X3867">
        <v>623</v>
      </c>
      <c r="Y3867" t="s">
        <v>374</v>
      </c>
      <c r="Z3867" t="s">
        <v>436</v>
      </c>
      <c r="AA3867">
        <v>40</v>
      </c>
      <c r="AB3867">
        <v>6</v>
      </c>
      <c r="AC3867">
        <v>0</v>
      </c>
      <c r="AD3867">
        <v>2</v>
      </c>
      <c r="AE3867">
        <v>1</v>
      </c>
      <c r="AF3867">
        <v>1</v>
      </c>
      <c r="AG3867">
        <v>66119.070000000007</v>
      </c>
      <c r="AH3867">
        <v>0</v>
      </c>
    </row>
    <row r="3868" spans="21:34" x14ac:dyDescent="0.25">
      <c r="U3868">
        <v>3867</v>
      </c>
      <c r="V3868">
        <v>15656840</v>
      </c>
      <c r="W3868" t="s">
        <v>2400</v>
      </c>
      <c r="X3868">
        <v>547</v>
      </c>
      <c r="Y3868" t="s">
        <v>374</v>
      </c>
      <c r="Z3868" t="s">
        <v>437</v>
      </c>
      <c r="AA3868">
        <v>29</v>
      </c>
      <c r="AB3868">
        <v>6</v>
      </c>
      <c r="AC3868">
        <v>104450.86</v>
      </c>
      <c r="AD3868">
        <v>1</v>
      </c>
      <c r="AE3868">
        <v>1</v>
      </c>
      <c r="AF3868">
        <v>1</v>
      </c>
      <c r="AG3868">
        <v>37160.28</v>
      </c>
      <c r="AH3868">
        <v>0</v>
      </c>
    </row>
    <row r="3869" spans="21:34" x14ac:dyDescent="0.25">
      <c r="U3869">
        <v>3868</v>
      </c>
      <c r="V3869">
        <v>15659149</v>
      </c>
      <c r="W3869" t="s">
        <v>1067</v>
      </c>
      <c r="X3869">
        <v>530</v>
      </c>
      <c r="Y3869" t="s">
        <v>374</v>
      </c>
      <c r="Z3869" t="s">
        <v>436</v>
      </c>
      <c r="AA3869">
        <v>39</v>
      </c>
      <c r="AB3869">
        <v>2</v>
      </c>
      <c r="AC3869">
        <v>0</v>
      </c>
      <c r="AD3869">
        <v>2</v>
      </c>
      <c r="AE3869">
        <v>1</v>
      </c>
      <c r="AF3869">
        <v>0</v>
      </c>
      <c r="AG3869">
        <v>197923.05</v>
      </c>
      <c r="AH3869">
        <v>0</v>
      </c>
    </row>
    <row r="3870" spans="21:34" x14ac:dyDescent="0.25">
      <c r="U3870">
        <v>3869</v>
      </c>
      <c r="V3870">
        <v>15585490</v>
      </c>
      <c r="W3870" t="s">
        <v>2175</v>
      </c>
      <c r="X3870">
        <v>746</v>
      </c>
      <c r="Y3870" t="s">
        <v>374</v>
      </c>
      <c r="Z3870" t="s">
        <v>437</v>
      </c>
      <c r="AA3870">
        <v>34</v>
      </c>
      <c r="AB3870">
        <v>4</v>
      </c>
      <c r="AC3870">
        <v>0</v>
      </c>
      <c r="AD3870">
        <v>1</v>
      </c>
      <c r="AE3870">
        <v>0</v>
      </c>
      <c r="AF3870">
        <v>1</v>
      </c>
      <c r="AG3870">
        <v>65166.6</v>
      </c>
      <c r="AH3870">
        <v>0</v>
      </c>
    </row>
    <row r="3871" spans="21:34" x14ac:dyDescent="0.25">
      <c r="U3871">
        <v>3870</v>
      </c>
      <c r="V3871">
        <v>15674929</v>
      </c>
      <c r="W3871" t="s">
        <v>1164</v>
      </c>
      <c r="X3871">
        <v>512</v>
      </c>
      <c r="Y3871" t="s">
        <v>374</v>
      </c>
      <c r="Z3871" t="s">
        <v>437</v>
      </c>
      <c r="AA3871">
        <v>31</v>
      </c>
      <c r="AB3871">
        <v>7</v>
      </c>
      <c r="AC3871">
        <v>0</v>
      </c>
      <c r="AD3871">
        <v>2</v>
      </c>
      <c r="AE3871">
        <v>0</v>
      </c>
      <c r="AF3871">
        <v>0</v>
      </c>
      <c r="AG3871">
        <v>49326.07</v>
      </c>
      <c r="AH3871">
        <v>0</v>
      </c>
    </row>
    <row r="3872" spans="21:34" x14ac:dyDescent="0.25">
      <c r="U3872">
        <v>3871</v>
      </c>
      <c r="V3872">
        <v>15746341</v>
      </c>
      <c r="W3872" t="s">
        <v>2401</v>
      </c>
      <c r="X3872">
        <v>630</v>
      </c>
      <c r="Y3872" t="s">
        <v>374</v>
      </c>
      <c r="Z3872" t="s">
        <v>436</v>
      </c>
      <c r="AA3872">
        <v>40</v>
      </c>
      <c r="AB3872">
        <v>8</v>
      </c>
      <c r="AC3872">
        <v>0</v>
      </c>
      <c r="AD3872">
        <v>2</v>
      </c>
      <c r="AE3872">
        <v>1</v>
      </c>
      <c r="AF3872">
        <v>1</v>
      </c>
      <c r="AG3872">
        <v>42495.81</v>
      </c>
      <c r="AH3872">
        <v>0</v>
      </c>
    </row>
    <row r="3873" spans="21:34" x14ac:dyDescent="0.25">
      <c r="U3873">
        <v>3872</v>
      </c>
      <c r="V3873">
        <v>15662091</v>
      </c>
      <c r="W3873" t="s">
        <v>2300</v>
      </c>
      <c r="X3873">
        <v>570</v>
      </c>
      <c r="Y3873" t="s">
        <v>376</v>
      </c>
      <c r="Z3873" t="s">
        <v>436</v>
      </c>
      <c r="AA3873">
        <v>21</v>
      </c>
      <c r="AB3873">
        <v>7</v>
      </c>
      <c r="AC3873">
        <v>116099.82</v>
      </c>
      <c r="AD3873">
        <v>1</v>
      </c>
      <c r="AE3873">
        <v>1</v>
      </c>
      <c r="AF3873">
        <v>1</v>
      </c>
      <c r="AG3873">
        <v>148087.62</v>
      </c>
      <c r="AH3873">
        <v>0</v>
      </c>
    </row>
    <row r="3874" spans="21:34" x14ac:dyDescent="0.25">
      <c r="U3874">
        <v>3873</v>
      </c>
      <c r="V3874">
        <v>15620123</v>
      </c>
      <c r="W3874" t="s">
        <v>1952</v>
      </c>
      <c r="X3874">
        <v>605</v>
      </c>
      <c r="Y3874" t="s">
        <v>374</v>
      </c>
      <c r="Z3874" t="s">
        <v>436</v>
      </c>
      <c r="AA3874">
        <v>39</v>
      </c>
      <c r="AB3874">
        <v>6</v>
      </c>
      <c r="AC3874">
        <v>111169.91</v>
      </c>
      <c r="AD3874">
        <v>1</v>
      </c>
      <c r="AE3874">
        <v>0</v>
      </c>
      <c r="AF3874">
        <v>0</v>
      </c>
      <c r="AG3874">
        <v>9641.4</v>
      </c>
      <c r="AH3874">
        <v>0</v>
      </c>
    </row>
    <row r="3875" spans="21:34" x14ac:dyDescent="0.25">
      <c r="U3875">
        <v>3874</v>
      </c>
      <c r="V3875">
        <v>15616240</v>
      </c>
      <c r="W3875" t="s">
        <v>1347</v>
      </c>
      <c r="X3875">
        <v>530</v>
      </c>
      <c r="Y3875" t="s">
        <v>376</v>
      </c>
      <c r="Z3875" t="s">
        <v>436</v>
      </c>
      <c r="AA3875">
        <v>37</v>
      </c>
      <c r="AB3875">
        <v>4</v>
      </c>
      <c r="AC3875">
        <v>0</v>
      </c>
      <c r="AD3875">
        <v>2</v>
      </c>
      <c r="AE3875">
        <v>1</v>
      </c>
      <c r="AF3875">
        <v>1</v>
      </c>
      <c r="AG3875">
        <v>164844.37</v>
      </c>
      <c r="AH3875">
        <v>0</v>
      </c>
    </row>
    <row r="3876" spans="21:34" x14ac:dyDescent="0.25">
      <c r="U3876">
        <v>3875</v>
      </c>
      <c r="V3876">
        <v>15624186</v>
      </c>
      <c r="W3876" t="s">
        <v>1303</v>
      </c>
      <c r="X3876">
        <v>813</v>
      </c>
      <c r="Y3876" t="s">
        <v>378</v>
      </c>
      <c r="Z3876" t="s">
        <v>437</v>
      </c>
      <c r="AA3876">
        <v>25</v>
      </c>
      <c r="AB3876">
        <v>5</v>
      </c>
      <c r="AC3876">
        <v>123616.43</v>
      </c>
      <c r="AD3876">
        <v>1</v>
      </c>
      <c r="AE3876">
        <v>0</v>
      </c>
      <c r="AF3876">
        <v>1</v>
      </c>
      <c r="AG3876">
        <v>132959.32999999999</v>
      </c>
      <c r="AH3876">
        <v>0</v>
      </c>
    </row>
    <row r="3877" spans="21:34" x14ac:dyDescent="0.25">
      <c r="U3877">
        <v>3876</v>
      </c>
      <c r="V3877">
        <v>15605036</v>
      </c>
      <c r="W3877" t="s">
        <v>713</v>
      </c>
      <c r="X3877">
        <v>704</v>
      </c>
      <c r="Y3877" t="s">
        <v>376</v>
      </c>
      <c r="Z3877" t="s">
        <v>437</v>
      </c>
      <c r="AA3877">
        <v>37</v>
      </c>
      <c r="AB3877">
        <v>9</v>
      </c>
      <c r="AC3877">
        <v>155619.57999999999</v>
      </c>
      <c r="AD3877">
        <v>1</v>
      </c>
      <c r="AE3877">
        <v>1</v>
      </c>
      <c r="AF3877">
        <v>1</v>
      </c>
      <c r="AG3877">
        <v>135088.57999999999</v>
      </c>
      <c r="AH3877">
        <v>0</v>
      </c>
    </row>
    <row r="3878" spans="21:34" x14ac:dyDescent="0.25">
      <c r="U3878">
        <v>3877</v>
      </c>
      <c r="V3878">
        <v>15805151</v>
      </c>
      <c r="W3878" t="s">
        <v>833</v>
      </c>
      <c r="X3878">
        <v>565</v>
      </c>
      <c r="Y3878" t="s">
        <v>378</v>
      </c>
      <c r="Z3878" t="s">
        <v>436</v>
      </c>
      <c r="AA3878">
        <v>31</v>
      </c>
      <c r="AB3878">
        <v>2</v>
      </c>
      <c r="AC3878">
        <v>89558.39</v>
      </c>
      <c r="AD3878">
        <v>2</v>
      </c>
      <c r="AE3878">
        <v>1</v>
      </c>
      <c r="AF3878">
        <v>1</v>
      </c>
      <c r="AG3878">
        <v>4441.54</v>
      </c>
      <c r="AH3878">
        <v>0</v>
      </c>
    </row>
    <row r="3879" spans="21:34" x14ac:dyDescent="0.25">
      <c r="U3879">
        <v>3878</v>
      </c>
      <c r="V3879">
        <v>15753847</v>
      </c>
      <c r="W3879" t="s">
        <v>804</v>
      </c>
      <c r="X3879">
        <v>645</v>
      </c>
      <c r="Y3879" t="s">
        <v>376</v>
      </c>
      <c r="Z3879" t="s">
        <v>436</v>
      </c>
      <c r="AA3879">
        <v>45</v>
      </c>
      <c r="AB3879">
        <v>4</v>
      </c>
      <c r="AC3879">
        <v>0</v>
      </c>
      <c r="AD3879">
        <v>1</v>
      </c>
      <c r="AE3879">
        <v>0</v>
      </c>
      <c r="AF3879">
        <v>1</v>
      </c>
      <c r="AG3879">
        <v>174916.85</v>
      </c>
      <c r="AH3879">
        <v>1</v>
      </c>
    </row>
    <row r="3880" spans="21:34" x14ac:dyDescent="0.25">
      <c r="U3880">
        <v>3879</v>
      </c>
      <c r="V3880">
        <v>15653222</v>
      </c>
      <c r="W3880" t="s">
        <v>1478</v>
      </c>
      <c r="X3880">
        <v>526</v>
      </c>
      <c r="Y3880" t="s">
        <v>378</v>
      </c>
      <c r="Z3880" t="s">
        <v>437</v>
      </c>
      <c r="AA3880">
        <v>32</v>
      </c>
      <c r="AB3880">
        <v>6</v>
      </c>
      <c r="AC3880">
        <v>131938.92000000001</v>
      </c>
      <c r="AD3880">
        <v>2</v>
      </c>
      <c r="AE3880">
        <v>1</v>
      </c>
      <c r="AF3880">
        <v>1</v>
      </c>
      <c r="AG3880">
        <v>1795.93</v>
      </c>
      <c r="AH3880">
        <v>0</v>
      </c>
    </row>
    <row r="3881" spans="21:34" x14ac:dyDescent="0.25">
      <c r="U3881">
        <v>3880</v>
      </c>
      <c r="V3881">
        <v>15757541</v>
      </c>
      <c r="W3881" t="s">
        <v>2402</v>
      </c>
      <c r="X3881">
        <v>778</v>
      </c>
      <c r="Y3881" t="s">
        <v>374</v>
      </c>
      <c r="Z3881" t="s">
        <v>437</v>
      </c>
      <c r="AA3881">
        <v>33</v>
      </c>
      <c r="AB3881">
        <v>9</v>
      </c>
      <c r="AC3881">
        <v>151772.63</v>
      </c>
      <c r="AD3881">
        <v>2</v>
      </c>
      <c r="AE3881">
        <v>0</v>
      </c>
      <c r="AF3881">
        <v>0</v>
      </c>
      <c r="AG3881">
        <v>180249.94</v>
      </c>
      <c r="AH3881">
        <v>1</v>
      </c>
    </row>
    <row r="3882" spans="21:34" x14ac:dyDescent="0.25">
      <c r="U3882">
        <v>3881</v>
      </c>
      <c r="V3882">
        <v>15726945</v>
      </c>
      <c r="W3882" t="s">
        <v>2403</v>
      </c>
      <c r="X3882">
        <v>677</v>
      </c>
      <c r="Y3882" t="s">
        <v>374</v>
      </c>
      <c r="Z3882" t="s">
        <v>437</v>
      </c>
      <c r="AA3882">
        <v>72</v>
      </c>
      <c r="AB3882">
        <v>8</v>
      </c>
      <c r="AC3882">
        <v>0</v>
      </c>
      <c r="AD3882">
        <v>2</v>
      </c>
      <c r="AE3882">
        <v>1</v>
      </c>
      <c r="AF3882">
        <v>1</v>
      </c>
      <c r="AG3882">
        <v>153604.44</v>
      </c>
      <c r="AH3882">
        <v>0</v>
      </c>
    </row>
    <row r="3883" spans="21:34" x14ac:dyDescent="0.25">
      <c r="U3883">
        <v>3882</v>
      </c>
      <c r="V3883">
        <v>15794276</v>
      </c>
      <c r="W3883" t="s">
        <v>1203</v>
      </c>
      <c r="X3883">
        <v>588</v>
      </c>
      <c r="Y3883" t="s">
        <v>374</v>
      </c>
      <c r="Z3883" t="s">
        <v>437</v>
      </c>
      <c r="AA3883">
        <v>64</v>
      </c>
      <c r="AB3883">
        <v>3</v>
      </c>
      <c r="AC3883">
        <v>0</v>
      </c>
      <c r="AD3883">
        <v>1</v>
      </c>
      <c r="AE3883">
        <v>1</v>
      </c>
      <c r="AF3883">
        <v>1</v>
      </c>
      <c r="AG3883">
        <v>189703.65</v>
      </c>
      <c r="AH3883">
        <v>0</v>
      </c>
    </row>
    <row r="3884" spans="21:34" x14ac:dyDescent="0.25">
      <c r="U3884">
        <v>3883</v>
      </c>
      <c r="V3884">
        <v>15568328</v>
      </c>
      <c r="W3884" t="s">
        <v>975</v>
      </c>
      <c r="X3884">
        <v>488</v>
      </c>
      <c r="Y3884" t="s">
        <v>374</v>
      </c>
      <c r="Z3884" t="s">
        <v>437</v>
      </c>
      <c r="AA3884">
        <v>22</v>
      </c>
      <c r="AB3884">
        <v>6</v>
      </c>
      <c r="AC3884">
        <v>0</v>
      </c>
      <c r="AD3884">
        <v>2</v>
      </c>
      <c r="AE3884">
        <v>1</v>
      </c>
      <c r="AF3884">
        <v>1</v>
      </c>
      <c r="AG3884">
        <v>66393.89</v>
      </c>
      <c r="AH3884">
        <v>0</v>
      </c>
    </row>
    <row r="3885" spans="21:34" x14ac:dyDescent="0.25">
      <c r="U3885">
        <v>3884</v>
      </c>
      <c r="V3885">
        <v>15604355</v>
      </c>
      <c r="W3885" t="s">
        <v>2404</v>
      </c>
      <c r="X3885">
        <v>519</v>
      </c>
      <c r="Y3885" t="s">
        <v>374</v>
      </c>
      <c r="Z3885" t="s">
        <v>436</v>
      </c>
      <c r="AA3885">
        <v>39</v>
      </c>
      <c r="AB3885">
        <v>1</v>
      </c>
      <c r="AC3885">
        <v>97700.02</v>
      </c>
      <c r="AD3885">
        <v>1</v>
      </c>
      <c r="AE3885">
        <v>1</v>
      </c>
      <c r="AF3885">
        <v>1</v>
      </c>
      <c r="AG3885">
        <v>30709.03</v>
      </c>
      <c r="AH3885">
        <v>0</v>
      </c>
    </row>
    <row r="3886" spans="21:34" x14ac:dyDescent="0.25">
      <c r="U3886">
        <v>3885</v>
      </c>
      <c r="V3886">
        <v>15735788</v>
      </c>
      <c r="W3886" t="s">
        <v>1755</v>
      </c>
      <c r="X3886">
        <v>709</v>
      </c>
      <c r="Y3886" t="s">
        <v>374</v>
      </c>
      <c r="Z3886" t="s">
        <v>436</v>
      </c>
      <c r="AA3886">
        <v>31</v>
      </c>
      <c r="AB3886">
        <v>6</v>
      </c>
      <c r="AC3886">
        <v>0</v>
      </c>
      <c r="AD3886">
        <v>2</v>
      </c>
      <c r="AE3886">
        <v>1</v>
      </c>
      <c r="AF3886">
        <v>1</v>
      </c>
      <c r="AG3886">
        <v>71009.84</v>
      </c>
      <c r="AH3886">
        <v>0</v>
      </c>
    </row>
    <row r="3887" spans="21:34" x14ac:dyDescent="0.25">
      <c r="U3887">
        <v>3886</v>
      </c>
      <c r="V3887">
        <v>15618255</v>
      </c>
      <c r="W3887" t="s">
        <v>1550</v>
      </c>
      <c r="X3887">
        <v>642</v>
      </c>
      <c r="Y3887" t="s">
        <v>378</v>
      </c>
      <c r="Z3887" t="s">
        <v>437</v>
      </c>
      <c r="AA3887">
        <v>56</v>
      </c>
      <c r="AB3887">
        <v>6</v>
      </c>
      <c r="AC3887">
        <v>103244.86</v>
      </c>
      <c r="AD3887">
        <v>2</v>
      </c>
      <c r="AE3887">
        <v>1</v>
      </c>
      <c r="AF3887">
        <v>0</v>
      </c>
      <c r="AG3887">
        <v>143049.72</v>
      </c>
      <c r="AH3887">
        <v>1</v>
      </c>
    </row>
    <row r="3888" spans="21:34" x14ac:dyDescent="0.25">
      <c r="U3888">
        <v>3887</v>
      </c>
      <c r="V3888">
        <v>15720941</v>
      </c>
      <c r="W3888" t="s">
        <v>778</v>
      </c>
      <c r="X3888">
        <v>710</v>
      </c>
      <c r="Y3888" t="s">
        <v>378</v>
      </c>
      <c r="Z3888" t="s">
        <v>436</v>
      </c>
      <c r="AA3888">
        <v>34</v>
      </c>
      <c r="AB3888">
        <v>8</v>
      </c>
      <c r="AC3888">
        <v>147833.29999999999</v>
      </c>
      <c r="AD3888">
        <v>2</v>
      </c>
      <c r="AE3888">
        <v>0</v>
      </c>
      <c r="AF3888">
        <v>1</v>
      </c>
      <c r="AG3888">
        <v>1561.58</v>
      </c>
      <c r="AH3888">
        <v>0</v>
      </c>
    </row>
    <row r="3889" spans="21:34" x14ac:dyDescent="0.25">
      <c r="U3889">
        <v>3888</v>
      </c>
      <c r="V3889">
        <v>15769110</v>
      </c>
      <c r="W3889" t="s">
        <v>2405</v>
      </c>
      <c r="X3889">
        <v>653</v>
      </c>
      <c r="Y3889" t="s">
        <v>374</v>
      </c>
      <c r="Z3889" t="s">
        <v>437</v>
      </c>
      <c r="AA3889">
        <v>46</v>
      </c>
      <c r="AB3889">
        <v>5</v>
      </c>
      <c r="AC3889">
        <v>0</v>
      </c>
      <c r="AD3889">
        <v>2</v>
      </c>
      <c r="AE3889">
        <v>1</v>
      </c>
      <c r="AF3889">
        <v>0</v>
      </c>
      <c r="AG3889">
        <v>49707.85</v>
      </c>
      <c r="AH3889">
        <v>0</v>
      </c>
    </row>
    <row r="3890" spans="21:34" x14ac:dyDescent="0.25">
      <c r="U3890">
        <v>3889</v>
      </c>
      <c r="V3890">
        <v>15576094</v>
      </c>
      <c r="W3890" t="s">
        <v>1323</v>
      </c>
      <c r="X3890">
        <v>743</v>
      </c>
      <c r="Y3890" t="s">
        <v>374</v>
      </c>
      <c r="Z3890" t="s">
        <v>436</v>
      </c>
      <c r="AA3890">
        <v>71</v>
      </c>
      <c r="AB3890">
        <v>0</v>
      </c>
      <c r="AC3890">
        <v>0</v>
      </c>
      <c r="AD3890">
        <v>2</v>
      </c>
      <c r="AE3890">
        <v>0</v>
      </c>
      <c r="AF3890">
        <v>1</v>
      </c>
      <c r="AG3890">
        <v>29837.65</v>
      </c>
      <c r="AH3890">
        <v>0</v>
      </c>
    </row>
    <row r="3891" spans="21:34" x14ac:dyDescent="0.25">
      <c r="U3891">
        <v>3890</v>
      </c>
      <c r="V3891">
        <v>15756150</v>
      </c>
      <c r="W3891" t="s">
        <v>1274</v>
      </c>
      <c r="X3891">
        <v>418</v>
      </c>
      <c r="Y3891" t="s">
        <v>374</v>
      </c>
      <c r="Z3891" t="s">
        <v>437</v>
      </c>
      <c r="AA3891">
        <v>39</v>
      </c>
      <c r="AB3891">
        <v>2</v>
      </c>
      <c r="AC3891">
        <v>0</v>
      </c>
      <c r="AD3891">
        <v>2</v>
      </c>
      <c r="AE3891">
        <v>0</v>
      </c>
      <c r="AF3891">
        <v>0</v>
      </c>
      <c r="AG3891">
        <v>9041.7099999999991</v>
      </c>
      <c r="AH3891">
        <v>0</v>
      </c>
    </row>
    <row r="3892" spans="21:34" x14ac:dyDescent="0.25">
      <c r="U3892">
        <v>3891</v>
      </c>
      <c r="V3892">
        <v>15719579</v>
      </c>
      <c r="W3892" t="s">
        <v>867</v>
      </c>
      <c r="X3892">
        <v>670</v>
      </c>
      <c r="Y3892" t="s">
        <v>378</v>
      </c>
      <c r="Z3892" t="s">
        <v>437</v>
      </c>
      <c r="AA3892">
        <v>33</v>
      </c>
      <c r="AB3892">
        <v>9</v>
      </c>
      <c r="AC3892">
        <v>84521.48</v>
      </c>
      <c r="AD3892">
        <v>2</v>
      </c>
      <c r="AE3892">
        <v>0</v>
      </c>
      <c r="AF3892">
        <v>1</v>
      </c>
      <c r="AG3892">
        <v>198017.05</v>
      </c>
      <c r="AH3892">
        <v>0</v>
      </c>
    </row>
    <row r="3893" spans="21:34" x14ac:dyDescent="0.25">
      <c r="U3893">
        <v>3892</v>
      </c>
      <c r="V3893">
        <v>15748854</v>
      </c>
      <c r="W3893" t="s">
        <v>1323</v>
      </c>
      <c r="X3893">
        <v>723</v>
      </c>
      <c r="Y3893" t="s">
        <v>378</v>
      </c>
      <c r="Z3893" t="s">
        <v>437</v>
      </c>
      <c r="AA3893">
        <v>28</v>
      </c>
      <c r="AB3893">
        <v>5</v>
      </c>
      <c r="AC3893">
        <v>91938.31</v>
      </c>
      <c r="AD3893">
        <v>1</v>
      </c>
      <c r="AE3893">
        <v>1</v>
      </c>
      <c r="AF3893">
        <v>0</v>
      </c>
      <c r="AG3893">
        <v>143481.85</v>
      </c>
      <c r="AH3893">
        <v>0</v>
      </c>
    </row>
    <row r="3894" spans="21:34" x14ac:dyDescent="0.25">
      <c r="U3894">
        <v>3893</v>
      </c>
      <c r="V3894">
        <v>15612455</v>
      </c>
      <c r="W3894" t="s">
        <v>878</v>
      </c>
      <c r="X3894">
        <v>549</v>
      </c>
      <c r="Y3894" t="s">
        <v>378</v>
      </c>
      <c r="Z3894" t="s">
        <v>436</v>
      </c>
      <c r="AA3894">
        <v>45</v>
      </c>
      <c r="AB3894">
        <v>6</v>
      </c>
      <c r="AC3894">
        <v>124240.93</v>
      </c>
      <c r="AD3894">
        <v>1</v>
      </c>
      <c r="AE3894">
        <v>1</v>
      </c>
      <c r="AF3894">
        <v>1</v>
      </c>
      <c r="AG3894">
        <v>146372.51</v>
      </c>
      <c r="AH3894">
        <v>0</v>
      </c>
    </row>
    <row r="3895" spans="21:34" x14ac:dyDescent="0.25">
      <c r="U3895">
        <v>3894</v>
      </c>
      <c r="V3895">
        <v>15664802</v>
      </c>
      <c r="W3895" t="s">
        <v>1904</v>
      </c>
      <c r="X3895">
        <v>543</v>
      </c>
      <c r="Y3895" t="s">
        <v>374</v>
      </c>
      <c r="Z3895" t="s">
        <v>437</v>
      </c>
      <c r="AA3895">
        <v>42</v>
      </c>
      <c r="AB3895">
        <v>5</v>
      </c>
      <c r="AC3895">
        <v>0</v>
      </c>
      <c r="AD3895">
        <v>2</v>
      </c>
      <c r="AE3895">
        <v>0</v>
      </c>
      <c r="AF3895">
        <v>0</v>
      </c>
      <c r="AG3895">
        <v>101905.34</v>
      </c>
      <c r="AH3895">
        <v>0</v>
      </c>
    </row>
    <row r="3896" spans="21:34" x14ac:dyDescent="0.25">
      <c r="U3896">
        <v>3895</v>
      </c>
      <c r="V3896">
        <v>15735687</v>
      </c>
      <c r="W3896" t="s">
        <v>1904</v>
      </c>
      <c r="X3896">
        <v>595</v>
      </c>
      <c r="Y3896" t="s">
        <v>376</v>
      </c>
      <c r="Z3896" t="s">
        <v>436</v>
      </c>
      <c r="AA3896">
        <v>37</v>
      </c>
      <c r="AB3896">
        <v>2</v>
      </c>
      <c r="AC3896">
        <v>157084.99</v>
      </c>
      <c r="AD3896">
        <v>1</v>
      </c>
      <c r="AE3896">
        <v>1</v>
      </c>
      <c r="AF3896">
        <v>0</v>
      </c>
      <c r="AG3896">
        <v>134767.13</v>
      </c>
      <c r="AH3896">
        <v>0</v>
      </c>
    </row>
    <row r="3897" spans="21:34" x14ac:dyDescent="0.25">
      <c r="U3897">
        <v>3896</v>
      </c>
      <c r="V3897">
        <v>15664734</v>
      </c>
      <c r="W3897" t="s">
        <v>817</v>
      </c>
      <c r="X3897">
        <v>673</v>
      </c>
      <c r="Y3897" t="s">
        <v>378</v>
      </c>
      <c r="Z3897" t="s">
        <v>437</v>
      </c>
      <c r="AA3897">
        <v>25</v>
      </c>
      <c r="AB3897">
        <v>3</v>
      </c>
      <c r="AC3897">
        <v>108244.82</v>
      </c>
      <c r="AD3897">
        <v>2</v>
      </c>
      <c r="AE3897">
        <v>1</v>
      </c>
      <c r="AF3897">
        <v>1</v>
      </c>
      <c r="AG3897">
        <v>103573.96</v>
      </c>
      <c r="AH3897">
        <v>0</v>
      </c>
    </row>
    <row r="3898" spans="21:34" x14ac:dyDescent="0.25">
      <c r="U3898">
        <v>3897</v>
      </c>
      <c r="V3898">
        <v>15767894</v>
      </c>
      <c r="W3898" t="s">
        <v>852</v>
      </c>
      <c r="X3898">
        <v>741</v>
      </c>
      <c r="Y3898" t="s">
        <v>374</v>
      </c>
      <c r="Z3898" t="s">
        <v>437</v>
      </c>
      <c r="AA3898">
        <v>21</v>
      </c>
      <c r="AB3898">
        <v>9</v>
      </c>
      <c r="AC3898">
        <v>0</v>
      </c>
      <c r="AD3898">
        <v>2</v>
      </c>
      <c r="AE3898">
        <v>0</v>
      </c>
      <c r="AF3898">
        <v>1</v>
      </c>
      <c r="AG3898">
        <v>139259.54</v>
      </c>
      <c r="AH3898">
        <v>0</v>
      </c>
    </row>
    <row r="3899" spans="21:34" x14ac:dyDescent="0.25">
      <c r="U3899">
        <v>3898</v>
      </c>
      <c r="V3899">
        <v>15666884</v>
      </c>
      <c r="W3899" t="s">
        <v>1405</v>
      </c>
      <c r="X3899">
        <v>508</v>
      </c>
      <c r="Y3899" t="s">
        <v>378</v>
      </c>
      <c r="Z3899" t="s">
        <v>437</v>
      </c>
      <c r="AA3899">
        <v>41</v>
      </c>
      <c r="AB3899">
        <v>5</v>
      </c>
      <c r="AC3899">
        <v>82161.7</v>
      </c>
      <c r="AD3899">
        <v>2</v>
      </c>
      <c r="AE3899">
        <v>1</v>
      </c>
      <c r="AF3899">
        <v>0</v>
      </c>
      <c r="AG3899">
        <v>187776.49</v>
      </c>
      <c r="AH3899">
        <v>0</v>
      </c>
    </row>
    <row r="3900" spans="21:34" x14ac:dyDescent="0.25">
      <c r="U3900">
        <v>3899</v>
      </c>
      <c r="V3900">
        <v>15750156</v>
      </c>
      <c r="W3900" t="s">
        <v>2208</v>
      </c>
      <c r="X3900">
        <v>662</v>
      </c>
      <c r="Y3900" t="s">
        <v>378</v>
      </c>
      <c r="Z3900" t="s">
        <v>436</v>
      </c>
      <c r="AA3900">
        <v>59</v>
      </c>
      <c r="AB3900">
        <v>2</v>
      </c>
      <c r="AC3900">
        <v>104568.41</v>
      </c>
      <c r="AD3900">
        <v>1</v>
      </c>
      <c r="AE3900">
        <v>1</v>
      </c>
      <c r="AF3900">
        <v>0</v>
      </c>
      <c r="AG3900">
        <v>8059.44</v>
      </c>
      <c r="AH3900">
        <v>1</v>
      </c>
    </row>
    <row r="3901" spans="21:34" x14ac:dyDescent="0.25">
      <c r="U3901">
        <v>3900</v>
      </c>
      <c r="V3901">
        <v>15751120</v>
      </c>
      <c r="W3901" t="s">
        <v>1176</v>
      </c>
      <c r="X3901">
        <v>752</v>
      </c>
      <c r="Y3901" t="s">
        <v>374</v>
      </c>
      <c r="Z3901" t="s">
        <v>437</v>
      </c>
      <c r="AA3901">
        <v>36</v>
      </c>
      <c r="AB3901">
        <v>2</v>
      </c>
      <c r="AC3901">
        <v>119912.46</v>
      </c>
      <c r="AD3901">
        <v>1</v>
      </c>
      <c r="AE3901">
        <v>1</v>
      </c>
      <c r="AF3901">
        <v>0</v>
      </c>
      <c r="AG3901">
        <v>124354.92</v>
      </c>
      <c r="AH3901">
        <v>0</v>
      </c>
    </row>
    <row r="3902" spans="21:34" x14ac:dyDescent="0.25">
      <c r="U3902">
        <v>3901</v>
      </c>
      <c r="V3902">
        <v>15575748</v>
      </c>
      <c r="W3902" t="s">
        <v>1510</v>
      </c>
      <c r="X3902">
        <v>809</v>
      </c>
      <c r="Y3902" t="s">
        <v>374</v>
      </c>
      <c r="Z3902" t="s">
        <v>436</v>
      </c>
      <c r="AA3902">
        <v>36</v>
      </c>
      <c r="AB3902">
        <v>9</v>
      </c>
      <c r="AC3902">
        <v>68881.59</v>
      </c>
      <c r="AD3902">
        <v>2</v>
      </c>
      <c r="AE3902">
        <v>0</v>
      </c>
      <c r="AF3902">
        <v>1</v>
      </c>
      <c r="AG3902">
        <v>109135.11</v>
      </c>
      <c r="AH3902">
        <v>0</v>
      </c>
    </row>
    <row r="3903" spans="21:34" x14ac:dyDescent="0.25">
      <c r="U3903">
        <v>3902</v>
      </c>
      <c r="V3903">
        <v>15714610</v>
      </c>
      <c r="W3903" t="s">
        <v>788</v>
      </c>
      <c r="X3903">
        <v>575</v>
      </c>
      <c r="Y3903" t="s">
        <v>376</v>
      </c>
      <c r="Z3903" t="s">
        <v>436</v>
      </c>
      <c r="AA3903">
        <v>30</v>
      </c>
      <c r="AB3903">
        <v>2</v>
      </c>
      <c r="AC3903">
        <v>0</v>
      </c>
      <c r="AD3903">
        <v>2</v>
      </c>
      <c r="AE3903">
        <v>1</v>
      </c>
      <c r="AF3903">
        <v>1</v>
      </c>
      <c r="AG3903">
        <v>82222.86</v>
      </c>
      <c r="AH3903">
        <v>0</v>
      </c>
    </row>
    <row r="3904" spans="21:34" x14ac:dyDescent="0.25">
      <c r="U3904">
        <v>3903</v>
      </c>
      <c r="V3904">
        <v>15720305</v>
      </c>
      <c r="W3904" t="s">
        <v>953</v>
      </c>
      <c r="X3904">
        <v>591</v>
      </c>
      <c r="Y3904" t="s">
        <v>376</v>
      </c>
      <c r="Z3904" t="s">
        <v>437</v>
      </c>
      <c r="AA3904">
        <v>40</v>
      </c>
      <c r="AB3904">
        <v>1</v>
      </c>
      <c r="AC3904">
        <v>86376.29</v>
      </c>
      <c r="AD3904">
        <v>1</v>
      </c>
      <c r="AE3904">
        <v>0</v>
      </c>
      <c r="AF3904">
        <v>1</v>
      </c>
      <c r="AG3904">
        <v>136767.16</v>
      </c>
      <c r="AH3904">
        <v>1</v>
      </c>
    </row>
    <row r="3905" spans="21:34" x14ac:dyDescent="0.25">
      <c r="U3905">
        <v>3904</v>
      </c>
      <c r="V3905">
        <v>15678129</v>
      </c>
      <c r="W3905" t="s">
        <v>645</v>
      </c>
      <c r="X3905">
        <v>643</v>
      </c>
      <c r="Y3905" t="s">
        <v>376</v>
      </c>
      <c r="Z3905" t="s">
        <v>437</v>
      </c>
      <c r="AA3905">
        <v>45</v>
      </c>
      <c r="AB3905">
        <v>9</v>
      </c>
      <c r="AC3905">
        <v>150840.03</v>
      </c>
      <c r="AD3905">
        <v>2</v>
      </c>
      <c r="AE3905">
        <v>1</v>
      </c>
      <c r="AF3905">
        <v>0</v>
      </c>
      <c r="AG3905">
        <v>155516.35</v>
      </c>
      <c r="AH3905">
        <v>0</v>
      </c>
    </row>
    <row r="3906" spans="21:34" x14ac:dyDescent="0.25">
      <c r="U3906">
        <v>3905</v>
      </c>
      <c r="V3906">
        <v>15566633</v>
      </c>
      <c r="W3906" t="s">
        <v>857</v>
      </c>
      <c r="X3906">
        <v>698</v>
      </c>
      <c r="Y3906" t="s">
        <v>378</v>
      </c>
      <c r="Z3906" t="s">
        <v>436</v>
      </c>
      <c r="AA3906">
        <v>55</v>
      </c>
      <c r="AB3906">
        <v>8</v>
      </c>
      <c r="AC3906">
        <v>155059.1</v>
      </c>
      <c r="AD3906">
        <v>2</v>
      </c>
      <c r="AE3906">
        <v>1</v>
      </c>
      <c r="AF3906">
        <v>1</v>
      </c>
      <c r="AG3906">
        <v>144584.29</v>
      </c>
      <c r="AH3906">
        <v>0</v>
      </c>
    </row>
    <row r="3907" spans="21:34" x14ac:dyDescent="0.25">
      <c r="U3907">
        <v>3906</v>
      </c>
      <c r="V3907">
        <v>15680436</v>
      </c>
      <c r="W3907" t="s">
        <v>1375</v>
      </c>
      <c r="X3907">
        <v>496</v>
      </c>
      <c r="Y3907" t="s">
        <v>374</v>
      </c>
      <c r="Z3907" t="s">
        <v>437</v>
      </c>
      <c r="AA3907">
        <v>29</v>
      </c>
      <c r="AB3907">
        <v>4</v>
      </c>
      <c r="AC3907">
        <v>0</v>
      </c>
      <c r="AD3907">
        <v>2</v>
      </c>
      <c r="AE3907">
        <v>1</v>
      </c>
      <c r="AF3907">
        <v>0</v>
      </c>
      <c r="AG3907">
        <v>164806.89000000001</v>
      </c>
      <c r="AH3907">
        <v>0</v>
      </c>
    </row>
    <row r="3908" spans="21:34" x14ac:dyDescent="0.25">
      <c r="U3908">
        <v>3907</v>
      </c>
      <c r="V3908">
        <v>15674343</v>
      </c>
      <c r="W3908" t="s">
        <v>1291</v>
      </c>
      <c r="X3908">
        <v>597</v>
      </c>
      <c r="Y3908" t="s">
        <v>374</v>
      </c>
      <c r="Z3908" t="s">
        <v>436</v>
      </c>
      <c r="AA3908">
        <v>44</v>
      </c>
      <c r="AB3908">
        <v>8</v>
      </c>
      <c r="AC3908">
        <v>78128.13</v>
      </c>
      <c r="AD3908">
        <v>2</v>
      </c>
      <c r="AE3908">
        <v>0</v>
      </c>
      <c r="AF3908">
        <v>1</v>
      </c>
      <c r="AG3908">
        <v>109153.04</v>
      </c>
      <c r="AH3908">
        <v>0</v>
      </c>
    </row>
    <row r="3909" spans="21:34" x14ac:dyDescent="0.25">
      <c r="U3909">
        <v>3908</v>
      </c>
      <c r="V3909">
        <v>15658890</v>
      </c>
      <c r="W3909" t="s">
        <v>2406</v>
      </c>
      <c r="X3909">
        <v>603</v>
      </c>
      <c r="Y3909" t="s">
        <v>378</v>
      </c>
      <c r="Z3909" t="s">
        <v>436</v>
      </c>
      <c r="AA3909">
        <v>46</v>
      </c>
      <c r="AB3909">
        <v>4</v>
      </c>
      <c r="AC3909">
        <v>98899.76</v>
      </c>
      <c r="AD3909">
        <v>2</v>
      </c>
      <c r="AE3909">
        <v>1</v>
      </c>
      <c r="AF3909">
        <v>1</v>
      </c>
      <c r="AG3909">
        <v>86190.34</v>
      </c>
      <c r="AH3909">
        <v>0</v>
      </c>
    </row>
    <row r="3910" spans="21:34" x14ac:dyDescent="0.25">
      <c r="U3910">
        <v>3909</v>
      </c>
      <c r="V3910">
        <v>15599004</v>
      </c>
      <c r="W3910" t="s">
        <v>700</v>
      </c>
      <c r="X3910">
        <v>655</v>
      </c>
      <c r="Y3910" t="s">
        <v>376</v>
      </c>
      <c r="Z3910" t="s">
        <v>436</v>
      </c>
      <c r="AA3910">
        <v>37</v>
      </c>
      <c r="AB3910">
        <v>1</v>
      </c>
      <c r="AC3910">
        <v>0</v>
      </c>
      <c r="AD3910">
        <v>1</v>
      </c>
      <c r="AE3910">
        <v>1</v>
      </c>
      <c r="AF3910">
        <v>1</v>
      </c>
      <c r="AG3910">
        <v>106040.97</v>
      </c>
      <c r="AH3910">
        <v>0</v>
      </c>
    </row>
    <row r="3911" spans="21:34" x14ac:dyDescent="0.25">
      <c r="U3911">
        <v>3910</v>
      </c>
      <c r="V3911">
        <v>15726487</v>
      </c>
      <c r="W3911" t="s">
        <v>1256</v>
      </c>
      <c r="X3911">
        <v>431</v>
      </c>
      <c r="Y3911" t="s">
        <v>374</v>
      </c>
      <c r="Z3911" t="s">
        <v>436</v>
      </c>
      <c r="AA3911">
        <v>63</v>
      </c>
      <c r="AB3911">
        <v>6</v>
      </c>
      <c r="AC3911">
        <v>160982.89000000001</v>
      </c>
      <c r="AD3911">
        <v>1</v>
      </c>
      <c r="AE3911">
        <v>1</v>
      </c>
      <c r="AF3911">
        <v>1</v>
      </c>
      <c r="AG3911">
        <v>168008.17</v>
      </c>
      <c r="AH3911">
        <v>0</v>
      </c>
    </row>
    <row r="3912" spans="21:34" x14ac:dyDescent="0.25">
      <c r="U3912">
        <v>3911</v>
      </c>
      <c r="V3912">
        <v>15698716</v>
      </c>
      <c r="W3912" t="s">
        <v>2407</v>
      </c>
      <c r="X3912">
        <v>620</v>
      </c>
      <c r="Y3912" t="s">
        <v>374</v>
      </c>
      <c r="Z3912" t="s">
        <v>437</v>
      </c>
      <c r="AA3912">
        <v>70</v>
      </c>
      <c r="AB3912">
        <v>3</v>
      </c>
      <c r="AC3912">
        <v>87926.24</v>
      </c>
      <c r="AD3912">
        <v>2</v>
      </c>
      <c r="AE3912">
        <v>1</v>
      </c>
      <c r="AF3912">
        <v>0</v>
      </c>
      <c r="AG3912">
        <v>33350.26</v>
      </c>
      <c r="AH3912">
        <v>1</v>
      </c>
    </row>
    <row r="3913" spans="21:34" x14ac:dyDescent="0.25">
      <c r="U3913">
        <v>3912</v>
      </c>
      <c r="V3913">
        <v>15710527</v>
      </c>
      <c r="W3913" t="s">
        <v>1616</v>
      </c>
      <c r="X3913">
        <v>782</v>
      </c>
      <c r="Y3913" t="s">
        <v>374</v>
      </c>
      <c r="Z3913" t="s">
        <v>437</v>
      </c>
      <c r="AA3913">
        <v>35</v>
      </c>
      <c r="AB3913">
        <v>4</v>
      </c>
      <c r="AC3913">
        <v>0</v>
      </c>
      <c r="AD3913">
        <v>1</v>
      </c>
      <c r="AE3913">
        <v>1</v>
      </c>
      <c r="AF3913">
        <v>1</v>
      </c>
      <c r="AG3913">
        <v>119565.34</v>
      </c>
      <c r="AH3913">
        <v>0</v>
      </c>
    </row>
    <row r="3914" spans="21:34" x14ac:dyDescent="0.25">
      <c r="U3914">
        <v>3913</v>
      </c>
      <c r="V3914">
        <v>15655590</v>
      </c>
      <c r="W3914" t="s">
        <v>2408</v>
      </c>
      <c r="X3914">
        <v>581</v>
      </c>
      <c r="Y3914" t="s">
        <v>376</v>
      </c>
      <c r="Z3914" t="s">
        <v>436</v>
      </c>
      <c r="AA3914">
        <v>46</v>
      </c>
      <c r="AB3914">
        <v>2</v>
      </c>
      <c r="AC3914">
        <v>79385.210000000006</v>
      </c>
      <c r="AD3914">
        <v>2</v>
      </c>
      <c r="AE3914">
        <v>0</v>
      </c>
      <c r="AF3914">
        <v>0</v>
      </c>
      <c r="AG3914">
        <v>188492.82</v>
      </c>
      <c r="AH3914">
        <v>0</v>
      </c>
    </row>
    <row r="3915" spans="21:34" x14ac:dyDescent="0.25">
      <c r="U3915">
        <v>3914</v>
      </c>
      <c r="V3915">
        <v>15732266</v>
      </c>
      <c r="W3915" t="s">
        <v>2409</v>
      </c>
      <c r="X3915">
        <v>553</v>
      </c>
      <c r="Y3915" t="s">
        <v>378</v>
      </c>
      <c r="Z3915" t="s">
        <v>436</v>
      </c>
      <c r="AA3915">
        <v>53</v>
      </c>
      <c r="AB3915">
        <v>5</v>
      </c>
      <c r="AC3915">
        <v>127997.83</v>
      </c>
      <c r="AD3915">
        <v>1</v>
      </c>
      <c r="AE3915">
        <v>1</v>
      </c>
      <c r="AF3915">
        <v>0</v>
      </c>
      <c r="AG3915">
        <v>165378.66</v>
      </c>
      <c r="AH3915">
        <v>1</v>
      </c>
    </row>
    <row r="3916" spans="21:34" x14ac:dyDescent="0.25">
      <c r="U3916">
        <v>3915</v>
      </c>
      <c r="V3916">
        <v>15669326</v>
      </c>
      <c r="W3916" t="s">
        <v>929</v>
      </c>
      <c r="X3916">
        <v>658</v>
      </c>
      <c r="Y3916" t="s">
        <v>374</v>
      </c>
      <c r="Z3916" t="s">
        <v>436</v>
      </c>
      <c r="AA3916">
        <v>44</v>
      </c>
      <c r="AB3916">
        <v>2</v>
      </c>
      <c r="AC3916">
        <v>168396.34</v>
      </c>
      <c r="AD3916">
        <v>1</v>
      </c>
      <c r="AE3916">
        <v>1</v>
      </c>
      <c r="AF3916">
        <v>1</v>
      </c>
      <c r="AG3916">
        <v>14178.73</v>
      </c>
      <c r="AH3916">
        <v>0</v>
      </c>
    </row>
    <row r="3917" spans="21:34" x14ac:dyDescent="0.25">
      <c r="U3917">
        <v>3916</v>
      </c>
      <c r="V3917">
        <v>15672246</v>
      </c>
      <c r="W3917" t="s">
        <v>2410</v>
      </c>
      <c r="X3917">
        <v>686</v>
      </c>
      <c r="Y3917" t="s">
        <v>378</v>
      </c>
      <c r="Z3917" t="s">
        <v>436</v>
      </c>
      <c r="AA3917">
        <v>43</v>
      </c>
      <c r="AB3917">
        <v>2</v>
      </c>
      <c r="AC3917">
        <v>134896.03</v>
      </c>
      <c r="AD3917">
        <v>1</v>
      </c>
      <c r="AE3917">
        <v>1</v>
      </c>
      <c r="AF3917">
        <v>1</v>
      </c>
      <c r="AG3917">
        <v>97847.05</v>
      </c>
      <c r="AH3917">
        <v>0</v>
      </c>
    </row>
    <row r="3918" spans="21:34" x14ac:dyDescent="0.25">
      <c r="U3918">
        <v>3917</v>
      </c>
      <c r="V3918">
        <v>15620276</v>
      </c>
      <c r="W3918" t="s">
        <v>716</v>
      </c>
      <c r="X3918">
        <v>539</v>
      </c>
      <c r="Y3918" t="s">
        <v>376</v>
      </c>
      <c r="Z3918" t="s">
        <v>436</v>
      </c>
      <c r="AA3918">
        <v>36</v>
      </c>
      <c r="AB3918">
        <v>6</v>
      </c>
      <c r="AC3918">
        <v>0</v>
      </c>
      <c r="AD3918">
        <v>3</v>
      </c>
      <c r="AE3918">
        <v>1</v>
      </c>
      <c r="AF3918">
        <v>1</v>
      </c>
      <c r="AG3918">
        <v>118959.64</v>
      </c>
      <c r="AH3918">
        <v>0</v>
      </c>
    </row>
    <row r="3919" spans="21:34" x14ac:dyDescent="0.25">
      <c r="U3919">
        <v>3918</v>
      </c>
      <c r="V3919">
        <v>15640258</v>
      </c>
      <c r="W3919" t="s">
        <v>792</v>
      </c>
      <c r="X3919">
        <v>685</v>
      </c>
      <c r="Y3919" t="s">
        <v>374</v>
      </c>
      <c r="Z3919" t="s">
        <v>437</v>
      </c>
      <c r="AA3919">
        <v>50</v>
      </c>
      <c r="AB3919">
        <v>6</v>
      </c>
      <c r="AC3919">
        <v>94238.75</v>
      </c>
      <c r="AD3919">
        <v>2</v>
      </c>
      <c r="AE3919">
        <v>1</v>
      </c>
      <c r="AF3919">
        <v>1</v>
      </c>
      <c r="AG3919">
        <v>50664.07</v>
      </c>
      <c r="AH3919">
        <v>1</v>
      </c>
    </row>
    <row r="3920" spans="21:34" x14ac:dyDescent="0.25">
      <c r="U3920">
        <v>3919</v>
      </c>
      <c r="V3920">
        <v>15740283</v>
      </c>
      <c r="W3920" t="s">
        <v>1520</v>
      </c>
      <c r="X3920">
        <v>850</v>
      </c>
      <c r="Y3920" t="s">
        <v>374</v>
      </c>
      <c r="Z3920" t="s">
        <v>436</v>
      </c>
      <c r="AA3920">
        <v>29</v>
      </c>
      <c r="AB3920">
        <v>1</v>
      </c>
      <c r="AC3920">
        <v>0</v>
      </c>
      <c r="AD3920">
        <v>2</v>
      </c>
      <c r="AE3920">
        <v>0</v>
      </c>
      <c r="AF3920">
        <v>0</v>
      </c>
      <c r="AG3920">
        <v>152996.89000000001</v>
      </c>
      <c r="AH3920">
        <v>0</v>
      </c>
    </row>
    <row r="3921" spans="21:34" x14ac:dyDescent="0.25">
      <c r="U3921">
        <v>3920</v>
      </c>
      <c r="V3921">
        <v>15759717</v>
      </c>
      <c r="W3921" t="s">
        <v>1210</v>
      </c>
      <c r="X3921">
        <v>763</v>
      </c>
      <c r="Y3921" t="s">
        <v>376</v>
      </c>
      <c r="Z3921" t="s">
        <v>437</v>
      </c>
      <c r="AA3921">
        <v>39</v>
      </c>
      <c r="AB3921">
        <v>7</v>
      </c>
      <c r="AC3921">
        <v>0</v>
      </c>
      <c r="AD3921">
        <v>2</v>
      </c>
      <c r="AE3921">
        <v>1</v>
      </c>
      <c r="AF3921">
        <v>0</v>
      </c>
      <c r="AG3921">
        <v>19458.75</v>
      </c>
      <c r="AH3921">
        <v>0</v>
      </c>
    </row>
    <row r="3922" spans="21:34" x14ac:dyDescent="0.25">
      <c r="U3922">
        <v>3921</v>
      </c>
      <c r="V3922">
        <v>15620268</v>
      </c>
      <c r="W3922" t="s">
        <v>1723</v>
      </c>
      <c r="X3922">
        <v>634</v>
      </c>
      <c r="Y3922" t="s">
        <v>378</v>
      </c>
      <c r="Z3922" t="s">
        <v>436</v>
      </c>
      <c r="AA3922">
        <v>43</v>
      </c>
      <c r="AB3922">
        <v>3</v>
      </c>
      <c r="AC3922">
        <v>212696.32000000001</v>
      </c>
      <c r="AD3922">
        <v>1</v>
      </c>
      <c r="AE3922">
        <v>1</v>
      </c>
      <c r="AF3922">
        <v>0</v>
      </c>
      <c r="AG3922">
        <v>115268.86</v>
      </c>
      <c r="AH3922">
        <v>0</v>
      </c>
    </row>
    <row r="3923" spans="21:34" x14ac:dyDescent="0.25">
      <c r="U3923">
        <v>3922</v>
      </c>
      <c r="V3923">
        <v>15743871</v>
      </c>
      <c r="W3923" t="s">
        <v>2096</v>
      </c>
      <c r="X3923">
        <v>567</v>
      </c>
      <c r="Y3923" t="s">
        <v>374</v>
      </c>
      <c r="Z3923" t="s">
        <v>436</v>
      </c>
      <c r="AA3923">
        <v>59</v>
      </c>
      <c r="AB3923">
        <v>3</v>
      </c>
      <c r="AC3923">
        <v>0</v>
      </c>
      <c r="AD3923">
        <v>2</v>
      </c>
      <c r="AE3923">
        <v>1</v>
      </c>
      <c r="AF3923">
        <v>0</v>
      </c>
      <c r="AG3923">
        <v>25843.7</v>
      </c>
      <c r="AH3923">
        <v>1</v>
      </c>
    </row>
    <row r="3924" spans="21:34" x14ac:dyDescent="0.25">
      <c r="U3924">
        <v>3923</v>
      </c>
      <c r="V3924">
        <v>15614491</v>
      </c>
      <c r="W3924" t="s">
        <v>2411</v>
      </c>
      <c r="X3924">
        <v>539</v>
      </c>
      <c r="Y3924" t="s">
        <v>374</v>
      </c>
      <c r="Z3924" t="s">
        <v>436</v>
      </c>
      <c r="AA3924">
        <v>39</v>
      </c>
      <c r="AB3924">
        <v>3</v>
      </c>
      <c r="AC3924">
        <v>139153.68</v>
      </c>
      <c r="AD3924">
        <v>2</v>
      </c>
      <c r="AE3924">
        <v>1</v>
      </c>
      <c r="AF3924">
        <v>0</v>
      </c>
      <c r="AG3924">
        <v>147662.32999999999</v>
      </c>
      <c r="AH3924">
        <v>0</v>
      </c>
    </row>
    <row r="3925" spans="21:34" x14ac:dyDescent="0.25">
      <c r="U3925">
        <v>3924</v>
      </c>
      <c r="V3925">
        <v>15595047</v>
      </c>
      <c r="W3925" t="s">
        <v>1476</v>
      </c>
      <c r="X3925">
        <v>764</v>
      </c>
      <c r="Y3925" t="s">
        <v>374</v>
      </c>
      <c r="Z3925" t="s">
        <v>436</v>
      </c>
      <c r="AA3925">
        <v>41</v>
      </c>
      <c r="AB3925">
        <v>7</v>
      </c>
      <c r="AC3925">
        <v>0</v>
      </c>
      <c r="AD3925">
        <v>2</v>
      </c>
      <c r="AE3925">
        <v>0</v>
      </c>
      <c r="AF3925">
        <v>0</v>
      </c>
      <c r="AG3925">
        <v>134878.34</v>
      </c>
      <c r="AH3925">
        <v>0</v>
      </c>
    </row>
    <row r="3926" spans="21:34" x14ac:dyDescent="0.25">
      <c r="U3926">
        <v>3925</v>
      </c>
      <c r="V3926">
        <v>15732334</v>
      </c>
      <c r="W3926" t="s">
        <v>975</v>
      </c>
      <c r="X3926">
        <v>653</v>
      </c>
      <c r="Y3926" t="s">
        <v>374</v>
      </c>
      <c r="Z3926" t="s">
        <v>437</v>
      </c>
      <c r="AA3926">
        <v>40</v>
      </c>
      <c r="AB3926">
        <v>0</v>
      </c>
      <c r="AC3926">
        <v>0</v>
      </c>
      <c r="AD3926">
        <v>2</v>
      </c>
      <c r="AE3926">
        <v>1</v>
      </c>
      <c r="AF3926">
        <v>0</v>
      </c>
      <c r="AG3926">
        <v>35795.85</v>
      </c>
      <c r="AH3926">
        <v>0</v>
      </c>
    </row>
    <row r="3927" spans="21:34" x14ac:dyDescent="0.25">
      <c r="U3927">
        <v>3926</v>
      </c>
      <c r="V3927">
        <v>15701206</v>
      </c>
      <c r="W3927" t="s">
        <v>2412</v>
      </c>
      <c r="X3927">
        <v>566</v>
      </c>
      <c r="Y3927" t="s">
        <v>376</v>
      </c>
      <c r="Z3927" t="s">
        <v>436</v>
      </c>
      <c r="AA3927">
        <v>44</v>
      </c>
      <c r="AB3927">
        <v>5</v>
      </c>
      <c r="AC3927">
        <v>0</v>
      </c>
      <c r="AD3927">
        <v>2</v>
      </c>
      <c r="AE3927">
        <v>1</v>
      </c>
      <c r="AF3927">
        <v>0</v>
      </c>
      <c r="AG3927">
        <v>66462.789999999994</v>
      </c>
      <c r="AH3927">
        <v>0</v>
      </c>
    </row>
    <row r="3928" spans="21:34" x14ac:dyDescent="0.25">
      <c r="U3928">
        <v>3927</v>
      </c>
      <c r="V3928">
        <v>15581280</v>
      </c>
      <c r="W3928" t="s">
        <v>926</v>
      </c>
      <c r="X3928">
        <v>714</v>
      </c>
      <c r="Y3928" t="s">
        <v>378</v>
      </c>
      <c r="Z3928" t="s">
        <v>436</v>
      </c>
      <c r="AA3928">
        <v>29</v>
      </c>
      <c r="AB3928">
        <v>6</v>
      </c>
      <c r="AC3928">
        <v>92887.13</v>
      </c>
      <c r="AD3928">
        <v>1</v>
      </c>
      <c r="AE3928">
        <v>1</v>
      </c>
      <c r="AF3928">
        <v>1</v>
      </c>
      <c r="AG3928">
        <v>69578.490000000005</v>
      </c>
      <c r="AH3928">
        <v>0</v>
      </c>
    </row>
    <row r="3929" spans="21:34" x14ac:dyDescent="0.25">
      <c r="U3929">
        <v>3928</v>
      </c>
      <c r="V3929">
        <v>15651943</v>
      </c>
      <c r="W3929" t="s">
        <v>2413</v>
      </c>
      <c r="X3929">
        <v>580</v>
      </c>
      <c r="Y3929" t="s">
        <v>376</v>
      </c>
      <c r="Z3929" t="s">
        <v>437</v>
      </c>
      <c r="AA3929">
        <v>65</v>
      </c>
      <c r="AB3929">
        <v>1</v>
      </c>
      <c r="AC3929">
        <v>0</v>
      </c>
      <c r="AD3929">
        <v>2</v>
      </c>
      <c r="AE3929">
        <v>0</v>
      </c>
      <c r="AF3929">
        <v>1</v>
      </c>
      <c r="AG3929">
        <v>103182.46</v>
      </c>
      <c r="AH3929">
        <v>0</v>
      </c>
    </row>
    <row r="3930" spans="21:34" x14ac:dyDescent="0.25">
      <c r="U3930">
        <v>3929</v>
      </c>
      <c r="V3930">
        <v>15609545</v>
      </c>
      <c r="W3930" t="s">
        <v>1237</v>
      </c>
      <c r="X3930">
        <v>548</v>
      </c>
      <c r="Y3930" t="s">
        <v>374</v>
      </c>
      <c r="Z3930" t="s">
        <v>436</v>
      </c>
      <c r="AA3930">
        <v>29</v>
      </c>
      <c r="AB3930">
        <v>5</v>
      </c>
      <c r="AC3930">
        <v>83442.98</v>
      </c>
      <c r="AD3930">
        <v>1</v>
      </c>
      <c r="AE3930">
        <v>0</v>
      </c>
      <c r="AF3930">
        <v>1</v>
      </c>
      <c r="AG3930">
        <v>177017.39</v>
      </c>
      <c r="AH3930">
        <v>0</v>
      </c>
    </row>
    <row r="3931" spans="21:34" x14ac:dyDescent="0.25">
      <c r="U3931">
        <v>3930</v>
      </c>
      <c r="V3931">
        <v>15658548</v>
      </c>
      <c r="W3931" t="s">
        <v>2205</v>
      </c>
      <c r="X3931">
        <v>646</v>
      </c>
      <c r="Y3931" t="s">
        <v>378</v>
      </c>
      <c r="Z3931" t="s">
        <v>437</v>
      </c>
      <c r="AA3931">
        <v>36</v>
      </c>
      <c r="AB3931">
        <v>6</v>
      </c>
      <c r="AC3931">
        <v>144773.29</v>
      </c>
      <c r="AD3931">
        <v>2</v>
      </c>
      <c r="AE3931">
        <v>1</v>
      </c>
      <c r="AF3931">
        <v>0</v>
      </c>
      <c r="AG3931">
        <v>53217.3</v>
      </c>
      <c r="AH3931">
        <v>0</v>
      </c>
    </row>
    <row r="3932" spans="21:34" x14ac:dyDescent="0.25">
      <c r="U3932">
        <v>3931</v>
      </c>
      <c r="V3932">
        <v>15626008</v>
      </c>
      <c r="W3932" t="s">
        <v>841</v>
      </c>
      <c r="X3932">
        <v>622</v>
      </c>
      <c r="Y3932" t="s">
        <v>378</v>
      </c>
      <c r="Z3932" t="s">
        <v>437</v>
      </c>
      <c r="AA3932">
        <v>52</v>
      </c>
      <c r="AB3932">
        <v>9</v>
      </c>
      <c r="AC3932">
        <v>111973.97</v>
      </c>
      <c r="AD3932">
        <v>1</v>
      </c>
      <c r="AE3932">
        <v>1</v>
      </c>
      <c r="AF3932">
        <v>1</v>
      </c>
      <c r="AG3932">
        <v>162756.29</v>
      </c>
      <c r="AH3932">
        <v>1</v>
      </c>
    </row>
    <row r="3933" spans="21:34" x14ac:dyDescent="0.25">
      <c r="U3933">
        <v>3932</v>
      </c>
      <c r="V3933">
        <v>15774133</v>
      </c>
      <c r="W3933" t="s">
        <v>1272</v>
      </c>
      <c r="X3933">
        <v>706</v>
      </c>
      <c r="Y3933" t="s">
        <v>374</v>
      </c>
      <c r="Z3933" t="s">
        <v>437</v>
      </c>
      <c r="AA3933">
        <v>35</v>
      </c>
      <c r="AB3933">
        <v>8</v>
      </c>
      <c r="AC3933">
        <v>178032.53</v>
      </c>
      <c r="AD3933">
        <v>1</v>
      </c>
      <c r="AE3933">
        <v>0</v>
      </c>
      <c r="AF3933">
        <v>1</v>
      </c>
      <c r="AG3933">
        <v>42181.68</v>
      </c>
      <c r="AH3933">
        <v>0</v>
      </c>
    </row>
    <row r="3934" spans="21:34" x14ac:dyDescent="0.25">
      <c r="U3934">
        <v>3933</v>
      </c>
      <c r="V3934">
        <v>15763798</v>
      </c>
      <c r="W3934" t="s">
        <v>1147</v>
      </c>
      <c r="X3934">
        <v>680</v>
      </c>
      <c r="Y3934" t="s">
        <v>374</v>
      </c>
      <c r="Z3934" t="s">
        <v>436</v>
      </c>
      <c r="AA3934">
        <v>23</v>
      </c>
      <c r="AB3934">
        <v>5</v>
      </c>
      <c r="AC3934">
        <v>140007.19</v>
      </c>
      <c r="AD3934">
        <v>1</v>
      </c>
      <c r="AE3934">
        <v>0</v>
      </c>
      <c r="AF3934">
        <v>1</v>
      </c>
      <c r="AG3934">
        <v>31714.080000000002</v>
      </c>
      <c r="AH3934">
        <v>0</v>
      </c>
    </row>
    <row r="3935" spans="21:34" x14ac:dyDescent="0.25">
      <c r="U3935">
        <v>3934</v>
      </c>
      <c r="V3935">
        <v>15758013</v>
      </c>
      <c r="W3935" t="s">
        <v>1200</v>
      </c>
      <c r="X3935">
        <v>698</v>
      </c>
      <c r="Y3935" t="s">
        <v>374</v>
      </c>
      <c r="Z3935" t="s">
        <v>436</v>
      </c>
      <c r="AA3935">
        <v>37</v>
      </c>
      <c r="AB3935">
        <v>5</v>
      </c>
      <c r="AC3935">
        <v>98400.61</v>
      </c>
      <c r="AD3935">
        <v>2</v>
      </c>
      <c r="AE3935">
        <v>0</v>
      </c>
      <c r="AF3935">
        <v>0</v>
      </c>
      <c r="AG3935">
        <v>25017.279999999999</v>
      </c>
      <c r="AH3935">
        <v>0</v>
      </c>
    </row>
    <row r="3936" spans="21:34" x14ac:dyDescent="0.25">
      <c r="U3936">
        <v>3935</v>
      </c>
      <c r="V3936">
        <v>15705765</v>
      </c>
      <c r="W3936" t="s">
        <v>1929</v>
      </c>
      <c r="X3936">
        <v>581</v>
      </c>
      <c r="Y3936" t="s">
        <v>376</v>
      </c>
      <c r="Z3936" t="s">
        <v>437</v>
      </c>
      <c r="AA3936">
        <v>46</v>
      </c>
      <c r="AB3936">
        <v>1</v>
      </c>
      <c r="AC3936">
        <v>0</v>
      </c>
      <c r="AD3936">
        <v>2</v>
      </c>
      <c r="AE3936">
        <v>1</v>
      </c>
      <c r="AF3936">
        <v>0</v>
      </c>
      <c r="AG3936">
        <v>104272.04</v>
      </c>
      <c r="AH3936">
        <v>0</v>
      </c>
    </row>
    <row r="3937" spans="21:34" x14ac:dyDescent="0.25">
      <c r="U3937">
        <v>3936</v>
      </c>
      <c r="V3937">
        <v>15648362</v>
      </c>
      <c r="W3937" t="s">
        <v>761</v>
      </c>
      <c r="X3937">
        <v>728</v>
      </c>
      <c r="Y3937" t="s">
        <v>378</v>
      </c>
      <c r="Z3937" t="s">
        <v>436</v>
      </c>
      <c r="AA3937">
        <v>45</v>
      </c>
      <c r="AB3937">
        <v>3</v>
      </c>
      <c r="AC3937">
        <v>108924.33</v>
      </c>
      <c r="AD3937">
        <v>2</v>
      </c>
      <c r="AE3937">
        <v>1</v>
      </c>
      <c r="AF3937">
        <v>0</v>
      </c>
      <c r="AG3937">
        <v>84300.4</v>
      </c>
      <c r="AH3937">
        <v>1</v>
      </c>
    </row>
    <row r="3938" spans="21:34" x14ac:dyDescent="0.25">
      <c r="U3938">
        <v>3937</v>
      </c>
      <c r="V3938">
        <v>15761102</v>
      </c>
      <c r="W3938" t="s">
        <v>817</v>
      </c>
      <c r="X3938">
        <v>707</v>
      </c>
      <c r="Y3938" t="s">
        <v>376</v>
      </c>
      <c r="Z3938" t="s">
        <v>437</v>
      </c>
      <c r="AA3938">
        <v>32</v>
      </c>
      <c r="AB3938">
        <v>4</v>
      </c>
      <c r="AC3938">
        <v>132835.56</v>
      </c>
      <c r="AD3938">
        <v>1</v>
      </c>
      <c r="AE3938">
        <v>0</v>
      </c>
      <c r="AF3938">
        <v>0</v>
      </c>
      <c r="AG3938">
        <v>136877.24</v>
      </c>
      <c r="AH3938">
        <v>0</v>
      </c>
    </row>
    <row r="3939" spans="21:34" x14ac:dyDescent="0.25">
      <c r="U3939">
        <v>3938</v>
      </c>
      <c r="V3939">
        <v>15610165</v>
      </c>
      <c r="W3939" t="s">
        <v>1000</v>
      </c>
      <c r="X3939">
        <v>761</v>
      </c>
      <c r="Y3939" t="s">
        <v>374</v>
      </c>
      <c r="Z3939" t="s">
        <v>437</v>
      </c>
      <c r="AA3939">
        <v>26</v>
      </c>
      <c r="AB3939">
        <v>1</v>
      </c>
      <c r="AC3939">
        <v>0</v>
      </c>
      <c r="AD3939">
        <v>2</v>
      </c>
      <c r="AE3939">
        <v>1</v>
      </c>
      <c r="AF3939">
        <v>1</v>
      </c>
      <c r="AG3939">
        <v>199409.19</v>
      </c>
      <c r="AH3939">
        <v>0</v>
      </c>
    </row>
    <row r="3940" spans="21:34" x14ac:dyDescent="0.25">
      <c r="U3940">
        <v>3939</v>
      </c>
      <c r="V3940">
        <v>15723717</v>
      </c>
      <c r="W3940" t="s">
        <v>1001</v>
      </c>
      <c r="X3940">
        <v>483</v>
      </c>
      <c r="Y3940" t="s">
        <v>378</v>
      </c>
      <c r="Z3940" t="s">
        <v>436</v>
      </c>
      <c r="AA3940">
        <v>41</v>
      </c>
      <c r="AB3940">
        <v>1</v>
      </c>
      <c r="AC3940">
        <v>118334.44</v>
      </c>
      <c r="AD3940">
        <v>1</v>
      </c>
      <c r="AE3940">
        <v>0</v>
      </c>
      <c r="AF3940">
        <v>0</v>
      </c>
      <c r="AG3940">
        <v>163147.99</v>
      </c>
      <c r="AH3940">
        <v>1</v>
      </c>
    </row>
    <row r="3941" spans="21:34" x14ac:dyDescent="0.25">
      <c r="U3941">
        <v>3940</v>
      </c>
      <c r="V3941">
        <v>15654611</v>
      </c>
      <c r="W3941" t="s">
        <v>2159</v>
      </c>
      <c r="X3941">
        <v>736</v>
      </c>
      <c r="Y3941" t="s">
        <v>378</v>
      </c>
      <c r="Z3941" t="s">
        <v>437</v>
      </c>
      <c r="AA3941">
        <v>25</v>
      </c>
      <c r="AB3941">
        <v>9</v>
      </c>
      <c r="AC3941">
        <v>81732.88</v>
      </c>
      <c r="AD3941">
        <v>2</v>
      </c>
      <c r="AE3941">
        <v>1</v>
      </c>
      <c r="AF3941">
        <v>0</v>
      </c>
      <c r="AG3941">
        <v>136497.28</v>
      </c>
      <c r="AH3941">
        <v>0</v>
      </c>
    </row>
    <row r="3942" spans="21:34" x14ac:dyDescent="0.25">
      <c r="U3942">
        <v>3941</v>
      </c>
      <c r="V3942">
        <v>15659736</v>
      </c>
      <c r="W3942" t="s">
        <v>2414</v>
      </c>
      <c r="X3942">
        <v>716</v>
      </c>
      <c r="Y3942" t="s">
        <v>378</v>
      </c>
      <c r="Z3942" t="s">
        <v>436</v>
      </c>
      <c r="AA3942">
        <v>66</v>
      </c>
      <c r="AB3942">
        <v>5</v>
      </c>
      <c r="AC3942">
        <v>121411.9</v>
      </c>
      <c r="AD3942">
        <v>1</v>
      </c>
      <c r="AE3942">
        <v>0</v>
      </c>
      <c r="AF3942">
        <v>0</v>
      </c>
      <c r="AG3942">
        <v>10070.4</v>
      </c>
      <c r="AH3942">
        <v>1</v>
      </c>
    </row>
    <row r="3943" spans="21:34" x14ac:dyDescent="0.25">
      <c r="U3943">
        <v>3942</v>
      </c>
      <c r="V3943">
        <v>15603170</v>
      </c>
      <c r="W3943" t="s">
        <v>886</v>
      </c>
      <c r="X3943">
        <v>654</v>
      </c>
      <c r="Y3943" t="s">
        <v>374</v>
      </c>
      <c r="Z3943" t="s">
        <v>436</v>
      </c>
      <c r="AA3943">
        <v>32</v>
      </c>
      <c r="AB3943">
        <v>9</v>
      </c>
      <c r="AC3943">
        <v>121455.65</v>
      </c>
      <c r="AD3943">
        <v>1</v>
      </c>
      <c r="AE3943">
        <v>1</v>
      </c>
      <c r="AF3943">
        <v>0</v>
      </c>
      <c r="AG3943">
        <v>190068.53</v>
      </c>
      <c r="AH3943">
        <v>1</v>
      </c>
    </row>
    <row r="3944" spans="21:34" x14ac:dyDescent="0.25">
      <c r="U3944">
        <v>3943</v>
      </c>
      <c r="V3944">
        <v>15786167</v>
      </c>
      <c r="W3944" t="s">
        <v>2415</v>
      </c>
      <c r="X3944">
        <v>649</v>
      </c>
      <c r="Y3944" t="s">
        <v>376</v>
      </c>
      <c r="Z3944" t="s">
        <v>436</v>
      </c>
      <c r="AA3944">
        <v>20</v>
      </c>
      <c r="AB3944">
        <v>5</v>
      </c>
      <c r="AC3944">
        <v>0</v>
      </c>
      <c r="AD3944">
        <v>2</v>
      </c>
      <c r="AE3944">
        <v>1</v>
      </c>
      <c r="AF3944">
        <v>1</v>
      </c>
      <c r="AG3944">
        <v>58309.54</v>
      </c>
      <c r="AH3944">
        <v>0</v>
      </c>
    </row>
    <row r="3945" spans="21:34" x14ac:dyDescent="0.25">
      <c r="U3945">
        <v>3944</v>
      </c>
      <c r="V3945">
        <v>15671915</v>
      </c>
      <c r="W3945" t="s">
        <v>2416</v>
      </c>
      <c r="X3945">
        <v>649</v>
      </c>
      <c r="Y3945" t="s">
        <v>374</v>
      </c>
      <c r="Z3945" t="s">
        <v>436</v>
      </c>
      <c r="AA3945">
        <v>46</v>
      </c>
      <c r="AB3945">
        <v>5</v>
      </c>
      <c r="AC3945">
        <v>0</v>
      </c>
      <c r="AD3945">
        <v>2</v>
      </c>
      <c r="AE3945">
        <v>1</v>
      </c>
      <c r="AF3945">
        <v>1</v>
      </c>
      <c r="AG3945">
        <v>76946.600000000006</v>
      </c>
      <c r="AH3945">
        <v>0</v>
      </c>
    </row>
    <row r="3946" spans="21:34" x14ac:dyDescent="0.25">
      <c r="U3946">
        <v>3945</v>
      </c>
      <c r="V3946">
        <v>15794792</v>
      </c>
      <c r="W3946" t="s">
        <v>1437</v>
      </c>
      <c r="X3946">
        <v>612</v>
      </c>
      <c r="Y3946" t="s">
        <v>374</v>
      </c>
      <c r="Z3946" t="s">
        <v>437</v>
      </c>
      <c r="AA3946">
        <v>31</v>
      </c>
      <c r="AB3946">
        <v>8</v>
      </c>
      <c r="AC3946">
        <v>117989.75999999999</v>
      </c>
      <c r="AD3946">
        <v>1</v>
      </c>
      <c r="AE3946">
        <v>1</v>
      </c>
      <c r="AF3946">
        <v>1</v>
      </c>
      <c r="AG3946">
        <v>54129.86</v>
      </c>
      <c r="AH3946">
        <v>0</v>
      </c>
    </row>
    <row r="3947" spans="21:34" x14ac:dyDescent="0.25">
      <c r="U3947">
        <v>3946</v>
      </c>
      <c r="V3947">
        <v>15652789</v>
      </c>
      <c r="W3947" t="s">
        <v>1470</v>
      </c>
      <c r="X3947">
        <v>657</v>
      </c>
      <c r="Y3947" t="s">
        <v>376</v>
      </c>
      <c r="Z3947" t="s">
        <v>436</v>
      </c>
      <c r="AA3947">
        <v>40</v>
      </c>
      <c r="AB3947">
        <v>10</v>
      </c>
      <c r="AC3947">
        <v>0</v>
      </c>
      <c r="AD3947">
        <v>2</v>
      </c>
      <c r="AE3947">
        <v>1</v>
      </c>
      <c r="AF3947">
        <v>1</v>
      </c>
      <c r="AG3947">
        <v>52990.7</v>
      </c>
      <c r="AH3947">
        <v>0</v>
      </c>
    </row>
    <row r="3948" spans="21:34" x14ac:dyDescent="0.25">
      <c r="U3948">
        <v>3947</v>
      </c>
      <c r="V3948">
        <v>15739168</v>
      </c>
      <c r="W3948" t="s">
        <v>2417</v>
      </c>
      <c r="X3948">
        <v>511</v>
      </c>
      <c r="Y3948" t="s">
        <v>374</v>
      </c>
      <c r="Z3948" t="s">
        <v>437</v>
      </c>
      <c r="AA3948">
        <v>31</v>
      </c>
      <c r="AB3948">
        <v>5</v>
      </c>
      <c r="AC3948">
        <v>137411.29</v>
      </c>
      <c r="AD3948">
        <v>1</v>
      </c>
      <c r="AE3948">
        <v>0</v>
      </c>
      <c r="AF3948">
        <v>1</v>
      </c>
      <c r="AG3948">
        <v>161854.98000000001</v>
      </c>
      <c r="AH3948">
        <v>0</v>
      </c>
    </row>
    <row r="3949" spans="21:34" x14ac:dyDescent="0.25">
      <c r="U3949">
        <v>3948</v>
      </c>
      <c r="V3949">
        <v>15719950</v>
      </c>
      <c r="W3949" t="s">
        <v>965</v>
      </c>
      <c r="X3949">
        <v>682</v>
      </c>
      <c r="Y3949" t="s">
        <v>374</v>
      </c>
      <c r="Z3949" t="s">
        <v>436</v>
      </c>
      <c r="AA3949">
        <v>61</v>
      </c>
      <c r="AB3949">
        <v>10</v>
      </c>
      <c r="AC3949">
        <v>73688.2</v>
      </c>
      <c r="AD3949">
        <v>1</v>
      </c>
      <c r="AE3949">
        <v>1</v>
      </c>
      <c r="AF3949">
        <v>1</v>
      </c>
      <c r="AG3949">
        <v>172141.33</v>
      </c>
      <c r="AH3949">
        <v>0</v>
      </c>
    </row>
    <row r="3950" spans="21:34" x14ac:dyDescent="0.25">
      <c r="U3950">
        <v>3949</v>
      </c>
      <c r="V3950">
        <v>15743818</v>
      </c>
      <c r="W3950" t="s">
        <v>731</v>
      </c>
      <c r="X3950">
        <v>748</v>
      </c>
      <c r="Y3950" t="s">
        <v>376</v>
      </c>
      <c r="Z3950" t="s">
        <v>436</v>
      </c>
      <c r="AA3950">
        <v>58</v>
      </c>
      <c r="AB3950">
        <v>9</v>
      </c>
      <c r="AC3950">
        <v>122330.7</v>
      </c>
      <c r="AD3950">
        <v>2</v>
      </c>
      <c r="AE3950">
        <v>0</v>
      </c>
      <c r="AF3950">
        <v>1</v>
      </c>
      <c r="AG3950">
        <v>124429.19</v>
      </c>
      <c r="AH3950">
        <v>0</v>
      </c>
    </row>
    <row r="3951" spans="21:34" x14ac:dyDescent="0.25">
      <c r="U3951">
        <v>3950</v>
      </c>
      <c r="V3951">
        <v>15717937</v>
      </c>
      <c r="W3951" t="s">
        <v>1885</v>
      </c>
      <c r="X3951">
        <v>554</v>
      </c>
      <c r="Y3951" t="s">
        <v>378</v>
      </c>
      <c r="Z3951" t="s">
        <v>436</v>
      </c>
      <c r="AA3951">
        <v>43</v>
      </c>
      <c r="AB3951">
        <v>5</v>
      </c>
      <c r="AC3951">
        <v>99906.89</v>
      </c>
      <c r="AD3951">
        <v>1</v>
      </c>
      <c r="AE3951">
        <v>0</v>
      </c>
      <c r="AF3951">
        <v>0</v>
      </c>
      <c r="AG3951">
        <v>24983.39</v>
      </c>
      <c r="AH3951">
        <v>0</v>
      </c>
    </row>
    <row r="3952" spans="21:34" x14ac:dyDescent="0.25">
      <c r="U3952">
        <v>3951</v>
      </c>
      <c r="V3952">
        <v>15602841</v>
      </c>
      <c r="W3952" t="s">
        <v>2418</v>
      </c>
      <c r="X3952">
        <v>794</v>
      </c>
      <c r="Y3952" t="s">
        <v>376</v>
      </c>
      <c r="Z3952" t="s">
        <v>437</v>
      </c>
      <c r="AA3952">
        <v>28</v>
      </c>
      <c r="AB3952">
        <v>5</v>
      </c>
      <c r="AC3952">
        <v>0</v>
      </c>
      <c r="AD3952">
        <v>2</v>
      </c>
      <c r="AE3952">
        <v>0</v>
      </c>
      <c r="AF3952">
        <v>1</v>
      </c>
      <c r="AG3952">
        <v>86699.98</v>
      </c>
      <c r="AH3952">
        <v>0</v>
      </c>
    </row>
    <row r="3953" spans="21:34" x14ac:dyDescent="0.25">
      <c r="U3953">
        <v>3952</v>
      </c>
      <c r="V3953">
        <v>15619972</v>
      </c>
      <c r="W3953" t="s">
        <v>1607</v>
      </c>
      <c r="X3953">
        <v>807</v>
      </c>
      <c r="Y3953" t="s">
        <v>374</v>
      </c>
      <c r="Z3953" t="s">
        <v>437</v>
      </c>
      <c r="AA3953">
        <v>47</v>
      </c>
      <c r="AB3953">
        <v>9</v>
      </c>
      <c r="AC3953">
        <v>167664.82999999999</v>
      </c>
      <c r="AD3953">
        <v>1</v>
      </c>
      <c r="AE3953">
        <v>0</v>
      </c>
      <c r="AF3953">
        <v>0</v>
      </c>
      <c r="AG3953">
        <v>125440.11</v>
      </c>
      <c r="AH3953">
        <v>1</v>
      </c>
    </row>
    <row r="3954" spans="21:34" x14ac:dyDescent="0.25">
      <c r="U3954">
        <v>3953</v>
      </c>
      <c r="V3954">
        <v>15796114</v>
      </c>
      <c r="W3954" t="s">
        <v>2419</v>
      </c>
      <c r="X3954">
        <v>594</v>
      </c>
      <c r="Y3954" t="s">
        <v>374</v>
      </c>
      <c r="Z3954" t="s">
        <v>437</v>
      </c>
      <c r="AA3954">
        <v>34</v>
      </c>
      <c r="AB3954">
        <v>7</v>
      </c>
      <c r="AC3954">
        <v>141525.54999999999</v>
      </c>
      <c r="AD3954">
        <v>1</v>
      </c>
      <c r="AE3954">
        <v>0</v>
      </c>
      <c r="AF3954">
        <v>0</v>
      </c>
      <c r="AG3954">
        <v>9443.15</v>
      </c>
      <c r="AH3954">
        <v>0</v>
      </c>
    </row>
    <row r="3955" spans="21:34" x14ac:dyDescent="0.25">
      <c r="U3955">
        <v>3954</v>
      </c>
      <c r="V3955">
        <v>15633546</v>
      </c>
      <c r="W3955" t="s">
        <v>2420</v>
      </c>
      <c r="X3955">
        <v>652</v>
      </c>
      <c r="Y3955" t="s">
        <v>376</v>
      </c>
      <c r="Z3955" t="s">
        <v>437</v>
      </c>
      <c r="AA3955">
        <v>33</v>
      </c>
      <c r="AB3955">
        <v>3</v>
      </c>
      <c r="AC3955">
        <v>124832.51</v>
      </c>
      <c r="AD3955">
        <v>1</v>
      </c>
      <c r="AE3955">
        <v>1</v>
      </c>
      <c r="AF3955">
        <v>0</v>
      </c>
      <c r="AG3955">
        <v>195877.06</v>
      </c>
      <c r="AH3955">
        <v>0</v>
      </c>
    </row>
    <row r="3956" spans="21:34" x14ac:dyDescent="0.25">
      <c r="U3956">
        <v>3955</v>
      </c>
      <c r="V3956">
        <v>15758755</v>
      </c>
      <c r="W3956" t="s">
        <v>1197</v>
      </c>
      <c r="X3956">
        <v>729</v>
      </c>
      <c r="Y3956" t="s">
        <v>374</v>
      </c>
      <c r="Z3956" t="s">
        <v>437</v>
      </c>
      <c r="AA3956">
        <v>34</v>
      </c>
      <c r="AB3956">
        <v>9</v>
      </c>
      <c r="AC3956">
        <v>132121.71</v>
      </c>
      <c r="AD3956">
        <v>1</v>
      </c>
      <c r="AE3956">
        <v>0</v>
      </c>
      <c r="AF3956">
        <v>1</v>
      </c>
      <c r="AG3956">
        <v>105409.31</v>
      </c>
      <c r="AH3956">
        <v>0</v>
      </c>
    </row>
    <row r="3957" spans="21:34" x14ac:dyDescent="0.25">
      <c r="U3957">
        <v>3956</v>
      </c>
      <c r="V3957">
        <v>15695168</v>
      </c>
      <c r="W3957" t="s">
        <v>1097</v>
      </c>
      <c r="X3957">
        <v>625</v>
      </c>
      <c r="Y3957" t="s">
        <v>374</v>
      </c>
      <c r="Z3957" t="s">
        <v>436</v>
      </c>
      <c r="AA3957">
        <v>39</v>
      </c>
      <c r="AB3957">
        <v>2</v>
      </c>
      <c r="AC3957">
        <v>0</v>
      </c>
      <c r="AD3957">
        <v>2</v>
      </c>
      <c r="AE3957">
        <v>1</v>
      </c>
      <c r="AF3957">
        <v>0</v>
      </c>
      <c r="AG3957">
        <v>100403.05</v>
      </c>
      <c r="AH3957">
        <v>0</v>
      </c>
    </row>
    <row r="3958" spans="21:34" x14ac:dyDescent="0.25">
      <c r="U3958">
        <v>3957</v>
      </c>
      <c r="V3958">
        <v>15754342</v>
      </c>
      <c r="W3958" t="s">
        <v>1703</v>
      </c>
      <c r="X3958">
        <v>597</v>
      </c>
      <c r="Y3958" t="s">
        <v>378</v>
      </c>
      <c r="Z3958" t="s">
        <v>437</v>
      </c>
      <c r="AA3958">
        <v>60</v>
      </c>
      <c r="AB3958">
        <v>0</v>
      </c>
      <c r="AC3958">
        <v>78539.839999999997</v>
      </c>
      <c r="AD3958">
        <v>1</v>
      </c>
      <c r="AE3958">
        <v>0</v>
      </c>
      <c r="AF3958">
        <v>1</v>
      </c>
      <c r="AG3958">
        <v>48502.879999999997</v>
      </c>
      <c r="AH3958">
        <v>0</v>
      </c>
    </row>
    <row r="3959" spans="21:34" x14ac:dyDescent="0.25">
      <c r="U3959">
        <v>3958</v>
      </c>
      <c r="V3959">
        <v>15756610</v>
      </c>
      <c r="W3959" t="s">
        <v>2421</v>
      </c>
      <c r="X3959">
        <v>657</v>
      </c>
      <c r="Y3959" t="s">
        <v>378</v>
      </c>
      <c r="Z3959" t="s">
        <v>437</v>
      </c>
      <c r="AA3959">
        <v>38</v>
      </c>
      <c r="AB3959">
        <v>5</v>
      </c>
      <c r="AC3959">
        <v>123770.46</v>
      </c>
      <c r="AD3959">
        <v>1</v>
      </c>
      <c r="AE3959">
        <v>0</v>
      </c>
      <c r="AF3959">
        <v>0</v>
      </c>
      <c r="AG3959">
        <v>47019.66</v>
      </c>
      <c r="AH3959">
        <v>1</v>
      </c>
    </row>
    <row r="3960" spans="21:34" x14ac:dyDescent="0.25">
      <c r="U3960">
        <v>3959</v>
      </c>
      <c r="V3960">
        <v>15640917</v>
      </c>
      <c r="W3960" t="s">
        <v>1226</v>
      </c>
      <c r="X3960">
        <v>633</v>
      </c>
      <c r="Y3960" t="s">
        <v>374</v>
      </c>
      <c r="Z3960" t="s">
        <v>436</v>
      </c>
      <c r="AA3960">
        <v>43</v>
      </c>
      <c r="AB3960">
        <v>5</v>
      </c>
      <c r="AC3960">
        <v>0</v>
      </c>
      <c r="AD3960">
        <v>2</v>
      </c>
      <c r="AE3960">
        <v>1</v>
      </c>
      <c r="AF3960">
        <v>1</v>
      </c>
      <c r="AG3960">
        <v>48249.88</v>
      </c>
      <c r="AH3960">
        <v>0</v>
      </c>
    </row>
    <row r="3961" spans="21:34" x14ac:dyDescent="0.25">
      <c r="U3961">
        <v>3960</v>
      </c>
      <c r="V3961">
        <v>15663164</v>
      </c>
      <c r="W3961" t="s">
        <v>1504</v>
      </c>
      <c r="X3961">
        <v>663</v>
      </c>
      <c r="Y3961" t="s">
        <v>378</v>
      </c>
      <c r="Z3961" t="s">
        <v>436</v>
      </c>
      <c r="AA3961">
        <v>49</v>
      </c>
      <c r="AB3961">
        <v>7</v>
      </c>
      <c r="AC3961">
        <v>116150.65</v>
      </c>
      <c r="AD3961">
        <v>3</v>
      </c>
      <c r="AE3961">
        <v>1</v>
      </c>
      <c r="AF3961">
        <v>1</v>
      </c>
      <c r="AG3961">
        <v>84358.71</v>
      </c>
      <c r="AH3961">
        <v>1</v>
      </c>
    </row>
    <row r="3962" spans="21:34" x14ac:dyDescent="0.25">
      <c r="U3962">
        <v>3961</v>
      </c>
      <c r="V3962">
        <v>15616811</v>
      </c>
      <c r="W3962" t="s">
        <v>765</v>
      </c>
      <c r="X3962">
        <v>535</v>
      </c>
      <c r="Y3962" t="s">
        <v>374</v>
      </c>
      <c r="Z3962" t="s">
        <v>436</v>
      </c>
      <c r="AA3962">
        <v>47</v>
      </c>
      <c r="AB3962">
        <v>0</v>
      </c>
      <c r="AC3962">
        <v>160729.1</v>
      </c>
      <c r="AD3962">
        <v>1</v>
      </c>
      <c r="AE3962">
        <v>0</v>
      </c>
      <c r="AF3962">
        <v>1</v>
      </c>
      <c r="AG3962">
        <v>145986.35</v>
      </c>
      <c r="AH3962">
        <v>0</v>
      </c>
    </row>
    <row r="3963" spans="21:34" x14ac:dyDescent="0.25">
      <c r="U3963">
        <v>3962</v>
      </c>
      <c r="V3963">
        <v>15610781</v>
      </c>
      <c r="W3963" t="s">
        <v>2139</v>
      </c>
      <c r="X3963">
        <v>702</v>
      </c>
      <c r="Y3963" t="s">
        <v>374</v>
      </c>
      <c r="Z3963" t="s">
        <v>437</v>
      </c>
      <c r="AA3963">
        <v>29</v>
      </c>
      <c r="AB3963">
        <v>10</v>
      </c>
      <c r="AC3963">
        <v>88378.6</v>
      </c>
      <c r="AD3963">
        <v>1</v>
      </c>
      <c r="AE3963">
        <v>1</v>
      </c>
      <c r="AF3963">
        <v>0</v>
      </c>
      <c r="AG3963">
        <v>88550.28</v>
      </c>
      <c r="AH3963">
        <v>0</v>
      </c>
    </row>
    <row r="3964" spans="21:34" x14ac:dyDescent="0.25">
      <c r="U3964">
        <v>3963</v>
      </c>
      <c r="V3964">
        <v>15600911</v>
      </c>
      <c r="W3964" t="s">
        <v>2422</v>
      </c>
      <c r="X3964">
        <v>712</v>
      </c>
      <c r="Y3964" t="s">
        <v>374</v>
      </c>
      <c r="Z3964" t="s">
        <v>436</v>
      </c>
      <c r="AA3964">
        <v>33</v>
      </c>
      <c r="AB3964">
        <v>2</v>
      </c>
      <c r="AC3964">
        <v>182888.08</v>
      </c>
      <c r="AD3964">
        <v>1</v>
      </c>
      <c r="AE3964">
        <v>1</v>
      </c>
      <c r="AF3964">
        <v>0</v>
      </c>
      <c r="AG3964">
        <v>3061</v>
      </c>
      <c r="AH3964">
        <v>0</v>
      </c>
    </row>
    <row r="3965" spans="21:34" x14ac:dyDescent="0.25">
      <c r="U3965">
        <v>3964</v>
      </c>
      <c r="V3965">
        <v>15629603</v>
      </c>
      <c r="W3965" t="s">
        <v>909</v>
      </c>
      <c r="X3965">
        <v>607</v>
      </c>
      <c r="Y3965" t="s">
        <v>374</v>
      </c>
      <c r="Z3965" t="s">
        <v>436</v>
      </c>
      <c r="AA3965">
        <v>31</v>
      </c>
      <c r="AB3965">
        <v>8</v>
      </c>
      <c r="AC3965">
        <v>0</v>
      </c>
      <c r="AD3965">
        <v>2</v>
      </c>
      <c r="AE3965">
        <v>1</v>
      </c>
      <c r="AF3965">
        <v>1</v>
      </c>
      <c r="AG3965">
        <v>43196.5</v>
      </c>
      <c r="AH3965">
        <v>0</v>
      </c>
    </row>
    <row r="3966" spans="21:34" x14ac:dyDescent="0.25">
      <c r="U3966">
        <v>3965</v>
      </c>
      <c r="V3966">
        <v>15714981</v>
      </c>
      <c r="W3966" t="s">
        <v>2423</v>
      </c>
      <c r="X3966">
        <v>476</v>
      </c>
      <c r="Y3966" t="s">
        <v>374</v>
      </c>
      <c r="Z3966" t="s">
        <v>436</v>
      </c>
      <c r="AA3966">
        <v>37</v>
      </c>
      <c r="AB3966">
        <v>4</v>
      </c>
      <c r="AC3966">
        <v>0</v>
      </c>
      <c r="AD3966">
        <v>1</v>
      </c>
      <c r="AE3966">
        <v>1</v>
      </c>
      <c r="AF3966">
        <v>1</v>
      </c>
      <c r="AG3966">
        <v>55775.839999999997</v>
      </c>
      <c r="AH3966">
        <v>1</v>
      </c>
    </row>
    <row r="3967" spans="21:34" x14ac:dyDescent="0.25">
      <c r="U3967">
        <v>3966</v>
      </c>
      <c r="V3967">
        <v>15775892</v>
      </c>
      <c r="W3967" t="s">
        <v>2047</v>
      </c>
      <c r="X3967">
        <v>748</v>
      </c>
      <c r="Y3967" t="s">
        <v>376</v>
      </c>
      <c r="Z3967" t="s">
        <v>437</v>
      </c>
      <c r="AA3967">
        <v>23</v>
      </c>
      <c r="AB3967">
        <v>8</v>
      </c>
      <c r="AC3967">
        <v>85600.08</v>
      </c>
      <c r="AD3967">
        <v>1</v>
      </c>
      <c r="AE3967">
        <v>0</v>
      </c>
      <c r="AF3967">
        <v>0</v>
      </c>
      <c r="AG3967">
        <v>134077.71</v>
      </c>
      <c r="AH3967">
        <v>0</v>
      </c>
    </row>
    <row r="3968" spans="21:34" x14ac:dyDescent="0.25">
      <c r="U3968">
        <v>3967</v>
      </c>
      <c r="V3968">
        <v>15782778</v>
      </c>
      <c r="W3968" t="s">
        <v>2424</v>
      </c>
      <c r="X3968">
        <v>815</v>
      </c>
      <c r="Y3968" t="s">
        <v>374</v>
      </c>
      <c r="Z3968" t="s">
        <v>436</v>
      </c>
      <c r="AA3968">
        <v>35</v>
      </c>
      <c r="AB3968">
        <v>4</v>
      </c>
      <c r="AC3968">
        <v>0</v>
      </c>
      <c r="AD3968">
        <v>2</v>
      </c>
      <c r="AE3968">
        <v>0</v>
      </c>
      <c r="AF3968">
        <v>1</v>
      </c>
      <c r="AG3968">
        <v>198490.33</v>
      </c>
      <c r="AH3968">
        <v>0</v>
      </c>
    </row>
    <row r="3969" spans="21:34" x14ac:dyDescent="0.25">
      <c r="U3969">
        <v>3968</v>
      </c>
      <c r="V3969">
        <v>15786643</v>
      </c>
      <c r="W3969" t="s">
        <v>700</v>
      </c>
      <c r="X3969">
        <v>602</v>
      </c>
      <c r="Y3969" t="s">
        <v>374</v>
      </c>
      <c r="Z3969" t="s">
        <v>436</v>
      </c>
      <c r="AA3969">
        <v>32</v>
      </c>
      <c r="AB3969">
        <v>10</v>
      </c>
      <c r="AC3969">
        <v>0</v>
      </c>
      <c r="AD3969">
        <v>2</v>
      </c>
      <c r="AE3969">
        <v>1</v>
      </c>
      <c r="AF3969">
        <v>1</v>
      </c>
      <c r="AG3969">
        <v>116052.92</v>
      </c>
      <c r="AH3969">
        <v>0</v>
      </c>
    </row>
    <row r="3970" spans="21:34" x14ac:dyDescent="0.25">
      <c r="U3970">
        <v>3969</v>
      </c>
      <c r="V3970">
        <v>15595657</v>
      </c>
      <c r="W3970" t="s">
        <v>2425</v>
      </c>
      <c r="X3970">
        <v>649</v>
      </c>
      <c r="Y3970" t="s">
        <v>378</v>
      </c>
      <c r="Z3970" t="s">
        <v>436</v>
      </c>
      <c r="AA3970">
        <v>40</v>
      </c>
      <c r="AB3970">
        <v>4</v>
      </c>
      <c r="AC3970">
        <v>95001.33</v>
      </c>
      <c r="AD3970">
        <v>1</v>
      </c>
      <c r="AE3970">
        <v>0</v>
      </c>
      <c r="AF3970">
        <v>1</v>
      </c>
      <c r="AG3970">
        <v>123202.99</v>
      </c>
      <c r="AH3970">
        <v>0</v>
      </c>
    </row>
    <row r="3971" spans="21:34" x14ac:dyDescent="0.25">
      <c r="U3971">
        <v>3970</v>
      </c>
      <c r="V3971">
        <v>15743673</v>
      </c>
      <c r="W3971" t="s">
        <v>803</v>
      </c>
      <c r="X3971">
        <v>551</v>
      </c>
      <c r="Y3971" t="s">
        <v>376</v>
      </c>
      <c r="Z3971" t="s">
        <v>436</v>
      </c>
      <c r="AA3971">
        <v>27</v>
      </c>
      <c r="AB3971">
        <v>2</v>
      </c>
      <c r="AC3971">
        <v>113873.22</v>
      </c>
      <c r="AD3971">
        <v>1</v>
      </c>
      <c r="AE3971">
        <v>1</v>
      </c>
      <c r="AF3971">
        <v>1</v>
      </c>
      <c r="AG3971">
        <v>85129.77</v>
      </c>
      <c r="AH3971">
        <v>1</v>
      </c>
    </row>
    <row r="3972" spans="21:34" x14ac:dyDescent="0.25">
      <c r="U3972">
        <v>3971</v>
      </c>
      <c r="V3972">
        <v>15634310</v>
      </c>
      <c r="W3972" t="s">
        <v>755</v>
      </c>
      <c r="X3972">
        <v>509</v>
      </c>
      <c r="Y3972" t="s">
        <v>374</v>
      </c>
      <c r="Z3972" t="s">
        <v>436</v>
      </c>
      <c r="AA3972">
        <v>30</v>
      </c>
      <c r="AB3972">
        <v>6</v>
      </c>
      <c r="AC3972">
        <v>0</v>
      </c>
      <c r="AD3972">
        <v>2</v>
      </c>
      <c r="AE3972">
        <v>1</v>
      </c>
      <c r="AF3972">
        <v>0</v>
      </c>
      <c r="AG3972">
        <v>180598.86</v>
      </c>
      <c r="AH3972">
        <v>0</v>
      </c>
    </row>
    <row r="3973" spans="21:34" x14ac:dyDescent="0.25">
      <c r="U3973">
        <v>3972</v>
      </c>
      <c r="V3973">
        <v>15790809</v>
      </c>
      <c r="W3973" t="s">
        <v>1849</v>
      </c>
      <c r="X3973">
        <v>685</v>
      </c>
      <c r="Y3973" t="s">
        <v>376</v>
      </c>
      <c r="Z3973" t="s">
        <v>436</v>
      </c>
      <c r="AA3973">
        <v>40</v>
      </c>
      <c r="AB3973">
        <v>7</v>
      </c>
      <c r="AC3973">
        <v>74896.92</v>
      </c>
      <c r="AD3973">
        <v>1</v>
      </c>
      <c r="AE3973">
        <v>1</v>
      </c>
      <c r="AF3973">
        <v>0</v>
      </c>
      <c r="AG3973">
        <v>198694.2</v>
      </c>
      <c r="AH3973">
        <v>0</v>
      </c>
    </row>
    <row r="3974" spans="21:34" x14ac:dyDescent="0.25">
      <c r="U3974">
        <v>3973</v>
      </c>
      <c r="V3974">
        <v>15668695</v>
      </c>
      <c r="W3974" t="s">
        <v>701</v>
      </c>
      <c r="X3974">
        <v>536</v>
      </c>
      <c r="Y3974" t="s">
        <v>374</v>
      </c>
      <c r="Z3974" t="s">
        <v>437</v>
      </c>
      <c r="AA3974">
        <v>22</v>
      </c>
      <c r="AB3974">
        <v>5</v>
      </c>
      <c r="AC3974">
        <v>89492.62</v>
      </c>
      <c r="AD3974">
        <v>1</v>
      </c>
      <c r="AE3974">
        <v>0</v>
      </c>
      <c r="AF3974">
        <v>0</v>
      </c>
      <c r="AG3974">
        <v>42934.43</v>
      </c>
      <c r="AH3974">
        <v>0</v>
      </c>
    </row>
    <row r="3975" spans="21:34" x14ac:dyDescent="0.25">
      <c r="U3975">
        <v>3974</v>
      </c>
      <c r="V3975">
        <v>15669281</v>
      </c>
      <c r="W3975" t="s">
        <v>887</v>
      </c>
      <c r="X3975">
        <v>711</v>
      </c>
      <c r="Y3975" t="s">
        <v>376</v>
      </c>
      <c r="Z3975" t="s">
        <v>436</v>
      </c>
      <c r="AA3975">
        <v>38</v>
      </c>
      <c r="AB3975">
        <v>3</v>
      </c>
      <c r="AC3975">
        <v>128718.78</v>
      </c>
      <c r="AD3975">
        <v>1</v>
      </c>
      <c r="AE3975">
        <v>0</v>
      </c>
      <c r="AF3975">
        <v>0</v>
      </c>
      <c r="AG3975">
        <v>114793.45</v>
      </c>
      <c r="AH3975">
        <v>0</v>
      </c>
    </row>
    <row r="3976" spans="21:34" x14ac:dyDescent="0.25">
      <c r="U3976">
        <v>3975</v>
      </c>
      <c r="V3976">
        <v>15621031</v>
      </c>
      <c r="W3976" t="s">
        <v>2426</v>
      </c>
      <c r="X3976">
        <v>761</v>
      </c>
      <c r="Y3976" t="s">
        <v>376</v>
      </c>
      <c r="Z3976" t="s">
        <v>436</v>
      </c>
      <c r="AA3976">
        <v>27</v>
      </c>
      <c r="AB3976">
        <v>8</v>
      </c>
      <c r="AC3976">
        <v>0</v>
      </c>
      <c r="AD3976">
        <v>2</v>
      </c>
      <c r="AE3976">
        <v>1</v>
      </c>
      <c r="AF3976">
        <v>0</v>
      </c>
      <c r="AG3976">
        <v>63297.7</v>
      </c>
      <c r="AH3976">
        <v>0</v>
      </c>
    </row>
    <row r="3977" spans="21:34" x14ac:dyDescent="0.25">
      <c r="U3977">
        <v>3976</v>
      </c>
      <c r="V3977">
        <v>15720071</v>
      </c>
      <c r="W3977" t="s">
        <v>737</v>
      </c>
      <c r="X3977">
        <v>535</v>
      </c>
      <c r="Y3977" t="s">
        <v>374</v>
      </c>
      <c r="Z3977" t="s">
        <v>437</v>
      </c>
      <c r="AA3977">
        <v>49</v>
      </c>
      <c r="AB3977">
        <v>3</v>
      </c>
      <c r="AC3977">
        <v>0</v>
      </c>
      <c r="AD3977">
        <v>1</v>
      </c>
      <c r="AE3977">
        <v>0</v>
      </c>
      <c r="AF3977">
        <v>0</v>
      </c>
      <c r="AG3977">
        <v>61820.41</v>
      </c>
      <c r="AH3977">
        <v>1</v>
      </c>
    </row>
    <row r="3978" spans="21:34" x14ac:dyDescent="0.25">
      <c r="U3978">
        <v>3977</v>
      </c>
      <c r="V3978">
        <v>15792180</v>
      </c>
      <c r="W3978" t="s">
        <v>2101</v>
      </c>
      <c r="X3978">
        <v>566</v>
      </c>
      <c r="Y3978" t="s">
        <v>378</v>
      </c>
      <c r="Z3978" t="s">
        <v>436</v>
      </c>
      <c r="AA3978">
        <v>22</v>
      </c>
      <c r="AB3978">
        <v>7</v>
      </c>
      <c r="AC3978">
        <v>144954.75</v>
      </c>
      <c r="AD3978">
        <v>2</v>
      </c>
      <c r="AE3978">
        <v>1</v>
      </c>
      <c r="AF3978">
        <v>0</v>
      </c>
      <c r="AG3978">
        <v>102246</v>
      </c>
      <c r="AH3978">
        <v>0</v>
      </c>
    </row>
    <row r="3979" spans="21:34" x14ac:dyDescent="0.25">
      <c r="U3979">
        <v>3978</v>
      </c>
      <c r="V3979">
        <v>15813894</v>
      </c>
      <c r="W3979" t="s">
        <v>1806</v>
      </c>
      <c r="X3979">
        <v>620</v>
      </c>
      <c r="Y3979" t="s">
        <v>376</v>
      </c>
      <c r="Z3979" t="s">
        <v>436</v>
      </c>
      <c r="AA3979">
        <v>21</v>
      </c>
      <c r="AB3979">
        <v>9</v>
      </c>
      <c r="AC3979">
        <v>0</v>
      </c>
      <c r="AD3979">
        <v>2</v>
      </c>
      <c r="AE3979">
        <v>0</v>
      </c>
      <c r="AF3979">
        <v>0</v>
      </c>
      <c r="AG3979">
        <v>154882.79</v>
      </c>
      <c r="AH3979">
        <v>0</v>
      </c>
    </row>
    <row r="3980" spans="21:34" x14ac:dyDescent="0.25">
      <c r="U3980">
        <v>3979</v>
      </c>
      <c r="V3980">
        <v>15669490</v>
      </c>
      <c r="W3980" t="s">
        <v>2427</v>
      </c>
      <c r="X3980">
        <v>837</v>
      </c>
      <c r="Y3980" t="s">
        <v>378</v>
      </c>
      <c r="Z3980" t="s">
        <v>436</v>
      </c>
      <c r="AA3980">
        <v>37</v>
      </c>
      <c r="AB3980">
        <v>6</v>
      </c>
      <c r="AC3980">
        <v>94001.61</v>
      </c>
      <c r="AD3980">
        <v>2</v>
      </c>
      <c r="AE3980">
        <v>1</v>
      </c>
      <c r="AF3980">
        <v>0</v>
      </c>
      <c r="AG3980">
        <v>140723.04999999999</v>
      </c>
      <c r="AH3980">
        <v>0</v>
      </c>
    </row>
    <row r="3981" spans="21:34" x14ac:dyDescent="0.25">
      <c r="U3981">
        <v>3980</v>
      </c>
      <c r="V3981">
        <v>15783030</v>
      </c>
      <c r="W3981" t="s">
        <v>1255</v>
      </c>
      <c r="X3981">
        <v>685</v>
      </c>
      <c r="Y3981" t="s">
        <v>374</v>
      </c>
      <c r="Z3981" t="s">
        <v>437</v>
      </c>
      <c r="AA3981">
        <v>40</v>
      </c>
      <c r="AB3981">
        <v>7</v>
      </c>
      <c r="AC3981">
        <v>0</v>
      </c>
      <c r="AD3981">
        <v>1</v>
      </c>
      <c r="AE3981">
        <v>1</v>
      </c>
      <c r="AF3981">
        <v>0</v>
      </c>
      <c r="AG3981">
        <v>72852.740000000005</v>
      </c>
      <c r="AH3981">
        <v>1</v>
      </c>
    </row>
    <row r="3982" spans="21:34" x14ac:dyDescent="0.25">
      <c r="U3982">
        <v>3981</v>
      </c>
      <c r="V3982">
        <v>15695792</v>
      </c>
      <c r="W3982" t="s">
        <v>852</v>
      </c>
      <c r="X3982">
        <v>673</v>
      </c>
      <c r="Y3982" t="s">
        <v>374</v>
      </c>
      <c r="Z3982" t="s">
        <v>436</v>
      </c>
      <c r="AA3982">
        <v>65</v>
      </c>
      <c r="AB3982">
        <v>0</v>
      </c>
      <c r="AC3982">
        <v>0</v>
      </c>
      <c r="AD3982">
        <v>1</v>
      </c>
      <c r="AE3982">
        <v>1</v>
      </c>
      <c r="AF3982">
        <v>1</v>
      </c>
      <c r="AG3982">
        <v>85733.33</v>
      </c>
      <c r="AH3982">
        <v>0</v>
      </c>
    </row>
    <row r="3983" spans="21:34" x14ac:dyDescent="0.25">
      <c r="U3983">
        <v>3982</v>
      </c>
      <c r="V3983">
        <v>15575676</v>
      </c>
      <c r="W3983" t="s">
        <v>1007</v>
      </c>
      <c r="X3983">
        <v>638</v>
      </c>
      <c r="Y3983" t="s">
        <v>374</v>
      </c>
      <c r="Z3983" t="s">
        <v>436</v>
      </c>
      <c r="AA3983">
        <v>24</v>
      </c>
      <c r="AB3983">
        <v>1</v>
      </c>
      <c r="AC3983">
        <v>0</v>
      </c>
      <c r="AD3983">
        <v>2</v>
      </c>
      <c r="AE3983">
        <v>0</v>
      </c>
      <c r="AF3983">
        <v>1</v>
      </c>
      <c r="AG3983">
        <v>162597.15</v>
      </c>
      <c r="AH3983">
        <v>0</v>
      </c>
    </row>
    <row r="3984" spans="21:34" x14ac:dyDescent="0.25">
      <c r="U3984">
        <v>3983</v>
      </c>
      <c r="V3984">
        <v>15627665</v>
      </c>
      <c r="W3984" t="s">
        <v>1323</v>
      </c>
      <c r="X3984">
        <v>614</v>
      </c>
      <c r="Y3984" t="s">
        <v>374</v>
      </c>
      <c r="Z3984" t="s">
        <v>436</v>
      </c>
      <c r="AA3984">
        <v>46</v>
      </c>
      <c r="AB3984">
        <v>4</v>
      </c>
      <c r="AC3984">
        <v>0</v>
      </c>
      <c r="AD3984">
        <v>1</v>
      </c>
      <c r="AE3984">
        <v>1</v>
      </c>
      <c r="AF3984">
        <v>0</v>
      </c>
      <c r="AG3984">
        <v>74379.570000000007</v>
      </c>
      <c r="AH3984">
        <v>1</v>
      </c>
    </row>
    <row r="3985" spans="21:34" x14ac:dyDescent="0.25">
      <c r="U3985">
        <v>3984</v>
      </c>
      <c r="V3985">
        <v>15814092</v>
      </c>
      <c r="W3985" t="s">
        <v>1731</v>
      </c>
      <c r="X3985">
        <v>626</v>
      </c>
      <c r="Y3985" t="s">
        <v>374</v>
      </c>
      <c r="Z3985" t="s">
        <v>437</v>
      </c>
      <c r="AA3985">
        <v>44</v>
      </c>
      <c r="AB3985">
        <v>2</v>
      </c>
      <c r="AC3985">
        <v>0</v>
      </c>
      <c r="AD3985">
        <v>1</v>
      </c>
      <c r="AE3985">
        <v>0</v>
      </c>
      <c r="AF3985">
        <v>1</v>
      </c>
      <c r="AG3985">
        <v>173117.22</v>
      </c>
      <c r="AH3985">
        <v>1</v>
      </c>
    </row>
    <row r="3986" spans="21:34" x14ac:dyDescent="0.25">
      <c r="U3986">
        <v>3985</v>
      </c>
      <c r="V3986">
        <v>15695225</v>
      </c>
      <c r="W3986" t="s">
        <v>805</v>
      </c>
      <c r="X3986">
        <v>834</v>
      </c>
      <c r="Y3986" t="s">
        <v>376</v>
      </c>
      <c r="Z3986" t="s">
        <v>436</v>
      </c>
      <c r="AA3986">
        <v>38</v>
      </c>
      <c r="AB3986">
        <v>8</v>
      </c>
      <c r="AC3986">
        <v>0</v>
      </c>
      <c r="AD3986">
        <v>2</v>
      </c>
      <c r="AE3986">
        <v>1</v>
      </c>
      <c r="AF3986">
        <v>1</v>
      </c>
      <c r="AG3986">
        <v>66485.259999999995</v>
      </c>
      <c r="AH3986">
        <v>0</v>
      </c>
    </row>
    <row r="3987" spans="21:34" x14ac:dyDescent="0.25">
      <c r="U3987">
        <v>3986</v>
      </c>
      <c r="V3987">
        <v>15615091</v>
      </c>
      <c r="W3987" t="s">
        <v>2428</v>
      </c>
      <c r="X3987">
        <v>691</v>
      </c>
      <c r="Y3987" t="s">
        <v>374</v>
      </c>
      <c r="Z3987" t="s">
        <v>436</v>
      </c>
      <c r="AA3987">
        <v>24</v>
      </c>
      <c r="AB3987">
        <v>6</v>
      </c>
      <c r="AC3987">
        <v>0</v>
      </c>
      <c r="AD3987">
        <v>2</v>
      </c>
      <c r="AE3987">
        <v>1</v>
      </c>
      <c r="AF3987">
        <v>1</v>
      </c>
      <c r="AG3987">
        <v>92811.199999999997</v>
      </c>
      <c r="AH3987">
        <v>0</v>
      </c>
    </row>
    <row r="3988" spans="21:34" x14ac:dyDescent="0.25">
      <c r="U3988">
        <v>3987</v>
      </c>
      <c r="V3988">
        <v>15794345</v>
      </c>
      <c r="W3988" t="s">
        <v>774</v>
      </c>
      <c r="X3988">
        <v>706</v>
      </c>
      <c r="Y3988" t="s">
        <v>376</v>
      </c>
      <c r="Z3988" t="s">
        <v>436</v>
      </c>
      <c r="AA3988">
        <v>38</v>
      </c>
      <c r="AB3988">
        <v>8</v>
      </c>
      <c r="AC3988">
        <v>0</v>
      </c>
      <c r="AD3988">
        <v>2</v>
      </c>
      <c r="AE3988">
        <v>0</v>
      </c>
      <c r="AF3988">
        <v>1</v>
      </c>
      <c r="AG3988">
        <v>46635.11</v>
      </c>
      <c r="AH3988">
        <v>0</v>
      </c>
    </row>
    <row r="3989" spans="21:34" x14ac:dyDescent="0.25">
      <c r="U3989">
        <v>3988</v>
      </c>
      <c r="V3989">
        <v>15726484</v>
      </c>
      <c r="W3989" t="s">
        <v>2429</v>
      </c>
      <c r="X3989">
        <v>633</v>
      </c>
      <c r="Y3989" t="s">
        <v>374</v>
      </c>
      <c r="Z3989" t="s">
        <v>436</v>
      </c>
      <c r="AA3989">
        <v>37</v>
      </c>
      <c r="AB3989">
        <v>7</v>
      </c>
      <c r="AC3989">
        <v>141546.35</v>
      </c>
      <c r="AD3989">
        <v>1</v>
      </c>
      <c r="AE3989">
        <v>1</v>
      </c>
      <c r="AF3989">
        <v>1</v>
      </c>
      <c r="AG3989">
        <v>124830.11</v>
      </c>
      <c r="AH3989">
        <v>0</v>
      </c>
    </row>
    <row r="3990" spans="21:34" x14ac:dyDescent="0.25">
      <c r="U3990">
        <v>3989</v>
      </c>
      <c r="V3990">
        <v>15650442</v>
      </c>
      <c r="W3990" t="s">
        <v>938</v>
      </c>
      <c r="X3990">
        <v>644</v>
      </c>
      <c r="Y3990" t="s">
        <v>378</v>
      </c>
      <c r="Z3990" t="s">
        <v>437</v>
      </c>
      <c r="AA3990">
        <v>32</v>
      </c>
      <c r="AB3990">
        <v>8</v>
      </c>
      <c r="AC3990">
        <v>141528.88</v>
      </c>
      <c r="AD3990">
        <v>1</v>
      </c>
      <c r="AE3990">
        <v>1</v>
      </c>
      <c r="AF3990">
        <v>1</v>
      </c>
      <c r="AG3990">
        <v>167087.34</v>
      </c>
      <c r="AH3990">
        <v>1</v>
      </c>
    </row>
    <row r="3991" spans="21:34" x14ac:dyDescent="0.25">
      <c r="U3991">
        <v>3990</v>
      </c>
      <c r="V3991">
        <v>15714256</v>
      </c>
      <c r="W3991" t="s">
        <v>666</v>
      </c>
      <c r="X3991">
        <v>666</v>
      </c>
      <c r="Y3991" t="s">
        <v>374</v>
      </c>
      <c r="Z3991" t="s">
        <v>436</v>
      </c>
      <c r="AA3991">
        <v>30</v>
      </c>
      <c r="AB3991">
        <v>7</v>
      </c>
      <c r="AC3991">
        <v>109805.3</v>
      </c>
      <c r="AD3991">
        <v>1</v>
      </c>
      <c r="AE3991">
        <v>0</v>
      </c>
      <c r="AF3991">
        <v>1</v>
      </c>
      <c r="AG3991">
        <v>163625.56</v>
      </c>
      <c r="AH3991">
        <v>0</v>
      </c>
    </row>
    <row r="3992" spans="21:34" x14ac:dyDescent="0.25">
      <c r="U3992">
        <v>3991</v>
      </c>
      <c r="V3992">
        <v>15778752</v>
      </c>
      <c r="W3992" t="s">
        <v>911</v>
      </c>
      <c r="X3992">
        <v>708</v>
      </c>
      <c r="Y3992" t="s">
        <v>374</v>
      </c>
      <c r="Z3992" t="s">
        <v>436</v>
      </c>
      <c r="AA3992">
        <v>32</v>
      </c>
      <c r="AB3992">
        <v>10</v>
      </c>
      <c r="AC3992">
        <v>86614.06</v>
      </c>
      <c r="AD3992">
        <v>2</v>
      </c>
      <c r="AE3992">
        <v>1</v>
      </c>
      <c r="AF3992">
        <v>1</v>
      </c>
      <c r="AG3992">
        <v>172129.26</v>
      </c>
      <c r="AH3992">
        <v>0</v>
      </c>
    </row>
    <row r="3993" spans="21:34" x14ac:dyDescent="0.25">
      <c r="U3993">
        <v>3992</v>
      </c>
      <c r="V3993">
        <v>15601659</v>
      </c>
      <c r="W3993" t="s">
        <v>1729</v>
      </c>
      <c r="X3993">
        <v>496</v>
      </c>
      <c r="Y3993" t="s">
        <v>378</v>
      </c>
      <c r="Z3993" t="s">
        <v>437</v>
      </c>
      <c r="AA3993">
        <v>59</v>
      </c>
      <c r="AB3993">
        <v>7</v>
      </c>
      <c r="AC3993">
        <v>91680.1</v>
      </c>
      <c r="AD3993">
        <v>2</v>
      </c>
      <c r="AE3993">
        <v>1</v>
      </c>
      <c r="AF3993">
        <v>0</v>
      </c>
      <c r="AG3993">
        <v>163141.18</v>
      </c>
      <c r="AH3993">
        <v>1</v>
      </c>
    </row>
    <row r="3994" spans="21:34" x14ac:dyDescent="0.25">
      <c r="U3994">
        <v>3993</v>
      </c>
      <c r="V3994">
        <v>15602811</v>
      </c>
      <c r="W3994" t="s">
        <v>1990</v>
      </c>
      <c r="X3994">
        <v>730</v>
      </c>
      <c r="Y3994" t="s">
        <v>378</v>
      </c>
      <c r="Z3994" t="s">
        <v>436</v>
      </c>
      <c r="AA3994">
        <v>38</v>
      </c>
      <c r="AB3994">
        <v>0</v>
      </c>
      <c r="AC3994">
        <v>38848.19</v>
      </c>
      <c r="AD3994">
        <v>2</v>
      </c>
      <c r="AE3994">
        <v>0</v>
      </c>
      <c r="AF3994">
        <v>0</v>
      </c>
      <c r="AG3994">
        <v>94003.11</v>
      </c>
      <c r="AH3994">
        <v>0</v>
      </c>
    </row>
    <row r="3995" spans="21:34" x14ac:dyDescent="0.25">
      <c r="U3995">
        <v>3994</v>
      </c>
      <c r="V3995">
        <v>15779414</v>
      </c>
      <c r="W3995" t="s">
        <v>884</v>
      </c>
      <c r="X3995">
        <v>696</v>
      </c>
      <c r="Y3995" t="s">
        <v>376</v>
      </c>
      <c r="Z3995" t="s">
        <v>436</v>
      </c>
      <c r="AA3995">
        <v>40</v>
      </c>
      <c r="AB3995">
        <v>3</v>
      </c>
      <c r="AC3995">
        <v>153639.10999999999</v>
      </c>
      <c r="AD3995">
        <v>1</v>
      </c>
      <c r="AE3995">
        <v>1</v>
      </c>
      <c r="AF3995">
        <v>1</v>
      </c>
      <c r="AG3995">
        <v>138351.67999999999</v>
      </c>
      <c r="AH3995">
        <v>0</v>
      </c>
    </row>
    <row r="3996" spans="21:34" x14ac:dyDescent="0.25">
      <c r="U3996">
        <v>3995</v>
      </c>
      <c r="V3996">
        <v>15763097</v>
      </c>
      <c r="W3996" t="s">
        <v>2227</v>
      </c>
      <c r="X3996">
        <v>809</v>
      </c>
      <c r="Y3996" t="s">
        <v>376</v>
      </c>
      <c r="Z3996" t="s">
        <v>436</v>
      </c>
      <c r="AA3996">
        <v>80</v>
      </c>
      <c r="AB3996">
        <v>8</v>
      </c>
      <c r="AC3996">
        <v>0</v>
      </c>
      <c r="AD3996">
        <v>2</v>
      </c>
      <c r="AE3996">
        <v>0</v>
      </c>
      <c r="AF3996">
        <v>1</v>
      </c>
      <c r="AG3996">
        <v>34164.050000000003</v>
      </c>
      <c r="AH3996">
        <v>0</v>
      </c>
    </row>
    <row r="3997" spans="21:34" x14ac:dyDescent="0.25">
      <c r="U3997">
        <v>3996</v>
      </c>
      <c r="V3997">
        <v>15633666</v>
      </c>
      <c r="W3997" t="s">
        <v>913</v>
      </c>
      <c r="X3997">
        <v>701</v>
      </c>
      <c r="Y3997" t="s">
        <v>376</v>
      </c>
      <c r="Z3997" t="s">
        <v>437</v>
      </c>
      <c r="AA3997">
        <v>33</v>
      </c>
      <c r="AB3997">
        <v>7</v>
      </c>
      <c r="AC3997">
        <v>123870.07</v>
      </c>
      <c r="AD3997">
        <v>1</v>
      </c>
      <c r="AE3997">
        <v>1</v>
      </c>
      <c r="AF3997">
        <v>0</v>
      </c>
      <c r="AG3997">
        <v>97794.71</v>
      </c>
      <c r="AH3997">
        <v>0</v>
      </c>
    </row>
    <row r="3998" spans="21:34" x14ac:dyDescent="0.25">
      <c r="U3998">
        <v>3997</v>
      </c>
      <c r="V3998">
        <v>15718789</v>
      </c>
      <c r="W3998" t="s">
        <v>2430</v>
      </c>
      <c r="X3998">
        <v>604</v>
      </c>
      <c r="Y3998" t="s">
        <v>374</v>
      </c>
      <c r="Z3998" t="s">
        <v>436</v>
      </c>
      <c r="AA3998">
        <v>30</v>
      </c>
      <c r="AB3998">
        <v>5</v>
      </c>
      <c r="AC3998">
        <v>0</v>
      </c>
      <c r="AD3998">
        <v>2</v>
      </c>
      <c r="AE3998">
        <v>1</v>
      </c>
      <c r="AF3998">
        <v>0</v>
      </c>
      <c r="AG3998">
        <v>75786.55</v>
      </c>
      <c r="AH3998">
        <v>0</v>
      </c>
    </row>
    <row r="3999" spans="21:34" x14ac:dyDescent="0.25">
      <c r="U3999">
        <v>3998</v>
      </c>
      <c r="V3999">
        <v>15690620</v>
      </c>
      <c r="W3999" t="s">
        <v>1810</v>
      </c>
      <c r="X3999">
        <v>665</v>
      </c>
      <c r="Y3999" t="s">
        <v>374</v>
      </c>
      <c r="Z3999" t="s">
        <v>436</v>
      </c>
      <c r="AA3999">
        <v>39</v>
      </c>
      <c r="AB3999">
        <v>10</v>
      </c>
      <c r="AC3999">
        <v>46323.57</v>
      </c>
      <c r="AD3999">
        <v>1</v>
      </c>
      <c r="AE3999">
        <v>1</v>
      </c>
      <c r="AF3999">
        <v>0</v>
      </c>
      <c r="AG3999">
        <v>136812.01999999999</v>
      </c>
      <c r="AH3999">
        <v>0</v>
      </c>
    </row>
    <row r="4000" spans="21:34" x14ac:dyDescent="0.25">
      <c r="U4000">
        <v>3999</v>
      </c>
      <c r="V4000">
        <v>15737071</v>
      </c>
      <c r="W4000" t="s">
        <v>1226</v>
      </c>
      <c r="X4000">
        <v>639</v>
      </c>
      <c r="Y4000" t="s">
        <v>374</v>
      </c>
      <c r="Z4000" t="s">
        <v>437</v>
      </c>
      <c r="AA4000">
        <v>60</v>
      </c>
      <c r="AB4000">
        <v>5</v>
      </c>
      <c r="AC4000">
        <v>162039.78</v>
      </c>
      <c r="AD4000">
        <v>1</v>
      </c>
      <c r="AE4000">
        <v>1</v>
      </c>
      <c r="AF4000">
        <v>1</v>
      </c>
      <c r="AG4000">
        <v>84361.72</v>
      </c>
      <c r="AH4000">
        <v>1</v>
      </c>
    </row>
    <row r="4001" spans="21:34" x14ac:dyDescent="0.25">
      <c r="U4001">
        <v>4000</v>
      </c>
      <c r="V4001">
        <v>15665062</v>
      </c>
      <c r="W4001" t="s">
        <v>1580</v>
      </c>
      <c r="X4001">
        <v>696</v>
      </c>
      <c r="Y4001" t="s">
        <v>374</v>
      </c>
      <c r="Z4001" t="s">
        <v>436</v>
      </c>
      <c r="AA4001">
        <v>19</v>
      </c>
      <c r="AB4001">
        <v>1</v>
      </c>
      <c r="AC4001">
        <v>110928.51</v>
      </c>
      <c r="AD4001">
        <v>1</v>
      </c>
      <c r="AE4001">
        <v>1</v>
      </c>
      <c r="AF4001">
        <v>1</v>
      </c>
      <c r="AG4001">
        <v>2766.63</v>
      </c>
      <c r="AH4001">
        <v>0</v>
      </c>
    </row>
    <row r="4002" spans="21:34" x14ac:dyDescent="0.25">
      <c r="U4002">
        <v>4001</v>
      </c>
      <c r="V4002">
        <v>15600692</v>
      </c>
      <c r="W4002" t="s">
        <v>958</v>
      </c>
      <c r="X4002">
        <v>520</v>
      </c>
      <c r="Y4002" t="s">
        <v>374</v>
      </c>
      <c r="Z4002" t="s">
        <v>436</v>
      </c>
      <c r="AA4002">
        <v>38</v>
      </c>
      <c r="AB4002">
        <v>5</v>
      </c>
      <c r="AC4002">
        <v>0</v>
      </c>
      <c r="AD4002">
        <v>2</v>
      </c>
      <c r="AE4002">
        <v>1</v>
      </c>
      <c r="AF4002">
        <v>0</v>
      </c>
      <c r="AG4002">
        <v>163185.76</v>
      </c>
      <c r="AH4002">
        <v>0</v>
      </c>
    </row>
    <row r="4003" spans="21:34" x14ac:dyDescent="0.25">
      <c r="U4003">
        <v>4002</v>
      </c>
      <c r="V4003">
        <v>15792064</v>
      </c>
      <c r="W4003" t="s">
        <v>989</v>
      </c>
      <c r="X4003">
        <v>545</v>
      </c>
      <c r="Y4003" t="s">
        <v>378</v>
      </c>
      <c r="Z4003" t="s">
        <v>436</v>
      </c>
      <c r="AA4003">
        <v>53</v>
      </c>
      <c r="AB4003">
        <v>5</v>
      </c>
      <c r="AC4003">
        <v>114421.55</v>
      </c>
      <c r="AD4003">
        <v>1</v>
      </c>
      <c r="AE4003">
        <v>1</v>
      </c>
      <c r="AF4003">
        <v>0</v>
      </c>
      <c r="AG4003">
        <v>180598.28</v>
      </c>
      <c r="AH4003">
        <v>1</v>
      </c>
    </row>
    <row r="4004" spans="21:34" x14ac:dyDescent="0.25">
      <c r="U4004">
        <v>4003</v>
      </c>
      <c r="V4004">
        <v>15811486</v>
      </c>
      <c r="W4004" t="s">
        <v>1226</v>
      </c>
      <c r="X4004">
        <v>634</v>
      </c>
      <c r="Y4004" t="s">
        <v>378</v>
      </c>
      <c r="Z4004" t="s">
        <v>437</v>
      </c>
      <c r="AA4004">
        <v>29</v>
      </c>
      <c r="AB4004">
        <v>8</v>
      </c>
      <c r="AC4004">
        <v>130036.21</v>
      </c>
      <c r="AD4004">
        <v>2</v>
      </c>
      <c r="AE4004">
        <v>0</v>
      </c>
      <c r="AF4004">
        <v>1</v>
      </c>
      <c r="AG4004">
        <v>69849.55</v>
      </c>
      <c r="AH4004">
        <v>0</v>
      </c>
    </row>
    <row r="4005" spans="21:34" x14ac:dyDescent="0.25">
      <c r="U4005">
        <v>4004</v>
      </c>
      <c r="V4005">
        <v>15626141</v>
      </c>
      <c r="W4005" t="s">
        <v>1550</v>
      </c>
      <c r="X4005">
        <v>750</v>
      </c>
      <c r="Y4005" t="s">
        <v>374</v>
      </c>
      <c r="Z4005" t="s">
        <v>437</v>
      </c>
      <c r="AA4005">
        <v>26</v>
      </c>
      <c r="AB4005">
        <v>1</v>
      </c>
      <c r="AC4005">
        <v>151510.17000000001</v>
      </c>
      <c r="AD4005">
        <v>2</v>
      </c>
      <c r="AE4005">
        <v>1</v>
      </c>
      <c r="AF4005">
        <v>1</v>
      </c>
      <c r="AG4005">
        <v>19921.72</v>
      </c>
      <c r="AH4005">
        <v>0</v>
      </c>
    </row>
    <row r="4006" spans="21:34" x14ac:dyDescent="0.25">
      <c r="U4006">
        <v>4005</v>
      </c>
      <c r="V4006">
        <v>15738546</v>
      </c>
      <c r="W4006" t="s">
        <v>2431</v>
      </c>
      <c r="X4006">
        <v>530</v>
      </c>
      <c r="Y4006" t="s">
        <v>376</v>
      </c>
      <c r="Z4006" t="s">
        <v>437</v>
      </c>
      <c r="AA4006">
        <v>41</v>
      </c>
      <c r="AB4006">
        <v>4</v>
      </c>
      <c r="AC4006">
        <v>0</v>
      </c>
      <c r="AD4006">
        <v>2</v>
      </c>
      <c r="AE4006">
        <v>0</v>
      </c>
      <c r="AF4006">
        <v>1</v>
      </c>
      <c r="AG4006">
        <v>147606.71</v>
      </c>
      <c r="AH4006">
        <v>0</v>
      </c>
    </row>
    <row r="4007" spans="21:34" x14ac:dyDescent="0.25">
      <c r="U4007">
        <v>4006</v>
      </c>
      <c r="V4007">
        <v>15677052</v>
      </c>
      <c r="W4007" t="s">
        <v>755</v>
      </c>
      <c r="X4007">
        <v>589</v>
      </c>
      <c r="Y4007" t="s">
        <v>374</v>
      </c>
      <c r="Z4007" t="s">
        <v>437</v>
      </c>
      <c r="AA4007">
        <v>59</v>
      </c>
      <c r="AB4007">
        <v>2</v>
      </c>
      <c r="AC4007">
        <v>0</v>
      </c>
      <c r="AD4007">
        <v>2</v>
      </c>
      <c r="AE4007">
        <v>1</v>
      </c>
      <c r="AF4007">
        <v>1</v>
      </c>
      <c r="AG4007">
        <v>126160.24</v>
      </c>
      <c r="AH4007">
        <v>1</v>
      </c>
    </row>
    <row r="4008" spans="21:34" x14ac:dyDescent="0.25">
      <c r="U4008">
        <v>4007</v>
      </c>
      <c r="V4008">
        <v>15656454</v>
      </c>
      <c r="W4008" t="s">
        <v>1950</v>
      </c>
      <c r="X4008">
        <v>654</v>
      </c>
      <c r="Y4008" t="s">
        <v>374</v>
      </c>
      <c r="Z4008" t="s">
        <v>436</v>
      </c>
      <c r="AA4008">
        <v>37</v>
      </c>
      <c r="AB4008">
        <v>6</v>
      </c>
      <c r="AC4008">
        <v>83568.55</v>
      </c>
      <c r="AD4008">
        <v>1</v>
      </c>
      <c r="AE4008">
        <v>1</v>
      </c>
      <c r="AF4008">
        <v>0</v>
      </c>
      <c r="AG4008">
        <v>47046.720000000001</v>
      </c>
      <c r="AH4008">
        <v>0</v>
      </c>
    </row>
    <row r="4009" spans="21:34" x14ac:dyDescent="0.25">
      <c r="U4009">
        <v>4008</v>
      </c>
      <c r="V4009">
        <v>15645496</v>
      </c>
      <c r="W4009" t="s">
        <v>2432</v>
      </c>
      <c r="X4009">
        <v>648</v>
      </c>
      <c r="Y4009" t="s">
        <v>374</v>
      </c>
      <c r="Z4009" t="s">
        <v>437</v>
      </c>
      <c r="AA4009">
        <v>43</v>
      </c>
      <c r="AB4009">
        <v>7</v>
      </c>
      <c r="AC4009">
        <v>139972.18</v>
      </c>
      <c r="AD4009">
        <v>1</v>
      </c>
      <c r="AE4009">
        <v>1</v>
      </c>
      <c r="AF4009">
        <v>0</v>
      </c>
      <c r="AG4009">
        <v>143668.57999999999</v>
      </c>
      <c r="AH4009">
        <v>0</v>
      </c>
    </row>
    <row r="4010" spans="21:34" x14ac:dyDescent="0.25">
      <c r="U4010">
        <v>4009</v>
      </c>
      <c r="V4010">
        <v>15612505</v>
      </c>
      <c r="W4010" t="s">
        <v>2433</v>
      </c>
      <c r="X4010">
        <v>835</v>
      </c>
      <c r="Y4010" t="s">
        <v>376</v>
      </c>
      <c r="Z4010" t="s">
        <v>436</v>
      </c>
      <c r="AA4010">
        <v>45</v>
      </c>
      <c r="AB4010">
        <v>3</v>
      </c>
      <c r="AC4010">
        <v>100212.13</v>
      </c>
      <c r="AD4010">
        <v>1</v>
      </c>
      <c r="AE4010">
        <v>1</v>
      </c>
      <c r="AF4010">
        <v>0</v>
      </c>
      <c r="AG4010">
        <v>152577.62</v>
      </c>
      <c r="AH4010">
        <v>0</v>
      </c>
    </row>
    <row r="4011" spans="21:34" x14ac:dyDescent="0.25">
      <c r="U4011">
        <v>4010</v>
      </c>
      <c r="V4011">
        <v>15708513</v>
      </c>
      <c r="W4011" t="s">
        <v>1495</v>
      </c>
      <c r="X4011">
        <v>446</v>
      </c>
      <c r="Y4011" t="s">
        <v>374</v>
      </c>
      <c r="Z4011" t="s">
        <v>437</v>
      </c>
      <c r="AA4011">
        <v>39</v>
      </c>
      <c r="AB4011">
        <v>1</v>
      </c>
      <c r="AC4011">
        <v>90217.07</v>
      </c>
      <c r="AD4011">
        <v>1</v>
      </c>
      <c r="AE4011">
        <v>1</v>
      </c>
      <c r="AF4011">
        <v>0</v>
      </c>
      <c r="AG4011">
        <v>191350.48</v>
      </c>
      <c r="AH4011">
        <v>0</v>
      </c>
    </row>
    <row r="4012" spans="21:34" x14ac:dyDescent="0.25">
      <c r="U4012">
        <v>4011</v>
      </c>
      <c r="V4012">
        <v>15685654</v>
      </c>
      <c r="W4012" t="s">
        <v>2172</v>
      </c>
      <c r="X4012">
        <v>514</v>
      </c>
      <c r="Y4012" t="s">
        <v>376</v>
      </c>
      <c r="Z4012" t="s">
        <v>436</v>
      </c>
      <c r="AA4012">
        <v>66</v>
      </c>
      <c r="AB4012">
        <v>9</v>
      </c>
      <c r="AC4012">
        <v>0</v>
      </c>
      <c r="AD4012">
        <v>2</v>
      </c>
      <c r="AE4012">
        <v>1</v>
      </c>
      <c r="AF4012">
        <v>1</v>
      </c>
      <c r="AG4012">
        <v>14234.31</v>
      </c>
      <c r="AH4012">
        <v>0</v>
      </c>
    </row>
    <row r="4013" spans="21:34" x14ac:dyDescent="0.25">
      <c r="U4013">
        <v>4012</v>
      </c>
      <c r="V4013">
        <v>15732307</v>
      </c>
      <c r="W4013" t="s">
        <v>2273</v>
      </c>
      <c r="X4013">
        <v>694</v>
      </c>
      <c r="Y4013" t="s">
        <v>378</v>
      </c>
      <c r="Z4013" t="s">
        <v>436</v>
      </c>
      <c r="AA4013">
        <v>33</v>
      </c>
      <c r="AB4013">
        <v>4</v>
      </c>
      <c r="AC4013">
        <v>124067.32</v>
      </c>
      <c r="AD4013">
        <v>1</v>
      </c>
      <c r="AE4013">
        <v>1</v>
      </c>
      <c r="AF4013">
        <v>1</v>
      </c>
      <c r="AG4013">
        <v>77906.87</v>
      </c>
      <c r="AH4013">
        <v>0</v>
      </c>
    </row>
    <row r="4014" spans="21:34" x14ac:dyDescent="0.25">
      <c r="U4014">
        <v>4013</v>
      </c>
      <c r="V4014">
        <v>15726814</v>
      </c>
      <c r="W4014" t="s">
        <v>1083</v>
      </c>
      <c r="X4014">
        <v>554</v>
      </c>
      <c r="Y4014" t="s">
        <v>376</v>
      </c>
      <c r="Z4014" t="s">
        <v>436</v>
      </c>
      <c r="AA4014">
        <v>46</v>
      </c>
      <c r="AB4014">
        <v>4</v>
      </c>
      <c r="AC4014">
        <v>0</v>
      </c>
      <c r="AD4014">
        <v>2</v>
      </c>
      <c r="AE4014">
        <v>0</v>
      </c>
      <c r="AF4014">
        <v>1</v>
      </c>
      <c r="AG4014">
        <v>57320.92</v>
      </c>
      <c r="AH4014">
        <v>0</v>
      </c>
    </row>
    <row r="4015" spans="21:34" x14ac:dyDescent="0.25">
      <c r="U4015">
        <v>4014</v>
      </c>
      <c r="V4015">
        <v>15653776</v>
      </c>
      <c r="W4015" t="s">
        <v>2434</v>
      </c>
      <c r="X4015">
        <v>720</v>
      </c>
      <c r="Y4015" t="s">
        <v>378</v>
      </c>
      <c r="Z4015" t="s">
        <v>437</v>
      </c>
      <c r="AA4015">
        <v>57</v>
      </c>
      <c r="AB4015">
        <v>1</v>
      </c>
      <c r="AC4015">
        <v>162082.31</v>
      </c>
      <c r="AD4015">
        <v>4</v>
      </c>
      <c r="AE4015">
        <v>0</v>
      </c>
      <c r="AF4015">
        <v>0</v>
      </c>
      <c r="AG4015">
        <v>27145.73</v>
      </c>
      <c r="AH4015">
        <v>1</v>
      </c>
    </row>
    <row r="4016" spans="21:34" x14ac:dyDescent="0.25">
      <c r="U4016">
        <v>4015</v>
      </c>
      <c r="V4016">
        <v>15597914</v>
      </c>
      <c r="W4016" t="s">
        <v>2435</v>
      </c>
      <c r="X4016">
        <v>641</v>
      </c>
      <c r="Y4016" t="s">
        <v>378</v>
      </c>
      <c r="Z4016" t="s">
        <v>437</v>
      </c>
      <c r="AA4016">
        <v>51</v>
      </c>
      <c r="AB4016">
        <v>2</v>
      </c>
      <c r="AC4016">
        <v>117306.69</v>
      </c>
      <c r="AD4016">
        <v>4</v>
      </c>
      <c r="AE4016">
        <v>1</v>
      </c>
      <c r="AF4016">
        <v>1</v>
      </c>
      <c r="AG4016">
        <v>26912.720000000001</v>
      </c>
      <c r="AH4016">
        <v>1</v>
      </c>
    </row>
    <row r="4017" spans="21:34" x14ac:dyDescent="0.25">
      <c r="U4017">
        <v>4016</v>
      </c>
      <c r="V4017">
        <v>15631603</v>
      </c>
      <c r="W4017" t="s">
        <v>2436</v>
      </c>
      <c r="X4017">
        <v>813</v>
      </c>
      <c r="Y4017" t="s">
        <v>374</v>
      </c>
      <c r="Z4017" t="s">
        <v>436</v>
      </c>
      <c r="AA4017">
        <v>32</v>
      </c>
      <c r="AB4017">
        <v>1</v>
      </c>
      <c r="AC4017">
        <v>122889.88</v>
      </c>
      <c r="AD4017">
        <v>1</v>
      </c>
      <c r="AE4017">
        <v>1</v>
      </c>
      <c r="AF4017">
        <v>1</v>
      </c>
      <c r="AG4017">
        <v>26476.18</v>
      </c>
      <c r="AH4017">
        <v>0</v>
      </c>
    </row>
    <row r="4018" spans="21:34" x14ac:dyDescent="0.25">
      <c r="U4018">
        <v>4017</v>
      </c>
      <c r="V4018">
        <v>15789753</v>
      </c>
      <c r="W4018" t="s">
        <v>844</v>
      </c>
      <c r="X4018">
        <v>480</v>
      </c>
      <c r="Y4018" t="s">
        <v>374</v>
      </c>
      <c r="Z4018" t="s">
        <v>436</v>
      </c>
      <c r="AA4018">
        <v>40</v>
      </c>
      <c r="AB4018">
        <v>6</v>
      </c>
      <c r="AC4018">
        <v>148790.60999999999</v>
      </c>
      <c r="AD4018">
        <v>1</v>
      </c>
      <c r="AE4018">
        <v>0</v>
      </c>
      <c r="AF4018">
        <v>1</v>
      </c>
      <c r="AG4018">
        <v>79329.7</v>
      </c>
      <c r="AH4018">
        <v>0</v>
      </c>
    </row>
    <row r="4019" spans="21:34" x14ac:dyDescent="0.25">
      <c r="U4019">
        <v>4018</v>
      </c>
      <c r="V4019">
        <v>15678034</v>
      </c>
      <c r="W4019" t="s">
        <v>2437</v>
      </c>
      <c r="X4019">
        <v>811</v>
      </c>
      <c r="Y4019" t="s">
        <v>374</v>
      </c>
      <c r="Z4019" t="s">
        <v>436</v>
      </c>
      <c r="AA4019">
        <v>46</v>
      </c>
      <c r="AB4019">
        <v>9</v>
      </c>
      <c r="AC4019">
        <v>180226.24</v>
      </c>
      <c r="AD4019">
        <v>1</v>
      </c>
      <c r="AE4019">
        <v>1</v>
      </c>
      <c r="AF4019">
        <v>0</v>
      </c>
      <c r="AG4019">
        <v>13464.64</v>
      </c>
      <c r="AH4019">
        <v>1</v>
      </c>
    </row>
    <row r="4020" spans="21:34" x14ac:dyDescent="0.25">
      <c r="U4020">
        <v>4019</v>
      </c>
      <c r="V4020">
        <v>15690209</v>
      </c>
      <c r="W4020" t="s">
        <v>684</v>
      </c>
      <c r="X4020">
        <v>715</v>
      </c>
      <c r="Y4020" t="s">
        <v>378</v>
      </c>
      <c r="Z4020" t="s">
        <v>437</v>
      </c>
      <c r="AA4020">
        <v>32</v>
      </c>
      <c r="AB4020">
        <v>3</v>
      </c>
      <c r="AC4020">
        <v>104857.19</v>
      </c>
      <c r="AD4020">
        <v>2</v>
      </c>
      <c r="AE4020">
        <v>1</v>
      </c>
      <c r="AF4020">
        <v>0</v>
      </c>
      <c r="AG4020">
        <v>114149.8</v>
      </c>
      <c r="AH4020">
        <v>0</v>
      </c>
    </row>
    <row r="4021" spans="21:34" x14ac:dyDescent="0.25">
      <c r="U4021">
        <v>4020</v>
      </c>
      <c r="V4021">
        <v>15592091</v>
      </c>
      <c r="W4021" t="s">
        <v>2438</v>
      </c>
      <c r="X4021">
        <v>620</v>
      </c>
      <c r="Y4021" t="s">
        <v>376</v>
      </c>
      <c r="Z4021" t="s">
        <v>436</v>
      </c>
      <c r="AA4021">
        <v>31</v>
      </c>
      <c r="AB4021">
        <v>2</v>
      </c>
      <c r="AC4021">
        <v>166833.85999999999</v>
      </c>
      <c r="AD4021">
        <v>2</v>
      </c>
      <c r="AE4021">
        <v>1</v>
      </c>
      <c r="AF4021">
        <v>1</v>
      </c>
      <c r="AG4021">
        <v>135171.6</v>
      </c>
      <c r="AH4021">
        <v>0</v>
      </c>
    </row>
    <row r="4022" spans="21:34" x14ac:dyDescent="0.25">
      <c r="U4022">
        <v>4021</v>
      </c>
      <c r="V4022">
        <v>15647453</v>
      </c>
      <c r="W4022" t="s">
        <v>882</v>
      </c>
      <c r="X4022">
        <v>721</v>
      </c>
      <c r="Y4022" t="s">
        <v>374</v>
      </c>
      <c r="Z4022" t="s">
        <v>436</v>
      </c>
      <c r="AA4022">
        <v>42</v>
      </c>
      <c r="AB4022">
        <v>4</v>
      </c>
      <c r="AC4022">
        <v>102936.72</v>
      </c>
      <c r="AD4022">
        <v>1</v>
      </c>
      <c r="AE4022">
        <v>0</v>
      </c>
      <c r="AF4022">
        <v>0</v>
      </c>
      <c r="AG4022">
        <v>1187.8800000000001</v>
      </c>
      <c r="AH4022">
        <v>0</v>
      </c>
    </row>
    <row r="4023" spans="21:34" x14ac:dyDescent="0.25">
      <c r="U4023">
        <v>4022</v>
      </c>
      <c r="V4023">
        <v>15697100</v>
      </c>
      <c r="W4023" t="s">
        <v>1321</v>
      </c>
      <c r="X4023">
        <v>772</v>
      </c>
      <c r="Y4023" t="s">
        <v>378</v>
      </c>
      <c r="Z4023" t="s">
        <v>437</v>
      </c>
      <c r="AA4023">
        <v>48</v>
      </c>
      <c r="AB4023">
        <v>6</v>
      </c>
      <c r="AC4023">
        <v>108736.52</v>
      </c>
      <c r="AD4023">
        <v>1</v>
      </c>
      <c r="AE4023">
        <v>1</v>
      </c>
      <c r="AF4023">
        <v>0</v>
      </c>
      <c r="AG4023">
        <v>184564.67</v>
      </c>
      <c r="AH4023">
        <v>1</v>
      </c>
    </row>
    <row r="4024" spans="21:34" x14ac:dyDescent="0.25">
      <c r="U4024">
        <v>4023</v>
      </c>
      <c r="V4024">
        <v>15811290</v>
      </c>
      <c r="W4024" t="s">
        <v>2207</v>
      </c>
      <c r="X4024">
        <v>680</v>
      </c>
      <c r="Y4024" t="s">
        <v>378</v>
      </c>
      <c r="Z4024" t="s">
        <v>436</v>
      </c>
      <c r="AA4024">
        <v>44</v>
      </c>
      <c r="AB4024">
        <v>0</v>
      </c>
      <c r="AC4024">
        <v>129974.79</v>
      </c>
      <c r="AD4024">
        <v>2</v>
      </c>
      <c r="AE4024">
        <v>1</v>
      </c>
      <c r="AF4024">
        <v>1</v>
      </c>
      <c r="AG4024">
        <v>33391.379999999997</v>
      </c>
      <c r="AH4024">
        <v>0</v>
      </c>
    </row>
    <row r="4025" spans="21:34" x14ac:dyDescent="0.25">
      <c r="U4025">
        <v>4024</v>
      </c>
      <c r="V4025">
        <v>15629187</v>
      </c>
      <c r="W4025" t="s">
        <v>2439</v>
      </c>
      <c r="X4025">
        <v>535</v>
      </c>
      <c r="Y4025" t="s">
        <v>374</v>
      </c>
      <c r="Z4025" t="s">
        <v>436</v>
      </c>
      <c r="AA4025">
        <v>38</v>
      </c>
      <c r="AB4025">
        <v>8</v>
      </c>
      <c r="AC4025">
        <v>85982.07</v>
      </c>
      <c r="AD4025">
        <v>1</v>
      </c>
      <c r="AE4025">
        <v>1</v>
      </c>
      <c r="AF4025">
        <v>0</v>
      </c>
      <c r="AG4025">
        <v>9238.35</v>
      </c>
      <c r="AH4025">
        <v>0</v>
      </c>
    </row>
    <row r="4026" spans="21:34" x14ac:dyDescent="0.25">
      <c r="U4026">
        <v>4025</v>
      </c>
      <c r="V4026">
        <v>15758073</v>
      </c>
      <c r="W4026" t="s">
        <v>665</v>
      </c>
      <c r="X4026">
        <v>655</v>
      </c>
      <c r="Y4026" t="s">
        <v>374</v>
      </c>
      <c r="Z4026" t="s">
        <v>437</v>
      </c>
      <c r="AA4026">
        <v>20</v>
      </c>
      <c r="AB4026">
        <v>7</v>
      </c>
      <c r="AC4026">
        <v>134397.60999999999</v>
      </c>
      <c r="AD4026">
        <v>1</v>
      </c>
      <c r="AE4026">
        <v>0</v>
      </c>
      <c r="AF4026">
        <v>0</v>
      </c>
      <c r="AG4026">
        <v>28029.54</v>
      </c>
      <c r="AH4026">
        <v>0</v>
      </c>
    </row>
    <row r="4027" spans="21:34" x14ac:dyDescent="0.25">
      <c r="U4027">
        <v>4026</v>
      </c>
      <c r="V4027">
        <v>15640769</v>
      </c>
      <c r="W4027" t="s">
        <v>2440</v>
      </c>
      <c r="X4027">
        <v>660</v>
      </c>
      <c r="Y4027" t="s">
        <v>374</v>
      </c>
      <c r="Z4027" t="s">
        <v>436</v>
      </c>
      <c r="AA4027">
        <v>63</v>
      </c>
      <c r="AB4027">
        <v>8</v>
      </c>
      <c r="AC4027">
        <v>137841.53</v>
      </c>
      <c r="AD4027">
        <v>1</v>
      </c>
      <c r="AE4027">
        <v>1</v>
      </c>
      <c r="AF4027">
        <v>1</v>
      </c>
      <c r="AG4027">
        <v>42790.29</v>
      </c>
      <c r="AH4027">
        <v>0</v>
      </c>
    </row>
    <row r="4028" spans="21:34" x14ac:dyDescent="0.25">
      <c r="U4028">
        <v>4027</v>
      </c>
      <c r="V4028">
        <v>15606641</v>
      </c>
      <c r="W4028" t="s">
        <v>2441</v>
      </c>
      <c r="X4028">
        <v>762</v>
      </c>
      <c r="Y4028" t="s">
        <v>378</v>
      </c>
      <c r="Z4028" t="s">
        <v>436</v>
      </c>
      <c r="AA4028">
        <v>56</v>
      </c>
      <c r="AB4028">
        <v>10</v>
      </c>
      <c r="AC4028">
        <v>100260.88</v>
      </c>
      <c r="AD4028">
        <v>3</v>
      </c>
      <c r="AE4028">
        <v>1</v>
      </c>
      <c r="AF4028">
        <v>1</v>
      </c>
      <c r="AG4028">
        <v>77142.42</v>
      </c>
      <c r="AH4028">
        <v>1</v>
      </c>
    </row>
    <row r="4029" spans="21:34" x14ac:dyDescent="0.25">
      <c r="U4029">
        <v>4028</v>
      </c>
      <c r="V4029">
        <v>15718280</v>
      </c>
      <c r="W4029" t="s">
        <v>2442</v>
      </c>
      <c r="X4029">
        <v>662</v>
      </c>
      <c r="Y4029" t="s">
        <v>378</v>
      </c>
      <c r="Z4029" t="s">
        <v>436</v>
      </c>
      <c r="AA4029">
        <v>39</v>
      </c>
      <c r="AB4029">
        <v>5</v>
      </c>
      <c r="AC4029">
        <v>139822.10999999999</v>
      </c>
      <c r="AD4029">
        <v>2</v>
      </c>
      <c r="AE4029">
        <v>1</v>
      </c>
      <c r="AF4029">
        <v>1</v>
      </c>
      <c r="AG4029">
        <v>146219.9</v>
      </c>
      <c r="AH4029">
        <v>0</v>
      </c>
    </row>
    <row r="4030" spans="21:34" x14ac:dyDescent="0.25">
      <c r="U4030">
        <v>4029</v>
      </c>
      <c r="V4030">
        <v>15764335</v>
      </c>
      <c r="W4030" t="s">
        <v>2047</v>
      </c>
      <c r="X4030">
        <v>463</v>
      </c>
      <c r="Y4030" t="s">
        <v>378</v>
      </c>
      <c r="Z4030" t="s">
        <v>437</v>
      </c>
      <c r="AA4030">
        <v>41</v>
      </c>
      <c r="AB4030">
        <v>8</v>
      </c>
      <c r="AC4030">
        <v>123151.51</v>
      </c>
      <c r="AD4030">
        <v>2</v>
      </c>
      <c r="AE4030">
        <v>1</v>
      </c>
      <c r="AF4030">
        <v>0</v>
      </c>
      <c r="AG4030">
        <v>70127.929999999993</v>
      </c>
      <c r="AH4030">
        <v>0</v>
      </c>
    </row>
    <row r="4031" spans="21:34" x14ac:dyDescent="0.25">
      <c r="U4031">
        <v>4030</v>
      </c>
      <c r="V4031">
        <v>15634218</v>
      </c>
      <c r="W4031" t="s">
        <v>1473</v>
      </c>
      <c r="X4031">
        <v>501</v>
      </c>
      <c r="Y4031" t="s">
        <v>378</v>
      </c>
      <c r="Z4031" t="s">
        <v>436</v>
      </c>
      <c r="AA4031">
        <v>27</v>
      </c>
      <c r="AB4031">
        <v>4</v>
      </c>
      <c r="AC4031">
        <v>95331.83</v>
      </c>
      <c r="AD4031">
        <v>2</v>
      </c>
      <c r="AE4031">
        <v>1</v>
      </c>
      <c r="AF4031">
        <v>0</v>
      </c>
      <c r="AG4031">
        <v>132104.76</v>
      </c>
      <c r="AH4031">
        <v>0</v>
      </c>
    </row>
    <row r="4032" spans="21:34" x14ac:dyDescent="0.25">
      <c r="U4032">
        <v>4031</v>
      </c>
      <c r="V4032">
        <v>15808760</v>
      </c>
      <c r="W4032" t="s">
        <v>2443</v>
      </c>
      <c r="X4032">
        <v>603</v>
      </c>
      <c r="Y4032" t="s">
        <v>376</v>
      </c>
      <c r="Z4032" t="s">
        <v>437</v>
      </c>
      <c r="AA4032">
        <v>42</v>
      </c>
      <c r="AB4032">
        <v>6</v>
      </c>
      <c r="AC4032">
        <v>0</v>
      </c>
      <c r="AD4032">
        <v>1</v>
      </c>
      <c r="AE4032">
        <v>1</v>
      </c>
      <c r="AF4032">
        <v>1</v>
      </c>
      <c r="AG4032">
        <v>90437.87</v>
      </c>
      <c r="AH4032">
        <v>0</v>
      </c>
    </row>
    <row r="4033" spans="21:34" x14ac:dyDescent="0.25">
      <c r="U4033">
        <v>4032</v>
      </c>
      <c r="V4033">
        <v>15648461</v>
      </c>
      <c r="W4033" t="s">
        <v>2034</v>
      </c>
      <c r="X4033">
        <v>688</v>
      </c>
      <c r="Y4033" t="s">
        <v>376</v>
      </c>
      <c r="Z4033" t="s">
        <v>436</v>
      </c>
      <c r="AA4033">
        <v>37</v>
      </c>
      <c r="AB4033">
        <v>7</v>
      </c>
      <c r="AC4033">
        <v>138162.41</v>
      </c>
      <c r="AD4033">
        <v>2</v>
      </c>
      <c r="AE4033">
        <v>1</v>
      </c>
      <c r="AF4033">
        <v>1</v>
      </c>
      <c r="AG4033">
        <v>113926.31</v>
      </c>
      <c r="AH4033">
        <v>0</v>
      </c>
    </row>
    <row r="4034" spans="21:34" x14ac:dyDescent="0.25">
      <c r="U4034">
        <v>4033</v>
      </c>
      <c r="V4034">
        <v>15593555</v>
      </c>
      <c r="W4034" t="s">
        <v>1751</v>
      </c>
      <c r="X4034">
        <v>430</v>
      </c>
      <c r="Y4034" t="s">
        <v>374</v>
      </c>
      <c r="Z4034" t="s">
        <v>436</v>
      </c>
      <c r="AA4034">
        <v>38</v>
      </c>
      <c r="AB4034">
        <v>9</v>
      </c>
      <c r="AC4034">
        <v>0</v>
      </c>
      <c r="AD4034">
        <v>2</v>
      </c>
      <c r="AE4034">
        <v>1</v>
      </c>
      <c r="AF4034">
        <v>1</v>
      </c>
      <c r="AG4034">
        <v>12050.77</v>
      </c>
      <c r="AH4034">
        <v>0</v>
      </c>
    </row>
    <row r="4035" spans="21:34" x14ac:dyDescent="0.25">
      <c r="U4035">
        <v>4034</v>
      </c>
      <c r="V4035">
        <v>15569079</v>
      </c>
      <c r="W4035" t="s">
        <v>2444</v>
      </c>
      <c r="X4035">
        <v>632</v>
      </c>
      <c r="Y4035" t="s">
        <v>378</v>
      </c>
      <c r="Z4035" t="s">
        <v>436</v>
      </c>
      <c r="AA4035">
        <v>48</v>
      </c>
      <c r="AB4035">
        <v>6</v>
      </c>
      <c r="AC4035">
        <v>126066.26</v>
      </c>
      <c r="AD4035">
        <v>1</v>
      </c>
      <c r="AE4035">
        <v>1</v>
      </c>
      <c r="AF4035">
        <v>0</v>
      </c>
      <c r="AG4035">
        <v>64345.61</v>
      </c>
      <c r="AH4035">
        <v>1</v>
      </c>
    </row>
    <row r="4036" spans="21:34" x14ac:dyDescent="0.25">
      <c r="U4036">
        <v>4035</v>
      </c>
      <c r="V4036">
        <v>15800736</v>
      </c>
      <c r="W4036" t="s">
        <v>2445</v>
      </c>
      <c r="X4036">
        <v>601</v>
      </c>
      <c r="Y4036" t="s">
        <v>376</v>
      </c>
      <c r="Z4036" t="s">
        <v>437</v>
      </c>
      <c r="AA4036">
        <v>42</v>
      </c>
      <c r="AB4036">
        <v>4</v>
      </c>
      <c r="AC4036">
        <v>96763.89</v>
      </c>
      <c r="AD4036">
        <v>1</v>
      </c>
      <c r="AE4036">
        <v>1</v>
      </c>
      <c r="AF4036">
        <v>1</v>
      </c>
      <c r="AG4036">
        <v>199242.65</v>
      </c>
      <c r="AH4036">
        <v>0</v>
      </c>
    </row>
    <row r="4037" spans="21:34" x14ac:dyDescent="0.25">
      <c r="U4037">
        <v>4036</v>
      </c>
      <c r="V4037">
        <v>15792607</v>
      </c>
      <c r="W4037" t="s">
        <v>1091</v>
      </c>
      <c r="X4037">
        <v>769</v>
      </c>
      <c r="Y4037" t="s">
        <v>374</v>
      </c>
      <c r="Z4037" t="s">
        <v>437</v>
      </c>
      <c r="AA4037">
        <v>38</v>
      </c>
      <c r="AB4037">
        <v>2</v>
      </c>
      <c r="AC4037">
        <v>0</v>
      </c>
      <c r="AD4037">
        <v>2</v>
      </c>
      <c r="AE4037">
        <v>0</v>
      </c>
      <c r="AF4037">
        <v>0</v>
      </c>
      <c r="AG4037">
        <v>75578.67</v>
      </c>
      <c r="AH4037">
        <v>0</v>
      </c>
    </row>
    <row r="4038" spans="21:34" x14ac:dyDescent="0.25">
      <c r="U4038">
        <v>4037</v>
      </c>
      <c r="V4038">
        <v>15640034</v>
      </c>
      <c r="W4038" t="s">
        <v>2446</v>
      </c>
      <c r="X4038">
        <v>551</v>
      </c>
      <c r="Y4038" t="s">
        <v>374</v>
      </c>
      <c r="Z4038" t="s">
        <v>436</v>
      </c>
      <c r="AA4038">
        <v>42</v>
      </c>
      <c r="AB4038">
        <v>2</v>
      </c>
      <c r="AC4038">
        <v>139561.46</v>
      </c>
      <c r="AD4038">
        <v>1</v>
      </c>
      <c r="AE4038">
        <v>1</v>
      </c>
      <c r="AF4038">
        <v>0</v>
      </c>
      <c r="AG4038">
        <v>43435.43</v>
      </c>
      <c r="AH4038">
        <v>1</v>
      </c>
    </row>
    <row r="4039" spans="21:34" x14ac:dyDescent="0.25">
      <c r="U4039">
        <v>4038</v>
      </c>
      <c r="V4039">
        <v>15807563</v>
      </c>
      <c r="W4039" t="s">
        <v>887</v>
      </c>
      <c r="X4039">
        <v>841</v>
      </c>
      <c r="Y4039" t="s">
        <v>374</v>
      </c>
      <c r="Z4039" t="s">
        <v>437</v>
      </c>
      <c r="AA4039">
        <v>52</v>
      </c>
      <c r="AB4039">
        <v>5</v>
      </c>
      <c r="AC4039">
        <v>0</v>
      </c>
      <c r="AD4039">
        <v>1</v>
      </c>
      <c r="AE4039">
        <v>0</v>
      </c>
      <c r="AF4039">
        <v>0</v>
      </c>
      <c r="AG4039">
        <v>183239.71</v>
      </c>
      <c r="AH4039">
        <v>1</v>
      </c>
    </row>
    <row r="4040" spans="21:34" x14ac:dyDescent="0.25">
      <c r="U4040">
        <v>4039</v>
      </c>
      <c r="V4040">
        <v>15684461</v>
      </c>
      <c r="W4040" t="s">
        <v>364</v>
      </c>
      <c r="X4040">
        <v>469</v>
      </c>
      <c r="Y4040" t="s">
        <v>376</v>
      </c>
      <c r="Z4040" t="s">
        <v>437</v>
      </c>
      <c r="AA4040">
        <v>31</v>
      </c>
      <c r="AB4040">
        <v>6</v>
      </c>
      <c r="AC4040">
        <v>0</v>
      </c>
      <c r="AD4040">
        <v>1</v>
      </c>
      <c r="AE4040">
        <v>1</v>
      </c>
      <c r="AF4040">
        <v>0</v>
      </c>
      <c r="AG4040">
        <v>146213.75</v>
      </c>
      <c r="AH4040">
        <v>1</v>
      </c>
    </row>
    <row r="4041" spans="21:34" x14ac:dyDescent="0.25">
      <c r="U4041">
        <v>4040</v>
      </c>
      <c r="V4041">
        <v>15580134</v>
      </c>
      <c r="W4041" t="s">
        <v>824</v>
      </c>
      <c r="X4041">
        <v>479</v>
      </c>
      <c r="Y4041" t="s">
        <v>376</v>
      </c>
      <c r="Z4041" t="s">
        <v>436</v>
      </c>
      <c r="AA4041">
        <v>27</v>
      </c>
      <c r="AB4041">
        <v>2</v>
      </c>
      <c r="AC4041">
        <v>172463.45</v>
      </c>
      <c r="AD4041">
        <v>1</v>
      </c>
      <c r="AE4041">
        <v>1</v>
      </c>
      <c r="AF4041">
        <v>1</v>
      </c>
      <c r="AG4041">
        <v>40315.269999999997</v>
      </c>
      <c r="AH4041">
        <v>0</v>
      </c>
    </row>
    <row r="4042" spans="21:34" x14ac:dyDescent="0.25">
      <c r="U4042">
        <v>4041</v>
      </c>
      <c r="V4042">
        <v>15679075</v>
      </c>
      <c r="W4042" t="s">
        <v>1659</v>
      </c>
      <c r="X4042">
        <v>701</v>
      </c>
      <c r="Y4042" t="s">
        <v>374</v>
      </c>
      <c r="Z4042" t="s">
        <v>436</v>
      </c>
      <c r="AA4042">
        <v>37</v>
      </c>
      <c r="AB4042">
        <v>8</v>
      </c>
      <c r="AC4042">
        <v>107798.85</v>
      </c>
      <c r="AD4042">
        <v>1</v>
      </c>
      <c r="AE4042">
        <v>1</v>
      </c>
      <c r="AF4042">
        <v>0</v>
      </c>
      <c r="AG4042">
        <v>16966.73</v>
      </c>
      <c r="AH4042">
        <v>0</v>
      </c>
    </row>
    <row r="4043" spans="21:34" x14ac:dyDescent="0.25">
      <c r="U4043">
        <v>4042</v>
      </c>
      <c r="V4043">
        <v>15742504</v>
      </c>
      <c r="W4043" t="s">
        <v>2060</v>
      </c>
      <c r="X4043">
        <v>593</v>
      </c>
      <c r="Y4043" t="s">
        <v>374</v>
      </c>
      <c r="Z4043" t="s">
        <v>436</v>
      </c>
      <c r="AA4043">
        <v>36</v>
      </c>
      <c r="AB4043">
        <v>2</v>
      </c>
      <c r="AC4043">
        <v>70181.48</v>
      </c>
      <c r="AD4043">
        <v>2</v>
      </c>
      <c r="AE4043">
        <v>1</v>
      </c>
      <c r="AF4043">
        <v>0</v>
      </c>
      <c r="AG4043">
        <v>80608.12</v>
      </c>
      <c r="AH4043">
        <v>0</v>
      </c>
    </row>
    <row r="4044" spans="21:34" x14ac:dyDescent="0.25">
      <c r="U4044">
        <v>4043</v>
      </c>
      <c r="V4044">
        <v>15567328</v>
      </c>
      <c r="W4044" t="s">
        <v>1029</v>
      </c>
      <c r="X4044">
        <v>738</v>
      </c>
      <c r="Y4044" t="s">
        <v>376</v>
      </c>
      <c r="Z4044" t="s">
        <v>436</v>
      </c>
      <c r="AA4044">
        <v>38</v>
      </c>
      <c r="AB4044">
        <v>5</v>
      </c>
      <c r="AC4044">
        <v>177997.07</v>
      </c>
      <c r="AD4044">
        <v>1</v>
      </c>
      <c r="AE4044">
        <v>0</v>
      </c>
      <c r="AF4044">
        <v>1</v>
      </c>
      <c r="AG4044">
        <v>19233.41</v>
      </c>
      <c r="AH4044">
        <v>0</v>
      </c>
    </row>
    <row r="4045" spans="21:34" x14ac:dyDescent="0.25">
      <c r="U4045">
        <v>4044</v>
      </c>
      <c r="V4045">
        <v>15698294</v>
      </c>
      <c r="W4045" t="s">
        <v>2447</v>
      </c>
      <c r="X4045">
        <v>635</v>
      </c>
      <c r="Y4045" t="s">
        <v>376</v>
      </c>
      <c r="Z4045" t="s">
        <v>436</v>
      </c>
      <c r="AA4045">
        <v>31</v>
      </c>
      <c r="AB4045">
        <v>1</v>
      </c>
      <c r="AC4045">
        <v>0</v>
      </c>
      <c r="AD4045">
        <v>2</v>
      </c>
      <c r="AE4045">
        <v>1</v>
      </c>
      <c r="AF4045">
        <v>0</v>
      </c>
      <c r="AG4045">
        <v>135382.23000000001</v>
      </c>
      <c r="AH4045">
        <v>0</v>
      </c>
    </row>
    <row r="4046" spans="21:34" x14ac:dyDescent="0.25">
      <c r="U4046">
        <v>4045</v>
      </c>
      <c r="V4046">
        <v>15607142</v>
      </c>
      <c r="W4046" t="s">
        <v>1491</v>
      </c>
      <c r="X4046">
        <v>658</v>
      </c>
      <c r="Y4046" t="s">
        <v>374</v>
      </c>
      <c r="Z4046" t="s">
        <v>436</v>
      </c>
      <c r="AA4046">
        <v>32</v>
      </c>
      <c r="AB4046">
        <v>8</v>
      </c>
      <c r="AC4046">
        <v>0</v>
      </c>
      <c r="AD4046">
        <v>1</v>
      </c>
      <c r="AE4046">
        <v>1</v>
      </c>
      <c r="AF4046">
        <v>1</v>
      </c>
      <c r="AG4046">
        <v>80410.679999999993</v>
      </c>
      <c r="AH4046">
        <v>0</v>
      </c>
    </row>
    <row r="4047" spans="21:34" x14ac:dyDescent="0.25">
      <c r="U4047">
        <v>4046</v>
      </c>
      <c r="V4047">
        <v>15738516</v>
      </c>
      <c r="W4047" t="s">
        <v>1738</v>
      </c>
      <c r="X4047">
        <v>687</v>
      </c>
      <c r="Y4047" t="s">
        <v>376</v>
      </c>
      <c r="Z4047" t="s">
        <v>437</v>
      </c>
      <c r="AA4047">
        <v>36</v>
      </c>
      <c r="AB4047">
        <v>5</v>
      </c>
      <c r="AC4047">
        <v>0</v>
      </c>
      <c r="AD4047">
        <v>1</v>
      </c>
      <c r="AE4047">
        <v>1</v>
      </c>
      <c r="AF4047">
        <v>0</v>
      </c>
      <c r="AG4047">
        <v>17696.22</v>
      </c>
      <c r="AH4047">
        <v>0</v>
      </c>
    </row>
    <row r="4048" spans="21:34" x14ac:dyDescent="0.25">
      <c r="U4048">
        <v>4047</v>
      </c>
      <c r="V4048">
        <v>15806403</v>
      </c>
      <c r="W4048" t="s">
        <v>720</v>
      </c>
      <c r="X4048">
        <v>650</v>
      </c>
      <c r="Y4048" t="s">
        <v>374</v>
      </c>
      <c r="Z4048" t="s">
        <v>436</v>
      </c>
      <c r="AA4048">
        <v>37</v>
      </c>
      <c r="AB4048">
        <v>9</v>
      </c>
      <c r="AC4048">
        <v>0</v>
      </c>
      <c r="AD4048">
        <v>2</v>
      </c>
      <c r="AE4048">
        <v>1</v>
      </c>
      <c r="AF4048">
        <v>0</v>
      </c>
      <c r="AG4048">
        <v>17974.080000000002</v>
      </c>
      <c r="AH4048">
        <v>0</v>
      </c>
    </row>
    <row r="4049" spans="21:34" x14ac:dyDescent="0.25">
      <c r="U4049">
        <v>4048</v>
      </c>
      <c r="V4049">
        <v>15656707</v>
      </c>
      <c r="W4049" t="s">
        <v>774</v>
      </c>
      <c r="X4049">
        <v>720</v>
      </c>
      <c r="Y4049" t="s">
        <v>376</v>
      </c>
      <c r="Z4049" t="s">
        <v>436</v>
      </c>
      <c r="AA4049">
        <v>21</v>
      </c>
      <c r="AB4049">
        <v>2</v>
      </c>
      <c r="AC4049">
        <v>123200.78</v>
      </c>
      <c r="AD4049">
        <v>1</v>
      </c>
      <c r="AE4049">
        <v>1</v>
      </c>
      <c r="AF4049">
        <v>1</v>
      </c>
      <c r="AG4049">
        <v>180712.28</v>
      </c>
      <c r="AH4049">
        <v>0</v>
      </c>
    </row>
    <row r="4050" spans="21:34" x14ac:dyDescent="0.25">
      <c r="U4050">
        <v>4049</v>
      </c>
      <c r="V4050">
        <v>15653715</v>
      </c>
      <c r="W4050" t="s">
        <v>2322</v>
      </c>
      <c r="X4050">
        <v>602</v>
      </c>
      <c r="Y4050" t="s">
        <v>374</v>
      </c>
      <c r="Z4050" t="s">
        <v>437</v>
      </c>
      <c r="AA4050">
        <v>63</v>
      </c>
      <c r="AB4050">
        <v>7</v>
      </c>
      <c r="AC4050">
        <v>0</v>
      </c>
      <c r="AD4050">
        <v>2</v>
      </c>
      <c r="AE4050">
        <v>1</v>
      </c>
      <c r="AF4050">
        <v>1</v>
      </c>
      <c r="AG4050">
        <v>56323.21</v>
      </c>
      <c r="AH4050">
        <v>0</v>
      </c>
    </row>
    <row r="4051" spans="21:34" x14ac:dyDescent="0.25">
      <c r="U4051">
        <v>4050</v>
      </c>
      <c r="V4051">
        <v>15806184</v>
      </c>
      <c r="W4051" t="s">
        <v>1047</v>
      </c>
      <c r="X4051">
        <v>618</v>
      </c>
      <c r="Y4051" t="s">
        <v>376</v>
      </c>
      <c r="Z4051" t="s">
        <v>436</v>
      </c>
      <c r="AA4051">
        <v>33</v>
      </c>
      <c r="AB4051">
        <v>4</v>
      </c>
      <c r="AC4051">
        <v>0</v>
      </c>
      <c r="AD4051">
        <v>2</v>
      </c>
      <c r="AE4051">
        <v>1</v>
      </c>
      <c r="AF4051">
        <v>1</v>
      </c>
      <c r="AG4051">
        <v>77550.179999999993</v>
      </c>
      <c r="AH4051">
        <v>0</v>
      </c>
    </row>
    <row r="4052" spans="21:34" x14ac:dyDescent="0.25">
      <c r="U4052">
        <v>4051</v>
      </c>
      <c r="V4052">
        <v>15585734</v>
      </c>
      <c r="W4052" t="s">
        <v>2448</v>
      </c>
      <c r="X4052">
        <v>803</v>
      </c>
      <c r="Y4052" t="s">
        <v>378</v>
      </c>
      <c r="Z4052" t="s">
        <v>436</v>
      </c>
      <c r="AA4052">
        <v>41</v>
      </c>
      <c r="AB4052">
        <v>9</v>
      </c>
      <c r="AC4052">
        <v>137742.9</v>
      </c>
      <c r="AD4052">
        <v>2</v>
      </c>
      <c r="AE4052">
        <v>1</v>
      </c>
      <c r="AF4052">
        <v>1</v>
      </c>
      <c r="AG4052">
        <v>166957.82</v>
      </c>
      <c r="AH4052">
        <v>0</v>
      </c>
    </row>
    <row r="4053" spans="21:34" x14ac:dyDescent="0.25">
      <c r="U4053">
        <v>4052</v>
      </c>
      <c r="V4053">
        <v>15725639</v>
      </c>
      <c r="W4053" t="s">
        <v>2449</v>
      </c>
      <c r="X4053">
        <v>793</v>
      </c>
      <c r="Y4053" t="s">
        <v>374</v>
      </c>
      <c r="Z4053" t="s">
        <v>437</v>
      </c>
      <c r="AA4053">
        <v>63</v>
      </c>
      <c r="AB4053">
        <v>9</v>
      </c>
      <c r="AC4053">
        <v>116270.72</v>
      </c>
      <c r="AD4053">
        <v>1</v>
      </c>
      <c r="AE4053">
        <v>1</v>
      </c>
      <c r="AF4053">
        <v>1</v>
      </c>
      <c r="AG4053">
        <v>184243.25</v>
      </c>
      <c r="AH4053">
        <v>0</v>
      </c>
    </row>
    <row r="4054" spans="21:34" x14ac:dyDescent="0.25">
      <c r="U4054">
        <v>4053</v>
      </c>
      <c r="V4054">
        <v>15618401</v>
      </c>
      <c r="W4054" t="s">
        <v>1150</v>
      </c>
      <c r="X4054">
        <v>616</v>
      </c>
      <c r="Y4054" t="s">
        <v>378</v>
      </c>
      <c r="Z4054" t="s">
        <v>436</v>
      </c>
      <c r="AA4054">
        <v>41</v>
      </c>
      <c r="AB4054">
        <v>10</v>
      </c>
      <c r="AC4054">
        <v>113220.2</v>
      </c>
      <c r="AD4054">
        <v>2</v>
      </c>
      <c r="AE4054">
        <v>1</v>
      </c>
      <c r="AF4054">
        <v>1</v>
      </c>
      <c r="AG4054">
        <v>114072.91</v>
      </c>
      <c r="AH4054">
        <v>0</v>
      </c>
    </row>
    <row r="4055" spans="21:34" x14ac:dyDescent="0.25">
      <c r="U4055">
        <v>4054</v>
      </c>
      <c r="V4055">
        <v>15785385</v>
      </c>
      <c r="W4055" t="s">
        <v>1729</v>
      </c>
      <c r="X4055">
        <v>550</v>
      </c>
      <c r="Y4055" t="s">
        <v>376</v>
      </c>
      <c r="Z4055" t="s">
        <v>436</v>
      </c>
      <c r="AA4055">
        <v>51</v>
      </c>
      <c r="AB4055">
        <v>5</v>
      </c>
      <c r="AC4055">
        <v>0</v>
      </c>
      <c r="AD4055">
        <v>2</v>
      </c>
      <c r="AE4055">
        <v>1</v>
      </c>
      <c r="AF4055">
        <v>0</v>
      </c>
      <c r="AG4055">
        <v>153917.41</v>
      </c>
      <c r="AH4055">
        <v>0</v>
      </c>
    </row>
    <row r="4056" spans="21:34" x14ac:dyDescent="0.25">
      <c r="U4056">
        <v>4055</v>
      </c>
      <c r="V4056">
        <v>15734762</v>
      </c>
      <c r="W4056" t="s">
        <v>2205</v>
      </c>
      <c r="X4056">
        <v>602</v>
      </c>
      <c r="Y4056" t="s">
        <v>374</v>
      </c>
      <c r="Z4056" t="s">
        <v>437</v>
      </c>
      <c r="AA4056">
        <v>56</v>
      </c>
      <c r="AB4056">
        <v>3</v>
      </c>
      <c r="AC4056">
        <v>115895.22</v>
      </c>
      <c r="AD4056">
        <v>3</v>
      </c>
      <c r="AE4056">
        <v>1</v>
      </c>
      <c r="AF4056">
        <v>0</v>
      </c>
      <c r="AG4056">
        <v>4176.17</v>
      </c>
      <c r="AH4056">
        <v>1</v>
      </c>
    </row>
    <row r="4057" spans="21:34" x14ac:dyDescent="0.25">
      <c r="U4057">
        <v>4056</v>
      </c>
      <c r="V4057">
        <v>15767129</v>
      </c>
      <c r="W4057" t="s">
        <v>2450</v>
      </c>
      <c r="X4057">
        <v>452</v>
      </c>
      <c r="Y4057" t="s">
        <v>374</v>
      </c>
      <c r="Z4057" t="s">
        <v>437</v>
      </c>
      <c r="AA4057">
        <v>60</v>
      </c>
      <c r="AB4057">
        <v>6</v>
      </c>
      <c r="AC4057">
        <v>121730.49</v>
      </c>
      <c r="AD4057">
        <v>1</v>
      </c>
      <c r="AE4057">
        <v>1</v>
      </c>
      <c r="AF4057">
        <v>1</v>
      </c>
      <c r="AG4057">
        <v>142963.29</v>
      </c>
      <c r="AH4057">
        <v>0</v>
      </c>
    </row>
    <row r="4058" spans="21:34" x14ac:dyDescent="0.25">
      <c r="U4058">
        <v>4057</v>
      </c>
      <c r="V4058">
        <v>15797204</v>
      </c>
      <c r="W4058" t="s">
        <v>2451</v>
      </c>
      <c r="X4058">
        <v>655</v>
      </c>
      <c r="Y4058" t="s">
        <v>376</v>
      </c>
      <c r="Z4058" t="s">
        <v>437</v>
      </c>
      <c r="AA4058">
        <v>28</v>
      </c>
      <c r="AB4058">
        <v>3</v>
      </c>
      <c r="AC4058">
        <v>113811.85</v>
      </c>
      <c r="AD4058">
        <v>2</v>
      </c>
      <c r="AE4058">
        <v>0</v>
      </c>
      <c r="AF4058">
        <v>1</v>
      </c>
      <c r="AG4058">
        <v>76844.23</v>
      </c>
      <c r="AH4058">
        <v>0</v>
      </c>
    </row>
    <row r="4059" spans="21:34" x14ac:dyDescent="0.25">
      <c r="U4059">
        <v>4058</v>
      </c>
      <c r="V4059">
        <v>15769272</v>
      </c>
      <c r="W4059" t="s">
        <v>705</v>
      </c>
      <c r="X4059">
        <v>510</v>
      </c>
      <c r="Y4059" t="s">
        <v>374</v>
      </c>
      <c r="Z4059" t="s">
        <v>437</v>
      </c>
      <c r="AA4059">
        <v>26</v>
      </c>
      <c r="AB4059">
        <v>6</v>
      </c>
      <c r="AC4059">
        <v>136214.07999999999</v>
      </c>
      <c r="AD4059">
        <v>1</v>
      </c>
      <c r="AE4059">
        <v>0</v>
      </c>
      <c r="AF4059">
        <v>0</v>
      </c>
      <c r="AG4059">
        <v>159742.32999999999</v>
      </c>
      <c r="AH4059">
        <v>0</v>
      </c>
    </row>
    <row r="4060" spans="21:34" x14ac:dyDescent="0.25">
      <c r="U4060">
        <v>4059</v>
      </c>
      <c r="V4060">
        <v>15771966</v>
      </c>
      <c r="W4060" t="s">
        <v>1406</v>
      </c>
      <c r="X4060">
        <v>557</v>
      </c>
      <c r="Y4060" t="s">
        <v>374</v>
      </c>
      <c r="Z4060" t="s">
        <v>436</v>
      </c>
      <c r="AA4060">
        <v>39</v>
      </c>
      <c r="AB4060">
        <v>8</v>
      </c>
      <c r="AC4060">
        <v>146200.01</v>
      </c>
      <c r="AD4060">
        <v>1</v>
      </c>
      <c r="AE4060">
        <v>1</v>
      </c>
      <c r="AF4060">
        <v>0</v>
      </c>
      <c r="AG4060">
        <v>177944.64</v>
      </c>
      <c r="AH4060">
        <v>0</v>
      </c>
    </row>
    <row r="4061" spans="21:34" x14ac:dyDescent="0.25">
      <c r="U4061">
        <v>4060</v>
      </c>
      <c r="V4061">
        <v>15691952</v>
      </c>
      <c r="W4061" t="s">
        <v>741</v>
      </c>
      <c r="X4061">
        <v>676</v>
      </c>
      <c r="Y4061" t="s">
        <v>374</v>
      </c>
      <c r="Z4061" t="s">
        <v>436</v>
      </c>
      <c r="AA4061">
        <v>37</v>
      </c>
      <c r="AB4061">
        <v>10</v>
      </c>
      <c r="AC4061">
        <v>106242.67</v>
      </c>
      <c r="AD4061">
        <v>1</v>
      </c>
      <c r="AE4061">
        <v>1</v>
      </c>
      <c r="AF4061">
        <v>1</v>
      </c>
      <c r="AG4061">
        <v>166678.28</v>
      </c>
      <c r="AH4061">
        <v>0</v>
      </c>
    </row>
    <row r="4062" spans="21:34" x14ac:dyDescent="0.25">
      <c r="U4062">
        <v>4061</v>
      </c>
      <c r="V4062">
        <v>15593250</v>
      </c>
      <c r="W4062" t="s">
        <v>684</v>
      </c>
      <c r="X4062">
        <v>640</v>
      </c>
      <c r="Y4062" t="s">
        <v>374</v>
      </c>
      <c r="Z4062" t="s">
        <v>437</v>
      </c>
      <c r="AA4062">
        <v>29</v>
      </c>
      <c r="AB4062">
        <v>4</v>
      </c>
      <c r="AC4062">
        <v>0</v>
      </c>
      <c r="AD4062">
        <v>2</v>
      </c>
      <c r="AE4062">
        <v>1</v>
      </c>
      <c r="AF4062">
        <v>0</v>
      </c>
      <c r="AG4062">
        <v>44904.26</v>
      </c>
      <c r="AH4062">
        <v>0</v>
      </c>
    </row>
    <row r="4063" spans="21:34" x14ac:dyDescent="0.25">
      <c r="U4063">
        <v>4062</v>
      </c>
      <c r="V4063">
        <v>15605333</v>
      </c>
      <c r="W4063" t="s">
        <v>2452</v>
      </c>
      <c r="X4063">
        <v>529</v>
      </c>
      <c r="Y4063" t="s">
        <v>376</v>
      </c>
      <c r="Z4063" t="s">
        <v>436</v>
      </c>
      <c r="AA4063">
        <v>31</v>
      </c>
      <c r="AB4063">
        <v>6</v>
      </c>
      <c r="AC4063">
        <v>0</v>
      </c>
      <c r="AD4063">
        <v>1</v>
      </c>
      <c r="AE4063">
        <v>1</v>
      </c>
      <c r="AF4063">
        <v>0</v>
      </c>
      <c r="AG4063">
        <v>10625.91</v>
      </c>
      <c r="AH4063">
        <v>0</v>
      </c>
    </row>
    <row r="4064" spans="21:34" x14ac:dyDescent="0.25">
      <c r="U4064">
        <v>4063</v>
      </c>
      <c r="V4064">
        <v>15800083</v>
      </c>
      <c r="W4064" t="s">
        <v>2100</v>
      </c>
      <c r="X4064">
        <v>559</v>
      </c>
      <c r="Y4064" t="s">
        <v>374</v>
      </c>
      <c r="Z4064" t="s">
        <v>436</v>
      </c>
      <c r="AA4064">
        <v>45</v>
      </c>
      <c r="AB4064">
        <v>8</v>
      </c>
      <c r="AC4064">
        <v>24043.45</v>
      </c>
      <c r="AD4064">
        <v>1</v>
      </c>
      <c r="AE4064">
        <v>0</v>
      </c>
      <c r="AF4064">
        <v>1</v>
      </c>
      <c r="AG4064">
        <v>169781.45</v>
      </c>
      <c r="AH4064">
        <v>1</v>
      </c>
    </row>
    <row r="4065" spans="21:34" x14ac:dyDescent="0.25">
      <c r="U4065">
        <v>4064</v>
      </c>
      <c r="V4065">
        <v>15575691</v>
      </c>
      <c r="W4065" t="s">
        <v>1369</v>
      </c>
      <c r="X4065">
        <v>689</v>
      </c>
      <c r="Y4065" t="s">
        <v>374</v>
      </c>
      <c r="Z4065" t="s">
        <v>437</v>
      </c>
      <c r="AA4065">
        <v>58</v>
      </c>
      <c r="AB4065">
        <v>5</v>
      </c>
      <c r="AC4065">
        <v>0</v>
      </c>
      <c r="AD4065">
        <v>2</v>
      </c>
      <c r="AE4065">
        <v>0</v>
      </c>
      <c r="AF4065">
        <v>1</v>
      </c>
      <c r="AG4065">
        <v>49848.86</v>
      </c>
      <c r="AH4065">
        <v>0</v>
      </c>
    </row>
    <row r="4066" spans="21:34" x14ac:dyDescent="0.25">
      <c r="U4066">
        <v>4065</v>
      </c>
      <c r="V4066">
        <v>15689886</v>
      </c>
      <c r="W4066" t="s">
        <v>1454</v>
      </c>
      <c r="X4066">
        <v>626</v>
      </c>
      <c r="Y4066" t="s">
        <v>378</v>
      </c>
      <c r="Z4066" t="s">
        <v>436</v>
      </c>
      <c r="AA4066">
        <v>39</v>
      </c>
      <c r="AB4066">
        <v>10</v>
      </c>
      <c r="AC4066">
        <v>132287.92000000001</v>
      </c>
      <c r="AD4066">
        <v>3</v>
      </c>
      <c r="AE4066">
        <v>1</v>
      </c>
      <c r="AF4066">
        <v>1</v>
      </c>
      <c r="AG4066">
        <v>51467.92</v>
      </c>
      <c r="AH4066">
        <v>1</v>
      </c>
    </row>
    <row r="4067" spans="21:34" x14ac:dyDescent="0.25">
      <c r="U4067">
        <v>4066</v>
      </c>
      <c r="V4067">
        <v>15809838</v>
      </c>
      <c r="W4067" t="s">
        <v>1322</v>
      </c>
      <c r="X4067">
        <v>697</v>
      </c>
      <c r="Y4067" t="s">
        <v>376</v>
      </c>
      <c r="Z4067" t="s">
        <v>436</v>
      </c>
      <c r="AA4067">
        <v>30</v>
      </c>
      <c r="AB4067">
        <v>1</v>
      </c>
      <c r="AC4067">
        <v>0</v>
      </c>
      <c r="AD4067">
        <v>2</v>
      </c>
      <c r="AE4067">
        <v>0</v>
      </c>
      <c r="AF4067">
        <v>0</v>
      </c>
      <c r="AG4067">
        <v>735.79</v>
      </c>
      <c r="AH4067">
        <v>0</v>
      </c>
    </row>
    <row r="4068" spans="21:34" x14ac:dyDescent="0.25">
      <c r="U4068">
        <v>4067</v>
      </c>
      <c r="V4068">
        <v>15736154</v>
      </c>
      <c r="W4068" t="s">
        <v>1647</v>
      </c>
      <c r="X4068">
        <v>823</v>
      </c>
      <c r="Y4068" t="s">
        <v>374</v>
      </c>
      <c r="Z4068" t="s">
        <v>437</v>
      </c>
      <c r="AA4068">
        <v>44</v>
      </c>
      <c r="AB4068">
        <v>1</v>
      </c>
      <c r="AC4068">
        <v>0</v>
      </c>
      <c r="AD4068">
        <v>2</v>
      </c>
      <c r="AE4068">
        <v>0</v>
      </c>
      <c r="AF4068">
        <v>1</v>
      </c>
      <c r="AG4068">
        <v>182495.7</v>
      </c>
      <c r="AH4068">
        <v>0</v>
      </c>
    </row>
    <row r="4069" spans="21:34" x14ac:dyDescent="0.25">
      <c r="U4069">
        <v>4068</v>
      </c>
      <c r="V4069">
        <v>15767391</v>
      </c>
      <c r="W4069" t="s">
        <v>1253</v>
      </c>
      <c r="X4069">
        <v>565</v>
      </c>
      <c r="Y4069" t="s">
        <v>378</v>
      </c>
      <c r="Z4069" t="s">
        <v>437</v>
      </c>
      <c r="AA4069">
        <v>32</v>
      </c>
      <c r="AB4069">
        <v>4</v>
      </c>
      <c r="AC4069">
        <v>90322.99</v>
      </c>
      <c r="AD4069">
        <v>2</v>
      </c>
      <c r="AE4069">
        <v>0</v>
      </c>
      <c r="AF4069">
        <v>1</v>
      </c>
      <c r="AG4069">
        <v>118740.37</v>
      </c>
      <c r="AH4069">
        <v>0</v>
      </c>
    </row>
    <row r="4070" spans="21:34" x14ac:dyDescent="0.25">
      <c r="U4070">
        <v>4069</v>
      </c>
      <c r="V4070">
        <v>15704910</v>
      </c>
      <c r="W4070" t="s">
        <v>2453</v>
      </c>
      <c r="X4070">
        <v>631</v>
      </c>
      <c r="Y4070" t="s">
        <v>376</v>
      </c>
      <c r="Z4070" t="s">
        <v>436</v>
      </c>
      <c r="AA4070">
        <v>23</v>
      </c>
      <c r="AB4070">
        <v>3</v>
      </c>
      <c r="AC4070">
        <v>0</v>
      </c>
      <c r="AD4070">
        <v>2</v>
      </c>
      <c r="AE4070">
        <v>1</v>
      </c>
      <c r="AF4070">
        <v>0</v>
      </c>
      <c r="AG4070">
        <v>13813.24</v>
      </c>
      <c r="AH4070">
        <v>0</v>
      </c>
    </row>
    <row r="4071" spans="21:34" x14ac:dyDescent="0.25">
      <c r="U4071">
        <v>4070</v>
      </c>
      <c r="V4071">
        <v>15656613</v>
      </c>
      <c r="W4071" t="s">
        <v>1303</v>
      </c>
      <c r="X4071">
        <v>646</v>
      </c>
      <c r="Y4071" t="s">
        <v>374</v>
      </c>
      <c r="Z4071" t="s">
        <v>437</v>
      </c>
      <c r="AA4071">
        <v>34</v>
      </c>
      <c r="AB4071">
        <v>3</v>
      </c>
      <c r="AC4071">
        <v>131283.10999999999</v>
      </c>
      <c r="AD4071">
        <v>1</v>
      </c>
      <c r="AE4071">
        <v>0</v>
      </c>
      <c r="AF4071">
        <v>0</v>
      </c>
      <c r="AG4071">
        <v>130500.65</v>
      </c>
      <c r="AH4071">
        <v>0</v>
      </c>
    </row>
    <row r="4072" spans="21:34" x14ac:dyDescent="0.25">
      <c r="U4072">
        <v>4071</v>
      </c>
      <c r="V4072">
        <v>15611551</v>
      </c>
      <c r="W4072" t="s">
        <v>645</v>
      </c>
      <c r="X4072">
        <v>676</v>
      </c>
      <c r="Y4072" t="s">
        <v>376</v>
      </c>
      <c r="Z4072" t="s">
        <v>436</v>
      </c>
      <c r="AA4072">
        <v>48</v>
      </c>
      <c r="AB4072">
        <v>1</v>
      </c>
      <c r="AC4072">
        <v>131659.59</v>
      </c>
      <c r="AD4072">
        <v>2</v>
      </c>
      <c r="AE4072">
        <v>0</v>
      </c>
      <c r="AF4072">
        <v>1</v>
      </c>
      <c r="AG4072">
        <v>14152.15</v>
      </c>
      <c r="AH4072">
        <v>0</v>
      </c>
    </row>
    <row r="4073" spans="21:34" x14ac:dyDescent="0.25">
      <c r="U4073">
        <v>4072</v>
      </c>
      <c r="V4073">
        <v>15732430</v>
      </c>
      <c r="W4073" t="s">
        <v>653</v>
      </c>
      <c r="X4073">
        <v>850</v>
      </c>
      <c r="Y4073" t="s">
        <v>376</v>
      </c>
      <c r="Z4073" t="s">
        <v>437</v>
      </c>
      <c r="AA4073">
        <v>54</v>
      </c>
      <c r="AB4073">
        <v>4</v>
      </c>
      <c r="AC4073">
        <v>120952.74</v>
      </c>
      <c r="AD4073">
        <v>1</v>
      </c>
      <c r="AE4073">
        <v>1</v>
      </c>
      <c r="AF4073">
        <v>0</v>
      </c>
      <c r="AG4073">
        <v>66963.149999999994</v>
      </c>
      <c r="AH4073">
        <v>0</v>
      </c>
    </row>
    <row r="4074" spans="21:34" x14ac:dyDescent="0.25">
      <c r="U4074">
        <v>4073</v>
      </c>
      <c r="V4074">
        <v>15741865</v>
      </c>
      <c r="W4074" t="s">
        <v>1450</v>
      </c>
      <c r="X4074">
        <v>810</v>
      </c>
      <c r="Y4074" t="s">
        <v>374</v>
      </c>
      <c r="Z4074" t="s">
        <v>437</v>
      </c>
      <c r="AA4074">
        <v>38</v>
      </c>
      <c r="AB4074">
        <v>9</v>
      </c>
      <c r="AC4074">
        <v>153166.17000000001</v>
      </c>
      <c r="AD4074">
        <v>1</v>
      </c>
      <c r="AE4074">
        <v>1</v>
      </c>
      <c r="AF4074">
        <v>1</v>
      </c>
      <c r="AG4074">
        <v>93261.69</v>
      </c>
      <c r="AH4074">
        <v>0</v>
      </c>
    </row>
    <row r="4075" spans="21:34" x14ac:dyDescent="0.25">
      <c r="U4075">
        <v>4074</v>
      </c>
      <c r="V4075">
        <v>15634143</v>
      </c>
      <c r="W4075" t="s">
        <v>2454</v>
      </c>
      <c r="X4075">
        <v>581</v>
      </c>
      <c r="Y4075" t="s">
        <v>376</v>
      </c>
      <c r="Z4075" t="s">
        <v>436</v>
      </c>
      <c r="AA4075">
        <v>30</v>
      </c>
      <c r="AB4075">
        <v>0</v>
      </c>
      <c r="AC4075">
        <v>53291.86</v>
      </c>
      <c r="AD4075">
        <v>1</v>
      </c>
      <c r="AE4075">
        <v>0</v>
      </c>
      <c r="AF4075">
        <v>0</v>
      </c>
      <c r="AG4075">
        <v>196582.28</v>
      </c>
      <c r="AH4075">
        <v>0</v>
      </c>
    </row>
    <row r="4076" spans="21:34" x14ac:dyDescent="0.25">
      <c r="U4076">
        <v>4075</v>
      </c>
      <c r="V4076">
        <v>15609676</v>
      </c>
      <c r="W4076" t="s">
        <v>2455</v>
      </c>
      <c r="X4076">
        <v>718</v>
      </c>
      <c r="Y4076" t="s">
        <v>374</v>
      </c>
      <c r="Z4076" t="s">
        <v>437</v>
      </c>
      <c r="AA4076">
        <v>35</v>
      </c>
      <c r="AB4076">
        <v>2</v>
      </c>
      <c r="AC4076">
        <v>167924.95</v>
      </c>
      <c r="AD4076">
        <v>1</v>
      </c>
      <c r="AE4076">
        <v>1</v>
      </c>
      <c r="AF4076">
        <v>0</v>
      </c>
      <c r="AG4076">
        <v>43024.639999999999</v>
      </c>
      <c r="AH4076">
        <v>0</v>
      </c>
    </row>
    <row r="4077" spans="21:34" x14ac:dyDescent="0.25">
      <c r="U4077">
        <v>4076</v>
      </c>
      <c r="V4077">
        <v>15761600</v>
      </c>
      <c r="W4077" t="s">
        <v>946</v>
      </c>
      <c r="X4077">
        <v>713</v>
      </c>
      <c r="Y4077" t="s">
        <v>374</v>
      </c>
      <c r="Z4077" t="s">
        <v>436</v>
      </c>
      <c r="AA4077">
        <v>43</v>
      </c>
      <c r="AB4077">
        <v>5</v>
      </c>
      <c r="AC4077">
        <v>86394.14</v>
      </c>
      <c r="AD4077">
        <v>1</v>
      </c>
      <c r="AE4077">
        <v>1</v>
      </c>
      <c r="AF4077">
        <v>1</v>
      </c>
      <c r="AG4077">
        <v>130001.13</v>
      </c>
      <c r="AH4077">
        <v>0</v>
      </c>
    </row>
    <row r="4078" spans="21:34" x14ac:dyDescent="0.25">
      <c r="U4078">
        <v>4077</v>
      </c>
      <c r="V4078">
        <v>15676404</v>
      </c>
      <c r="W4078" t="s">
        <v>2456</v>
      </c>
      <c r="X4078">
        <v>672</v>
      </c>
      <c r="Y4078" t="s">
        <v>374</v>
      </c>
      <c r="Z4078" t="s">
        <v>437</v>
      </c>
      <c r="AA4078">
        <v>50</v>
      </c>
      <c r="AB4078">
        <v>1</v>
      </c>
      <c r="AC4078">
        <v>0</v>
      </c>
      <c r="AD4078">
        <v>1</v>
      </c>
      <c r="AE4078">
        <v>1</v>
      </c>
      <c r="AF4078">
        <v>0</v>
      </c>
      <c r="AG4078">
        <v>12106.82</v>
      </c>
      <c r="AH4078">
        <v>1</v>
      </c>
    </row>
    <row r="4079" spans="21:34" x14ac:dyDescent="0.25">
      <c r="U4079">
        <v>4078</v>
      </c>
      <c r="V4079">
        <v>15659236</v>
      </c>
      <c r="W4079" t="s">
        <v>1415</v>
      </c>
      <c r="X4079">
        <v>781</v>
      </c>
      <c r="Y4079" t="s">
        <v>376</v>
      </c>
      <c r="Z4079" t="s">
        <v>436</v>
      </c>
      <c r="AA4079">
        <v>33</v>
      </c>
      <c r="AB4079">
        <v>3</v>
      </c>
      <c r="AC4079">
        <v>0</v>
      </c>
      <c r="AD4079">
        <v>2</v>
      </c>
      <c r="AE4079">
        <v>1</v>
      </c>
      <c r="AF4079">
        <v>1</v>
      </c>
      <c r="AG4079">
        <v>42556.33</v>
      </c>
      <c r="AH4079">
        <v>0</v>
      </c>
    </row>
    <row r="4080" spans="21:34" x14ac:dyDescent="0.25">
      <c r="U4080">
        <v>4079</v>
      </c>
      <c r="V4080">
        <v>15690440</v>
      </c>
      <c r="W4080" t="s">
        <v>2457</v>
      </c>
      <c r="X4080">
        <v>656</v>
      </c>
      <c r="Y4080" t="s">
        <v>376</v>
      </c>
      <c r="Z4080" t="s">
        <v>436</v>
      </c>
      <c r="AA4080">
        <v>47</v>
      </c>
      <c r="AB4080">
        <v>1</v>
      </c>
      <c r="AC4080">
        <v>0</v>
      </c>
      <c r="AD4080">
        <v>2</v>
      </c>
      <c r="AE4080">
        <v>1</v>
      </c>
      <c r="AF4080">
        <v>1</v>
      </c>
      <c r="AG4080">
        <v>197961.93</v>
      </c>
      <c r="AH4080">
        <v>0</v>
      </c>
    </row>
    <row r="4081" spans="21:34" x14ac:dyDescent="0.25">
      <c r="U4081">
        <v>4080</v>
      </c>
      <c r="V4081">
        <v>15694601</v>
      </c>
      <c r="W4081" t="s">
        <v>1044</v>
      </c>
      <c r="X4081">
        <v>583</v>
      </c>
      <c r="Y4081" t="s">
        <v>374</v>
      </c>
      <c r="Z4081" t="s">
        <v>437</v>
      </c>
      <c r="AA4081">
        <v>31</v>
      </c>
      <c r="AB4081">
        <v>4</v>
      </c>
      <c r="AC4081">
        <v>158978.79</v>
      </c>
      <c r="AD4081">
        <v>1</v>
      </c>
      <c r="AE4081">
        <v>1</v>
      </c>
      <c r="AF4081">
        <v>0</v>
      </c>
      <c r="AG4081">
        <v>12538.92</v>
      </c>
      <c r="AH4081">
        <v>0</v>
      </c>
    </row>
    <row r="4082" spans="21:34" x14ac:dyDescent="0.25">
      <c r="U4082">
        <v>4081</v>
      </c>
      <c r="V4082">
        <v>15812262</v>
      </c>
      <c r="W4082" t="s">
        <v>2458</v>
      </c>
      <c r="X4082">
        <v>808</v>
      </c>
      <c r="Y4082" t="s">
        <v>378</v>
      </c>
      <c r="Z4082" t="s">
        <v>437</v>
      </c>
      <c r="AA4082">
        <v>37</v>
      </c>
      <c r="AB4082">
        <v>2</v>
      </c>
      <c r="AC4082">
        <v>100431.84</v>
      </c>
      <c r="AD4082">
        <v>1</v>
      </c>
      <c r="AE4082">
        <v>1</v>
      </c>
      <c r="AF4082">
        <v>0</v>
      </c>
      <c r="AG4082">
        <v>35140.49</v>
      </c>
      <c r="AH4082">
        <v>1</v>
      </c>
    </row>
    <row r="4083" spans="21:34" x14ac:dyDescent="0.25">
      <c r="U4083">
        <v>4082</v>
      </c>
      <c r="V4083">
        <v>15762821</v>
      </c>
      <c r="W4083" t="s">
        <v>1063</v>
      </c>
      <c r="X4083">
        <v>721</v>
      </c>
      <c r="Y4083" t="s">
        <v>376</v>
      </c>
      <c r="Z4083" t="s">
        <v>436</v>
      </c>
      <c r="AA4083">
        <v>33</v>
      </c>
      <c r="AB4083">
        <v>5</v>
      </c>
      <c r="AC4083">
        <v>0</v>
      </c>
      <c r="AD4083">
        <v>2</v>
      </c>
      <c r="AE4083">
        <v>0</v>
      </c>
      <c r="AF4083">
        <v>1</v>
      </c>
      <c r="AG4083">
        <v>117626.9</v>
      </c>
      <c r="AH4083">
        <v>0</v>
      </c>
    </row>
    <row r="4084" spans="21:34" x14ac:dyDescent="0.25">
      <c r="U4084">
        <v>4083</v>
      </c>
      <c r="V4084">
        <v>15669301</v>
      </c>
      <c r="W4084" t="s">
        <v>1227</v>
      </c>
      <c r="X4084">
        <v>778</v>
      </c>
      <c r="Y4084" t="s">
        <v>378</v>
      </c>
      <c r="Z4084" t="s">
        <v>437</v>
      </c>
      <c r="AA4084">
        <v>29</v>
      </c>
      <c r="AB4084">
        <v>6</v>
      </c>
      <c r="AC4084">
        <v>150358.97</v>
      </c>
      <c r="AD4084">
        <v>1</v>
      </c>
      <c r="AE4084">
        <v>1</v>
      </c>
      <c r="AF4084">
        <v>0</v>
      </c>
      <c r="AG4084">
        <v>62454.01</v>
      </c>
      <c r="AH4084">
        <v>1</v>
      </c>
    </row>
    <row r="4085" spans="21:34" x14ac:dyDescent="0.25">
      <c r="U4085">
        <v>4084</v>
      </c>
      <c r="V4085">
        <v>15672640</v>
      </c>
      <c r="W4085" t="s">
        <v>1217</v>
      </c>
      <c r="X4085">
        <v>850</v>
      </c>
      <c r="Y4085" t="s">
        <v>376</v>
      </c>
      <c r="Z4085" t="s">
        <v>437</v>
      </c>
      <c r="AA4085">
        <v>45</v>
      </c>
      <c r="AB4085">
        <v>4</v>
      </c>
      <c r="AC4085">
        <v>114347.85</v>
      </c>
      <c r="AD4085">
        <v>2</v>
      </c>
      <c r="AE4085">
        <v>1</v>
      </c>
      <c r="AF4085">
        <v>1</v>
      </c>
      <c r="AG4085">
        <v>109089.04</v>
      </c>
      <c r="AH4085">
        <v>0</v>
      </c>
    </row>
    <row r="4086" spans="21:34" x14ac:dyDescent="0.25">
      <c r="U4086">
        <v>4085</v>
      </c>
      <c r="V4086">
        <v>15750458</v>
      </c>
      <c r="W4086" t="s">
        <v>804</v>
      </c>
      <c r="X4086">
        <v>693</v>
      </c>
      <c r="Y4086" t="s">
        <v>374</v>
      </c>
      <c r="Z4086" t="s">
        <v>437</v>
      </c>
      <c r="AA4086">
        <v>39</v>
      </c>
      <c r="AB4086">
        <v>4</v>
      </c>
      <c r="AC4086">
        <v>0</v>
      </c>
      <c r="AD4086">
        <v>2</v>
      </c>
      <c r="AE4086">
        <v>0</v>
      </c>
      <c r="AF4086">
        <v>1</v>
      </c>
      <c r="AG4086">
        <v>142331.39000000001</v>
      </c>
      <c r="AH4086">
        <v>0</v>
      </c>
    </row>
    <row r="4087" spans="21:34" x14ac:dyDescent="0.25">
      <c r="U4087">
        <v>4086</v>
      </c>
      <c r="V4087">
        <v>15627251</v>
      </c>
      <c r="W4087" t="s">
        <v>2459</v>
      </c>
      <c r="X4087">
        <v>520</v>
      </c>
      <c r="Y4087" t="s">
        <v>374</v>
      </c>
      <c r="Z4087" t="s">
        <v>436</v>
      </c>
      <c r="AA4087">
        <v>34</v>
      </c>
      <c r="AB4087">
        <v>4</v>
      </c>
      <c r="AC4087">
        <v>134007.9</v>
      </c>
      <c r="AD4087">
        <v>1</v>
      </c>
      <c r="AE4087">
        <v>1</v>
      </c>
      <c r="AF4087">
        <v>1</v>
      </c>
      <c r="AG4087">
        <v>193209.11</v>
      </c>
      <c r="AH4087">
        <v>0</v>
      </c>
    </row>
    <row r="4088" spans="21:34" x14ac:dyDescent="0.25">
      <c r="U4088">
        <v>4087</v>
      </c>
      <c r="V4088">
        <v>15764294</v>
      </c>
      <c r="W4088" t="s">
        <v>1653</v>
      </c>
      <c r="X4088">
        <v>759</v>
      </c>
      <c r="Y4088" t="s">
        <v>378</v>
      </c>
      <c r="Z4088" t="s">
        <v>436</v>
      </c>
      <c r="AA4088">
        <v>31</v>
      </c>
      <c r="AB4088">
        <v>4</v>
      </c>
      <c r="AC4088">
        <v>98899.91</v>
      </c>
      <c r="AD4088">
        <v>1</v>
      </c>
      <c r="AE4088">
        <v>1</v>
      </c>
      <c r="AF4088">
        <v>1</v>
      </c>
      <c r="AG4088">
        <v>47832.82</v>
      </c>
      <c r="AH4088">
        <v>0</v>
      </c>
    </row>
    <row r="4089" spans="21:34" x14ac:dyDescent="0.25">
      <c r="U4089">
        <v>4088</v>
      </c>
      <c r="V4089">
        <v>15659962</v>
      </c>
      <c r="W4089" t="s">
        <v>867</v>
      </c>
      <c r="X4089">
        <v>637</v>
      </c>
      <c r="Y4089" t="s">
        <v>374</v>
      </c>
      <c r="Z4089" t="s">
        <v>436</v>
      </c>
      <c r="AA4089">
        <v>60</v>
      </c>
      <c r="AB4089">
        <v>3</v>
      </c>
      <c r="AC4089">
        <v>0</v>
      </c>
      <c r="AD4089">
        <v>2</v>
      </c>
      <c r="AE4089">
        <v>1</v>
      </c>
      <c r="AF4089">
        <v>1</v>
      </c>
      <c r="AG4089">
        <v>70174.03</v>
      </c>
      <c r="AH4089">
        <v>0</v>
      </c>
    </row>
    <row r="4090" spans="21:34" x14ac:dyDescent="0.25">
      <c r="U4090">
        <v>4089</v>
      </c>
      <c r="V4090">
        <v>15788536</v>
      </c>
      <c r="W4090" t="s">
        <v>2460</v>
      </c>
      <c r="X4090">
        <v>755</v>
      </c>
      <c r="Y4090" t="s">
        <v>378</v>
      </c>
      <c r="Z4090" t="s">
        <v>436</v>
      </c>
      <c r="AA4090">
        <v>40</v>
      </c>
      <c r="AB4090">
        <v>2</v>
      </c>
      <c r="AC4090">
        <v>137430.82</v>
      </c>
      <c r="AD4090">
        <v>2</v>
      </c>
      <c r="AE4090">
        <v>0</v>
      </c>
      <c r="AF4090">
        <v>0</v>
      </c>
      <c r="AG4090">
        <v>176768.59</v>
      </c>
      <c r="AH4090">
        <v>0</v>
      </c>
    </row>
    <row r="4091" spans="21:34" x14ac:dyDescent="0.25">
      <c r="U4091">
        <v>4090</v>
      </c>
      <c r="V4091">
        <v>15596979</v>
      </c>
      <c r="W4091" t="s">
        <v>1726</v>
      </c>
      <c r="X4091">
        <v>662</v>
      </c>
      <c r="Y4091" t="s">
        <v>374</v>
      </c>
      <c r="Z4091" t="s">
        <v>437</v>
      </c>
      <c r="AA4091">
        <v>47</v>
      </c>
      <c r="AB4091">
        <v>6</v>
      </c>
      <c r="AC4091">
        <v>0</v>
      </c>
      <c r="AD4091">
        <v>2</v>
      </c>
      <c r="AE4091">
        <v>1</v>
      </c>
      <c r="AF4091">
        <v>1</v>
      </c>
      <c r="AG4091">
        <v>129392.75</v>
      </c>
      <c r="AH4091">
        <v>0</v>
      </c>
    </row>
    <row r="4092" spans="21:34" x14ac:dyDescent="0.25">
      <c r="U4092">
        <v>4091</v>
      </c>
      <c r="V4092">
        <v>15681220</v>
      </c>
      <c r="W4092" t="s">
        <v>792</v>
      </c>
      <c r="X4092">
        <v>503</v>
      </c>
      <c r="Y4092" t="s">
        <v>374</v>
      </c>
      <c r="Z4092" t="s">
        <v>437</v>
      </c>
      <c r="AA4092">
        <v>37</v>
      </c>
      <c r="AB4092">
        <v>8</v>
      </c>
      <c r="AC4092">
        <v>0</v>
      </c>
      <c r="AD4092">
        <v>2</v>
      </c>
      <c r="AE4092">
        <v>1</v>
      </c>
      <c r="AF4092">
        <v>1</v>
      </c>
      <c r="AG4092">
        <v>97893.32</v>
      </c>
      <c r="AH4092">
        <v>0</v>
      </c>
    </row>
    <row r="4093" spans="21:34" x14ac:dyDescent="0.25">
      <c r="U4093">
        <v>4092</v>
      </c>
      <c r="V4093">
        <v>15635097</v>
      </c>
      <c r="W4093" t="s">
        <v>1590</v>
      </c>
      <c r="X4093">
        <v>599</v>
      </c>
      <c r="Y4093" t="s">
        <v>378</v>
      </c>
      <c r="Z4093" t="s">
        <v>436</v>
      </c>
      <c r="AA4093">
        <v>39</v>
      </c>
      <c r="AB4093">
        <v>2</v>
      </c>
      <c r="AC4093">
        <v>188976.89</v>
      </c>
      <c r="AD4093">
        <v>2</v>
      </c>
      <c r="AE4093">
        <v>0</v>
      </c>
      <c r="AF4093">
        <v>1</v>
      </c>
      <c r="AG4093">
        <v>176142.09</v>
      </c>
      <c r="AH4093">
        <v>0</v>
      </c>
    </row>
    <row r="4094" spans="21:34" x14ac:dyDescent="0.25">
      <c r="U4094">
        <v>4093</v>
      </c>
      <c r="V4094">
        <v>15780779</v>
      </c>
      <c r="W4094" t="s">
        <v>2461</v>
      </c>
      <c r="X4094">
        <v>583</v>
      </c>
      <c r="Y4094" t="s">
        <v>376</v>
      </c>
      <c r="Z4094" t="s">
        <v>437</v>
      </c>
      <c r="AA4094">
        <v>40</v>
      </c>
      <c r="AB4094">
        <v>4</v>
      </c>
      <c r="AC4094">
        <v>0</v>
      </c>
      <c r="AD4094">
        <v>2</v>
      </c>
      <c r="AE4094">
        <v>1</v>
      </c>
      <c r="AF4094">
        <v>0</v>
      </c>
      <c r="AG4094">
        <v>114093.73</v>
      </c>
      <c r="AH4094">
        <v>0</v>
      </c>
    </row>
    <row r="4095" spans="21:34" x14ac:dyDescent="0.25">
      <c r="U4095">
        <v>4094</v>
      </c>
      <c r="V4095">
        <v>15798470</v>
      </c>
      <c r="W4095" t="s">
        <v>2462</v>
      </c>
      <c r="X4095">
        <v>764</v>
      </c>
      <c r="Y4095" t="s">
        <v>376</v>
      </c>
      <c r="Z4095" t="s">
        <v>437</v>
      </c>
      <c r="AA4095">
        <v>48</v>
      </c>
      <c r="AB4095">
        <v>1</v>
      </c>
      <c r="AC4095">
        <v>75990.97</v>
      </c>
      <c r="AD4095">
        <v>1</v>
      </c>
      <c r="AE4095">
        <v>1</v>
      </c>
      <c r="AF4095">
        <v>0</v>
      </c>
      <c r="AG4095">
        <v>158323.81</v>
      </c>
      <c r="AH4095">
        <v>1</v>
      </c>
    </row>
    <row r="4096" spans="21:34" x14ac:dyDescent="0.25">
      <c r="U4096">
        <v>4095</v>
      </c>
      <c r="V4096">
        <v>15760880</v>
      </c>
      <c r="W4096" t="s">
        <v>2463</v>
      </c>
      <c r="X4096">
        <v>513</v>
      </c>
      <c r="Y4096" t="s">
        <v>374</v>
      </c>
      <c r="Z4096" t="s">
        <v>436</v>
      </c>
      <c r="AA4096">
        <v>29</v>
      </c>
      <c r="AB4096">
        <v>10</v>
      </c>
      <c r="AC4096">
        <v>0</v>
      </c>
      <c r="AD4096">
        <v>2</v>
      </c>
      <c r="AE4096">
        <v>0</v>
      </c>
      <c r="AF4096">
        <v>1</v>
      </c>
      <c r="AG4096">
        <v>25514.77</v>
      </c>
      <c r="AH4096">
        <v>0</v>
      </c>
    </row>
    <row r="4097" spans="21:34" x14ac:dyDescent="0.25">
      <c r="U4097">
        <v>4096</v>
      </c>
      <c r="V4097">
        <v>15616929</v>
      </c>
      <c r="W4097" t="s">
        <v>1088</v>
      </c>
      <c r="X4097">
        <v>730</v>
      </c>
      <c r="Y4097" t="s">
        <v>376</v>
      </c>
      <c r="Z4097" t="s">
        <v>436</v>
      </c>
      <c r="AA4097">
        <v>62</v>
      </c>
      <c r="AB4097">
        <v>5</v>
      </c>
      <c r="AC4097">
        <v>112181.08</v>
      </c>
      <c r="AD4097">
        <v>1</v>
      </c>
      <c r="AE4097">
        <v>0</v>
      </c>
      <c r="AF4097">
        <v>1</v>
      </c>
      <c r="AG4097">
        <v>61513.87</v>
      </c>
      <c r="AH4097">
        <v>0</v>
      </c>
    </row>
    <row r="4098" spans="21:34" x14ac:dyDescent="0.25">
      <c r="U4098">
        <v>4097</v>
      </c>
      <c r="V4098">
        <v>15758775</v>
      </c>
      <c r="W4098" t="s">
        <v>2264</v>
      </c>
      <c r="X4098">
        <v>820</v>
      </c>
      <c r="Y4098" t="s">
        <v>376</v>
      </c>
      <c r="Z4098" t="s">
        <v>436</v>
      </c>
      <c r="AA4098">
        <v>34</v>
      </c>
      <c r="AB4098">
        <v>10</v>
      </c>
      <c r="AC4098">
        <v>97208.46</v>
      </c>
      <c r="AD4098">
        <v>1</v>
      </c>
      <c r="AE4098">
        <v>1</v>
      </c>
      <c r="AF4098">
        <v>1</v>
      </c>
      <c r="AG4098">
        <v>59553.34</v>
      </c>
      <c r="AH4098">
        <v>0</v>
      </c>
    </row>
    <row r="4099" spans="21:34" x14ac:dyDescent="0.25">
      <c r="U4099">
        <v>4098</v>
      </c>
      <c r="V4099">
        <v>15663386</v>
      </c>
      <c r="W4099" t="s">
        <v>1565</v>
      </c>
      <c r="X4099">
        <v>597</v>
      </c>
      <c r="Y4099" t="s">
        <v>376</v>
      </c>
      <c r="Z4099" t="s">
        <v>437</v>
      </c>
      <c r="AA4099">
        <v>26</v>
      </c>
      <c r="AB4099">
        <v>7</v>
      </c>
      <c r="AC4099">
        <v>0</v>
      </c>
      <c r="AD4099">
        <v>2</v>
      </c>
      <c r="AE4099">
        <v>1</v>
      </c>
      <c r="AF4099">
        <v>0</v>
      </c>
      <c r="AG4099">
        <v>110253.2</v>
      </c>
      <c r="AH4099">
        <v>0</v>
      </c>
    </row>
    <row r="4100" spans="21:34" x14ac:dyDescent="0.25">
      <c r="U4100">
        <v>4099</v>
      </c>
      <c r="V4100">
        <v>15621267</v>
      </c>
      <c r="W4100" t="s">
        <v>1159</v>
      </c>
      <c r="X4100">
        <v>637</v>
      </c>
      <c r="Y4100" t="s">
        <v>374</v>
      </c>
      <c r="Z4100" t="s">
        <v>436</v>
      </c>
      <c r="AA4100">
        <v>32</v>
      </c>
      <c r="AB4100">
        <v>5</v>
      </c>
      <c r="AC4100">
        <v>0</v>
      </c>
      <c r="AD4100">
        <v>1</v>
      </c>
      <c r="AE4100">
        <v>0</v>
      </c>
      <c r="AF4100">
        <v>0</v>
      </c>
      <c r="AG4100">
        <v>148769.07999999999</v>
      </c>
      <c r="AH4100">
        <v>0</v>
      </c>
    </row>
    <row r="4101" spans="21:34" x14ac:dyDescent="0.25">
      <c r="U4101">
        <v>4100</v>
      </c>
      <c r="V4101">
        <v>15720509</v>
      </c>
      <c r="W4101" t="s">
        <v>1015</v>
      </c>
      <c r="X4101">
        <v>696</v>
      </c>
      <c r="Y4101" t="s">
        <v>374</v>
      </c>
      <c r="Z4101" t="s">
        <v>436</v>
      </c>
      <c r="AA4101">
        <v>34</v>
      </c>
      <c r="AB4101">
        <v>9</v>
      </c>
      <c r="AC4101">
        <v>150856.79</v>
      </c>
      <c r="AD4101">
        <v>1</v>
      </c>
      <c r="AE4101">
        <v>0</v>
      </c>
      <c r="AF4101">
        <v>1</v>
      </c>
      <c r="AG4101">
        <v>8236.7800000000007</v>
      </c>
      <c r="AH4101">
        <v>0</v>
      </c>
    </row>
    <row r="4102" spans="21:34" x14ac:dyDescent="0.25">
      <c r="U4102">
        <v>4101</v>
      </c>
      <c r="V4102">
        <v>15693322</v>
      </c>
      <c r="W4102" t="s">
        <v>2464</v>
      </c>
      <c r="X4102">
        <v>635</v>
      </c>
      <c r="Y4102" t="s">
        <v>378</v>
      </c>
      <c r="Z4102" t="s">
        <v>437</v>
      </c>
      <c r="AA4102">
        <v>37</v>
      </c>
      <c r="AB4102">
        <v>9</v>
      </c>
      <c r="AC4102">
        <v>146748.07</v>
      </c>
      <c r="AD4102">
        <v>1</v>
      </c>
      <c r="AE4102">
        <v>0</v>
      </c>
      <c r="AF4102">
        <v>1</v>
      </c>
      <c r="AG4102">
        <v>11407.58</v>
      </c>
      <c r="AH4102">
        <v>0</v>
      </c>
    </row>
    <row r="4103" spans="21:34" x14ac:dyDescent="0.25">
      <c r="U4103">
        <v>4102</v>
      </c>
      <c r="V4103">
        <v>15589544</v>
      </c>
      <c r="W4103" t="s">
        <v>888</v>
      </c>
      <c r="X4103">
        <v>673</v>
      </c>
      <c r="Y4103" t="s">
        <v>376</v>
      </c>
      <c r="Z4103" t="s">
        <v>437</v>
      </c>
      <c r="AA4103">
        <v>57</v>
      </c>
      <c r="AB4103">
        <v>4</v>
      </c>
      <c r="AC4103">
        <v>0</v>
      </c>
      <c r="AD4103">
        <v>2</v>
      </c>
      <c r="AE4103">
        <v>1</v>
      </c>
      <c r="AF4103">
        <v>1</v>
      </c>
      <c r="AG4103">
        <v>49684.09</v>
      </c>
      <c r="AH4103">
        <v>0</v>
      </c>
    </row>
    <row r="4104" spans="21:34" x14ac:dyDescent="0.25">
      <c r="U4104">
        <v>4103</v>
      </c>
      <c r="V4104">
        <v>15772030</v>
      </c>
      <c r="W4104" t="s">
        <v>2465</v>
      </c>
      <c r="X4104">
        <v>662</v>
      </c>
      <c r="Y4104" t="s">
        <v>376</v>
      </c>
      <c r="Z4104" t="s">
        <v>436</v>
      </c>
      <c r="AA4104">
        <v>33</v>
      </c>
      <c r="AB4104">
        <v>3</v>
      </c>
      <c r="AC4104">
        <v>0</v>
      </c>
      <c r="AD4104">
        <v>2</v>
      </c>
      <c r="AE4104">
        <v>0</v>
      </c>
      <c r="AF4104">
        <v>1</v>
      </c>
      <c r="AG4104">
        <v>68064.83</v>
      </c>
      <c r="AH4104">
        <v>0</v>
      </c>
    </row>
    <row r="4105" spans="21:34" x14ac:dyDescent="0.25">
      <c r="U4105">
        <v>4104</v>
      </c>
      <c r="V4105">
        <v>15693337</v>
      </c>
      <c r="W4105" t="s">
        <v>1426</v>
      </c>
      <c r="X4105">
        <v>683</v>
      </c>
      <c r="Y4105" t="s">
        <v>376</v>
      </c>
      <c r="Z4105" t="s">
        <v>436</v>
      </c>
      <c r="AA4105">
        <v>41</v>
      </c>
      <c r="AB4105">
        <v>0</v>
      </c>
      <c r="AC4105">
        <v>148863.17000000001</v>
      </c>
      <c r="AD4105">
        <v>1</v>
      </c>
      <c r="AE4105">
        <v>1</v>
      </c>
      <c r="AF4105">
        <v>1</v>
      </c>
      <c r="AG4105">
        <v>163911.32</v>
      </c>
      <c r="AH4105">
        <v>0</v>
      </c>
    </row>
    <row r="4106" spans="21:34" x14ac:dyDescent="0.25">
      <c r="U4106">
        <v>4105</v>
      </c>
      <c r="V4106">
        <v>15676571</v>
      </c>
      <c r="W4106" t="s">
        <v>2466</v>
      </c>
      <c r="X4106">
        <v>850</v>
      </c>
      <c r="Y4106" t="s">
        <v>374</v>
      </c>
      <c r="Z4106" t="s">
        <v>436</v>
      </c>
      <c r="AA4106">
        <v>55</v>
      </c>
      <c r="AB4106">
        <v>6</v>
      </c>
      <c r="AC4106">
        <v>0</v>
      </c>
      <c r="AD4106">
        <v>1</v>
      </c>
      <c r="AE4106">
        <v>1</v>
      </c>
      <c r="AF4106">
        <v>0</v>
      </c>
      <c r="AG4106">
        <v>944.41</v>
      </c>
      <c r="AH4106">
        <v>1</v>
      </c>
    </row>
    <row r="4107" spans="21:34" x14ac:dyDescent="0.25">
      <c r="U4107">
        <v>4106</v>
      </c>
      <c r="V4107">
        <v>15701392</v>
      </c>
      <c r="W4107" t="s">
        <v>673</v>
      </c>
      <c r="X4107">
        <v>815</v>
      </c>
      <c r="Y4107" t="s">
        <v>376</v>
      </c>
      <c r="Z4107" t="s">
        <v>436</v>
      </c>
      <c r="AA4107">
        <v>28</v>
      </c>
      <c r="AB4107">
        <v>6</v>
      </c>
      <c r="AC4107">
        <v>0</v>
      </c>
      <c r="AD4107">
        <v>2</v>
      </c>
      <c r="AE4107">
        <v>0</v>
      </c>
      <c r="AF4107">
        <v>1</v>
      </c>
      <c r="AG4107">
        <v>185547.71</v>
      </c>
      <c r="AH4107">
        <v>0</v>
      </c>
    </row>
    <row r="4108" spans="21:34" x14ac:dyDescent="0.25">
      <c r="U4108">
        <v>4107</v>
      </c>
      <c r="V4108">
        <v>15741092</v>
      </c>
      <c r="W4108" t="s">
        <v>1412</v>
      </c>
      <c r="X4108">
        <v>671</v>
      </c>
      <c r="Y4108" t="s">
        <v>376</v>
      </c>
      <c r="Z4108" t="s">
        <v>436</v>
      </c>
      <c r="AA4108">
        <v>34</v>
      </c>
      <c r="AB4108">
        <v>10</v>
      </c>
      <c r="AC4108">
        <v>153360.01999999999</v>
      </c>
      <c r="AD4108">
        <v>1</v>
      </c>
      <c r="AE4108">
        <v>1</v>
      </c>
      <c r="AF4108">
        <v>0</v>
      </c>
      <c r="AG4108">
        <v>140509.85999999999</v>
      </c>
      <c r="AH4108">
        <v>0</v>
      </c>
    </row>
    <row r="4109" spans="21:34" x14ac:dyDescent="0.25">
      <c r="U4109">
        <v>4108</v>
      </c>
      <c r="V4109">
        <v>15643865</v>
      </c>
      <c r="W4109" t="s">
        <v>1849</v>
      </c>
      <c r="X4109">
        <v>601</v>
      </c>
      <c r="Y4109" t="s">
        <v>374</v>
      </c>
      <c r="Z4109" t="s">
        <v>437</v>
      </c>
      <c r="AA4109">
        <v>40</v>
      </c>
      <c r="AB4109">
        <v>3</v>
      </c>
      <c r="AC4109">
        <v>92055.360000000001</v>
      </c>
      <c r="AD4109">
        <v>1</v>
      </c>
      <c r="AE4109">
        <v>0</v>
      </c>
      <c r="AF4109">
        <v>1</v>
      </c>
      <c r="AG4109">
        <v>164652.01999999999</v>
      </c>
      <c r="AH4109">
        <v>1</v>
      </c>
    </row>
    <row r="4110" spans="21:34" x14ac:dyDescent="0.25">
      <c r="U4110">
        <v>4109</v>
      </c>
      <c r="V4110">
        <v>15769389</v>
      </c>
      <c r="W4110" t="s">
        <v>1297</v>
      </c>
      <c r="X4110">
        <v>709</v>
      </c>
      <c r="Y4110" t="s">
        <v>378</v>
      </c>
      <c r="Z4110" t="s">
        <v>437</v>
      </c>
      <c r="AA4110">
        <v>39</v>
      </c>
      <c r="AB4110">
        <v>9</v>
      </c>
      <c r="AC4110">
        <v>124723.92</v>
      </c>
      <c r="AD4110">
        <v>1</v>
      </c>
      <c r="AE4110">
        <v>1</v>
      </c>
      <c r="AF4110">
        <v>0</v>
      </c>
      <c r="AG4110">
        <v>73641.86</v>
      </c>
      <c r="AH4110">
        <v>0</v>
      </c>
    </row>
    <row r="4111" spans="21:34" x14ac:dyDescent="0.25">
      <c r="U4111">
        <v>4110</v>
      </c>
      <c r="V4111">
        <v>15807768</v>
      </c>
      <c r="W4111" t="s">
        <v>2467</v>
      </c>
      <c r="X4111">
        <v>702</v>
      </c>
      <c r="Y4111" t="s">
        <v>378</v>
      </c>
      <c r="Z4111" t="s">
        <v>436</v>
      </c>
      <c r="AA4111">
        <v>28</v>
      </c>
      <c r="AB4111">
        <v>1</v>
      </c>
      <c r="AC4111">
        <v>103033.83</v>
      </c>
      <c r="AD4111">
        <v>1</v>
      </c>
      <c r="AE4111">
        <v>1</v>
      </c>
      <c r="AF4111">
        <v>1</v>
      </c>
      <c r="AG4111">
        <v>40321.870000000003</v>
      </c>
      <c r="AH4111">
        <v>0</v>
      </c>
    </row>
    <row r="4112" spans="21:34" x14ac:dyDescent="0.25">
      <c r="U4112">
        <v>4111</v>
      </c>
      <c r="V4112">
        <v>15801630</v>
      </c>
      <c r="W4112" t="s">
        <v>668</v>
      </c>
      <c r="X4112">
        <v>558</v>
      </c>
      <c r="Y4112" t="s">
        <v>374</v>
      </c>
      <c r="Z4112" t="s">
        <v>436</v>
      </c>
      <c r="AA4112">
        <v>40</v>
      </c>
      <c r="AB4112">
        <v>6</v>
      </c>
      <c r="AC4112">
        <v>0</v>
      </c>
      <c r="AD4112">
        <v>2</v>
      </c>
      <c r="AE4112">
        <v>1</v>
      </c>
      <c r="AF4112">
        <v>0</v>
      </c>
      <c r="AG4112">
        <v>173844.89</v>
      </c>
      <c r="AH4112">
        <v>0</v>
      </c>
    </row>
    <row r="4113" spans="21:34" x14ac:dyDescent="0.25">
      <c r="U4113">
        <v>4112</v>
      </c>
      <c r="V4113">
        <v>15705034</v>
      </c>
      <c r="W4113" t="s">
        <v>1514</v>
      </c>
      <c r="X4113">
        <v>691</v>
      </c>
      <c r="Y4113" t="s">
        <v>376</v>
      </c>
      <c r="Z4113" t="s">
        <v>436</v>
      </c>
      <c r="AA4113">
        <v>40</v>
      </c>
      <c r="AB4113">
        <v>1</v>
      </c>
      <c r="AC4113">
        <v>0</v>
      </c>
      <c r="AD4113">
        <v>2</v>
      </c>
      <c r="AE4113">
        <v>1</v>
      </c>
      <c r="AF4113">
        <v>1</v>
      </c>
      <c r="AG4113">
        <v>145613.17000000001</v>
      </c>
      <c r="AH4113">
        <v>0</v>
      </c>
    </row>
    <row r="4114" spans="21:34" x14ac:dyDescent="0.25">
      <c r="U4114">
        <v>4113</v>
      </c>
      <c r="V4114">
        <v>15763107</v>
      </c>
      <c r="W4114" t="s">
        <v>1091</v>
      </c>
      <c r="X4114">
        <v>700</v>
      </c>
      <c r="Y4114" t="s">
        <v>374</v>
      </c>
      <c r="Z4114" t="s">
        <v>437</v>
      </c>
      <c r="AA4114">
        <v>30</v>
      </c>
      <c r="AB4114">
        <v>9</v>
      </c>
      <c r="AC4114">
        <v>0</v>
      </c>
      <c r="AD4114">
        <v>1</v>
      </c>
      <c r="AE4114">
        <v>1</v>
      </c>
      <c r="AF4114">
        <v>1</v>
      </c>
      <c r="AG4114">
        <v>174971.64</v>
      </c>
      <c r="AH4114">
        <v>0</v>
      </c>
    </row>
    <row r="4115" spans="21:34" x14ac:dyDescent="0.25">
      <c r="U4115">
        <v>4114</v>
      </c>
      <c r="V4115">
        <v>15667085</v>
      </c>
      <c r="W4115" t="s">
        <v>2001</v>
      </c>
      <c r="X4115">
        <v>667</v>
      </c>
      <c r="Y4115" t="s">
        <v>374</v>
      </c>
      <c r="Z4115" t="s">
        <v>436</v>
      </c>
      <c r="AA4115">
        <v>33</v>
      </c>
      <c r="AB4115">
        <v>4</v>
      </c>
      <c r="AC4115">
        <v>0</v>
      </c>
      <c r="AD4115">
        <v>2</v>
      </c>
      <c r="AE4115">
        <v>1</v>
      </c>
      <c r="AF4115">
        <v>1</v>
      </c>
      <c r="AG4115">
        <v>131834.75</v>
      </c>
      <c r="AH4115">
        <v>0</v>
      </c>
    </row>
    <row r="4116" spans="21:34" x14ac:dyDescent="0.25">
      <c r="U4116">
        <v>4115</v>
      </c>
      <c r="V4116">
        <v>15647008</v>
      </c>
      <c r="W4116" t="s">
        <v>2300</v>
      </c>
      <c r="X4116">
        <v>624</v>
      </c>
      <c r="Y4116" t="s">
        <v>378</v>
      </c>
      <c r="Z4116" t="s">
        <v>436</v>
      </c>
      <c r="AA4116">
        <v>54</v>
      </c>
      <c r="AB4116">
        <v>3</v>
      </c>
      <c r="AC4116">
        <v>116726.22</v>
      </c>
      <c r="AD4116">
        <v>1</v>
      </c>
      <c r="AE4116">
        <v>1</v>
      </c>
      <c r="AF4116">
        <v>0</v>
      </c>
      <c r="AG4116">
        <v>110498.1</v>
      </c>
      <c r="AH4116">
        <v>1</v>
      </c>
    </row>
    <row r="4117" spans="21:34" x14ac:dyDescent="0.25">
      <c r="U4117">
        <v>4116</v>
      </c>
      <c r="V4117">
        <v>15584505</v>
      </c>
      <c r="W4117" t="s">
        <v>645</v>
      </c>
      <c r="X4117">
        <v>580</v>
      </c>
      <c r="Y4117" t="s">
        <v>374</v>
      </c>
      <c r="Z4117" t="s">
        <v>437</v>
      </c>
      <c r="AA4117">
        <v>23</v>
      </c>
      <c r="AB4117">
        <v>5</v>
      </c>
      <c r="AC4117">
        <v>113923.81</v>
      </c>
      <c r="AD4117">
        <v>2</v>
      </c>
      <c r="AE4117">
        <v>0</v>
      </c>
      <c r="AF4117">
        <v>0</v>
      </c>
      <c r="AG4117">
        <v>196241.43</v>
      </c>
      <c r="AH4117">
        <v>0</v>
      </c>
    </row>
    <row r="4118" spans="21:34" x14ac:dyDescent="0.25">
      <c r="U4118">
        <v>4117</v>
      </c>
      <c r="V4118">
        <v>15748068</v>
      </c>
      <c r="W4118" t="s">
        <v>892</v>
      </c>
      <c r="X4118">
        <v>571</v>
      </c>
      <c r="Y4118" t="s">
        <v>376</v>
      </c>
      <c r="Z4118" t="s">
        <v>437</v>
      </c>
      <c r="AA4118">
        <v>31</v>
      </c>
      <c r="AB4118">
        <v>3</v>
      </c>
      <c r="AC4118">
        <v>0</v>
      </c>
      <c r="AD4118">
        <v>2</v>
      </c>
      <c r="AE4118">
        <v>1</v>
      </c>
      <c r="AF4118">
        <v>1</v>
      </c>
      <c r="AG4118">
        <v>194667.92</v>
      </c>
      <c r="AH4118">
        <v>0</v>
      </c>
    </row>
    <row r="4119" spans="21:34" x14ac:dyDescent="0.25">
      <c r="U4119">
        <v>4118</v>
      </c>
      <c r="V4119">
        <v>15663964</v>
      </c>
      <c r="W4119" t="s">
        <v>1154</v>
      </c>
      <c r="X4119">
        <v>561</v>
      </c>
      <c r="Y4119" t="s">
        <v>374</v>
      </c>
      <c r="Z4119" t="s">
        <v>436</v>
      </c>
      <c r="AA4119">
        <v>37</v>
      </c>
      <c r="AB4119">
        <v>5</v>
      </c>
      <c r="AC4119">
        <v>0</v>
      </c>
      <c r="AD4119">
        <v>2</v>
      </c>
      <c r="AE4119">
        <v>1</v>
      </c>
      <c r="AF4119">
        <v>0</v>
      </c>
      <c r="AG4119">
        <v>83093.25</v>
      </c>
      <c r="AH4119">
        <v>0</v>
      </c>
    </row>
    <row r="4120" spans="21:34" x14ac:dyDescent="0.25">
      <c r="U4120">
        <v>4119</v>
      </c>
      <c r="V4120">
        <v>15782311</v>
      </c>
      <c r="W4120" t="s">
        <v>1155</v>
      </c>
      <c r="X4120">
        <v>529</v>
      </c>
      <c r="Y4120" t="s">
        <v>374</v>
      </c>
      <c r="Z4120" t="s">
        <v>436</v>
      </c>
      <c r="AA4120">
        <v>28</v>
      </c>
      <c r="AB4120">
        <v>9</v>
      </c>
      <c r="AC4120">
        <v>0</v>
      </c>
      <c r="AD4120">
        <v>2</v>
      </c>
      <c r="AE4120">
        <v>1</v>
      </c>
      <c r="AF4120">
        <v>1</v>
      </c>
      <c r="AG4120">
        <v>52545.24</v>
      </c>
      <c r="AH4120">
        <v>0</v>
      </c>
    </row>
    <row r="4121" spans="21:34" x14ac:dyDescent="0.25">
      <c r="U4121">
        <v>4120</v>
      </c>
      <c r="V4121">
        <v>15588197</v>
      </c>
      <c r="W4121" t="s">
        <v>701</v>
      </c>
      <c r="X4121">
        <v>670</v>
      </c>
      <c r="Y4121" t="s">
        <v>374</v>
      </c>
      <c r="Z4121" t="s">
        <v>436</v>
      </c>
      <c r="AA4121">
        <v>36</v>
      </c>
      <c r="AB4121">
        <v>7</v>
      </c>
      <c r="AC4121">
        <v>0</v>
      </c>
      <c r="AD4121">
        <v>2</v>
      </c>
      <c r="AE4121">
        <v>0</v>
      </c>
      <c r="AF4121">
        <v>0</v>
      </c>
      <c r="AG4121">
        <v>59571.5</v>
      </c>
      <c r="AH4121">
        <v>0</v>
      </c>
    </row>
    <row r="4122" spans="21:34" x14ac:dyDescent="0.25">
      <c r="U4122">
        <v>4121</v>
      </c>
      <c r="V4122">
        <v>15610105</v>
      </c>
      <c r="W4122" t="s">
        <v>1251</v>
      </c>
      <c r="X4122">
        <v>666</v>
      </c>
      <c r="Y4122" t="s">
        <v>378</v>
      </c>
      <c r="Z4122" t="s">
        <v>437</v>
      </c>
      <c r="AA4122">
        <v>21</v>
      </c>
      <c r="AB4122">
        <v>1</v>
      </c>
      <c r="AC4122">
        <v>121827.43</v>
      </c>
      <c r="AD4122">
        <v>2</v>
      </c>
      <c r="AE4122">
        <v>1</v>
      </c>
      <c r="AF4122">
        <v>1</v>
      </c>
      <c r="AG4122">
        <v>99818.31</v>
      </c>
      <c r="AH4122">
        <v>0</v>
      </c>
    </row>
    <row r="4123" spans="21:34" x14ac:dyDescent="0.25">
      <c r="U4123">
        <v>4122</v>
      </c>
      <c r="V4123">
        <v>15606133</v>
      </c>
      <c r="W4123" t="s">
        <v>2468</v>
      </c>
      <c r="X4123">
        <v>628</v>
      </c>
      <c r="Y4123" t="s">
        <v>376</v>
      </c>
      <c r="Z4123" t="s">
        <v>436</v>
      </c>
      <c r="AA4123">
        <v>42</v>
      </c>
      <c r="AB4123">
        <v>7</v>
      </c>
      <c r="AC4123">
        <v>0</v>
      </c>
      <c r="AD4123">
        <v>2</v>
      </c>
      <c r="AE4123">
        <v>0</v>
      </c>
      <c r="AF4123">
        <v>1</v>
      </c>
      <c r="AG4123">
        <v>172967.87</v>
      </c>
      <c r="AH4123">
        <v>0</v>
      </c>
    </row>
    <row r="4124" spans="21:34" x14ac:dyDescent="0.25">
      <c r="U4124">
        <v>4123</v>
      </c>
      <c r="V4124">
        <v>15599403</v>
      </c>
      <c r="W4124" t="s">
        <v>759</v>
      </c>
      <c r="X4124">
        <v>577</v>
      </c>
      <c r="Y4124" t="s">
        <v>374</v>
      </c>
      <c r="Z4124" t="s">
        <v>436</v>
      </c>
      <c r="AA4124">
        <v>60</v>
      </c>
      <c r="AB4124">
        <v>10</v>
      </c>
      <c r="AC4124">
        <v>125389.7</v>
      </c>
      <c r="AD4124">
        <v>2</v>
      </c>
      <c r="AE4124">
        <v>1</v>
      </c>
      <c r="AF4124">
        <v>1</v>
      </c>
      <c r="AG4124">
        <v>178616.73</v>
      </c>
      <c r="AH4124">
        <v>0</v>
      </c>
    </row>
    <row r="4125" spans="21:34" x14ac:dyDescent="0.25">
      <c r="U4125">
        <v>4124</v>
      </c>
      <c r="V4125">
        <v>15648225</v>
      </c>
      <c r="W4125" t="s">
        <v>1343</v>
      </c>
      <c r="X4125">
        <v>652</v>
      </c>
      <c r="Y4125" t="s">
        <v>376</v>
      </c>
      <c r="Z4125" t="s">
        <v>437</v>
      </c>
      <c r="AA4125">
        <v>38</v>
      </c>
      <c r="AB4125">
        <v>1</v>
      </c>
      <c r="AC4125">
        <v>103895.31</v>
      </c>
      <c r="AD4125">
        <v>1</v>
      </c>
      <c r="AE4125">
        <v>0</v>
      </c>
      <c r="AF4125">
        <v>1</v>
      </c>
      <c r="AG4125">
        <v>159649.44</v>
      </c>
      <c r="AH4125">
        <v>0</v>
      </c>
    </row>
    <row r="4126" spans="21:34" x14ac:dyDescent="0.25">
      <c r="U4126">
        <v>4125</v>
      </c>
      <c r="V4126">
        <v>15608406</v>
      </c>
      <c r="W4126" t="s">
        <v>2469</v>
      </c>
      <c r="X4126">
        <v>678</v>
      </c>
      <c r="Y4126" t="s">
        <v>374</v>
      </c>
      <c r="Z4126" t="s">
        <v>436</v>
      </c>
      <c r="AA4126">
        <v>26</v>
      </c>
      <c r="AB4126">
        <v>5</v>
      </c>
      <c r="AC4126">
        <v>111128.04</v>
      </c>
      <c r="AD4126">
        <v>1</v>
      </c>
      <c r="AE4126">
        <v>1</v>
      </c>
      <c r="AF4126">
        <v>0</v>
      </c>
      <c r="AG4126">
        <v>60941.27</v>
      </c>
      <c r="AH4126">
        <v>1</v>
      </c>
    </row>
    <row r="4127" spans="21:34" x14ac:dyDescent="0.25">
      <c r="U4127">
        <v>4126</v>
      </c>
      <c r="V4127">
        <v>15633378</v>
      </c>
      <c r="W4127" t="s">
        <v>904</v>
      </c>
      <c r="X4127">
        <v>692</v>
      </c>
      <c r="Y4127" t="s">
        <v>376</v>
      </c>
      <c r="Z4127" t="s">
        <v>437</v>
      </c>
      <c r="AA4127">
        <v>49</v>
      </c>
      <c r="AB4127">
        <v>9</v>
      </c>
      <c r="AC4127">
        <v>0</v>
      </c>
      <c r="AD4127">
        <v>2</v>
      </c>
      <c r="AE4127">
        <v>1</v>
      </c>
      <c r="AF4127">
        <v>0</v>
      </c>
      <c r="AG4127">
        <v>178342.63</v>
      </c>
      <c r="AH4127">
        <v>0</v>
      </c>
    </row>
    <row r="4128" spans="21:34" x14ac:dyDescent="0.25">
      <c r="U4128">
        <v>4127</v>
      </c>
      <c r="V4128">
        <v>15664759</v>
      </c>
      <c r="W4128" t="s">
        <v>1336</v>
      </c>
      <c r="X4128">
        <v>675</v>
      </c>
      <c r="Y4128" t="s">
        <v>376</v>
      </c>
      <c r="Z4128" t="s">
        <v>436</v>
      </c>
      <c r="AA4128">
        <v>32</v>
      </c>
      <c r="AB4128">
        <v>10</v>
      </c>
      <c r="AC4128">
        <v>0</v>
      </c>
      <c r="AD4128">
        <v>2</v>
      </c>
      <c r="AE4128">
        <v>1</v>
      </c>
      <c r="AF4128">
        <v>0</v>
      </c>
      <c r="AG4128">
        <v>191545.65</v>
      </c>
      <c r="AH4128">
        <v>0</v>
      </c>
    </row>
    <row r="4129" spans="21:34" x14ac:dyDescent="0.25">
      <c r="U4129">
        <v>4128</v>
      </c>
      <c r="V4129">
        <v>15625545</v>
      </c>
      <c r="W4129" t="s">
        <v>2470</v>
      </c>
      <c r="X4129">
        <v>712</v>
      </c>
      <c r="Y4129" t="s">
        <v>376</v>
      </c>
      <c r="Z4129" t="s">
        <v>436</v>
      </c>
      <c r="AA4129">
        <v>52</v>
      </c>
      <c r="AB4129">
        <v>9</v>
      </c>
      <c r="AC4129">
        <v>0</v>
      </c>
      <c r="AD4129">
        <v>1</v>
      </c>
      <c r="AE4129">
        <v>1</v>
      </c>
      <c r="AF4129">
        <v>1</v>
      </c>
      <c r="AG4129">
        <v>117977.45</v>
      </c>
      <c r="AH4129">
        <v>1</v>
      </c>
    </row>
    <row r="4130" spans="21:34" x14ac:dyDescent="0.25">
      <c r="U4130">
        <v>4129</v>
      </c>
      <c r="V4130">
        <v>15772148</v>
      </c>
      <c r="W4130" t="s">
        <v>1450</v>
      </c>
      <c r="X4130">
        <v>639</v>
      </c>
      <c r="Y4130" t="s">
        <v>378</v>
      </c>
      <c r="Z4130" t="s">
        <v>437</v>
      </c>
      <c r="AA4130">
        <v>37</v>
      </c>
      <c r="AB4130">
        <v>5</v>
      </c>
      <c r="AC4130">
        <v>151242.48000000001</v>
      </c>
      <c r="AD4130">
        <v>1</v>
      </c>
      <c r="AE4130">
        <v>0</v>
      </c>
      <c r="AF4130">
        <v>1</v>
      </c>
      <c r="AG4130">
        <v>49637.65</v>
      </c>
      <c r="AH4130">
        <v>0</v>
      </c>
    </row>
    <row r="4131" spans="21:34" x14ac:dyDescent="0.25">
      <c r="U4131">
        <v>4130</v>
      </c>
      <c r="V4131">
        <v>15810829</v>
      </c>
      <c r="W4131" t="s">
        <v>2471</v>
      </c>
      <c r="X4131">
        <v>618</v>
      </c>
      <c r="Y4131" t="s">
        <v>374</v>
      </c>
      <c r="Z4131" t="s">
        <v>436</v>
      </c>
      <c r="AA4131">
        <v>48</v>
      </c>
      <c r="AB4131">
        <v>7</v>
      </c>
      <c r="AC4131">
        <v>0</v>
      </c>
      <c r="AD4131">
        <v>1</v>
      </c>
      <c r="AE4131">
        <v>1</v>
      </c>
      <c r="AF4131">
        <v>0</v>
      </c>
      <c r="AG4131">
        <v>13921.82</v>
      </c>
      <c r="AH4131">
        <v>1</v>
      </c>
    </row>
    <row r="4132" spans="21:34" x14ac:dyDescent="0.25">
      <c r="U4132">
        <v>4131</v>
      </c>
      <c r="V4132">
        <v>15731669</v>
      </c>
      <c r="W4132" t="s">
        <v>2472</v>
      </c>
      <c r="X4132">
        <v>554</v>
      </c>
      <c r="Y4132" t="s">
        <v>374</v>
      </c>
      <c r="Z4132" t="s">
        <v>436</v>
      </c>
      <c r="AA4132">
        <v>39</v>
      </c>
      <c r="AB4132">
        <v>2</v>
      </c>
      <c r="AC4132">
        <v>129709.62</v>
      </c>
      <c r="AD4132">
        <v>1</v>
      </c>
      <c r="AE4132">
        <v>1</v>
      </c>
      <c r="AF4132">
        <v>0</v>
      </c>
      <c r="AG4132">
        <v>173197.12</v>
      </c>
      <c r="AH4132">
        <v>0</v>
      </c>
    </row>
    <row r="4133" spans="21:34" x14ac:dyDescent="0.25">
      <c r="U4133">
        <v>4132</v>
      </c>
      <c r="V4133">
        <v>15738634</v>
      </c>
      <c r="W4133" t="s">
        <v>932</v>
      </c>
      <c r="X4133">
        <v>533</v>
      </c>
      <c r="Y4133" t="s">
        <v>374</v>
      </c>
      <c r="Z4133" t="s">
        <v>436</v>
      </c>
      <c r="AA4133">
        <v>47</v>
      </c>
      <c r="AB4133">
        <v>9</v>
      </c>
      <c r="AC4133">
        <v>83347.25</v>
      </c>
      <c r="AD4133">
        <v>1</v>
      </c>
      <c r="AE4133">
        <v>1</v>
      </c>
      <c r="AF4133">
        <v>1</v>
      </c>
      <c r="AG4133">
        <v>137696.25</v>
      </c>
      <c r="AH4133">
        <v>0</v>
      </c>
    </row>
    <row r="4134" spans="21:34" x14ac:dyDescent="0.25">
      <c r="U4134">
        <v>4133</v>
      </c>
      <c r="V4134">
        <v>15737571</v>
      </c>
      <c r="W4134" t="s">
        <v>2095</v>
      </c>
      <c r="X4134">
        <v>540</v>
      </c>
      <c r="Y4134" t="s">
        <v>376</v>
      </c>
      <c r="Z4134" t="s">
        <v>437</v>
      </c>
      <c r="AA4134">
        <v>28</v>
      </c>
      <c r="AB4134">
        <v>6</v>
      </c>
      <c r="AC4134">
        <v>84121.04</v>
      </c>
      <c r="AD4134">
        <v>1</v>
      </c>
      <c r="AE4134">
        <v>0</v>
      </c>
      <c r="AF4134">
        <v>1</v>
      </c>
      <c r="AG4134">
        <v>80698.539999999994</v>
      </c>
      <c r="AH4134">
        <v>0</v>
      </c>
    </row>
    <row r="4135" spans="21:34" x14ac:dyDescent="0.25">
      <c r="U4135">
        <v>4134</v>
      </c>
      <c r="V4135">
        <v>15667602</v>
      </c>
      <c r="W4135" t="s">
        <v>984</v>
      </c>
      <c r="X4135">
        <v>704</v>
      </c>
      <c r="Y4135" t="s">
        <v>376</v>
      </c>
      <c r="Z4135" t="s">
        <v>436</v>
      </c>
      <c r="AA4135">
        <v>33</v>
      </c>
      <c r="AB4135">
        <v>3</v>
      </c>
      <c r="AC4135">
        <v>0</v>
      </c>
      <c r="AD4135">
        <v>2</v>
      </c>
      <c r="AE4135">
        <v>1</v>
      </c>
      <c r="AF4135">
        <v>0</v>
      </c>
      <c r="AG4135">
        <v>73018.740000000005</v>
      </c>
      <c r="AH4135">
        <v>0</v>
      </c>
    </row>
    <row r="4136" spans="21:34" x14ac:dyDescent="0.25">
      <c r="U4136">
        <v>4135</v>
      </c>
      <c r="V4136">
        <v>15684147</v>
      </c>
      <c r="W4136" t="s">
        <v>1369</v>
      </c>
      <c r="X4136">
        <v>678</v>
      </c>
      <c r="Y4136" t="s">
        <v>374</v>
      </c>
      <c r="Z4136" t="s">
        <v>436</v>
      </c>
      <c r="AA4136">
        <v>43</v>
      </c>
      <c r="AB4136">
        <v>5</v>
      </c>
      <c r="AC4136">
        <v>102338.19</v>
      </c>
      <c r="AD4136">
        <v>1</v>
      </c>
      <c r="AE4136">
        <v>1</v>
      </c>
      <c r="AF4136">
        <v>1</v>
      </c>
      <c r="AG4136">
        <v>79649.62</v>
      </c>
      <c r="AH4136">
        <v>0</v>
      </c>
    </row>
    <row r="4137" spans="21:34" x14ac:dyDescent="0.25">
      <c r="U4137">
        <v>4136</v>
      </c>
      <c r="V4137">
        <v>15789874</v>
      </c>
      <c r="W4137" t="s">
        <v>1731</v>
      </c>
      <c r="X4137">
        <v>712</v>
      </c>
      <c r="Y4137" t="s">
        <v>374</v>
      </c>
      <c r="Z4137" t="s">
        <v>437</v>
      </c>
      <c r="AA4137">
        <v>29</v>
      </c>
      <c r="AB4137">
        <v>3</v>
      </c>
      <c r="AC4137">
        <v>87375.78</v>
      </c>
      <c r="AD4137">
        <v>2</v>
      </c>
      <c r="AE4137">
        <v>0</v>
      </c>
      <c r="AF4137">
        <v>0</v>
      </c>
      <c r="AG4137">
        <v>166194.53</v>
      </c>
      <c r="AH4137">
        <v>0</v>
      </c>
    </row>
    <row r="4138" spans="21:34" x14ac:dyDescent="0.25">
      <c r="U4138">
        <v>4137</v>
      </c>
      <c r="V4138">
        <v>15757952</v>
      </c>
      <c r="W4138" t="s">
        <v>1104</v>
      </c>
      <c r="X4138">
        <v>651</v>
      </c>
      <c r="Y4138" t="s">
        <v>374</v>
      </c>
      <c r="Z4138" t="s">
        <v>436</v>
      </c>
      <c r="AA4138">
        <v>44</v>
      </c>
      <c r="AB4138">
        <v>2</v>
      </c>
      <c r="AC4138">
        <v>0</v>
      </c>
      <c r="AD4138">
        <v>3</v>
      </c>
      <c r="AE4138">
        <v>1</v>
      </c>
      <c r="AF4138">
        <v>0</v>
      </c>
      <c r="AG4138">
        <v>102530.35</v>
      </c>
      <c r="AH4138">
        <v>1</v>
      </c>
    </row>
    <row r="4139" spans="21:34" x14ac:dyDescent="0.25">
      <c r="U4139">
        <v>4138</v>
      </c>
      <c r="V4139">
        <v>15698732</v>
      </c>
      <c r="W4139" t="s">
        <v>899</v>
      </c>
      <c r="X4139">
        <v>789</v>
      </c>
      <c r="Y4139" t="s">
        <v>378</v>
      </c>
      <c r="Z4139" t="s">
        <v>436</v>
      </c>
      <c r="AA4139">
        <v>51</v>
      </c>
      <c r="AB4139">
        <v>3</v>
      </c>
      <c r="AC4139">
        <v>104677.09</v>
      </c>
      <c r="AD4139">
        <v>1</v>
      </c>
      <c r="AE4139">
        <v>1</v>
      </c>
      <c r="AF4139">
        <v>0</v>
      </c>
      <c r="AG4139">
        <v>74265.38</v>
      </c>
      <c r="AH4139">
        <v>0</v>
      </c>
    </row>
    <row r="4140" spans="21:34" x14ac:dyDescent="0.25">
      <c r="U4140">
        <v>4139</v>
      </c>
      <c r="V4140">
        <v>15714355</v>
      </c>
      <c r="W4140" t="s">
        <v>1366</v>
      </c>
      <c r="X4140">
        <v>775</v>
      </c>
      <c r="Y4140" t="s">
        <v>378</v>
      </c>
      <c r="Z4140" t="s">
        <v>436</v>
      </c>
      <c r="AA4140">
        <v>32</v>
      </c>
      <c r="AB4140">
        <v>8</v>
      </c>
      <c r="AC4140">
        <v>121669.23</v>
      </c>
      <c r="AD4140">
        <v>1</v>
      </c>
      <c r="AE4140">
        <v>0</v>
      </c>
      <c r="AF4140">
        <v>1</v>
      </c>
      <c r="AG4140">
        <v>125898.39</v>
      </c>
      <c r="AH4140">
        <v>0</v>
      </c>
    </row>
    <row r="4141" spans="21:34" x14ac:dyDescent="0.25">
      <c r="U4141">
        <v>4140</v>
      </c>
      <c r="V4141">
        <v>15599090</v>
      </c>
      <c r="W4141" t="s">
        <v>2473</v>
      </c>
      <c r="X4141">
        <v>564</v>
      </c>
      <c r="Y4141" t="s">
        <v>378</v>
      </c>
      <c r="Z4141" t="s">
        <v>436</v>
      </c>
      <c r="AA4141">
        <v>40</v>
      </c>
      <c r="AB4141">
        <v>7</v>
      </c>
      <c r="AC4141">
        <v>108407.34</v>
      </c>
      <c r="AD4141">
        <v>1</v>
      </c>
      <c r="AE4141">
        <v>1</v>
      </c>
      <c r="AF4141">
        <v>1</v>
      </c>
      <c r="AG4141">
        <v>83681.2</v>
      </c>
      <c r="AH4141">
        <v>0</v>
      </c>
    </row>
    <row r="4142" spans="21:34" x14ac:dyDescent="0.25">
      <c r="U4142">
        <v>4141</v>
      </c>
      <c r="V4142">
        <v>15762048</v>
      </c>
      <c r="W4142" t="s">
        <v>932</v>
      </c>
      <c r="X4142">
        <v>841</v>
      </c>
      <c r="Y4142" t="s">
        <v>378</v>
      </c>
      <c r="Z4142" t="s">
        <v>437</v>
      </c>
      <c r="AA4142">
        <v>33</v>
      </c>
      <c r="AB4142">
        <v>7</v>
      </c>
      <c r="AC4142">
        <v>154969.79</v>
      </c>
      <c r="AD4142">
        <v>2</v>
      </c>
      <c r="AE4142">
        <v>1</v>
      </c>
      <c r="AF4142">
        <v>1</v>
      </c>
      <c r="AG4142">
        <v>99505.75</v>
      </c>
      <c r="AH4142">
        <v>0</v>
      </c>
    </row>
    <row r="4143" spans="21:34" x14ac:dyDescent="0.25">
      <c r="U4143">
        <v>4142</v>
      </c>
      <c r="V4143">
        <v>15790596</v>
      </c>
      <c r="W4143" t="s">
        <v>826</v>
      </c>
      <c r="X4143">
        <v>850</v>
      </c>
      <c r="Y4143" t="s">
        <v>376</v>
      </c>
      <c r="Z4143" t="s">
        <v>436</v>
      </c>
      <c r="AA4143">
        <v>39</v>
      </c>
      <c r="AB4143">
        <v>0</v>
      </c>
      <c r="AC4143">
        <v>141829.67000000001</v>
      </c>
      <c r="AD4143">
        <v>1</v>
      </c>
      <c r="AE4143">
        <v>1</v>
      </c>
      <c r="AF4143">
        <v>1</v>
      </c>
      <c r="AG4143">
        <v>92748.160000000003</v>
      </c>
      <c r="AH4143">
        <v>0</v>
      </c>
    </row>
    <row r="4144" spans="21:34" x14ac:dyDescent="0.25">
      <c r="U4144">
        <v>4143</v>
      </c>
      <c r="V4144">
        <v>15609623</v>
      </c>
      <c r="W4144" t="s">
        <v>2474</v>
      </c>
      <c r="X4144">
        <v>637</v>
      </c>
      <c r="Y4144" t="s">
        <v>374</v>
      </c>
      <c r="Z4144" t="s">
        <v>437</v>
      </c>
      <c r="AA4144">
        <v>63</v>
      </c>
      <c r="AB4144">
        <v>5</v>
      </c>
      <c r="AC4144">
        <v>0</v>
      </c>
      <c r="AD4144">
        <v>1</v>
      </c>
      <c r="AE4144">
        <v>1</v>
      </c>
      <c r="AF4144">
        <v>0</v>
      </c>
      <c r="AG4144">
        <v>28092.77</v>
      </c>
      <c r="AH4144">
        <v>1</v>
      </c>
    </row>
    <row r="4145" spans="21:34" x14ac:dyDescent="0.25">
      <c r="U4145">
        <v>4144</v>
      </c>
      <c r="V4145">
        <v>15711901</v>
      </c>
      <c r="W4145" t="s">
        <v>2475</v>
      </c>
      <c r="X4145">
        <v>500</v>
      </c>
      <c r="Y4145" t="s">
        <v>374</v>
      </c>
      <c r="Z4145" t="s">
        <v>436</v>
      </c>
      <c r="AA4145">
        <v>45</v>
      </c>
      <c r="AB4145">
        <v>2</v>
      </c>
      <c r="AC4145">
        <v>109162.82</v>
      </c>
      <c r="AD4145">
        <v>1</v>
      </c>
      <c r="AE4145">
        <v>1</v>
      </c>
      <c r="AF4145">
        <v>1</v>
      </c>
      <c r="AG4145">
        <v>126145.08</v>
      </c>
      <c r="AH4145">
        <v>0</v>
      </c>
    </row>
    <row r="4146" spans="21:34" x14ac:dyDescent="0.25">
      <c r="U4146">
        <v>4145</v>
      </c>
      <c r="V4146">
        <v>15779809</v>
      </c>
      <c r="W4146" t="s">
        <v>1664</v>
      </c>
      <c r="X4146">
        <v>655</v>
      </c>
      <c r="Y4146" t="s">
        <v>374</v>
      </c>
      <c r="Z4146" t="s">
        <v>436</v>
      </c>
      <c r="AA4146">
        <v>44</v>
      </c>
      <c r="AB4146">
        <v>8</v>
      </c>
      <c r="AC4146">
        <v>87471.63</v>
      </c>
      <c r="AD4146">
        <v>1</v>
      </c>
      <c r="AE4146">
        <v>0</v>
      </c>
      <c r="AF4146">
        <v>1</v>
      </c>
      <c r="AG4146">
        <v>188593.98</v>
      </c>
      <c r="AH4146">
        <v>0</v>
      </c>
    </row>
    <row r="4147" spans="21:34" x14ac:dyDescent="0.25">
      <c r="U4147">
        <v>4146</v>
      </c>
      <c r="V4147">
        <v>15729018</v>
      </c>
      <c r="W4147" t="s">
        <v>1274</v>
      </c>
      <c r="X4147">
        <v>666</v>
      </c>
      <c r="Y4147" t="s">
        <v>374</v>
      </c>
      <c r="Z4147" t="s">
        <v>437</v>
      </c>
      <c r="AA4147">
        <v>33</v>
      </c>
      <c r="AB4147">
        <v>2</v>
      </c>
      <c r="AC4147">
        <v>147229.65</v>
      </c>
      <c r="AD4147">
        <v>1</v>
      </c>
      <c r="AE4147">
        <v>1</v>
      </c>
      <c r="AF4147">
        <v>1</v>
      </c>
      <c r="AG4147">
        <v>56410.17</v>
      </c>
      <c r="AH4147">
        <v>0</v>
      </c>
    </row>
    <row r="4148" spans="21:34" x14ac:dyDescent="0.25">
      <c r="U4148">
        <v>4147</v>
      </c>
      <c r="V4148">
        <v>15698246</v>
      </c>
      <c r="W4148" t="s">
        <v>929</v>
      </c>
      <c r="X4148">
        <v>658</v>
      </c>
      <c r="Y4148" t="s">
        <v>374</v>
      </c>
      <c r="Z4148" t="s">
        <v>437</v>
      </c>
      <c r="AA4148">
        <v>24</v>
      </c>
      <c r="AB4148">
        <v>2</v>
      </c>
      <c r="AC4148">
        <v>0</v>
      </c>
      <c r="AD4148">
        <v>2</v>
      </c>
      <c r="AE4148">
        <v>1</v>
      </c>
      <c r="AF4148">
        <v>1</v>
      </c>
      <c r="AG4148">
        <v>84694.49</v>
      </c>
      <c r="AH4148">
        <v>0</v>
      </c>
    </row>
    <row r="4149" spans="21:34" x14ac:dyDescent="0.25">
      <c r="U4149">
        <v>4148</v>
      </c>
      <c r="V4149">
        <v>15712409</v>
      </c>
      <c r="W4149" t="s">
        <v>1226</v>
      </c>
      <c r="X4149">
        <v>749</v>
      </c>
      <c r="Y4149" t="s">
        <v>378</v>
      </c>
      <c r="Z4149" t="s">
        <v>436</v>
      </c>
      <c r="AA4149">
        <v>66</v>
      </c>
      <c r="AB4149">
        <v>6</v>
      </c>
      <c r="AC4149">
        <v>182532.23</v>
      </c>
      <c r="AD4149">
        <v>2</v>
      </c>
      <c r="AE4149">
        <v>1</v>
      </c>
      <c r="AF4149">
        <v>1</v>
      </c>
      <c r="AG4149">
        <v>195429.92</v>
      </c>
      <c r="AH4149">
        <v>0</v>
      </c>
    </row>
    <row r="4150" spans="21:34" x14ac:dyDescent="0.25">
      <c r="U4150">
        <v>4149</v>
      </c>
      <c r="V4150">
        <v>15758306</v>
      </c>
      <c r="W4150" t="s">
        <v>1541</v>
      </c>
      <c r="X4150">
        <v>654</v>
      </c>
      <c r="Y4150" t="s">
        <v>374</v>
      </c>
      <c r="Z4150" t="s">
        <v>436</v>
      </c>
      <c r="AA4150">
        <v>32</v>
      </c>
      <c r="AB4150">
        <v>6</v>
      </c>
      <c r="AC4150">
        <v>0</v>
      </c>
      <c r="AD4150">
        <v>2</v>
      </c>
      <c r="AE4150">
        <v>1</v>
      </c>
      <c r="AF4150">
        <v>1</v>
      </c>
      <c r="AG4150">
        <v>137898.57</v>
      </c>
      <c r="AH4150">
        <v>0</v>
      </c>
    </row>
    <row r="4151" spans="21:34" x14ac:dyDescent="0.25">
      <c r="U4151">
        <v>4150</v>
      </c>
      <c r="V4151">
        <v>15621435</v>
      </c>
      <c r="W4151" t="s">
        <v>2336</v>
      </c>
      <c r="X4151">
        <v>623</v>
      </c>
      <c r="Y4151" t="s">
        <v>374</v>
      </c>
      <c r="Z4151" t="s">
        <v>437</v>
      </c>
      <c r="AA4151">
        <v>39</v>
      </c>
      <c r="AB4151">
        <v>1</v>
      </c>
      <c r="AC4151">
        <v>160903.20000000001</v>
      </c>
      <c r="AD4151">
        <v>1</v>
      </c>
      <c r="AE4151">
        <v>0</v>
      </c>
      <c r="AF4151">
        <v>0</v>
      </c>
      <c r="AG4151">
        <v>78774.36</v>
      </c>
      <c r="AH4151">
        <v>0</v>
      </c>
    </row>
    <row r="4152" spans="21:34" x14ac:dyDescent="0.25">
      <c r="U4152">
        <v>4151</v>
      </c>
      <c r="V4152">
        <v>15566295</v>
      </c>
      <c r="W4152" t="s">
        <v>1386</v>
      </c>
      <c r="X4152">
        <v>761</v>
      </c>
      <c r="Y4152" t="s">
        <v>374</v>
      </c>
      <c r="Z4152" t="s">
        <v>437</v>
      </c>
      <c r="AA4152">
        <v>33</v>
      </c>
      <c r="AB4152">
        <v>6</v>
      </c>
      <c r="AC4152">
        <v>138053.79</v>
      </c>
      <c r="AD4152">
        <v>2</v>
      </c>
      <c r="AE4152">
        <v>1</v>
      </c>
      <c r="AF4152">
        <v>0</v>
      </c>
      <c r="AG4152">
        <v>148779.41</v>
      </c>
      <c r="AH4152">
        <v>0</v>
      </c>
    </row>
    <row r="4153" spans="21:34" x14ac:dyDescent="0.25">
      <c r="U4153">
        <v>4152</v>
      </c>
      <c r="V4153">
        <v>15569098</v>
      </c>
      <c r="W4153" t="s">
        <v>2476</v>
      </c>
      <c r="X4153">
        <v>627</v>
      </c>
      <c r="Y4153" t="s">
        <v>374</v>
      </c>
      <c r="Z4153" t="s">
        <v>436</v>
      </c>
      <c r="AA4153">
        <v>44</v>
      </c>
      <c r="AB4153">
        <v>6</v>
      </c>
      <c r="AC4153">
        <v>153548.12</v>
      </c>
      <c r="AD4153">
        <v>1</v>
      </c>
      <c r="AE4153">
        <v>0</v>
      </c>
      <c r="AF4153">
        <v>0</v>
      </c>
      <c r="AG4153">
        <v>35300.080000000002</v>
      </c>
      <c r="AH4153">
        <v>1</v>
      </c>
    </row>
    <row r="4154" spans="21:34" x14ac:dyDescent="0.25">
      <c r="U4154">
        <v>4153</v>
      </c>
      <c r="V4154">
        <v>15662532</v>
      </c>
      <c r="W4154" t="s">
        <v>2477</v>
      </c>
      <c r="X4154">
        <v>757</v>
      </c>
      <c r="Y4154" t="s">
        <v>378</v>
      </c>
      <c r="Z4154" t="s">
        <v>436</v>
      </c>
      <c r="AA4154">
        <v>31</v>
      </c>
      <c r="AB4154">
        <v>8</v>
      </c>
      <c r="AC4154">
        <v>149085.9</v>
      </c>
      <c r="AD4154">
        <v>2</v>
      </c>
      <c r="AE4154">
        <v>1</v>
      </c>
      <c r="AF4154">
        <v>1</v>
      </c>
      <c r="AG4154">
        <v>197077.36</v>
      </c>
      <c r="AH4154">
        <v>0</v>
      </c>
    </row>
    <row r="4155" spans="21:34" x14ac:dyDescent="0.25">
      <c r="U4155">
        <v>4154</v>
      </c>
      <c r="V4155">
        <v>15664001</v>
      </c>
      <c r="W4155" t="s">
        <v>2478</v>
      </c>
      <c r="X4155">
        <v>695</v>
      </c>
      <c r="Y4155" t="s">
        <v>378</v>
      </c>
      <c r="Z4155" t="s">
        <v>437</v>
      </c>
      <c r="AA4155">
        <v>53</v>
      </c>
      <c r="AB4155">
        <v>8</v>
      </c>
      <c r="AC4155">
        <v>95231.91</v>
      </c>
      <c r="AD4155">
        <v>1</v>
      </c>
      <c r="AE4155">
        <v>0</v>
      </c>
      <c r="AF4155">
        <v>0</v>
      </c>
      <c r="AG4155">
        <v>70140.800000000003</v>
      </c>
      <c r="AH4155">
        <v>1</v>
      </c>
    </row>
    <row r="4156" spans="21:34" x14ac:dyDescent="0.25">
      <c r="U4156">
        <v>4155</v>
      </c>
      <c r="V4156">
        <v>15703437</v>
      </c>
      <c r="W4156" t="s">
        <v>1751</v>
      </c>
      <c r="X4156">
        <v>726</v>
      </c>
      <c r="Y4156" t="s">
        <v>374</v>
      </c>
      <c r="Z4156" t="s">
        <v>436</v>
      </c>
      <c r="AA4156">
        <v>34</v>
      </c>
      <c r="AB4156">
        <v>3</v>
      </c>
      <c r="AC4156">
        <v>0</v>
      </c>
      <c r="AD4156">
        <v>2</v>
      </c>
      <c r="AE4156">
        <v>1</v>
      </c>
      <c r="AF4156">
        <v>0</v>
      </c>
      <c r="AG4156">
        <v>196288.46</v>
      </c>
      <c r="AH4156">
        <v>0</v>
      </c>
    </row>
    <row r="4157" spans="21:34" x14ac:dyDescent="0.25">
      <c r="U4157">
        <v>4156</v>
      </c>
      <c r="V4157">
        <v>15708003</v>
      </c>
      <c r="W4157" t="s">
        <v>1608</v>
      </c>
      <c r="X4157">
        <v>587</v>
      </c>
      <c r="Y4157" t="s">
        <v>376</v>
      </c>
      <c r="Z4157" t="s">
        <v>436</v>
      </c>
      <c r="AA4157">
        <v>41</v>
      </c>
      <c r="AB4157">
        <v>8</v>
      </c>
      <c r="AC4157">
        <v>85109.21</v>
      </c>
      <c r="AD4157">
        <v>1</v>
      </c>
      <c r="AE4157">
        <v>1</v>
      </c>
      <c r="AF4157">
        <v>0</v>
      </c>
      <c r="AG4157">
        <v>1557.82</v>
      </c>
      <c r="AH4157">
        <v>0</v>
      </c>
    </row>
    <row r="4158" spans="21:34" x14ac:dyDescent="0.25">
      <c r="U4158">
        <v>4157</v>
      </c>
      <c r="V4158">
        <v>15599452</v>
      </c>
      <c r="W4158" t="s">
        <v>1510</v>
      </c>
      <c r="X4158">
        <v>605</v>
      </c>
      <c r="Y4158" t="s">
        <v>378</v>
      </c>
      <c r="Z4158" t="s">
        <v>437</v>
      </c>
      <c r="AA4158">
        <v>43</v>
      </c>
      <c r="AB4158">
        <v>8</v>
      </c>
      <c r="AC4158">
        <v>125338.8</v>
      </c>
      <c r="AD4158">
        <v>2</v>
      </c>
      <c r="AE4158">
        <v>1</v>
      </c>
      <c r="AF4158">
        <v>0</v>
      </c>
      <c r="AG4158">
        <v>23970.13</v>
      </c>
      <c r="AH4158">
        <v>0</v>
      </c>
    </row>
    <row r="4159" spans="21:34" x14ac:dyDescent="0.25">
      <c r="U4159">
        <v>4158</v>
      </c>
      <c r="V4159">
        <v>15719793</v>
      </c>
      <c r="W4159" t="s">
        <v>680</v>
      </c>
      <c r="X4159">
        <v>850</v>
      </c>
      <c r="Y4159" t="s">
        <v>376</v>
      </c>
      <c r="Z4159" t="s">
        <v>436</v>
      </c>
      <c r="AA4159">
        <v>62</v>
      </c>
      <c r="AB4159">
        <v>5</v>
      </c>
      <c r="AC4159">
        <v>0</v>
      </c>
      <c r="AD4159">
        <v>2</v>
      </c>
      <c r="AE4159">
        <v>1</v>
      </c>
      <c r="AF4159">
        <v>1</v>
      </c>
      <c r="AG4159">
        <v>180243.56</v>
      </c>
      <c r="AH4159">
        <v>0</v>
      </c>
    </row>
    <row r="4160" spans="21:34" x14ac:dyDescent="0.25">
      <c r="U4160">
        <v>4159</v>
      </c>
      <c r="V4160">
        <v>15771580</v>
      </c>
      <c r="W4160" t="s">
        <v>1411</v>
      </c>
      <c r="X4160">
        <v>850</v>
      </c>
      <c r="Y4160" t="s">
        <v>374</v>
      </c>
      <c r="Z4160" t="s">
        <v>437</v>
      </c>
      <c r="AA4160">
        <v>38</v>
      </c>
      <c r="AB4160">
        <v>0</v>
      </c>
      <c r="AC4160">
        <v>106831.69</v>
      </c>
      <c r="AD4160">
        <v>1</v>
      </c>
      <c r="AE4160">
        <v>0</v>
      </c>
      <c r="AF4160">
        <v>1</v>
      </c>
      <c r="AG4160">
        <v>148977.72</v>
      </c>
      <c r="AH4160">
        <v>0</v>
      </c>
    </row>
    <row r="4161" spans="21:34" x14ac:dyDescent="0.25">
      <c r="U4161">
        <v>4160</v>
      </c>
      <c r="V4161">
        <v>15732268</v>
      </c>
      <c r="W4161" t="s">
        <v>1026</v>
      </c>
      <c r="X4161">
        <v>751</v>
      </c>
      <c r="Y4161" t="s">
        <v>374</v>
      </c>
      <c r="Z4161" t="s">
        <v>436</v>
      </c>
      <c r="AA4161">
        <v>29</v>
      </c>
      <c r="AB4161">
        <v>3</v>
      </c>
      <c r="AC4161">
        <v>159597.45000000001</v>
      </c>
      <c r="AD4161">
        <v>1</v>
      </c>
      <c r="AE4161">
        <v>1</v>
      </c>
      <c r="AF4161">
        <v>0</v>
      </c>
      <c r="AG4161">
        <v>39934.410000000003</v>
      </c>
      <c r="AH4161">
        <v>0</v>
      </c>
    </row>
    <row r="4162" spans="21:34" x14ac:dyDescent="0.25">
      <c r="U4162">
        <v>4161</v>
      </c>
      <c r="V4162">
        <v>15722350</v>
      </c>
      <c r="W4162" t="s">
        <v>1700</v>
      </c>
      <c r="X4162">
        <v>627</v>
      </c>
      <c r="Y4162" t="s">
        <v>378</v>
      </c>
      <c r="Z4162" t="s">
        <v>437</v>
      </c>
      <c r="AA4162">
        <v>37</v>
      </c>
      <c r="AB4162">
        <v>7</v>
      </c>
      <c r="AC4162">
        <v>147361.57</v>
      </c>
      <c r="AD4162">
        <v>1</v>
      </c>
      <c r="AE4162">
        <v>1</v>
      </c>
      <c r="AF4162">
        <v>1</v>
      </c>
      <c r="AG4162">
        <v>133031.96</v>
      </c>
      <c r="AH4162">
        <v>0</v>
      </c>
    </row>
    <row r="4163" spans="21:34" x14ac:dyDescent="0.25">
      <c r="U4163">
        <v>4162</v>
      </c>
      <c r="V4163">
        <v>15611371</v>
      </c>
      <c r="W4163" t="s">
        <v>1579</v>
      </c>
      <c r="X4163">
        <v>736</v>
      </c>
      <c r="Y4163" t="s">
        <v>374</v>
      </c>
      <c r="Z4163" t="s">
        <v>436</v>
      </c>
      <c r="AA4163">
        <v>43</v>
      </c>
      <c r="AB4163">
        <v>4</v>
      </c>
      <c r="AC4163">
        <v>176134.54</v>
      </c>
      <c r="AD4163">
        <v>1</v>
      </c>
      <c r="AE4163">
        <v>1</v>
      </c>
      <c r="AF4163">
        <v>1</v>
      </c>
      <c r="AG4163">
        <v>52856.88</v>
      </c>
      <c r="AH4163">
        <v>0</v>
      </c>
    </row>
    <row r="4164" spans="21:34" x14ac:dyDescent="0.25">
      <c r="U4164">
        <v>4163</v>
      </c>
      <c r="V4164">
        <v>15673584</v>
      </c>
      <c r="W4164" t="s">
        <v>1152</v>
      </c>
      <c r="X4164">
        <v>652</v>
      </c>
      <c r="Y4164" t="s">
        <v>374</v>
      </c>
      <c r="Z4164" t="s">
        <v>437</v>
      </c>
      <c r="AA4164">
        <v>74</v>
      </c>
      <c r="AB4164">
        <v>5</v>
      </c>
      <c r="AC4164">
        <v>0</v>
      </c>
      <c r="AD4164">
        <v>2</v>
      </c>
      <c r="AE4164">
        <v>1</v>
      </c>
      <c r="AF4164">
        <v>1</v>
      </c>
      <c r="AG4164">
        <v>937.15</v>
      </c>
      <c r="AH4164">
        <v>0</v>
      </c>
    </row>
    <row r="4165" spans="21:34" x14ac:dyDescent="0.25">
      <c r="U4165">
        <v>4164</v>
      </c>
      <c r="V4165">
        <v>15636396</v>
      </c>
      <c r="W4165" t="s">
        <v>708</v>
      </c>
      <c r="X4165">
        <v>627</v>
      </c>
      <c r="Y4165" t="s">
        <v>374</v>
      </c>
      <c r="Z4165" t="s">
        <v>437</v>
      </c>
      <c r="AA4165">
        <v>35</v>
      </c>
      <c r="AB4165">
        <v>7</v>
      </c>
      <c r="AC4165">
        <v>0</v>
      </c>
      <c r="AD4165">
        <v>2</v>
      </c>
      <c r="AE4165">
        <v>0</v>
      </c>
      <c r="AF4165">
        <v>1</v>
      </c>
      <c r="AG4165">
        <v>193022.44</v>
      </c>
      <c r="AH4165">
        <v>0</v>
      </c>
    </row>
    <row r="4166" spans="21:34" x14ac:dyDescent="0.25">
      <c r="U4166">
        <v>4165</v>
      </c>
      <c r="V4166">
        <v>15706170</v>
      </c>
      <c r="W4166" t="s">
        <v>1659</v>
      </c>
      <c r="X4166">
        <v>636</v>
      </c>
      <c r="Y4166" t="s">
        <v>374</v>
      </c>
      <c r="Z4166" t="s">
        <v>436</v>
      </c>
      <c r="AA4166">
        <v>34</v>
      </c>
      <c r="AB4166">
        <v>1</v>
      </c>
      <c r="AC4166">
        <v>84055.43</v>
      </c>
      <c r="AD4166">
        <v>1</v>
      </c>
      <c r="AE4166">
        <v>0</v>
      </c>
      <c r="AF4166">
        <v>0</v>
      </c>
      <c r="AG4166">
        <v>37490.839999999997</v>
      </c>
      <c r="AH4166">
        <v>0</v>
      </c>
    </row>
    <row r="4167" spans="21:34" x14ac:dyDescent="0.25">
      <c r="U4167">
        <v>4166</v>
      </c>
      <c r="V4167">
        <v>15725478</v>
      </c>
      <c r="W4167" t="s">
        <v>2479</v>
      </c>
      <c r="X4167">
        <v>775</v>
      </c>
      <c r="Y4167" t="s">
        <v>374</v>
      </c>
      <c r="Z4167" t="s">
        <v>436</v>
      </c>
      <c r="AA4167">
        <v>60</v>
      </c>
      <c r="AB4167">
        <v>7</v>
      </c>
      <c r="AC4167">
        <v>0</v>
      </c>
      <c r="AD4167">
        <v>2</v>
      </c>
      <c r="AE4167">
        <v>1</v>
      </c>
      <c r="AF4167">
        <v>1</v>
      </c>
      <c r="AG4167">
        <v>111558.7</v>
      </c>
      <c r="AH4167">
        <v>0</v>
      </c>
    </row>
    <row r="4168" spans="21:34" x14ac:dyDescent="0.25">
      <c r="U4168">
        <v>4167</v>
      </c>
      <c r="V4168">
        <v>15654562</v>
      </c>
      <c r="W4168" t="s">
        <v>774</v>
      </c>
      <c r="X4168">
        <v>850</v>
      </c>
      <c r="Y4168" t="s">
        <v>376</v>
      </c>
      <c r="Z4168" t="s">
        <v>437</v>
      </c>
      <c r="AA4168">
        <v>45</v>
      </c>
      <c r="AB4168">
        <v>5</v>
      </c>
      <c r="AC4168">
        <v>174088.3</v>
      </c>
      <c r="AD4168">
        <v>4</v>
      </c>
      <c r="AE4168">
        <v>1</v>
      </c>
      <c r="AF4168">
        <v>0</v>
      </c>
      <c r="AG4168">
        <v>5669.31</v>
      </c>
      <c r="AH4168">
        <v>1</v>
      </c>
    </row>
    <row r="4169" spans="21:34" x14ac:dyDescent="0.25">
      <c r="U4169">
        <v>4168</v>
      </c>
      <c r="V4169">
        <v>15737509</v>
      </c>
      <c r="W4169" t="s">
        <v>875</v>
      </c>
      <c r="X4169">
        <v>850</v>
      </c>
      <c r="Y4169" t="s">
        <v>376</v>
      </c>
      <c r="Z4169" t="s">
        <v>436</v>
      </c>
      <c r="AA4169">
        <v>34</v>
      </c>
      <c r="AB4169">
        <v>8</v>
      </c>
      <c r="AC4169">
        <v>199229.14</v>
      </c>
      <c r="AD4169">
        <v>1</v>
      </c>
      <c r="AE4169">
        <v>0</v>
      </c>
      <c r="AF4169">
        <v>0</v>
      </c>
      <c r="AG4169">
        <v>68106.289999999994</v>
      </c>
      <c r="AH4169">
        <v>0</v>
      </c>
    </row>
    <row r="4170" spans="21:34" x14ac:dyDescent="0.25">
      <c r="U4170">
        <v>4169</v>
      </c>
      <c r="V4170">
        <v>15690796</v>
      </c>
      <c r="W4170" t="s">
        <v>1157</v>
      </c>
      <c r="X4170">
        <v>516</v>
      </c>
      <c r="Y4170" t="s">
        <v>374</v>
      </c>
      <c r="Z4170" t="s">
        <v>436</v>
      </c>
      <c r="AA4170">
        <v>37</v>
      </c>
      <c r="AB4170">
        <v>8</v>
      </c>
      <c r="AC4170">
        <v>0</v>
      </c>
      <c r="AD4170">
        <v>1</v>
      </c>
      <c r="AE4170">
        <v>1</v>
      </c>
      <c r="AF4170">
        <v>0</v>
      </c>
      <c r="AG4170">
        <v>101834.58</v>
      </c>
      <c r="AH4170">
        <v>0</v>
      </c>
    </row>
    <row r="4171" spans="21:34" x14ac:dyDescent="0.25">
      <c r="U4171">
        <v>4170</v>
      </c>
      <c r="V4171">
        <v>15716728</v>
      </c>
      <c r="W4171" t="s">
        <v>2480</v>
      </c>
      <c r="X4171">
        <v>513</v>
      </c>
      <c r="Y4171" t="s">
        <v>376</v>
      </c>
      <c r="Z4171" t="s">
        <v>437</v>
      </c>
      <c r="AA4171">
        <v>42</v>
      </c>
      <c r="AB4171">
        <v>10</v>
      </c>
      <c r="AC4171">
        <v>0</v>
      </c>
      <c r="AD4171">
        <v>2</v>
      </c>
      <c r="AE4171">
        <v>0</v>
      </c>
      <c r="AF4171">
        <v>1</v>
      </c>
      <c r="AG4171">
        <v>73151.25</v>
      </c>
      <c r="AH4171">
        <v>0</v>
      </c>
    </row>
    <row r="4172" spans="21:34" x14ac:dyDescent="0.25">
      <c r="U4172">
        <v>4171</v>
      </c>
      <c r="V4172">
        <v>15605665</v>
      </c>
      <c r="W4172" t="s">
        <v>2481</v>
      </c>
      <c r="X4172">
        <v>673</v>
      </c>
      <c r="Y4172" t="s">
        <v>378</v>
      </c>
      <c r="Z4172" t="s">
        <v>437</v>
      </c>
      <c r="AA4172">
        <v>69</v>
      </c>
      <c r="AB4172">
        <v>3</v>
      </c>
      <c r="AC4172">
        <v>78833.149999999994</v>
      </c>
      <c r="AD4172">
        <v>2</v>
      </c>
      <c r="AE4172">
        <v>1</v>
      </c>
      <c r="AF4172">
        <v>1</v>
      </c>
      <c r="AG4172">
        <v>37196.15</v>
      </c>
      <c r="AH4172">
        <v>0</v>
      </c>
    </row>
    <row r="4173" spans="21:34" x14ac:dyDescent="0.25">
      <c r="U4173">
        <v>4172</v>
      </c>
      <c r="V4173">
        <v>15748481</v>
      </c>
      <c r="W4173" t="s">
        <v>2482</v>
      </c>
      <c r="X4173">
        <v>564</v>
      </c>
      <c r="Y4173" t="s">
        <v>374</v>
      </c>
      <c r="Z4173" t="s">
        <v>437</v>
      </c>
      <c r="AA4173">
        <v>27</v>
      </c>
      <c r="AB4173">
        <v>6</v>
      </c>
      <c r="AC4173">
        <v>0</v>
      </c>
      <c r="AD4173">
        <v>1</v>
      </c>
      <c r="AE4173">
        <v>0</v>
      </c>
      <c r="AF4173">
        <v>0</v>
      </c>
      <c r="AG4173">
        <v>7819.76</v>
      </c>
      <c r="AH4173">
        <v>0</v>
      </c>
    </row>
    <row r="4174" spans="21:34" x14ac:dyDescent="0.25">
      <c r="U4174">
        <v>4173</v>
      </c>
      <c r="V4174">
        <v>15757777</v>
      </c>
      <c r="W4174" t="s">
        <v>989</v>
      </c>
      <c r="X4174">
        <v>636</v>
      </c>
      <c r="Y4174" t="s">
        <v>374</v>
      </c>
      <c r="Z4174" t="s">
        <v>437</v>
      </c>
      <c r="AA4174">
        <v>35</v>
      </c>
      <c r="AB4174">
        <v>2</v>
      </c>
      <c r="AC4174">
        <v>0</v>
      </c>
      <c r="AD4174">
        <v>2</v>
      </c>
      <c r="AE4174">
        <v>1</v>
      </c>
      <c r="AF4174">
        <v>1</v>
      </c>
      <c r="AG4174">
        <v>23129.46</v>
      </c>
      <c r="AH4174">
        <v>0</v>
      </c>
    </row>
    <row r="4175" spans="21:34" x14ac:dyDescent="0.25">
      <c r="U4175">
        <v>4174</v>
      </c>
      <c r="V4175">
        <v>15747808</v>
      </c>
      <c r="W4175" t="s">
        <v>1276</v>
      </c>
      <c r="X4175">
        <v>712</v>
      </c>
      <c r="Y4175" t="s">
        <v>374</v>
      </c>
      <c r="Z4175" t="s">
        <v>436</v>
      </c>
      <c r="AA4175">
        <v>29</v>
      </c>
      <c r="AB4175">
        <v>3</v>
      </c>
      <c r="AC4175">
        <v>102540.61</v>
      </c>
      <c r="AD4175">
        <v>1</v>
      </c>
      <c r="AE4175">
        <v>1</v>
      </c>
      <c r="AF4175">
        <v>1</v>
      </c>
      <c r="AG4175">
        <v>189680.79</v>
      </c>
      <c r="AH4175">
        <v>0</v>
      </c>
    </row>
    <row r="4176" spans="21:34" x14ac:dyDescent="0.25">
      <c r="U4176">
        <v>4175</v>
      </c>
      <c r="V4176">
        <v>15810593</v>
      </c>
      <c r="W4176" t="s">
        <v>1068</v>
      </c>
      <c r="X4176">
        <v>568</v>
      </c>
      <c r="Y4176" t="s">
        <v>374</v>
      </c>
      <c r="Z4176" t="s">
        <v>436</v>
      </c>
      <c r="AA4176">
        <v>51</v>
      </c>
      <c r="AB4176">
        <v>4</v>
      </c>
      <c r="AC4176">
        <v>0</v>
      </c>
      <c r="AD4176">
        <v>3</v>
      </c>
      <c r="AE4176">
        <v>1</v>
      </c>
      <c r="AF4176">
        <v>1</v>
      </c>
      <c r="AG4176">
        <v>66586.559999999998</v>
      </c>
      <c r="AH4176">
        <v>0</v>
      </c>
    </row>
    <row r="4177" spans="21:34" x14ac:dyDescent="0.25">
      <c r="U4177">
        <v>4176</v>
      </c>
      <c r="V4177">
        <v>15693376</v>
      </c>
      <c r="W4177" t="s">
        <v>1342</v>
      </c>
      <c r="X4177">
        <v>741</v>
      </c>
      <c r="Y4177" t="s">
        <v>376</v>
      </c>
      <c r="Z4177" t="s">
        <v>436</v>
      </c>
      <c r="AA4177">
        <v>43</v>
      </c>
      <c r="AB4177">
        <v>0</v>
      </c>
      <c r="AC4177">
        <v>0</v>
      </c>
      <c r="AD4177">
        <v>2</v>
      </c>
      <c r="AE4177">
        <v>1</v>
      </c>
      <c r="AF4177">
        <v>1</v>
      </c>
      <c r="AG4177">
        <v>2920.63</v>
      </c>
      <c r="AH4177">
        <v>1</v>
      </c>
    </row>
    <row r="4178" spans="21:34" x14ac:dyDescent="0.25">
      <c r="U4178">
        <v>4177</v>
      </c>
      <c r="V4178">
        <v>15579808</v>
      </c>
      <c r="W4178" t="s">
        <v>2483</v>
      </c>
      <c r="X4178">
        <v>754</v>
      </c>
      <c r="Y4178" t="s">
        <v>378</v>
      </c>
      <c r="Z4178" t="s">
        <v>437</v>
      </c>
      <c r="AA4178">
        <v>39</v>
      </c>
      <c r="AB4178">
        <v>8</v>
      </c>
      <c r="AC4178">
        <v>129401.87</v>
      </c>
      <c r="AD4178">
        <v>1</v>
      </c>
      <c r="AE4178">
        <v>1</v>
      </c>
      <c r="AF4178">
        <v>1</v>
      </c>
      <c r="AG4178">
        <v>87684.93</v>
      </c>
      <c r="AH4178">
        <v>0</v>
      </c>
    </row>
    <row r="4179" spans="21:34" x14ac:dyDescent="0.25">
      <c r="U4179">
        <v>4178</v>
      </c>
      <c r="V4179">
        <v>15598275</v>
      </c>
      <c r="W4179" t="s">
        <v>2129</v>
      </c>
      <c r="X4179">
        <v>709</v>
      </c>
      <c r="Y4179" t="s">
        <v>374</v>
      </c>
      <c r="Z4179" t="s">
        <v>437</v>
      </c>
      <c r="AA4179">
        <v>32</v>
      </c>
      <c r="AB4179">
        <v>7</v>
      </c>
      <c r="AC4179">
        <v>0</v>
      </c>
      <c r="AD4179">
        <v>2</v>
      </c>
      <c r="AE4179">
        <v>1</v>
      </c>
      <c r="AF4179">
        <v>1</v>
      </c>
      <c r="AG4179">
        <v>199418.02</v>
      </c>
      <c r="AH4179">
        <v>0</v>
      </c>
    </row>
    <row r="4180" spans="21:34" x14ac:dyDescent="0.25">
      <c r="U4180">
        <v>4179</v>
      </c>
      <c r="V4180">
        <v>15737080</v>
      </c>
      <c r="W4180" t="s">
        <v>843</v>
      </c>
      <c r="X4180">
        <v>510</v>
      </c>
      <c r="Y4180" t="s">
        <v>374</v>
      </c>
      <c r="Z4180" t="s">
        <v>437</v>
      </c>
      <c r="AA4180">
        <v>32</v>
      </c>
      <c r="AB4180">
        <v>1</v>
      </c>
      <c r="AC4180">
        <v>0</v>
      </c>
      <c r="AD4180">
        <v>2</v>
      </c>
      <c r="AE4180">
        <v>0</v>
      </c>
      <c r="AF4180">
        <v>1</v>
      </c>
      <c r="AG4180">
        <v>28515.17</v>
      </c>
      <c r="AH4180">
        <v>0</v>
      </c>
    </row>
    <row r="4181" spans="21:34" x14ac:dyDescent="0.25">
      <c r="U4181">
        <v>4180</v>
      </c>
      <c r="V4181">
        <v>15668580</v>
      </c>
      <c r="W4181" t="s">
        <v>1682</v>
      </c>
      <c r="X4181">
        <v>716</v>
      </c>
      <c r="Y4181" t="s">
        <v>376</v>
      </c>
      <c r="Z4181" t="s">
        <v>436</v>
      </c>
      <c r="AA4181">
        <v>33</v>
      </c>
      <c r="AB4181">
        <v>2</v>
      </c>
      <c r="AC4181">
        <v>0</v>
      </c>
      <c r="AD4181">
        <v>2</v>
      </c>
      <c r="AE4181">
        <v>1</v>
      </c>
      <c r="AF4181">
        <v>1</v>
      </c>
      <c r="AG4181">
        <v>92916.53</v>
      </c>
      <c r="AH4181">
        <v>0</v>
      </c>
    </row>
    <row r="4182" spans="21:34" x14ac:dyDescent="0.25">
      <c r="U4182">
        <v>4181</v>
      </c>
      <c r="V4182">
        <v>15569438</v>
      </c>
      <c r="W4182" t="s">
        <v>1085</v>
      </c>
      <c r="X4182">
        <v>607</v>
      </c>
      <c r="Y4182" t="s">
        <v>378</v>
      </c>
      <c r="Z4182" t="s">
        <v>436</v>
      </c>
      <c r="AA4182">
        <v>36</v>
      </c>
      <c r="AB4182">
        <v>10</v>
      </c>
      <c r="AC4182">
        <v>106702.94</v>
      </c>
      <c r="AD4182">
        <v>2</v>
      </c>
      <c r="AE4182">
        <v>0</v>
      </c>
      <c r="AF4182">
        <v>0</v>
      </c>
      <c r="AG4182">
        <v>198313.69</v>
      </c>
      <c r="AH4182">
        <v>0</v>
      </c>
    </row>
    <row r="4183" spans="21:34" x14ac:dyDescent="0.25">
      <c r="U4183">
        <v>4182</v>
      </c>
      <c r="V4183">
        <v>15675842</v>
      </c>
      <c r="W4183" t="s">
        <v>802</v>
      </c>
      <c r="X4183">
        <v>656</v>
      </c>
      <c r="Y4183" t="s">
        <v>376</v>
      </c>
      <c r="Z4183" t="s">
        <v>436</v>
      </c>
      <c r="AA4183">
        <v>26</v>
      </c>
      <c r="AB4183">
        <v>4</v>
      </c>
      <c r="AC4183">
        <v>139584.57</v>
      </c>
      <c r="AD4183">
        <v>1</v>
      </c>
      <c r="AE4183">
        <v>1</v>
      </c>
      <c r="AF4183">
        <v>0</v>
      </c>
      <c r="AG4183">
        <v>36308.93</v>
      </c>
      <c r="AH4183">
        <v>0</v>
      </c>
    </row>
    <row r="4184" spans="21:34" x14ac:dyDescent="0.25">
      <c r="U4184">
        <v>4183</v>
      </c>
      <c r="V4184">
        <v>15577587</v>
      </c>
      <c r="W4184" t="s">
        <v>2484</v>
      </c>
      <c r="X4184">
        <v>550</v>
      </c>
      <c r="Y4184" t="s">
        <v>378</v>
      </c>
      <c r="Z4184" t="s">
        <v>436</v>
      </c>
      <c r="AA4184">
        <v>52</v>
      </c>
      <c r="AB4184">
        <v>5</v>
      </c>
      <c r="AC4184">
        <v>121016.23</v>
      </c>
      <c r="AD4184">
        <v>1</v>
      </c>
      <c r="AE4184">
        <v>1</v>
      </c>
      <c r="AF4184">
        <v>1</v>
      </c>
      <c r="AG4184">
        <v>41730.370000000003</v>
      </c>
      <c r="AH4184">
        <v>1</v>
      </c>
    </row>
    <row r="4185" spans="21:34" x14ac:dyDescent="0.25">
      <c r="U4185">
        <v>4184</v>
      </c>
      <c r="V4185">
        <v>15625592</v>
      </c>
      <c r="W4185" t="s">
        <v>1031</v>
      </c>
      <c r="X4185">
        <v>486</v>
      </c>
      <c r="Y4185" t="s">
        <v>374</v>
      </c>
      <c r="Z4185" t="s">
        <v>436</v>
      </c>
      <c r="AA4185">
        <v>26</v>
      </c>
      <c r="AB4185">
        <v>2</v>
      </c>
      <c r="AC4185">
        <v>0</v>
      </c>
      <c r="AD4185">
        <v>2</v>
      </c>
      <c r="AE4185">
        <v>1</v>
      </c>
      <c r="AF4185">
        <v>1</v>
      </c>
      <c r="AG4185">
        <v>31399.4</v>
      </c>
      <c r="AH4185">
        <v>0</v>
      </c>
    </row>
    <row r="4186" spans="21:34" x14ac:dyDescent="0.25">
      <c r="U4186">
        <v>4185</v>
      </c>
      <c r="V4186">
        <v>15635141</v>
      </c>
      <c r="W4186" t="s">
        <v>841</v>
      </c>
      <c r="X4186">
        <v>598</v>
      </c>
      <c r="Y4186" t="s">
        <v>378</v>
      </c>
      <c r="Z4186" t="s">
        <v>436</v>
      </c>
      <c r="AA4186">
        <v>59</v>
      </c>
      <c r="AB4186">
        <v>8</v>
      </c>
      <c r="AC4186">
        <v>118210.42</v>
      </c>
      <c r="AD4186">
        <v>2</v>
      </c>
      <c r="AE4186">
        <v>0</v>
      </c>
      <c r="AF4186">
        <v>0</v>
      </c>
      <c r="AG4186">
        <v>60192.14</v>
      </c>
      <c r="AH4186">
        <v>1</v>
      </c>
    </row>
    <row r="4187" spans="21:34" x14ac:dyDescent="0.25">
      <c r="U4187">
        <v>4186</v>
      </c>
      <c r="V4187">
        <v>15642570</v>
      </c>
      <c r="W4187" t="s">
        <v>658</v>
      </c>
      <c r="X4187">
        <v>675</v>
      </c>
      <c r="Y4187" t="s">
        <v>376</v>
      </c>
      <c r="Z4187" t="s">
        <v>436</v>
      </c>
      <c r="AA4187">
        <v>35</v>
      </c>
      <c r="AB4187">
        <v>8</v>
      </c>
      <c r="AC4187">
        <v>0</v>
      </c>
      <c r="AD4187">
        <v>2</v>
      </c>
      <c r="AE4187">
        <v>1</v>
      </c>
      <c r="AF4187">
        <v>0</v>
      </c>
      <c r="AG4187">
        <v>29062.25</v>
      </c>
      <c r="AH4187">
        <v>0</v>
      </c>
    </row>
    <row r="4188" spans="21:34" x14ac:dyDescent="0.25">
      <c r="U4188">
        <v>4187</v>
      </c>
      <c r="V4188">
        <v>15702175</v>
      </c>
      <c r="W4188" t="s">
        <v>2485</v>
      </c>
      <c r="X4188">
        <v>755</v>
      </c>
      <c r="Y4188" t="s">
        <v>374</v>
      </c>
      <c r="Z4188" t="s">
        <v>437</v>
      </c>
      <c r="AA4188">
        <v>29</v>
      </c>
      <c r="AB4188">
        <v>4</v>
      </c>
      <c r="AC4188">
        <v>148654.84</v>
      </c>
      <c r="AD4188">
        <v>2</v>
      </c>
      <c r="AE4188">
        <v>1</v>
      </c>
      <c r="AF4188">
        <v>1</v>
      </c>
      <c r="AG4188">
        <v>28805.09</v>
      </c>
      <c r="AH4188">
        <v>0</v>
      </c>
    </row>
    <row r="4189" spans="21:34" x14ac:dyDescent="0.25">
      <c r="U4189">
        <v>4188</v>
      </c>
      <c r="V4189">
        <v>15677785</v>
      </c>
      <c r="W4189" t="s">
        <v>849</v>
      </c>
      <c r="X4189">
        <v>656</v>
      </c>
      <c r="Y4189" t="s">
        <v>376</v>
      </c>
      <c r="Z4189" t="s">
        <v>436</v>
      </c>
      <c r="AA4189">
        <v>32</v>
      </c>
      <c r="AB4189">
        <v>5</v>
      </c>
      <c r="AC4189">
        <v>136963.12</v>
      </c>
      <c r="AD4189">
        <v>1</v>
      </c>
      <c r="AE4189">
        <v>1</v>
      </c>
      <c r="AF4189">
        <v>0</v>
      </c>
      <c r="AG4189">
        <v>133814.28</v>
      </c>
      <c r="AH4189">
        <v>0</v>
      </c>
    </row>
    <row r="4190" spans="21:34" x14ac:dyDescent="0.25">
      <c r="U4190">
        <v>4189</v>
      </c>
      <c r="V4190">
        <v>15786153</v>
      </c>
      <c r="W4190" t="s">
        <v>995</v>
      </c>
      <c r="X4190">
        <v>644</v>
      </c>
      <c r="Y4190" t="s">
        <v>378</v>
      </c>
      <c r="Z4190" t="s">
        <v>436</v>
      </c>
      <c r="AA4190">
        <v>47</v>
      </c>
      <c r="AB4190">
        <v>9</v>
      </c>
      <c r="AC4190">
        <v>137774.10999999999</v>
      </c>
      <c r="AD4190">
        <v>2</v>
      </c>
      <c r="AE4190">
        <v>1</v>
      </c>
      <c r="AF4190">
        <v>0</v>
      </c>
      <c r="AG4190">
        <v>151902.78</v>
      </c>
      <c r="AH4190">
        <v>0</v>
      </c>
    </row>
    <row r="4191" spans="21:34" x14ac:dyDescent="0.25">
      <c r="U4191">
        <v>4190</v>
      </c>
      <c r="V4191">
        <v>15759499</v>
      </c>
      <c r="W4191" t="s">
        <v>969</v>
      </c>
      <c r="X4191">
        <v>598</v>
      </c>
      <c r="Y4191" t="s">
        <v>374</v>
      </c>
      <c r="Z4191" t="s">
        <v>437</v>
      </c>
      <c r="AA4191">
        <v>32</v>
      </c>
      <c r="AB4191">
        <v>4</v>
      </c>
      <c r="AC4191">
        <v>111156.52</v>
      </c>
      <c r="AD4191">
        <v>1</v>
      </c>
      <c r="AE4191">
        <v>1</v>
      </c>
      <c r="AF4191">
        <v>1</v>
      </c>
      <c r="AG4191">
        <v>167376.26</v>
      </c>
      <c r="AH4191">
        <v>0</v>
      </c>
    </row>
    <row r="4192" spans="21:34" x14ac:dyDescent="0.25">
      <c r="U4192">
        <v>4191</v>
      </c>
      <c r="V4192">
        <v>15659568</v>
      </c>
      <c r="W4192" t="s">
        <v>926</v>
      </c>
      <c r="X4192">
        <v>850</v>
      </c>
      <c r="Y4192" t="s">
        <v>376</v>
      </c>
      <c r="Z4192" t="s">
        <v>437</v>
      </c>
      <c r="AA4192">
        <v>31</v>
      </c>
      <c r="AB4192">
        <v>3</v>
      </c>
      <c r="AC4192">
        <v>121237.65</v>
      </c>
      <c r="AD4192">
        <v>1</v>
      </c>
      <c r="AE4192">
        <v>1</v>
      </c>
      <c r="AF4192">
        <v>1</v>
      </c>
      <c r="AG4192">
        <v>31022.560000000001</v>
      </c>
      <c r="AH4192">
        <v>0</v>
      </c>
    </row>
    <row r="4193" spans="21:34" x14ac:dyDescent="0.25">
      <c r="U4193">
        <v>4192</v>
      </c>
      <c r="V4193">
        <v>15715597</v>
      </c>
      <c r="W4193" t="s">
        <v>2454</v>
      </c>
      <c r="X4193">
        <v>679</v>
      </c>
      <c r="Y4193" t="s">
        <v>374</v>
      </c>
      <c r="Z4193" t="s">
        <v>436</v>
      </c>
      <c r="AA4193">
        <v>36</v>
      </c>
      <c r="AB4193">
        <v>1</v>
      </c>
      <c r="AC4193">
        <v>97234.58</v>
      </c>
      <c r="AD4193">
        <v>1</v>
      </c>
      <c r="AE4193">
        <v>1</v>
      </c>
      <c r="AF4193">
        <v>0</v>
      </c>
      <c r="AG4193">
        <v>188997.08</v>
      </c>
      <c r="AH4193">
        <v>0</v>
      </c>
    </row>
    <row r="4194" spans="21:34" x14ac:dyDescent="0.25">
      <c r="U4194">
        <v>4193</v>
      </c>
      <c r="V4194">
        <v>15610147</v>
      </c>
      <c r="W4194" t="s">
        <v>1022</v>
      </c>
      <c r="X4194">
        <v>632</v>
      </c>
      <c r="Y4194" t="s">
        <v>374</v>
      </c>
      <c r="Z4194" t="s">
        <v>436</v>
      </c>
      <c r="AA4194">
        <v>60</v>
      </c>
      <c r="AB4194">
        <v>2</v>
      </c>
      <c r="AC4194">
        <v>0</v>
      </c>
      <c r="AD4194">
        <v>2</v>
      </c>
      <c r="AE4194">
        <v>0</v>
      </c>
      <c r="AF4194">
        <v>1</v>
      </c>
      <c r="AG4194">
        <v>2085.3200000000002</v>
      </c>
      <c r="AH4194">
        <v>0</v>
      </c>
    </row>
    <row r="4195" spans="21:34" x14ac:dyDescent="0.25">
      <c r="U4195">
        <v>4194</v>
      </c>
      <c r="V4195">
        <v>15802362</v>
      </c>
      <c r="W4195" t="s">
        <v>2486</v>
      </c>
      <c r="X4195">
        <v>550</v>
      </c>
      <c r="Y4195" t="s">
        <v>376</v>
      </c>
      <c r="Z4195" t="s">
        <v>436</v>
      </c>
      <c r="AA4195">
        <v>45</v>
      </c>
      <c r="AB4195">
        <v>0</v>
      </c>
      <c r="AC4195">
        <v>0</v>
      </c>
      <c r="AD4195">
        <v>2</v>
      </c>
      <c r="AE4195">
        <v>0</v>
      </c>
      <c r="AF4195">
        <v>1</v>
      </c>
      <c r="AG4195">
        <v>70399.710000000006</v>
      </c>
      <c r="AH4195">
        <v>0</v>
      </c>
    </row>
    <row r="4196" spans="21:34" x14ac:dyDescent="0.25">
      <c r="U4196">
        <v>4195</v>
      </c>
      <c r="V4196">
        <v>15660524</v>
      </c>
      <c r="W4196" t="s">
        <v>720</v>
      </c>
      <c r="X4196">
        <v>572</v>
      </c>
      <c r="Y4196" t="s">
        <v>378</v>
      </c>
      <c r="Z4196" t="s">
        <v>437</v>
      </c>
      <c r="AA4196">
        <v>54</v>
      </c>
      <c r="AB4196">
        <v>9</v>
      </c>
      <c r="AC4196">
        <v>97382.53</v>
      </c>
      <c r="AD4196">
        <v>1</v>
      </c>
      <c r="AE4196">
        <v>1</v>
      </c>
      <c r="AF4196">
        <v>1</v>
      </c>
      <c r="AG4196">
        <v>195771.95</v>
      </c>
      <c r="AH4196">
        <v>0</v>
      </c>
    </row>
    <row r="4197" spans="21:34" x14ac:dyDescent="0.25">
      <c r="U4197">
        <v>4196</v>
      </c>
      <c r="V4197">
        <v>15747168</v>
      </c>
      <c r="W4197" t="s">
        <v>1386</v>
      </c>
      <c r="X4197">
        <v>626</v>
      </c>
      <c r="Y4197" t="s">
        <v>378</v>
      </c>
      <c r="Z4197" t="s">
        <v>437</v>
      </c>
      <c r="AA4197">
        <v>47</v>
      </c>
      <c r="AB4197">
        <v>2</v>
      </c>
      <c r="AC4197">
        <v>103108.8</v>
      </c>
      <c r="AD4197">
        <v>1</v>
      </c>
      <c r="AE4197">
        <v>0</v>
      </c>
      <c r="AF4197">
        <v>1</v>
      </c>
      <c r="AG4197">
        <v>166475.44</v>
      </c>
      <c r="AH4197">
        <v>1</v>
      </c>
    </row>
    <row r="4198" spans="21:34" x14ac:dyDescent="0.25">
      <c r="U4198">
        <v>4197</v>
      </c>
      <c r="V4198">
        <v>15796910</v>
      </c>
      <c r="W4198" t="s">
        <v>2459</v>
      </c>
      <c r="X4198">
        <v>625</v>
      </c>
      <c r="Y4198" t="s">
        <v>376</v>
      </c>
      <c r="Z4198" t="s">
        <v>437</v>
      </c>
      <c r="AA4198">
        <v>57</v>
      </c>
      <c r="AB4198">
        <v>7</v>
      </c>
      <c r="AC4198">
        <v>0</v>
      </c>
      <c r="AD4198">
        <v>1</v>
      </c>
      <c r="AE4198">
        <v>0</v>
      </c>
      <c r="AF4198">
        <v>0</v>
      </c>
      <c r="AG4198">
        <v>84106.17</v>
      </c>
      <c r="AH4198">
        <v>1</v>
      </c>
    </row>
    <row r="4199" spans="21:34" x14ac:dyDescent="0.25">
      <c r="U4199">
        <v>4198</v>
      </c>
      <c r="V4199">
        <v>15707674</v>
      </c>
      <c r="W4199" t="s">
        <v>1658</v>
      </c>
      <c r="X4199">
        <v>515</v>
      </c>
      <c r="Y4199" t="s">
        <v>374</v>
      </c>
      <c r="Z4199" t="s">
        <v>437</v>
      </c>
      <c r="AA4199">
        <v>58</v>
      </c>
      <c r="AB4199">
        <v>2</v>
      </c>
      <c r="AC4199">
        <v>131852.81</v>
      </c>
      <c r="AD4199">
        <v>1</v>
      </c>
      <c r="AE4199">
        <v>1</v>
      </c>
      <c r="AF4199">
        <v>0</v>
      </c>
      <c r="AG4199">
        <v>81436.679999999993</v>
      </c>
      <c r="AH4199">
        <v>1</v>
      </c>
    </row>
    <row r="4200" spans="21:34" x14ac:dyDescent="0.25">
      <c r="U4200">
        <v>4199</v>
      </c>
      <c r="V4200">
        <v>15565706</v>
      </c>
      <c r="W4200" t="s">
        <v>1406</v>
      </c>
      <c r="X4200">
        <v>612</v>
      </c>
      <c r="Y4200" t="s">
        <v>376</v>
      </c>
      <c r="Z4200" t="s">
        <v>436</v>
      </c>
      <c r="AA4200">
        <v>35</v>
      </c>
      <c r="AB4200">
        <v>1</v>
      </c>
      <c r="AC4200">
        <v>0</v>
      </c>
      <c r="AD4200">
        <v>1</v>
      </c>
      <c r="AE4200">
        <v>1</v>
      </c>
      <c r="AF4200">
        <v>1</v>
      </c>
      <c r="AG4200">
        <v>83256.259999999995</v>
      </c>
      <c r="AH4200">
        <v>1</v>
      </c>
    </row>
    <row r="4201" spans="21:34" x14ac:dyDescent="0.25">
      <c r="U4201">
        <v>4200</v>
      </c>
      <c r="V4201">
        <v>15587596</v>
      </c>
      <c r="W4201" t="s">
        <v>875</v>
      </c>
      <c r="X4201">
        <v>628</v>
      </c>
      <c r="Y4201" t="s">
        <v>376</v>
      </c>
      <c r="Z4201" t="s">
        <v>437</v>
      </c>
      <c r="AA4201">
        <v>39</v>
      </c>
      <c r="AB4201">
        <v>8</v>
      </c>
      <c r="AC4201">
        <v>107553.33</v>
      </c>
      <c r="AD4201">
        <v>1</v>
      </c>
      <c r="AE4201">
        <v>1</v>
      </c>
      <c r="AF4201">
        <v>0</v>
      </c>
      <c r="AG4201">
        <v>117523.41</v>
      </c>
      <c r="AH4201">
        <v>0</v>
      </c>
    </row>
    <row r="4202" spans="21:34" x14ac:dyDescent="0.25">
      <c r="U4202">
        <v>4201</v>
      </c>
      <c r="V4202">
        <v>15751943</v>
      </c>
      <c r="W4202" t="s">
        <v>1085</v>
      </c>
      <c r="X4202">
        <v>529</v>
      </c>
      <c r="Y4202" t="s">
        <v>376</v>
      </c>
      <c r="Z4202" t="s">
        <v>437</v>
      </c>
      <c r="AA4202">
        <v>43</v>
      </c>
      <c r="AB4202">
        <v>5</v>
      </c>
      <c r="AC4202">
        <v>0</v>
      </c>
      <c r="AD4202">
        <v>2</v>
      </c>
      <c r="AE4202">
        <v>0</v>
      </c>
      <c r="AF4202">
        <v>0</v>
      </c>
      <c r="AG4202">
        <v>79476.63</v>
      </c>
      <c r="AH4202">
        <v>0</v>
      </c>
    </row>
    <row r="4203" spans="21:34" x14ac:dyDescent="0.25">
      <c r="U4203">
        <v>4202</v>
      </c>
      <c r="V4203">
        <v>15621227</v>
      </c>
      <c r="W4203" t="s">
        <v>2034</v>
      </c>
      <c r="X4203">
        <v>668</v>
      </c>
      <c r="Y4203" t="s">
        <v>378</v>
      </c>
      <c r="Z4203" t="s">
        <v>437</v>
      </c>
      <c r="AA4203">
        <v>46</v>
      </c>
      <c r="AB4203">
        <v>7</v>
      </c>
      <c r="AC4203">
        <v>161806.09</v>
      </c>
      <c r="AD4203">
        <v>1</v>
      </c>
      <c r="AE4203">
        <v>1</v>
      </c>
      <c r="AF4203">
        <v>1</v>
      </c>
      <c r="AG4203">
        <v>173052.19</v>
      </c>
      <c r="AH4203">
        <v>0</v>
      </c>
    </row>
    <row r="4204" spans="21:34" x14ac:dyDescent="0.25">
      <c r="U4204">
        <v>4203</v>
      </c>
      <c r="V4204">
        <v>15757588</v>
      </c>
      <c r="W4204" t="s">
        <v>1321</v>
      </c>
      <c r="X4204">
        <v>526</v>
      </c>
      <c r="Y4204" t="s">
        <v>374</v>
      </c>
      <c r="Z4204" t="s">
        <v>436</v>
      </c>
      <c r="AA4204">
        <v>30</v>
      </c>
      <c r="AB4204">
        <v>9</v>
      </c>
      <c r="AC4204">
        <v>0</v>
      </c>
      <c r="AD4204">
        <v>2</v>
      </c>
      <c r="AE4204">
        <v>0</v>
      </c>
      <c r="AF4204">
        <v>0</v>
      </c>
      <c r="AG4204">
        <v>100995.68</v>
      </c>
      <c r="AH4204">
        <v>0</v>
      </c>
    </row>
    <row r="4205" spans="21:34" x14ac:dyDescent="0.25">
      <c r="U4205">
        <v>4204</v>
      </c>
      <c r="V4205">
        <v>15640922</v>
      </c>
      <c r="W4205" t="s">
        <v>2487</v>
      </c>
      <c r="X4205">
        <v>791</v>
      </c>
      <c r="Y4205" t="s">
        <v>374</v>
      </c>
      <c r="Z4205" t="s">
        <v>437</v>
      </c>
      <c r="AA4205">
        <v>52</v>
      </c>
      <c r="AB4205">
        <v>7</v>
      </c>
      <c r="AC4205">
        <v>0</v>
      </c>
      <c r="AD4205">
        <v>1</v>
      </c>
      <c r="AE4205">
        <v>1</v>
      </c>
      <c r="AF4205">
        <v>1</v>
      </c>
      <c r="AG4205">
        <v>122782.5</v>
      </c>
      <c r="AH4205">
        <v>0</v>
      </c>
    </row>
    <row r="4206" spans="21:34" x14ac:dyDescent="0.25">
      <c r="U4206">
        <v>4205</v>
      </c>
      <c r="V4206">
        <v>15567557</v>
      </c>
      <c r="W4206" t="s">
        <v>1401</v>
      </c>
      <c r="X4206">
        <v>573</v>
      </c>
      <c r="Y4206" t="s">
        <v>374</v>
      </c>
      <c r="Z4206" t="s">
        <v>436</v>
      </c>
      <c r="AA4206">
        <v>27</v>
      </c>
      <c r="AB4206">
        <v>2</v>
      </c>
      <c r="AC4206">
        <v>128243.03</v>
      </c>
      <c r="AD4206">
        <v>1</v>
      </c>
      <c r="AE4206">
        <v>1</v>
      </c>
      <c r="AF4206">
        <v>1</v>
      </c>
      <c r="AG4206">
        <v>11631.34</v>
      </c>
      <c r="AH4206">
        <v>0</v>
      </c>
    </row>
    <row r="4207" spans="21:34" x14ac:dyDescent="0.25">
      <c r="U4207">
        <v>4206</v>
      </c>
      <c r="V4207">
        <v>15670103</v>
      </c>
      <c r="W4207" t="s">
        <v>2162</v>
      </c>
      <c r="X4207">
        <v>565</v>
      </c>
      <c r="Y4207" t="s">
        <v>374</v>
      </c>
      <c r="Z4207" t="s">
        <v>437</v>
      </c>
      <c r="AA4207">
        <v>38</v>
      </c>
      <c r="AB4207">
        <v>5</v>
      </c>
      <c r="AC4207">
        <v>126645.13</v>
      </c>
      <c r="AD4207">
        <v>1</v>
      </c>
      <c r="AE4207">
        <v>1</v>
      </c>
      <c r="AF4207">
        <v>1</v>
      </c>
      <c r="AG4207">
        <v>168303.55</v>
      </c>
      <c r="AH4207">
        <v>0</v>
      </c>
    </row>
    <row r="4208" spans="21:34" x14ac:dyDescent="0.25">
      <c r="U4208">
        <v>4207</v>
      </c>
      <c r="V4208">
        <v>15720929</v>
      </c>
      <c r="W4208" t="s">
        <v>2036</v>
      </c>
      <c r="X4208">
        <v>604</v>
      </c>
      <c r="Y4208" t="s">
        <v>374</v>
      </c>
      <c r="Z4208" t="s">
        <v>437</v>
      </c>
      <c r="AA4208">
        <v>47</v>
      </c>
      <c r="AB4208">
        <v>8</v>
      </c>
      <c r="AC4208">
        <v>62094.71</v>
      </c>
      <c r="AD4208">
        <v>3</v>
      </c>
      <c r="AE4208">
        <v>0</v>
      </c>
      <c r="AF4208">
        <v>0</v>
      </c>
      <c r="AG4208">
        <v>9308.1</v>
      </c>
      <c r="AH4208">
        <v>1</v>
      </c>
    </row>
    <row r="4209" spans="21:34" x14ac:dyDescent="0.25">
      <c r="U4209">
        <v>4208</v>
      </c>
      <c r="V4209">
        <v>15732774</v>
      </c>
      <c r="W4209" t="s">
        <v>843</v>
      </c>
      <c r="X4209">
        <v>656</v>
      </c>
      <c r="Y4209" t="s">
        <v>374</v>
      </c>
      <c r="Z4209" t="s">
        <v>436</v>
      </c>
      <c r="AA4209">
        <v>37</v>
      </c>
      <c r="AB4209">
        <v>7</v>
      </c>
      <c r="AC4209">
        <v>112291.34</v>
      </c>
      <c r="AD4209">
        <v>1</v>
      </c>
      <c r="AE4209">
        <v>1</v>
      </c>
      <c r="AF4209">
        <v>0</v>
      </c>
      <c r="AG4209">
        <v>153157.97</v>
      </c>
      <c r="AH4209">
        <v>0</v>
      </c>
    </row>
    <row r="4210" spans="21:34" x14ac:dyDescent="0.25">
      <c r="U4210">
        <v>4209</v>
      </c>
      <c r="V4210">
        <v>15628558</v>
      </c>
      <c r="W4210" t="s">
        <v>1370</v>
      </c>
      <c r="X4210">
        <v>447</v>
      </c>
      <c r="Y4210" t="s">
        <v>374</v>
      </c>
      <c r="Z4210" t="s">
        <v>437</v>
      </c>
      <c r="AA4210">
        <v>44</v>
      </c>
      <c r="AB4210">
        <v>5</v>
      </c>
      <c r="AC4210">
        <v>89188.83</v>
      </c>
      <c r="AD4210">
        <v>1</v>
      </c>
      <c r="AE4210">
        <v>1</v>
      </c>
      <c r="AF4210">
        <v>1</v>
      </c>
      <c r="AG4210">
        <v>75408.240000000005</v>
      </c>
      <c r="AH4210">
        <v>0</v>
      </c>
    </row>
    <row r="4211" spans="21:34" x14ac:dyDescent="0.25">
      <c r="U4211">
        <v>4210</v>
      </c>
      <c r="V4211">
        <v>15729201</v>
      </c>
      <c r="W4211" t="s">
        <v>2488</v>
      </c>
      <c r="X4211">
        <v>682</v>
      </c>
      <c r="Y4211" t="s">
        <v>374</v>
      </c>
      <c r="Z4211" t="s">
        <v>436</v>
      </c>
      <c r="AA4211">
        <v>55</v>
      </c>
      <c r="AB4211">
        <v>9</v>
      </c>
      <c r="AC4211">
        <v>0</v>
      </c>
      <c r="AD4211">
        <v>1</v>
      </c>
      <c r="AE4211">
        <v>1</v>
      </c>
      <c r="AF4211">
        <v>0</v>
      </c>
      <c r="AG4211">
        <v>153356.79999999999</v>
      </c>
      <c r="AH4211">
        <v>1</v>
      </c>
    </row>
    <row r="4212" spans="21:34" x14ac:dyDescent="0.25">
      <c r="U4212">
        <v>4211</v>
      </c>
      <c r="V4212">
        <v>15731117</v>
      </c>
      <c r="W4212" t="s">
        <v>1179</v>
      </c>
      <c r="X4212">
        <v>437</v>
      </c>
      <c r="Y4212" t="s">
        <v>376</v>
      </c>
      <c r="Z4212" t="s">
        <v>436</v>
      </c>
      <c r="AA4212">
        <v>28</v>
      </c>
      <c r="AB4212">
        <v>2</v>
      </c>
      <c r="AC4212">
        <v>109161.25</v>
      </c>
      <c r="AD4212">
        <v>1</v>
      </c>
      <c r="AE4212">
        <v>1</v>
      </c>
      <c r="AF4212">
        <v>0</v>
      </c>
      <c r="AG4212">
        <v>152987.42000000001</v>
      </c>
      <c r="AH4212">
        <v>0</v>
      </c>
    </row>
    <row r="4213" spans="21:34" x14ac:dyDescent="0.25">
      <c r="U4213">
        <v>4212</v>
      </c>
      <c r="V4213">
        <v>15615207</v>
      </c>
      <c r="W4213" t="s">
        <v>1347</v>
      </c>
      <c r="X4213">
        <v>792</v>
      </c>
      <c r="Y4213" t="s">
        <v>376</v>
      </c>
      <c r="Z4213" t="s">
        <v>436</v>
      </c>
      <c r="AA4213">
        <v>47</v>
      </c>
      <c r="AB4213">
        <v>0</v>
      </c>
      <c r="AC4213">
        <v>0</v>
      </c>
      <c r="AD4213">
        <v>1</v>
      </c>
      <c r="AE4213">
        <v>1</v>
      </c>
      <c r="AF4213">
        <v>1</v>
      </c>
      <c r="AG4213">
        <v>5557.88</v>
      </c>
      <c r="AH4213">
        <v>1</v>
      </c>
    </row>
    <row r="4214" spans="21:34" x14ac:dyDescent="0.25">
      <c r="U4214">
        <v>4213</v>
      </c>
      <c r="V4214">
        <v>15773512</v>
      </c>
      <c r="W4214" t="s">
        <v>2489</v>
      </c>
      <c r="X4214">
        <v>627</v>
      </c>
      <c r="Y4214" t="s">
        <v>376</v>
      </c>
      <c r="Z4214" t="s">
        <v>437</v>
      </c>
      <c r="AA4214">
        <v>25</v>
      </c>
      <c r="AB4214">
        <v>4</v>
      </c>
      <c r="AC4214">
        <v>0</v>
      </c>
      <c r="AD4214">
        <v>1</v>
      </c>
      <c r="AE4214">
        <v>1</v>
      </c>
      <c r="AF4214">
        <v>1</v>
      </c>
      <c r="AG4214">
        <v>194313.93</v>
      </c>
      <c r="AH4214">
        <v>0</v>
      </c>
    </row>
    <row r="4215" spans="21:34" x14ac:dyDescent="0.25">
      <c r="U4215">
        <v>4214</v>
      </c>
      <c r="V4215">
        <v>15572145</v>
      </c>
      <c r="W4215" t="s">
        <v>1850</v>
      </c>
      <c r="X4215">
        <v>767</v>
      </c>
      <c r="Y4215" t="s">
        <v>374</v>
      </c>
      <c r="Z4215" t="s">
        <v>437</v>
      </c>
      <c r="AA4215">
        <v>34</v>
      </c>
      <c r="AB4215">
        <v>8</v>
      </c>
      <c r="AC4215">
        <v>0</v>
      </c>
      <c r="AD4215">
        <v>2</v>
      </c>
      <c r="AE4215">
        <v>1</v>
      </c>
      <c r="AF4215">
        <v>0</v>
      </c>
      <c r="AG4215">
        <v>94767.77</v>
      </c>
      <c r="AH4215">
        <v>0</v>
      </c>
    </row>
    <row r="4216" spans="21:34" x14ac:dyDescent="0.25">
      <c r="U4216">
        <v>4215</v>
      </c>
      <c r="V4216">
        <v>15642710</v>
      </c>
      <c r="W4216" t="s">
        <v>1170</v>
      </c>
      <c r="X4216">
        <v>686</v>
      </c>
      <c r="Y4216" t="s">
        <v>374</v>
      </c>
      <c r="Z4216" t="s">
        <v>436</v>
      </c>
      <c r="AA4216">
        <v>26</v>
      </c>
      <c r="AB4216">
        <v>7</v>
      </c>
      <c r="AC4216">
        <v>0</v>
      </c>
      <c r="AD4216">
        <v>2</v>
      </c>
      <c r="AE4216">
        <v>1</v>
      </c>
      <c r="AF4216">
        <v>0</v>
      </c>
      <c r="AG4216">
        <v>1540.89</v>
      </c>
      <c r="AH4216">
        <v>0</v>
      </c>
    </row>
    <row r="4217" spans="21:34" x14ac:dyDescent="0.25">
      <c r="U4217">
        <v>4216</v>
      </c>
      <c r="V4217">
        <v>15574213</v>
      </c>
      <c r="W4217" t="s">
        <v>1693</v>
      </c>
      <c r="X4217">
        <v>789</v>
      </c>
      <c r="Y4217" t="s">
        <v>374</v>
      </c>
      <c r="Z4217" t="s">
        <v>437</v>
      </c>
      <c r="AA4217">
        <v>53</v>
      </c>
      <c r="AB4217">
        <v>1</v>
      </c>
      <c r="AC4217">
        <v>158271.74</v>
      </c>
      <c r="AD4217">
        <v>1</v>
      </c>
      <c r="AE4217">
        <v>1</v>
      </c>
      <c r="AF4217">
        <v>1</v>
      </c>
      <c r="AG4217">
        <v>5036.3900000000003</v>
      </c>
      <c r="AH4217">
        <v>1</v>
      </c>
    </row>
    <row r="4218" spans="21:34" x14ac:dyDescent="0.25">
      <c r="U4218">
        <v>4217</v>
      </c>
      <c r="V4218">
        <v>15718852</v>
      </c>
      <c r="W4218" t="s">
        <v>2490</v>
      </c>
      <c r="X4218">
        <v>794</v>
      </c>
      <c r="Y4218" t="s">
        <v>374</v>
      </c>
      <c r="Z4218" t="s">
        <v>436</v>
      </c>
      <c r="AA4218">
        <v>56</v>
      </c>
      <c r="AB4218">
        <v>9</v>
      </c>
      <c r="AC4218">
        <v>96951.21</v>
      </c>
      <c r="AD4218">
        <v>1</v>
      </c>
      <c r="AE4218">
        <v>1</v>
      </c>
      <c r="AF4218">
        <v>1</v>
      </c>
      <c r="AG4218">
        <v>71776.759999999995</v>
      </c>
      <c r="AH4218">
        <v>0</v>
      </c>
    </row>
    <row r="4219" spans="21:34" x14ac:dyDescent="0.25">
      <c r="U4219">
        <v>4218</v>
      </c>
      <c r="V4219">
        <v>15583840</v>
      </c>
      <c r="W4219" t="s">
        <v>810</v>
      </c>
      <c r="X4219">
        <v>587</v>
      </c>
      <c r="Y4219" t="s">
        <v>378</v>
      </c>
      <c r="Z4219" t="s">
        <v>436</v>
      </c>
      <c r="AA4219">
        <v>35</v>
      </c>
      <c r="AB4219">
        <v>5</v>
      </c>
      <c r="AC4219">
        <v>121863.61</v>
      </c>
      <c r="AD4219">
        <v>1</v>
      </c>
      <c r="AE4219">
        <v>1</v>
      </c>
      <c r="AF4219">
        <v>1</v>
      </c>
      <c r="AG4219">
        <v>23481.69</v>
      </c>
      <c r="AH4219">
        <v>1</v>
      </c>
    </row>
    <row r="4220" spans="21:34" x14ac:dyDescent="0.25">
      <c r="U4220">
        <v>4219</v>
      </c>
      <c r="V4220">
        <v>15782418</v>
      </c>
      <c r="W4220" t="s">
        <v>834</v>
      </c>
      <c r="X4220">
        <v>589</v>
      </c>
      <c r="Y4220" t="s">
        <v>378</v>
      </c>
      <c r="Z4220" t="s">
        <v>437</v>
      </c>
      <c r="AA4220">
        <v>19</v>
      </c>
      <c r="AB4220">
        <v>9</v>
      </c>
      <c r="AC4220">
        <v>83495.11</v>
      </c>
      <c r="AD4220">
        <v>1</v>
      </c>
      <c r="AE4220">
        <v>1</v>
      </c>
      <c r="AF4220">
        <v>1</v>
      </c>
      <c r="AG4220">
        <v>143022.31</v>
      </c>
      <c r="AH4220">
        <v>1</v>
      </c>
    </row>
    <row r="4221" spans="21:34" x14ac:dyDescent="0.25">
      <c r="U4221">
        <v>4220</v>
      </c>
      <c r="V4221">
        <v>15813504</v>
      </c>
      <c r="W4221" t="s">
        <v>1648</v>
      </c>
      <c r="X4221">
        <v>543</v>
      </c>
      <c r="Y4221" t="s">
        <v>378</v>
      </c>
      <c r="Z4221" t="s">
        <v>437</v>
      </c>
      <c r="AA4221">
        <v>25</v>
      </c>
      <c r="AB4221">
        <v>1</v>
      </c>
      <c r="AC4221">
        <v>146566.01</v>
      </c>
      <c r="AD4221">
        <v>1</v>
      </c>
      <c r="AE4221">
        <v>0</v>
      </c>
      <c r="AF4221">
        <v>1</v>
      </c>
      <c r="AG4221">
        <v>161407.48000000001</v>
      </c>
      <c r="AH4221">
        <v>0</v>
      </c>
    </row>
    <row r="4222" spans="21:34" x14ac:dyDescent="0.25">
      <c r="U4222">
        <v>4221</v>
      </c>
      <c r="V4222">
        <v>15711314</v>
      </c>
      <c r="W4222" t="s">
        <v>1179</v>
      </c>
      <c r="X4222">
        <v>589</v>
      </c>
      <c r="Y4222" t="s">
        <v>376</v>
      </c>
      <c r="Z4222" t="s">
        <v>437</v>
      </c>
      <c r="AA4222">
        <v>45</v>
      </c>
      <c r="AB4222">
        <v>1</v>
      </c>
      <c r="AC4222">
        <v>0</v>
      </c>
      <c r="AD4222">
        <v>1</v>
      </c>
      <c r="AE4222">
        <v>0</v>
      </c>
      <c r="AF4222">
        <v>0</v>
      </c>
      <c r="AG4222">
        <v>125939.22</v>
      </c>
      <c r="AH4222">
        <v>1</v>
      </c>
    </row>
    <row r="4223" spans="21:34" x14ac:dyDescent="0.25">
      <c r="U4223">
        <v>4222</v>
      </c>
      <c r="V4223">
        <v>15621064</v>
      </c>
      <c r="W4223" t="s">
        <v>948</v>
      </c>
      <c r="X4223">
        <v>701</v>
      </c>
      <c r="Y4223" t="s">
        <v>378</v>
      </c>
      <c r="Z4223" t="s">
        <v>436</v>
      </c>
      <c r="AA4223">
        <v>23</v>
      </c>
      <c r="AB4223">
        <v>5</v>
      </c>
      <c r="AC4223">
        <v>186101.18</v>
      </c>
      <c r="AD4223">
        <v>2</v>
      </c>
      <c r="AE4223">
        <v>1</v>
      </c>
      <c r="AF4223">
        <v>1</v>
      </c>
      <c r="AG4223">
        <v>76611.33</v>
      </c>
      <c r="AH4223">
        <v>0</v>
      </c>
    </row>
    <row r="4224" spans="21:34" x14ac:dyDescent="0.25">
      <c r="U4224">
        <v>4223</v>
      </c>
      <c r="V4224">
        <v>15627847</v>
      </c>
      <c r="W4224" t="s">
        <v>2052</v>
      </c>
      <c r="X4224">
        <v>850</v>
      </c>
      <c r="Y4224" t="s">
        <v>374</v>
      </c>
      <c r="Z4224" t="s">
        <v>436</v>
      </c>
      <c r="AA4224">
        <v>40</v>
      </c>
      <c r="AB4224">
        <v>6</v>
      </c>
      <c r="AC4224">
        <v>0</v>
      </c>
      <c r="AD4224">
        <v>1</v>
      </c>
      <c r="AE4224">
        <v>1</v>
      </c>
      <c r="AF4224">
        <v>0</v>
      </c>
      <c r="AG4224">
        <v>136985.07999999999</v>
      </c>
      <c r="AH4224">
        <v>1</v>
      </c>
    </row>
    <row r="4225" spans="21:34" x14ac:dyDescent="0.25">
      <c r="U4225">
        <v>4224</v>
      </c>
      <c r="V4225">
        <v>15588090</v>
      </c>
      <c r="W4225" t="s">
        <v>1525</v>
      </c>
      <c r="X4225">
        <v>726</v>
      </c>
      <c r="Y4225" t="s">
        <v>378</v>
      </c>
      <c r="Z4225" t="s">
        <v>437</v>
      </c>
      <c r="AA4225">
        <v>51</v>
      </c>
      <c r="AB4225">
        <v>8</v>
      </c>
      <c r="AC4225">
        <v>107494.86</v>
      </c>
      <c r="AD4225">
        <v>2</v>
      </c>
      <c r="AE4225">
        <v>1</v>
      </c>
      <c r="AF4225">
        <v>0</v>
      </c>
      <c r="AG4225">
        <v>140937.91</v>
      </c>
      <c r="AH4225">
        <v>1</v>
      </c>
    </row>
    <row r="4226" spans="21:34" x14ac:dyDescent="0.25">
      <c r="U4226">
        <v>4225</v>
      </c>
      <c r="V4226">
        <v>15735270</v>
      </c>
      <c r="W4226" t="s">
        <v>2491</v>
      </c>
      <c r="X4226">
        <v>767</v>
      </c>
      <c r="Y4226" t="s">
        <v>376</v>
      </c>
      <c r="Z4226" t="s">
        <v>436</v>
      </c>
      <c r="AA4226">
        <v>47</v>
      </c>
      <c r="AB4226">
        <v>2</v>
      </c>
      <c r="AC4226">
        <v>0</v>
      </c>
      <c r="AD4226">
        <v>1</v>
      </c>
      <c r="AE4226">
        <v>1</v>
      </c>
      <c r="AF4226">
        <v>0</v>
      </c>
      <c r="AG4226">
        <v>48161.18</v>
      </c>
      <c r="AH4226">
        <v>1</v>
      </c>
    </row>
    <row r="4227" spans="21:34" x14ac:dyDescent="0.25">
      <c r="U4227">
        <v>4226</v>
      </c>
      <c r="V4227">
        <v>15671804</v>
      </c>
      <c r="W4227" t="s">
        <v>2492</v>
      </c>
      <c r="X4227">
        <v>648</v>
      </c>
      <c r="Y4227" t="s">
        <v>376</v>
      </c>
      <c r="Z4227" t="s">
        <v>436</v>
      </c>
      <c r="AA4227">
        <v>36</v>
      </c>
      <c r="AB4227">
        <v>8</v>
      </c>
      <c r="AC4227">
        <v>146943.38</v>
      </c>
      <c r="AD4227">
        <v>2</v>
      </c>
      <c r="AE4227">
        <v>1</v>
      </c>
      <c r="AF4227">
        <v>1</v>
      </c>
      <c r="AG4227">
        <v>130041.45</v>
      </c>
      <c r="AH4227">
        <v>0</v>
      </c>
    </row>
    <row r="4228" spans="21:34" x14ac:dyDescent="0.25">
      <c r="U4228">
        <v>4227</v>
      </c>
      <c r="V4228">
        <v>15753215</v>
      </c>
      <c r="W4228" t="s">
        <v>2493</v>
      </c>
      <c r="X4228">
        <v>651</v>
      </c>
      <c r="Y4228" t="s">
        <v>376</v>
      </c>
      <c r="Z4228" t="s">
        <v>437</v>
      </c>
      <c r="AA4228">
        <v>36</v>
      </c>
      <c r="AB4228">
        <v>8</v>
      </c>
      <c r="AC4228">
        <v>0</v>
      </c>
      <c r="AD4228">
        <v>2</v>
      </c>
      <c r="AE4228">
        <v>1</v>
      </c>
      <c r="AF4228">
        <v>0</v>
      </c>
      <c r="AG4228">
        <v>91652.43</v>
      </c>
      <c r="AH4228">
        <v>0</v>
      </c>
    </row>
    <row r="4229" spans="21:34" x14ac:dyDescent="0.25">
      <c r="U4229">
        <v>4228</v>
      </c>
      <c r="V4229">
        <v>15789941</v>
      </c>
      <c r="W4229" t="s">
        <v>2494</v>
      </c>
      <c r="X4229">
        <v>633</v>
      </c>
      <c r="Y4229" t="s">
        <v>374</v>
      </c>
      <c r="Z4229" t="s">
        <v>437</v>
      </c>
      <c r="AA4229">
        <v>36</v>
      </c>
      <c r="AB4229">
        <v>6</v>
      </c>
      <c r="AC4229">
        <v>125130.28</v>
      </c>
      <c r="AD4229">
        <v>1</v>
      </c>
      <c r="AE4229">
        <v>0</v>
      </c>
      <c r="AF4229">
        <v>0</v>
      </c>
      <c r="AG4229">
        <v>125961.48</v>
      </c>
      <c r="AH4229">
        <v>0</v>
      </c>
    </row>
    <row r="4230" spans="21:34" x14ac:dyDescent="0.25">
      <c r="U4230">
        <v>4229</v>
      </c>
      <c r="V4230">
        <v>15691061</v>
      </c>
      <c r="W4230" t="s">
        <v>2365</v>
      </c>
      <c r="X4230">
        <v>740</v>
      </c>
      <c r="Y4230" t="s">
        <v>374</v>
      </c>
      <c r="Z4230" t="s">
        <v>437</v>
      </c>
      <c r="AA4230">
        <v>37</v>
      </c>
      <c r="AB4230">
        <v>9</v>
      </c>
      <c r="AC4230">
        <v>0</v>
      </c>
      <c r="AD4230">
        <v>2</v>
      </c>
      <c r="AE4230">
        <v>1</v>
      </c>
      <c r="AF4230">
        <v>1</v>
      </c>
      <c r="AG4230">
        <v>73225.31</v>
      </c>
      <c r="AH4230">
        <v>0</v>
      </c>
    </row>
    <row r="4231" spans="21:34" x14ac:dyDescent="0.25">
      <c r="U4231">
        <v>4230</v>
      </c>
      <c r="V4231">
        <v>15808326</v>
      </c>
      <c r="W4231" t="s">
        <v>2495</v>
      </c>
      <c r="X4231">
        <v>592</v>
      </c>
      <c r="Y4231" t="s">
        <v>374</v>
      </c>
      <c r="Z4231" t="s">
        <v>437</v>
      </c>
      <c r="AA4231">
        <v>34</v>
      </c>
      <c r="AB4231">
        <v>9</v>
      </c>
      <c r="AC4231">
        <v>0</v>
      </c>
      <c r="AD4231">
        <v>2</v>
      </c>
      <c r="AE4231">
        <v>1</v>
      </c>
      <c r="AF4231">
        <v>1</v>
      </c>
      <c r="AG4231">
        <v>20460.2</v>
      </c>
      <c r="AH4231">
        <v>0</v>
      </c>
    </row>
    <row r="4232" spans="21:34" x14ac:dyDescent="0.25">
      <c r="U4232">
        <v>4231</v>
      </c>
      <c r="V4232">
        <v>15566660</v>
      </c>
      <c r="W4232" t="s">
        <v>735</v>
      </c>
      <c r="X4232">
        <v>670</v>
      </c>
      <c r="Y4232" t="s">
        <v>374</v>
      </c>
      <c r="Z4232" t="s">
        <v>437</v>
      </c>
      <c r="AA4232">
        <v>41</v>
      </c>
      <c r="AB4232">
        <v>10</v>
      </c>
      <c r="AC4232">
        <v>0</v>
      </c>
      <c r="AD4232">
        <v>3</v>
      </c>
      <c r="AE4232">
        <v>1</v>
      </c>
      <c r="AF4232">
        <v>0</v>
      </c>
      <c r="AG4232">
        <v>81602.02</v>
      </c>
      <c r="AH4232">
        <v>0</v>
      </c>
    </row>
    <row r="4233" spans="21:34" x14ac:dyDescent="0.25">
      <c r="U4233">
        <v>4232</v>
      </c>
      <c r="V4233">
        <v>15778947</v>
      </c>
      <c r="W4233" t="s">
        <v>2496</v>
      </c>
      <c r="X4233">
        <v>628</v>
      </c>
      <c r="Y4233" t="s">
        <v>374</v>
      </c>
      <c r="Z4233" t="s">
        <v>436</v>
      </c>
      <c r="AA4233">
        <v>36</v>
      </c>
      <c r="AB4233">
        <v>3</v>
      </c>
      <c r="AC4233">
        <v>0</v>
      </c>
      <c r="AD4233">
        <v>2</v>
      </c>
      <c r="AE4233">
        <v>1</v>
      </c>
      <c r="AF4233">
        <v>1</v>
      </c>
      <c r="AG4233">
        <v>8742.91</v>
      </c>
      <c r="AH4233">
        <v>0</v>
      </c>
    </row>
    <row r="4234" spans="21:34" x14ac:dyDescent="0.25">
      <c r="U4234">
        <v>4233</v>
      </c>
      <c r="V4234">
        <v>15632977</v>
      </c>
      <c r="W4234" t="s">
        <v>684</v>
      </c>
      <c r="X4234">
        <v>745</v>
      </c>
      <c r="Y4234" t="s">
        <v>374</v>
      </c>
      <c r="Z4234" t="s">
        <v>436</v>
      </c>
      <c r="AA4234">
        <v>47</v>
      </c>
      <c r="AB4234">
        <v>5</v>
      </c>
      <c r="AC4234">
        <v>0</v>
      </c>
      <c r="AD4234">
        <v>2</v>
      </c>
      <c r="AE4234">
        <v>0</v>
      </c>
      <c r="AF4234">
        <v>0</v>
      </c>
      <c r="AG4234">
        <v>145789.71</v>
      </c>
      <c r="AH4234">
        <v>0</v>
      </c>
    </row>
    <row r="4235" spans="21:34" x14ac:dyDescent="0.25">
      <c r="U4235">
        <v>4234</v>
      </c>
      <c r="V4235">
        <v>15591747</v>
      </c>
      <c r="W4235" t="s">
        <v>884</v>
      </c>
      <c r="X4235">
        <v>705</v>
      </c>
      <c r="Y4235" t="s">
        <v>374</v>
      </c>
      <c r="Z4235" t="s">
        <v>436</v>
      </c>
      <c r="AA4235">
        <v>32</v>
      </c>
      <c r="AB4235">
        <v>3</v>
      </c>
      <c r="AC4235">
        <v>0</v>
      </c>
      <c r="AD4235">
        <v>2</v>
      </c>
      <c r="AE4235">
        <v>0</v>
      </c>
      <c r="AF4235">
        <v>0</v>
      </c>
      <c r="AG4235">
        <v>129576.99</v>
      </c>
      <c r="AH4235">
        <v>0</v>
      </c>
    </row>
    <row r="4236" spans="21:34" x14ac:dyDescent="0.25">
      <c r="U4236">
        <v>4235</v>
      </c>
      <c r="V4236">
        <v>15567335</v>
      </c>
      <c r="W4236" t="s">
        <v>2497</v>
      </c>
      <c r="X4236">
        <v>559</v>
      </c>
      <c r="Y4236" t="s">
        <v>374</v>
      </c>
      <c r="Z4236" t="s">
        <v>437</v>
      </c>
      <c r="AA4236">
        <v>42</v>
      </c>
      <c r="AB4236">
        <v>7</v>
      </c>
      <c r="AC4236">
        <v>0</v>
      </c>
      <c r="AD4236">
        <v>2</v>
      </c>
      <c r="AE4236">
        <v>1</v>
      </c>
      <c r="AF4236">
        <v>1</v>
      </c>
      <c r="AG4236">
        <v>190040.29</v>
      </c>
      <c r="AH4236">
        <v>0</v>
      </c>
    </row>
    <row r="4237" spans="21:34" x14ac:dyDescent="0.25">
      <c r="U4237">
        <v>4236</v>
      </c>
      <c r="V4237">
        <v>15609299</v>
      </c>
      <c r="W4237" t="s">
        <v>2043</v>
      </c>
      <c r="X4237">
        <v>595</v>
      </c>
      <c r="Y4237" t="s">
        <v>374</v>
      </c>
      <c r="Z4237" t="s">
        <v>436</v>
      </c>
      <c r="AA4237">
        <v>29</v>
      </c>
      <c r="AB4237">
        <v>6</v>
      </c>
      <c r="AC4237">
        <v>150685.79</v>
      </c>
      <c r="AD4237">
        <v>1</v>
      </c>
      <c r="AE4237">
        <v>1</v>
      </c>
      <c r="AF4237">
        <v>0</v>
      </c>
      <c r="AG4237">
        <v>87771.06</v>
      </c>
      <c r="AH4237">
        <v>0</v>
      </c>
    </row>
    <row r="4238" spans="21:34" x14ac:dyDescent="0.25">
      <c r="U4238">
        <v>4237</v>
      </c>
      <c r="V4238">
        <v>15669945</v>
      </c>
      <c r="W4238" t="s">
        <v>708</v>
      </c>
      <c r="X4238">
        <v>492</v>
      </c>
      <c r="Y4238" t="s">
        <v>374</v>
      </c>
      <c r="Z4238" t="s">
        <v>436</v>
      </c>
      <c r="AA4238">
        <v>35</v>
      </c>
      <c r="AB4238">
        <v>4</v>
      </c>
      <c r="AC4238">
        <v>141359.37</v>
      </c>
      <c r="AD4238">
        <v>2</v>
      </c>
      <c r="AE4238">
        <v>1</v>
      </c>
      <c r="AF4238">
        <v>0</v>
      </c>
      <c r="AG4238">
        <v>39519.53</v>
      </c>
      <c r="AH4238">
        <v>0</v>
      </c>
    </row>
    <row r="4239" spans="21:34" x14ac:dyDescent="0.25">
      <c r="U4239">
        <v>4238</v>
      </c>
      <c r="V4239">
        <v>15736271</v>
      </c>
      <c r="W4239" t="s">
        <v>860</v>
      </c>
      <c r="X4239">
        <v>498</v>
      </c>
      <c r="Y4239" t="s">
        <v>374</v>
      </c>
      <c r="Z4239" t="s">
        <v>437</v>
      </c>
      <c r="AA4239">
        <v>29</v>
      </c>
      <c r="AB4239">
        <v>9</v>
      </c>
      <c r="AC4239">
        <v>0</v>
      </c>
      <c r="AD4239">
        <v>1</v>
      </c>
      <c r="AE4239">
        <v>1</v>
      </c>
      <c r="AF4239">
        <v>0</v>
      </c>
      <c r="AG4239">
        <v>190035.83</v>
      </c>
      <c r="AH4239">
        <v>0</v>
      </c>
    </row>
    <row r="4240" spans="21:34" x14ac:dyDescent="0.25">
      <c r="U4240">
        <v>4239</v>
      </c>
      <c r="V4240">
        <v>15710390</v>
      </c>
      <c r="W4240" t="s">
        <v>1025</v>
      </c>
      <c r="X4240">
        <v>655</v>
      </c>
      <c r="Y4240" t="s">
        <v>374</v>
      </c>
      <c r="Z4240" t="s">
        <v>437</v>
      </c>
      <c r="AA4240">
        <v>39</v>
      </c>
      <c r="AB4240">
        <v>6</v>
      </c>
      <c r="AC4240">
        <v>94631.26</v>
      </c>
      <c r="AD4240">
        <v>2</v>
      </c>
      <c r="AE4240">
        <v>1</v>
      </c>
      <c r="AF4240">
        <v>1</v>
      </c>
      <c r="AG4240">
        <v>148948.51999999999</v>
      </c>
      <c r="AH4240">
        <v>0</v>
      </c>
    </row>
    <row r="4241" spans="21:34" x14ac:dyDescent="0.25">
      <c r="U4241">
        <v>4240</v>
      </c>
      <c r="V4241">
        <v>15756481</v>
      </c>
      <c r="W4241" t="s">
        <v>2408</v>
      </c>
      <c r="X4241">
        <v>636</v>
      </c>
      <c r="Y4241" t="s">
        <v>374</v>
      </c>
      <c r="Z4241" t="s">
        <v>437</v>
      </c>
      <c r="AA4241">
        <v>39</v>
      </c>
      <c r="AB4241">
        <v>3</v>
      </c>
      <c r="AC4241">
        <v>118336.14</v>
      </c>
      <c r="AD4241">
        <v>1</v>
      </c>
      <c r="AE4241">
        <v>1</v>
      </c>
      <c r="AF4241">
        <v>0</v>
      </c>
      <c r="AG4241">
        <v>184691.77</v>
      </c>
      <c r="AH4241">
        <v>0</v>
      </c>
    </row>
    <row r="4242" spans="21:34" x14ac:dyDescent="0.25">
      <c r="U4242">
        <v>4241</v>
      </c>
      <c r="V4242">
        <v>15736730</v>
      </c>
      <c r="W4242" t="s">
        <v>1805</v>
      </c>
      <c r="X4242">
        <v>634</v>
      </c>
      <c r="Y4242" t="s">
        <v>374</v>
      </c>
      <c r="Z4242" t="s">
        <v>437</v>
      </c>
      <c r="AA4242">
        <v>45</v>
      </c>
      <c r="AB4242">
        <v>2</v>
      </c>
      <c r="AC4242">
        <v>0</v>
      </c>
      <c r="AD4242">
        <v>1</v>
      </c>
      <c r="AE4242">
        <v>1</v>
      </c>
      <c r="AF4242">
        <v>1</v>
      </c>
      <c r="AG4242">
        <v>143458.31</v>
      </c>
      <c r="AH4242">
        <v>0</v>
      </c>
    </row>
    <row r="4243" spans="21:34" x14ac:dyDescent="0.25">
      <c r="U4243">
        <v>4242</v>
      </c>
      <c r="V4243">
        <v>15626040</v>
      </c>
      <c r="W4243" t="s">
        <v>664</v>
      </c>
      <c r="X4243">
        <v>793</v>
      </c>
      <c r="Y4243" t="s">
        <v>376</v>
      </c>
      <c r="Z4243" t="s">
        <v>436</v>
      </c>
      <c r="AA4243">
        <v>63</v>
      </c>
      <c r="AB4243">
        <v>0</v>
      </c>
      <c r="AC4243">
        <v>0</v>
      </c>
      <c r="AD4243">
        <v>2</v>
      </c>
      <c r="AE4243">
        <v>0</v>
      </c>
      <c r="AF4243">
        <v>1</v>
      </c>
      <c r="AG4243">
        <v>27166.75</v>
      </c>
      <c r="AH4243">
        <v>0</v>
      </c>
    </row>
    <row r="4244" spans="21:34" x14ac:dyDescent="0.25">
      <c r="U4244">
        <v>4243</v>
      </c>
      <c r="V4244">
        <v>15746553</v>
      </c>
      <c r="W4244" t="s">
        <v>2498</v>
      </c>
      <c r="X4244">
        <v>526</v>
      </c>
      <c r="Y4244" t="s">
        <v>378</v>
      </c>
      <c r="Z4244" t="s">
        <v>436</v>
      </c>
      <c r="AA4244">
        <v>50</v>
      </c>
      <c r="AB4244">
        <v>5</v>
      </c>
      <c r="AC4244">
        <v>124233.24</v>
      </c>
      <c r="AD4244">
        <v>1</v>
      </c>
      <c r="AE4244">
        <v>0</v>
      </c>
      <c r="AF4244">
        <v>1</v>
      </c>
      <c r="AG4244">
        <v>159456.87</v>
      </c>
      <c r="AH4244">
        <v>1</v>
      </c>
    </row>
    <row r="4245" spans="21:34" x14ac:dyDescent="0.25">
      <c r="U4245">
        <v>4244</v>
      </c>
      <c r="V4245">
        <v>15622518</v>
      </c>
      <c r="W4245" t="s">
        <v>1436</v>
      </c>
      <c r="X4245">
        <v>768</v>
      </c>
      <c r="Y4245" t="s">
        <v>374</v>
      </c>
      <c r="Z4245" t="s">
        <v>437</v>
      </c>
      <c r="AA4245">
        <v>26</v>
      </c>
      <c r="AB4245">
        <v>5</v>
      </c>
      <c r="AC4245">
        <v>51116.26</v>
      </c>
      <c r="AD4245">
        <v>1</v>
      </c>
      <c r="AE4245">
        <v>1</v>
      </c>
      <c r="AF4245">
        <v>1</v>
      </c>
      <c r="AG4245">
        <v>70454.789999999994</v>
      </c>
      <c r="AH4245">
        <v>1</v>
      </c>
    </row>
    <row r="4246" spans="21:34" x14ac:dyDescent="0.25">
      <c r="U4246">
        <v>4245</v>
      </c>
      <c r="V4246">
        <v>15684908</v>
      </c>
      <c r="W4246" t="s">
        <v>904</v>
      </c>
      <c r="X4246">
        <v>540</v>
      </c>
      <c r="Y4246" t="s">
        <v>378</v>
      </c>
      <c r="Z4246" t="s">
        <v>436</v>
      </c>
      <c r="AA4246">
        <v>64</v>
      </c>
      <c r="AB4246">
        <v>1</v>
      </c>
      <c r="AC4246">
        <v>91869.69</v>
      </c>
      <c r="AD4246">
        <v>1</v>
      </c>
      <c r="AE4246">
        <v>0</v>
      </c>
      <c r="AF4246">
        <v>1</v>
      </c>
      <c r="AG4246">
        <v>95421</v>
      </c>
      <c r="AH4246">
        <v>0</v>
      </c>
    </row>
    <row r="4247" spans="21:34" x14ac:dyDescent="0.25">
      <c r="U4247">
        <v>4246</v>
      </c>
      <c r="V4247">
        <v>15569446</v>
      </c>
      <c r="W4247" t="s">
        <v>1670</v>
      </c>
      <c r="X4247">
        <v>732</v>
      </c>
      <c r="Y4247" t="s">
        <v>374</v>
      </c>
      <c r="Z4247" t="s">
        <v>437</v>
      </c>
      <c r="AA4247">
        <v>34</v>
      </c>
      <c r="AB4247">
        <v>8</v>
      </c>
      <c r="AC4247">
        <v>122338.43</v>
      </c>
      <c r="AD4247">
        <v>2</v>
      </c>
      <c r="AE4247">
        <v>1</v>
      </c>
      <c r="AF4247">
        <v>0</v>
      </c>
      <c r="AG4247">
        <v>187985.85</v>
      </c>
      <c r="AH4247">
        <v>0</v>
      </c>
    </row>
    <row r="4248" spans="21:34" x14ac:dyDescent="0.25">
      <c r="U4248">
        <v>4247</v>
      </c>
      <c r="V4248">
        <v>15777504</v>
      </c>
      <c r="W4248" t="s">
        <v>2499</v>
      </c>
      <c r="X4248">
        <v>617</v>
      </c>
      <c r="Y4248" t="s">
        <v>374</v>
      </c>
      <c r="Z4248" t="s">
        <v>437</v>
      </c>
      <c r="AA4248">
        <v>30</v>
      </c>
      <c r="AB4248">
        <v>8</v>
      </c>
      <c r="AC4248">
        <v>0</v>
      </c>
      <c r="AD4248">
        <v>1</v>
      </c>
      <c r="AE4248">
        <v>1</v>
      </c>
      <c r="AF4248">
        <v>1</v>
      </c>
      <c r="AG4248">
        <v>92621.9</v>
      </c>
      <c r="AH4248">
        <v>0</v>
      </c>
    </row>
    <row r="4249" spans="21:34" x14ac:dyDescent="0.25">
      <c r="U4249">
        <v>4248</v>
      </c>
      <c r="V4249">
        <v>15677906</v>
      </c>
      <c r="W4249" t="s">
        <v>1255</v>
      </c>
      <c r="X4249">
        <v>637</v>
      </c>
      <c r="Y4249" t="s">
        <v>376</v>
      </c>
      <c r="Z4249" t="s">
        <v>437</v>
      </c>
      <c r="AA4249">
        <v>54</v>
      </c>
      <c r="AB4249">
        <v>5</v>
      </c>
      <c r="AC4249">
        <v>0</v>
      </c>
      <c r="AD4249">
        <v>1</v>
      </c>
      <c r="AE4249">
        <v>0</v>
      </c>
      <c r="AF4249">
        <v>1</v>
      </c>
      <c r="AG4249">
        <v>150836.98000000001</v>
      </c>
      <c r="AH4249">
        <v>0</v>
      </c>
    </row>
    <row r="4250" spans="21:34" x14ac:dyDescent="0.25">
      <c r="U4250">
        <v>4249</v>
      </c>
      <c r="V4250">
        <v>15703292</v>
      </c>
      <c r="W4250" t="s">
        <v>2500</v>
      </c>
      <c r="X4250">
        <v>573</v>
      </c>
      <c r="Y4250" t="s">
        <v>374</v>
      </c>
      <c r="Z4250" t="s">
        <v>436</v>
      </c>
      <c r="AA4250">
        <v>26</v>
      </c>
      <c r="AB4250">
        <v>8</v>
      </c>
      <c r="AC4250">
        <v>86270.93</v>
      </c>
      <c r="AD4250">
        <v>2</v>
      </c>
      <c r="AE4250">
        <v>1</v>
      </c>
      <c r="AF4250">
        <v>1</v>
      </c>
      <c r="AG4250">
        <v>90177.3</v>
      </c>
      <c r="AH4250">
        <v>0</v>
      </c>
    </row>
    <row r="4251" spans="21:34" x14ac:dyDescent="0.25">
      <c r="U4251">
        <v>4250</v>
      </c>
      <c r="V4251">
        <v>15712938</v>
      </c>
      <c r="W4251" t="s">
        <v>1018</v>
      </c>
      <c r="X4251">
        <v>531</v>
      </c>
      <c r="Y4251" t="s">
        <v>374</v>
      </c>
      <c r="Z4251" t="s">
        <v>436</v>
      </c>
      <c r="AA4251">
        <v>44</v>
      </c>
      <c r="AB4251">
        <v>3</v>
      </c>
      <c r="AC4251">
        <v>0</v>
      </c>
      <c r="AD4251">
        <v>2</v>
      </c>
      <c r="AE4251">
        <v>1</v>
      </c>
      <c r="AF4251">
        <v>1</v>
      </c>
      <c r="AG4251">
        <v>34416.79</v>
      </c>
      <c r="AH4251">
        <v>0</v>
      </c>
    </row>
    <row r="4252" spans="21:34" x14ac:dyDescent="0.25">
      <c r="U4252">
        <v>4251</v>
      </c>
      <c r="V4252">
        <v>15631359</v>
      </c>
      <c r="W4252" t="s">
        <v>2501</v>
      </c>
      <c r="X4252">
        <v>489</v>
      </c>
      <c r="Y4252" t="s">
        <v>374</v>
      </c>
      <c r="Z4252" t="s">
        <v>437</v>
      </c>
      <c r="AA4252">
        <v>38</v>
      </c>
      <c r="AB4252">
        <v>5</v>
      </c>
      <c r="AC4252">
        <v>117289.92</v>
      </c>
      <c r="AD4252">
        <v>1</v>
      </c>
      <c r="AE4252">
        <v>0</v>
      </c>
      <c r="AF4252">
        <v>0</v>
      </c>
      <c r="AG4252">
        <v>85231.88</v>
      </c>
      <c r="AH4252">
        <v>0</v>
      </c>
    </row>
    <row r="4253" spans="21:34" x14ac:dyDescent="0.25">
      <c r="U4253">
        <v>4252</v>
      </c>
      <c r="V4253">
        <v>15720847</v>
      </c>
      <c r="W4253" t="s">
        <v>2502</v>
      </c>
      <c r="X4253">
        <v>601</v>
      </c>
      <c r="Y4253" t="s">
        <v>374</v>
      </c>
      <c r="Z4253" t="s">
        <v>436</v>
      </c>
      <c r="AA4253">
        <v>35</v>
      </c>
      <c r="AB4253">
        <v>2</v>
      </c>
      <c r="AC4253">
        <v>0</v>
      </c>
      <c r="AD4253">
        <v>2</v>
      </c>
      <c r="AE4253">
        <v>1</v>
      </c>
      <c r="AF4253">
        <v>1</v>
      </c>
      <c r="AG4253">
        <v>118983.18</v>
      </c>
      <c r="AH4253">
        <v>0</v>
      </c>
    </row>
    <row r="4254" spans="21:34" x14ac:dyDescent="0.25">
      <c r="U4254">
        <v>4253</v>
      </c>
      <c r="V4254">
        <v>15787830</v>
      </c>
      <c r="W4254" t="s">
        <v>1780</v>
      </c>
      <c r="X4254">
        <v>452</v>
      </c>
      <c r="Y4254" t="s">
        <v>378</v>
      </c>
      <c r="Z4254" t="s">
        <v>436</v>
      </c>
      <c r="AA4254">
        <v>33</v>
      </c>
      <c r="AB4254">
        <v>7</v>
      </c>
      <c r="AC4254">
        <v>153663.26999999999</v>
      </c>
      <c r="AD4254">
        <v>1</v>
      </c>
      <c r="AE4254">
        <v>1</v>
      </c>
      <c r="AF4254">
        <v>0</v>
      </c>
      <c r="AG4254">
        <v>111868.23</v>
      </c>
      <c r="AH4254">
        <v>0</v>
      </c>
    </row>
    <row r="4255" spans="21:34" x14ac:dyDescent="0.25">
      <c r="U4255">
        <v>4254</v>
      </c>
      <c r="V4255">
        <v>15599869</v>
      </c>
      <c r="W4255" t="s">
        <v>2503</v>
      </c>
      <c r="X4255">
        <v>728</v>
      </c>
      <c r="Y4255" t="s">
        <v>376</v>
      </c>
      <c r="Z4255" t="s">
        <v>437</v>
      </c>
      <c r="AA4255">
        <v>29</v>
      </c>
      <c r="AB4255">
        <v>1</v>
      </c>
      <c r="AC4255">
        <v>0</v>
      </c>
      <c r="AD4255">
        <v>1</v>
      </c>
      <c r="AE4255">
        <v>1</v>
      </c>
      <c r="AF4255">
        <v>1</v>
      </c>
      <c r="AG4255">
        <v>83056.22</v>
      </c>
      <c r="AH4255">
        <v>0</v>
      </c>
    </row>
    <row r="4256" spans="21:34" x14ac:dyDescent="0.25">
      <c r="U4256">
        <v>4255</v>
      </c>
      <c r="V4256">
        <v>15592078</v>
      </c>
      <c r="W4256" t="s">
        <v>1089</v>
      </c>
      <c r="X4256">
        <v>590</v>
      </c>
      <c r="Y4256" t="s">
        <v>378</v>
      </c>
      <c r="Z4256" t="s">
        <v>437</v>
      </c>
      <c r="AA4256">
        <v>27</v>
      </c>
      <c r="AB4256">
        <v>8</v>
      </c>
      <c r="AC4256">
        <v>123599.49</v>
      </c>
      <c r="AD4256">
        <v>2</v>
      </c>
      <c r="AE4256">
        <v>1</v>
      </c>
      <c r="AF4256">
        <v>0</v>
      </c>
      <c r="AG4256">
        <v>1676.92</v>
      </c>
      <c r="AH4256">
        <v>0</v>
      </c>
    </row>
    <row r="4257" spans="21:34" x14ac:dyDescent="0.25">
      <c r="U4257">
        <v>4256</v>
      </c>
      <c r="V4257">
        <v>15596228</v>
      </c>
      <c r="W4257" t="s">
        <v>1175</v>
      </c>
      <c r="X4257">
        <v>490</v>
      </c>
      <c r="Y4257" t="s">
        <v>374</v>
      </c>
      <c r="Z4257" t="s">
        <v>436</v>
      </c>
      <c r="AA4257">
        <v>29</v>
      </c>
      <c r="AB4257">
        <v>4</v>
      </c>
      <c r="AC4257">
        <v>0</v>
      </c>
      <c r="AD4257">
        <v>2</v>
      </c>
      <c r="AE4257">
        <v>1</v>
      </c>
      <c r="AF4257">
        <v>0</v>
      </c>
      <c r="AG4257">
        <v>32089.57</v>
      </c>
      <c r="AH4257">
        <v>0</v>
      </c>
    </row>
    <row r="4258" spans="21:34" x14ac:dyDescent="0.25">
      <c r="U4258">
        <v>4257</v>
      </c>
      <c r="V4258">
        <v>15578462</v>
      </c>
      <c r="W4258" t="s">
        <v>1015</v>
      </c>
      <c r="X4258">
        <v>596</v>
      </c>
      <c r="Y4258" t="s">
        <v>376</v>
      </c>
      <c r="Z4258" t="s">
        <v>437</v>
      </c>
      <c r="AA4258">
        <v>76</v>
      </c>
      <c r="AB4258">
        <v>9</v>
      </c>
      <c r="AC4258">
        <v>134208.25</v>
      </c>
      <c r="AD4258">
        <v>1</v>
      </c>
      <c r="AE4258">
        <v>1</v>
      </c>
      <c r="AF4258">
        <v>1</v>
      </c>
      <c r="AG4258">
        <v>13455.43</v>
      </c>
      <c r="AH4258">
        <v>0</v>
      </c>
    </row>
    <row r="4259" spans="21:34" x14ac:dyDescent="0.25">
      <c r="U4259">
        <v>4258</v>
      </c>
      <c r="V4259">
        <v>15756894</v>
      </c>
      <c r="W4259" t="s">
        <v>2504</v>
      </c>
      <c r="X4259">
        <v>635</v>
      </c>
      <c r="Y4259" t="s">
        <v>374</v>
      </c>
      <c r="Z4259" t="s">
        <v>436</v>
      </c>
      <c r="AA4259">
        <v>29</v>
      </c>
      <c r="AB4259">
        <v>1</v>
      </c>
      <c r="AC4259">
        <v>0</v>
      </c>
      <c r="AD4259">
        <v>1</v>
      </c>
      <c r="AE4259">
        <v>0</v>
      </c>
      <c r="AF4259">
        <v>1</v>
      </c>
      <c r="AG4259">
        <v>24865.54</v>
      </c>
      <c r="AH4259">
        <v>0</v>
      </c>
    </row>
    <row r="4260" spans="21:34" x14ac:dyDescent="0.25">
      <c r="U4260">
        <v>4259</v>
      </c>
      <c r="V4260">
        <v>15796167</v>
      </c>
      <c r="W4260" t="s">
        <v>2505</v>
      </c>
      <c r="X4260">
        <v>782</v>
      </c>
      <c r="Y4260" t="s">
        <v>378</v>
      </c>
      <c r="Z4260" t="s">
        <v>436</v>
      </c>
      <c r="AA4260">
        <v>35</v>
      </c>
      <c r="AB4260">
        <v>7</v>
      </c>
      <c r="AC4260">
        <v>98556.89</v>
      </c>
      <c r="AD4260">
        <v>2</v>
      </c>
      <c r="AE4260">
        <v>1</v>
      </c>
      <c r="AF4260">
        <v>0</v>
      </c>
      <c r="AG4260">
        <v>117644.36</v>
      </c>
      <c r="AH4260">
        <v>0</v>
      </c>
    </row>
    <row r="4261" spans="21:34" x14ac:dyDescent="0.25">
      <c r="U4261">
        <v>4260</v>
      </c>
      <c r="V4261">
        <v>15664808</v>
      </c>
      <c r="W4261" t="s">
        <v>2506</v>
      </c>
      <c r="X4261">
        <v>790</v>
      </c>
      <c r="Y4261" t="s">
        <v>376</v>
      </c>
      <c r="Z4261" t="s">
        <v>437</v>
      </c>
      <c r="AA4261">
        <v>37</v>
      </c>
      <c r="AB4261">
        <v>3</v>
      </c>
      <c r="AC4261">
        <v>0</v>
      </c>
      <c r="AD4261">
        <v>3</v>
      </c>
      <c r="AE4261">
        <v>0</v>
      </c>
      <c r="AF4261">
        <v>0</v>
      </c>
      <c r="AG4261">
        <v>98897.32</v>
      </c>
      <c r="AH4261">
        <v>0</v>
      </c>
    </row>
    <row r="4262" spans="21:34" x14ac:dyDescent="0.25">
      <c r="U4262">
        <v>4261</v>
      </c>
      <c r="V4262">
        <v>15664555</v>
      </c>
      <c r="W4262" t="s">
        <v>874</v>
      </c>
      <c r="X4262">
        <v>587</v>
      </c>
      <c r="Y4262" t="s">
        <v>374</v>
      </c>
      <c r="Z4262" t="s">
        <v>436</v>
      </c>
      <c r="AA4262">
        <v>40</v>
      </c>
      <c r="AB4262">
        <v>2</v>
      </c>
      <c r="AC4262">
        <v>0</v>
      </c>
      <c r="AD4262">
        <v>4</v>
      </c>
      <c r="AE4262">
        <v>0</v>
      </c>
      <c r="AF4262">
        <v>1</v>
      </c>
      <c r="AG4262">
        <v>106174.7</v>
      </c>
      <c r="AH4262">
        <v>1</v>
      </c>
    </row>
    <row r="4263" spans="21:34" x14ac:dyDescent="0.25">
      <c r="U4263">
        <v>4262</v>
      </c>
      <c r="V4263">
        <v>15607278</v>
      </c>
      <c r="W4263" t="s">
        <v>1671</v>
      </c>
      <c r="X4263">
        <v>794</v>
      </c>
      <c r="Y4263" t="s">
        <v>376</v>
      </c>
      <c r="Z4263" t="s">
        <v>437</v>
      </c>
      <c r="AA4263">
        <v>46</v>
      </c>
      <c r="AB4263">
        <v>8</v>
      </c>
      <c r="AC4263">
        <v>134593.79</v>
      </c>
      <c r="AD4263">
        <v>1</v>
      </c>
      <c r="AE4263">
        <v>1</v>
      </c>
      <c r="AF4263">
        <v>1</v>
      </c>
      <c r="AG4263">
        <v>46386.37</v>
      </c>
      <c r="AH4263">
        <v>0</v>
      </c>
    </row>
    <row r="4264" spans="21:34" x14ac:dyDescent="0.25">
      <c r="U4264">
        <v>4263</v>
      </c>
      <c r="V4264">
        <v>15585222</v>
      </c>
      <c r="W4264" t="s">
        <v>1548</v>
      </c>
      <c r="X4264">
        <v>515</v>
      </c>
      <c r="Y4264" t="s">
        <v>374</v>
      </c>
      <c r="Z4264" t="s">
        <v>436</v>
      </c>
      <c r="AA4264">
        <v>41</v>
      </c>
      <c r="AB4264">
        <v>8</v>
      </c>
      <c r="AC4264">
        <v>0</v>
      </c>
      <c r="AD4264">
        <v>2</v>
      </c>
      <c r="AE4264">
        <v>1</v>
      </c>
      <c r="AF4264">
        <v>1</v>
      </c>
      <c r="AG4264">
        <v>185054.14</v>
      </c>
      <c r="AH4264">
        <v>0</v>
      </c>
    </row>
    <row r="4265" spans="21:34" x14ac:dyDescent="0.25">
      <c r="U4265">
        <v>4264</v>
      </c>
      <c r="V4265">
        <v>15750299</v>
      </c>
      <c r="W4265" t="s">
        <v>1411</v>
      </c>
      <c r="X4265">
        <v>746</v>
      </c>
      <c r="Y4265" t="s">
        <v>376</v>
      </c>
      <c r="Z4265" t="s">
        <v>436</v>
      </c>
      <c r="AA4265">
        <v>24</v>
      </c>
      <c r="AB4265">
        <v>10</v>
      </c>
      <c r="AC4265">
        <v>68781.820000000007</v>
      </c>
      <c r="AD4265">
        <v>1</v>
      </c>
      <c r="AE4265">
        <v>0</v>
      </c>
      <c r="AF4265">
        <v>1</v>
      </c>
      <c r="AG4265">
        <v>47997.39</v>
      </c>
      <c r="AH4265">
        <v>0</v>
      </c>
    </row>
    <row r="4266" spans="21:34" x14ac:dyDescent="0.25">
      <c r="U4266">
        <v>4265</v>
      </c>
      <c r="V4266">
        <v>15761294</v>
      </c>
      <c r="W4266" t="s">
        <v>1012</v>
      </c>
      <c r="X4266">
        <v>667</v>
      </c>
      <c r="Y4266" t="s">
        <v>378</v>
      </c>
      <c r="Z4266" t="s">
        <v>437</v>
      </c>
      <c r="AA4266">
        <v>56</v>
      </c>
      <c r="AB4266">
        <v>8</v>
      </c>
      <c r="AC4266">
        <v>137464.04</v>
      </c>
      <c r="AD4266">
        <v>1</v>
      </c>
      <c r="AE4266">
        <v>1</v>
      </c>
      <c r="AF4266">
        <v>0</v>
      </c>
      <c r="AG4266">
        <v>130846.79</v>
      </c>
      <c r="AH4266">
        <v>1</v>
      </c>
    </row>
    <row r="4267" spans="21:34" x14ac:dyDescent="0.25">
      <c r="U4267">
        <v>4266</v>
      </c>
      <c r="V4267">
        <v>15810454</v>
      </c>
      <c r="W4267" t="s">
        <v>955</v>
      </c>
      <c r="X4267">
        <v>709</v>
      </c>
      <c r="Y4267" t="s">
        <v>374</v>
      </c>
      <c r="Z4267" t="s">
        <v>436</v>
      </c>
      <c r="AA4267">
        <v>32</v>
      </c>
      <c r="AB4267">
        <v>4</v>
      </c>
      <c r="AC4267">
        <v>147307.91</v>
      </c>
      <c r="AD4267">
        <v>1</v>
      </c>
      <c r="AE4267">
        <v>0</v>
      </c>
      <c r="AF4267">
        <v>1</v>
      </c>
      <c r="AG4267">
        <v>40861.550000000003</v>
      </c>
      <c r="AH4267">
        <v>0</v>
      </c>
    </row>
    <row r="4268" spans="21:34" x14ac:dyDescent="0.25">
      <c r="U4268">
        <v>4267</v>
      </c>
      <c r="V4268">
        <v>15673984</v>
      </c>
      <c r="W4268" t="s">
        <v>2154</v>
      </c>
      <c r="X4268">
        <v>536</v>
      </c>
      <c r="Y4268" t="s">
        <v>374</v>
      </c>
      <c r="Z4268" t="s">
        <v>437</v>
      </c>
      <c r="AA4268">
        <v>35</v>
      </c>
      <c r="AB4268">
        <v>8</v>
      </c>
      <c r="AC4268">
        <v>0</v>
      </c>
      <c r="AD4268">
        <v>1</v>
      </c>
      <c r="AE4268">
        <v>1</v>
      </c>
      <c r="AF4268">
        <v>0</v>
      </c>
      <c r="AG4268">
        <v>171840.24</v>
      </c>
      <c r="AH4268">
        <v>1</v>
      </c>
    </row>
    <row r="4269" spans="21:34" x14ac:dyDescent="0.25">
      <c r="U4269">
        <v>4268</v>
      </c>
      <c r="V4269">
        <v>15609319</v>
      </c>
      <c r="W4269" t="s">
        <v>1938</v>
      </c>
      <c r="X4269">
        <v>711</v>
      </c>
      <c r="Y4269" t="s">
        <v>374</v>
      </c>
      <c r="Z4269" t="s">
        <v>437</v>
      </c>
      <c r="AA4269">
        <v>41</v>
      </c>
      <c r="AB4269">
        <v>3</v>
      </c>
      <c r="AC4269">
        <v>145754.91</v>
      </c>
      <c r="AD4269">
        <v>1</v>
      </c>
      <c r="AE4269">
        <v>1</v>
      </c>
      <c r="AF4269">
        <v>1</v>
      </c>
      <c r="AG4269">
        <v>101455.07</v>
      </c>
      <c r="AH4269">
        <v>0</v>
      </c>
    </row>
    <row r="4270" spans="21:34" x14ac:dyDescent="0.25">
      <c r="U4270">
        <v>4269</v>
      </c>
      <c r="V4270">
        <v>15709941</v>
      </c>
      <c r="W4270" t="s">
        <v>1155</v>
      </c>
      <c r="X4270">
        <v>753</v>
      </c>
      <c r="Y4270" t="s">
        <v>374</v>
      </c>
      <c r="Z4270" t="s">
        <v>436</v>
      </c>
      <c r="AA4270">
        <v>46</v>
      </c>
      <c r="AB4270">
        <v>8</v>
      </c>
      <c r="AC4270">
        <v>0</v>
      </c>
      <c r="AD4270">
        <v>3</v>
      </c>
      <c r="AE4270">
        <v>1</v>
      </c>
      <c r="AF4270">
        <v>0</v>
      </c>
      <c r="AG4270">
        <v>90747.94</v>
      </c>
      <c r="AH4270">
        <v>1</v>
      </c>
    </row>
    <row r="4271" spans="21:34" x14ac:dyDescent="0.25">
      <c r="U4271">
        <v>4270</v>
      </c>
      <c r="V4271">
        <v>15580252</v>
      </c>
      <c r="W4271" t="s">
        <v>2507</v>
      </c>
      <c r="X4271">
        <v>748</v>
      </c>
      <c r="Y4271" t="s">
        <v>374</v>
      </c>
      <c r="Z4271" t="s">
        <v>436</v>
      </c>
      <c r="AA4271">
        <v>44</v>
      </c>
      <c r="AB4271">
        <v>4</v>
      </c>
      <c r="AC4271">
        <v>112610.77</v>
      </c>
      <c r="AD4271">
        <v>1</v>
      </c>
      <c r="AE4271">
        <v>0</v>
      </c>
      <c r="AF4271">
        <v>1</v>
      </c>
      <c r="AG4271">
        <v>2048.5500000000002</v>
      </c>
      <c r="AH4271">
        <v>0</v>
      </c>
    </row>
    <row r="4272" spans="21:34" x14ac:dyDescent="0.25">
      <c r="U4272">
        <v>4271</v>
      </c>
      <c r="V4272">
        <v>15741275</v>
      </c>
      <c r="W4272" t="s">
        <v>932</v>
      </c>
      <c r="X4272">
        <v>623</v>
      </c>
      <c r="Y4272" t="s">
        <v>374</v>
      </c>
      <c r="Z4272" t="s">
        <v>437</v>
      </c>
      <c r="AA4272">
        <v>57</v>
      </c>
      <c r="AB4272">
        <v>7</v>
      </c>
      <c r="AC4272">
        <v>71481.789999999994</v>
      </c>
      <c r="AD4272">
        <v>2</v>
      </c>
      <c r="AE4272">
        <v>1</v>
      </c>
      <c r="AF4272">
        <v>1</v>
      </c>
      <c r="AG4272">
        <v>84421.34</v>
      </c>
      <c r="AH4272">
        <v>0</v>
      </c>
    </row>
    <row r="4273" spans="21:34" x14ac:dyDescent="0.25">
      <c r="U4273">
        <v>4272</v>
      </c>
      <c r="V4273">
        <v>15707132</v>
      </c>
      <c r="W4273" t="s">
        <v>1504</v>
      </c>
      <c r="X4273">
        <v>465</v>
      </c>
      <c r="Y4273" t="s">
        <v>374</v>
      </c>
      <c r="Z4273" t="s">
        <v>436</v>
      </c>
      <c r="AA4273">
        <v>33</v>
      </c>
      <c r="AB4273">
        <v>5</v>
      </c>
      <c r="AC4273">
        <v>0</v>
      </c>
      <c r="AD4273">
        <v>2</v>
      </c>
      <c r="AE4273">
        <v>0</v>
      </c>
      <c r="AF4273">
        <v>1</v>
      </c>
      <c r="AG4273">
        <v>78698.09</v>
      </c>
      <c r="AH4273">
        <v>0</v>
      </c>
    </row>
    <row r="4274" spans="21:34" x14ac:dyDescent="0.25">
      <c r="U4274">
        <v>4273</v>
      </c>
      <c r="V4274">
        <v>15600708</v>
      </c>
      <c r="W4274" t="s">
        <v>762</v>
      </c>
      <c r="X4274">
        <v>640</v>
      </c>
      <c r="Y4274" t="s">
        <v>376</v>
      </c>
      <c r="Z4274" t="s">
        <v>437</v>
      </c>
      <c r="AA4274">
        <v>34</v>
      </c>
      <c r="AB4274">
        <v>3</v>
      </c>
      <c r="AC4274">
        <v>77826.8</v>
      </c>
      <c r="AD4274">
        <v>1</v>
      </c>
      <c r="AE4274">
        <v>1</v>
      </c>
      <c r="AF4274">
        <v>1</v>
      </c>
      <c r="AG4274">
        <v>168544.85</v>
      </c>
      <c r="AH4274">
        <v>0</v>
      </c>
    </row>
    <row r="4275" spans="21:34" x14ac:dyDescent="0.25">
      <c r="U4275">
        <v>4274</v>
      </c>
      <c r="V4275">
        <v>15804787</v>
      </c>
      <c r="W4275" t="s">
        <v>1229</v>
      </c>
      <c r="X4275">
        <v>562</v>
      </c>
      <c r="Y4275" t="s">
        <v>374</v>
      </c>
      <c r="Z4275" t="s">
        <v>436</v>
      </c>
      <c r="AA4275">
        <v>75</v>
      </c>
      <c r="AB4275">
        <v>5</v>
      </c>
      <c r="AC4275">
        <v>87140.85</v>
      </c>
      <c r="AD4275">
        <v>1</v>
      </c>
      <c r="AE4275">
        <v>1</v>
      </c>
      <c r="AF4275">
        <v>1</v>
      </c>
      <c r="AG4275">
        <v>39351.64</v>
      </c>
      <c r="AH4275">
        <v>0</v>
      </c>
    </row>
    <row r="4276" spans="21:34" x14ac:dyDescent="0.25">
      <c r="U4276">
        <v>4275</v>
      </c>
      <c r="V4276">
        <v>15690021</v>
      </c>
      <c r="W4276" t="s">
        <v>690</v>
      </c>
      <c r="X4276">
        <v>502</v>
      </c>
      <c r="Y4276" t="s">
        <v>378</v>
      </c>
      <c r="Z4276" t="s">
        <v>437</v>
      </c>
      <c r="AA4276">
        <v>42</v>
      </c>
      <c r="AB4276">
        <v>0</v>
      </c>
      <c r="AC4276">
        <v>132002.70000000001</v>
      </c>
      <c r="AD4276">
        <v>1</v>
      </c>
      <c r="AE4276">
        <v>0</v>
      </c>
      <c r="AF4276">
        <v>1</v>
      </c>
      <c r="AG4276">
        <v>28204.98</v>
      </c>
      <c r="AH4276">
        <v>1</v>
      </c>
    </row>
    <row r="4277" spans="21:34" x14ac:dyDescent="0.25">
      <c r="U4277">
        <v>4276</v>
      </c>
      <c r="V4277">
        <v>15763895</v>
      </c>
      <c r="W4277" t="s">
        <v>743</v>
      </c>
      <c r="X4277">
        <v>536</v>
      </c>
      <c r="Y4277" t="s">
        <v>374</v>
      </c>
      <c r="Z4277" t="s">
        <v>436</v>
      </c>
      <c r="AA4277">
        <v>32</v>
      </c>
      <c r="AB4277">
        <v>7</v>
      </c>
      <c r="AC4277">
        <v>178011.5</v>
      </c>
      <c r="AD4277">
        <v>2</v>
      </c>
      <c r="AE4277">
        <v>1</v>
      </c>
      <c r="AF4277">
        <v>0</v>
      </c>
      <c r="AG4277">
        <v>22375.14</v>
      </c>
      <c r="AH4277">
        <v>0</v>
      </c>
    </row>
    <row r="4278" spans="21:34" x14ac:dyDescent="0.25">
      <c r="U4278">
        <v>4277</v>
      </c>
      <c r="V4278">
        <v>15623478</v>
      </c>
      <c r="W4278" t="s">
        <v>1429</v>
      </c>
      <c r="X4278">
        <v>670</v>
      </c>
      <c r="Y4278" t="s">
        <v>378</v>
      </c>
      <c r="Z4278" t="s">
        <v>437</v>
      </c>
      <c r="AA4278">
        <v>32</v>
      </c>
      <c r="AB4278">
        <v>4</v>
      </c>
      <c r="AC4278">
        <v>102954.68</v>
      </c>
      <c r="AD4278">
        <v>2</v>
      </c>
      <c r="AE4278">
        <v>0</v>
      </c>
      <c r="AF4278">
        <v>1</v>
      </c>
      <c r="AG4278">
        <v>134942.45000000001</v>
      </c>
      <c r="AH4278">
        <v>0</v>
      </c>
    </row>
    <row r="4279" spans="21:34" x14ac:dyDescent="0.25">
      <c r="U4279">
        <v>4278</v>
      </c>
      <c r="V4279">
        <v>15797910</v>
      </c>
      <c r="W4279" t="s">
        <v>763</v>
      </c>
      <c r="X4279">
        <v>775</v>
      </c>
      <c r="Y4279" t="s">
        <v>378</v>
      </c>
      <c r="Z4279" t="s">
        <v>436</v>
      </c>
      <c r="AA4279">
        <v>51</v>
      </c>
      <c r="AB4279">
        <v>2</v>
      </c>
      <c r="AC4279">
        <v>123783.25</v>
      </c>
      <c r="AD4279">
        <v>1</v>
      </c>
      <c r="AE4279">
        <v>1</v>
      </c>
      <c r="AF4279">
        <v>1</v>
      </c>
      <c r="AG4279">
        <v>134901.57</v>
      </c>
      <c r="AH4279">
        <v>0</v>
      </c>
    </row>
    <row r="4280" spans="21:34" x14ac:dyDescent="0.25">
      <c r="U4280">
        <v>4279</v>
      </c>
      <c r="V4280">
        <v>15577751</v>
      </c>
      <c r="W4280" t="s">
        <v>713</v>
      </c>
      <c r="X4280">
        <v>759</v>
      </c>
      <c r="Y4280" t="s">
        <v>378</v>
      </c>
      <c r="Z4280" t="s">
        <v>436</v>
      </c>
      <c r="AA4280">
        <v>30</v>
      </c>
      <c r="AB4280">
        <v>4</v>
      </c>
      <c r="AC4280">
        <v>101802.67</v>
      </c>
      <c r="AD4280">
        <v>1</v>
      </c>
      <c r="AE4280">
        <v>0</v>
      </c>
      <c r="AF4280">
        <v>0</v>
      </c>
      <c r="AG4280">
        <v>8693.7999999999993</v>
      </c>
      <c r="AH4280">
        <v>0</v>
      </c>
    </row>
    <row r="4281" spans="21:34" x14ac:dyDescent="0.25">
      <c r="U4281">
        <v>4280</v>
      </c>
      <c r="V4281">
        <v>15781777</v>
      </c>
      <c r="W4281" t="s">
        <v>965</v>
      </c>
      <c r="X4281">
        <v>604</v>
      </c>
      <c r="Y4281" t="s">
        <v>374</v>
      </c>
      <c r="Z4281" t="s">
        <v>436</v>
      </c>
      <c r="AA4281">
        <v>33</v>
      </c>
      <c r="AB4281">
        <v>3</v>
      </c>
      <c r="AC4281">
        <v>148659.48000000001</v>
      </c>
      <c r="AD4281">
        <v>1</v>
      </c>
      <c r="AE4281">
        <v>0</v>
      </c>
      <c r="AF4281">
        <v>0</v>
      </c>
      <c r="AG4281">
        <v>42437.75</v>
      </c>
      <c r="AH4281">
        <v>0</v>
      </c>
    </row>
    <row r="4282" spans="21:34" x14ac:dyDescent="0.25">
      <c r="U4282">
        <v>4281</v>
      </c>
      <c r="V4282">
        <v>15740527</v>
      </c>
      <c r="W4282" t="s">
        <v>1517</v>
      </c>
      <c r="X4282">
        <v>766</v>
      </c>
      <c r="Y4282" t="s">
        <v>378</v>
      </c>
      <c r="Z4282" t="s">
        <v>437</v>
      </c>
      <c r="AA4282">
        <v>62</v>
      </c>
      <c r="AB4282">
        <v>7</v>
      </c>
      <c r="AC4282">
        <v>142724.48000000001</v>
      </c>
      <c r="AD4282">
        <v>1</v>
      </c>
      <c r="AE4282">
        <v>0</v>
      </c>
      <c r="AF4282">
        <v>1</v>
      </c>
      <c r="AG4282">
        <v>5893.23</v>
      </c>
      <c r="AH4282">
        <v>1</v>
      </c>
    </row>
    <row r="4283" spans="21:34" x14ac:dyDescent="0.25">
      <c r="U4283">
        <v>4282</v>
      </c>
      <c r="V4283">
        <v>15721251</v>
      </c>
      <c r="W4283" t="s">
        <v>680</v>
      </c>
      <c r="X4283">
        <v>554</v>
      </c>
      <c r="Y4283" t="s">
        <v>376</v>
      </c>
      <c r="Z4283" t="s">
        <v>437</v>
      </c>
      <c r="AA4283">
        <v>41</v>
      </c>
      <c r="AB4283">
        <v>4</v>
      </c>
      <c r="AC4283">
        <v>112152.89</v>
      </c>
      <c r="AD4283">
        <v>1</v>
      </c>
      <c r="AE4283">
        <v>0</v>
      </c>
      <c r="AF4283">
        <v>1</v>
      </c>
      <c r="AG4283">
        <v>36242.19</v>
      </c>
      <c r="AH4283">
        <v>0</v>
      </c>
    </row>
    <row r="4284" spans="21:34" x14ac:dyDescent="0.25">
      <c r="U4284">
        <v>4283</v>
      </c>
      <c r="V4284">
        <v>15602994</v>
      </c>
      <c r="W4284" t="s">
        <v>1829</v>
      </c>
      <c r="X4284">
        <v>487</v>
      </c>
      <c r="Y4284" t="s">
        <v>374</v>
      </c>
      <c r="Z4284" t="s">
        <v>437</v>
      </c>
      <c r="AA4284">
        <v>53</v>
      </c>
      <c r="AB4284">
        <v>10</v>
      </c>
      <c r="AC4284">
        <v>89550.85</v>
      </c>
      <c r="AD4284">
        <v>1</v>
      </c>
      <c r="AE4284">
        <v>0</v>
      </c>
      <c r="AF4284">
        <v>1</v>
      </c>
      <c r="AG4284">
        <v>90076.85</v>
      </c>
      <c r="AH4284">
        <v>0</v>
      </c>
    </row>
    <row r="4285" spans="21:34" x14ac:dyDescent="0.25">
      <c r="U4285">
        <v>4284</v>
      </c>
      <c r="V4285">
        <v>15750769</v>
      </c>
      <c r="W4285" t="s">
        <v>1040</v>
      </c>
      <c r="X4285">
        <v>725</v>
      </c>
      <c r="Y4285" t="s">
        <v>374</v>
      </c>
      <c r="Z4285" t="s">
        <v>436</v>
      </c>
      <c r="AA4285">
        <v>35</v>
      </c>
      <c r="AB4285">
        <v>7</v>
      </c>
      <c r="AC4285">
        <v>75915.75</v>
      </c>
      <c r="AD4285">
        <v>1</v>
      </c>
      <c r="AE4285">
        <v>1</v>
      </c>
      <c r="AF4285">
        <v>0</v>
      </c>
      <c r="AG4285">
        <v>150507.43</v>
      </c>
      <c r="AH4285">
        <v>0</v>
      </c>
    </row>
    <row r="4286" spans="21:34" x14ac:dyDescent="0.25">
      <c r="U4286">
        <v>4285</v>
      </c>
      <c r="V4286">
        <v>15740175</v>
      </c>
      <c r="W4286" t="s">
        <v>2508</v>
      </c>
      <c r="X4286">
        <v>732</v>
      </c>
      <c r="Y4286" t="s">
        <v>378</v>
      </c>
      <c r="Z4286" t="s">
        <v>437</v>
      </c>
      <c r="AA4286">
        <v>42</v>
      </c>
      <c r="AB4286">
        <v>2</v>
      </c>
      <c r="AC4286">
        <v>118889.66</v>
      </c>
      <c r="AD4286">
        <v>2</v>
      </c>
      <c r="AE4286">
        <v>0</v>
      </c>
      <c r="AF4286">
        <v>0</v>
      </c>
      <c r="AG4286">
        <v>87422.15</v>
      </c>
      <c r="AH4286">
        <v>0</v>
      </c>
    </row>
    <row r="4287" spans="21:34" x14ac:dyDescent="0.25">
      <c r="U4287">
        <v>4286</v>
      </c>
      <c r="V4287">
        <v>15679968</v>
      </c>
      <c r="W4287" t="s">
        <v>807</v>
      </c>
      <c r="X4287">
        <v>623</v>
      </c>
      <c r="Y4287" t="s">
        <v>374</v>
      </c>
      <c r="Z4287" t="s">
        <v>436</v>
      </c>
      <c r="AA4287">
        <v>40</v>
      </c>
      <c r="AB4287">
        <v>5</v>
      </c>
      <c r="AC4287">
        <v>118788.57</v>
      </c>
      <c r="AD4287">
        <v>1</v>
      </c>
      <c r="AE4287">
        <v>1</v>
      </c>
      <c r="AF4287">
        <v>0</v>
      </c>
      <c r="AG4287">
        <v>192867.4</v>
      </c>
      <c r="AH4287">
        <v>0</v>
      </c>
    </row>
    <row r="4288" spans="21:34" x14ac:dyDescent="0.25">
      <c r="U4288">
        <v>4287</v>
      </c>
      <c r="V4288">
        <v>15694404</v>
      </c>
      <c r="W4288" t="s">
        <v>2509</v>
      </c>
      <c r="X4288">
        <v>781</v>
      </c>
      <c r="Y4288" t="s">
        <v>374</v>
      </c>
      <c r="Z4288" t="s">
        <v>437</v>
      </c>
      <c r="AA4288">
        <v>42</v>
      </c>
      <c r="AB4288">
        <v>3</v>
      </c>
      <c r="AC4288">
        <v>156555.54</v>
      </c>
      <c r="AD4288">
        <v>1</v>
      </c>
      <c r="AE4288">
        <v>1</v>
      </c>
      <c r="AF4288">
        <v>1</v>
      </c>
      <c r="AG4288">
        <v>175674.01</v>
      </c>
      <c r="AH4288">
        <v>0</v>
      </c>
    </row>
    <row r="4289" spans="21:34" x14ac:dyDescent="0.25">
      <c r="U4289">
        <v>4288</v>
      </c>
      <c r="V4289">
        <v>15657529</v>
      </c>
      <c r="W4289" t="s">
        <v>657</v>
      </c>
      <c r="X4289">
        <v>714</v>
      </c>
      <c r="Y4289" t="s">
        <v>378</v>
      </c>
      <c r="Z4289" t="s">
        <v>436</v>
      </c>
      <c r="AA4289">
        <v>53</v>
      </c>
      <c r="AB4289">
        <v>1</v>
      </c>
      <c r="AC4289">
        <v>99141.86</v>
      </c>
      <c r="AD4289">
        <v>1</v>
      </c>
      <c r="AE4289">
        <v>1</v>
      </c>
      <c r="AF4289">
        <v>1</v>
      </c>
      <c r="AG4289">
        <v>72496.05</v>
      </c>
      <c r="AH4289">
        <v>1</v>
      </c>
    </row>
    <row r="4290" spans="21:34" x14ac:dyDescent="0.25">
      <c r="U4290">
        <v>4289</v>
      </c>
      <c r="V4290">
        <v>15762882</v>
      </c>
      <c r="W4290" t="s">
        <v>1012</v>
      </c>
      <c r="X4290">
        <v>577</v>
      </c>
      <c r="Y4290" t="s">
        <v>378</v>
      </c>
      <c r="Z4290" t="s">
        <v>437</v>
      </c>
      <c r="AA4290">
        <v>31</v>
      </c>
      <c r="AB4290">
        <v>4</v>
      </c>
      <c r="AC4290">
        <v>61211.18</v>
      </c>
      <c r="AD4290">
        <v>1</v>
      </c>
      <c r="AE4290">
        <v>1</v>
      </c>
      <c r="AF4290">
        <v>1</v>
      </c>
      <c r="AG4290">
        <v>145250.43</v>
      </c>
      <c r="AH4290">
        <v>0</v>
      </c>
    </row>
    <row r="4291" spans="21:34" x14ac:dyDescent="0.25">
      <c r="U4291">
        <v>4290</v>
      </c>
      <c r="V4291">
        <v>15642579</v>
      </c>
      <c r="W4291" t="s">
        <v>816</v>
      </c>
      <c r="X4291">
        <v>731</v>
      </c>
      <c r="Y4291" t="s">
        <v>376</v>
      </c>
      <c r="Z4291" t="s">
        <v>437</v>
      </c>
      <c r="AA4291">
        <v>37</v>
      </c>
      <c r="AB4291">
        <v>1</v>
      </c>
      <c r="AC4291">
        <v>128932.4</v>
      </c>
      <c r="AD4291">
        <v>1</v>
      </c>
      <c r="AE4291">
        <v>1</v>
      </c>
      <c r="AF4291">
        <v>1</v>
      </c>
      <c r="AG4291">
        <v>180712.52</v>
      </c>
      <c r="AH4291">
        <v>0</v>
      </c>
    </row>
    <row r="4292" spans="21:34" x14ac:dyDescent="0.25">
      <c r="U4292">
        <v>4291</v>
      </c>
      <c r="V4292">
        <v>15598884</v>
      </c>
      <c r="W4292" t="s">
        <v>1208</v>
      </c>
      <c r="X4292">
        <v>650</v>
      </c>
      <c r="Y4292" t="s">
        <v>376</v>
      </c>
      <c r="Z4292" t="s">
        <v>437</v>
      </c>
      <c r="AA4292">
        <v>23</v>
      </c>
      <c r="AB4292">
        <v>5</v>
      </c>
      <c r="AC4292">
        <v>0</v>
      </c>
      <c r="AD4292">
        <v>1</v>
      </c>
      <c r="AE4292">
        <v>1</v>
      </c>
      <c r="AF4292">
        <v>1</v>
      </c>
      <c r="AG4292">
        <v>180622.43</v>
      </c>
      <c r="AH4292">
        <v>0</v>
      </c>
    </row>
    <row r="4293" spans="21:34" x14ac:dyDescent="0.25">
      <c r="U4293">
        <v>4292</v>
      </c>
      <c r="V4293">
        <v>15770185</v>
      </c>
      <c r="W4293" t="s">
        <v>2201</v>
      </c>
      <c r="X4293">
        <v>779</v>
      </c>
      <c r="Y4293" t="s">
        <v>374</v>
      </c>
      <c r="Z4293" t="s">
        <v>436</v>
      </c>
      <c r="AA4293">
        <v>32</v>
      </c>
      <c r="AB4293">
        <v>10</v>
      </c>
      <c r="AC4293">
        <v>80728.149999999994</v>
      </c>
      <c r="AD4293">
        <v>1</v>
      </c>
      <c r="AE4293">
        <v>1</v>
      </c>
      <c r="AF4293">
        <v>0</v>
      </c>
      <c r="AG4293">
        <v>86306.75</v>
      </c>
      <c r="AH4293">
        <v>0</v>
      </c>
    </row>
    <row r="4294" spans="21:34" x14ac:dyDescent="0.25">
      <c r="U4294">
        <v>4293</v>
      </c>
      <c r="V4294">
        <v>15800287</v>
      </c>
      <c r="W4294" t="s">
        <v>2510</v>
      </c>
      <c r="X4294">
        <v>706</v>
      </c>
      <c r="Y4294" t="s">
        <v>376</v>
      </c>
      <c r="Z4294" t="s">
        <v>437</v>
      </c>
      <c r="AA4294">
        <v>46</v>
      </c>
      <c r="AB4294">
        <v>2</v>
      </c>
      <c r="AC4294">
        <v>127660.46</v>
      </c>
      <c r="AD4294">
        <v>2</v>
      </c>
      <c r="AE4294">
        <v>1</v>
      </c>
      <c r="AF4294">
        <v>0</v>
      </c>
      <c r="AG4294">
        <v>150156.82</v>
      </c>
      <c r="AH4294">
        <v>1</v>
      </c>
    </row>
    <row r="4295" spans="21:34" x14ac:dyDescent="0.25">
      <c r="U4295">
        <v>4294</v>
      </c>
      <c r="V4295">
        <v>15665861</v>
      </c>
      <c r="W4295" t="s">
        <v>2511</v>
      </c>
      <c r="X4295">
        <v>733</v>
      </c>
      <c r="Y4295" t="s">
        <v>376</v>
      </c>
      <c r="Z4295" t="s">
        <v>436</v>
      </c>
      <c r="AA4295">
        <v>44</v>
      </c>
      <c r="AB4295">
        <v>3</v>
      </c>
      <c r="AC4295">
        <v>106070.89</v>
      </c>
      <c r="AD4295">
        <v>1</v>
      </c>
      <c r="AE4295">
        <v>0</v>
      </c>
      <c r="AF4295">
        <v>1</v>
      </c>
      <c r="AG4295">
        <v>101617.43</v>
      </c>
      <c r="AH4295">
        <v>0</v>
      </c>
    </row>
    <row r="4296" spans="21:34" x14ac:dyDescent="0.25">
      <c r="U4296">
        <v>4295</v>
      </c>
      <c r="V4296">
        <v>15662203</v>
      </c>
      <c r="W4296" t="s">
        <v>2512</v>
      </c>
      <c r="X4296">
        <v>579</v>
      </c>
      <c r="Y4296" t="s">
        <v>378</v>
      </c>
      <c r="Z4296" t="s">
        <v>437</v>
      </c>
      <c r="AA4296">
        <v>42</v>
      </c>
      <c r="AB4296">
        <v>3</v>
      </c>
      <c r="AC4296">
        <v>137560.38</v>
      </c>
      <c r="AD4296">
        <v>2</v>
      </c>
      <c r="AE4296">
        <v>1</v>
      </c>
      <c r="AF4296">
        <v>1</v>
      </c>
      <c r="AG4296">
        <v>85424.34</v>
      </c>
      <c r="AH4296">
        <v>0</v>
      </c>
    </row>
    <row r="4297" spans="21:34" x14ac:dyDescent="0.25">
      <c r="U4297">
        <v>4296</v>
      </c>
      <c r="V4297">
        <v>15616454</v>
      </c>
      <c r="W4297" t="s">
        <v>904</v>
      </c>
      <c r="X4297">
        <v>476</v>
      </c>
      <c r="Y4297" t="s">
        <v>378</v>
      </c>
      <c r="Z4297" t="s">
        <v>437</v>
      </c>
      <c r="AA4297">
        <v>34</v>
      </c>
      <c r="AB4297">
        <v>8</v>
      </c>
      <c r="AC4297">
        <v>111905.43</v>
      </c>
      <c r="AD4297">
        <v>1</v>
      </c>
      <c r="AE4297">
        <v>0</v>
      </c>
      <c r="AF4297">
        <v>1</v>
      </c>
      <c r="AG4297">
        <v>197221.81</v>
      </c>
      <c r="AH4297">
        <v>1</v>
      </c>
    </row>
    <row r="4298" spans="21:34" x14ac:dyDescent="0.25">
      <c r="U4298">
        <v>4297</v>
      </c>
      <c r="V4298">
        <v>15702788</v>
      </c>
      <c r="W4298" t="s">
        <v>2513</v>
      </c>
      <c r="X4298">
        <v>775</v>
      </c>
      <c r="Y4298" t="s">
        <v>374</v>
      </c>
      <c r="Z4298" t="s">
        <v>436</v>
      </c>
      <c r="AA4298">
        <v>40</v>
      </c>
      <c r="AB4298">
        <v>9</v>
      </c>
      <c r="AC4298">
        <v>126212.64</v>
      </c>
      <c r="AD4298">
        <v>1</v>
      </c>
      <c r="AE4298">
        <v>1</v>
      </c>
      <c r="AF4298">
        <v>0</v>
      </c>
      <c r="AG4298">
        <v>70196.570000000007</v>
      </c>
      <c r="AH4298">
        <v>0</v>
      </c>
    </row>
    <row r="4299" spans="21:34" x14ac:dyDescent="0.25">
      <c r="U4299">
        <v>4298</v>
      </c>
      <c r="V4299">
        <v>15778149</v>
      </c>
      <c r="W4299" t="s">
        <v>2041</v>
      </c>
      <c r="X4299">
        <v>538</v>
      </c>
      <c r="Y4299" t="s">
        <v>376</v>
      </c>
      <c r="Z4299" t="s">
        <v>436</v>
      </c>
      <c r="AA4299">
        <v>68</v>
      </c>
      <c r="AB4299">
        <v>9</v>
      </c>
      <c r="AC4299">
        <v>0</v>
      </c>
      <c r="AD4299">
        <v>2</v>
      </c>
      <c r="AE4299">
        <v>1</v>
      </c>
      <c r="AF4299">
        <v>0</v>
      </c>
      <c r="AG4299">
        <v>110440.5</v>
      </c>
      <c r="AH4299">
        <v>1</v>
      </c>
    </row>
    <row r="4300" spans="21:34" x14ac:dyDescent="0.25">
      <c r="U4300">
        <v>4299</v>
      </c>
      <c r="V4300">
        <v>15680001</v>
      </c>
      <c r="W4300" t="s">
        <v>664</v>
      </c>
      <c r="X4300">
        <v>602</v>
      </c>
      <c r="Y4300" t="s">
        <v>374</v>
      </c>
      <c r="Z4300" t="s">
        <v>436</v>
      </c>
      <c r="AA4300">
        <v>38</v>
      </c>
      <c r="AB4300">
        <v>7</v>
      </c>
      <c r="AC4300">
        <v>111835.94</v>
      </c>
      <c r="AD4300">
        <v>2</v>
      </c>
      <c r="AE4300">
        <v>1</v>
      </c>
      <c r="AF4300">
        <v>0</v>
      </c>
      <c r="AG4300">
        <v>124389.61</v>
      </c>
      <c r="AH4300">
        <v>0</v>
      </c>
    </row>
    <row r="4301" spans="21:34" x14ac:dyDescent="0.25">
      <c r="U4301">
        <v>4300</v>
      </c>
      <c r="V4301">
        <v>15711991</v>
      </c>
      <c r="W4301" t="s">
        <v>1338</v>
      </c>
      <c r="X4301">
        <v>615</v>
      </c>
      <c r="Y4301" t="s">
        <v>374</v>
      </c>
      <c r="Z4301" t="s">
        <v>436</v>
      </c>
      <c r="AA4301">
        <v>30</v>
      </c>
      <c r="AB4301">
        <v>8</v>
      </c>
      <c r="AC4301">
        <v>0</v>
      </c>
      <c r="AD4301">
        <v>2</v>
      </c>
      <c r="AE4301">
        <v>0</v>
      </c>
      <c r="AF4301">
        <v>0</v>
      </c>
      <c r="AG4301">
        <v>3183.15</v>
      </c>
      <c r="AH4301">
        <v>0</v>
      </c>
    </row>
    <row r="4302" spans="21:34" x14ac:dyDescent="0.25">
      <c r="U4302">
        <v>4301</v>
      </c>
      <c r="V4302">
        <v>15633834</v>
      </c>
      <c r="W4302" t="s">
        <v>791</v>
      </c>
      <c r="X4302">
        <v>700</v>
      </c>
      <c r="Y4302" t="s">
        <v>378</v>
      </c>
      <c r="Z4302" t="s">
        <v>437</v>
      </c>
      <c r="AA4302">
        <v>28</v>
      </c>
      <c r="AB4302">
        <v>3</v>
      </c>
      <c r="AC4302">
        <v>99705.69</v>
      </c>
      <c r="AD4302">
        <v>2</v>
      </c>
      <c r="AE4302">
        <v>0</v>
      </c>
      <c r="AF4302">
        <v>0</v>
      </c>
      <c r="AG4302">
        <v>146723.72</v>
      </c>
      <c r="AH4302">
        <v>0</v>
      </c>
    </row>
    <row r="4303" spans="21:34" x14ac:dyDescent="0.25">
      <c r="U4303">
        <v>4302</v>
      </c>
      <c r="V4303">
        <v>15765266</v>
      </c>
      <c r="W4303" t="s">
        <v>1168</v>
      </c>
      <c r="X4303">
        <v>615</v>
      </c>
      <c r="Y4303" t="s">
        <v>374</v>
      </c>
      <c r="Z4303" t="s">
        <v>436</v>
      </c>
      <c r="AA4303">
        <v>32</v>
      </c>
      <c r="AB4303">
        <v>1</v>
      </c>
      <c r="AC4303">
        <v>0</v>
      </c>
      <c r="AD4303">
        <v>2</v>
      </c>
      <c r="AE4303">
        <v>0</v>
      </c>
      <c r="AF4303">
        <v>0</v>
      </c>
      <c r="AG4303">
        <v>2139.25</v>
      </c>
      <c r="AH4303">
        <v>0</v>
      </c>
    </row>
    <row r="4304" spans="21:34" x14ac:dyDescent="0.25">
      <c r="U4304">
        <v>4303</v>
      </c>
      <c r="V4304">
        <v>15791867</v>
      </c>
      <c r="W4304" t="s">
        <v>2514</v>
      </c>
      <c r="X4304">
        <v>544</v>
      </c>
      <c r="Y4304" t="s">
        <v>378</v>
      </c>
      <c r="Z4304" t="s">
        <v>436</v>
      </c>
      <c r="AA4304">
        <v>44</v>
      </c>
      <c r="AB4304">
        <v>2</v>
      </c>
      <c r="AC4304">
        <v>108895.93</v>
      </c>
      <c r="AD4304">
        <v>1</v>
      </c>
      <c r="AE4304">
        <v>0</v>
      </c>
      <c r="AF4304">
        <v>0</v>
      </c>
      <c r="AG4304">
        <v>69228.2</v>
      </c>
      <c r="AH4304">
        <v>1</v>
      </c>
    </row>
    <row r="4305" spans="21:34" x14ac:dyDescent="0.25">
      <c r="U4305">
        <v>4304</v>
      </c>
      <c r="V4305">
        <v>15675380</v>
      </c>
      <c r="W4305" t="s">
        <v>2515</v>
      </c>
      <c r="X4305">
        <v>573</v>
      </c>
      <c r="Y4305" t="s">
        <v>376</v>
      </c>
      <c r="Z4305" t="s">
        <v>436</v>
      </c>
      <c r="AA4305">
        <v>56</v>
      </c>
      <c r="AB4305">
        <v>3</v>
      </c>
      <c r="AC4305">
        <v>154669.76999999999</v>
      </c>
      <c r="AD4305">
        <v>1</v>
      </c>
      <c r="AE4305">
        <v>0</v>
      </c>
      <c r="AF4305">
        <v>1</v>
      </c>
      <c r="AG4305">
        <v>115462.27</v>
      </c>
      <c r="AH4305">
        <v>1</v>
      </c>
    </row>
    <row r="4306" spans="21:34" x14ac:dyDescent="0.25">
      <c r="U4306">
        <v>4305</v>
      </c>
      <c r="V4306">
        <v>15770576</v>
      </c>
      <c r="W4306" t="s">
        <v>709</v>
      </c>
      <c r="X4306">
        <v>555</v>
      </c>
      <c r="Y4306" t="s">
        <v>376</v>
      </c>
      <c r="Z4306" t="s">
        <v>436</v>
      </c>
      <c r="AA4306">
        <v>50</v>
      </c>
      <c r="AB4306">
        <v>7</v>
      </c>
      <c r="AC4306">
        <v>128061</v>
      </c>
      <c r="AD4306">
        <v>2</v>
      </c>
      <c r="AE4306">
        <v>1</v>
      </c>
      <c r="AF4306">
        <v>1</v>
      </c>
      <c r="AG4306">
        <v>62375.1</v>
      </c>
      <c r="AH4306">
        <v>0</v>
      </c>
    </row>
    <row r="4307" spans="21:34" x14ac:dyDescent="0.25">
      <c r="U4307">
        <v>4306</v>
      </c>
      <c r="V4307">
        <v>15775294</v>
      </c>
      <c r="W4307" t="s">
        <v>2516</v>
      </c>
      <c r="X4307">
        <v>692</v>
      </c>
      <c r="Y4307" t="s">
        <v>374</v>
      </c>
      <c r="Z4307" t="s">
        <v>437</v>
      </c>
      <c r="AA4307">
        <v>31</v>
      </c>
      <c r="AB4307">
        <v>2</v>
      </c>
      <c r="AC4307">
        <v>0</v>
      </c>
      <c r="AD4307">
        <v>2</v>
      </c>
      <c r="AE4307">
        <v>1</v>
      </c>
      <c r="AF4307">
        <v>0</v>
      </c>
      <c r="AG4307">
        <v>91829.17</v>
      </c>
      <c r="AH4307">
        <v>1</v>
      </c>
    </row>
    <row r="4308" spans="21:34" x14ac:dyDescent="0.25">
      <c r="U4308">
        <v>4307</v>
      </c>
      <c r="V4308">
        <v>15727059</v>
      </c>
      <c r="W4308" t="s">
        <v>1034</v>
      </c>
      <c r="X4308">
        <v>476</v>
      </c>
      <c r="Y4308" t="s">
        <v>374</v>
      </c>
      <c r="Z4308" t="s">
        <v>437</v>
      </c>
      <c r="AA4308">
        <v>40</v>
      </c>
      <c r="AB4308">
        <v>4</v>
      </c>
      <c r="AC4308">
        <v>0</v>
      </c>
      <c r="AD4308">
        <v>2</v>
      </c>
      <c r="AE4308">
        <v>0</v>
      </c>
      <c r="AF4308">
        <v>0</v>
      </c>
      <c r="AG4308">
        <v>182547.04</v>
      </c>
      <c r="AH4308">
        <v>0</v>
      </c>
    </row>
    <row r="4309" spans="21:34" x14ac:dyDescent="0.25">
      <c r="U4309">
        <v>4308</v>
      </c>
      <c r="V4309">
        <v>15702499</v>
      </c>
      <c r="W4309" t="s">
        <v>2517</v>
      </c>
      <c r="X4309">
        <v>770</v>
      </c>
      <c r="Y4309" t="s">
        <v>376</v>
      </c>
      <c r="Z4309" t="s">
        <v>436</v>
      </c>
      <c r="AA4309">
        <v>46</v>
      </c>
      <c r="AB4309">
        <v>9</v>
      </c>
      <c r="AC4309">
        <v>190678.02</v>
      </c>
      <c r="AD4309">
        <v>1</v>
      </c>
      <c r="AE4309">
        <v>1</v>
      </c>
      <c r="AF4309">
        <v>1</v>
      </c>
      <c r="AG4309">
        <v>14725.36</v>
      </c>
      <c r="AH4309">
        <v>0</v>
      </c>
    </row>
    <row r="4310" spans="21:34" x14ac:dyDescent="0.25">
      <c r="U4310">
        <v>4309</v>
      </c>
      <c r="V4310">
        <v>15611699</v>
      </c>
      <c r="W4310" t="s">
        <v>1266</v>
      </c>
      <c r="X4310">
        <v>641</v>
      </c>
      <c r="Y4310" t="s">
        <v>374</v>
      </c>
      <c r="Z4310" t="s">
        <v>437</v>
      </c>
      <c r="AA4310">
        <v>40</v>
      </c>
      <c r="AB4310">
        <v>7</v>
      </c>
      <c r="AC4310">
        <v>0</v>
      </c>
      <c r="AD4310">
        <v>1</v>
      </c>
      <c r="AE4310">
        <v>1</v>
      </c>
      <c r="AF4310">
        <v>0</v>
      </c>
      <c r="AG4310">
        <v>126996.67</v>
      </c>
      <c r="AH4310">
        <v>0</v>
      </c>
    </row>
    <row r="4311" spans="21:34" x14ac:dyDescent="0.25">
      <c r="U4311">
        <v>4310</v>
      </c>
      <c r="V4311">
        <v>15654000</v>
      </c>
      <c r="W4311" t="s">
        <v>2518</v>
      </c>
      <c r="X4311">
        <v>705</v>
      </c>
      <c r="Y4311" t="s">
        <v>374</v>
      </c>
      <c r="Z4311" t="s">
        <v>437</v>
      </c>
      <c r="AA4311">
        <v>35</v>
      </c>
      <c r="AB4311">
        <v>5</v>
      </c>
      <c r="AC4311">
        <v>0</v>
      </c>
      <c r="AD4311">
        <v>1</v>
      </c>
      <c r="AE4311">
        <v>1</v>
      </c>
      <c r="AF4311">
        <v>0</v>
      </c>
      <c r="AG4311">
        <v>133991.10999999999</v>
      </c>
      <c r="AH4311">
        <v>1</v>
      </c>
    </row>
    <row r="4312" spans="21:34" x14ac:dyDescent="0.25">
      <c r="U4312">
        <v>4311</v>
      </c>
      <c r="V4312">
        <v>15657881</v>
      </c>
      <c r="W4312" t="s">
        <v>1659</v>
      </c>
      <c r="X4312">
        <v>784</v>
      </c>
      <c r="Y4312" t="s">
        <v>374</v>
      </c>
      <c r="Z4312" t="s">
        <v>436</v>
      </c>
      <c r="AA4312">
        <v>38</v>
      </c>
      <c r="AB4312">
        <v>5</v>
      </c>
      <c r="AC4312">
        <v>136712.91</v>
      </c>
      <c r="AD4312">
        <v>1</v>
      </c>
      <c r="AE4312">
        <v>0</v>
      </c>
      <c r="AF4312">
        <v>1</v>
      </c>
      <c r="AG4312">
        <v>169920.92</v>
      </c>
      <c r="AH4312">
        <v>0</v>
      </c>
    </row>
    <row r="4313" spans="21:34" x14ac:dyDescent="0.25">
      <c r="U4313">
        <v>4312</v>
      </c>
      <c r="V4313">
        <v>15719991</v>
      </c>
      <c r="W4313" t="s">
        <v>2141</v>
      </c>
      <c r="X4313">
        <v>727</v>
      </c>
      <c r="Y4313" t="s">
        <v>376</v>
      </c>
      <c r="Z4313" t="s">
        <v>437</v>
      </c>
      <c r="AA4313">
        <v>52</v>
      </c>
      <c r="AB4313">
        <v>1</v>
      </c>
      <c r="AC4313">
        <v>154733.97</v>
      </c>
      <c r="AD4313">
        <v>1</v>
      </c>
      <c r="AE4313">
        <v>1</v>
      </c>
      <c r="AF4313">
        <v>0</v>
      </c>
      <c r="AG4313">
        <v>80259.67</v>
      </c>
      <c r="AH4313">
        <v>1</v>
      </c>
    </row>
    <row r="4314" spans="21:34" x14ac:dyDescent="0.25">
      <c r="U4314">
        <v>4313</v>
      </c>
      <c r="V4314">
        <v>15720687</v>
      </c>
      <c r="W4314" t="s">
        <v>2022</v>
      </c>
      <c r="X4314">
        <v>576</v>
      </c>
      <c r="Y4314" t="s">
        <v>374</v>
      </c>
      <c r="Z4314" t="s">
        <v>437</v>
      </c>
      <c r="AA4314">
        <v>41</v>
      </c>
      <c r="AB4314">
        <v>4</v>
      </c>
      <c r="AC4314">
        <v>112609.91</v>
      </c>
      <c r="AD4314">
        <v>1</v>
      </c>
      <c r="AE4314">
        <v>0</v>
      </c>
      <c r="AF4314">
        <v>0</v>
      </c>
      <c r="AG4314">
        <v>191035.18</v>
      </c>
      <c r="AH4314">
        <v>1</v>
      </c>
    </row>
    <row r="4315" spans="21:34" x14ac:dyDescent="0.25">
      <c r="U4315">
        <v>4314</v>
      </c>
      <c r="V4315">
        <v>15687079</v>
      </c>
      <c r="W4315" t="s">
        <v>1067</v>
      </c>
      <c r="X4315">
        <v>646</v>
      </c>
      <c r="Y4315" t="s">
        <v>376</v>
      </c>
      <c r="Z4315" t="s">
        <v>436</v>
      </c>
      <c r="AA4315">
        <v>69</v>
      </c>
      <c r="AB4315">
        <v>10</v>
      </c>
      <c r="AC4315">
        <v>115462.44</v>
      </c>
      <c r="AD4315">
        <v>1</v>
      </c>
      <c r="AE4315">
        <v>1</v>
      </c>
      <c r="AF4315">
        <v>0</v>
      </c>
      <c r="AG4315">
        <v>40421.870000000003</v>
      </c>
      <c r="AH4315">
        <v>0</v>
      </c>
    </row>
    <row r="4316" spans="21:34" x14ac:dyDescent="0.25">
      <c r="U4316">
        <v>4315</v>
      </c>
      <c r="V4316">
        <v>15582276</v>
      </c>
      <c r="W4316" t="s">
        <v>977</v>
      </c>
      <c r="X4316">
        <v>638</v>
      </c>
      <c r="Y4316" t="s">
        <v>374</v>
      </c>
      <c r="Z4316" t="s">
        <v>436</v>
      </c>
      <c r="AA4316">
        <v>34</v>
      </c>
      <c r="AB4316">
        <v>5</v>
      </c>
      <c r="AC4316">
        <v>133501.35999999999</v>
      </c>
      <c r="AD4316">
        <v>1</v>
      </c>
      <c r="AE4316">
        <v>0</v>
      </c>
      <c r="AF4316">
        <v>1</v>
      </c>
      <c r="AG4316">
        <v>155643.04</v>
      </c>
      <c r="AH4316">
        <v>0</v>
      </c>
    </row>
    <row r="4317" spans="21:34" x14ac:dyDescent="0.25">
      <c r="U4317">
        <v>4316</v>
      </c>
      <c r="V4317">
        <v>15763980</v>
      </c>
      <c r="W4317" t="s">
        <v>1197</v>
      </c>
      <c r="X4317">
        <v>632</v>
      </c>
      <c r="Y4317" t="s">
        <v>378</v>
      </c>
      <c r="Z4317" t="s">
        <v>436</v>
      </c>
      <c r="AA4317">
        <v>30</v>
      </c>
      <c r="AB4317">
        <v>1</v>
      </c>
      <c r="AC4317">
        <v>58668.02</v>
      </c>
      <c r="AD4317">
        <v>1</v>
      </c>
      <c r="AE4317">
        <v>1</v>
      </c>
      <c r="AF4317">
        <v>1</v>
      </c>
      <c r="AG4317">
        <v>78670.52</v>
      </c>
      <c r="AH4317">
        <v>0</v>
      </c>
    </row>
    <row r="4318" spans="21:34" x14ac:dyDescent="0.25">
      <c r="U4318">
        <v>4317</v>
      </c>
      <c r="V4318">
        <v>15720774</v>
      </c>
      <c r="W4318" t="s">
        <v>1256</v>
      </c>
      <c r="X4318">
        <v>850</v>
      </c>
      <c r="Y4318" t="s">
        <v>376</v>
      </c>
      <c r="Z4318" t="s">
        <v>436</v>
      </c>
      <c r="AA4318">
        <v>44</v>
      </c>
      <c r="AB4318">
        <v>7</v>
      </c>
      <c r="AC4318">
        <v>89118.26</v>
      </c>
      <c r="AD4318">
        <v>1</v>
      </c>
      <c r="AE4318">
        <v>1</v>
      </c>
      <c r="AF4318">
        <v>0</v>
      </c>
      <c r="AG4318">
        <v>104240.77</v>
      </c>
      <c r="AH4318">
        <v>1</v>
      </c>
    </row>
    <row r="4319" spans="21:34" x14ac:dyDescent="0.25">
      <c r="U4319">
        <v>4318</v>
      </c>
      <c r="V4319">
        <v>15592194</v>
      </c>
      <c r="W4319" t="s">
        <v>2519</v>
      </c>
      <c r="X4319">
        <v>492</v>
      </c>
      <c r="Y4319" t="s">
        <v>374</v>
      </c>
      <c r="Z4319" t="s">
        <v>437</v>
      </c>
      <c r="AA4319">
        <v>28</v>
      </c>
      <c r="AB4319">
        <v>9</v>
      </c>
      <c r="AC4319">
        <v>0</v>
      </c>
      <c r="AD4319">
        <v>2</v>
      </c>
      <c r="AE4319">
        <v>1</v>
      </c>
      <c r="AF4319">
        <v>0</v>
      </c>
      <c r="AG4319">
        <v>95957.09</v>
      </c>
      <c r="AH4319">
        <v>0</v>
      </c>
    </row>
    <row r="4320" spans="21:34" x14ac:dyDescent="0.25">
      <c r="U4320">
        <v>4319</v>
      </c>
      <c r="V4320">
        <v>15803685</v>
      </c>
      <c r="W4320" t="s">
        <v>977</v>
      </c>
      <c r="X4320">
        <v>673</v>
      </c>
      <c r="Y4320" t="s">
        <v>378</v>
      </c>
      <c r="Z4320" t="s">
        <v>437</v>
      </c>
      <c r="AA4320">
        <v>77</v>
      </c>
      <c r="AB4320">
        <v>10</v>
      </c>
      <c r="AC4320">
        <v>76510.52</v>
      </c>
      <c r="AD4320">
        <v>2</v>
      </c>
      <c r="AE4320">
        <v>0</v>
      </c>
      <c r="AF4320">
        <v>1</v>
      </c>
      <c r="AG4320">
        <v>59595.66</v>
      </c>
      <c r="AH4320">
        <v>0</v>
      </c>
    </row>
    <row r="4321" spans="21:34" x14ac:dyDescent="0.25">
      <c r="U4321">
        <v>4320</v>
      </c>
      <c r="V4321">
        <v>15759456</v>
      </c>
      <c r="W4321" t="s">
        <v>2520</v>
      </c>
      <c r="X4321">
        <v>609</v>
      </c>
      <c r="Y4321" t="s">
        <v>376</v>
      </c>
      <c r="Z4321" t="s">
        <v>436</v>
      </c>
      <c r="AA4321">
        <v>34</v>
      </c>
      <c r="AB4321">
        <v>7</v>
      </c>
      <c r="AC4321">
        <v>140694.78</v>
      </c>
      <c r="AD4321">
        <v>2</v>
      </c>
      <c r="AE4321">
        <v>1</v>
      </c>
      <c r="AF4321">
        <v>0</v>
      </c>
      <c r="AG4321">
        <v>46266.63</v>
      </c>
      <c r="AH4321">
        <v>0</v>
      </c>
    </row>
    <row r="4322" spans="21:34" x14ac:dyDescent="0.25">
      <c r="U4322">
        <v>4321</v>
      </c>
      <c r="V4322">
        <v>15611544</v>
      </c>
      <c r="W4322" t="s">
        <v>2521</v>
      </c>
      <c r="X4322">
        <v>701</v>
      </c>
      <c r="Y4322" t="s">
        <v>378</v>
      </c>
      <c r="Z4322" t="s">
        <v>436</v>
      </c>
      <c r="AA4322">
        <v>36</v>
      </c>
      <c r="AB4322">
        <v>7</v>
      </c>
      <c r="AC4322">
        <v>95448.320000000007</v>
      </c>
      <c r="AD4322">
        <v>2</v>
      </c>
      <c r="AE4322">
        <v>1</v>
      </c>
      <c r="AF4322">
        <v>0</v>
      </c>
      <c r="AG4322">
        <v>189085.07</v>
      </c>
      <c r="AH4322">
        <v>0</v>
      </c>
    </row>
    <row r="4323" spans="21:34" x14ac:dyDescent="0.25">
      <c r="U4323">
        <v>4322</v>
      </c>
      <c r="V4323">
        <v>15794257</v>
      </c>
      <c r="W4323" t="s">
        <v>1000</v>
      </c>
      <c r="X4323">
        <v>651</v>
      </c>
      <c r="Y4323" t="s">
        <v>374</v>
      </c>
      <c r="Z4323" t="s">
        <v>436</v>
      </c>
      <c r="AA4323">
        <v>34</v>
      </c>
      <c r="AB4323">
        <v>4</v>
      </c>
      <c r="AC4323">
        <v>91562.99</v>
      </c>
      <c r="AD4323">
        <v>1</v>
      </c>
      <c r="AE4323">
        <v>1</v>
      </c>
      <c r="AF4323">
        <v>1</v>
      </c>
      <c r="AG4323">
        <v>123954.15</v>
      </c>
      <c r="AH4323">
        <v>0</v>
      </c>
    </row>
    <row r="4324" spans="21:34" x14ac:dyDescent="0.25">
      <c r="U4324">
        <v>4323</v>
      </c>
      <c r="V4324">
        <v>15681697</v>
      </c>
      <c r="W4324" t="s">
        <v>2522</v>
      </c>
      <c r="X4324">
        <v>508</v>
      </c>
      <c r="Y4324" t="s">
        <v>374</v>
      </c>
      <c r="Z4324" t="s">
        <v>436</v>
      </c>
      <c r="AA4324">
        <v>31</v>
      </c>
      <c r="AB4324">
        <v>8</v>
      </c>
      <c r="AC4324">
        <v>72541.48</v>
      </c>
      <c r="AD4324">
        <v>1</v>
      </c>
      <c r="AE4324">
        <v>1</v>
      </c>
      <c r="AF4324">
        <v>0</v>
      </c>
      <c r="AG4324">
        <v>129803.08</v>
      </c>
      <c r="AH4324">
        <v>0</v>
      </c>
    </row>
    <row r="4325" spans="21:34" x14ac:dyDescent="0.25">
      <c r="U4325">
        <v>4324</v>
      </c>
      <c r="V4325">
        <v>15579566</v>
      </c>
      <c r="W4325" t="s">
        <v>1467</v>
      </c>
      <c r="X4325">
        <v>616</v>
      </c>
      <c r="Y4325" t="s">
        <v>376</v>
      </c>
      <c r="Z4325" t="s">
        <v>437</v>
      </c>
      <c r="AA4325">
        <v>43</v>
      </c>
      <c r="AB4325">
        <v>3</v>
      </c>
      <c r="AC4325">
        <v>120867.18</v>
      </c>
      <c r="AD4325">
        <v>1</v>
      </c>
      <c r="AE4325">
        <v>1</v>
      </c>
      <c r="AF4325">
        <v>0</v>
      </c>
      <c r="AG4325">
        <v>18761.919999999998</v>
      </c>
      <c r="AH4325">
        <v>1</v>
      </c>
    </row>
    <row r="4326" spans="21:34" x14ac:dyDescent="0.25">
      <c r="U4326">
        <v>4325</v>
      </c>
      <c r="V4326">
        <v>15577970</v>
      </c>
      <c r="W4326" t="s">
        <v>788</v>
      </c>
      <c r="X4326">
        <v>489</v>
      </c>
      <c r="Y4326" t="s">
        <v>374</v>
      </c>
      <c r="Z4326" t="s">
        <v>436</v>
      </c>
      <c r="AA4326">
        <v>34</v>
      </c>
      <c r="AB4326">
        <v>5</v>
      </c>
      <c r="AC4326">
        <v>0</v>
      </c>
      <c r="AD4326">
        <v>1</v>
      </c>
      <c r="AE4326">
        <v>0</v>
      </c>
      <c r="AF4326">
        <v>0</v>
      </c>
      <c r="AG4326">
        <v>43540.59</v>
      </c>
      <c r="AH4326">
        <v>0</v>
      </c>
    </row>
    <row r="4327" spans="21:34" x14ac:dyDescent="0.25">
      <c r="U4327">
        <v>4326</v>
      </c>
      <c r="V4327">
        <v>15727489</v>
      </c>
      <c r="W4327" t="s">
        <v>2523</v>
      </c>
      <c r="X4327">
        <v>567</v>
      </c>
      <c r="Y4327" t="s">
        <v>376</v>
      </c>
      <c r="Z4327" t="s">
        <v>437</v>
      </c>
      <c r="AA4327">
        <v>45</v>
      </c>
      <c r="AB4327">
        <v>1</v>
      </c>
      <c r="AC4327">
        <v>157320.51</v>
      </c>
      <c r="AD4327">
        <v>1</v>
      </c>
      <c r="AE4327">
        <v>1</v>
      </c>
      <c r="AF4327">
        <v>0</v>
      </c>
      <c r="AG4327">
        <v>62193.919999999998</v>
      </c>
      <c r="AH4327">
        <v>0</v>
      </c>
    </row>
    <row r="4328" spans="21:34" x14ac:dyDescent="0.25">
      <c r="U4328">
        <v>4327</v>
      </c>
      <c r="V4328">
        <v>15764284</v>
      </c>
      <c r="W4328" t="s">
        <v>2524</v>
      </c>
      <c r="X4328">
        <v>714</v>
      </c>
      <c r="Y4328" t="s">
        <v>376</v>
      </c>
      <c r="Z4328" t="s">
        <v>436</v>
      </c>
      <c r="AA4328">
        <v>27</v>
      </c>
      <c r="AB4328">
        <v>3</v>
      </c>
      <c r="AC4328">
        <v>0</v>
      </c>
      <c r="AD4328">
        <v>3</v>
      </c>
      <c r="AE4328">
        <v>1</v>
      </c>
      <c r="AF4328">
        <v>1</v>
      </c>
      <c r="AG4328">
        <v>129130.09</v>
      </c>
      <c r="AH4328">
        <v>0</v>
      </c>
    </row>
    <row r="4329" spans="21:34" x14ac:dyDescent="0.25">
      <c r="U4329">
        <v>4328</v>
      </c>
      <c r="V4329">
        <v>15581811</v>
      </c>
      <c r="W4329" t="s">
        <v>2525</v>
      </c>
      <c r="X4329">
        <v>678</v>
      </c>
      <c r="Y4329" t="s">
        <v>378</v>
      </c>
      <c r="Z4329" t="s">
        <v>437</v>
      </c>
      <c r="AA4329">
        <v>30</v>
      </c>
      <c r="AB4329">
        <v>1</v>
      </c>
      <c r="AC4329">
        <v>139676.95000000001</v>
      </c>
      <c r="AD4329">
        <v>2</v>
      </c>
      <c r="AE4329">
        <v>0</v>
      </c>
      <c r="AF4329">
        <v>1</v>
      </c>
      <c r="AG4329">
        <v>16146</v>
      </c>
      <c r="AH4329">
        <v>0</v>
      </c>
    </row>
    <row r="4330" spans="21:34" x14ac:dyDescent="0.25">
      <c r="U4330">
        <v>4329</v>
      </c>
      <c r="V4330">
        <v>15622527</v>
      </c>
      <c r="W4330" t="s">
        <v>2026</v>
      </c>
      <c r="X4330">
        <v>581</v>
      </c>
      <c r="Y4330" t="s">
        <v>374</v>
      </c>
      <c r="Z4330" t="s">
        <v>437</v>
      </c>
      <c r="AA4330">
        <v>55</v>
      </c>
      <c r="AB4330">
        <v>6</v>
      </c>
      <c r="AC4330">
        <v>0</v>
      </c>
      <c r="AD4330">
        <v>1</v>
      </c>
      <c r="AE4330">
        <v>1</v>
      </c>
      <c r="AF4330">
        <v>1</v>
      </c>
      <c r="AG4330">
        <v>22442.13</v>
      </c>
      <c r="AH4330">
        <v>0</v>
      </c>
    </row>
    <row r="4331" spans="21:34" x14ac:dyDescent="0.25">
      <c r="U4331">
        <v>4330</v>
      </c>
      <c r="V4331">
        <v>15753362</v>
      </c>
      <c r="W4331" t="s">
        <v>2435</v>
      </c>
      <c r="X4331">
        <v>748</v>
      </c>
      <c r="Y4331" t="s">
        <v>376</v>
      </c>
      <c r="Z4331" t="s">
        <v>436</v>
      </c>
      <c r="AA4331">
        <v>60</v>
      </c>
      <c r="AB4331">
        <v>3</v>
      </c>
      <c r="AC4331">
        <v>0</v>
      </c>
      <c r="AD4331">
        <v>2</v>
      </c>
      <c r="AE4331">
        <v>1</v>
      </c>
      <c r="AF4331">
        <v>1</v>
      </c>
      <c r="AG4331">
        <v>78194.37</v>
      </c>
      <c r="AH4331">
        <v>0</v>
      </c>
    </row>
    <row r="4332" spans="21:34" x14ac:dyDescent="0.25">
      <c r="U4332">
        <v>4331</v>
      </c>
      <c r="V4332">
        <v>15666652</v>
      </c>
      <c r="W4332" t="s">
        <v>1925</v>
      </c>
      <c r="X4332">
        <v>781</v>
      </c>
      <c r="Y4332" t="s">
        <v>374</v>
      </c>
      <c r="Z4332" t="s">
        <v>437</v>
      </c>
      <c r="AA4332">
        <v>19</v>
      </c>
      <c r="AB4332">
        <v>3</v>
      </c>
      <c r="AC4332">
        <v>0</v>
      </c>
      <c r="AD4332">
        <v>2</v>
      </c>
      <c r="AE4332">
        <v>1</v>
      </c>
      <c r="AF4332">
        <v>1</v>
      </c>
      <c r="AG4332">
        <v>124297.32</v>
      </c>
      <c r="AH4332">
        <v>0</v>
      </c>
    </row>
    <row r="4333" spans="21:34" x14ac:dyDescent="0.25">
      <c r="U4333">
        <v>4332</v>
      </c>
      <c r="V4333">
        <v>15789714</v>
      </c>
      <c r="W4333" t="s">
        <v>2526</v>
      </c>
      <c r="X4333">
        <v>691</v>
      </c>
      <c r="Y4333" t="s">
        <v>376</v>
      </c>
      <c r="Z4333" t="s">
        <v>436</v>
      </c>
      <c r="AA4333">
        <v>21</v>
      </c>
      <c r="AB4333">
        <v>3</v>
      </c>
      <c r="AC4333">
        <v>103000.94</v>
      </c>
      <c r="AD4333">
        <v>1</v>
      </c>
      <c r="AE4333">
        <v>1</v>
      </c>
      <c r="AF4333">
        <v>1</v>
      </c>
      <c r="AG4333">
        <v>104648.58</v>
      </c>
      <c r="AH4333">
        <v>0</v>
      </c>
    </row>
    <row r="4334" spans="21:34" x14ac:dyDescent="0.25">
      <c r="U4334">
        <v>4333</v>
      </c>
      <c r="V4334">
        <v>15771543</v>
      </c>
      <c r="W4334" t="s">
        <v>1670</v>
      </c>
      <c r="X4334">
        <v>507</v>
      </c>
      <c r="Y4334" t="s">
        <v>378</v>
      </c>
      <c r="Z4334" t="s">
        <v>436</v>
      </c>
      <c r="AA4334">
        <v>31</v>
      </c>
      <c r="AB4334">
        <v>2</v>
      </c>
      <c r="AC4334">
        <v>134237.07</v>
      </c>
      <c r="AD4334">
        <v>1</v>
      </c>
      <c r="AE4334">
        <v>1</v>
      </c>
      <c r="AF4334">
        <v>1</v>
      </c>
      <c r="AG4334">
        <v>166423.66</v>
      </c>
      <c r="AH4334">
        <v>1</v>
      </c>
    </row>
    <row r="4335" spans="21:34" x14ac:dyDescent="0.25">
      <c r="U4335">
        <v>4334</v>
      </c>
      <c r="V4335">
        <v>15748327</v>
      </c>
      <c r="W4335" t="s">
        <v>1164</v>
      </c>
      <c r="X4335">
        <v>724</v>
      </c>
      <c r="Y4335" t="s">
        <v>378</v>
      </c>
      <c r="Z4335" t="s">
        <v>436</v>
      </c>
      <c r="AA4335">
        <v>34</v>
      </c>
      <c r="AB4335">
        <v>6</v>
      </c>
      <c r="AC4335">
        <v>118235.7</v>
      </c>
      <c r="AD4335">
        <v>2</v>
      </c>
      <c r="AE4335">
        <v>0</v>
      </c>
      <c r="AF4335">
        <v>0</v>
      </c>
      <c r="AG4335">
        <v>157137.23000000001</v>
      </c>
      <c r="AH4335">
        <v>0</v>
      </c>
    </row>
    <row r="4336" spans="21:34" x14ac:dyDescent="0.25">
      <c r="U4336">
        <v>4335</v>
      </c>
      <c r="V4336">
        <v>15754649</v>
      </c>
      <c r="W4336" t="s">
        <v>1726</v>
      </c>
      <c r="X4336">
        <v>705</v>
      </c>
      <c r="Y4336" t="s">
        <v>376</v>
      </c>
      <c r="Z4336" t="s">
        <v>437</v>
      </c>
      <c r="AA4336">
        <v>57</v>
      </c>
      <c r="AB4336">
        <v>3</v>
      </c>
      <c r="AC4336">
        <v>0</v>
      </c>
      <c r="AD4336">
        <v>2</v>
      </c>
      <c r="AE4336">
        <v>1</v>
      </c>
      <c r="AF4336">
        <v>1</v>
      </c>
      <c r="AG4336">
        <v>34134.14</v>
      </c>
      <c r="AH4336">
        <v>0</v>
      </c>
    </row>
    <row r="4337" spans="21:34" x14ac:dyDescent="0.25">
      <c r="U4337">
        <v>4336</v>
      </c>
      <c r="V4337">
        <v>15810460</v>
      </c>
      <c r="W4337" t="s">
        <v>741</v>
      </c>
      <c r="X4337">
        <v>708</v>
      </c>
      <c r="Y4337" t="s">
        <v>376</v>
      </c>
      <c r="Z4337" t="s">
        <v>437</v>
      </c>
      <c r="AA4337">
        <v>64</v>
      </c>
      <c r="AB4337">
        <v>5</v>
      </c>
      <c r="AC4337">
        <v>0</v>
      </c>
      <c r="AD4337">
        <v>3</v>
      </c>
      <c r="AE4337">
        <v>0</v>
      </c>
      <c r="AF4337">
        <v>1</v>
      </c>
      <c r="AG4337">
        <v>112520.07</v>
      </c>
      <c r="AH4337">
        <v>1</v>
      </c>
    </row>
    <row r="4338" spans="21:34" x14ac:dyDescent="0.25">
      <c r="U4338">
        <v>4337</v>
      </c>
      <c r="V4338">
        <v>15771742</v>
      </c>
      <c r="W4338" t="s">
        <v>892</v>
      </c>
      <c r="X4338">
        <v>580</v>
      </c>
      <c r="Y4338" t="s">
        <v>378</v>
      </c>
      <c r="Z4338" t="s">
        <v>436</v>
      </c>
      <c r="AA4338">
        <v>38</v>
      </c>
      <c r="AB4338">
        <v>9</v>
      </c>
      <c r="AC4338">
        <v>115442.19</v>
      </c>
      <c r="AD4338">
        <v>2</v>
      </c>
      <c r="AE4338">
        <v>1</v>
      </c>
      <c r="AF4338">
        <v>0</v>
      </c>
      <c r="AG4338">
        <v>128481.5</v>
      </c>
      <c r="AH4338">
        <v>1</v>
      </c>
    </row>
    <row r="4339" spans="21:34" x14ac:dyDescent="0.25">
      <c r="U4339">
        <v>4338</v>
      </c>
      <c r="V4339">
        <v>15642160</v>
      </c>
      <c r="W4339" t="s">
        <v>1490</v>
      </c>
      <c r="X4339">
        <v>850</v>
      </c>
      <c r="Y4339" t="s">
        <v>374</v>
      </c>
      <c r="Z4339" t="s">
        <v>436</v>
      </c>
      <c r="AA4339">
        <v>38</v>
      </c>
      <c r="AB4339">
        <v>5</v>
      </c>
      <c r="AC4339">
        <v>0</v>
      </c>
      <c r="AD4339">
        <v>2</v>
      </c>
      <c r="AE4339">
        <v>1</v>
      </c>
      <c r="AF4339">
        <v>0</v>
      </c>
      <c r="AG4339">
        <v>16491.64</v>
      </c>
      <c r="AH4339">
        <v>0</v>
      </c>
    </row>
    <row r="4340" spans="21:34" x14ac:dyDescent="0.25">
      <c r="U4340">
        <v>4339</v>
      </c>
      <c r="V4340">
        <v>15798439</v>
      </c>
      <c r="W4340" t="s">
        <v>904</v>
      </c>
      <c r="X4340">
        <v>714</v>
      </c>
      <c r="Y4340" t="s">
        <v>376</v>
      </c>
      <c r="Z4340" t="s">
        <v>436</v>
      </c>
      <c r="AA4340">
        <v>25</v>
      </c>
      <c r="AB4340">
        <v>2</v>
      </c>
      <c r="AC4340">
        <v>0</v>
      </c>
      <c r="AD4340">
        <v>1</v>
      </c>
      <c r="AE4340">
        <v>1</v>
      </c>
      <c r="AF4340">
        <v>1</v>
      </c>
      <c r="AG4340">
        <v>132979.43</v>
      </c>
      <c r="AH4340">
        <v>0</v>
      </c>
    </row>
    <row r="4341" spans="21:34" x14ac:dyDescent="0.25">
      <c r="U4341">
        <v>4340</v>
      </c>
      <c r="V4341">
        <v>15605293</v>
      </c>
      <c r="W4341" t="s">
        <v>364</v>
      </c>
      <c r="X4341">
        <v>559</v>
      </c>
      <c r="Y4341" t="s">
        <v>374</v>
      </c>
      <c r="Z4341" t="s">
        <v>437</v>
      </c>
      <c r="AA4341">
        <v>43</v>
      </c>
      <c r="AB4341">
        <v>1</v>
      </c>
      <c r="AC4341">
        <v>0</v>
      </c>
      <c r="AD4341">
        <v>2</v>
      </c>
      <c r="AE4341">
        <v>1</v>
      </c>
      <c r="AF4341">
        <v>1</v>
      </c>
      <c r="AG4341">
        <v>196645.87</v>
      </c>
      <c r="AH4341">
        <v>0</v>
      </c>
    </row>
    <row r="4342" spans="21:34" x14ac:dyDescent="0.25">
      <c r="U4342">
        <v>4341</v>
      </c>
      <c r="V4342">
        <v>15692631</v>
      </c>
      <c r="W4342" t="s">
        <v>2527</v>
      </c>
      <c r="X4342">
        <v>577</v>
      </c>
      <c r="Y4342" t="s">
        <v>376</v>
      </c>
      <c r="Z4342" t="s">
        <v>437</v>
      </c>
      <c r="AA4342">
        <v>44</v>
      </c>
      <c r="AB4342">
        <v>8</v>
      </c>
      <c r="AC4342">
        <v>115557</v>
      </c>
      <c r="AD4342">
        <v>1</v>
      </c>
      <c r="AE4342">
        <v>0</v>
      </c>
      <c r="AF4342">
        <v>1</v>
      </c>
      <c r="AG4342">
        <v>127506.76</v>
      </c>
      <c r="AH4342">
        <v>0</v>
      </c>
    </row>
    <row r="4343" spans="21:34" x14ac:dyDescent="0.25">
      <c r="U4343">
        <v>4342</v>
      </c>
      <c r="V4343">
        <v>15665376</v>
      </c>
      <c r="W4343" t="s">
        <v>2273</v>
      </c>
      <c r="X4343">
        <v>647</v>
      </c>
      <c r="Y4343" t="s">
        <v>378</v>
      </c>
      <c r="Z4343" t="s">
        <v>437</v>
      </c>
      <c r="AA4343">
        <v>35</v>
      </c>
      <c r="AB4343">
        <v>3</v>
      </c>
      <c r="AC4343">
        <v>166518.63</v>
      </c>
      <c r="AD4343">
        <v>2</v>
      </c>
      <c r="AE4343">
        <v>1</v>
      </c>
      <c r="AF4343">
        <v>0</v>
      </c>
      <c r="AG4343">
        <v>147930.46</v>
      </c>
      <c r="AH4343">
        <v>0</v>
      </c>
    </row>
    <row r="4344" spans="21:34" x14ac:dyDescent="0.25">
      <c r="U4344">
        <v>4343</v>
      </c>
      <c r="V4344">
        <v>15772412</v>
      </c>
      <c r="W4344" t="s">
        <v>2528</v>
      </c>
      <c r="X4344">
        <v>554</v>
      </c>
      <c r="Y4344" t="s">
        <v>376</v>
      </c>
      <c r="Z4344" t="s">
        <v>436</v>
      </c>
      <c r="AA4344">
        <v>30</v>
      </c>
      <c r="AB4344">
        <v>6</v>
      </c>
      <c r="AC4344">
        <v>135370.12</v>
      </c>
      <c r="AD4344">
        <v>1</v>
      </c>
      <c r="AE4344">
        <v>1</v>
      </c>
      <c r="AF4344">
        <v>1</v>
      </c>
      <c r="AG4344">
        <v>179689.05</v>
      </c>
      <c r="AH4344">
        <v>1</v>
      </c>
    </row>
    <row r="4345" spans="21:34" x14ac:dyDescent="0.25">
      <c r="U4345">
        <v>4344</v>
      </c>
      <c r="V4345">
        <v>15654577</v>
      </c>
      <c r="W4345" t="s">
        <v>788</v>
      </c>
      <c r="X4345">
        <v>549</v>
      </c>
      <c r="Y4345" t="s">
        <v>378</v>
      </c>
      <c r="Z4345" t="s">
        <v>436</v>
      </c>
      <c r="AA4345">
        <v>54</v>
      </c>
      <c r="AB4345">
        <v>5</v>
      </c>
      <c r="AC4345">
        <v>92877.33</v>
      </c>
      <c r="AD4345">
        <v>1</v>
      </c>
      <c r="AE4345">
        <v>1</v>
      </c>
      <c r="AF4345">
        <v>0</v>
      </c>
      <c r="AG4345">
        <v>2619.64</v>
      </c>
      <c r="AH4345">
        <v>1</v>
      </c>
    </row>
    <row r="4346" spans="21:34" x14ac:dyDescent="0.25">
      <c r="U4346">
        <v>4345</v>
      </c>
      <c r="V4346">
        <v>15585427</v>
      </c>
      <c r="W4346" t="s">
        <v>2523</v>
      </c>
      <c r="X4346">
        <v>528</v>
      </c>
      <c r="Y4346" t="s">
        <v>374</v>
      </c>
      <c r="Z4346" t="s">
        <v>437</v>
      </c>
      <c r="AA4346">
        <v>26</v>
      </c>
      <c r="AB4346">
        <v>10</v>
      </c>
      <c r="AC4346">
        <v>102073.67</v>
      </c>
      <c r="AD4346">
        <v>2</v>
      </c>
      <c r="AE4346">
        <v>0</v>
      </c>
      <c r="AF4346">
        <v>0</v>
      </c>
      <c r="AG4346">
        <v>166799.93</v>
      </c>
      <c r="AH4346">
        <v>0</v>
      </c>
    </row>
    <row r="4347" spans="21:34" x14ac:dyDescent="0.25">
      <c r="U4347">
        <v>4346</v>
      </c>
      <c r="V4347">
        <v>15584536</v>
      </c>
      <c r="W4347" t="s">
        <v>2044</v>
      </c>
      <c r="X4347">
        <v>720</v>
      </c>
      <c r="Y4347" t="s">
        <v>378</v>
      </c>
      <c r="Z4347" t="s">
        <v>436</v>
      </c>
      <c r="AA4347">
        <v>46</v>
      </c>
      <c r="AB4347">
        <v>3</v>
      </c>
      <c r="AC4347">
        <v>97042.6</v>
      </c>
      <c r="AD4347">
        <v>1</v>
      </c>
      <c r="AE4347">
        <v>1</v>
      </c>
      <c r="AF4347">
        <v>1</v>
      </c>
      <c r="AG4347">
        <v>133516.51</v>
      </c>
      <c r="AH4347">
        <v>1</v>
      </c>
    </row>
    <row r="4348" spans="21:34" x14ac:dyDescent="0.25">
      <c r="U4348">
        <v>4347</v>
      </c>
      <c r="V4348">
        <v>15585853</v>
      </c>
      <c r="W4348" t="s">
        <v>2529</v>
      </c>
      <c r="X4348">
        <v>743</v>
      </c>
      <c r="Y4348" t="s">
        <v>376</v>
      </c>
      <c r="Z4348" t="s">
        <v>436</v>
      </c>
      <c r="AA4348">
        <v>41</v>
      </c>
      <c r="AB4348">
        <v>7</v>
      </c>
      <c r="AC4348">
        <v>0</v>
      </c>
      <c r="AD4348">
        <v>1</v>
      </c>
      <c r="AE4348">
        <v>1</v>
      </c>
      <c r="AF4348">
        <v>0</v>
      </c>
      <c r="AG4348">
        <v>163736.09</v>
      </c>
      <c r="AH4348">
        <v>1</v>
      </c>
    </row>
    <row r="4349" spans="21:34" x14ac:dyDescent="0.25">
      <c r="U4349">
        <v>4348</v>
      </c>
      <c r="V4349">
        <v>15645271</v>
      </c>
      <c r="W4349" t="s">
        <v>2530</v>
      </c>
      <c r="X4349">
        <v>615</v>
      </c>
      <c r="Y4349" t="s">
        <v>378</v>
      </c>
      <c r="Z4349" t="s">
        <v>436</v>
      </c>
      <c r="AA4349">
        <v>24</v>
      </c>
      <c r="AB4349">
        <v>8</v>
      </c>
      <c r="AC4349">
        <v>108528.07</v>
      </c>
      <c r="AD4349">
        <v>2</v>
      </c>
      <c r="AE4349">
        <v>0</v>
      </c>
      <c r="AF4349">
        <v>0</v>
      </c>
      <c r="AG4349">
        <v>179488.41</v>
      </c>
      <c r="AH4349">
        <v>1</v>
      </c>
    </row>
    <row r="4350" spans="21:34" x14ac:dyDescent="0.25">
      <c r="U4350">
        <v>4349</v>
      </c>
      <c r="V4350">
        <v>15579387</v>
      </c>
      <c r="W4350" t="s">
        <v>1276</v>
      </c>
      <c r="X4350">
        <v>635</v>
      </c>
      <c r="Y4350" t="s">
        <v>378</v>
      </c>
      <c r="Z4350" t="s">
        <v>437</v>
      </c>
      <c r="AA4350">
        <v>44</v>
      </c>
      <c r="AB4350">
        <v>2</v>
      </c>
      <c r="AC4350">
        <v>79064.850000000006</v>
      </c>
      <c r="AD4350">
        <v>2</v>
      </c>
      <c r="AE4350">
        <v>0</v>
      </c>
      <c r="AF4350">
        <v>1</v>
      </c>
      <c r="AG4350">
        <v>113291.75</v>
      </c>
      <c r="AH4350">
        <v>0</v>
      </c>
    </row>
    <row r="4351" spans="21:34" x14ac:dyDescent="0.25">
      <c r="U4351">
        <v>4350</v>
      </c>
      <c r="V4351">
        <v>15623107</v>
      </c>
      <c r="W4351" t="s">
        <v>2531</v>
      </c>
      <c r="X4351">
        <v>686</v>
      </c>
      <c r="Y4351" t="s">
        <v>376</v>
      </c>
      <c r="Z4351" t="s">
        <v>436</v>
      </c>
      <c r="AA4351">
        <v>45</v>
      </c>
      <c r="AB4351">
        <v>3</v>
      </c>
      <c r="AC4351">
        <v>74274.87</v>
      </c>
      <c r="AD4351">
        <v>3</v>
      </c>
      <c r="AE4351">
        <v>1</v>
      </c>
      <c r="AF4351">
        <v>0</v>
      </c>
      <c r="AG4351">
        <v>64907.48</v>
      </c>
      <c r="AH4351">
        <v>1</v>
      </c>
    </row>
    <row r="4352" spans="21:34" x14ac:dyDescent="0.25">
      <c r="U4352">
        <v>4351</v>
      </c>
      <c r="V4352">
        <v>15754072</v>
      </c>
      <c r="W4352" t="s">
        <v>2126</v>
      </c>
      <c r="X4352">
        <v>840</v>
      </c>
      <c r="Y4352" t="s">
        <v>376</v>
      </c>
      <c r="Z4352" t="s">
        <v>437</v>
      </c>
      <c r="AA4352">
        <v>36</v>
      </c>
      <c r="AB4352">
        <v>6</v>
      </c>
      <c r="AC4352">
        <v>0</v>
      </c>
      <c r="AD4352">
        <v>2</v>
      </c>
      <c r="AE4352">
        <v>1</v>
      </c>
      <c r="AF4352">
        <v>0</v>
      </c>
      <c r="AG4352">
        <v>141364.26999999999</v>
      </c>
      <c r="AH4352">
        <v>0</v>
      </c>
    </row>
    <row r="4353" spans="21:34" x14ac:dyDescent="0.25">
      <c r="U4353">
        <v>4352</v>
      </c>
      <c r="V4353">
        <v>15666163</v>
      </c>
      <c r="W4353" t="s">
        <v>1545</v>
      </c>
      <c r="X4353">
        <v>695</v>
      </c>
      <c r="Y4353" t="s">
        <v>374</v>
      </c>
      <c r="Z4353" t="s">
        <v>436</v>
      </c>
      <c r="AA4353">
        <v>43</v>
      </c>
      <c r="AB4353">
        <v>1</v>
      </c>
      <c r="AC4353">
        <v>100421.1</v>
      </c>
      <c r="AD4353">
        <v>1</v>
      </c>
      <c r="AE4353">
        <v>1</v>
      </c>
      <c r="AF4353">
        <v>1</v>
      </c>
      <c r="AG4353">
        <v>101141.28</v>
      </c>
      <c r="AH4353">
        <v>0</v>
      </c>
    </row>
    <row r="4354" spans="21:34" x14ac:dyDescent="0.25">
      <c r="U4354">
        <v>4353</v>
      </c>
      <c r="V4354">
        <v>15765192</v>
      </c>
      <c r="W4354" t="s">
        <v>363</v>
      </c>
      <c r="X4354">
        <v>564</v>
      </c>
      <c r="Y4354" t="s">
        <v>374</v>
      </c>
      <c r="Z4354" t="s">
        <v>436</v>
      </c>
      <c r="AA4354">
        <v>26</v>
      </c>
      <c r="AB4354">
        <v>7</v>
      </c>
      <c r="AC4354">
        <v>84006.88</v>
      </c>
      <c r="AD4354">
        <v>2</v>
      </c>
      <c r="AE4354">
        <v>0</v>
      </c>
      <c r="AF4354">
        <v>0</v>
      </c>
      <c r="AG4354">
        <v>183490.99</v>
      </c>
      <c r="AH4354">
        <v>0</v>
      </c>
    </row>
    <row r="4355" spans="21:34" x14ac:dyDescent="0.25">
      <c r="U4355">
        <v>4354</v>
      </c>
      <c r="V4355">
        <v>15804822</v>
      </c>
      <c r="W4355" t="s">
        <v>936</v>
      </c>
      <c r="X4355">
        <v>805</v>
      </c>
      <c r="Y4355" t="s">
        <v>374</v>
      </c>
      <c r="Z4355" t="s">
        <v>437</v>
      </c>
      <c r="AA4355">
        <v>31</v>
      </c>
      <c r="AB4355">
        <v>4</v>
      </c>
      <c r="AC4355">
        <v>0</v>
      </c>
      <c r="AD4355">
        <v>2</v>
      </c>
      <c r="AE4355">
        <v>1</v>
      </c>
      <c r="AF4355">
        <v>0</v>
      </c>
      <c r="AG4355">
        <v>4798.12</v>
      </c>
      <c r="AH4355">
        <v>0</v>
      </c>
    </row>
    <row r="4356" spans="21:34" x14ac:dyDescent="0.25">
      <c r="U4356">
        <v>4355</v>
      </c>
      <c r="V4356">
        <v>15612893</v>
      </c>
      <c r="W4356" t="s">
        <v>2010</v>
      </c>
      <c r="X4356">
        <v>558</v>
      </c>
      <c r="Y4356" t="s">
        <v>376</v>
      </c>
      <c r="Z4356" t="s">
        <v>436</v>
      </c>
      <c r="AA4356">
        <v>45</v>
      </c>
      <c r="AB4356">
        <v>4</v>
      </c>
      <c r="AC4356">
        <v>0</v>
      </c>
      <c r="AD4356">
        <v>1</v>
      </c>
      <c r="AE4356">
        <v>1</v>
      </c>
      <c r="AF4356">
        <v>0</v>
      </c>
      <c r="AG4356">
        <v>131807.14000000001</v>
      </c>
      <c r="AH4356">
        <v>0</v>
      </c>
    </row>
    <row r="4357" spans="21:34" x14ac:dyDescent="0.25">
      <c r="U4357">
        <v>4356</v>
      </c>
      <c r="V4357">
        <v>15593636</v>
      </c>
      <c r="W4357" t="s">
        <v>2532</v>
      </c>
      <c r="X4357">
        <v>657</v>
      </c>
      <c r="Y4357" t="s">
        <v>374</v>
      </c>
      <c r="Z4357" t="s">
        <v>437</v>
      </c>
      <c r="AA4357">
        <v>39</v>
      </c>
      <c r="AB4357">
        <v>4</v>
      </c>
      <c r="AC4357">
        <v>80293.81</v>
      </c>
      <c r="AD4357">
        <v>1</v>
      </c>
      <c r="AE4357">
        <v>1</v>
      </c>
      <c r="AF4357">
        <v>0</v>
      </c>
      <c r="AG4357">
        <v>97192.76</v>
      </c>
      <c r="AH4357">
        <v>0</v>
      </c>
    </row>
    <row r="4358" spans="21:34" x14ac:dyDescent="0.25">
      <c r="U4358">
        <v>4357</v>
      </c>
      <c r="V4358">
        <v>15693326</v>
      </c>
      <c r="W4358" t="s">
        <v>2533</v>
      </c>
      <c r="X4358">
        <v>641</v>
      </c>
      <c r="Y4358" t="s">
        <v>374</v>
      </c>
      <c r="Z4358" t="s">
        <v>437</v>
      </c>
      <c r="AA4358">
        <v>42</v>
      </c>
      <c r="AB4358">
        <v>7</v>
      </c>
      <c r="AC4358">
        <v>125437.14</v>
      </c>
      <c r="AD4358">
        <v>2</v>
      </c>
      <c r="AE4358">
        <v>0</v>
      </c>
      <c r="AF4358">
        <v>0</v>
      </c>
      <c r="AG4358">
        <v>164128.57999999999</v>
      </c>
      <c r="AH4358">
        <v>0</v>
      </c>
    </row>
    <row r="4359" spans="21:34" x14ac:dyDescent="0.25">
      <c r="U4359">
        <v>4358</v>
      </c>
      <c r="V4359">
        <v>15809901</v>
      </c>
      <c r="W4359" t="s">
        <v>1248</v>
      </c>
      <c r="X4359">
        <v>755</v>
      </c>
      <c r="Y4359" t="s">
        <v>374</v>
      </c>
      <c r="Z4359" t="s">
        <v>436</v>
      </c>
      <c r="AA4359">
        <v>36</v>
      </c>
      <c r="AB4359">
        <v>8</v>
      </c>
      <c r="AC4359">
        <v>0</v>
      </c>
      <c r="AD4359">
        <v>2</v>
      </c>
      <c r="AE4359">
        <v>1</v>
      </c>
      <c r="AF4359">
        <v>0</v>
      </c>
      <c r="AG4359">
        <v>176809.87</v>
      </c>
      <c r="AH4359">
        <v>0</v>
      </c>
    </row>
    <row r="4360" spans="21:34" x14ac:dyDescent="0.25">
      <c r="U4360">
        <v>4359</v>
      </c>
      <c r="V4360">
        <v>15759751</v>
      </c>
      <c r="W4360" t="s">
        <v>2459</v>
      </c>
      <c r="X4360">
        <v>483</v>
      </c>
      <c r="Y4360" t="s">
        <v>374</v>
      </c>
      <c r="Z4360" t="s">
        <v>436</v>
      </c>
      <c r="AA4360">
        <v>48</v>
      </c>
      <c r="AB4360">
        <v>1</v>
      </c>
      <c r="AC4360">
        <v>0</v>
      </c>
      <c r="AD4360">
        <v>2</v>
      </c>
      <c r="AE4360">
        <v>1</v>
      </c>
      <c r="AF4360">
        <v>1</v>
      </c>
      <c r="AG4360">
        <v>110059.38</v>
      </c>
      <c r="AH4360">
        <v>0</v>
      </c>
    </row>
    <row r="4361" spans="21:34" x14ac:dyDescent="0.25">
      <c r="U4361">
        <v>4360</v>
      </c>
      <c r="V4361">
        <v>15605425</v>
      </c>
      <c r="W4361" t="s">
        <v>775</v>
      </c>
      <c r="X4361">
        <v>545</v>
      </c>
      <c r="Y4361" t="s">
        <v>378</v>
      </c>
      <c r="Z4361" t="s">
        <v>437</v>
      </c>
      <c r="AA4361">
        <v>44</v>
      </c>
      <c r="AB4361">
        <v>2</v>
      </c>
      <c r="AC4361">
        <v>127536.44</v>
      </c>
      <c r="AD4361">
        <v>1</v>
      </c>
      <c r="AE4361">
        <v>1</v>
      </c>
      <c r="AF4361">
        <v>0</v>
      </c>
      <c r="AG4361">
        <v>108398.63</v>
      </c>
      <c r="AH4361">
        <v>0</v>
      </c>
    </row>
    <row r="4362" spans="21:34" x14ac:dyDescent="0.25">
      <c r="U4362">
        <v>4361</v>
      </c>
      <c r="V4362">
        <v>15801934</v>
      </c>
      <c r="W4362" t="s">
        <v>1405</v>
      </c>
      <c r="X4362">
        <v>678</v>
      </c>
      <c r="Y4362" t="s">
        <v>374</v>
      </c>
      <c r="Z4362" t="s">
        <v>436</v>
      </c>
      <c r="AA4362">
        <v>66</v>
      </c>
      <c r="AB4362">
        <v>8</v>
      </c>
      <c r="AC4362">
        <v>0</v>
      </c>
      <c r="AD4362">
        <v>2</v>
      </c>
      <c r="AE4362">
        <v>1</v>
      </c>
      <c r="AF4362">
        <v>1</v>
      </c>
      <c r="AG4362">
        <v>47117.03</v>
      </c>
      <c r="AH4362">
        <v>0</v>
      </c>
    </row>
    <row r="4363" spans="21:34" x14ac:dyDescent="0.25">
      <c r="U4363">
        <v>4362</v>
      </c>
      <c r="V4363">
        <v>15592000</v>
      </c>
      <c r="W4363" t="s">
        <v>762</v>
      </c>
      <c r="X4363">
        <v>781</v>
      </c>
      <c r="Y4363" t="s">
        <v>378</v>
      </c>
      <c r="Z4363" t="s">
        <v>437</v>
      </c>
      <c r="AA4363">
        <v>48</v>
      </c>
      <c r="AB4363">
        <v>9</v>
      </c>
      <c r="AC4363">
        <v>82794.179999999993</v>
      </c>
      <c r="AD4363">
        <v>1</v>
      </c>
      <c r="AE4363">
        <v>1</v>
      </c>
      <c r="AF4363">
        <v>0</v>
      </c>
      <c r="AG4363">
        <v>124720.68</v>
      </c>
      <c r="AH4363">
        <v>1</v>
      </c>
    </row>
    <row r="4364" spans="21:34" x14ac:dyDescent="0.25">
      <c r="U4364">
        <v>4363</v>
      </c>
      <c r="V4364">
        <v>15618695</v>
      </c>
      <c r="W4364" t="s">
        <v>1240</v>
      </c>
      <c r="X4364">
        <v>571</v>
      </c>
      <c r="Y4364" t="s">
        <v>376</v>
      </c>
      <c r="Z4364" t="s">
        <v>437</v>
      </c>
      <c r="AA4364">
        <v>22</v>
      </c>
      <c r="AB4364">
        <v>3</v>
      </c>
      <c r="AC4364">
        <v>108117.1</v>
      </c>
      <c r="AD4364">
        <v>1</v>
      </c>
      <c r="AE4364">
        <v>0</v>
      </c>
      <c r="AF4364">
        <v>1</v>
      </c>
      <c r="AG4364">
        <v>53328.7</v>
      </c>
      <c r="AH4364">
        <v>0</v>
      </c>
    </row>
    <row r="4365" spans="21:34" x14ac:dyDescent="0.25">
      <c r="U4365">
        <v>4364</v>
      </c>
      <c r="V4365">
        <v>15637110</v>
      </c>
      <c r="W4365" t="s">
        <v>2534</v>
      </c>
      <c r="X4365">
        <v>634</v>
      </c>
      <c r="Y4365" t="s">
        <v>376</v>
      </c>
      <c r="Z4365" t="s">
        <v>437</v>
      </c>
      <c r="AA4365">
        <v>35</v>
      </c>
      <c r="AB4365">
        <v>10</v>
      </c>
      <c r="AC4365">
        <v>0</v>
      </c>
      <c r="AD4365">
        <v>1</v>
      </c>
      <c r="AE4365">
        <v>1</v>
      </c>
      <c r="AF4365">
        <v>0</v>
      </c>
      <c r="AG4365">
        <v>82634.41</v>
      </c>
      <c r="AH4365">
        <v>0</v>
      </c>
    </row>
    <row r="4366" spans="21:34" x14ac:dyDescent="0.25">
      <c r="U4366">
        <v>4365</v>
      </c>
      <c r="V4366">
        <v>15727408</v>
      </c>
      <c r="W4366" t="s">
        <v>2535</v>
      </c>
      <c r="X4366">
        <v>523</v>
      </c>
      <c r="Y4366" t="s">
        <v>378</v>
      </c>
      <c r="Z4366" t="s">
        <v>436</v>
      </c>
      <c r="AA4366">
        <v>27</v>
      </c>
      <c r="AB4366">
        <v>8</v>
      </c>
      <c r="AC4366">
        <v>61688.61</v>
      </c>
      <c r="AD4366">
        <v>2</v>
      </c>
      <c r="AE4366">
        <v>1</v>
      </c>
      <c r="AF4366">
        <v>0</v>
      </c>
      <c r="AG4366">
        <v>147059.16</v>
      </c>
      <c r="AH4366">
        <v>0</v>
      </c>
    </row>
    <row r="4367" spans="21:34" x14ac:dyDescent="0.25">
      <c r="U4367">
        <v>4366</v>
      </c>
      <c r="V4367">
        <v>15716328</v>
      </c>
      <c r="W4367" t="s">
        <v>841</v>
      </c>
      <c r="X4367">
        <v>501</v>
      </c>
      <c r="Y4367" t="s">
        <v>374</v>
      </c>
      <c r="Z4367" t="s">
        <v>437</v>
      </c>
      <c r="AA4367">
        <v>40</v>
      </c>
      <c r="AB4367">
        <v>2</v>
      </c>
      <c r="AC4367">
        <v>0</v>
      </c>
      <c r="AD4367">
        <v>2</v>
      </c>
      <c r="AE4367">
        <v>0</v>
      </c>
      <c r="AF4367">
        <v>0</v>
      </c>
      <c r="AG4367">
        <v>141946.92000000001</v>
      </c>
      <c r="AH4367">
        <v>0</v>
      </c>
    </row>
    <row r="4368" spans="21:34" x14ac:dyDescent="0.25">
      <c r="U4368">
        <v>4367</v>
      </c>
      <c r="V4368">
        <v>15669060</v>
      </c>
      <c r="W4368" t="s">
        <v>2536</v>
      </c>
      <c r="X4368">
        <v>662</v>
      </c>
      <c r="Y4368" t="s">
        <v>374</v>
      </c>
      <c r="Z4368" t="s">
        <v>436</v>
      </c>
      <c r="AA4368">
        <v>74</v>
      </c>
      <c r="AB4368">
        <v>6</v>
      </c>
      <c r="AC4368">
        <v>0</v>
      </c>
      <c r="AD4368">
        <v>2</v>
      </c>
      <c r="AE4368">
        <v>1</v>
      </c>
      <c r="AF4368">
        <v>0</v>
      </c>
      <c r="AG4368">
        <v>123583.85</v>
      </c>
      <c r="AH4368">
        <v>0</v>
      </c>
    </row>
    <row r="4369" spans="21:34" x14ac:dyDescent="0.25">
      <c r="U4369">
        <v>4368</v>
      </c>
      <c r="V4369">
        <v>15675854</v>
      </c>
      <c r="W4369" t="s">
        <v>1150</v>
      </c>
      <c r="X4369">
        <v>573</v>
      </c>
      <c r="Y4369" t="s">
        <v>376</v>
      </c>
      <c r="Z4369" t="s">
        <v>436</v>
      </c>
      <c r="AA4369">
        <v>50</v>
      </c>
      <c r="AB4369">
        <v>0</v>
      </c>
      <c r="AC4369">
        <v>159304.07</v>
      </c>
      <c r="AD4369">
        <v>1</v>
      </c>
      <c r="AE4369">
        <v>0</v>
      </c>
      <c r="AF4369">
        <v>1</v>
      </c>
      <c r="AG4369">
        <v>155915.24</v>
      </c>
      <c r="AH4369">
        <v>1</v>
      </c>
    </row>
    <row r="4370" spans="21:34" x14ac:dyDescent="0.25">
      <c r="U4370">
        <v>4369</v>
      </c>
      <c r="V4370">
        <v>15621116</v>
      </c>
      <c r="W4370" t="s">
        <v>1726</v>
      </c>
      <c r="X4370">
        <v>648</v>
      </c>
      <c r="Y4370" t="s">
        <v>378</v>
      </c>
      <c r="Z4370" t="s">
        <v>436</v>
      </c>
      <c r="AA4370">
        <v>33</v>
      </c>
      <c r="AB4370">
        <v>5</v>
      </c>
      <c r="AC4370">
        <v>138664.24</v>
      </c>
      <c r="AD4370">
        <v>1</v>
      </c>
      <c r="AE4370">
        <v>1</v>
      </c>
      <c r="AF4370">
        <v>0</v>
      </c>
      <c r="AG4370">
        <v>29076.27</v>
      </c>
      <c r="AH4370">
        <v>0</v>
      </c>
    </row>
    <row r="4371" spans="21:34" x14ac:dyDescent="0.25">
      <c r="U4371">
        <v>4370</v>
      </c>
      <c r="V4371">
        <v>15781495</v>
      </c>
      <c r="W4371" t="s">
        <v>1263</v>
      </c>
      <c r="X4371">
        <v>662</v>
      </c>
      <c r="Y4371" t="s">
        <v>374</v>
      </c>
      <c r="Z4371" t="s">
        <v>437</v>
      </c>
      <c r="AA4371">
        <v>22</v>
      </c>
      <c r="AB4371">
        <v>2</v>
      </c>
      <c r="AC4371">
        <v>126362.57</v>
      </c>
      <c r="AD4371">
        <v>2</v>
      </c>
      <c r="AE4371">
        <v>1</v>
      </c>
      <c r="AF4371">
        <v>1</v>
      </c>
      <c r="AG4371">
        <v>97382.8</v>
      </c>
      <c r="AH4371">
        <v>0</v>
      </c>
    </row>
    <row r="4372" spans="21:34" x14ac:dyDescent="0.25">
      <c r="U4372">
        <v>4371</v>
      </c>
      <c r="V4372">
        <v>15740470</v>
      </c>
      <c r="W4372" t="s">
        <v>2537</v>
      </c>
      <c r="X4372">
        <v>725</v>
      </c>
      <c r="Y4372" t="s">
        <v>374</v>
      </c>
      <c r="Z4372" t="s">
        <v>436</v>
      </c>
      <c r="AA4372">
        <v>39</v>
      </c>
      <c r="AB4372">
        <v>4</v>
      </c>
      <c r="AC4372">
        <v>160652.45000000001</v>
      </c>
      <c r="AD4372">
        <v>2</v>
      </c>
      <c r="AE4372">
        <v>1</v>
      </c>
      <c r="AF4372">
        <v>0</v>
      </c>
      <c r="AG4372">
        <v>57643.55</v>
      </c>
      <c r="AH4372">
        <v>0</v>
      </c>
    </row>
    <row r="4373" spans="21:34" x14ac:dyDescent="0.25">
      <c r="U4373">
        <v>4372</v>
      </c>
      <c r="V4373">
        <v>15714391</v>
      </c>
      <c r="W4373" t="s">
        <v>1517</v>
      </c>
      <c r="X4373">
        <v>563</v>
      </c>
      <c r="Y4373" t="s">
        <v>374</v>
      </c>
      <c r="Z4373" t="s">
        <v>437</v>
      </c>
      <c r="AA4373">
        <v>35</v>
      </c>
      <c r="AB4373">
        <v>2</v>
      </c>
      <c r="AC4373">
        <v>183572.84</v>
      </c>
      <c r="AD4373">
        <v>1</v>
      </c>
      <c r="AE4373">
        <v>1</v>
      </c>
      <c r="AF4373">
        <v>1</v>
      </c>
      <c r="AG4373">
        <v>66006.75</v>
      </c>
      <c r="AH4373">
        <v>1</v>
      </c>
    </row>
    <row r="4374" spans="21:34" x14ac:dyDescent="0.25">
      <c r="U4374">
        <v>4373</v>
      </c>
      <c r="V4374">
        <v>15730137</v>
      </c>
      <c r="W4374" t="s">
        <v>2017</v>
      </c>
      <c r="X4374">
        <v>628</v>
      </c>
      <c r="Y4374" t="s">
        <v>374</v>
      </c>
      <c r="Z4374" t="s">
        <v>436</v>
      </c>
      <c r="AA4374">
        <v>31</v>
      </c>
      <c r="AB4374">
        <v>0</v>
      </c>
      <c r="AC4374">
        <v>88421.81</v>
      </c>
      <c r="AD4374">
        <v>1</v>
      </c>
      <c r="AE4374">
        <v>0</v>
      </c>
      <c r="AF4374">
        <v>0</v>
      </c>
      <c r="AG4374">
        <v>72350.47</v>
      </c>
      <c r="AH4374">
        <v>0</v>
      </c>
    </row>
    <row r="4375" spans="21:34" x14ac:dyDescent="0.25">
      <c r="U4375">
        <v>4374</v>
      </c>
      <c r="V4375">
        <v>15596455</v>
      </c>
      <c r="W4375" t="s">
        <v>1166</v>
      </c>
      <c r="X4375">
        <v>546</v>
      </c>
      <c r="Y4375" t="s">
        <v>376</v>
      </c>
      <c r="Z4375" t="s">
        <v>437</v>
      </c>
      <c r="AA4375">
        <v>45</v>
      </c>
      <c r="AB4375">
        <v>2</v>
      </c>
      <c r="AC4375">
        <v>0</v>
      </c>
      <c r="AD4375">
        <v>1</v>
      </c>
      <c r="AE4375">
        <v>0</v>
      </c>
      <c r="AF4375">
        <v>0</v>
      </c>
      <c r="AG4375">
        <v>197789.83</v>
      </c>
      <c r="AH4375">
        <v>1</v>
      </c>
    </row>
    <row r="4376" spans="21:34" x14ac:dyDescent="0.25">
      <c r="U4376">
        <v>4375</v>
      </c>
      <c r="V4376">
        <v>15717290</v>
      </c>
      <c r="W4376" t="s">
        <v>1781</v>
      </c>
      <c r="X4376">
        <v>688</v>
      </c>
      <c r="Y4376" t="s">
        <v>378</v>
      </c>
      <c r="Z4376" t="s">
        <v>436</v>
      </c>
      <c r="AA4376">
        <v>41</v>
      </c>
      <c r="AB4376">
        <v>2</v>
      </c>
      <c r="AC4376">
        <v>112871.19</v>
      </c>
      <c r="AD4376">
        <v>2</v>
      </c>
      <c r="AE4376">
        <v>0</v>
      </c>
      <c r="AF4376">
        <v>1</v>
      </c>
      <c r="AG4376">
        <v>65520.74</v>
      </c>
      <c r="AH4376">
        <v>0</v>
      </c>
    </row>
    <row r="4377" spans="21:34" x14ac:dyDescent="0.25">
      <c r="U4377">
        <v>4376</v>
      </c>
      <c r="V4377">
        <v>15616555</v>
      </c>
      <c r="W4377" t="s">
        <v>742</v>
      </c>
      <c r="X4377">
        <v>850</v>
      </c>
      <c r="Y4377" t="s">
        <v>378</v>
      </c>
      <c r="Z4377" t="s">
        <v>436</v>
      </c>
      <c r="AA4377">
        <v>41</v>
      </c>
      <c r="AB4377">
        <v>8</v>
      </c>
      <c r="AC4377">
        <v>60880.68</v>
      </c>
      <c r="AD4377">
        <v>1</v>
      </c>
      <c r="AE4377">
        <v>1</v>
      </c>
      <c r="AF4377">
        <v>0</v>
      </c>
      <c r="AG4377">
        <v>31825.84</v>
      </c>
      <c r="AH4377">
        <v>0</v>
      </c>
    </row>
    <row r="4378" spans="21:34" x14ac:dyDescent="0.25">
      <c r="U4378">
        <v>4377</v>
      </c>
      <c r="V4378">
        <v>15659820</v>
      </c>
      <c r="W4378" t="s">
        <v>2378</v>
      </c>
      <c r="X4378">
        <v>614</v>
      </c>
      <c r="Y4378" t="s">
        <v>374</v>
      </c>
      <c r="Z4378" t="s">
        <v>437</v>
      </c>
      <c r="AA4378">
        <v>34</v>
      </c>
      <c r="AB4378">
        <v>5</v>
      </c>
      <c r="AC4378">
        <v>0</v>
      </c>
      <c r="AD4378">
        <v>2</v>
      </c>
      <c r="AE4378">
        <v>1</v>
      </c>
      <c r="AF4378">
        <v>0</v>
      </c>
      <c r="AG4378">
        <v>185561.89</v>
      </c>
      <c r="AH4378">
        <v>0</v>
      </c>
    </row>
    <row r="4379" spans="21:34" x14ac:dyDescent="0.25">
      <c r="U4379">
        <v>4378</v>
      </c>
      <c r="V4379">
        <v>15696301</v>
      </c>
      <c r="W4379" t="s">
        <v>2538</v>
      </c>
      <c r="X4379">
        <v>719</v>
      </c>
      <c r="Y4379" t="s">
        <v>374</v>
      </c>
      <c r="Z4379" t="s">
        <v>437</v>
      </c>
      <c r="AA4379">
        <v>37</v>
      </c>
      <c r="AB4379">
        <v>9</v>
      </c>
      <c r="AC4379">
        <v>101455.7</v>
      </c>
      <c r="AD4379">
        <v>1</v>
      </c>
      <c r="AE4379">
        <v>1</v>
      </c>
      <c r="AF4379">
        <v>0</v>
      </c>
      <c r="AG4379">
        <v>25803.59</v>
      </c>
      <c r="AH4379">
        <v>1</v>
      </c>
    </row>
    <row r="4380" spans="21:34" x14ac:dyDescent="0.25">
      <c r="U4380">
        <v>4379</v>
      </c>
      <c r="V4380">
        <v>15771087</v>
      </c>
      <c r="W4380" t="s">
        <v>1909</v>
      </c>
      <c r="X4380">
        <v>757</v>
      </c>
      <c r="Y4380" t="s">
        <v>374</v>
      </c>
      <c r="Z4380" t="s">
        <v>437</v>
      </c>
      <c r="AA4380">
        <v>71</v>
      </c>
      <c r="AB4380">
        <v>0</v>
      </c>
      <c r="AC4380">
        <v>88084.13</v>
      </c>
      <c r="AD4380">
        <v>2</v>
      </c>
      <c r="AE4380">
        <v>1</v>
      </c>
      <c r="AF4380">
        <v>1</v>
      </c>
      <c r="AG4380">
        <v>154337.47</v>
      </c>
      <c r="AH4380">
        <v>0</v>
      </c>
    </row>
    <row r="4381" spans="21:34" x14ac:dyDescent="0.25">
      <c r="U4381">
        <v>4380</v>
      </c>
      <c r="V4381">
        <v>15808831</v>
      </c>
      <c r="W4381" t="s">
        <v>1160</v>
      </c>
      <c r="X4381">
        <v>669</v>
      </c>
      <c r="Y4381" t="s">
        <v>374</v>
      </c>
      <c r="Z4381" t="s">
        <v>436</v>
      </c>
      <c r="AA4381">
        <v>29</v>
      </c>
      <c r="AB4381">
        <v>7</v>
      </c>
      <c r="AC4381">
        <v>0</v>
      </c>
      <c r="AD4381">
        <v>2</v>
      </c>
      <c r="AE4381">
        <v>1</v>
      </c>
      <c r="AF4381">
        <v>1</v>
      </c>
      <c r="AG4381">
        <v>138145.62</v>
      </c>
      <c r="AH4381">
        <v>0</v>
      </c>
    </row>
    <row r="4382" spans="21:34" x14ac:dyDescent="0.25">
      <c r="U4382">
        <v>4381</v>
      </c>
      <c r="V4382">
        <v>15812241</v>
      </c>
      <c r="W4382" t="s">
        <v>1063</v>
      </c>
      <c r="X4382">
        <v>438</v>
      </c>
      <c r="Y4382" t="s">
        <v>378</v>
      </c>
      <c r="Z4382" t="s">
        <v>436</v>
      </c>
      <c r="AA4382">
        <v>59</v>
      </c>
      <c r="AB4382">
        <v>7</v>
      </c>
      <c r="AC4382">
        <v>127197.14</v>
      </c>
      <c r="AD4382">
        <v>1</v>
      </c>
      <c r="AE4382">
        <v>1</v>
      </c>
      <c r="AF4382">
        <v>0</v>
      </c>
      <c r="AG4382">
        <v>51565.98</v>
      </c>
      <c r="AH4382">
        <v>1</v>
      </c>
    </row>
    <row r="4383" spans="21:34" x14ac:dyDescent="0.25">
      <c r="U4383">
        <v>4382</v>
      </c>
      <c r="V4383">
        <v>15680370</v>
      </c>
      <c r="W4383" t="s">
        <v>1854</v>
      </c>
      <c r="X4383">
        <v>492</v>
      </c>
      <c r="Y4383" t="s">
        <v>374</v>
      </c>
      <c r="Z4383" t="s">
        <v>436</v>
      </c>
      <c r="AA4383">
        <v>39</v>
      </c>
      <c r="AB4383">
        <v>7</v>
      </c>
      <c r="AC4383">
        <v>0</v>
      </c>
      <c r="AD4383">
        <v>2</v>
      </c>
      <c r="AE4383">
        <v>0</v>
      </c>
      <c r="AF4383">
        <v>1</v>
      </c>
      <c r="AG4383">
        <v>71323.23</v>
      </c>
      <c r="AH4383">
        <v>0</v>
      </c>
    </row>
    <row r="4384" spans="21:34" x14ac:dyDescent="0.25">
      <c r="U4384">
        <v>4383</v>
      </c>
      <c r="V4384">
        <v>15780561</v>
      </c>
      <c r="W4384" t="s">
        <v>846</v>
      </c>
      <c r="X4384">
        <v>622</v>
      </c>
      <c r="Y4384" t="s">
        <v>374</v>
      </c>
      <c r="Z4384" t="s">
        <v>437</v>
      </c>
      <c r="AA4384">
        <v>39</v>
      </c>
      <c r="AB4384">
        <v>9</v>
      </c>
      <c r="AC4384">
        <v>83456.789999999994</v>
      </c>
      <c r="AD4384">
        <v>2</v>
      </c>
      <c r="AE4384">
        <v>0</v>
      </c>
      <c r="AF4384">
        <v>0</v>
      </c>
      <c r="AG4384">
        <v>38882.339999999997</v>
      </c>
      <c r="AH4384">
        <v>0</v>
      </c>
    </row>
    <row r="4385" spans="21:34" x14ac:dyDescent="0.25">
      <c r="U4385">
        <v>4384</v>
      </c>
      <c r="V4385">
        <v>15800784</v>
      </c>
      <c r="W4385" t="s">
        <v>1097</v>
      </c>
      <c r="X4385">
        <v>645</v>
      </c>
      <c r="Y4385" t="s">
        <v>374</v>
      </c>
      <c r="Z4385" t="s">
        <v>436</v>
      </c>
      <c r="AA4385">
        <v>42</v>
      </c>
      <c r="AB4385">
        <v>4</v>
      </c>
      <c r="AC4385">
        <v>98298.18</v>
      </c>
      <c r="AD4385">
        <v>1</v>
      </c>
      <c r="AE4385">
        <v>1</v>
      </c>
      <c r="AF4385">
        <v>1</v>
      </c>
      <c r="AG4385">
        <v>676.06</v>
      </c>
      <c r="AH4385">
        <v>0</v>
      </c>
    </row>
    <row r="4386" spans="21:34" x14ac:dyDescent="0.25">
      <c r="U4386">
        <v>4385</v>
      </c>
      <c r="V4386">
        <v>15715796</v>
      </c>
      <c r="W4386" t="s">
        <v>1227</v>
      </c>
      <c r="X4386">
        <v>728</v>
      </c>
      <c r="Y4386" t="s">
        <v>374</v>
      </c>
      <c r="Z4386" t="s">
        <v>436</v>
      </c>
      <c r="AA4386">
        <v>37</v>
      </c>
      <c r="AB4386">
        <v>0</v>
      </c>
      <c r="AC4386">
        <v>0</v>
      </c>
      <c r="AD4386">
        <v>2</v>
      </c>
      <c r="AE4386">
        <v>1</v>
      </c>
      <c r="AF4386">
        <v>1</v>
      </c>
      <c r="AG4386">
        <v>72203.8</v>
      </c>
      <c r="AH4386">
        <v>0</v>
      </c>
    </row>
    <row r="4387" spans="21:34" x14ac:dyDescent="0.25">
      <c r="U4387">
        <v>4386</v>
      </c>
      <c r="V4387">
        <v>15605375</v>
      </c>
      <c r="W4387" t="s">
        <v>1962</v>
      </c>
      <c r="X4387">
        <v>651</v>
      </c>
      <c r="Y4387" t="s">
        <v>374</v>
      </c>
      <c r="Z4387" t="s">
        <v>436</v>
      </c>
      <c r="AA4387">
        <v>35</v>
      </c>
      <c r="AB4387">
        <v>2</v>
      </c>
      <c r="AC4387">
        <v>86911.8</v>
      </c>
      <c r="AD4387">
        <v>1</v>
      </c>
      <c r="AE4387">
        <v>1</v>
      </c>
      <c r="AF4387">
        <v>0</v>
      </c>
      <c r="AG4387">
        <v>174094.24</v>
      </c>
      <c r="AH4387">
        <v>0</v>
      </c>
    </row>
    <row r="4388" spans="21:34" x14ac:dyDescent="0.25">
      <c r="U4388">
        <v>4387</v>
      </c>
      <c r="V4388">
        <v>15621520</v>
      </c>
      <c r="W4388" t="s">
        <v>1226</v>
      </c>
      <c r="X4388">
        <v>783</v>
      </c>
      <c r="Y4388" t="s">
        <v>378</v>
      </c>
      <c r="Z4388" t="s">
        <v>437</v>
      </c>
      <c r="AA4388">
        <v>42</v>
      </c>
      <c r="AB4388">
        <v>2</v>
      </c>
      <c r="AC4388">
        <v>139707.28</v>
      </c>
      <c r="AD4388">
        <v>1</v>
      </c>
      <c r="AE4388">
        <v>1</v>
      </c>
      <c r="AF4388">
        <v>0</v>
      </c>
      <c r="AG4388">
        <v>2150.2199999999998</v>
      </c>
      <c r="AH4388">
        <v>0</v>
      </c>
    </row>
    <row r="4389" spans="21:34" x14ac:dyDescent="0.25">
      <c r="U4389">
        <v>4388</v>
      </c>
      <c r="V4389">
        <v>15665460</v>
      </c>
      <c r="W4389" t="s">
        <v>2539</v>
      </c>
      <c r="X4389">
        <v>732</v>
      </c>
      <c r="Y4389" t="s">
        <v>376</v>
      </c>
      <c r="Z4389" t="s">
        <v>437</v>
      </c>
      <c r="AA4389">
        <v>67</v>
      </c>
      <c r="AB4389">
        <v>1</v>
      </c>
      <c r="AC4389">
        <v>0</v>
      </c>
      <c r="AD4389">
        <v>2</v>
      </c>
      <c r="AE4389">
        <v>1</v>
      </c>
      <c r="AF4389">
        <v>1</v>
      </c>
      <c r="AG4389">
        <v>177783.04000000001</v>
      </c>
      <c r="AH4389">
        <v>0</v>
      </c>
    </row>
    <row r="4390" spans="21:34" x14ac:dyDescent="0.25">
      <c r="U4390">
        <v>4389</v>
      </c>
      <c r="V4390">
        <v>15801152</v>
      </c>
      <c r="W4390" t="s">
        <v>645</v>
      </c>
      <c r="X4390">
        <v>553</v>
      </c>
      <c r="Y4390" t="s">
        <v>376</v>
      </c>
      <c r="Z4390" t="s">
        <v>437</v>
      </c>
      <c r="AA4390">
        <v>39</v>
      </c>
      <c r="AB4390">
        <v>1</v>
      </c>
      <c r="AC4390">
        <v>142876.98000000001</v>
      </c>
      <c r="AD4390">
        <v>2</v>
      </c>
      <c r="AE4390">
        <v>1</v>
      </c>
      <c r="AF4390">
        <v>0</v>
      </c>
      <c r="AG4390">
        <v>44363.42</v>
      </c>
      <c r="AH4390">
        <v>0</v>
      </c>
    </row>
    <row r="4391" spans="21:34" x14ac:dyDescent="0.25">
      <c r="U4391">
        <v>4390</v>
      </c>
      <c r="V4391">
        <v>15756425</v>
      </c>
      <c r="W4391" t="s">
        <v>866</v>
      </c>
      <c r="X4391">
        <v>660</v>
      </c>
      <c r="Y4391" t="s">
        <v>374</v>
      </c>
      <c r="Z4391" t="s">
        <v>436</v>
      </c>
      <c r="AA4391">
        <v>30</v>
      </c>
      <c r="AB4391">
        <v>7</v>
      </c>
      <c r="AC4391">
        <v>146301.31</v>
      </c>
      <c r="AD4391">
        <v>1</v>
      </c>
      <c r="AE4391">
        <v>0</v>
      </c>
      <c r="AF4391">
        <v>0</v>
      </c>
      <c r="AG4391">
        <v>96847.91</v>
      </c>
      <c r="AH4391">
        <v>0</v>
      </c>
    </row>
    <row r="4392" spans="21:34" x14ac:dyDescent="0.25">
      <c r="U4392">
        <v>4391</v>
      </c>
      <c r="V4392">
        <v>15674328</v>
      </c>
      <c r="W4392" t="s">
        <v>2540</v>
      </c>
      <c r="X4392">
        <v>670</v>
      </c>
      <c r="Y4392" t="s">
        <v>374</v>
      </c>
      <c r="Z4392" t="s">
        <v>437</v>
      </c>
      <c r="AA4392">
        <v>40</v>
      </c>
      <c r="AB4392">
        <v>3</v>
      </c>
      <c r="AC4392">
        <v>47364.45</v>
      </c>
      <c r="AD4392">
        <v>1</v>
      </c>
      <c r="AE4392">
        <v>1</v>
      </c>
      <c r="AF4392">
        <v>1</v>
      </c>
      <c r="AG4392">
        <v>148579.43</v>
      </c>
      <c r="AH4392">
        <v>1</v>
      </c>
    </row>
    <row r="4393" spans="21:34" x14ac:dyDescent="0.25">
      <c r="U4393">
        <v>4392</v>
      </c>
      <c r="V4393">
        <v>15742404</v>
      </c>
      <c r="W4393" t="s">
        <v>1303</v>
      </c>
      <c r="X4393">
        <v>718</v>
      </c>
      <c r="Y4393" t="s">
        <v>374</v>
      </c>
      <c r="Z4393" t="s">
        <v>436</v>
      </c>
      <c r="AA4393">
        <v>38</v>
      </c>
      <c r="AB4393">
        <v>7</v>
      </c>
      <c r="AC4393">
        <v>0</v>
      </c>
      <c r="AD4393">
        <v>2</v>
      </c>
      <c r="AE4393">
        <v>1</v>
      </c>
      <c r="AF4393">
        <v>0</v>
      </c>
      <c r="AG4393">
        <v>38308.339999999997</v>
      </c>
      <c r="AH4393">
        <v>0</v>
      </c>
    </row>
    <row r="4394" spans="21:34" x14ac:dyDescent="0.25">
      <c r="U4394">
        <v>4393</v>
      </c>
      <c r="V4394">
        <v>15757140</v>
      </c>
      <c r="W4394" t="s">
        <v>1018</v>
      </c>
      <c r="X4394">
        <v>787</v>
      </c>
      <c r="Y4394" t="s">
        <v>374</v>
      </c>
      <c r="Z4394" t="s">
        <v>436</v>
      </c>
      <c r="AA4394">
        <v>51</v>
      </c>
      <c r="AB4394">
        <v>0</v>
      </c>
      <c r="AC4394">
        <v>58137.08</v>
      </c>
      <c r="AD4394">
        <v>1</v>
      </c>
      <c r="AE4394">
        <v>0</v>
      </c>
      <c r="AF4394">
        <v>1</v>
      </c>
      <c r="AG4394">
        <v>142538.31</v>
      </c>
      <c r="AH4394">
        <v>0</v>
      </c>
    </row>
    <row r="4395" spans="21:34" x14ac:dyDescent="0.25">
      <c r="U4395">
        <v>4394</v>
      </c>
      <c r="V4395">
        <v>15570051</v>
      </c>
      <c r="W4395" t="s">
        <v>2541</v>
      </c>
      <c r="X4395">
        <v>775</v>
      </c>
      <c r="Y4395" t="s">
        <v>378</v>
      </c>
      <c r="Z4395" t="s">
        <v>437</v>
      </c>
      <c r="AA4395">
        <v>38</v>
      </c>
      <c r="AB4395">
        <v>6</v>
      </c>
      <c r="AC4395">
        <v>179886.41</v>
      </c>
      <c r="AD4395">
        <v>2</v>
      </c>
      <c r="AE4395">
        <v>0</v>
      </c>
      <c r="AF4395">
        <v>0</v>
      </c>
      <c r="AG4395">
        <v>153122.57999999999</v>
      </c>
      <c r="AH4395">
        <v>0</v>
      </c>
    </row>
    <row r="4396" spans="21:34" x14ac:dyDescent="0.25">
      <c r="U4396">
        <v>4395</v>
      </c>
      <c r="V4396">
        <v>15669175</v>
      </c>
      <c r="W4396" t="s">
        <v>930</v>
      </c>
      <c r="X4396">
        <v>479</v>
      </c>
      <c r="Y4396" t="s">
        <v>378</v>
      </c>
      <c r="Z4396" t="s">
        <v>436</v>
      </c>
      <c r="AA4396">
        <v>24</v>
      </c>
      <c r="AB4396">
        <v>6</v>
      </c>
      <c r="AC4396">
        <v>107637.97</v>
      </c>
      <c r="AD4396">
        <v>2</v>
      </c>
      <c r="AE4396">
        <v>0</v>
      </c>
      <c r="AF4396">
        <v>1</v>
      </c>
      <c r="AG4396">
        <v>169505.83</v>
      </c>
      <c r="AH4396">
        <v>0</v>
      </c>
    </row>
    <row r="4397" spans="21:34" x14ac:dyDescent="0.25">
      <c r="U4397">
        <v>4396</v>
      </c>
      <c r="V4397">
        <v>15790324</v>
      </c>
      <c r="W4397" t="s">
        <v>1703</v>
      </c>
      <c r="X4397">
        <v>660</v>
      </c>
      <c r="Y4397" t="s">
        <v>374</v>
      </c>
      <c r="Z4397" t="s">
        <v>437</v>
      </c>
      <c r="AA4397">
        <v>20</v>
      </c>
      <c r="AB4397">
        <v>6</v>
      </c>
      <c r="AC4397">
        <v>167685.56</v>
      </c>
      <c r="AD4397">
        <v>1</v>
      </c>
      <c r="AE4397">
        <v>1</v>
      </c>
      <c r="AF4397">
        <v>0</v>
      </c>
      <c r="AG4397">
        <v>57929.9</v>
      </c>
      <c r="AH4397">
        <v>0</v>
      </c>
    </row>
    <row r="4398" spans="21:34" x14ac:dyDescent="0.25">
      <c r="U4398">
        <v>4397</v>
      </c>
      <c r="V4398">
        <v>15691119</v>
      </c>
      <c r="W4398" t="s">
        <v>690</v>
      </c>
      <c r="X4398">
        <v>721</v>
      </c>
      <c r="Y4398" t="s">
        <v>378</v>
      </c>
      <c r="Z4398" t="s">
        <v>436</v>
      </c>
      <c r="AA4398">
        <v>68</v>
      </c>
      <c r="AB4398">
        <v>4</v>
      </c>
      <c r="AC4398">
        <v>136525.99</v>
      </c>
      <c r="AD4398">
        <v>1</v>
      </c>
      <c r="AE4398">
        <v>0</v>
      </c>
      <c r="AF4398">
        <v>0</v>
      </c>
      <c r="AG4398">
        <v>175399.14</v>
      </c>
      <c r="AH4398">
        <v>0</v>
      </c>
    </row>
    <row r="4399" spans="21:34" x14ac:dyDescent="0.25">
      <c r="U4399">
        <v>4398</v>
      </c>
      <c r="V4399">
        <v>15743478</v>
      </c>
      <c r="W4399" t="s">
        <v>911</v>
      </c>
      <c r="X4399">
        <v>659</v>
      </c>
      <c r="Y4399" t="s">
        <v>378</v>
      </c>
      <c r="Z4399" t="s">
        <v>436</v>
      </c>
      <c r="AA4399">
        <v>39</v>
      </c>
      <c r="AB4399">
        <v>8</v>
      </c>
      <c r="AC4399">
        <v>52106.33</v>
      </c>
      <c r="AD4399">
        <v>2</v>
      </c>
      <c r="AE4399">
        <v>1</v>
      </c>
      <c r="AF4399">
        <v>1</v>
      </c>
      <c r="AG4399">
        <v>107964.36</v>
      </c>
      <c r="AH4399">
        <v>0</v>
      </c>
    </row>
    <row r="4400" spans="21:34" x14ac:dyDescent="0.25">
      <c r="U4400">
        <v>4399</v>
      </c>
      <c r="V4400">
        <v>15707007</v>
      </c>
      <c r="W4400" t="s">
        <v>646</v>
      </c>
      <c r="X4400">
        <v>743</v>
      </c>
      <c r="Y4400" t="s">
        <v>374</v>
      </c>
      <c r="Z4400" t="s">
        <v>437</v>
      </c>
      <c r="AA4400">
        <v>39</v>
      </c>
      <c r="AB4400">
        <v>8</v>
      </c>
      <c r="AC4400">
        <v>0</v>
      </c>
      <c r="AD4400">
        <v>1</v>
      </c>
      <c r="AE4400">
        <v>1</v>
      </c>
      <c r="AF4400">
        <v>0</v>
      </c>
      <c r="AG4400">
        <v>94263.44</v>
      </c>
      <c r="AH4400">
        <v>0</v>
      </c>
    </row>
    <row r="4401" spans="21:34" x14ac:dyDescent="0.25">
      <c r="U4401">
        <v>4400</v>
      </c>
      <c r="V4401">
        <v>15572547</v>
      </c>
      <c r="W4401" t="s">
        <v>2542</v>
      </c>
      <c r="X4401">
        <v>670</v>
      </c>
      <c r="Y4401" t="s">
        <v>374</v>
      </c>
      <c r="Z4401" t="s">
        <v>437</v>
      </c>
      <c r="AA4401">
        <v>45</v>
      </c>
      <c r="AB4401">
        <v>9</v>
      </c>
      <c r="AC4401">
        <v>104930.38</v>
      </c>
      <c r="AD4401">
        <v>1</v>
      </c>
      <c r="AE4401">
        <v>1</v>
      </c>
      <c r="AF4401">
        <v>0</v>
      </c>
      <c r="AG4401">
        <v>155921.81</v>
      </c>
      <c r="AH4401">
        <v>1</v>
      </c>
    </row>
    <row r="4402" spans="21:34" x14ac:dyDescent="0.25">
      <c r="U4402">
        <v>4401</v>
      </c>
      <c r="V4402">
        <v>15567063</v>
      </c>
      <c r="W4402" t="s">
        <v>1012</v>
      </c>
      <c r="X4402">
        <v>766</v>
      </c>
      <c r="Y4402" t="s">
        <v>378</v>
      </c>
      <c r="Z4402" t="s">
        <v>437</v>
      </c>
      <c r="AA4402">
        <v>34</v>
      </c>
      <c r="AB4402">
        <v>6</v>
      </c>
      <c r="AC4402">
        <v>106434.94</v>
      </c>
      <c r="AD4402">
        <v>1</v>
      </c>
      <c r="AE4402">
        <v>0</v>
      </c>
      <c r="AF4402">
        <v>1</v>
      </c>
      <c r="AG4402">
        <v>137995.66</v>
      </c>
      <c r="AH4402">
        <v>1</v>
      </c>
    </row>
    <row r="4403" spans="21:34" x14ac:dyDescent="0.25">
      <c r="U4403">
        <v>4402</v>
      </c>
      <c r="V4403">
        <v>15689633</v>
      </c>
      <c r="W4403" t="s">
        <v>2543</v>
      </c>
      <c r="X4403">
        <v>845</v>
      </c>
      <c r="Y4403" t="s">
        <v>376</v>
      </c>
      <c r="Z4403" t="s">
        <v>437</v>
      </c>
      <c r="AA4403">
        <v>38</v>
      </c>
      <c r="AB4403">
        <v>2</v>
      </c>
      <c r="AC4403">
        <v>112803.92</v>
      </c>
      <c r="AD4403">
        <v>1</v>
      </c>
      <c r="AE4403">
        <v>1</v>
      </c>
      <c r="AF4403">
        <v>0</v>
      </c>
      <c r="AG4403">
        <v>179631.85</v>
      </c>
      <c r="AH4403">
        <v>0</v>
      </c>
    </row>
    <row r="4404" spans="21:34" x14ac:dyDescent="0.25">
      <c r="U4404">
        <v>4403</v>
      </c>
      <c r="V4404">
        <v>15720637</v>
      </c>
      <c r="W4404" t="s">
        <v>1152</v>
      </c>
      <c r="X4404">
        <v>710</v>
      </c>
      <c r="Y4404" t="s">
        <v>378</v>
      </c>
      <c r="Z4404" t="s">
        <v>437</v>
      </c>
      <c r="AA4404">
        <v>46</v>
      </c>
      <c r="AB4404">
        <v>10</v>
      </c>
      <c r="AC4404">
        <v>120530.34</v>
      </c>
      <c r="AD4404">
        <v>1</v>
      </c>
      <c r="AE4404">
        <v>1</v>
      </c>
      <c r="AF4404">
        <v>0</v>
      </c>
      <c r="AG4404">
        <v>166586.99</v>
      </c>
      <c r="AH4404">
        <v>1</v>
      </c>
    </row>
    <row r="4405" spans="21:34" x14ac:dyDescent="0.25">
      <c r="U4405">
        <v>4404</v>
      </c>
      <c r="V4405">
        <v>15616859</v>
      </c>
      <c r="W4405" t="s">
        <v>2544</v>
      </c>
      <c r="X4405">
        <v>602</v>
      </c>
      <c r="Y4405" t="s">
        <v>378</v>
      </c>
      <c r="Z4405" t="s">
        <v>437</v>
      </c>
      <c r="AA4405">
        <v>43</v>
      </c>
      <c r="AB4405">
        <v>2</v>
      </c>
      <c r="AC4405">
        <v>113641.49</v>
      </c>
      <c r="AD4405">
        <v>4</v>
      </c>
      <c r="AE4405">
        <v>1</v>
      </c>
      <c r="AF4405">
        <v>0</v>
      </c>
      <c r="AG4405">
        <v>115116.35</v>
      </c>
      <c r="AH4405">
        <v>1</v>
      </c>
    </row>
    <row r="4406" spans="21:34" x14ac:dyDescent="0.25">
      <c r="U4406">
        <v>4405</v>
      </c>
      <c r="V4406">
        <v>15766166</v>
      </c>
      <c r="W4406" t="s">
        <v>2202</v>
      </c>
      <c r="X4406">
        <v>604</v>
      </c>
      <c r="Y4406" t="s">
        <v>376</v>
      </c>
      <c r="Z4406" t="s">
        <v>436</v>
      </c>
      <c r="AA4406">
        <v>43</v>
      </c>
      <c r="AB4406">
        <v>2</v>
      </c>
      <c r="AC4406">
        <v>145081.72</v>
      </c>
      <c r="AD4406">
        <v>1</v>
      </c>
      <c r="AE4406">
        <v>1</v>
      </c>
      <c r="AF4406">
        <v>1</v>
      </c>
      <c r="AG4406">
        <v>23881.62</v>
      </c>
      <c r="AH4406">
        <v>0</v>
      </c>
    </row>
    <row r="4407" spans="21:34" x14ac:dyDescent="0.25">
      <c r="U4407">
        <v>4406</v>
      </c>
      <c r="V4407">
        <v>15617655</v>
      </c>
      <c r="W4407" t="s">
        <v>1741</v>
      </c>
      <c r="X4407">
        <v>564</v>
      </c>
      <c r="Y4407" t="s">
        <v>376</v>
      </c>
      <c r="Z4407" t="s">
        <v>437</v>
      </c>
      <c r="AA4407">
        <v>35</v>
      </c>
      <c r="AB4407">
        <v>9</v>
      </c>
      <c r="AC4407">
        <v>0</v>
      </c>
      <c r="AD4407">
        <v>2</v>
      </c>
      <c r="AE4407">
        <v>1</v>
      </c>
      <c r="AF4407">
        <v>1</v>
      </c>
      <c r="AG4407">
        <v>105837.38</v>
      </c>
      <c r="AH4407">
        <v>0</v>
      </c>
    </row>
    <row r="4408" spans="21:34" x14ac:dyDescent="0.25">
      <c r="U4408">
        <v>4407</v>
      </c>
      <c r="V4408">
        <v>15623450</v>
      </c>
      <c r="W4408" t="s">
        <v>947</v>
      </c>
      <c r="X4408">
        <v>637</v>
      </c>
      <c r="Y4408" t="s">
        <v>378</v>
      </c>
      <c r="Z4408" t="s">
        <v>437</v>
      </c>
      <c r="AA4408">
        <v>27</v>
      </c>
      <c r="AB4408">
        <v>7</v>
      </c>
      <c r="AC4408">
        <v>135842.89000000001</v>
      </c>
      <c r="AD4408">
        <v>1</v>
      </c>
      <c r="AE4408">
        <v>1</v>
      </c>
      <c r="AF4408">
        <v>1</v>
      </c>
      <c r="AG4408">
        <v>101418.05</v>
      </c>
      <c r="AH4408">
        <v>0</v>
      </c>
    </row>
    <row r="4409" spans="21:34" x14ac:dyDescent="0.25">
      <c r="U4409">
        <v>4408</v>
      </c>
      <c r="V4409">
        <v>15796612</v>
      </c>
      <c r="W4409" t="s">
        <v>1108</v>
      </c>
      <c r="X4409">
        <v>527</v>
      </c>
      <c r="Y4409" t="s">
        <v>374</v>
      </c>
      <c r="Z4409" t="s">
        <v>437</v>
      </c>
      <c r="AA4409">
        <v>31</v>
      </c>
      <c r="AB4409">
        <v>1</v>
      </c>
      <c r="AC4409">
        <v>112203.25</v>
      </c>
      <c r="AD4409">
        <v>1</v>
      </c>
      <c r="AE4409">
        <v>1</v>
      </c>
      <c r="AF4409">
        <v>0</v>
      </c>
      <c r="AG4409">
        <v>182266.01</v>
      </c>
      <c r="AH4409">
        <v>0</v>
      </c>
    </row>
    <row r="4410" spans="21:34" x14ac:dyDescent="0.25">
      <c r="U4410">
        <v>4409</v>
      </c>
      <c r="V4410">
        <v>15795963</v>
      </c>
      <c r="W4410" t="s">
        <v>737</v>
      </c>
      <c r="X4410">
        <v>687</v>
      </c>
      <c r="Y4410" t="s">
        <v>374</v>
      </c>
      <c r="Z4410" t="s">
        <v>436</v>
      </c>
      <c r="AA4410">
        <v>34</v>
      </c>
      <c r="AB4410">
        <v>7</v>
      </c>
      <c r="AC4410">
        <v>129895.19</v>
      </c>
      <c r="AD4410">
        <v>1</v>
      </c>
      <c r="AE4410">
        <v>0</v>
      </c>
      <c r="AF4410">
        <v>1</v>
      </c>
      <c r="AG4410">
        <v>28698.17</v>
      </c>
      <c r="AH4410">
        <v>0</v>
      </c>
    </row>
    <row r="4411" spans="21:34" x14ac:dyDescent="0.25">
      <c r="U4411">
        <v>4410</v>
      </c>
      <c r="V4411">
        <v>15781598</v>
      </c>
      <c r="W4411" t="s">
        <v>2545</v>
      </c>
      <c r="X4411">
        <v>756</v>
      </c>
      <c r="Y4411" t="s">
        <v>378</v>
      </c>
      <c r="Z4411" t="s">
        <v>436</v>
      </c>
      <c r="AA4411">
        <v>41</v>
      </c>
      <c r="AB4411">
        <v>6</v>
      </c>
      <c r="AC4411">
        <v>149049.92000000001</v>
      </c>
      <c r="AD4411">
        <v>1</v>
      </c>
      <c r="AE4411">
        <v>0</v>
      </c>
      <c r="AF4411">
        <v>1</v>
      </c>
      <c r="AG4411">
        <v>50422.36</v>
      </c>
      <c r="AH4411">
        <v>1</v>
      </c>
    </row>
    <row r="4412" spans="21:34" x14ac:dyDescent="0.25">
      <c r="U4412">
        <v>4411</v>
      </c>
      <c r="V4412">
        <v>15691871</v>
      </c>
      <c r="W4412" t="s">
        <v>844</v>
      </c>
      <c r="X4412">
        <v>503</v>
      </c>
      <c r="Y4412" t="s">
        <v>378</v>
      </c>
      <c r="Z4412" t="s">
        <v>436</v>
      </c>
      <c r="AA4412">
        <v>42</v>
      </c>
      <c r="AB4412">
        <v>9</v>
      </c>
      <c r="AC4412">
        <v>153279.39000000001</v>
      </c>
      <c r="AD4412">
        <v>1</v>
      </c>
      <c r="AE4412">
        <v>1</v>
      </c>
      <c r="AF4412">
        <v>1</v>
      </c>
      <c r="AG4412">
        <v>151336.95999999999</v>
      </c>
      <c r="AH4412">
        <v>0</v>
      </c>
    </row>
    <row r="4413" spans="21:34" x14ac:dyDescent="0.25">
      <c r="U4413">
        <v>4412</v>
      </c>
      <c r="V4413">
        <v>15740345</v>
      </c>
      <c r="W4413" t="s">
        <v>686</v>
      </c>
      <c r="X4413">
        <v>657</v>
      </c>
      <c r="Y4413" t="s">
        <v>376</v>
      </c>
      <c r="Z4413" t="s">
        <v>436</v>
      </c>
      <c r="AA4413">
        <v>42</v>
      </c>
      <c r="AB4413">
        <v>5</v>
      </c>
      <c r="AC4413">
        <v>41473.33</v>
      </c>
      <c r="AD4413">
        <v>1</v>
      </c>
      <c r="AE4413">
        <v>1</v>
      </c>
      <c r="AF4413">
        <v>0</v>
      </c>
      <c r="AG4413">
        <v>112979.6</v>
      </c>
      <c r="AH4413">
        <v>1</v>
      </c>
    </row>
    <row r="4414" spans="21:34" x14ac:dyDescent="0.25">
      <c r="U4414">
        <v>4413</v>
      </c>
      <c r="V4414">
        <v>15662626</v>
      </c>
      <c r="W4414" t="s">
        <v>1155</v>
      </c>
      <c r="X4414">
        <v>666</v>
      </c>
      <c r="Y4414" t="s">
        <v>374</v>
      </c>
      <c r="Z4414" t="s">
        <v>437</v>
      </c>
      <c r="AA4414">
        <v>40</v>
      </c>
      <c r="AB4414">
        <v>2</v>
      </c>
      <c r="AC4414">
        <v>0</v>
      </c>
      <c r="AD4414">
        <v>2</v>
      </c>
      <c r="AE4414">
        <v>0</v>
      </c>
      <c r="AF4414">
        <v>0</v>
      </c>
      <c r="AG4414">
        <v>36371.269999999997</v>
      </c>
      <c r="AH4414">
        <v>0</v>
      </c>
    </row>
    <row r="4415" spans="21:34" x14ac:dyDescent="0.25">
      <c r="U4415">
        <v>4414</v>
      </c>
      <c r="V4415">
        <v>15596575</v>
      </c>
      <c r="W4415" t="s">
        <v>2546</v>
      </c>
      <c r="X4415">
        <v>615</v>
      </c>
      <c r="Y4415" t="s">
        <v>378</v>
      </c>
      <c r="Z4415" t="s">
        <v>436</v>
      </c>
      <c r="AA4415">
        <v>39</v>
      </c>
      <c r="AB4415">
        <v>5</v>
      </c>
      <c r="AC4415">
        <v>113193.51</v>
      </c>
      <c r="AD4415">
        <v>2</v>
      </c>
      <c r="AE4415">
        <v>1</v>
      </c>
      <c r="AF4415">
        <v>1</v>
      </c>
      <c r="AG4415">
        <v>52166.25</v>
      </c>
      <c r="AH4415">
        <v>0</v>
      </c>
    </row>
    <row r="4416" spans="21:34" x14ac:dyDescent="0.25">
      <c r="U4416">
        <v>4415</v>
      </c>
      <c r="V4416">
        <v>15657321</v>
      </c>
      <c r="W4416" t="s">
        <v>2547</v>
      </c>
      <c r="X4416">
        <v>712</v>
      </c>
      <c r="Y4416" t="s">
        <v>378</v>
      </c>
      <c r="Z4416" t="s">
        <v>436</v>
      </c>
      <c r="AA4416">
        <v>27</v>
      </c>
      <c r="AB4416">
        <v>8</v>
      </c>
      <c r="AC4416">
        <v>113174.21</v>
      </c>
      <c r="AD4416">
        <v>2</v>
      </c>
      <c r="AE4416">
        <v>1</v>
      </c>
      <c r="AF4416">
        <v>0</v>
      </c>
      <c r="AG4416">
        <v>147261.57999999999</v>
      </c>
      <c r="AH4416">
        <v>0</v>
      </c>
    </row>
    <row r="4417" spans="21:34" x14ac:dyDescent="0.25">
      <c r="U4417">
        <v>4416</v>
      </c>
      <c r="V4417">
        <v>15575955</v>
      </c>
      <c r="W4417" t="s">
        <v>2548</v>
      </c>
      <c r="X4417">
        <v>764</v>
      </c>
      <c r="Y4417" t="s">
        <v>374</v>
      </c>
      <c r="Z4417" t="s">
        <v>437</v>
      </c>
      <c r="AA4417">
        <v>24</v>
      </c>
      <c r="AB4417">
        <v>0</v>
      </c>
      <c r="AC4417">
        <v>0</v>
      </c>
      <c r="AD4417">
        <v>2</v>
      </c>
      <c r="AE4417">
        <v>1</v>
      </c>
      <c r="AF4417">
        <v>0</v>
      </c>
      <c r="AG4417">
        <v>88724.49</v>
      </c>
      <c r="AH4417">
        <v>0</v>
      </c>
    </row>
    <row r="4418" spans="21:34" x14ac:dyDescent="0.25">
      <c r="U4418">
        <v>4417</v>
      </c>
      <c r="V4418">
        <v>15743893</v>
      </c>
      <c r="W4418" t="s">
        <v>1587</v>
      </c>
      <c r="X4418">
        <v>471</v>
      </c>
      <c r="Y4418" t="s">
        <v>374</v>
      </c>
      <c r="Z4418" t="s">
        <v>436</v>
      </c>
      <c r="AA4418">
        <v>42</v>
      </c>
      <c r="AB4418">
        <v>3</v>
      </c>
      <c r="AC4418">
        <v>164951.56</v>
      </c>
      <c r="AD4418">
        <v>1</v>
      </c>
      <c r="AE4418">
        <v>1</v>
      </c>
      <c r="AF4418">
        <v>0</v>
      </c>
      <c r="AG4418">
        <v>190531.77</v>
      </c>
      <c r="AH4418">
        <v>0</v>
      </c>
    </row>
    <row r="4419" spans="21:34" x14ac:dyDescent="0.25">
      <c r="U4419">
        <v>4418</v>
      </c>
      <c r="V4419">
        <v>15697270</v>
      </c>
      <c r="W4419" t="s">
        <v>2549</v>
      </c>
      <c r="X4419">
        <v>608</v>
      </c>
      <c r="Y4419" t="s">
        <v>376</v>
      </c>
      <c r="Z4419" t="s">
        <v>436</v>
      </c>
      <c r="AA4419">
        <v>27</v>
      </c>
      <c r="AB4419">
        <v>4</v>
      </c>
      <c r="AC4419">
        <v>153325.1</v>
      </c>
      <c r="AD4419">
        <v>1</v>
      </c>
      <c r="AE4419">
        <v>1</v>
      </c>
      <c r="AF4419">
        <v>1</v>
      </c>
      <c r="AG4419">
        <v>199953.33</v>
      </c>
      <c r="AH4419">
        <v>0</v>
      </c>
    </row>
    <row r="4420" spans="21:34" x14ac:dyDescent="0.25">
      <c r="U4420">
        <v>4419</v>
      </c>
      <c r="V4420">
        <v>15644356</v>
      </c>
      <c r="W4420" t="s">
        <v>2056</v>
      </c>
      <c r="X4420">
        <v>682</v>
      </c>
      <c r="Y4420" t="s">
        <v>376</v>
      </c>
      <c r="Z4420" t="s">
        <v>437</v>
      </c>
      <c r="AA4420">
        <v>47</v>
      </c>
      <c r="AB4420">
        <v>10</v>
      </c>
      <c r="AC4420">
        <v>134032.01</v>
      </c>
      <c r="AD4420">
        <v>1</v>
      </c>
      <c r="AE4420">
        <v>1</v>
      </c>
      <c r="AF4420">
        <v>0</v>
      </c>
      <c r="AG4420">
        <v>144290.97</v>
      </c>
      <c r="AH4420">
        <v>0</v>
      </c>
    </row>
    <row r="4421" spans="21:34" x14ac:dyDescent="0.25">
      <c r="U4421">
        <v>4420</v>
      </c>
      <c r="V4421">
        <v>15677586</v>
      </c>
      <c r="W4421" t="s">
        <v>2550</v>
      </c>
      <c r="X4421">
        <v>587</v>
      </c>
      <c r="Y4421" t="s">
        <v>378</v>
      </c>
      <c r="Z4421" t="s">
        <v>437</v>
      </c>
      <c r="AA4421">
        <v>32</v>
      </c>
      <c r="AB4421">
        <v>3</v>
      </c>
      <c r="AC4421">
        <v>125445.04</v>
      </c>
      <c r="AD4421">
        <v>2</v>
      </c>
      <c r="AE4421">
        <v>1</v>
      </c>
      <c r="AF4421">
        <v>1</v>
      </c>
      <c r="AG4421">
        <v>130514.78</v>
      </c>
      <c r="AH4421">
        <v>0</v>
      </c>
    </row>
    <row r="4422" spans="21:34" x14ac:dyDescent="0.25">
      <c r="U4422">
        <v>4421</v>
      </c>
      <c r="V4422">
        <v>15571261</v>
      </c>
      <c r="W4422" t="s">
        <v>896</v>
      </c>
      <c r="X4422">
        <v>714</v>
      </c>
      <c r="Y4422" t="s">
        <v>378</v>
      </c>
      <c r="Z4422" t="s">
        <v>437</v>
      </c>
      <c r="AA4422">
        <v>35</v>
      </c>
      <c r="AB4422">
        <v>6</v>
      </c>
      <c r="AC4422">
        <v>126077.43</v>
      </c>
      <c r="AD4422">
        <v>2</v>
      </c>
      <c r="AE4422">
        <v>1</v>
      </c>
      <c r="AF4422">
        <v>1</v>
      </c>
      <c r="AG4422">
        <v>53954.239999999998</v>
      </c>
      <c r="AH4422">
        <v>0</v>
      </c>
    </row>
    <row r="4423" spans="21:34" x14ac:dyDescent="0.25">
      <c r="U4423">
        <v>4422</v>
      </c>
      <c r="V4423">
        <v>15698758</v>
      </c>
      <c r="W4423" t="s">
        <v>2551</v>
      </c>
      <c r="X4423">
        <v>630</v>
      </c>
      <c r="Y4423" t="s">
        <v>376</v>
      </c>
      <c r="Z4423" t="s">
        <v>437</v>
      </c>
      <c r="AA4423">
        <v>31</v>
      </c>
      <c r="AB4423">
        <v>1</v>
      </c>
      <c r="AC4423">
        <v>0</v>
      </c>
      <c r="AD4423">
        <v>2</v>
      </c>
      <c r="AE4423">
        <v>1</v>
      </c>
      <c r="AF4423">
        <v>1</v>
      </c>
      <c r="AG4423">
        <v>169802.73</v>
      </c>
      <c r="AH4423">
        <v>0</v>
      </c>
    </row>
    <row r="4424" spans="21:34" x14ac:dyDescent="0.25">
      <c r="U4424">
        <v>4423</v>
      </c>
      <c r="V4424">
        <v>15787014</v>
      </c>
      <c r="W4424" t="s">
        <v>1067</v>
      </c>
      <c r="X4424">
        <v>648</v>
      </c>
      <c r="Y4424" t="s">
        <v>378</v>
      </c>
      <c r="Z4424" t="s">
        <v>437</v>
      </c>
      <c r="AA4424">
        <v>28</v>
      </c>
      <c r="AB4424">
        <v>8</v>
      </c>
      <c r="AC4424">
        <v>90371.09</v>
      </c>
      <c r="AD4424">
        <v>1</v>
      </c>
      <c r="AE4424">
        <v>1</v>
      </c>
      <c r="AF4424">
        <v>1</v>
      </c>
      <c r="AG4424">
        <v>146851.73000000001</v>
      </c>
      <c r="AH4424">
        <v>0</v>
      </c>
    </row>
    <row r="4425" spans="21:34" x14ac:dyDescent="0.25">
      <c r="U4425">
        <v>4424</v>
      </c>
      <c r="V4425">
        <v>15739857</v>
      </c>
      <c r="W4425" t="s">
        <v>1481</v>
      </c>
      <c r="X4425">
        <v>785</v>
      </c>
      <c r="Y4425" t="s">
        <v>374</v>
      </c>
      <c r="Z4425" t="s">
        <v>437</v>
      </c>
      <c r="AA4425">
        <v>40</v>
      </c>
      <c r="AB4425">
        <v>3</v>
      </c>
      <c r="AC4425">
        <v>0</v>
      </c>
      <c r="AD4425">
        <v>2</v>
      </c>
      <c r="AE4425">
        <v>1</v>
      </c>
      <c r="AF4425">
        <v>1</v>
      </c>
      <c r="AG4425">
        <v>96832.82</v>
      </c>
      <c r="AH4425">
        <v>0</v>
      </c>
    </row>
    <row r="4426" spans="21:34" x14ac:dyDescent="0.25">
      <c r="U4426">
        <v>4425</v>
      </c>
      <c r="V4426">
        <v>15774630</v>
      </c>
      <c r="W4426" t="s">
        <v>2552</v>
      </c>
      <c r="X4426">
        <v>601</v>
      </c>
      <c r="Y4426" t="s">
        <v>378</v>
      </c>
      <c r="Z4426" t="s">
        <v>437</v>
      </c>
      <c r="AA4426">
        <v>47</v>
      </c>
      <c r="AB4426">
        <v>1</v>
      </c>
      <c r="AC4426">
        <v>142802.01999999999</v>
      </c>
      <c r="AD4426">
        <v>1</v>
      </c>
      <c r="AE4426">
        <v>1</v>
      </c>
      <c r="AF4426">
        <v>1</v>
      </c>
      <c r="AG4426">
        <v>57553.02</v>
      </c>
      <c r="AH4426">
        <v>0</v>
      </c>
    </row>
    <row r="4427" spans="21:34" x14ac:dyDescent="0.25">
      <c r="U4427">
        <v>4426</v>
      </c>
      <c r="V4427">
        <v>15805523</v>
      </c>
      <c r="W4427" t="s">
        <v>1866</v>
      </c>
      <c r="X4427">
        <v>717</v>
      </c>
      <c r="Y4427" t="s">
        <v>374</v>
      </c>
      <c r="Z4427" t="s">
        <v>437</v>
      </c>
      <c r="AA4427">
        <v>28</v>
      </c>
      <c r="AB4427">
        <v>1</v>
      </c>
      <c r="AC4427">
        <v>90537.16</v>
      </c>
      <c r="AD4427">
        <v>1</v>
      </c>
      <c r="AE4427">
        <v>0</v>
      </c>
      <c r="AF4427">
        <v>1</v>
      </c>
      <c r="AG4427">
        <v>74800.990000000005</v>
      </c>
      <c r="AH4427">
        <v>0</v>
      </c>
    </row>
    <row r="4428" spans="21:34" x14ac:dyDescent="0.25">
      <c r="U4428">
        <v>4427</v>
      </c>
      <c r="V4428">
        <v>15749557</v>
      </c>
      <c r="W4428" t="s">
        <v>2117</v>
      </c>
      <c r="X4428">
        <v>707</v>
      </c>
      <c r="Y4428" t="s">
        <v>374</v>
      </c>
      <c r="Z4428" t="s">
        <v>437</v>
      </c>
      <c r="AA4428">
        <v>44</v>
      </c>
      <c r="AB4428">
        <v>6</v>
      </c>
      <c r="AC4428">
        <v>0</v>
      </c>
      <c r="AD4428">
        <v>2</v>
      </c>
      <c r="AE4428">
        <v>1</v>
      </c>
      <c r="AF4428">
        <v>1</v>
      </c>
      <c r="AG4428">
        <v>192542.17</v>
      </c>
      <c r="AH4428">
        <v>0</v>
      </c>
    </row>
    <row r="4429" spans="21:34" x14ac:dyDescent="0.25">
      <c r="U4429">
        <v>4428</v>
      </c>
      <c r="V4429">
        <v>15681180</v>
      </c>
      <c r="W4429" t="s">
        <v>2553</v>
      </c>
      <c r="X4429">
        <v>771</v>
      </c>
      <c r="Y4429" t="s">
        <v>374</v>
      </c>
      <c r="Z4429" t="s">
        <v>437</v>
      </c>
      <c r="AA4429">
        <v>23</v>
      </c>
      <c r="AB4429">
        <v>7</v>
      </c>
      <c r="AC4429">
        <v>156123.73000000001</v>
      </c>
      <c r="AD4429">
        <v>1</v>
      </c>
      <c r="AE4429">
        <v>1</v>
      </c>
      <c r="AF4429">
        <v>0</v>
      </c>
      <c r="AG4429">
        <v>72990.62</v>
      </c>
      <c r="AH4429">
        <v>0</v>
      </c>
    </row>
    <row r="4430" spans="21:34" x14ac:dyDescent="0.25">
      <c r="U4430">
        <v>4429</v>
      </c>
      <c r="V4430">
        <v>15742028</v>
      </c>
      <c r="W4430" t="s">
        <v>2017</v>
      </c>
      <c r="X4430">
        <v>602</v>
      </c>
      <c r="Y4430" t="s">
        <v>374</v>
      </c>
      <c r="Z4430" t="s">
        <v>437</v>
      </c>
      <c r="AA4430">
        <v>35</v>
      </c>
      <c r="AB4430">
        <v>5</v>
      </c>
      <c r="AC4430">
        <v>0</v>
      </c>
      <c r="AD4430">
        <v>2</v>
      </c>
      <c r="AE4430">
        <v>1</v>
      </c>
      <c r="AF4430">
        <v>0</v>
      </c>
      <c r="AG4430">
        <v>31050.02</v>
      </c>
      <c r="AH4430">
        <v>0</v>
      </c>
    </row>
    <row r="4431" spans="21:34" x14ac:dyDescent="0.25">
      <c r="U4431">
        <v>4430</v>
      </c>
      <c r="V4431">
        <v>15686463</v>
      </c>
      <c r="W4431" t="s">
        <v>742</v>
      </c>
      <c r="X4431">
        <v>626</v>
      </c>
      <c r="Y4431" t="s">
        <v>374</v>
      </c>
      <c r="Z4431" t="s">
        <v>436</v>
      </c>
      <c r="AA4431">
        <v>38</v>
      </c>
      <c r="AB4431">
        <v>7</v>
      </c>
      <c r="AC4431">
        <v>141074.59</v>
      </c>
      <c r="AD4431">
        <v>1</v>
      </c>
      <c r="AE4431">
        <v>1</v>
      </c>
      <c r="AF4431">
        <v>0</v>
      </c>
      <c r="AG4431">
        <v>52795.56</v>
      </c>
      <c r="AH4431">
        <v>1</v>
      </c>
    </row>
    <row r="4432" spans="21:34" x14ac:dyDescent="0.25">
      <c r="U4432">
        <v>4431</v>
      </c>
      <c r="V4432">
        <v>15654379</v>
      </c>
      <c r="W4432" t="s">
        <v>918</v>
      </c>
      <c r="X4432">
        <v>588</v>
      </c>
      <c r="Y4432" t="s">
        <v>376</v>
      </c>
      <c r="Z4432" t="s">
        <v>436</v>
      </c>
      <c r="AA4432">
        <v>59</v>
      </c>
      <c r="AB4432">
        <v>4</v>
      </c>
      <c r="AC4432">
        <v>0</v>
      </c>
      <c r="AD4432">
        <v>2</v>
      </c>
      <c r="AE4432">
        <v>1</v>
      </c>
      <c r="AF4432">
        <v>1</v>
      </c>
      <c r="AG4432">
        <v>27435.41</v>
      </c>
      <c r="AH4432">
        <v>0</v>
      </c>
    </row>
    <row r="4433" spans="21:34" x14ac:dyDescent="0.25">
      <c r="U4433">
        <v>4432</v>
      </c>
      <c r="V4433">
        <v>15783629</v>
      </c>
      <c r="W4433" t="s">
        <v>2185</v>
      </c>
      <c r="X4433">
        <v>616</v>
      </c>
      <c r="Y4433" t="s">
        <v>378</v>
      </c>
      <c r="Z4433" t="s">
        <v>437</v>
      </c>
      <c r="AA4433">
        <v>42</v>
      </c>
      <c r="AB4433">
        <v>6</v>
      </c>
      <c r="AC4433">
        <v>117899.95</v>
      </c>
      <c r="AD4433">
        <v>2</v>
      </c>
      <c r="AE4433">
        <v>0</v>
      </c>
      <c r="AF4433">
        <v>0</v>
      </c>
      <c r="AG4433">
        <v>150266.81</v>
      </c>
      <c r="AH4433">
        <v>0</v>
      </c>
    </row>
    <row r="4434" spans="21:34" x14ac:dyDescent="0.25">
      <c r="U4434">
        <v>4433</v>
      </c>
      <c r="V4434">
        <v>15751193</v>
      </c>
      <c r="W4434" t="s">
        <v>2554</v>
      </c>
      <c r="X4434">
        <v>621</v>
      </c>
      <c r="Y4434" t="s">
        <v>376</v>
      </c>
      <c r="Z4434" t="s">
        <v>436</v>
      </c>
      <c r="AA4434">
        <v>33</v>
      </c>
      <c r="AB4434">
        <v>4</v>
      </c>
      <c r="AC4434">
        <v>0</v>
      </c>
      <c r="AD4434">
        <v>2</v>
      </c>
      <c r="AE4434">
        <v>1</v>
      </c>
      <c r="AF4434">
        <v>1</v>
      </c>
      <c r="AG4434">
        <v>40299.230000000003</v>
      </c>
      <c r="AH4434">
        <v>0</v>
      </c>
    </row>
    <row r="4435" spans="21:34" x14ac:dyDescent="0.25">
      <c r="U4435">
        <v>4434</v>
      </c>
      <c r="V4435">
        <v>15724099</v>
      </c>
      <c r="W4435" t="s">
        <v>1063</v>
      </c>
      <c r="X4435">
        <v>674</v>
      </c>
      <c r="Y4435" t="s">
        <v>374</v>
      </c>
      <c r="Z4435" t="s">
        <v>436</v>
      </c>
      <c r="AA4435">
        <v>26</v>
      </c>
      <c r="AB4435">
        <v>6</v>
      </c>
      <c r="AC4435">
        <v>166257.96</v>
      </c>
      <c r="AD4435">
        <v>1</v>
      </c>
      <c r="AE4435">
        <v>1</v>
      </c>
      <c r="AF4435">
        <v>1</v>
      </c>
      <c r="AG4435">
        <v>149369.41</v>
      </c>
      <c r="AH4435">
        <v>0</v>
      </c>
    </row>
    <row r="4436" spans="21:34" x14ac:dyDescent="0.25">
      <c r="U4436">
        <v>4435</v>
      </c>
      <c r="V4436">
        <v>15568429</v>
      </c>
      <c r="W4436" t="s">
        <v>648</v>
      </c>
      <c r="X4436">
        <v>633</v>
      </c>
      <c r="Y4436" t="s">
        <v>376</v>
      </c>
      <c r="Z4436" t="s">
        <v>437</v>
      </c>
      <c r="AA4436">
        <v>46</v>
      </c>
      <c r="AB4436">
        <v>3</v>
      </c>
      <c r="AC4436">
        <v>0</v>
      </c>
      <c r="AD4436">
        <v>2</v>
      </c>
      <c r="AE4436">
        <v>1</v>
      </c>
      <c r="AF4436">
        <v>0</v>
      </c>
      <c r="AG4436">
        <v>120250.58</v>
      </c>
      <c r="AH4436">
        <v>0</v>
      </c>
    </row>
    <row r="4437" spans="21:34" x14ac:dyDescent="0.25">
      <c r="U4437">
        <v>4436</v>
      </c>
      <c r="V4437">
        <v>15648967</v>
      </c>
      <c r="W4437" t="s">
        <v>1029</v>
      </c>
      <c r="X4437">
        <v>698</v>
      </c>
      <c r="Y4437" t="s">
        <v>378</v>
      </c>
      <c r="Z4437" t="s">
        <v>437</v>
      </c>
      <c r="AA4437">
        <v>64</v>
      </c>
      <c r="AB4437">
        <v>1</v>
      </c>
      <c r="AC4437">
        <v>169362.43</v>
      </c>
      <c r="AD4437">
        <v>1</v>
      </c>
      <c r="AE4437">
        <v>1</v>
      </c>
      <c r="AF4437">
        <v>0</v>
      </c>
      <c r="AG4437">
        <v>84760.320000000007</v>
      </c>
      <c r="AH4437">
        <v>1</v>
      </c>
    </row>
    <row r="4438" spans="21:34" x14ac:dyDescent="0.25">
      <c r="U4438">
        <v>4437</v>
      </c>
      <c r="V4438">
        <v>15664498</v>
      </c>
      <c r="W4438" t="s">
        <v>822</v>
      </c>
      <c r="X4438">
        <v>508</v>
      </c>
      <c r="Y4438" t="s">
        <v>374</v>
      </c>
      <c r="Z4438" t="s">
        <v>436</v>
      </c>
      <c r="AA4438">
        <v>26</v>
      </c>
      <c r="AB4438">
        <v>7</v>
      </c>
      <c r="AC4438">
        <v>205962</v>
      </c>
      <c r="AD4438">
        <v>1</v>
      </c>
      <c r="AE4438">
        <v>1</v>
      </c>
      <c r="AF4438">
        <v>0</v>
      </c>
      <c r="AG4438">
        <v>156424.4</v>
      </c>
      <c r="AH4438">
        <v>0</v>
      </c>
    </row>
    <row r="4439" spans="21:34" x14ac:dyDescent="0.25">
      <c r="U4439">
        <v>4438</v>
      </c>
      <c r="V4439">
        <v>15779522</v>
      </c>
      <c r="W4439" t="s">
        <v>2555</v>
      </c>
      <c r="X4439">
        <v>736</v>
      </c>
      <c r="Y4439" t="s">
        <v>374</v>
      </c>
      <c r="Z4439" t="s">
        <v>437</v>
      </c>
      <c r="AA4439">
        <v>24</v>
      </c>
      <c r="AB4439">
        <v>0</v>
      </c>
      <c r="AC4439">
        <v>0</v>
      </c>
      <c r="AD4439">
        <v>2</v>
      </c>
      <c r="AE4439">
        <v>1</v>
      </c>
      <c r="AF4439">
        <v>0</v>
      </c>
      <c r="AG4439">
        <v>109355.73</v>
      </c>
      <c r="AH4439">
        <v>1</v>
      </c>
    </row>
    <row r="4440" spans="21:34" x14ac:dyDescent="0.25">
      <c r="U4440">
        <v>4439</v>
      </c>
      <c r="V4440">
        <v>15583850</v>
      </c>
      <c r="W4440" t="s">
        <v>904</v>
      </c>
      <c r="X4440">
        <v>672</v>
      </c>
      <c r="Y4440" t="s">
        <v>378</v>
      </c>
      <c r="Z4440" t="s">
        <v>436</v>
      </c>
      <c r="AA4440">
        <v>68</v>
      </c>
      <c r="AB4440">
        <v>0</v>
      </c>
      <c r="AC4440">
        <v>126061.51</v>
      </c>
      <c r="AD4440">
        <v>2</v>
      </c>
      <c r="AE4440">
        <v>1</v>
      </c>
      <c r="AF4440">
        <v>1</v>
      </c>
      <c r="AG4440">
        <v>184936.77</v>
      </c>
      <c r="AH4440">
        <v>0</v>
      </c>
    </row>
    <row r="4441" spans="21:34" x14ac:dyDescent="0.25">
      <c r="U4441">
        <v>4440</v>
      </c>
      <c r="V4441">
        <v>15696539</v>
      </c>
      <c r="W4441" t="s">
        <v>1505</v>
      </c>
      <c r="X4441">
        <v>613</v>
      </c>
      <c r="Y4441" t="s">
        <v>374</v>
      </c>
      <c r="Z4441" t="s">
        <v>437</v>
      </c>
      <c r="AA4441">
        <v>21</v>
      </c>
      <c r="AB4441">
        <v>7</v>
      </c>
      <c r="AC4441">
        <v>105627.95</v>
      </c>
      <c r="AD4441">
        <v>1</v>
      </c>
      <c r="AE4441">
        <v>1</v>
      </c>
      <c r="AF4441">
        <v>1</v>
      </c>
      <c r="AG4441">
        <v>36560.51</v>
      </c>
      <c r="AH4441">
        <v>0</v>
      </c>
    </row>
    <row r="4442" spans="21:34" x14ac:dyDescent="0.25">
      <c r="U4442">
        <v>4441</v>
      </c>
      <c r="V4442">
        <v>15760121</v>
      </c>
      <c r="W4442" t="s">
        <v>2556</v>
      </c>
      <c r="X4442">
        <v>712</v>
      </c>
      <c r="Y4442" t="s">
        <v>374</v>
      </c>
      <c r="Z4442" t="s">
        <v>436</v>
      </c>
      <c r="AA4442">
        <v>32</v>
      </c>
      <c r="AB4442">
        <v>9</v>
      </c>
      <c r="AC4442">
        <v>100606.02</v>
      </c>
      <c r="AD4442">
        <v>1</v>
      </c>
      <c r="AE4442">
        <v>1</v>
      </c>
      <c r="AF4442">
        <v>0</v>
      </c>
      <c r="AG4442">
        <v>165693.06</v>
      </c>
      <c r="AH4442">
        <v>0</v>
      </c>
    </row>
    <row r="4443" spans="21:34" x14ac:dyDescent="0.25">
      <c r="U4443">
        <v>4442</v>
      </c>
      <c r="V4443">
        <v>15628279</v>
      </c>
      <c r="W4443" t="s">
        <v>1383</v>
      </c>
      <c r="X4443">
        <v>624</v>
      </c>
      <c r="Y4443" t="s">
        <v>374</v>
      </c>
      <c r="Z4443" t="s">
        <v>437</v>
      </c>
      <c r="AA4443">
        <v>38</v>
      </c>
      <c r="AB4443">
        <v>3</v>
      </c>
      <c r="AC4443">
        <v>0</v>
      </c>
      <c r="AD4443">
        <v>2</v>
      </c>
      <c r="AE4443">
        <v>1</v>
      </c>
      <c r="AF4443">
        <v>1</v>
      </c>
      <c r="AG4443">
        <v>163666.85</v>
      </c>
      <c r="AH4443">
        <v>0</v>
      </c>
    </row>
    <row r="4444" spans="21:34" x14ac:dyDescent="0.25">
      <c r="U4444">
        <v>4443</v>
      </c>
      <c r="V4444">
        <v>15766163</v>
      </c>
      <c r="W4444" t="s">
        <v>2557</v>
      </c>
      <c r="X4444">
        <v>676</v>
      </c>
      <c r="Y4444" t="s">
        <v>374</v>
      </c>
      <c r="Z4444" t="s">
        <v>436</v>
      </c>
      <c r="AA4444">
        <v>38</v>
      </c>
      <c r="AB4444">
        <v>1</v>
      </c>
      <c r="AC4444">
        <v>0</v>
      </c>
      <c r="AD4444">
        <v>2</v>
      </c>
      <c r="AE4444">
        <v>0</v>
      </c>
      <c r="AF4444">
        <v>1</v>
      </c>
      <c r="AG4444">
        <v>35644.79</v>
      </c>
      <c r="AH4444">
        <v>0</v>
      </c>
    </row>
    <row r="4445" spans="21:34" x14ac:dyDescent="0.25">
      <c r="U4445">
        <v>4444</v>
      </c>
      <c r="V4445">
        <v>15566467</v>
      </c>
      <c r="W4445" t="s">
        <v>2558</v>
      </c>
      <c r="X4445">
        <v>683</v>
      </c>
      <c r="Y4445" t="s">
        <v>378</v>
      </c>
      <c r="Z4445" t="s">
        <v>437</v>
      </c>
      <c r="AA4445">
        <v>32</v>
      </c>
      <c r="AB4445">
        <v>0</v>
      </c>
      <c r="AC4445">
        <v>138171.1</v>
      </c>
      <c r="AD4445">
        <v>2</v>
      </c>
      <c r="AE4445">
        <v>1</v>
      </c>
      <c r="AF4445">
        <v>1</v>
      </c>
      <c r="AG4445">
        <v>188203.58</v>
      </c>
      <c r="AH4445">
        <v>0</v>
      </c>
    </row>
    <row r="4446" spans="21:34" x14ac:dyDescent="0.25">
      <c r="U4446">
        <v>4445</v>
      </c>
      <c r="V4446">
        <v>15639049</v>
      </c>
      <c r="W4446" t="s">
        <v>2559</v>
      </c>
      <c r="X4446">
        <v>489</v>
      </c>
      <c r="Y4446" t="s">
        <v>374</v>
      </c>
      <c r="Z4446" t="s">
        <v>437</v>
      </c>
      <c r="AA4446">
        <v>31</v>
      </c>
      <c r="AB4446">
        <v>7</v>
      </c>
      <c r="AC4446">
        <v>139395.07999999999</v>
      </c>
      <c r="AD4446">
        <v>1</v>
      </c>
      <c r="AE4446">
        <v>0</v>
      </c>
      <c r="AF4446">
        <v>1</v>
      </c>
      <c r="AG4446">
        <v>6120.84</v>
      </c>
      <c r="AH4446">
        <v>0</v>
      </c>
    </row>
    <row r="4447" spans="21:34" x14ac:dyDescent="0.25">
      <c r="U4447">
        <v>4446</v>
      </c>
      <c r="V4447">
        <v>15736413</v>
      </c>
      <c r="W4447" t="s">
        <v>1932</v>
      </c>
      <c r="X4447">
        <v>739</v>
      </c>
      <c r="Y4447" t="s">
        <v>374</v>
      </c>
      <c r="Z4447" t="s">
        <v>436</v>
      </c>
      <c r="AA4447">
        <v>29</v>
      </c>
      <c r="AB4447">
        <v>1</v>
      </c>
      <c r="AC4447">
        <v>0</v>
      </c>
      <c r="AD4447">
        <v>2</v>
      </c>
      <c r="AE4447">
        <v>1</v>
      </c>
      <c r="AF4447">
        <v>1</v>
      </c>
      <c r="AG4447">
        <v>164484.78</v>
      </c>
      <c r="AH4447">
        <v>0</v>
      </c>
    </row>
    <row r="4448" spans="21:34" x14ac:dyDescent="0.25">
      <c r="U4448">
        <v>4447</v>
      </c>
      <c r="V4448">
        <v>15634815</v>
      </c>
      <c r="W4448" t="s">
        <v>1938</v>
      </c>
      <c r="X4448">
        <v>701</v>
      </c>
      <c r="Y4448" t="s">
        <v>374</v>
      </c>
      <c r="Z4448" t="s">
        <v>437</v>
      </c>
      <c r="AA4448">
        <v>37</v>
      </c>
      <c r="AB4448">
        <v>3</v>
      </c>
      <c r="AC4448">
        <v>0</v>
      </c>
      <c r="AD4448">
        <v>2</v>
      </c>
      <c r="AE4448">
        <v>1</v>
      </c>
      <c r="AF4448">
        <v>1</v>
      </c>
      <c r="AG4448">
        <v>164268.28</v>
      </c>
      <c r="AH4448">
        <v>0</v>
      </c>
    </row>
    <row r="4449" spans="21:34" x14ac:dyDescent="0.25">
      <c r="U4449">
        <v>4448</v>
      </c>
      <c r="V4449">
        <v>15716381</v>
      </c>
      <c r="W4449" t="s">
        <v>1547</v>
      </c>
      <c r="X4449">
        <v>666</v>
      </c>
      <c r="Y4449" t="s">
        <v>378</v>
      </c>
      <c r="Z4449" t="s">
        <v>437</v>
      </c>
      <c r="AA4449">
        <v>50</v>
      </c>
      <c r="AB4449">
        <v>7</v>
      </c>
      <c r="AC4449">
        <v>109062.28</v>
      </c>
      <c r="AD4449">
        <v>1</v>
      </c>
      <c r="AE4449">
        <v>1</v>
      </c>
      <c r="AF4449">
        <v>1</v>
      </c>
      <c r="AG4449">
        <v>140136.1</v>
      </c>
      <c r="AH4449">
        <v>1</v>
      </c>
    </row>
    <row r="4450" spans="21:34" x14ac:dyDescent="0.25">
      <c r="U4450">
        <v>4449</v>
      </c>
      <c r="V4450">
        <v>15708162</v>
      </c>
      <c r="W4450" t="s">
        <v>1723</v>
      </c>
      <c r="X4450">
        <v>565</v>
      </c>
      <c r="Y4450" t="s">
        <v>378</v>
      </c>
      <c r="Z4450" t="s">
        <v>437</v>
      </c>
      <c r="AA4450">
        <v>40</v>
      </c>
      <c r="AB4450">
        <v>1</v>
      </c>
      <c r="AC4450">
        <v>89994.71</v>
      </c>
      <c r="AD4450">
        <v>2</v>
      </c>
      <c r="AE4450">
        <v>0</v>
      </c>
      <c r="AF4450">
        <v>1</v>
      </c>
      <c r="AG4450">
        <v>121084.27</v>
      </c>
      <c r="AH4450">
        <v>0</v>
      </c>
    </row>
    <row r="4451" spans="21:34" x14ac:dyDescent="0.25">
      <c r="U4451">
        <v>4450</v>
      </c>
      <c r="V4451">
        <v>15569364</v>
      </c>
      <c r="W4451" t="s">
        <v>2560</v>
      </c>
      <c r="X4451">
        <v>666</v>
      </c>
      <c r="Y4451" t="s">
        <v>374</v>
      </c>
      <c r="Z4451" t="s">
        <v>436</v>
      </c>
      <c r="AA4451">
        <v>36</v>
      </c>
      <c r="AB4451">
        <v>3</v>
      </c>
      <c r="AC4451">
        <v>0</v>
      </c>
      <c r="AD4451">
        <v>2</v>
      </c>
      <c r="AE4451">
        <v>1</v>
      </c>
      <c r="AF4451">
        <v>0</v>
      </c>
      <c r="AG4451">
        <v>35156.54</v>
      </c>
      <c r="AH4451">
        <v>0</v>
      </c>
    </row>
    <row r="4452" spans="21:34" x14ac:dyDescent="0.25">
      <c r="U4452">
        <v>4451</v>
      </c>
      <c r="V4452">
        <v>15791191</v>
      </c>
      <c r="W4452" t="s">
        <v>648</v>
      </c>
      <c r="X4452">
        <v>633</v>
      </c>
      <c r="Y4452" t="s">
        <v>374</v>
      </c>
      <c r="Z4452" t="s">
        <v>436</v>
      </c>
      <c r="AA4452">
        <v>59</v>
      </c>
      <c r="AB4452">
        <v>2</v>
      </c>
      <c r="AC4452">
        <v>103996.74</v>
      </c>
      <c r="AD4452">
        <v>1</v>
      </c>
      <c r="AE4452">
        <v>1</v>
      </c>
      <c r="AF4452">
        <v>1</v>
      </c>
      <c r="AG4452">
        <v>103159.11</v>
      </c>
      <c r="AH4452">
        <v>0</v>
      </c>
    </row>
    <row r="4453" spans="21:34" x14ac:dyDescent="0.25">
      <c r="U4453">
        <v>4452</v>
      </c>
      <c r="V4453">
        <v>15621205</v>
      </c>
      <c r="W4453" t="s">
        <v>1810</v>
      </c>
      <c r="X4453">
        <v>578</v>
      </c>
      <c r="Y4453" t="s">
        <v>374</v>
      </c>
      <c r="Z4453" t="s">
        <v>436</v>
      </c>
      <c r="AA4453">
        <v>34</v>
      </c>
      <c r="AB4453">
        <v>4</v>
      </c>
      <c r="AC4453">
        <v>175111.11</v>
      </c>
      <c r="AD4453">
        <v>1</v>
      </c>
      <c r="AE4453">
        <v>1</v>
      </c>
      <c r="AF4453">
        <v>1</v>
      </c>
      <c r="AG4453">
        <v>74858.3</v>
      </c>
      <c r="AH4453">
        <v>0</v>
      </c>
    </row>
    <row r="4454" spans="21:34" x14ac:dyDescent="0.25">
      <c r="U4454">
        <v>4453</v>
      </c>
      <c r="V4454">
        <v>15704788</v>
      </c>
      <c r="W4454" t="s">
        <v>2561</v>
      </c>
      <c r="X4454">
        <v>812</v>
      </c>
      <c r="Y4454" t="s">
        <v>376</v>
      </c>
      <c r="Z4454" t="s">
        <v>437</v>
      </c>
      <c r="AA4454">
        <v>49</v>
      </c>
      <c r="AB4454">
        <v>8</v>
      </c>
      <c r="AC4454">
        <v>66079.45</v>
      </c>
      <c r="AD4454">
        <v>2</v>
      </c>
      <c r="AE4454">
        <v>0</v>
      </c>
      <c r="AF4454">
        <v>0</v>
      </c>
      <c r="AG4454">
        <v>91556.57</v>
      </c>
      <c r="AH4454">
        <v>1</v>
      </c>
    </row>
    <row r="4455" spans="21:34" x14ac:dyDescent="0.25">
      <c r="U4455">
        <v>4454</v>
      </c>
      <c r="V4455">
        <v>15775756</v>
      </c>
      <c r="W4455" t="s">
        <v>1126</v>
      </c>
      <c r="X4455">
        <v>809</v>
      </c>
      <c r="Y4455" t="s">
        <v>378</v>
      </c>
      <c r="Z4455" t="s">
        <v>436</v>
      </c>
      <c r="AA4455">
        <v>33</v>
      </c>
      <c r="AB4455">
        <v>8</v>
      </c>
      <c r="AC4455">
        <v>148055.74</v>
      </c>
      <c r="AD4455">
        <v>1</v>
      </c>
      <c r="AE4455">
        <v>0</v>
      </c>
      <c r="AF4455">
        <v>0</v>
      </c>
      <c r="AG4455">
        <v>199203.21</v>
      </c>
      <c r="AH4455">
        <v>0</v>
      </c>
    </row>
    <row r="4456" spans="21:34" x14ac:dyDescent="0.25">
      <c r="U4456">
        <v>4455</v>
      </c>
      <c r="V4456">
        <v>15641312</v>
      </c>
      <c r="W4456" t="s">
        <v>1092</v>
      </c>
      <c r="X4456">
        <v>615</v>
      </c>
      <c r="Y4456" t="s">
        <v>374</v>
      </c>
      <c r="Z4456" t="s">
        <v>436</v>
      </c>
      <c r="AA4456">
        <v>36</v>
      </c>
      <c r="AB4456">
        <v>6</v>
      </c>
      <c r="AC4456">
        <v>0</v>
      </c>
      <c r="AD4456">
        <v>1</v>
      </c>
      <c r="AE4456">
        <v>1</v>
      </c>
      <c r="AF4456">
        <v>1</v>
      </c>
      <c r="AG4456">
        <v>27011.8</v>
      </c>
      <c r="AH4456">
        <v>1</v>
      </c>
    </row>
    <row r="4457" spans="21:34" x14ac:dyDescent="0.25">
      <c r="U4457">
        <v>4456</v>
      </c>
      <c r="V4457">
        <v>15782531</v>
      </c>
      <c r="W4457" t="s">
        <v>792</v>
      </c>
      <c r="X4457">
        <v>684</v>
      </c>
      <c r="Y4457" t="s">
        <v>376</v>
      </c>
      <c r="Z4457" t="s">
        <v>437</v>
      </c>
      <c r="AA4457">
        <v>31</v>
      </c>
      <c r="AB4457">
        <v>8</v>
      </c>
      <c r="AC4457">
        <v>0</v>
      </c>
      <c r="AD4457">
        <v>2</v>
      </c>
      <c r="AE4457">
        <v>1</v>
      </c>
      <c r="AF4457">
        <v>0</v>
      </c>
      <c r="AG4457">
        <v>188637.05</v>
      </c>
      <c r="AH4457">
        <v>0</v>
      </c>
    </row>
    <row r="4458" spans="21:34" x14ac:dyDescent="0.25">
      <c r="U4458">
        <v>4457</v>
      </c>
      <c r="V4458">
        <v>15724428</v>
      </c>
      <c r="W4458" t="s">
        <v>2562</v>
      </c>
      <c r="X4458">
        <v>544</v>
      </c>
      <c r="Y4458" t="s">
        <v>374</v>
      </c>
      <c r="Z4458" t="s">
        <v>436</v>
      </c>
      <c r="AA4458">
        <v>40</v>
      </c>
      <c r="AB4458">
        <v>8</v>
      </c>
      <c r="AC4458">
        <v>0</v>
      </c>
      <c r="AD4458">
        <v>2</v>
      </c>
      <c r="AE4458">
        <v>1</v>
      </c>
      <c r="AF4458">
        <v>0</v>
      </c>
      <c r="AG4458">
        <v>61581.2</v>
      </c>
      <c r="AH4458">
        <v>0</v>
      </c>
    </row>
    <row r="4459" spans="21:34" x14ac:dyDescent="0.25">
      <c r="U4459">
        <v>4458</v>
      </c>
      <c r="V4459">
        <v>15743617</v>
      </c>
      <c r="W4459" t="s">
        <v>1079</v>
      </c>
      <c r="X4459">
        <v>713</v>
      </c>
      <c r="Y4459" t="s">
        <v>378</v>
      </c>
      <c r="Z4459" t="s">
        <v>436</v>
      </c>
      <c r="AA4459">
        <v>47</v>
      </c>
      <c r="AB4459">
        <v>1</v>
      </c>
      <c r="AC4459">
        <v>95994.98</v>
      </c>
      <c r="AD4459">
        <v>1</v>
      </c>
      <c r="AE4459">
        <v>1</v>
      </c>
      <c r="AF4459">
        <v>0</v>
      </c>
      <c r="AG4459">
        <v>197529.23</v>
      </c>
      <c r="AH4459">
        <v>0</v>
      </c>
    </row>
    <row r="4460" spans="21:34" x14ac:dyDescent="0.25">
      <c r="U4460">
        <v>4459</v>
      </c>
      <c r="V4460">
        <v>15585839</v>
      </c>
      <c r="W4460" t="s">
        <v>1330</v>
      </c>
      <c r="X4460">
        <v>633</v>
      </c>
      <c r="Y4460" t="s">
        <v>374</v>
      </c>
      <c r="Z4460" t="s">
        <v>436</v>
      </c>
      <c r="AA4460">
        <v>37</v>
      </c>
      <c r="AB4460">
        <v>2</v>
      </c>
      <c r="AC4460">
        <v>0</v>
      </c>
      <c r="AD4460">
        <v>2</v>
      </c>
      <c r="AE4460">
        <v>1</v>
      </c>
      <c r="AF4460">
        <v>0</v>
      </c>
      <c r="AG4460">
        <v>182258.17</v>
      </c>
      <c r="AH4460">
        <v>0</v>
      </c>
    </row>
    <row r="4461" spans="21:34" x14ac:dyDescent="0.25">
      <c r="U4461">
        <v>4460</v>
      </c>
      <c r="V4461">
        <v>15658158</v>
      </c>
      <c r="W4461" t="s">
        <v>2496</v>
      </c>
      <c r="X4461">
        <v>672</v>
      </c>
      <c r="Y4461" t="s">
        <v>378</v>
      </c>
      <c r="Z4461" t="s">
        <v>437</v>
      </c>
      <c r="AA4461">
        <v>23</v>
      </c>
      <c r="AB4461">
        <v>10</v>
      </c>
      <c r="AC4461">
        <v>110741.56</v>
      </c>
      <c r="AD4461">
        <v>1</v>
      </c>
      <c r="AE4461">
        <v>1</v>
      </c>
      <c r="AF4461">
        <v>0</v>
      </c>
      <c r="AG4461">
        <v>80778.5</v>
      </c>
      <c r="AH4461">
        <v>0</v>
      </c>
    </row>
    <row r="4462" spans="21:34" x14ac:dyDescent="0.25">
      <c r="U4462">
        <v>4461</v>
      </c>
      <c r="V4462">
        <v>15637678</v>
      </c>
      <c r="W4462" t="s">
        <v>774</v>
      </c>
      <c r="X4462">
        <v>661</v>
      </c>
      <c r="Y4462" t="s">
        <v>374</v>
      </c>
      <c r="Z4462" t="s">
        <v>436</v>
      </c>
      <c r="AA4462">
        <v>35</v>
      </c>
      <c r="AB4462">
        <v>5</v>
      </c>
      <c r="AC4462">
        <v>0</v>
      </c>
      <c r="AD4462">
        <v>1</v>
      </c>
      <c r="AE4462">
        <v>1</v>
      </c>
      <c r="AF4462">
        <v>0</v>
      </c>
      <c r="AG4462">
        <v>155394.51999999999</v>
      </c>
      <c r="AH4462">
        <v>0</v>
      </c>
    </row>
    <row r="4463" spans="21:34" x14ac:dyDescent="0.25">
      <c r="U4463">
        <v>4462</v>
      </c>
      <c r="V4463">
        <v>15701809</v>
      </c>
      <c r="W4463" t="s">
        <v>2563</v>
      </c>
      <c r="X4463">
        <v>749</v>
      </c>
      <c r="Y4463" t="s">
        <v>376</v>
      </c>
      <c r="Z4463" t="s">
        <v>437</v>
      </c>
      <c r="AA4463">
        <v>28</v>
      </c>
      <c r="AB4463">
        <v>3</v>
      </c>
      <c r="AC4463">
        <v>0</v>
      </c>
      <c r="AD4463">
        <v>1</v>
      </c>
      <c r="AE4463">
        <v>1</v>
      </c>
      <c r="AF4463">
        <v>0</v>
      </c>
      <c r="AG4463">
        <v>3408.7</v>
      </c>
      <c r="AH4463">
        <v>0</v>
      </c>
    </row>
    <row r="4464" spans="21:34" x14ac:dyDescent="0.25">
      <c r="U4464">
        <v>4463</v>
      </c>
      <c r="V4464">
        <v>15676937</v>
      </c>
      <c r="W4464" t="s">
        <v>1214</v>
      </c>
      <c r="X4464">
        <v>635</v>
      </c>
      <c r="Y4464" t="s">
        <v>376</v>
      </c>
      <c r="Z4464" t="s">
        <v>437</v>
      </c>
      <c r="AA4464">
        <v>32</v>
      </c>
      <c r="AB4464">
        <v>8</v>
      </c>
      <c r="AC4464">
        <v>0</v>
      </c>
      <c r="AD4464">
        <v>2</v>
      </c>
      <c r="AE4464">
        <v>1</v>
      </c>
      <c r="AF4464">
        <v>1</v>
      </c>
      <c r="AG4464">
        <v>19367.98</v>
      </c>
      <c r="AH4464">
        <v>1</v>
      </c>
    </row>
    <row r="4465" spans="21:34" x14ac:dyDescent="0.25">
      <c r="U4465">
        <v>4464</v>
      </c>
      <c r="V4465">
        <v>15778975</v>
      </c>
      <c r="W4465" t="s">
        <v>1238</v>
      </c>
      <c r="X4465">
        <v>850</v>
      </c>
      <c r="Y4465" t="s">
        <v>378</v>
      </c>
      <c r="Z4465" t="s">
        <v>437</v>
      </c>
      <c r="AA4465">
        <v>70</v>
      </c>
      <c r="AB4465">
        <v>1</v>
      </c>
      <c r="AC4465">
        <v>96947.58</v>
      </c>
      <c r="AD4465">
        <v>3</v>
      </c>
      <c r="AE4465">
        <v>1</v>
      </c>
      <c r="AF4465">
        <v>0</v>
      </c>
      <c r="AG4465">
        <v>62282.99</v>
      </c>
      <c r="AH4465">
        <v>1</v>
      </c>
    </row>
    <row r="4466" spans="21:34" x14ac:dyDescent="0.25">
      <c r="U4466">
        <v>4465</v>
      </c>
      <c r="V4466">
        <v>15710375</v>
      </c>
      <c r="W4466" t="s">
        <v>1414</v>
      </c>
      <c r="X4466">
        <v>641</v>
      </c>
      <c r="Y4466" t="s">
        <v>374</v>
      </c>
      <c r="Z4466" t="s">
        <v>436</v>
      </c>
      <c r="AA4466">
        <v>41</v>
      </c>
      <c r="AB4466">
        <v>6</v>
      </c>
      <c r="AC4466">
        <v>0</v>
      </c>
      <c r="AD4466">
        <v>2</v>
      </c>
      <c r="AE4466">
        <v>1</v>
      </c>
      <c r="AF4466">
        <v>0</v>
      </c>
      <c r="AG4466">
        <v>65396.79</v>
      </c>
      <c r="AH4466">
        <v>0</v>
      </c>
    </row>
    <row r="4467" spans="21:34" x14ac:dyDescent="0.25">
      <c r="U4467">
        <v>4466</v>
      </c>
      <c r="V4467">
        <v>15579914</v>
      </c>
      <c r="W4467" t="s">
        <v>2408</v>
      </c>
      <c r="X4467">
        <v>633</v>
      </c>
      <c r="Y4467" t="s">
        <v>378</v>
      </c>
      <c r="Z4467" t="s">
        <v>436</v>
      </c>
      <c r="AA4467">
        <v>30</v>
      </c>
      <c r="AB4467">
        <v>2</v>
      </c>
      <c r="AC4467">
        <v>109786.82</v>
      </c>
      <c r="AD4467">
        <v>2</v>
      </c>
      <c r="AE4467">
        <v>1</v>
      </c>
      <c r="AF4467">
        <v>1</v>
      </c>
      <c r="AG4467">
        <v>139712.81</v>
      </c>
      <c r="AH4467">
        <v>0</v>
      </c>
    </row>
    <row r="4468" spans="21:34" x14ac:dyDescent="0.25">
      <c r="U4468">
        <v>4467</v>
      </c>
      <c r="V4468">
        <v>15595160</v>
      </c>
      <c r="W4468" t="s">
        <v>2564</v>
      </c>
      <c r="X4468">
        <v>413</v>
      </c>
      <c r="Y4468" t="s">
        <v>376</v>
      </c>
      <c r="Z4468" t="s">
        <v>436</v>
      </c>
      <c r="AA4468">
        <v>35</v>
      </c>
      <c r="AB4468">
        <v>2</v>
      </c>
      <c r="AC4468">
        <v>0</v>
      </c>
      <c r="AD4468">
        <v>2</v>
      </c>
      <c r="AE4468">
        <v>1</v>
      </c>
      <c r="AF4468">
        <v>1</v>
      </c>
      <c r="AG4468">
        <v>60972.84</v>
      </c>
      <c r="AH4468">
        <v>0</v>
      </c>
    </row>
    <row r="4469" spans="21:34" x14ac:dyDescent="0.25">
      <c r="U4469">
        <v>4468</v>
      </c>
      <c r="V4469">
        <v>15595391</v>
      </c>
      <c r="W4469" t="s">
        <v>2277</v>
      </c>
      <c r="X4469">
        <v>538</v>
      </c>
      <c r="Y4469" t="s">
        <v>374</v>
      </c>
      <c r="Z4469" t="s">
        <v>436</v>
      </c>
      <c r="AA4469">
        <v>31</v>
      </c>
      <c r="AB4469">
        <v>1</v>
      </c>
      <c r="AC4469">
        <v>0</v>
      </c>
      <c r="AD4469">
        <v>2</v>
      </c>
      <c r="AE4469">
        <v>1</v>
      </c>
      <c r="AF4469">
        <v>0</v>
      </c>
      <c r="AG4469">
        <v>1375.46</v>
      </c>
      <c r="AH4469">
        <v>0</v>
      </c>
    </row>
    <row r="4470" spans="21:34" x14ac:dyDescent="0.25">
      <c r="U4470">
        <v>4469</v>
      </c>
      <c r="V4470">
        <v>15630363</v>
      </c>
      <c r="W4470" t="s">
        <v>2455</v>
      </c>
      <c r="X4470">
        <v>437</v>
      </c>
      <c r="Y4470" t="s">
        <v>374</v>
      </c>
      <c r="Z4470" t="s">
        <v>437</v>
      </c>
      <c r="AA4470">
        <v>39</v>
      </c>
      <c r="AB4470">
        <v>0</v>
      </c>
      <c r="AC4470">
        <v>102721.49</v>
      </c>
      <c r="AD4470">
        <v>1</v>
      </c>
      <c r="AE4470">
        <v>0</v>
      </c>
      <c r="AF4470">
        <v>0</v>
      </c>
      <c r="AG4470">
        <v>22191.82</v>
      </c>
      <c r="AH4470">
        <v>0</v>
      </c>
    </row>
    <row r="4471" spans="21:34" x14ac:dyDescent="0.25">
      <c r="U4471">
        <v>4470</v>
      </c>
      <c r="V4471">
        <v>15692443</v>
      </c>
      <c r="W4471" t="s">
        <v>766</v>
      </c>
      <c r="X4471">
        <v>612</v>
      </c>
      <c r="Y4471" t="s">
        <v>376</v>
      </c>
      <c r="Z4471" t="s">
        <v>436</v>
      </c>
      <c r="AA4471">
        <v>33</v>
      </c>
      <c r="AB4471">
        <v>5</v>
      </c>
      <c r="AC4471">
        <v>69478.570000000007</v>
      </c>
      <c r="AD4471">
        <v>1</v>
      </c>
      <c r="AE4471">
        <v>1</v>
      </c>
      <c r="AF4471">
        <v>0</v>
      </c>
      <c r="AG4471">
        <v>8973.67</v>
      </c>
      <c r="AH4471">
        <v>1</v>
      </c>
    </row>
    <row r="4472" spans="21:34" x14ac:dyDescent="0.25">
      <c r="U4472">
        <v>4471</v>
      </c>
      <c r="V4472">
        <v>15593795</v>
      </c>
      <c r="W4472" t="s">
        <v>2565</v>
      </c>
      <c r="X4472">
        <v>516</v>
      </c>
      <c r="Y4472" t="s">
        <v>378</v>
      </c>
      <c r="Z4472" t="s">
        <v>437</v>
      </c>
      <c r="AA4472">
        <v>53</v>
      </c>
      <c r="AB4472">
        <v>1</v>
      </c>
      <c r="AC4472">
        <v>156674.20000000001</v>
      </c>
      <c r="AD4472">
        <v>1</v>
      </c>
      <c r="AE4472">
        <v>1</v>
      </c>
      <c r="AF4472">
        <v>0</v>
      </c>
      <c r="AG4472">
        <v>118502.34</v>
      </c>
      <c r="AH4472">
        <v>1</v>
      </c>
    </row>
    <row r="4473" spans="21:34" x14ac:dyDescent="0.25">
      <c r="U4473">
        <v>4472</v>
      </c>
      <c r="V4473">
        <v>15642824</v>
      </c>
      <c r="W4473" t="s">
        <v>1781</v>
      </c>
      <c r="X4473">
        <v>826</v>
      </c>
      <c r="Y4473" t="s">
        <v>376</v>
      </c>
      <c r="Z4473" t="s">
        <v>437</v>
      </c>
      <c r="AA4473">
        <v>56</v>
      </c>
      <c r="AB4473">
        <v>8</v>
      </c>
      <c r="AC4473">
        <v>174506.1</v>
      </c>
      <c r="AD4473">
        <v>2</v>
      </c>
      <c r="AE4473">
        <v>0</v>
      </c>
      <c r="AF4473">
        <v>1</v>
      </c>
      <c r="AG4473">
        <v>161802.82</v>
      </c>
      <c r="AH4473">
        <v>1</v>
      </c>
    </row>
    <row r="4474" spans="21:34" x14ac:dyDescent="0.25">
      <c r="U4474">
        <v>4473</v>
      </c>
      <c r="V4474">
        <v>15683524</v>
      </c>
      <c r="W4474" t="s">
        <v>2259</v>
      </c>
      <c r="X4474">
        <v>660</v>
      </c>
      <c r="Y4474" t="s">
        <v>378</v>
      </c>
      <c r="Z4474" t="s">
        <v>437</v>
      </c>
      <c r="AA4474">
        <v>23</v>
      </c>
      <c r="AB4474">
        <v>6</v>
      </c>
      <c r="AC4474">
        <v>166070.48000000001</v>
      </c>
      <c r="AD4474">
        <v>2</v>
      </c>
      <c r="AE4474">
        <v>0</v>
      </c>
      <c r="AF4474">
        <v>0</v>
      </c>
      <c r="AG4474">
        <v>90494.720000000001</v>
      </c>
      <c r="AH4474">
        <v>0</v>
      </c>
    </row>
    <row r="4475" spans="21:34" x14ac:dyDescent="0.25">
      <c r="U4475">
        <v>4474</v>
      </c>
      <c r="V4475">
        <v>15713532</v>
      </c>
      <c r="W4475" t="s">
        <v>1731</v>
      </c>
      <c r="X4475">
        <v>646</v>
      </c>
      <c r="Y4475" t="s">
        <v>378</v>
      </c>
      <c r="Z4475" t="s">
        <v>437</v>
      </c>
      <c r="AA4475">
        <v>29</v>
      </c>
      <c r="AB4475">
        <v>4</v>
      </c>
      <c r="AC4475">
        <v>105957.44</v>
      </c>
      <c r="AD4475">
        <v>1</v>
      </c>
      <c r="AE4475">
        <v>1</v>
      </c>
      <c r="AF4475">
        <v>0</v>
      </c>
      <c r="AG4475">
        <v>15470.91</v>
      </c>
      <c r="AH4475">
        <v>0</v>
      </c>
    </row>
    <row r="4476" spans="21:34" x14ac:dyDescent="0.25">
      <c r="U4476">
        <v>4475</v>
      </c>
      <c r="V4476">
        <v>15719827</v>
      </c>
      <c r="W4476" t="s">
        <v>905</v>
      </c>
      <c r="X4476">
        <v>767</v>
      </c>
      <c r="Y4476" t="s">
        <v>374</v>
      </c>
      <c r="Z4476" t="s">
        <v>436</v>
      </c>
      <c r="AA4476">
        <v>36</v>
      </c>
      <c r="AB4476">
        <v>3</v>
      </c>
      <c r="AC4476">
        <v>0</v>
      </c>
      <c r="AD4476">
        <v>1</v>
      </c>
      <c r="AE4476">
        <v>0</v>
      </c>
      <c r="AF4476">
        <v>0</v>
      </c>
      <c r="AG4476">
        <v>65147.27</v>
      </c>
      <c r="AH4476">
        <v>0</v>
      </c>
    </row>
    <row r="4477" spans="21:34" x14ac:dyDescent="0.25">
      <c r="U4477">
        <v>4476</v>
      </c>
      <c r="V4477">
        <v>15578435</v>
      </c>
      <c r="W4477" t="s">
        <v>2566</v>
      </c>
      <c r="X4477">
        <v>640</v>
      </c>
      <c r="Y4477" t="s">
        <v>374</v>
      </c>
      <c r="Z4477" t="s">
        <v>436</v>
      </c>
      <c r="AA4477">
        <v>40</v>
      </c>
      <c r="AB4477">
        <v>8</v>
      </c>
      <c r="AC4477">
        <v>110340.68</v>
      </c>
      <c r="AD4477">
        <v>1</v>
      </c>
      <c r="AE4477">
        <v>1</v>
      </c>
      <c r="AF4477">
        <v>1</v>
      </c>
      <c r="AG4477">
        <v>157886.6</v>
      </c>
      <c r="AH4477">
        <v>0</v>
      </c>
    </row>
    <row r="4478" spans="21:34" x14ac:dyDescent="0.25">
      <c r="U4478">
        <v>4477</v>
      </c>
      <c r="V4478">
        <v>15723028</v>
      </c>
      <c r="W4478" t="s">
        <v>41</v>
      </c>
      <c r="X4478">
        <v>778</v>
      </c>
      <c r="Y4478" t="s">
        <v>374</v>
      </c>
      <c r="Z4478" t="s">
        <v>436</v>
      </c>
      <c r="AA4478">
        <v>33</v>
      </c>
      <c r="AB4478">
        <v>1</v>
      </c>
      <c r="AC4478">
        <v>0</v>
      </c>
      <c r="AD4478">
        <v>2</v>
      </c>
      <c r="AE4478">
        <v>1</v>
      </c>
      <c r="AF4478">
        <v>0</v>
      </c>
      <c r="AG4478">
        <v>85439.73</v>
      </c>
      <c r="AH4478">
        <v>0</v>
      </c>
    </row>
    <row r="4479" spans="21:34" x14ac:dyDescent="0.25">
      <c r="U4479">
        <v>4478</v>
      </c>
      <c r="V4479">
        <v>15595609</v>
      </c>
      <c r="W4479" t="s">
        <v>2567</v>
      </c>
      <c r="X4479">
        <v>679</v>
      </c>
      <c r="Y4479" t="s">
        <v>378</v>
      </c>
      <c r="Z4479" t="s">
        <v>436</v>
      </c>
      <c r="AA4479">
        <v>52</v>
      </c>
      <c r="AB4479">
        <v>9</v>
      </c>
      <c r="AC4479">
        <v>135870.01</v>
      </c>
      <c r="AD4479">
        <v>2</v>
      </c>
      <c r="AE4479">
        <v>0</v>
      </c>
      <c r="AF4479">
        <v>0</v>
      </c>
      <c r="AG4479">
        <v>54038.62</v>
      </c>
      <c r="AH4479">
        <v>0</v>
      </c>
    </row>
    <row r="4480" spans="21:34" x14ac:dyDescent="0.25">
      <c r="U4480">
        <v>4479</v>
      </c>
      <c r="V4480">
        <v>15622443</v>
      </c>
      <c r="W4480" t="s">
        <v>819</v>
      </c>
      <c r="X4480">
        <v>549</v>
      </c>
      <c r="Y4480" t="s">
        <v>374</v>
      </c>
      <c r="Z4480" t="s">
        <v>436</v>
      </c>
      <c r="AA4480">
        <v>31</v>
      </c>
      <c r="AB4480">
        <v>4</v>
      </c>
      <c r="AC4480">
        <v>0</v>
      </c>
      <c r="AD4480">
        <v>2</v>
      </c>
      <c r="AE4480">
        <v>0</v>
      </c>
      <c r="AF4480">
        <v>1</v>
      </c>
      <c r="AG4480">
        <v>25684.85</v>
      </c>
      <c r="AH4480">
        <v>0</v>
      </c>
    </row>
    <row r="4481" spans="21:34" x14ac:dyDescent="0.25">
      <c r="U4481">
        <v>4480</v>
      </c>
      <c r="V4481">
        <v>15579112</v>
      </c>
      <c r="W4481" t="s">
        <v>1414</v>
      </c>
      <c r="X4481">
        <v>598</v>
      </c>
      <c r="Y4481" t="s">
        <v>374</v>
      </c>
      <c r="Z4481" t="s">
        <v>436</v>
      </c>
      <c r="AA4481">
        <v>47</v>
      </c>
      <c r="AB4481">
        <v>2</v>
      </c>
      <c r="AC4481">
        <v>0</v>
      </c>
      <c r="AD4481">
        <v>2</v>
      </c>
      <c r="AE4481">
        <v>1</v>
      </c>
      <c r="AF4481">
        <v>1</v>
      </c>
      <c r="AG4481">
        <v>186116.54</v>
      </c>
      <c r="AH4481">
        <v>0</v>
      </c>
    </row>
    <row r="4482" spans="21:34" x14ac:dyDescent="0.25">
      <c r="U4482">
        <v>4481</v>
      </c>
      <c r="V4482">
        <v>15648479</v>
      </c>
      <c r="W4482" t="s">
        <v>1436</v>
      </c>
      <c r="X4482">
        <v>655</v>
      </c>
      <c r="Y4482" t="s">
        <v>374</v>
      </c>
      <c r="Z4482" t="s">
        <v>437</v>
      </c>
      <c r="AA4482">
        <v>45</v>
      </c>
      <c r="AB4482">
        <v>0</v>
      </c>
      <c r="AC4482">
        <v>0</v>
      </c>
      <c r="AD4482">
        <v>2</v>
      </c>
      <c r="AE4482">
        <v>1</v>
      </c>
      <c r="AF4482">
        <v>0</v>
      </c>
      <c r="AG4482">
        <v>166830.71</v>
      </c>
      <c r="AH4482">
        <v>0</v>
      </c>
    </row>
    <row r="4483" spans="21:34" x14ac:dyDescent="0.25">
      <c r="U4483">
        <v>4482</v>
      </c>
      <c r="V4483">
        <v>15659234</v>
      </c>
      <c r="W4483" t="s">
        <v>1717</v>
      </c>
      <c r="X4483">
        <v>494</v>
      </c>
      <c r="Y4483" t="s">
        <v>374</v>
      </c>
      <c r="Z4483" t="s">
        <v>436</v>
      </c>
      <c r="AA4483">
        <v>30</v>
      </c>
      <c r="AB4483">
        <v>3</v>
      </c>
      <c r="AC4483">
        <v>85704.95</v>
      </c>
      <c r="AD4483">
        <v>1</v>
      </c>
      <c r="AE4483">
        <v>0</v>
      </c>
      <c r="AF4483">
        <v>1</v>
      </c>
      <c r="AG4483">
        <v>27886.06</v>
      </c>
      <c r="AH4483">
        <v>0</v>
      </c>
    </row>
    <row r="4484" spans="21:34" x14ac:dyDescent="0.25">
      <c r="U4484">
        <v>4483</v>
      </c>
      <c r="V4484">
        <v>15811970</v>
      </c>
      <c r="W4484" t="s">
        <v>886</v>
      </c>
      <c r="X4484">
        <v>653</v>
      </c>
      <c r="Y4484" t="s">
        <v>374</v>
      </c>
      <c r="Z4484" t="s">
        <v>437</v>
      </c>
      <c r="AA4484">
        <v>42</v>
      </c>
      <c r="AB4484">
        <v>1</v>
      </c>
      <c r="AC4484">
        <v>0</v>
      </c>
      <c r="AD4484">
        <v>2</v>
      </c>
      <c r="AE4484">
        <v>1</v>
      </c>
      <c r="AF4484">
        <v>1</v>
      </c>
      <c r="AG4484">
        <v>5768.32</v>
      </c>
      <c r="AH4484">
        <v>0</v>
      </c>
    </row>
    <row r="4485" spans="21:34" x14ac:dyDescent="0.25">
      <c r="U4485">
        <v>4484</v>
      </c>
      <c r="V4485">
        <v>15774192</v>
      </c>
      <c r="W4485" t="s">
        <v>841</v>
      </c>
      <c r="X4485">
        <v>539</v>
      </c>
      <c r="Y4485" t="s">
        <v>378</v>
      </c>
      <c r="Z4485" t="s">
        <v>437</v>
      </c>
      <c r="AA4485">
        <v>38</v>
      </c>
      <c r="AB4485">
        <v>8</v>
      </c>
      <c r="AC4485">
        <v>105435.74</v>
      </c>
      <c r="AD4485">
        <v>1</v>
      </c>
      <c r="AE4485">
        <v>0</v>
      </c>
      <c r="AF4485">
        <v>0</v>
      </c>
      <c r="AG4485">
        <v>80575.44</v>
      </c>
      <c r="AH4485">
        <v>1</v>
      </c>
    </row>
    <row r="4486" spans="21:34" x14ac:dyDescent="0.25">
      <c r="U4486">
        <v>4485</v>
      </c>
      <c r="V4486">
        <v>15595136</v>
      </c>
      <c r="W4486" t="s">
        <v>2568</v>
      </c>
      <c r="X4486">
        <v>645</v>
      </c>
      <c r="Y4486" t="s">
        <v>374</v>
      </c>
      <c r="Z4486" t="s">
        <v>437</v>
      </c>
      <c r="AA4486">
        <v>37</v>
      </c>
      <c r="AB4486">
        <v>1</v>
      </c>
      <c r="AC4486">
        <v>0</v>
      </c>
      <c r="AD4486">
        <v>2</v>
      </c>
      <c r="AE4486">
        <v>1</v>
      </c>
      <c r="AF4486">
        <v>1</v>
      </c>
      <c r="AG4486">
        <v>68987.55</v>
      </c>
      <c r="AH4486">
        <v>0</v>
      </c>
    </row>
    <row r="4487" spans="21:34" x14ac:dyDescent="0.25">
      <c r="U4487">
        <v>4486</v>
      </c>
      <c r="V4487">
        <v>15630580</v>
      </c>
      <c r="W4487" t="s">
        <v>1717</v>
      </c>
      <c r="X4487">
        <v>751</v>
      </c>
      <c r="Y4487" t="s">
        <v>378</v>
      </c>
      <c r="Z4487" t="s">
        <v>436</v>
      </c>
      <c r="AA4487">
        <v>34</v>
      </c>
      <c r="AB4487">
        <v>9</v>
      </c>
      <c r="AC4487">
        <v>108513.25</v>
      </c>
      <c r="AD4487">
        <v>2</v>
      </c>
      <c r="AE4487">
        <v>1</v>
      </c>
      <c r="AF4487">
        <v>1</v>
      </c>
      <c r="AG4487">
        <v>27097.82</v>
      </c>
      <c r="AH4487">
        <v>0</v>
      </c>
    </row>
    <row r="4488" spans="21:34" x14ac:dyDescent="0.25">
      <c r="U4488">
        <v>4487</v>
      </c>
      <c r="V4488">
        <v>15660646</v>
      </c>
      <c r="W4488" t="s">
        <v>741</v>
      </c>
      <c r="X4488">
        <v>528</v>
      </c>
      <c r="Y4488" t="s">
        <v>374</v>
      </c>
      <c r="Z4488" t="s">
        <v>436</v>
      </c>
      <c r="AA4488">
        <v>35</v>
      </c>
      <c r="AB4488">
        <v>3</v>
      </c>
      <c r="AC4488">
        <v>156687.1</v>
      </c>
      <c r="AD4488">
        <v>1</v>
      </c>
      <c r="AE4488">
        <v>1</v>
      </c>
      <c r="AF4488">
        <v>0</v>
      </c>
      <c r="AG4488">
        <v>199320.77</v>
      </c>
      <c r="AH4488">
        <v>0</v>
      </c>
    </row>
    <row r="4489" spans="21:34" x14ac:dyDescent="0.25">
      <c r="U4489">
        <v>4488</v>
      </c>
      <c r="V4489">
        <v>15614365</v>
      </c>
      <c r="W4489" t="s">
        <v>1123</v>
      </c>
      <c r="X4489">
        <v>696</v>
      </c>
      <c r="Y4489" t="s">
        <v>378</v>
      </c>
      <c r="Z4489" t="s">
        <v>436</v>
      </c>
      <c r="AA4489">
        <v>31</v>
      </c>
      <c r="AB4489">
        <v>3</v>
      </c>
      <c r="AC4489">
        <v>150604.51999999999</v>
      </c>
      <c r="AD4489">
        <v>1</v>
      </c>
      <c r="AE4489">
        <v>0</v>
      </c>
      <c r="AF4489">
        <v>0</v>
      </c>
      <c r="AG4489">
        <v>5566.6</v>
      </c>
      <c r="AH4489">
        <v>0</v>
      </c>
    </row>
    <row r="4490" spans="21:34" x14ac:dyDescent="0.25">
      <c r="U4490">
        <v>4489</v>
      </c>
      <c r="V4490">
        <v>15776128</v>
      </c>
      <c r="W4490" t="s">
        <v>1015</v>
      </c>
      <c r="X4490">
        <v>716</v>
      </c>
      <c r="Y4490" t="s">
        <v>374</v>
      </c>
      <c r="Z4490" t="s">
        <v>437</v>
      </c>
      <c r="AA4490">
        <v>44</v>
      </c>
      <c r="AB4490">
        <v>6</v>
      </c>
      <c r="AC4490">
        <v>155114.9</v>
      </c>
      <c r="AD4490">
        <v>1</v>
      </c>
      <c r="AE4490">
        <v>0</v>
      </c>
      <c r="AF4490">
        <v>0</v>
      </c>
      <c r="AG4490">
        <v>133871.82999999999</v>
      </c>
      <c r="AH4490">
        <v>0</v>
      </c>
    </row>
    <row r="4491" spans="21:34" x14ac:dyDescent="0.25">
      <c r="U4491">
        <v>4490</v>
      </c>
      <c r="V4491">
        <v>15787035</v>
      </c>
      <c r="W4491" t="s">
        <v>1164</v>
      </c>
      <c r="X4491">
        <v>602</v>
      </c>
      <c r="Y4491" t="s">
        <v>374</v>
      </c>
      <c r="Z4491" t="s">
        <v>437</v>
      </c>
      <c r="AA4491">
        <v>35</v>
      </c>
      <c r="AB4491">
        <v>8</v>
      </c>
      <c r="AC4491">
        <v>0</v>
      </c>
      <c r="AD4491">
        <v>2</v>
      </c>
      <c r="AE4491">
        <v>1</v>
      </c>
      <c r="AF4491">
        <v>1</v>
      </c>
      <c r="AG4491">
        <v>152843.53</v>
      </c>
      <c r="AH4491">
        <v>0</v>
      </c>
    </row>
    <row r="4492" spans="21:34" x14ac:dyDescent="0.25">
      <c r="U4492">
        <v>4491</v>
      </c>
      <c r="V4492">
        <v>15792646</v>
      </c>
      <c r="W4492" t="s">
        <v>1481</v>
      </c>
      <c r="X4492">
        <v>647</v>
      </c>
      <c r="Y4492" t="s">
        <v>376</v>
      </c>
      <c r="Z4492" t="s">
        <v>437</v>
      </c>
      <c r="AA4492">
        <v>64</v>
      </c>
      <c r="AB4492">
        <v>1</v>
      </c>
      <c r="AC4492">
        <v>91216</v>
      </c>
      <c r="AD4492">
        <v>1</v>
      </c>
      <c r="AE4492">
        <v>1</v>
      </c>
      <c r="AF4492">
        <v>1</v>
      </c>
      <c r="AG4492">
        <v>41800.18</v>
      </c>
      <c r="AH4492">
        <v>0</v>
      </c>
    </row>
    <row r="4493" spans="21:34" x14ac:dyDescent="0.25">
      <c r="U4493">
        <v>4492</v>
      </c>
      <c r="V4493">
        <v>15726832</v>
      </c>
      <c r="W4493" t="s">
        <v>2569</v>
      </c>
      <c r="X4493">
        <v>850</v>
      </c>
      <c r="Y4493" t="s">
        <v>378</v>
      </c>
      <c r="Z4493" t="s">
        <v>436</v>
      </c>
      <c r="AA4493">
        <v>61</v>
      </c>
      <c r="AB4493">
        <v>3</v>
      </c>
      <c r="AC4493">
        <v>141784.01999999999</v>
      </c>
      <c r="AD4493">
        <v>1</v>
      </c>
      <c r="AE4493">
        <v>1</v>
      </c>
      <c r="AF4493">
        <v>1</v>
      </c>
      <c r="AG4493">
        <v>92053.75</v>
      </c>
      <c r="AH4493">
        <v>0</v>
      </c>
    </row>
    <row r="4494" spans="21:34" x14ac:dyDescent="0.25">
      <c r="U4494">
        <v>4493</v>
      </c>
      <c r="V4494">
        <v>15773260</v>
      </c>
      <c r="W4494" t="s">
        <v>1521</v>
      </c>
      <c r="X4494">
        <v>590</v>
      </c>
      <c r="Y4494" t="s">
        <v>374</v>
      </c>
      <c r="Z4494" t="s">
        <v>437</v>
      </c>
      <c r="AA4494">
        <v>32</v>
      </c>
      <c r="AB4494">
        <v>0</v>
      </c>
      <c r="AC4494">
        <v>127763.24</v>
      </c>
      <c r="AD4494">
        <v>1</v>
      </c>
      <c r="AE4494">
        <v>1</v>
      </c>
      <c r="AF4494">
        <v>0</v>
      </c>
      <c r="AG4494">
        <v>100717.54</v>
      </c>
      <c r="AH4494">
        <v>0</v>
      </c>
    </row>
    <row r="4495" spans="21:34" x14ac:dyDescent="0.25">
      <c r="U4495">
        <v>4494</v>
      </c>
      <c r="V4495">
        <v>15624437</v>
      </c>
      <c r="W4495" t="s">
        <v>911</v>
      </c>
      <c r="X4495">
        <v>825</v>
      </c>
      <c r="Y4495" t="s">
        <v>376</v>
      </c>
      <c r="Z4495" t="s">
        <v>437</v>
      </c>
      <c r="AA4495">
        <v>32</v>
      </c>
      <c r="AB4495">
        <v>1</v>
      </c>
      <c r="AC4495">
        <v>0</v>
      </c>
      <c r="AD4495">
        <v>2</v>
      </c>
      <c r="AE4495">
        <v>1</v>
      </c>
      <c r="AF4495">
        <v>1</v>
      </c>
      <c r="AG4495">
        <v>42935.15</v>
      </c>
      <c r="AH4495">
        <v>0</v>
      </c>
    </row>
    <row r="4496" spans="21:34" x14ac:dyDescent="0.25">
      <c r="U4496">
        <v>4495</v>
      </c>
      <c r="V4496">
        <v>15717138</v>
      </c>
      <c r="W4496" t="s">
        <v>680</v>
      </c>
      <c r="X4496">
        <v>850</v>
      </c>
      <c r="Y4496" t="s">
        <v>376</v>
      </c>
      <c r="Z4496" t="s">
        <v>436</v>
      </c>
      <c r="AA4496">
        <v>31</v>
      </c>
      <c r="AB4496">
        <v>6</v>
      </c>
      <c r="AC4496">
        <v>82613.56</v>
      </c>
      <c r="AD4496">
        <v>2</v>
      </c>
      <c r="AE4496">
        <v>1</v>
      </c>
      <c r="AF4496">
        <v>0</v>
      </c>
      <c r="AG4496">
        <v>149170.92000000001</v>
      </c>
      <c r="AH4496">
        <v>0</v>
      </c>
    </row>
    <row r="4497" spans="21:34" x14ac:dyDescent="0.25">
      <c r="U4497">
        <v>4496</v>
      </c>
      <c r="V4497">
        <v>15657317</v>
      </c>
      <c r="W4497" t="s">
        <v>2172</v>
      </c>
      <c r="X4497">
        <v>789</v>
      </c>
      <c r="Y4497" t="s">
        <v>374</v>
      </c>
      <c r="Z4497" t="s">
        <v>437</v>
      </c>
      <c r="AA4497">
        <v>32</v>
      </c>
      <c r="AB4497">
        <v>7</v>
      </c>
      <c r="AC4497">
        <v>69423.520000000004</v>
      </c>
      <c r="AD4497">
        <v>1</v>
      </c>
      <c r="AE4497">
        <v>1</v>
      </c>
      <c r="AF4497">
        <v>0</v>
      </c>
      <c r="AG4497">
        <v>107499.39</v>
      </c>
      <c r="AH4497">
        <v>0</v>
      </c>
    </row>
    <row r="4498" spans="21:34" x14ac:dyDescent="0.25">
      <c r="U4498">
        <v>4497</v>
      </c>
      <c r="V4498">
        <v>15626948</v>
      </c>
      <c r="W4498" t="s">
        <v>1443</v>
      </c>
      <c r="X4498">
        <v>701</v>
      </c>
      <c r="Y4498" t="s">
        <v>374</v>
      </c>
      <c r="Z4498" t="s">
        <v>437</v>
      </c>
      <c r="AA4498">
        <v>42</v>
      </c>
      <c r="AB4498">
        <v>6</v>
      </c>
      <c r="AC4498">
        <v>86167.82</v>
      </c>
      <c r="AD4498">
        <v>1</v>
      </c>
      <c r="AE4498">
        <v>1</v>
      </c>
      <c r="AF4498">
        <v>0</v>
      </c>
      <c r="AG4498">
        <v>153342.38</v>
      </c>
      <c r="AH4498">
        <v>0</v>
      </c>
    </row>
    <row r="4499" spans="21:34" x14ac:dyDescent="0.25">
      <c r="U4499">
        <v>4498</v>
      </c>
      <c r="V4499">
        <v>15758901</v>
      </c>
      <c r="W4499" t="s">
        <v>661</v>
      </c>
      <c r="X4499">
        <v>713</v>
      </c>
      <c r="Y4499" t="s">
        <v>376</v>
      </c>
      <c r="Z4499" t="s">
        <v>437</v>
      </c>
      <c r="AA4499">
        <v>47</v>
      </c>
      <c r="AB4499">
        <v>1</v>
      </c>
      <c r="AC4499">
        <v>0</v>
      </c>
      <c r="AD4499">
        <v>1</v>
      </c>
      <c r="AE4499">
        <v>1</v>
      </c>
      <c r="AF4499">
        <v>0</v>
      </c>
      <c r="AG4499">
        <v>107825.08</v>
      </c>
      <c r="AH4499">
        <v>1</v>
      </c>
    </row>
    <row r="4500" spans="21:34" x14ac:dyDescent="0.25">
      <c r="U4500">
        <v>4499</v>
      </c>
      <c r="V4500">
        <v>15777759</v>
      </c>
      <c r="W4500" t="s">
        <v>2570</v>
      </c>
      <c r="X4500">
        <v>570</v>
      </c>
      <c r="Y4500" t="s">
        <v>374</v>
      </c>
      <c r="Z4500" t="s">
        <v>436</v>
      </c>
      <c r="AA4500">
        <v>30</v>
      </c>
      <c r="AB4500">
        <v>2</v>
      </c>
      <c r="AC4500">
        <v>131406.56</v>
      </c>
      <c r="AD4500">
        <v>1</v>
      </c>
      <c r="AE4500">
        <v>1</v>
      </c>
      <c r="AF4500">
        <v>1</v>
      </c>
      <c r="AG4500">
        <v>47952.45</v>
      </c>
      <c r="AH4500">
        <v>0</v>
      </c>
    </row>
    <row r="4501" spans="21:34" x14ac:dyDescent="0.25">
      <c r="U4501">
        <v>4500</v>
      </c>
      <c r="V4501">
        <v>15773322</v>
      </c>
      <c r="W4501" t="s">
        <v>1683</v>
      </c>
      <c r="X4501">
        <v>536</v>
      </c>
      <c r="Y4501" t="s">
        <v>378</v>
      </c>
      <c r="Z4501" t="s">
        <v>437</v>
      </c>
      <c r="AA4501">
        <v>44</v>
      </c>
      <c r="AB4501">
        <v>4</v>
      </c>
      <c r="AC4501">
        <v>121898.82</v>
      </c>
      <c r="AD4501">
        <v>1</v>
      </c>
      <c r="AE4501">
        <v>0</v>
      </c>
      <c r="AF4501">
        <v>0</v>
      </c>
      <c r="AG4501">
        <v>131007.18</v>
      </c>
      <c r="AH4501">
        <v>0</v>
      </c>
    </row>
    <row r="4502" spans="21:34" x14ac:dyDescent="0.25">
      <c r="U4502">
        <v>4501</v>
      </c>
      <c r="V4502">
        <v>15697318</v>
      </c>
      <c r="W4502" t="s">
        <v>1653</v>
      </c>
      <c r="X4502">
        <v>771</v>
      </c>
      <c r="Y4502" t="s">
        <v>378</v>
      </c>
      <c r="Z4502" t="s">
        <v>436</v>
      </c>
      <c r="AA4502">
        <v>32</v>
      </c>
      <c r="AB4502">
        <v>9</v>
      </c>
      <c r="AC4502">
        <v>77487.199999999997</v>
      </c>
      <c r="AD4502">
        <v>1</v>
      </c>
      <c r="AE4502">
        <v>0</v>
      </c>
      <c r="AF4502">
        <v>0</v>
      </c>
      <c r="AG4502">
        <v>33143.040000000001</v>
      </c>
      <c r="AH4502">
        <v>0</v>
      </c>
    </row>
    <row r="4503" spans="21:34" x14ac:dyDescent="0.25">
      <c r="U4503">
        <v>4502</v>
      </c>
      <c r="V4503">
        <v>15678916</v>
      </c>
      <c r="W4503" t="s">
        <v>1596</v>
      </c>
      <c r="X4503">
        <v>512</v>
      </c>
      <c r="Y4503" t="s">
        <v>374</v>
      </c>
      <c r="Z4503" t="s">
        <v>437</v>
      </c>
      <c r="AA4503">
        <v>75</v>
      </c>
      <c r="AB4503">
        <v>2</v>
      </c>
      <c r="AC4503">
        <v>0</v>
      </c>
      <c r="AD4503">
        <v>1</v>
      </c>
      <c r="AE4503">
        <v>1</v>
      </c>
      <c r="AF4503">
        <v>0</v>
      </c>
      <c r="AG4503">
        <v>123304.62</v>
      </c>
      <c r="AH4503">
        <v>0</v>
      </c>
    </row>
    <row r="4504" spans="21:34" x14ac:dyDescent="0.25">
      <c r="U4504">
        <v>4503</v>
      </c>
      <c r="V4504">
        <v>15632118</v>
      </c>
      <c r="W4504" t="s">
        <v>707</v>
      </c>
      <c r="X4504">
        <v>698</v>
      </c>
      <c r="Y4504" t="s">
        <v>376</v>
      </c>
      <c r="Z4504" t="s">
        <v>436</v>
      </c>
      <c r="AA4504">
        <v>45</v>
      </c>
      <c r="AB4504">
        <v>5</v>
      </c>
      <c r="AC4504">
        <v>164450.94</v>
      </c>
      <c r="AD4504">
        <v>1</v>
      </c>
      <c r="AE4504">
        <v>1</v>
      </c>
      <c r="AF4504">
        <v>0</v>
      </c>
      <c r="AG4504">
        <v>141970.01999999999</v>
      </c>
      <c r="AH4504">
        <v>1</v>
      </c>
    </row>
    <row r="4505" spans="21:34" x14ac:dyDescent="0.25">
      <c r="U4505">
        <v>4504</v>
      </c>
      <c r="V4505">
        <v>15788118</v>
      </c>
      <c r="W4505" t="s">
        <v>2227</v>
      </c>
      <c r="X4505">
        <v>656</v>
      </c>
      <c r="Y4505" t="s">
        <v>374</v>
      </c>
      <c r="Z4505" t="s">
        <v>436</v>
      </c>
      <c r="AA4505">
        <v>33</v>
      </c>
      <c r="AB4505">
        <v>7</v>
      </c>
      <c r="AC4505">
        <v>138705.01999999999</v>
      </c>
      <c r="AD4505">
        <v>2</v>
      </c>
      <c r="AE4505">
        <v>1</v>
      </c>
      <c r="AF4505">
        <v>0</v>
      </c>
      <c r="AG4505">
        <v>37136.15</v>
      </c>
      <c r="AH4505">
        <v>0</v>
      </c>
    </row>
    <row r="4506" spans="21:34" x14ac:dyDescent="0.25">
      <c r="U4506">
        <v>4505</v>
      </c>
      <c r="V4506">
        <v>15788930</v>
      </c>
      <c r="W4506" t="s">
        <v>2571</v>
      </c>
      <c r="X4506">
        <v>761</v>
      </c>
      <c r="Y4506" t="s">
        <v>376</v>
      </c>
      <c r="Z4506" t="s">
        <v>436</v>
      </c>
      <c r="AA4506">
        <v>37</v>
      </c>
      <c r="AB4506">
        <v>7</v>
      </c>
      <c r="AC4506">
        <v>132730.17000000001</v>
      </c>
      <c r="AD4506">
        <v>1</v>
      </c>
      <c r="AE4506">
        <v>1</v>
      </c>
      <c r="AF4506">
        <v>0</v>
      </c>
      <c r="AG4506">
        <v>199293.01</v>
      </c>
      <c r="AH4506">
        <v>0</v>
      </c>
    </row>
    <row r="4507" spans="21:34" x14ac:dyDescent="0.25">
      <c r="U4507">
        <v>4506</v>
      </c>
      <c r="V4507">
        <v>15628583</v>
      </c>
      <c r="W4507" t="s">
        <v>2572</v>
      </c>
      <c r="X4507">
        <v>709</v>
      </c>
      <c r="Y4507" t="s">
        <v>374</v>
      </c>
      <c r="Z4507" t="s">
        <v>437</v>
      </c>
      <c r="AA4507">
        <v>30</v>
      </c>
      <c r="AB4507">
        <v>5</v>
      </c>
      <c r="AC4507">
        <v>0</v>
      </c>
      <c r="AD4507">
        <v>2</v>
      </c>
      <c r="AE4507">
        <v>0</v>
      </c>
      <c r="AF4507">
        <v>1</v>
      </c>
      <c r="AG4507">
        <v>161388.22</v>
      </c>
      <c r="AH4507">
        <v>0</v>
      </c>
    </row>
    <row r="4508" spans="21:34" x14ac:dyDescent="0.25">
      <c r="U4508">
        <v>4507</v>
      </c>
      <c r="V4508">
        <v>15635177</v>
      </c>
      <c r="W4508" t="s">
        <v>1243</v>
      </c>
      <c r="X4508">
        <v>597</v>
      </c>
      <c r="Y4508" t="s">
        <v>376</v>
      </c>
      <c r="Z4508" t="s">
        <v>437</v>
      </c>
      <c r="AA4508">
        <v>66</v>
      </c>
      <c r="AB4508">
        <v>3</v>
      </c>
      <c r="AC4508">
        <v>0</v>
      </c>
      <c r="AD4508">
        <v>1</v>
      </c>
      <c r="AE4508">
        <v>1</v>
      </c>
      <c r="AF4508">
        <v>1</v>
      </c>
      <c r="AG4508">
        <v>70532.53</v>
      </c>
      <c r="AH4508">
        <v>0</v>
      </c>
    </row>
    <row r="4509" spans="21:34" x14ac:dyDescent="0.25">
      <c r="U4509">
        <v>4508</v>
      </c>
      <c r="V4509">
        <v>15587690</v>
      </c>
      <c r="W4509" t="s">
        <v>2523</v>
      </c>
      <c r="X4509">
        <v>592</v>
      </c>
      <c r="Y4509" t="s">
        <v>374</v>
      </c>
      <c r="Z4509" t="s">
        <v>436</v>
      </c>
      <c r="AA4509">
        <v>28</v>
      </c>
      <c r="AB4509">
        <v>2</v>
      </c>
      <c r="AC4509">
        <v>116498.22</v>
      </c>
      <c r="AD4509">
        <v>1</v>
      </c>
      <c r="AE4509">
        <v>1</v>
      </c>
      <c r="AF4509">
        <v>0</v>
      </c>
      <c r="AG4509">
        <v>144290.25</v>
      </c>
      <c r="AH4509">
        <v>0</v>
      </c>
    </row>
    <row r="4510" spans="21:34" x14ac:dyDescent="0.25">
      <c r="U4510">
        <v>4509</v>
      </c>
      <c r="V4510">
        <v>15627630</v>
      </c>
      <c r="W4510" t="s">
        <v>1755</v>
      </c>
      <c r="X4510">
        <v>599</v>
      </c>
      <c r="Y4510" t="s">
        <v>374</v>
      </c>
      <c r="Z4510" t="s">
        <v>437</v>
      </c>
      <c r="AA4510">
        <v>41</v>
      </c>
      <c r="AB4510">
        <v>1</v>
      </c>
      <c r="AC4510">
        <v>0</v>
      </c>
      <c r="AD4510">
        <v>2</v>
      </c>
      <c r="AE4510">
        <v>1</v>
      </c>
      <c r="AF4510">
        <v>0</v>
      </c>
      <c r="AG4510">
        <v>96069.82</v>
      </c>
      <c r="AH4510">
        <v>0</v>
      </c>
    </row>
    <row r="4511" spans="21:34" x14ac:dyDescent="0.25">
      <c r="U4511">
        <v>4510</v>
      </c>
      <c r="V4511">
        <v>15610930</v>
      </c>
      <c r="W4511" t="s">
        <v>1537</v>
      </c>
      <c r="X4511">
        <v>572</v>
      </c>
      <c r="Y4511" t="s">
        <v>378</v>
      </c>
      <c r="Z4511" t="s">
        <v>437</v>
      </c>
      <c r="AA4511">
        <v>35</v>
      </c>
      <c r="AB4511">
        <v>1</v>
      </c>
      <c r="AC4511">
        <v>139979.07</v>
      </c>
      <c r="AD4511">
        <v>1</v>
      </c>
      <c r="AE4511">
        <v>1</v>
      </c>
      <c r="AF4511">
        <v>0</v>
      </c>
      <c r="AG4511">
        <v>185662.84</v>
      </c>
      <c r="AH4511">
        <v>0</v>
      </c>
    </row>
    <row r="4512" spans="21:34" x14ac:dyDescent="0.25">
      <c r="U4512">
        <v>4511</v>
      </c>
      <c r="V4512">
        <v>15657747</v>
      </c>
      <c r="W4512" t="s">
        <v>2573</v>
      </c>
      <c r="X4512">
        <v>611</v>
      </c>
      <c r="Y4512" t="s">
        <v>378</v>
      </c>
      <c r="Z4512" t="s">
        <v>437</v>
      </c>
      <c r="AA4512">
        <v>43</v>
      </c>
      <c r="AB4512">
        <v>9</v>
      </c>
      <c r="AC4512">
        <v>127216.31</v>
      </c>
      <c r="AD4512">
        <v>2</v>
      </c>
      <c r="AE4512">
        <v>0</v>
      </c>
      <c r="AF4512">
        <v>1</v>
      </c>
      <c r="AG4512">
        <v>17913.25</v>
      </c>
      <c r="AH4512">
        <v>0</v>
      </c>
    </row>
    <row r="4513" spans="21:34" x14ac:dyDescent="0.25">
      <c r="U4513">
        <v>4512</v>
      </c>
      <c r="V4513">
        <v>15568006</v>
      </c>
      <c r="W4513" t="s">
        <v>1087</v>
      </c>
      <c r="X4513">
        <v>634</v>
      </c>
      <c r="Y4513" t="s">
        <v>374</v>
      </c>
      <c r="Z4513" t="s">
        <v>437</v>
      </c>
      <c r="AA4513">
        <v>45</v>
      </c>
      <c r="AB4513">
        <v>2</v>
      </c>
      <c r="AC4513">
        <v>0</v>
      </c>
      <c r="AD4513">
        <v>4</v>
      </c>
      <c r="AE4513">
        <v>1</v>
      </c>
      <c r="AF4513">
        <v>0</v>
      </c>
      <c r="AG4513">
        <v>101039.53</v>
      </c>
      <c r="AH4513">
        <v>1</v>
      </c>
    </row>
    <row r="4514" spans="21:34" x14ac:dyDescent="0.25">
      <c r="U4514">
        <v>4513</v>
      </c>
      <c r="V4514">
        <v>15751748</v>
      </c>
      <c r="W4514" t="s">
        <v>695</v>
      </c>
      <c r="X4514">
        <v>666</v>
      </c>
      <c r="Y4514" t="s">
        <v>374</v>
      </c>
      <c r="Z4514" t="s">
        <v>436</v>
      </c>
      <c r="AA4514">
        <v>51</v>
      </c>
      <c r="AB4514">
        <v>2</v>
      </c>
      <c r="AC4514">
        <v>148222.65</v>
      </c>
      <c r="AD4514">
        <v>1</v>
      </c>
      <c r="AE4514">
        <v>0</v>
      </c>
      <c r="AF4514">
        <v>0</v>
      </c>
      <c r="AG4514">
        <v>156953.54</v>
      </c>
      <c r="AH4514">
        <v>1</v>
      </c>
    </row>
    <row r="4515" spans="21:34" x14ac:dyDescent="0.25">
      <c r="U4515">
        <v>4514</v>
      </c>
      <c r="V4515">
        <v>15722212</v>
      </c>
      <c r="W4515" t="s">
        <v>2574</v>
      </c>
      <c r="X4515">
        <v>696</v>
      </c>
      <c r="Y4515" t="s">
        <v>374</v>
      </c>
      <c r="Z4515" t="s">
        <v>437</v>
      </c>
      <c r="AA4515">
        <v>41</v>
      </c>
      <c r="AB4515">
        <v>8</v>
      </c>
      <c r="AC4515">
        <v>0</v>
      </c>
      <c r="AD4515">
        <v>2</v>
      </c>
      <c r="AE4515">
        <v>0</v>
      </c>
      <c r="AF4515">
        <v>0</v>
      </c>
      <c r="AG4515">
        <v>28276.83</v>
      </c>
      <c r="AH4515">
        <v>0</v>
      </c>
    </row>
    <row r="4516" spans="21:34" x14ac:dyDescent="0.25">
      <c r="U4516">
        <v>4515</v>
      </c>
      <c r="V4516">
        <v>15658670</v>
      </c>
      <c r="W4516" t="s">
        <v>1401</v>
      </c>
      <c r="X4516">
        <v>669</v>
      </c>
      <c r="Y4516" t="s">
        <v>374</v>
      </c>
      <c r="Z4516" t="s">
        <v>437</v>
      </c>
      <c r="AA4516">
        <v>38</v>
      </c>
      <c r="AB4516">
        <v>8</v>
      </c>
      <c r="AC4516">
        <v>0</v>
      </c>
      <c r="AD4516">
        <v>2</v>
      </c>
      <c r="AE4516">
        <v>1</v>
      </c>
      <c r="AF4516">
        <v>0</v>
      </c>
      <c r="AG4516">
        <v>84049.16</v>
      </c>
      <c r="AH4516">
        <v>0</v>
      </c>
    </row>
    <row r="4517" spans="21:34" x14ac:dyDescent="0.25">
      <c r="U4517">
        <v>4516</v>
      </c>
      <c r="V4517">
        <v>15761654</v>
      </c>
      <c r="W4517" t="s">
        <v>647</v>
      </c>
      <c r="X4517">
        <v>726</v>
      </c>
      <c r="Y4517" t="s">
        <v>376</v>
      </c>
      <c r="Z4517" t="s">
        <v>436</v>
      </c>
      <c r="AA4517">
        <v>30</v>
      </c>
      <c r="AB4517">
        <v>8</v>
      </c>
      <c r="AC4517">
        <v>134152.29</v>
      </c>
      <c r="AD4517">
        <v>1</v>
      </c>
      <c r="AE4517">
        <v>1</v>
      </c>
      <c r="AF4517">
        <v>1</v>
      </c>
      <c r="AG4517">
        <v>147822.44</v>
      </c>
      <c r="AH4517">
        <v>0</v>
      </c>
    </row>
    <row r="4518" spans="21:34" x14ac:dyDescent="0.25">
      <c r="U4518">
        <v>4517</v>
      </c>
      <c r="V4518">
        <v>15812210</v>
      </c>
      <c r="W4518" t="s">
        <v>2493</v>
      </c>
      <c r="X4518">
        <v>497</v>
      </c>
      <c r="Y4518" t="s">
        <v>378</v>
      </c>
      <c r="Z4518" t="s">
        <v>437</v>
      </c>
      <c r="AA4518">
        <v>32</v>
      </c>
      <c r="AB4518">
        <v>8</v>
      </c>
      <c r="AC4518">
        <v>111537.23</v>
      </c>
      <c r="AD4518">
        <v>4</v>
      </c>
      <c r="AE4518">
        <v>1</v>
      </c>
      <c r="AF4518">
        <v>1</v>
      </c>
      <c r="AG4518">
        <v>9497.99</v>
      </c>
      <c r="AH4518">
        <v>1</v>
      </c>
    </row>
    <row r="4519" spans="21:34" x14ac:dyDescent="0.25">
      <c r="U4519">
        <v>4518</v>
      </c>
      <c r="V4519">
        <v>15787051</v>
      </c>
      <c r="W4519" t="s">
        <v>2575</v>
      </c>
      <c r="X4519">
        <v>750</v>
      </c>
      <c r="Y4519" t="s">
        <v>376</v>
      </c>
      <c r="Z4519" t="s">
        <v>437</v>
      </c>
      <c r="AA4519">
        <v>39</v>
      </c>
      <c r="AB4519">
        <v>7</v>
      </c>
      <c r="AC4519">
        <v>119565.92</v>
      </c>
      <c r="AD4519">
        <v>1</v>
      </c>
      <c r="AE4519">
        <v>1</v>
      </c>
      <c r="AF4519">
        <v>0</v>
      </c>
      <c r="AG4519">
        <v>87067.73</v>
      </c>
      <c r="AH4519">
        <v>0</v>
      </c>
    </row>
    <row r="4520" spans="21:34" x14ac:dyDescent="0.25">
      <c r="U4520">
        <v>4519</v>
      </c>
      <c r="V4520">
        <v>15642991</v>
      </c>
      <c r="W4520" t="s">
        <v>988</v>
      </c>
      <c r="X4520">
        <v>850</v>
      </c>
      <c r="Y4520" t="s">
        <v>376</v>
      </c>
      <c r="Z4520" t="s">
        <v>437</v>
      </c>
      <c r="AA4520">
        <v>29</v>
      </c>
      <c r="AB4520">
        <v>7</v>
      </c>
      <c r="AC4520">
        <v>0</v>
      </c>
      <c r="AD4520">
        <v>2</v>
      </c>
      <c r="AE4520">
        <v>1</v>
      </c>
      <c r="AF4520">
        <v>0</v>
      </c>
      <c r="AG4520">
        <v>23237.25</v>
      </c>
      <c r="AH4520">
        <v>0</v>
      </c>
    </row>
    <row r="4521" spans="21:34" x14ac:dyDescent="0.25">
      <c r="U4521">
        <v>4520</v>
      </c>
      <c r="V4521">
        <v>15713769</v>
      </c>
      <c r="W4521" t="s">
        <v>2576</v>
      </c>
      <c r="X4521">
        <v>617</v>
      </c>
      <c r="Y4521" t="s">
        <v>376</v>
      </c>
      <c r="Z4521" t="s">
        <v>436</v>
      </c>
      <c r="AA4521">
        <v>38</v>
      </c>
      <c r="AB4521">
        <v>7</v>
      </c>
      <c r="AC4521">
        <v>0</v>
      </c>
      <c r="AD4521">
        <v>1</v>
      </c>
      <c r="AE4521">
        <v>1</v>
      </c>
      <c r="AF4521">
        <v>1</v>
      </c>
      <c r="AG4521">
        <v>27239.279999999999</v>
      </c>
      <c r="AH4521">
        <v>0</v>
      </c>
    </row>
    <row r="4522" spans="21:34" x14ac:dyDescent="0.25">
      <c r="U4522">
        <v>4521</v>
      </c>
      <c r="V4522">
        <v>15605826</v>
      </c>
      <c r="W4522" t="s">
        <v>2141</v>
      </c>
      <c r="X4522">
        <v>652</v>
      </c>
      <c r="Y4522" t="s">
        <v>378</v>
      </c>
      <c r="Z4522" t="s">
        <v>436</v>
      </c>
      <c r="AA4522">
        <v>46</v>
      </c>
      <c r="AB4522">
        <v>10</v>
      </c>
      <c r="AC4522">
        <v>121063.8</v>
      </c>
      <c r="AD4522">
        <v>3</v>
      </c>
      <c r="AE4522">
        <v>1</v>
      </c>
      <c r="AF4522">
        <v>0</v>
      </c>
      <c r="AG4522">
        <v>151481.85999999999</v>
      </c>
      <c r="AH4522">
        <v>1</v>
      </c>
    </row>
    <row r="4523" spans="21:34" x14ac:dyDescent="0.25">
      <c r="U4523">
        <v>4522</v>
      </c>
      <c r="V4523">
        <v>15648898</v>
      </c>
      <c r="W4523" t="s">
        <v>909</v>
      </c>
      <c r="X4523">
        <v>560</v>
      </c>
      <c r="Y4523" t="s">
        <v>376</v>
      </c>
      <c r="Z4523" t="s">
        <v>437</v>
      </c>
      <c r="AA4523">
        <v>27</v>
      </c>
      <c r="AB4523">
        <v>7</v>
      </c>
      <c r="AC4523">
        <v>124995.98</v>
      </c>
      <c r="AD4523">
        <v>1</v>
      </c>
      <c r="AE4523">
        <v>1</v>
      </c>
      <c r="AF4523">
        <v>1</v>
      </c>
      <c r="AG4523">
        <v>114669.79</v>
      </c>
      <c r="AH4523">
        <v>0</v>
      </c>
    </row>
    <row r="4524" spans="21:34" x14ac:dyDescent="0.25">
      <c r="U4524">
        <v>4523</v>
      </c>
      <c r="V4524">
        <v>15705309</v>
      </c>
      <c r="W4524" t="s">
        <v>2067</v>
      </c>
      <c r="X4524">
        <v>629</v>
      </c>
      <c r="Y4524" t="s">
        <v>376</v>
      </c>
      <c r="Z4524" t="s">
        <v>436</v>
      </c>
      <c r="AA4524">
        <v>39</v>
      </c>
      <c r="AB4524">
        <v>5</v>
      </c>
      <c r="AC4524">
        <v>0</v>
      </c>
      <c r="AD4524">
        <v>2</v>
      </c>
      <c r="AE4524">
        <v>0</v>
      </c>
      <c r="AF4524">
        <v>0</v>
      </c>
      <c r="AG4524">
        <v>116748.14</v>
      </c>
      <c r="AH4524">
        <v>0</v>
      </c>
    </row>
    <row r="4525" spans="21:34" x14ac:dyDescent="0.25">
      <c r="U4525">
        <v>4524</v>
      </c>
      <c r="V4525">
        <v>15734202</v>
      </c>
      <c r="W4525" t="s">
        <v>2577</v>
      </c>
      <c r="X4525">
        <v>660</v>
      </c>
      <c r="Y4525" t="s">
        <v>378</v>
      </c>
      <c r="Z4525" t="s">
        <v>437</v>
      </c>
      <c r="AA4525">
        <v>52</v>
      </c>
      <c r="AB4525">
        <v>4</v>
      </c>
      <c r="AC4525">
        <v>86891.839999999997</v>
      </c>
      <c r="AD4525">
        <v>1</v>
      </c>
      <c r="AE4525">
        <v>1</v>
      </c>
      <c r="AF4525">
        <v>0</v>
      </c>
      <c r="AG4525">
        <v>90877.759999999995</v>
      </c>
      <c r="AH4525">
        <v>0</v>
      </c>
    </row>
    <row r="4526" spans="21:34" x14ac:dyDescent="0.25">
      <c r="U4526">
        <v>4525</v>
      </c>
      <c r="V4526">
        <v>15658852</v>
      </c>
      <c r="W4526" t="s">
        <v>864</v>
      </c>
      <c r="X4526">
        <v>676</v>
      </c>
      <c r="Y4526" t="s">
        <v>374</v>
      </c>
      <c r="Z4526" t="s">
        <v>436</v>
      </c>
      <c r="AA4526">
        <v>38</v>
      </c>
      <c r="AB4526">
        <v>8</v>
      </c>
      <c r="AC4526">
        <v>0</v>
      </c>
      <c r="AD4526">
        <v>2</v>
      </c>
      <c r="AE4526">
        <v>1</v>
      </c>
      <c r="AF4526">
        <v>1</v>
      </c>
      <c r="AG4526">
        <v>133692.88</v>
      </c>
      <c r="AH4526">
        <v>0</v>
      </c>
    </row>
    <row r="4527" spans="21:34" x14ac:dyDescent="0.25">
      <c r="U4527">
        <v>4526</v>
      </c>
      <c r="V4527">
        <v>15612633</v>
      </c>
      <c r="W4527" t="s">
        <v>1179</v>
      </c>
      <c r="X4527">
        <v>581</v>
      </c>
      <c r="Y4527" t="s">
        <v>376</v>
      </c>
      <c r="Z4527" t="s">
        <v>436</v>
      </c>
      <c r="AA4527">
        <v>43</v>
      </c>
      <c r="AB4527">
        <v>9</v>
      </c>
      <c r="AC4527">
        <v>78022.61</v>
      </c>
      <c r="AD4527">
        <v>1</v>
      </c>
      <c r="AE4527">
        <v>0</v>
      </c>
      <c r="AF4527">
        <v>1</v>
      </c>
      <c r="AG4527">
        <v>30662.91</v>
      </c>
      <c r="AH4527">
        <v>0</v>
      </c>
    </row>
    <row r="4528" spans="21:34" x14ac:dyDescent="0.25">
      <c r="U4528">
        <v>4527</v>
      </c>
      <c r="V4528">
        <v>15604818</v>
      </c>
      <c r="W4528" t="s">
        <v>2578</v>
      </c>
      <c r="X4528">
        <v>798</v>
      </c>
      <c r="Y4528" t="s">
        <v>374</v>
      </c>
      <c r="Z4528" t="s">
        <v>436</v>
      </c>
      <c r="AA4528">
        <v>34</v>
      </c>
      <c r="AB4528">
        <v>9</v>
      </c>
      <c r="AC4528">
        <v>154495.79</v>
      </c>
      <c r="AD4528">
        <v>1</v>
      </c>
      <c r="AE4528">
        <v>1</v>
      </c>
      <c r="AF4528">
        <v>0</v>
      </c>
      <c r="AG4528">
        <v>191395.88</v>
      </c>
      <c r="AH4528">
        <v>0</v>
      </c>
    </row>
    <row r="4529" spans="21:34" x14ac:dyDescent="0.25">
      <c r="U4529">
        <v>4528</v>
      </c>
      <c r="V4529">
        <v>15593900</v>
      </c>
      <c r="W4529" t="s">
        <v>2579</v>
      </c>
      <c r="X4529">
        <v>705</v>
      </c>
      <c r="Y4529" t="s">
        <v>374</v>
      </c>
      <c r="Z4529" t="s">
        <v>436</v>
      </c>
      <c r="AA4529">
        <v>38</v>
      </c>
      <c r="AB4529">
        <v>1</v>
      </c>
      <c r="AC4529">
        <v>189443.72</v>
      </c>
      <c r="AD4529">
        <v>1</v>
      </c>
      <c r="AE4529">
        <v>0</v>
      </c>
      <c r="AF4529">
        <v>1</v>
      </c>
      <c r="AG4529">
        <v>106648.58</v>
      </c>
      <c r="AH4529">
        <v>0</v>
      </c>
    </row>
    <row r="4530" spans="21:34" x14ac:dyDescent="0.25">
      <c r="U4530">
        <v>4529</v>
      </c>
      <c r="V4530">
        <v>15624995</v>
      </c>
      <c r="W4530" t="s">
        <v>2580</v>
      </c>
      <c r="X4530">
        <v>714</v>
      </c>
      <c r="Y4530" t="s">
        <v>376</v>
      </c>
      <c r="Z4530" t="s">
        <v>437</v>
      </c>
      <c r="AA4530">
        <v>31</v>
      </c>
      <c r="AB4530">
        <v>6</v>
      </c>
      <c r="AC4530">
        <v>152926.6</v>
      </c>
      <c r="AD4530">
        <v>1</v>
      </c>
      <c r="AE4530">
        <v>1</v>
      </c>
      <c r="AF4530">
        <v>1</v>
      </c>
      <c r="AG4530">
        <v>50899.91</v>
      </c>
      <c r="AH4530">
        <v>0</v>
      </c>
    </row>
    <row r="4531" spans="21:34" x14ac:dyDescent="0.25">
      <c r="U4531">
        <v>4530</v>
      </c>
      <c r="V4531">
        <v>15570087</v>
      </c>
      <c r="W4531" t="s">
        <v>2581</v>
      </c>
      <c r="X4531">
        <v>664</v>
      </c>
      <c r="Y4531" t="s">
        <v>374</v>
      </c>
      <c r="Z4531" t="s">
        <v>437</v>
      </c>
      <c r="AA4531">
        <v>44</v>
      </c>
      <c r="AB4531">
        <v>8</v>
      </c>
      <c r="AC4531">
        <v>142989.69</v>
      </c>
      <c r="AD4531">
        <v>1</v>
      </c>
      <c r="AE4531">
        <v>1</v>
      </c>
      <c r="AF4531">
        <v>1</v>
      </c>
      <c r="AG4531">
        <v>115452.51</v>
      </c>
      <c r="AH4531">
        <v>1</v>
      </c>
    </row>
    <row r="4532" spans="21:34" x14ac:dyDescent="0.25">
      <c r="U4532">
        <v>4531</v>
      </c>
      <c r="V4532">
        <v>15802617</v>
      </c>
      <c r="W4532" t="s">
        <v>1128</v>
      </c>
      <c r="X4532">
        <v>697</v>
      </c>
      <c r="Y4532" t="s">
        <v>378</v>
      </c>
      <c r="Z4532" t="s">
        <v>436</v>
      </c>
      <c r="AA4532">
        <v>43</v>
      </c>
      <c r="AB4532">
        <v>7</v>
      </c>
      <c r="AC4532">
        <v>115371.94</v>
      </c>
      <c r="AD4532">
        <v>2</v>
      </c>
      <c r="AE4532">
        <v>1</v>
      </c>
      <c r="AF4532">
        <v>0</v>
      </c>
      <c r="AG4532">
        <v>64139.1</v>
      </c>
      <c r="AH4532">
        <v>0</v>
      </c>
    </row>
    <row r="4533" spans="21:34" x14ac:dyDescent="0.25">
      <c r="U4533">
        <v>4532</v>
      </c>
      <c r="V4533">
        <v>15656029</v>
      </c>
      <c r="W4533" t="s">
        <v>2125</v>
      </c>
      <c r="X4533">
        <v>609</v>
      </c>
      <c r="Y4533" t="s">
        <v>374</v>
      </c>
      <c r="Z4533" t="s">
        <v>436</v>
      </c>
      <c r="AA4533">
        <v>37</v>
      </c>
      <c r="AB4533">
        <v>6</v>
      </c>
      <c r="AC4533">
        <v>0</v>
      </c>
      <c r="AD4533">
        <v>2</v>
      </c>
      <c r="AE4533">
        <v>0</v>
      </c>
      <c r="AF4533">
        <v>1</v>
      </c>
      <c r="AG4533">
        <v>22030.720000000001</v>
      </c>
      <c r="AH4533">
        <v>0</v>
      </c>
    </row>
    <row r="4534" spans="21:34" x14ac:dyDescent="0.25">
      <c r="U4534">
        <v>4533</v>
      </c>
      <c r="V4534">
        <v>15739194</v>
      </c>
      <c r="W4534" t="s">
        <v>1378</v>
      </c>
      <c r="X4534">
        <v>548</v>
      </c>
      <c r="Y4534" t="s">
        <v>376</v>
      </c>
      <c r="Z4534" t="s">
        <v>436</v>
      </c>
      <c r="AA4534">
        <v>38</v>
      </c>
      <c r="AB4534">
        <v>0</v>
      </c>
      <c r="AC4534">
        <v>178056.54</v>
      </c>
      <c r="AD4534">
        <v>2</v>
      </c>
      <c r="AE4534">
        <v>1</v>
      </c>
      <c r="AF4534">
        <v>0</v>
      </c>
      <c r="AG4534">
        <v>38434.730000000003</v>
      </c>
      <c r="AH4534">
        <v>0</v>
      </c>
    </row>
    <row r="4535" spans="21:34" x14ac:dyDescent="0.25">
      <c r="U4535">
        <v>4534</v>
      </c>
      <c r="V4535">
        <v>15607275</v>
      </c>
      <c r="W4535" t="s">
        <v>1108</v>
      </c>
      <c r="X4535">
        <v>850</v>
      </c>
      <c r="Y4535" t="s">
        <v>376</v>
      </c>
      <c r="Z4535" t="s">
        <v>436</v>
      </c>
      <c r="AA4535">
        <v>39</v>
      </c>
      <c r="AB4535">
        <v>6</v>
      </c>
      <c r="AC4535">
        <v>206014.94</v>
      </c>
      <c r="AD4535">
        <v>2</v>
      </c>
      <c r="AE4535">
        <v>0</v>
      </c>
      <c r="AF4535">
        <v>1</v>
      </c>
      <c r="AG4535">
        <v>42774.84</v>
      </c>
      <c r="AH4535">
        <v>1</v>
      </c>
    </row>
    <row r="4536" spans="21:34" x14ac:dyDescent="0.25">
      <c r="U4536">
        <v>4535</v>
      </c>
      <c r="V4536">
        <v>15629475</v>
      </c>
      <c r="W4536" t="s">
        <v>705</v>
      </c>
      <c r="X4536">
        <v>656</v>
      </c>
      <c r="Y4536" t="s">
        <v>374</v>
      </c>
      <c r="Z4536" t="s">
        <v>436</v>
      </c>
      <c r="AA4536">
        <v>41</v>
      </c>
      <c r="AB4536">
        <v>2</v>
      </c>
      <c r="AC4536">
        <v>0</v>
      </c>
      <c r="AD4536">
        <v>2</v>
      </c>
      <c r="AE4536">
        <v>1</v>
      </c>
      <c r="AF4536">
        <v>0</v>
      </c>
      <c r="AG4536">
        <v>158973.76999999999</v>
      </c>
      <c r="AH4536">
        <v>0</v>
      </c>
    </row>
    <row r="4537" spans="21:34" x14ac:dyDescent="0.25">
      <c r="U4537">
        <v>4536</v>
      </c>
      <c r="V4537">
        <v>15635034</v>
      </c>
      <c r="W4537" t="s">
        <v>2582</v>
      </c>
      <c r="X4537">
        <v>727</v>
      </c>
      <c r="Y4537" t="s">
        <v>378</v>
      </c>
      <c r="Z4537" t="s">
        <v>436</v>
      </c>
      <c r="AA4537">
        <v>37</v>
      </c>
      <c r="AB4537">
        <v>9</v>
      </c>
      <c r="AC4537">
        <v>101191.83</v>
      </c>
      <c r="AD4537">
        <v>1</v>
      </c>
      <c r="AE4537">
        <v>1</v>
      </c>
      <c r="AF4537">
        <v>1</v>
      </c>
      <c r="AG4537">
        <v>34551.35</v>
      </c>
      <c r="AH4537">
        <v>1</v>
      </c>
    </row>
    <row r="4538" spans="21:34" x14ac:dyDescent="0.25">
      <c r="U4538">
        <v>4537</v>
      </c>
      <c r="V4538">
        <v>15756333</v>
      </c>
      <c r="W4538" t="s">
        <v>2187</v>
      </c>
      <c r="X4538">
        <v>642</v>
      </c>
      <c r="Y4538" t="s">
        <v>374</v>
      </c>
      <c r="Z4538" t="s">
        <v>437</v>
      </c>
      <c r="AA4538">
        <v>55</v>
      </c>
      <c r="AB4538">
        <v>7</v>
      </c>
      <c r="AC4538">
        <v>0</v>
      </c>
      <c r="AD4538">
        <v>2</v>
      </c>
      <c r="AE4538">
        <v>1</v>
      </c>
      <c r="AF4538">
        <v>1</v>
      </c>
      <c r="AG4538">
        <v>101515.76</v>
      </c>
      <c r="AH4538">
        <v>0</v>
      </c>
    </row>
    <row r="4539" spans="21:34" x14ac:dyDescent="0.25">
      <c r="U4539">
        <v>4538</v>
      </c>
      <c r="V4539">
        <v>15777436</v>
      </c>
      <c r="W4539" t="s">
        <v>1476</v>
      </c>
      <c r="X4539">
        <v>710</v>
      </c>
      <c r="Y4539" t="s">
        <v>376</v>
      </c>
      <c r="Z4539" t="s">
        <v>437</v>
      </c>
      <c r="AA4539">
        <v>31</v>
      </c>
      <c r="AB4539">
        <v>5</v>
      </c>
      <c r="AC4539">
        <v>0</v>
      </c>
      <c r="AD4539">
        <v>2</v>
      </c>
      <c r="AE4539">
        <v>1</v>
      </c>
      <c r="AF4539">
        <v>0</v>
      </c>
      <c r="AG4539">
        <v>9561.73</v>
      </c>
      <c r="AH4539">
        <v>0</v>
      </c>
    </row>
    <row r="4540" spans="21:34" x14ac:dyDescent="0.25">
      <c r="U4540">
        <v>4539</v>
      </c>
      <c r="V4540">
        <v>15676835</v>
      </c>
      <c r="W4540" t="s">
        <v>1925</v>
      </c>
      <c r="X4540">
        <v>710</v>
      </c>
      <c r="Y4540" t="s">
        <v>376</v>
      </c>
      <c r="Z4540" t="s">
        <v>436</v>
      </c>
      <c r="AA4540">
        <v>33</v>
      </c>
      <c r="AB4540">
        <v>1</v>
      </c>
      <c r="AC4540">
        <v>0</v>
      </c>
      <c r="AD4540">
        <v>2</v>
      </c>
      <c r="AE4540">
        <v>1</v>
      </c>
      <c r="AF4540">
        <v>0</v>
      </c>
      <c r="AG4540">
        <v>168313.17</v>
      </c>
      <c r="AH4540">
        <v>0</v>
      </c>
    </row>
    <row r="4541" spans="21:34" x14ac:dyDescent="0.25">
      <c r="U4541">
        <v>4540</v>
      </c>
      <c r="V4541">
        <v>15574206</v>
      </c>
      <c r="W4541" t="s">
        <v>2583</v>
      </c>
      <c r="X4541">
        <v>718</v>
      </c>
      <c r="Y4541" t="s">
        <v>374</v>
      </c>
      <c r="Z4541" t="s">
        <v>437</v>
      </c>
      <c r="AA4541">
        <v>37</v>
      </c>
      <c r="AB4541">
        <v>7</v>
      </c>
      <c r="AC4541">
        <v>0</v>
      </c>
      <c r="AD4541">
        <v>2</v>
      </c>
      <c r="AE4541">
        <v>1</v>
      </c>
      <c r="AF4541">
        <v>1</v>
      </c>
      <c r="AG4541">
        <v>55100.09</v>
      </c>
      <c r="AH4541">
        <v>0</v>
      </c>
    </row>
    <row r="4542" spans="21:34" x14ac:dyDescent="0.25">
      <c r="U4542">
        <v>4541</v>
      </c>
      <c r="V4542">
        <v>15613017</v>
      </c>
      <c r="W4542" t="s">
        <v>1147</v>
      </c>
      <c r="X4542">
        <v>586</v>
      </c>
      <c r="Y4542" t="s">
        <v>378</v>
      </c>
      <c r="Z4542" t="s">
        <v>436</v>
      </c>
      <c r="AA4542">
        <v>32</v>
      </c>
      <c r="AB4542">
        <v>1</v>
      </c>
      <c r="AC4542">
        <v>149814.54</v>
      </c>
      <c r="AD4542">
        <v>1</v>
      </c>
      <c r="AE4542">
        <v>1</v>
      </c>
      <c r="AF4542">
        <v>0</v>
      </c>
      <c r="AG4542">
        <v>31830.06</v>
      </c>
      <c r="AH4542">
        <v>0</v>
      </c>
    </row>
    <row r="4543" spans="21:34" x14ac:dyDescent="0.25">
      <c r="U4543">
        <v>4542</v>
      </c>
      <c r="V4543">
        <v>15815131</v>
      </c>
      <c r="W4543" t="s">
        <v>1173</v>
      </c>
      <c r="X4543">
        <v>617</v>
      </c>
      <c r="Y4543" t="s">
        <v>376</v>
      </c>
      <c r="Z4543" t="s">
        <v>437</v>
      </c>
      <c r="AA4543">
        <v>36</v>
      </c>
      <c r="AB4543">
        <v>7</v>
      </c>
      <c r="AC4543">
        <v>115617.24</v>
      </c>
      <c r="AD4543">
        <v>1</v>
      </c>
      <c r="AE4543">
        <v>1</v>
      </c>
      <c r="AF4543">
        <v>1</v>
      </c>
      <c r="AG4543">
        <v>71519.399999999994</v>
      </c>
      <c r="AH4543">
        <v>0</v>
      </c>
    </row>
    <row r="4544" spans="21:34" x14ac:dyDescent="0.25">
      <c r="U4544">
        <v>4543</v>
      </c>
      <c r="V4544">
        <v>15585455</v>
      </c>
      <c r="W4544" t="s">
        <v>1475</v>
      </c>
      <c r="X4544">
        <v>630</v>
      </c>
      <c r="Y4544" t="s">
        <v>374</v>
      </c>
      <c r="Z4544" t="s">
        <v>436</v>
      </c>
      <c r="AA4544">
        <v>28</v>
      </c>
      <c r="AB4544">
        <v>9</v>
      </c>
      <c r="AC4544">
        <v>0</v>
      </c>
      <c r="AD4544">
        <v>2</v>
      </c>
      <c r="AE4544">
        <v>0</v>
      </c>
      <c r="AF4544">
        <v>0</v>
      </c>
      <c r="AG4544">
        <v>32599.35</v>
      </c>
      <c r="AH4544">
        <v>0</v>
      </c>
    </row>
    <row r="4545" spans="21:34" x14ac:dyDescent="0.25">
      <c r="U4545">
        <v>4544</v>
      </c>
      <c r="V4545">
        <v>15692929</v>
      </c>
      <c r="W4545" t="s">
        <v>2584</v>
      </c>
      <c r="X4545">
        <v>791</v>
      </c>
      <c r="Y4545" t="s">
        <v>378</v>
      </c>
      <c r="Z4545" t="s">
        <v>437</v>
      </c>
      <c r="AA4545">
        <v>42</v>
      </c>
      <c r="AB4545">
        <v>10</v>
      </c>
      <c r="AC4545">
        <v>113657.41</v>
      </c>
      <c r="AD4545">
        <v>2</v>
      </c>
      <c r="AE4545">
        <v>0</v>
      </c>
      <c r="AF4545">
        <v>1</v>
      </c>
      <c r="AG4545">
        <v>139946.68</v>
      </c>
      <c r="AH4545">
        <v>1</v>
      </c>
    </row>
    <row r="4546" spans="21:34" x14ac:dyDescent="0.25">
      <c r="U4546">
        <v>4545</v>
      </c>
      <c r="V4546">
        <v>15758081</v>
      </c>
      <c r="W4546" t="s">
        <v>1184</v>
      </c>
      <c r="X4546">
        <v>673</v>
      </c>
      <c r="Y4546" t="s">
        <v>376</v>
      </c>
      <c r="Z4546" t="s">
        <v>436</v>
      </c>
      <c r="AA4546">
        <v>39</v>
      </c>
      <c r="AB4546">
        <v>8</v>
      </c>
      <c r="AC4546">
        <v>138160</v>
      </c>
      <c r="AD4546">
        <v>1</v>
      </c>
      <c r="AE4546">
        <v>1</v>
      </c>
      <c r="AF4546">
        <v>1</v>
      </c>
      <c r="AG4546">
        <v>110468.51</v>
      </c>
      <c r="AH4546">
        <v>0</v>
      </c>
    </row>
    <row r="4547" spans="21:34" x14ac:dyDescent="0.25">
      <c r="U4547">
        <v>4546</v>
      </c>
      <c r="V4547">
        <v>15667476</v>
      </c>
      <c r="W4547" t="s">
        <v>1272</v>
      </c>
      <c r="X4547">
        <v>477</v>
      </c>
      <c r="Y4547" t="s">
        <v>378</v>
      </c>
      <c r="Z4547" t="s">
        <v>437</v>
      </c>
      <c r="AA4547">
        <v>36</v>
      </c>
      <c r="AB4547">
        <v>3</v>
      </c>
      <c r="AC4547">
        <v>117700.86</v>
      </c>
      <c r="AD4547">
        <v>1</v>
      </c>
      <c r="AE4547">
        <v>0</v>
      </c>
      <c r="AF4547">
        <v>0</v>
      </c>
      <c r="AG4547">
        <v>74042</v>
      </c>
      <c r="AH4547">
        <v>0</v>
      </c>
    </row>
    <row r="4548" spans="21:34" x14ac:dyDescent="0.25">
      <c r="U4548">
        <v>4547</v>
      </c>
      <c r="V4548">
        <v>15738248</v>
      </c>
      <c r="W4548" t="s">
        <v>1066</v>
      </c>
      <c r="X4548">
        <v>662</v>
      </c>
      <c r="Y4548" t="s">
        <v>374</v>
      </c>
      <c r="Z4548" t="s">
        <v>437</v>
      </c>
      <c r="AA4548">
        <v>37</v>
      </c>
      <c r="AB4548">
        <v>5</v>
      </c>
      <c r="AC4548">
        <v>0</v>
      </c>
      <c r="AD4548">
        <v>2</v>
      </c>
      <c r="AE4548">
        <v>1</v>
      </c>
      <c r="AF4548">
        <v>0</v>
      </c>
      <c r="AG4548">
        <v>151871.84</v>
      </c>
      <c r="AH4548">
        <v>0</v>
      </c>
    </row>
    <row r="4549" spans="21:34" x14ac:dyDescent="0.25">
      <c r="U4549">
        <v>4548</v>
      </c>
      <c r="V4549">
        <v>15672152</v>
      </c>
      <c r="W4549" t="s">
        <v>865</v>
      </c>
      <c r="X4549">
        <v>850</v>
      </c>
      <c r="Y4549" t="s">
        <v>378</v>
      </c>
      <c r="Z4549" t="s">
        <v>436</v>
      </c>
      <c r="AA4549">
        <v>37</v>
      </c>
      <c r="AB4549">
        <v>9</v>
      </c>
      <c r="AC4549">
        <v>122506.38</v>
      </c>
      <c r="AD4549">
        <v>1</v>
      </c>
      <c r="AE4549">
        <v>0</v>
      </c>
      <c r="AF4549">
        <v>1</v>
      </c>
      <c r="AG4549">
        <v>199693.84</v>
      </c>
      <c r="AH4549">
        <v>1</v>
      </c>
    </row>
    <row r="4550" spans="21:34" x14ac:dyDescent="0.25">
      <c r="U4550">
        <v>4549</v>
      </c>
      <c r="V4550">
        <v>15673372</v>
      </c>
      <c r="W4550" t="s">
        <v>849</v>
      </c>
      <c r="X4550">
        <v>635</v>
      </c>
      <c r="Y4550" t="s">
        <v>374</v>
      </c>
      <c r="Z4550" t="s">
        <v>437</v>
      </c>
      <c r="AA4550">
        <v>58</v>
      </c>
      <c r="AB4550">
        <v>1</v>
      </c>
      <c r="AC4550">
        <v>0</v>
      </c>
      <c r="AD4550">
        <v>1</v>
      </c>
      <c r="AE4550">
        <v>1</v>
      </c>
      <c r="AF4550">
        <v>1</v>
      </c>
      <c r="AG4550">
        <v>58907.08</v>
      </c>
      <c r="AH4550">
        <v>1</v>
      </c>
    </row>
    <row r="4551" spans="21:34" x14ac:dyDescent="0.25">
      <c r="U4551">
        <v>4550</v>
      </c>
      <c r="V4551">
        <v>15587611</v>
      </c>
      <c r="W4551" t="s">
        <v>2585</v>
      </c>
      <c r="X4551">
        <v>537</v>
      </c>
      <c r="Y4551" t="s">
        <v>374</v>
      </c>
      <c r="Z4551" t="s">
        <v>436</v>
      </c>
      <c r="AA4551">
        <v>59</v>
      </c>
      <c r="AB4551">
        <v>9</v>
      </c>
      <c r="AC4551">
        <v>0</v>
      </c>
      <c r="AD4551">
        <v>2</v>
      </c>
      <c r="AE4551">
        <v>0</v>
      </c>
      <c r="AF4551">
        <v>0</v>
      </c>
      <c r="AG4551">
        <v>103799.77</v>
      </c>
      <c r="AH4551">
        <v>1</v>
      </c>
    </row>
    <row r="4552" spans="21:34" x14ac:dyDescent="0.25">
      <c r="U4552">
        <v>4551</v>
      </c>
      <c r="V4552">
        <v>15803415</v>
      </c>
      <c r="W4552" t="s">
        <v>827</v>
      </c>
      <c r="X4552">
        <v>579</v>
      </c>
      <c r="Y4552" t="s">
        <v>374</v>
      </c>
      <c r="Z4552" t="s">
        <v>437</v>
      </c>
      <c r="AA4552">
        <v>39</v>
      </c>
      <c r="AB4552">
        <v>3</v>
      </c>
      <c r="AC4552">
        <v>166501.17000000001</v>
      </c>
      <c r="AD4552">
        <v>2</v>
      </c>
      <c r="AE4552">
        <v>1</v>
      </c>
      <c r="AF4552">
        <v>0</v>
      </c>
      <c r="AG4552">
        <v>93835.64</v>
      </c>
      <c r="AH4552">
        <v>0</v>
      </c>
    </row>
    <row r="4553" spans="21:34" x14ac:dyDescent="0.25">
      <c r="U4553">
        <v>4552</v>
      </c>
      <c r="V4553">
        <v>15715673</v>
      </c>
      <c r="W4553" t="s">
        <v>1330</v>
      </c>
      <c r="X4553">
        <v>651</v>
      </c>
      <c r="Y4553" t="s">
        <v>376</v>
      </c>
      <c r="Z4553" t="s">
        <v>437</v>
      </c>
      <c r="AA4553">
        <v>46</v>
      </c>
      <c r="AB4553">
        <v>4</v>
      </c>
      <c r="AC4553">
        <v>89743.05</v>
      </c>
      <c r="AD4553">
        <v>1</v>
      </c>
      <c r="AE4553">
        <v>1</v>
      </c>
      <c r="AF4553">
        <v>0</v>
      </c>
      <c r="AG4553">
        <v>156425.57</v>
      </c>
      <c r="AH4553">
        <v>1</v>
      </c>
    </row>
    <row r="4554" spans="21:34" x14ac:dyDescent="0.25">
      <c r="U4554">
        <v>4553</v>
      </c>
      <c r="V4554">
        <v>15655648</v>
      </c>
      <c r="W4554" t="s">
        <v>2586</v>
      </c>
      <c r="X4554">
        <v>610</v>
      </c>
      <c r="Y4554" t="s">
        <v>374</v>
      </c>
      <c r="Z4554" t="s">
        <v>437</v>
      </c>
      <c r="AA4554">
        <v>25</v>
      </c>
      <c r="AB4554">
        <v>2</v>
      </c>
      <c r="AC4554">
        <v>0</v>
      </c>
      <c r="AD4554">
        <v>2</v>
      </c>
      <c r="AE4554">
        <v>1</v>
      </c>
      <c r="AF4554">
        <v>0</v>
      </c>
      <c r="AG4554">
        <v>123723.83</v>
      </c>
      <c r="AH4554">
        <v>0</v>
      </c>
    </row>
    <row r="4555" spans="21:34" x14ac:dyDescent="0.25">
      <c r="U4555">
        <v>4554</v>
      </c>
      <c r="V4555">
        <v>15763613</v>
      </c>
      <c r="W4555" t="s">
        <v>1864</v>
      </c>
      <c r="X4555">
        <v>581</v>
      </c>
      <c r="Y4555" t="s">
        <v>374</v>
      </c>
      <c r="Z4555" t="s">
        <v>436</v>
      </c>
      <c r="AA4555">
        <v>30</v>
      </c>
      <c r="AB4555">
        <v>1</v>
      </c>
      <c r="AC4555">
        <v>0</v>
      </c>
      <c r="AD4555">
        <v>2</v>
      </c>
      <c r="AE4555">
        <v>1</v>
      </c>
      <c r="AF4555">
        <v>0</v>
      </c>
      <c r="AG4555">
        <v>199464.08</v>
      </c>
      <c r="AH4555">
        <v>0</v>
      </c>
    </row>
    <row r="4556" spans="21:34" x14ac:dyDescent="0.25">
      <c r="U4556">
        <v>4555</v>
      </c>
      <c r="V4556">
        <v>15660385</v>
      </c>
      <c r="W4556" t="s">
        <v>849</v>
      </c>
      <c r="X4556">
        <v>592</v>
      </c>
      <c r="Y4556" t="s">
        <v>374</v>
      </c>
      <c r="Z4556" t="s">
        <v>436</v>
      </c>
      <c r="AA4556">
        <v>39</v>
      </c>
      <c r="AB4556">
        <v>7</v>
      </c>
      <c r="AC4556">
        <v>0</v>
      </c>
      <c r="AD4556">
        <v>2</v>
      </c>
      <c r="AE4556">
        <v>1</v>
      </c>
      <c r="AF4556">
        <v>0</v>
      </c>
      <c r="AG4556">
        <v>83084.33</v>
      </c>
      <c r="AH4556">
        <v>0</v>
      </c>
    </row>
    <row r="4557" spans="21:34" x14ac:dyDescent="0.25">
      <c r="U4557">
        <v>4556</v>
      </c>
      <c r="V4557">
        <v>15733261</v>
      </c>
      <c r="W4557" t="s">
        <v>1080</v>
      </c>
      <c r="X4557">
        <v>688</v>
      </c>
      <c r="Y4557" t="s">
        <v>376</v>
      </c>
      <c r="Z4557" t="s">
        <v>437</v>
      </c>
      <c r="AA4557">
        <v>35</v>
      </c>
      <c r="AB4557">
        <v>6</v>
      </c>
      <c r="AC4557">
        <v>0</v>
      </c>
      <c r="AD4557">
        <v>1</v>
      </c>
      <c r="AE4557">
        <v>1</v>
      </c>
      <c r="AF4557">
        <v>0</v>
      </c>
      <c r="AG4557">
        <v>25488.43</v>
      </c>
      <c r="AH4557">
        <v>1</v>
      </c>
    </row>
    <row r="4558" spans="21:34" x14ac:dyDescent="0.25">
      <c r="U4558">
        <v>4557</v>
      </c>
      <c r="V4558">
        <v>15796231</v>
      </c>
      <c r="W4558" t="s">
        <v>1119</v>
      </c>
      <c r="X4558">
        <v>681</v>
      </c>
      <c r="Y4558" t="s">
        <v>374</v>
      </c>
      <c r="Z4558" t="s">
        <v>437</v>
      </c>
      <c r="AA4558">
        <v>18</v>
      </c>
      <c r="AB4558">
        <v>1</v>
      </c>
      <c r="AC4558">
        <v>98894.39</v>
      </c>
      <c r="AD4558">
        <v>1</v>
      </c>
      <c r="AE4558">
        <v>1</v>
      </c>
      <c r="AF4558">
        <v>1</v>
      </c>
      <c r="AG4558">
        <v>9596.4</v>
      </c>
      <c r="AH4558">
        <v>0</v>
      </c>
    </row>
    <row r="4559" spans="21:34" x14ac:dyDescent="0.25">
      <c r="U4559">
        <v>4558</v>
      </c>
      <c r="V4559">
        <v>15624866</v>
      </c>
      <c r="W4559" t="s">
        <v>2587</v>
      </c>
      <c r="X4559">
        <v>658</v>
      </c>
      <c r="Y4559" t="s">
        <v>378</v>
      </c>
      <c r="Z4559" t="s">
        <v>436</v>
      </c>
      <c r="AA4559">
        <v>37</v>
      </c>
      <c r="AB4559">
        <v>3</v>
      </c>
      <c r="AC4559">
        <v>168735.74</v>
      </c>
      <c r="AD4559">
        <v>2</v>
      </c>
      <c r="AE4559">
        <v>0</v>
      </c>
      <c r="AF4559">
        <v>0</v>
      </c>
      <c r="AG4559">
        <v>70370.240000000005</v>
      </c>
      <c r="AH4559">
        <v>0</v>
      </c>
    </row>
    <row r="4560" spans="21:34" x14ac:dyDescent="0.25">
      <c r="U4560">
        <v>4559</v>
      </c>
      <c r="V4560">
        <v>15623730</v>
      </c>
      <c r="W4560" t="s">
        <v>887</v>
      </c>
      <c r="X4560">
        <v>792</v>
      </c>
      <c r="Y4560" t="s">
        <v>374</v>
      </c>
      <c r="Z4560" t="s">
        <v>436</v>
      </c>
      <c r="AA4560">
        <v>34</v>
      </c>
      <c r="AB4560">
        <v>1</v>
      </c>
      <c r="AC4560">
        <v>0</v>
      </c>
      <c r="AD4560">
        <v>1</v>
      </c>
      <c r="AE4560">
        <v>0</v>
      </c>
      <c r="AF4560">
        <v>1</v>
      </c>
      <c r="AG4560">
        <v>86330.32</v>
      </c>
      <c r="AH4560">
        <v>0</v>
      </c>
    </row>
    <row r="4561" spans="21:34" x14ac:dyDescent="0.25">
      <c r="U4561">
        <v>4560</v>
      </c>
      <c r="V4561">
        <v>15668248</v>
      </c>
      <c r="W4561" t="s">
        <v>1310</v>
      </c>
      <c r="X4561">
        <v>528</v>
      </c>
      <c r="Y4561" t="s">
        <v>378</v>
      </c>
      <c r="Z4561" t="s">
        <v>437</v>
      </c>
      <c r="AA4561">
        <v>62</v>
      </c>
      <c r="AB4561">
        <v>7</v>
      </c>
      <c r="AC4561">
        <v>133201.17000000001</v>
      </c>
      <c r="AD4561">
        <v>1</v>
      </c>
      <c r="AE4561">
        <v>0</v>
      </c>
      <c r="AF4561">
        <v>0</v>
      </c>
      <c r="AG4561">
        <v>168507.68</v>
      </c>
      <c r="AH4561">
        <v>1</v>
      </c>
    </row>
    <row r="4562" spans="21:34" x14ac:dyDescent="0.25">
      <c r="U4562">
        <v>4561</v>
      </c>
      <c r="V4562">
        <v>15694518</v>
      </c>
      <c r="W4562" t="s">
        <v>1090</v>
      </c>
      <c r="X4562">
        <v>624</v>
      </c>
      <c r="Y4562" t="s">
        <v>376</v>
      </c>
      <c r="Z4562" t="s">
        <v>437</v>
      </c>
      <c r="AA4562">
        <v>36</v>
      </c>
      <c r="AB4562">
        <v>0</v>
      </c>
      <c r="AC4562">
        <v>0</v>
      </c>
      <c r="AD4562">
        <v>2</v>
      </c>
      <c r="AE4562">
        <v>1</v>
      </c>
      <c r="AF4562">
        <v>0</v>
      </c>
      <c r="AG4562">
        <v>111605.9</v>
      </c>
      <c r="AH4562">
        <v>0</v>
      </c>
    </row>
    <row r="4563" spans="21:34" x14ac:dyDescent="0.25">
      <c r="U4563">
        <v>4562</v>
      </c>
      <c r="V4563">
        <v>15638028</v>
      </c>
      <c r="W4563" t="s">
        <v>1966</v>
      </c>
      <c r="X4563">
        <v>562</v>
      </c>
      <c r="Y4563" t="s">
        <v>378</v>
      </c>
      <c r="Z4563" t="s">
        <v>436</v>
      </c>
      <c r="AA4563">
        <v>31</v>
      </c>
      <c r="AB4563">
        <v>4</v>
      </c>
      <c r="AC4563">
        <v>127237.25</v>
      </c>
      <c r="AD4563">
        <v>2</v>
      </c>
      <c r="AE4563">
        <v>0</v>
      </c>
      <c r="AF4563">
        <v>1</v>
      </c>
      <c r="AG4563">
        <v>143317.42000000001</v>
      </c>
      <c r="AH4563">
        <v>0</v>
      </c>
    </row>
    <row r="4564" spans="21:34" x14ac:dyDescent="0.25">
      <c r="U4564">
        <v>4563</v>
      </c>
      <c r="V4564">
        <v>15795895</v>
      </c>
      <c r="W4564" t="s">
        <v>2588</v>
      </c>
      <c r="X4564">
        <v>678</v>
      </c>
      <c r="Y4564" t="s">
        <v>378</v>
      </c>
      <c r="Z4564" t="s">
        <v>436</v>
      </c>
      <c r="AA4564">
        <v>36</v>
      </c>
      <c r="AB4564">
        <v>1</v>
      </c>
      <c r="AC4564">
        <v>117864.85</v>
      </c>
      <c r="AD4564">
        <v>2</v>
      </c>
      <c r="AE4564">
        <v>1</v>
      </c>
      <c r="AF4564">
        <v>0</v>
      </c>
      <c r="AG4564">
        <v>27619.06</v>
      </c>
      <c r="AH4564">
        <v>0</v>
      </c>
    </row>
    <row r="4565" spans="21:34" x14ac:dyDescent="0.25">
      <c r="U4565">
        <v>4564</v>
      </c>
      <c r="V4565">
        <v>15694376</v>
      </c>
      <c r="W4565" t="s">
        <v>2496</v>
      </c>
      <c r="X4565">
        <v>705</v>
      </c>
      <c r="Y4565" t="s">
        <v>378</v>
      </c>
      <c r="Z4565" t="s">
        <v>437</v>
      </c>
      <c r="AA4565">
        <v>64</v>
      </c>
      <c r="AB4565">
        <v>3</v>
      </c>
      <c r="AC4565">
        <v>153469.26</v>
      </c>
      <c r="AD4565">
        <v>3</v>
      </c>
      <c r="AE4565">
        <v>0</v>
      </c>
      <c r="AF4565">
        <v>0</v>
      </c>
      <c r="AG4565">
        <v>146573.66</v>
      </c>
      <c r="AH4565">
        <v>1</v>
      </c>
    </row>
    <row r="4566" spans="21:34" x14ac:dyDescent="0.25">
      <c r="U4566">
        <v>4565</v>
      </c>
      <c r="V4566">
        <v>15669204</v>
      </c>
      <c r="W4566" t="s">
        <v>865</v>
      </c>
      <c r="X4566">
        <v>650</v>
      </c>
      <c r="Y4566" t="s">
        <v>378</v>
      </c>
      <c r="Z4566" t="s">
        <v>436</v>
      </c>
      <c r="AA4566">
        <v>23</v>
      </c>
      <c r="AB4566">
        <v>4</v>
      </c>
      <c r="AC4566">
        <v>93911.3</v>
      </c>
      <c r="AD4566">
        <v>2</v>
      </c>
      <c r="AE4566">
        <v>1</v>
      </c>
      <c r="AF4566">
        <v>0</v>
      </c>
      <c r="AG4566">
        <v>69055.45</v>
      </c>
      <c r="AH4566">
        <v>0</v>
      </c>
    </row>
    <row r="4567" spans="21:34" x14ac:dyDescent="0.25">
      <c r="U4567">
        <v>4566</v>
      </c>
      <c r="V4567">
        <v>15773779</v>
      </c>
      <c r="W4567" t="s">
        <v>2589</v>
      </c>
      <c r="X4567">
        <v>593</v>
      </c>
      <c r="Y4567" t="s">
        <v>376</v>
      </c>
      <c r="Z4567" t="s">
        <v>437</v>
      </c>
      <c r="AA4567">
        <v>46</v>
      </c>
      <c r="AB4567">
        <v>2</v>
      </c>
      <c r="AC4567">
        <v>76597.789999999994</v>
      </c>
      <c r="AD4567">
        <v>1</v>
      </c>
      <c r="AE4567">
        <v>1</v>
      </c>
      <c r="AF4567">
        <v>1</v>
      </c>
      <c r="AG4567">
        <v>54453.72</v>
      </c>
      <c r="AH4567">
        <v>0</v>
      </c>
    </row>
    <row r="4568" spans="21:34" x14ac:dyDescent="0.25">
      <c r="U4568">
        <v>4567</v>
      </c>
      <c r="V4568">
        <v>15580682</v>
      </c>
      <c r="W4568" t="s">
        <v>820</v>
      </c>
      <c r="X4568">
        <v>652</v>
      </c>
      <c r="Y4568" t="s">
        <v>374</v>
      </c>
      <c r="Z4568" t="s">
        <v>437</v>
      </c>
      <c r="AA4568">
        <v>40</v>
      </c>
      <c r="AB4568">
        <v>4</v>
      </c>
      <c r="AC4568">
        <v>79927.360000000001</v>
      </c>
      <c r="AD4568">
        <v>2</v>
      </c>
      <c r="AE4568">
        <v>1</v>
      </c>
      <c r="AF4568">
        <v>1</v>
      </c>
      <c r="AG4568">
        <v>33524.6</v>
      </c>
      <c r="AH4568">
        <v>0</v>
      </c>
    </row>
    <row r="4569" spans="21:34" x14ac:dyDescent="0.25">
      <c r="U4569">
        <v>4568</v>
      </c>
      <c r="V4569">
        <v>15768530</v>
      </c>
      <c r="W4569" t="s">
        <v>1918</v>
      </c>
      <c r="X4569">
        <v>554</v>
      </c>
      <c r="Y4569" t="s">
        <v>376</v>
      </c>
      <c r="Z4569" t="s">
        <v>437</v>
      </c>
      <c r="AA4569">
        <v>27</v>
      </c>
      <c r="AB4569">
        <v>4</v>
      </c>
      <c r="AC4569">
        <v>0</v>
      </c>
      <c r="AD4569">
        <v>2</v>
      </c>
      <c r="AE4569">
        <v>1</v>
      </c>
      <c r="AF4569">
        <v>1</v>
      </c>
      <c r="AG4569">
        <v>135083.73000000001</v>
      </c>
      <c r="AH4569">
        <v>0</v>
      </c>
    </row>
    <row r="4570" spans="21:34" x14ac:dyDescent="0.25">
      <c r="U4570">
        <v>4569</v>
      </c>
      <c r="V4570">
        <v>15672875</v>
      </c>
      <c r="W4570" t="s">
        <v>766</v>
      </c>
      <c r="X4570">
        <v>584</v>
      </c>
      <c r="Y4570" t="s">
        <v>378</v>
      </c>
      <c r="Z4570" t="s">
        <v>436</v>
      </c>
      <c r="AA4570">
        <v>32</v>
      </c>
      <c r="AB4570">
        <v>8</v>
      </c>
      <c r="AC4570">
        <v>40172.910000000003</v>
      </c>
      <c r="AD4570">
        <v>1</v>
      </c>
      <c r="AE4570">
        <v>1</v>
      </c>
      <c r="AF4570">
        <v>1</v>
      </c>
      <c r="AG4570">
        <v>137439.34</v>
      </c>
      <c r="AH4570">
        <v>0</v>
      </c>
    </row>
    <row r="4571" spans="21:34" x14ac:dyDescent="0.25">
      <c r="U4571">
        <v>4570</v>
      </c>
      <c r="V4571">
        <v>15617082</v>
      </c>
      <c r="W4571" t="s">
        <v>1386</v>
      </c>
      <c r="X4571">
        <v>516</v>
      </c>
      <c r="Y4571" t="s">
        <v>374</v>
      </c>
      <c r="Z4571" t="s">
        <v>436</v>
      </c>
      <c r="AA4571">
        <v>33</v>
      </c>
      <c r="AB4571">
        <v>7</v>
      </c>
      <c r="AC4571">
        <v>115195.58</v>
      </c>
      <c r="AD4571">
        <v>1</v>
      </c>
      <c r="AE4571">
        <v>1</v>
      </c>
      <c r="AF4571">
        <v>1</v>
      </c>
      <c r="AG4571">
        <v>11205.5</v>
      </c>
      <c r="AH4571">
        <v>0</v>
      </c>
    </row>
    <row r="4572" spans="21:34" x14ac:dyDescent="0.25">
      <c r="U4572">
        <v>4571</v>
      </c>
      <c r="V4572">
        <v>15760514</v>
      </c>
      <c r="W4572" t="s">
        <v>2590</v>
      </c>
      <c r="X4572">
        <v>789</v>
      </c>
      <c r="Y4572" t="s">
        <v>378</v>
      </c>
      <c r="Z4572" t="s">
        <v>437</v>
      </c>
      <c r="AA4572">
        <v>43</v>
      </c>
      <c r="AB4572">
        <v>9</v>
      </c>
      <c r="AC4572">
        <v>116644.29</v>
      </c>
      <c r="AD4572">
        <v>2</v>
      </c>
      <c r="AE4572">
        <v>1</v>
      </c>
      <c r="AF4572">
        <v>1</v>
      </c>
      <c r="AG4572">
        <v>60176.1</v>
      </c>
      <c r="AH4572">
        <v>0</v>
      </c>
    </row>
    <row r="4573" spans="21:34" x14ac:dyDescent="0.25">
      <c r="U4573">
        <v>4572</v>
      </c>
      <c r="V4573">
        <v>15761775</v>
      </c>
      <c r="W4573" t="s">
        <v>2031</v>
      </c>
      <c r="X4573">
        <v>598</v>
      </c>
      <c r="Y4573" t="s">
        <v>378</v>
      </c>
      <c r="Z4573" t="s">
        <v>436</v>
      </c>
      <c r="AA4573">
        <v>20</v>
      </c>
      <c r="AB4573">
        <v>8</v>
      </c>
      <c r="AC4573">
        <v>180293.84</v>
      </c>
      <c r="AD4573">
        <v>2</v>
      </c>
      <c r="AE4573">
        <v>1</v>
      </c>
      <c r="AF4573">
        <v>1</v>
      </c>
      <c r="AG4573">
        <v>29552.7</v>
      </c>
      <c r="AH4573">
        <v>0</v>
      </c>
    </row>
    <row r="4574" spans="21:34" x14ac:dyDescent="0.25">
      <c r="U4574">
        <v>4573</v>
      </c>
      <c r="V4574">
        <v>15799964</v>
      </c>
      <c r="W4574" t="s">
        <v>811</v>
      </c>
      <c r="X4574">
        <v>669</v>
      </c>
      <c r="Y4574" t="s">
        <v>378</v>
      </c>
      <c r="Z4574" t="s">
        <v>437</v>
      </c>
      <c r="AA4574">
        <v>30</v>
      </c>
      <c r="AB4574">
        <v>7</v>
      </c>
      <c r="AC4574">
        <v>139872.81</v>
      </c>
      <c r="AD4574">
        <v>1</v>
      </c>
      <c r="AE4574">
        <v>1</v>
      </c>
      <c r="AF4574">
        <v>0</v>
      </c>
      <c r="AG4574">
        <v>188795.85</v>
      </c>
      <c r="AH4574">
        <v>0</v>
      </c>
    </row>
    <row r="4575" spans="21:34" x14ac:dyDescent="0.25">
      <c r="U4575">
        <v>4574</v>
      </c>
      <c r="V4575">
        <v>15693906</v>
      </c>
      <c r="W4575" t="s">
        <v>2005</v>
      </c>
      <c r="X4575">
        <v>645</v>
      </c>
      <c r="Y4575" t="s">
        <v>374</v>
      </c>
      <c r="Z4575" t="s">
        <v>437</v>
      </c>
      <c r="AA4575">
        <v>24</v>
      </c>
      <c r="AB4575">
        <v>3</v>
      </c>
      <c r="AC4575">
        <v>34547.82</v>
      </c>
      <c r="AD4575">
        <v>1</v>
      </c>
      <c r="AE4575">
        <v>1</v>
      </c>
      <c r="AF4575">
        <v>1</v>
      </c>
      <c r="AG4575">
        <v>11638.17</v>
      </c>
      <c r="AH4575">
        <v>0</v>
      </c>
    </row>
    <row r="4576" spans="21:34" x14ac:dyDescent="0.25">
      <c r="U4576">
        <v>4575</v>
      </c>
      <c r="V4576">
        <v>15739514</v>
      </c>
      <c r="W4576" t="s">
        <v>1221</v>
      </c>
      <c r="X4576">
        <v>659</v>
      </c>
      <c r="Y4576" t="s">
        <v>374</v>
      </c>
      <c r="Z4576" t="s">
        <v>437</v>
      </c>
      <c r="AA4576">
        <v>32</v>
      </c>
      <c r="AB4576">
        <v>9</v>
      </c>
      <c r="AC4576">
        <v>0</v>
      </c>
      <c r="AD4576">
        <v>2</v>
      </c>
      <c r="AE4576">
        <v>1</v>
      </c>
      <c r="AF4576">
        <v>1</v>
      </c>
      <c r="AG4576">
        <v>93155.75</v>
      </c>
      <c r="AH4576">
        <v>0</v>
      </c>
    </row>
    <row r="4577" spans="21:34" x14ac:dyDescent="0.25">
      <c r="U4577">
        <v>4576</v>
      </c>
      <c r="V4577">
        <v>15756926</v>
      </c>
      <c r="W4577" t="s">
        <v>2591</v>
      </c>
      <c r="X4577">
        <v>833</v>
      </c>
      <c r="Y4577" t="s">
        <v>378</v>
      </c>
      <c r="Z4577" t="s">
        <v>436</v>
      </c>
      <c r="AA4577">
        <v>29</v>
      </c>
      <c r="AB4577">
        <v>1</v>
      </c>
      <c r="AC4577">
        <v>96462.25</v>
      </c>
      <c r="AD4577">
        <v>2</v>
      </c>
      <c r="AE4577">
        <v>0</v>
      </c>
      <c r="AF4577">
        <v>1</v>
      </c>
      <c r="AG4577">
        <v>48986.18</v>
      </c>
      <c r="AH4577">
        <v>0</v>
      </c>
    </row>
    <row r="4578" spans="21:34" x14ac:dyDescent="0.25">
      <c r="U4578">
        <v>4577</v>
      </c>
      <c r="V4578">
        <v>15770984</v>
      </c>
      <c r="W4578" t="s">
        <v>741</v>
      </c>
      <c r="X4578">
        <v>697</v>
      </c>
      <c r="Y4578" t="s">
        <v>376</v>
      </c>
      <c r="Z4578" t="s">
        <v>437</v>
      </c>
      <c r="AA4578">
        <v>40</v>
      </c>
      <c r="AB4578">
        <v>7</v>
      </c>
      <c r="AC4578">
        <v>130334.35</v>
      </c>
      <c r="AD4578">
        <v>2</v>
      </c>
      <c r="AE4578">
        <v>0</v>
      </c>
      <c r="AF4578">
        <v>1</v>
      </c>
      <c r="AG4578">
        <v>116951.1</v>
      </c>
      <c r="AH4578">
        <v>0</v>
      </c>
    </row>
    <row r="4579" spans="21:34" x14ac:dyDescent="0.25">
      <c r="U4579">
        <v>4578</v>
      </c>
      <c r="V4579">
        <v>15703979</v>
      </c>
      <c r="W4579" t="s">
        <v>1037</v>
      </c>
      <c r="X4579">
        <v>580</v>
      </c>
      <c r="Y4579" t="s">
        <v>378</v>
      </c>
      <c r="Z4579" t="s">
        <v>436</v>
      </c>
      <c r="AA4579">
        <v>39</v>
      </c>
      <c r="AB4579">
        <v>3</v>
      </c>
      <c r="AC4579">
        <v>119688.81</v>
      </c>
      <c r="AD4579">
        <v>1</v>
      </c>
      <c r="AE4579">
        <v>1</v>
      </c>
      <c r="AF4579">
        <v>0</v>
      </c>
      <c r="AG4579">
        <v>137041.26</v>
      </c>
      <c r="AH4579">
        <v>0</v>
      </c>
    </row>
    <row r="4580" spans="21:34" x14ac:dyDescent="0.25">
      <c r="U4580">
        <v>4579</v>
      </c>
      <c r="V4580">
        <v>15801821</v>
      </c>
      <c r="W4580" t="s">
        <v>2592</v>
      </c>
      <c r="X4580">
        <v>691</v>
      </c>
      <c r="Y4580" t="s">
        <v>374</v>
      </c>
      <c r="Z4580" t="s">
        <v>436</v>
      </c>
      <c r="AA4580">
        <v>38</v>
      </c>
      <c r="AB4580">
        <v>1</v>
      </c>
      <c r="AC4580">
        <v>0</v>
      </c>
      <c r="AD4580">
        <v>2</v>
      </c>
      <c r="AE4580">
        <v>0</v>
      </c>
      <c r="AF4580">
        <v>0</v>
      </c>
      <c r="AG4580">
        <v>44653.5</v>
      </c>
      <c r="AH4580">
        <v>0</v>
      </c>
    </row>
    <row r="4581" spans="21:34" x14ac:dyDescent="0.25">
      <c r="U4581">
        <v>4580</v>
      </c>
      <c r="V4581">
        <v>15711028</v>
      </c>
      <c r="W4581" t="s">
        <v>906</v>
      </c>
      <c r="X4581">
        <v>534</v>
      </c>
      <c r="Y4581" t="s">
        <v>374</v>
      </c>
      <c r="Z4581" t="s">
        <v>436</v>
      </c>
      <c r="AA4581">
        <v>52</v>
      </c>
      <c r="AB4581">
        <v>1</v>
      </c>
      <c r="AC4581">
        <v>0</v>
      </c>
      <c r="AD4581">
        <v>3</v>
      </c>
      <c r="AE4581">
        <v>1</v>
      </c>
      <c r="AF4581">
        <v>1</v>
      </c>
      <c r="AG4581">
        <v>104035.41</v>
      </c>
      <c r="AH4581">
        <v>1</v>
      </c>
    </row>
    <row r="4582" spans="21:34" x14ac:dyDescent="0.25">
      <c r="U4582">
        <v>4581</v>
      </c>
      <c r="V4582">
        <v>15791842</v>
      </c>
      <c r="W4582" t="s">
        <v>1248</v>
      </c>
      <c r="X4582">
        <v>478</v>
      </c>
      <c r="Y4582" t="s">
        <v>374</v>
      </c>
      <c r="Z4582" t="s">
        <v>437</v>
      </c>
      <c r="AA4582">
        <v>32</v>
      </c>
      <c r="AB4582">
        <v>6</v>
      </c>
      <c r="AC4582">
        <v>71187.240000000005</v>
      </c>
      <c r="AD4582">
        <v>1</v>
      </c>
      <c r="AE4582">
        <v>1</v>
      </c>
      <c r="AF4582">
        <v>1</v>
      </c>
      <c r="AG4582">
        <v>110593.62</v>
      </c>
      <c r="AH4582">
        <v>0</v>
      </c>
    </row>
    <row r="4583" spans="21:34" x14ac:dyDescent="0.25">
      <c r="U4583">
        <v>4582</v>
      </c>
      <c r="V4583">
        <v>15746127</v>
      </c>
      <c r="W4583" t="s">
        <v>2593</v>
      </c>
      <c r="X4583">
        <v>572</v>
      </c>
      <c r="Y4583" t="s">
        <v>374</v>
      </c>
      <c r="Z4583" t="s">
        <v>437</v>
      </c>
      <c r="AA4583">
        <v>47</v>
      </c>
      <c r="AB4583">
        <v>2</v>
      </c>
      <c r="AC4583">
        <v>0</v>
      </c>
      <c r="AD4583">
        <v>2</v>
      </c>
      <c r="AE4583">
        <v>1</v>
      </c>
      <c r="AF4583">
        <v>0</v>
      </c>
      <c r="AG4583">
        <v>36099.699999999997</v>
      </c>
      <c r="AH4583">
        <v>0</v>
      </c>
    </row>
    <row r="4584" spans="21:34" x14ac:dyDescent="0.25">
      <c r="U4584">
        <v>4583</v>
      </c>
      <c r="V4584">
        <v>15663625</v>
      </c>
      <c r="W4584" t="s">
        <v>911</v>
      </c>
      <c r="X4584">
        <v>501</v>
      </c>
      <c r="Y4584" t="s">
        <v>374</v>
      </c>
      <c r="Z4584" t="s">
        <v>436</v>
      </c>
      <c r="AA4584">
        <v>37</v>
      </c>
      <c r="AB4584">
        <v>4</v>
      </c>
      <c r="AC4584">
        <v>0</v>
      </c>
      <c r="AD4584">
        <v>2</v>
      </c>
      <c r="AE4584">
        <v>0</v>
      </c>
      <c r="AF4584">
        <v>0</v>
      </c>
      <c r="AG4584">
        <v>12470.3</v>
      </c>
      <c r="AH4584">
        <v>0</v>
      </c>
    </row>
    <row r="4585" spans="21:34" x14ac:dyDescent="0.25">
      <c r="U4585">
        <v>4584</v>
      </c>
      <c r="V4585">
        <v>15604891</v>
      </c>
      <c r="W4585" t="s">
        <v>2594</v>
      </c>
      <c r="X4585">
        <v>624</v>
      </c>
      <c r="Y4585" t="s">
        <v>376</v>
      </c>
      <c r="Z4585" t="s">
        <v>437</v>
      </c>
      <c r="AA4585">
        <v>38</v>
      </c>
      <c r="AB4585">
        <v>8</v>
      </c>
      <c r="AC4585">
        <v>0</v>
      </c>
      <c r="AD4585">
        <v>2</v>
      </c>
      <c r="AE4585">
        <v>1</v>
      </c>
      <c r="AF4585">
        <v>0</v>
      </c>
      <c r="AG4585">
        <v>95403.41</v>
      </c>
      <c r="AH4585">
        <v>0</v>
      </c>
    </row>
    <row r="4586" spans="21:34" x14ac:dyDescent="0.25">
      <c r="U4586">
        <v>4585</v>
      </c>
      <c r="V4586">
        <v>15589666</v>
      </c>
      <c r="W4586" t="s">
        <v>1486</v>
      </c>
      <c r="X4586">
        <v>595</v>
      </c>
      <c r="Y4586" t="s">
        <v>374</v>
      </c>
      <c r="Z4586" t="s">
        <v>437</v>
      </c>
      <c r="AA4586">
        <v>39</v>
      </c>
      <c r="AB4586">
        <v>9</v>
      </c>
      <c r="AC4586">
        <v>136422.41</v>
      </c>
      <c r="AD4586">
        <v>1</v>
      </c>
      <c r="AE4586">
        <v>1</v>
      </c>
      <c r="AF4586">
        <v>1</v>
      </c>
      <c r="AG4586">
        <v>151757.81</v>
      </c>
      <c r="AH4586">
        <v>0</v>
      </c>
    </row>
    <row r="4587" spans="21:34" x14ac:dyDescent="0.25">
      <c r="U4587">
        <v>4586</v>
      </c>
      <c r="V4587">
        <v>15627881</v>
      </c>
      <c r="W4587" t="s">
        <v>2595</v>
      </c>
      <c r="X4587">
        <v>603</v>
      </c>
      <c r="Y4587" t="s">
        <v>374</v>
      </c>
      <c r="Z4587" t="s">
        <v>436</v>
      </c>
      <c r="AA4587">
        <v>30</v>
      </c>
      <c r="AB4587">
        <v>8</v>
      </c>
      <c r="AC4587">
        <v>0</v>
      </c>
      <c r="AD4587">
        <v>2</v>
      </c>
      <c r="AE4587">
        <v>1</v>
      </c>
      <c r="AF4587">
        <v>1</v>
      </c>
      <c r="AG4587">
        <v>47536.46</v>
      </c>
      <c r="AH4587">
        <v>0</v>
      </c>
    </row>
    <row r="4588" spans="21:34" x14ac:dyDescent="0.25">
      <c r="U4588">
        <v>4587</v>
      </c>
      <c r="V4588">
        <v>15664895</v>
      </c>
      <c r="W4588" t="s">
        <v>1785</v>
      </c>
      <c r="X4588">
        <v>602</v>
      </c>
      <c r="Y4588" t="s">
        <v>374</v>
      </c>
      <c r="Z4588" t="s">
        <v>437</v>
      </c>
      <c r="AA4588">
        <v>25</v>
      </c>
      <c r="AB4588">
        <v>0</v>
      </c>
      <c r="AC4588">
        <v>0</v>
      </c>
      <c r="AD4588">
        <v>2</v>
      </c>
      <c r="AE4588">
        <v>1</v>
      </c>
      <c r="AF4588">
        <v>1</v>
      </c>
      <c r="AG4588">
        <v>101274.17</v>
      </c>
      <c r="AH4588">
        <v>0</v>
      </c>
    </row>
    <row r="4589" spans="21:34" x14ac:dyDescent="0.25">
      <c r="U4589">
        <v>4588</v>
      </c>
      <c r="V4589">
        <v>15676094</v>
      </c>
      <c r="W4589" t="s">
        <v>1519</v>
      </c>
      <c r="X4589">
        <v>500</v>
      </c>
      <c r="Y4589" t="s">
        <v>374</v>
      </c>
      <c r="Z4589" t="s">
        <v>437</v>
      </c>
      <c r="AA4589">
        <v>34</v>
      </c>
      <c r="AB4589">
        <v>6</v>
      </c>
      <c r="AC4589">
        <v>0</v>
      </c>
      <c r="AD4589">
        <v>1</v>
      </c>
      <c r="AE4589">
        <v>1</v>
      </c>
      <c r="AF4589">
        <v>1</v>
      </c>
      <c r="AG4589">
        <v>140268.45000000001</v>
      </c>
      <c r="AH4589">
        <v>0</v>
      </c>
    </row>
    <row r="4590" spans="21:34" x14ac:dyDescent="0.25">
      <c r="U4590">
        <v>4589</v>
      </c>
      <c r="V4590">
        <v>15761720</v>
      </c>
      <c r="W4590" t="s">
        <v>2596</v>
      </c>
      <c r="X4590">
        <v>422</v>
      </c>
      <c r="Y4590" t="s">
        <v>374</v>
      </c>
      <c r="Z4590" t="s">
        <v>436</v>
      </c>
      <c r="AA4590">
        <v>41</v>
      </c>
      <c r="AB4590">
        <v>6</v>
      </c>
      <c r="AC4590">
        <v>153238.88</v>
      </c>
      <c r="AD4590">
        <v>1</v>
      </c>
      <c r="AE4590">
        <v>1</v>
      </c>
      <c r="AF4590">
        <v>0</v>
      </c>
      <c r="AG4590">
        <v>11663.09</v>
      </c>
      <c r="AH4590">
        <v>0</v>
      </c>
    </row>
    <row r="4591" spans="21:34" x14ac:dyDescent="0.25">
      <c r="U4591">
        <v>4590</v>
      </c>
      <c r="V4591">
        <v>15611961</v>
      </c>
      <c r="W4591" t="s">
        <v>1475</v>
      </c>
      <c r="X4591">
        <v>615</v>
      </c>
      <c r="Y4591" t="s">
        <v>374</v>
      </c>
      <c r="Z4591" t="s">
        <v>436</v>
      </c>
      <c r="AA4591">
        <v>35</v>
      </c>
      <c r="AB4591">
        <v>7</v>
      </c>
      <c r="AC4591">
        <v>0</v>
      </c>
      <c r="AD4591">
        <v>2</v>
      </c>
      <c r="AE4591">
        <v>1</v>
      </c>
      <c r="AF4591">
        <v>0</v>
      </c>
      <c r="AG4591">
        <v>150784.29</v>
      </c>
      <c r="AH4591">
        <v>0</v>
      </c>
    </row>
    <row r="4592" spans="21:34" x14ac:dyDescent="0.25">
      <c r="U4592">
        <v>4591</v>
      </c>
      <c r="V4592">
        <v>15680167</v>
      </c>
      <c r="W4592" t="s">
        <v>1723</v>
      </c>
      <c r="X4592">
        <v>635</v>
      </c>
      <c r="Y4592" t="s">
        <v>374</v>
      </c>
      <c r="Z4592" t="s">
        <v>437</v>
      </c>
      <c r="AA4592">
        <v>78</v>
      </c>
      <c r="AB4592">
        <v>6</v>
      </c>
      <c r="AC4592">
        <v>47536.4</v>
      </c>
      <c r="AD4592">
        <v>1</v>
      </c>
      <c r="AE4592">
        <v>1</v>
      </c>
      <c r="AF4592">
        <v>1</v>
      </c>
      <c r="AG4592">
        <v>119400.08</v>
      </c>
      <c r="AH4592">
        <v>0</v>
      </c>
    </row>
    <row r="4593" spans="21:34" x14ac:dyDescent="0.25">
      <c r="U4593">
        <v>4592</v>
      </c>
      <c r="V4593">
        <v>15762543</v>
      </c>
      <c r="W4593" t="s">
        <v>1672</v>
      </c>
      <c r="X4593">
        <v>711</v>
      </c>
      <c r="Y4593" t="s">
        <v>374</v>
      </c>
      <c r="Z4593" t="s">
        <v>437</v>
      </c>
      <c r="AA4593">
        <v>32</v>
      </c>
      <c r="AB4593">
        <v>1</v>
      </c>
      <c r="AC4593">
        <v>0</v>
      </c>
      <c r="AD4593">
        <v>2</v>
      </c>
      <c r="AE4593">
        <v>1</v>
      </c>
      <c r="AF4593">
        <v>0</v>
      </c>
      <c r="AG4593">
        <v>126188.42</v>
      </c>
      <c r="AH4593">
        <v>0</v>
      </c>
    </row>
    <row r="4594" spans="21:34" x14ac:dyDescent="0.25">
      <c r="U4594">
        <v>4593</v>
      </c>
      <c r="V4594">
        <v>15658475</v>
      </c>
      <c r="W4594" t="s">
        <v>2134</v>
      </c>
      <c r="X4594">
        <v>834</v>
      </c>
      <c r="Y4594" t="s">
        <v>374</v>
      </c>
      <c r="Z4594" t="s">
        <v>436</v>
      </c>
      <c r="AA4594">
        <v>36</v>
      </c>
      <c r="AB4594">
        <v>8</v>
      </c>
      <c r="AC4594">
        <v>142882.49</v>
      </c>
      <c r="AD4594">
        <v>1</v>
      </c>
      <c r="AE4594">
        <v>1</v>
      </c>
      <c r="AF4594">
        <v>0</v>
      </c>
      <c r="AG4594">
        <v>89983.02</v>
      </c>
      <c r="AH4594">
        <v>1</v>
      </c>
    </row>
    <row r="4595" spans="21:34" x14ac:dyDescent="0.25">
      <c r="U4595">
        <v>4594</v>
      </c>
      <c r="V4595">
        <v>15779743</v>
      </c>
      <c r="W4595" t="s">
        <v>1640</v>
      </c>
      <c r="X4595">
        <v>633</v>
      </c>
      <c r="Y4595" t="s">
        <v>374</v>
      </c>
      <c r="Z4595" t="s">
        <v>437</v>
      </c>
      <c r="AA4595">
        <v>44</v>
      </c>
      <c r="AB4595">
        <v>7</v>
      </c>
      <c r="AC4595">
        <v>0</v>
      </c>
      <c r="AD4595">
        <v>2</v>
      </c>
      <c r="AE4595">
        <v>1</v>
      </c>
      <c r="AF4595">
        <v>0</v>
      </c>
      <c r="AG4595">
        <v>29761.29</v>
      </c>
      <c r="AH4595">
        <v>0</v>
      </c>
    </row>
    <row r="4596" spans="21:34" x14ac:dyDescent="0.25">
      <c r="U4596">
        <v>4595</v>
      </c>
      <c r="V4596">
        <v>15661532</v>
      </c>
      <c r="W4596" t="s">
        <v>1730</v>
      </c>
      <c r="X4596">
        <v>650</v>
      </c>
      <c r="Y4596" t="s">
        <v>374</v>
      </c>
      <c r="Z4596" t="s">
        <v>437</v>
      </c>
      <c r="AA4596">
        <v>31</v>
      </c>
      <c r="AB4596">
        <v>1</v>
      </c>
      <c r="AC4596">
        <v>160566.10999999999</v>
      </c>
      <c r="AD4596">
        <v>2</v>
      </c>
      <c r="AE4596">
        <v>0</v>
      </c>
      <c r="AF4596">
        <v>0</v>
      </c>
      <c r="AG4596">
        <v>27073.81</v>
      </c>
      <c r="AH4596">
        <v>0</v>
      </c>
    </row>
    <row r="4597" spans="21:34" x14ac:dyDescent="0.25">
      <c r="U4597">
        <v>4596</v>
      </c>
      <c r="V4597">
        <v>15782360</v>
      </c>
      <c r="W4597" t="s">
        <v>1567</v>
      </c>
      <c r="X4597">
        <v>743</v>
      </c>
      <c r="Y4597" t="s">
        <v>378</v>
      </c>
      <c r="Z4597" t="s">
        <v>436</v>
      </c>
      <c r="AA4597">
        <v>65</v>
      </c>
      <c r="AB4597">
        <v>2</v>
      </c>
      <c r="AC4597">
        <v>131935.51</v>
      </c>
      <c r="AD4597">
        <v>1</v>
      </c>
      <c r="AE4597">
        <v>1</v>
      </c>
      <c r="AF4597">
        <v>1</v>
      </c>
      <c r="AG4597">
        <v>96399.67</v>
      </c>
      <c r="AH4597">
        <v>1</v>
      </c>
    </row>
    <row r="4598" spans="21:34" x14ac:dyDescent="0.25">
      <c r="U4598">
        <v>4597</v>
      </c>
      <c r="V4598">
        <v>15767908</v>
      </c>
      <c r="W4598" t="s">
        <v>2597</v>
      </c>
      <c r="X4598">
        <v>567</v>
      </c>
      <c r="Y4598" t="s">
        <v>374</v>
      </c>
      <c r="Z4598" t="s">
        <v>436</v>
      </c>
      <c r="AA4598">
        <v>38</v>
      </c>
      <c r="AB4598">
        <v>6</v>
      </c>
      <c r="AC4598">
        <v>127678.8</v>
      </c>
      <c r="AD4598">
        <v>2</v>
      </c>
      <c r="AE4598">
        <v>0</v>
      </c>
      <c r="AF4598">
        <v>0</v>
      </c>
      <c r="AG4598">
        <v>45422.89</v>
      </c>
      <c r="AH4598">
        <v>0</v>
      </c>
    </row>
    <row r="4599" spans="21:34" x14ac:dyDescent="0.25">
      <c r="U4599">
        <v>4598</v>
      </c>
      <c r="V4599">
        <v>15677105</v>
      </c>
      <c r="W4599" t="s">
        <v>884</v>
      </c>
      <c r="X4599">
        <v>706</v>
      </c>
      <c r="Y4599" t="s">
        <v>378</v>
      </c>
      <c r="Z4599" t="s">
        <v>437</v>
      </c>
      <c r="AA4599">
        <v>46</v>
      </c>
      <c r="AB4599">
        <v>4</v>
      </c>
      <c r="AC4599">
        <v>105214.58</v>
      </c>
      <c r="AD4599">
        <v>1</v>
      </c>
      <c r="AE4599">
        <v>1</v>
      </c>
      <c r="AF4599">
        <v>0</v>
      </c>
      <c r="AG4599">
        <v>108699.59</v>
      </c>
      <c r="AH4599">
        <v>1</v>
      </c>
    </row>
    <row r="4600" spans="21:34" x14ac:dyDescent="0.25">
      <c r="U4600">
        <v>4599</v>
      </c>
      <c r="V4600">
        <v>15641474</v>
      </c>
      <c r="W4600" t="s">
        <v>1932</v>
      </c>
      <c r="X4600">
        <v>638</v>
      </c>
      <c r="Y4600" t="s">
        <v>374</v>
      </c>
      <c r="Z4600" t="s">
        <v>436</v>
      </c>
      <c r="AA4600">
        <v>46</v>
      </c>
      <c r="AB4600">
        <v>9</v>
      </c>
      <c r="AC4600">
        <v>139859.54</v>
      </c>
      <c r="AD4600">
        <v>1</v>
      </c>
      <c r="AE4600">
        <v>1</v>
      </c>
      <c r="AF4600">
        <v>0</v>
      </c>
      <c r="AG4600">
        <v>38967.29</v>
      </c>
      <c r="AH4600">
        <v>0</v>
      </c>
    </row>
    <row r="4601" spans="21:34" x14ac:dyDescent="0.25">
      <c r="U4601">
        <v>4600</v>
      </c>
      <c r="V4601">
        <v>15624451</v>
      </c>
      <c r="W4601" t="s">
        <v>2598</v>
      </c>
      <c r="X4601">
        <v>641</v>
      </c>
      <c r="Y4601" t="s">
        <v>374</v>
      </c>
      <c r="Z4601" t="s">
        <v>437</v>
      </c>
      <c r="AA4601">
        <v>38</v>
      </c>
      <c r="AB4601">
        <v>3</v>
      </c>
      <c r="AC4601">
        <v>0</v>
      </c>
      <c r="AD4601">
        <v>2</v>
      </c>
      <c r="AE4601">
        <v>1</v>
      </c>
      <c r="AF4601">
        <v>0</v>
      </c>
      <c r="AG4601">
        <v>116466.19</v>
      </c>
      <c r="AH4601">
        <v>0</v>
      </c>
    </row>
    <row r="4602" spans="21:34" x14ac:dyDescent="0.25">
      <c r="U4602">
        <v>4601</v>
      </c>
      <c r="V4602">
        <v>15577985</v>
      </c>
      <c r="W4602" t="s">
        <v>2217</v>
      </c>
      <c r="X4602">
        <v>574</v>
      </c>
      <c r="Y4602" t="s">
        <v>374</v>
      </c>
      <c r="Z4602" t="s">
        <v>437</v>
      </c>
      <c r="AA4602">
        <v>34</v>
      </c>
      <c r="AB4602">
        <v>5</v>
      </c>
      <c r="AC4602">
        <v>112324.45</v>
      </c>
      <c r="AD4602">
        <v>2</v>
      </c>
      <c r="AE4602">
        <v>1</v>
      </c>
      <c r="AF4602">
        <v>1</v>
      </c>
      <c r="AG4602">
        <v>17993.43</v>
      </c>
      <c r="AH4602">
        <v>0</v>
      </c>
    </row>
    <row r="4603" spans="21:34" x14ac:dyDescent="0.25">
      <c r="U4603">
        <v>4602</v>
      </c>
      <c r="V4603">
        <v>15571666</v>
      </c>
      <c r="W4603" t="s">
        <v>1233</v>
      </c>
      <c r="X4603">
        <v>642</v>
      </c>
      <c r="Y4603" t="s">
        <v>378</v>
      </c>
      <c r="Z4603" t="s">
        <v>436</v>
      </c>
      <c r="AA4603">
        <v>30</v>
      </c>
      <c r="AB4603">
        <v>8</v>
      </c>
      <c r="AC4603">
        <v>134497.26999999999</v>
      </c>
      <c r="AD4603">
        <v>1</v>
      </c>
      <c r="AE4603">
        <v>0</v>
      </c>
      <c r="AF4603">
        <v>0</v>
      </c>
      <c r="AG4603">
        <v>43250.54</v>
      </c>
      <c r="AH4603">
        <v>0</v>
      </c>
    </row>
    <row r="4604" spans="21:34" x14ac:dyDescent="0.25">
      <c r="U4604">
        <v>4603</v>
      </c>
      <c r="V4604">
        <v>15783691</v>
      </c>
      <c r="W4604" t="s">
        <v>901</v>
      </c>
      <c r="X4604">
        <v>722</v>
      </c>
      <c r="Y4604" t="s">
        <v>376</v>
      </c>
      <c r="Z4604" t="s">
        <v>437</v>
      </c>
      <c r="AA4604">
        <v>35</v>
      </c>
      <c r="AB4604">
        <v>1</v>
      </c>
      <c r="AC4604">
        <v>120171.58</v>
      </c>
      <c r="AD4604">
        <v>1</v>
      </c>
      <c r="AE4604">
        <v>1</v>
      </c>
      <c r="AF4604">
        <v>0</v>
      </c>
      <c r="AG4604">
        <v>125240.8</v>
      </c>
      <c r="AH4604">
        <v>0</v>
      </c>
    </row>
    <row r="4605" spans="21:34" x14ac:dyDescent="0.25">
      <c r="U4605">
        <v>4604</v>
      </c>
      <c r="V4605">
        <v>15671172</v>
      </c>
      <c r="W4605" t="s">
        <v>2599</v>
      </c>
      <c r="X4605">
        <v>623</v>
      </c>
      <c r="Y4605" t="s">
        <v>374</v>
      </c>
      <c r="Z4605" t="s">
        <v>436</v>
      </c>
      <c r="AA4605">
        <v>23</v>
      </c>
      <c r="AB4605">
        <v>1</v>
      </c>
      <c r="AC4605">
        <v>106012.2</v>
      </c>
      <c r="AD4605">
        <v>2</v>
      </c>
      <c r="AE4605">
        <v>0</v>
      </c>
      <c r="AF4605">
        <v>1</v>
      </c>
      <c r="AG4605">
        <v>191415.94</v>
      </c>
      <c r="AH4605">
        <v>0</v>
      </c>
    </row>
    <row r="4606" spans="21:34" x14ac:dyDescent="0.25">
      <c r="U4606">
        <v>4605</v>
      </c>
      <c r="V4606">
        <v>15731760</v>
      </c>
      <c r="W4606" t="s">
        <v>1443</v>
      </c>
      <c r="X4606">
        <v>681</v>
      </c>
      <c r="Y4606" t="s">
        <v>374</v>
      </c>
      <c r="Z4606" t="s">
        <v>436</v>
      </c>
      <c r="AA4606">
        <v>25</v>
      </c>
      <c r="AB4606">
        <v>5</v>
      </c>
      <c r="AC4606">
        <v>0</v>
      </c>
      <c r="AD4606">
        <v>1</v>
      </c>
      <c r="AE4606">
        <v>0</v>
      </c>
      <c r="AF4606">
        <v>1</v>
      </c>
      <c r="AG4606">
        <v>90860.97</v>
      </c>
      <c r="AH4606">
        <v>0</v>
      </c>
    </row>
    <row r="4607" spans="21:34" x14ac:dyDescent="0.25">
      <c r="U4607">
        <v>4606</v>
      </c>
      <c r="V4607">
        <v>15585599</v>
      </c>
      <c r="W4607" t="s">
        <v>1753</v>
      </c>
      <c r="X4607">
        <v>530</v>
      </c>
      <c r="Y4607" t="s">
        <v>374</v>
      </c>
      <c r="Z4607" t="s">
        <v>437</v>
      </c>
      <c r="AA4607">
        <v>34</v>
      </c>
      <c r="AB4607">
        <v>8</v>
      </c>
      <c r="AC4607">
        <v>0</v>
      </c>
      <c r="AD4607">
        <v>2</v>
      </c>
      <c r="AE4607">
        <v>0</v>
      </c>
      <c r="AF4607">
        <v>1</v>
      </c>
      <c r="AG4607">
        <v>141872.51999999999</v>
      </c>
      <c r="AH4607">
        <v>0</v>
      </c>
    </row>
    <row r="4608" spans="21:34" x14ac:dyDescent="0.25">
      <c r="U4608">
        <v>4607</v>
      </c>
      <c r="V4608">
        <v>15784958</v>
      </c>
      <c r="W4608" t="s">
        <v>2172</v>
      </c>
      <c r="X4608">
        <v>797</v>
      </c>
      <c r="Y4608" t="s">
        <v>374</v>
      </c>
      <c r="Z4608" t="s">
        <v>437</v>
      </c>
      <c r="AA4608">
        <v>55</v>
      </c>
      <c r="AB4608">
        <v>10</v>
      </c>
      <c r="AC4608">
        <v>0</v>
      </c>
      <c r="AD4608">
        <v>4</v>
      </c>
      <c r="AE4608">
        <v>1</v>
      </c>
      <c r="AF4608">
        <v>1</v>
      </c>
      <c r="AG4608">
        <v>49418.87</v>
      </c>
      <c r="AH4608">
        <v>1</v>
      </c>
    </row>
    <row r="4609" spans="21:34" x14ac:dyDescent="0.25">
      <c r="U4609">
        <v>4608</v>
      </c>
      <c r="V4609">
        <v>15734524</v>
      </c>
      <c r="W4609" t="s">
        <v>1731</v>
      </c>
      <c r="X4609">
        <v>653</v>
      </c>
      <c r="Y4609" t="s">
        <v>374</v>
      </c>
      <c r="Z4609" t="s">
        <v>436</v>
      </c>
      <c r="AA4609">
        <v>51</v>
      </c>
      <c r="AB4609">
        <v>3</v>
      </c>
      <c r="AC4609">
        <v>0</v>
      </c>
      <c r="AD4609">
        <v>1</v>
      </c>
      <c r="AE4609">
        <v>1</v>
      </c>
      <c r="AF4609">
        <v>0</v>
      </c>
      <c r="AG4609">
        <v>170426.65</v>
      </c>
      <c r="AH4609">
        <v>1</v>
      </c>
    </row>
    <row r="4610" spans="21:34" x14ac:dyDescent="0.25">
      <c r="U4610">
        <v>4609</v>
      </c>
      <c r="V4610">
        <v>15614103</v>
      </c>
      <c r="W4610" t="s">
        <v>1713</v>
      </c>
      <c r="X4610">
        <v>850</v>
      </c>
      <c r="Y4610" t="s">
        <v>378</v>
      </c>
      <c r="Z4610" t="s">
        <v>436</v>
      </c>
      <c r="AA4610">
        <v>42</v>
      </c>
      <c r="AB4610">
        <v>8</v>
      </c>
      <c r="AC4610">
        <v>119839.69</v>
      </c>
      <c r="AD4610">
        <v>1</v>
      </c>
      <c r="AE4610">
        <v>0</v>
      </c>
      <c r="AF4610">
        <v>1</v>
      </c>
      <c r="AG4610">
        <v>51016.02</v>
      </c>
      <c r="AH4610">
        <v>1</v>
      </c>
    </row>
    <row r="4611" spans="21:34" x14ac:dyDescent="0.25">
      <c r="U4611">
        <v>4610</v>
      </c>
      <c r="V4611">
        <v>15794895</v>
      </c>
      <c r="W4611" t="s">
        <v>364</v>
      </c>
      <c r="X4611">
        <v>581</v>
      </c>
      <c r="Y4611" t="s">
        <v>376</v>
      </c>
      <c r="Z4611" t="s">
        <v>436</v>
      </c>
      <c r="AA4611">
        <v>34</v>
      </c>
      <c r="AB4611">
        <v>1</v>
      </c>
      <c r="AC4611">
        <v>0</v>
      </c>
      <c r="AD4611">
        <v>2</v>
      </c>
      <c r="AE4611">
        <v>0</v>
      </c>
      <c r="AF4611">
        <v>1</v>
      </c>
      <c r="AG4611">
        <v>81175.25</v>
      </c>
      <c r="AH4611">
        <v>0</v>
      </c>
    </row>
    <row r="4612" spans="21:34" x14ac:dyDescent="0.25">
      <c r="U4612">
        <v>4611</v>
      </c>
      <c r="V4612">
        <v>15772381</v>
      </c>
      <c r="W4612" t="s">
        <v>2600</v>
      </c>
      <c r="X4612">
        <v>589</v>
      </c>
      <c r="Y4612" t="s">
        <v>378</v>
      </c>
      <c r="Z4612" t="s">
        <v>436</v>
      </c>
      <c r="AA4612">
        <v>38</v>
      </c>
      <c r="AB4612">
        <v>8</v>
      </c>
      <c r="AC4612">
        <v>92219.21</v>
      </c>
      <c r="AD4612">
        <v>1</v>
      </c>
      <c r="AE4612">
        <v>1</v>
      </c>
      <c r="AF4612">
        <v>0</v>
      </c>
      <c r="AG4612">
        <v>99106.97</v>
      </c>
      <c r="AH4612">
        <v>0</v>
      </c>
    </row>
    <row r="4613" spans="21:34" x14ac:dyDescent="0.25">
      <c r="U4613">
        <v>4612</v>
      </c>
      <c r="V4613">
        <v>15710553</v>
      </c>
      <c r="W4613" t="s">
        <v>692</v>
      </c>
      <c r="X4613">
        <v>555</v>
      </c>
      <c r="Y4613" t="s">
        <v>378</v>
      </c>
      <c r="Z4613" t="s">
        <v>436</v>
      </c>
      <c r="AA4613">
        <v>48</v>
      </c>
      <c r="AB4613">
        <v>3</v>
      </c>
      <c r="AC4613">
        <v>142055.41</v>
      </c>
      <c r="AD4613">
        <v>2</v>
      </c>
      <c r="AE4613">
        <v>0</v>
      </c>
      <c r="AF4613">
        <v>1</v>
      </c>
      <c r="AG4613">
        <v>79134.78</v>
      </c>
      <c r="AH4613">
        <v>0</v>
      </c>
    </row>
    <row r="4614" spans="21:34" x14ac:dyDescent="0.25">
      <c r="U4614">
        <v>4613</v>
      </c>
      <c r="V4614">
        <v>15649292</v>
      </c>
      <c r="W4614" t="s">
        <v>1133</v>
      </c>
      <c r="X4614">
        <v>748</v>
      </c>
      <c r="Y4614" t="s">
        <v>374</v>
      </c>
      <c r="Z4614" t="s">
        <v>437</v>
      </c>
      <c r="AA4614">
        <v>49</v>
      </c>
      <c r="AB4614">
        <v>7</v>
      </c>
      <c r="AC4614">
        <v>29602.080000000002</v>
      </c>
      <c r="AD4614">
        <v>1</v>
      </c>
      <c r="AE4614">
        <v>0</v>
      </c>
      <c r="AF4614">
        <v>0</v>
      </c>
      <c r="AG4614">
        <v>163550.57999999999</v>
      </c>
      <c r="AH4614">
        <v>1</v>
      </c>
    </row>
    <row r="4615" spans="21:34" x14ac:dyDescent="0.25">
      <c r="U4615">
        <v>4614</v>
      </c>
      <c r="V4615">
        <v>15792565</v>
      </c>
      <c r="W4615" t="s">
        <v>757</v>
      </c>
      <c r="X4615">
        <v>745</v>
      </c>
      <c r="Y4615" t="s">
        <v>374</v>
      </c>
      <c r="Z4615" t="s">
        <v>437</v>
      </c>
      <c r="AA4615">
        <v>46</v>
      </c>
      <c r="AB4615">
        <v>7</v>
      </c>
      <c r="AC4615">
        <v>0</v>
      </c>
      <c r="AD4615">
        <v>2</v>
      </c>
      <c r="AE4615">
        <v>1</v>
      </c>
      <c r="AF4615">
        <v>1</v>
      </c>
      <c r="AG4615">
        <v>67769.94</v>
      </c>
      <c r="AH4615">
        <v>0</v>
      </c>
    </row>
    <row r="4616" spans="21:34" x14ac:dyDescent="0.25">
      <c r="U4616">
        <v>4615</v>
      </c>
      <c r="V4616">
        <v>15718245</v>
      </c>
      <c r="W4616" t="s">
        <v>707</v>
      </c>
      <c r="X4616">
        <v>730</v>
      </c>
      <c r="Y4616" t="s">
        <v>374</v>
      </c>
      <c r="Z4616" t="s">
        <v>436</v>
      </c>
      <c r="AA4616">
        <v>34</v>
      </c>
      <c r="AB4616">
        <v>1</v>
      </c>
      <c r="AC4616">
        <v>0</v>
      </c>
      <c r="AD4616">
        <v>2</v>
      </c>
      <c r="AE4616">
        <v>1</v>
      </c>
      <c r="AF4616">
        <v>1</v>
      </c>
      <c r="AG4616">
        <v>126592.01</v>
      </c>
      <c r="AH4616">
        <v>0</v>
      </c>
    </row>
    <row r="4617" spans="21:34" x14ac:dyDescent="0.25">
      <c r="U4617">
        <v>4616</v>
      </c>
      <c r="V4617">
        <v>15703117</v>
      </c>
      <c r="W4617" t="s">
        <v>1016</v>
      </c>
      <c r="X4617">
        <v>565</v>
      </c>
      <c r="Y4617" t="s">
        <v>374</v>
      </c>
      <c r="Z4617" t="s">
        <v>437</v>
      </c>
      <c r="AA4617">
        <v>44</v>
      </c>
      <c r="AB4617">
        <v>1</v>
      </c>
      <c r="AC4617">
        <v>0</v>
      </c>
      <c r="AD4617">
        <v>2</v>
      </c>
      <c r="AE4617">
        <v>0</v>
      </c>
      <c r="AF4617">
        <v>1</v>
      </c>
      <c r="AG4617">
        <v>89602.81</v>
      </c>
      <c r="AH4617">
        <v>0</v>
      </c>
    </row>
    <row r="4618" spans="21:34" x14ac:dyDescent="0.25">
      <c r="U4618">
        <v>4617</v>
      </c>
      <c r="V4618">
        <v>15758136</v>
      </c>
      <c r="W4618" t="s">
        <v>1067</v>
      </c>
      <c r="X4618">
        <v>778</v>
      </c>
      <c r="Y4618" t="s">
        <v>374</v>
      </c>
      <c r="Z4618" t="s">
        <v>436</v>
      </c>
      <c r="AA4618">
        <v>37</v>
      </c>
      <c r="AB4618">
        <v>3</v>
      </c>
      <c r="AC4618">
        <v>141803.76999999999</v>
      </c>
      <c r="AD4618">
        <v>1</v>
      </c>
      <c r="AE4618">
        <v>0</v>
      </c>
      <c r="AF4618">
        <v>1</v>
      </c>
      <c r="AG4618">
        <v>179421.84</v>
      </c>
      <c r="AH4618">
        <v>0</v>
      </c>
    </row>
    <row r="4619" spans="21:34" x14ac:dyDescent="0.25">
      <c r="U4619">
        <v>4618</v>
      </c>
      <c r="V4619">
        <v>15799932</v>
      </c>
      <c r="W4619" t="s">
        <v>2572</v>
      </c>
      <c r="X4619">
        <v>812</v>
      </c>
      <c r="Y4619" t="s">
        <v>374</v>
      </c>
      <c r="Z4619" t="s">
        <v>436</v>
      </c>
      <c r="AA4619">
        <v>24</v>
      </c>
      <c r="AB4619">
        <v>10</v>
      </c>
      <c r="AC4619">
        <v>0</v>
      </c>
      <c r="AD4619">
        <v>2</v>
      </c>
      <c r="AE4619">
        <v>1</v>
      </c>
      <c r="AF4619">
        <v>1</v>
      </c>
      <c r="AG4619">
        <v>156906.15</v>
      </c>
      <c r="AH4619">
        <v>0</v>
      </c>
    </row>
    <row r="4620" spans="21:34" x14ac:dyDescent="0.25">
      <c r="U4620">
        <v>4619</v>
      </c>
      <c r="V4620">
        <v>15633516</v>
      </c>
      <c r="W4620" t="s">
        <v>2601</v>
      </c>
      <c r="X4620">
        <v>526</v>
      </c>
      <c r="Y4620" t="s">
        <v>374</v>
      </c>
      <c r="Z4620" t="s">
        <v>436</v>
      </c>
      <c r="AA4620">
        <v>42</v>
      </c>
      <c r="AB4620">
        <v>1</v>
      </c>
      <c r="AC4620">
        <v>0</v>
      </c>
      <c r="AD4620">
        <v>1</v>
      </c>
      <c r="AE4620">
        <v>0</v>
      </c>
      <c r="AF4620">
        <v>1</v>
      </c>
      <c r="AG4620">
        <v>168486.02</v>
      </c>
      <c r="AH4620">
        <v>0</v>
      </c>
    </row>
    <row r="4621" spans="21:34" x14ac:dyDescent="0.25">
      <c r="U4621">
        <v>4620</v>
      </c>
      <c r="V4621">
        <v>15622532</v>
      </c>
      <c r="W4621" t="s">
        <v>2602</v>
      </c>
      <c r="X4621">
        <v>708</v>
      </c>
      <c r="Y4621" t="s">
        <v>374</v>
      </c>
      <c r="Z4621" t="s">
        <v>437</v>
      </c>
      <c r="AA4621">
        <v>47</v>
      </c>
      <c r="AB4621">
        <v>0</v>
      </c>
      <c r="AC4621">
        <v>126589.12</v>
      </c>
      <c r="AD4621">
        <v>2</v>
      </c>
      <c r="AE4621">
        <v>0</v>
      </c>
      <c r="AF4621">
        <v>1</v>
      </c>
      <c r="AG4621">
        <v>132730.07</v>
      </c>
      <c r="AH4621">
        <v>1</v>
      </c>
    </row>
    <row r="4622" spans="21:34" x14ac:dyDescent="0.25">
      <c r="U4622">
        <v>4621</v>
      </c>
      <c r="V4622">
        <v>15798960</v>
      </c>
      <c r="W4622" t="s">
        <v>2001</v>
      </c>
      <c r="X4622">
        <v>680</v>
      </c>
      <c r="Y4622" t="s">
        <v>374</v>
      </c>
      <c r="Z4622" t="s">
        <v>436</v>
      </c>
      <c r="AA4622">
        <v>33</v>
      </c>
      <c r="AB4622">
        <v>2</v>
      </c>
      <c r="AC4622">
        <v>108393.35</v>
      </c>
      <c r="AD4622">
        <v>1</v>
      </c>
      <c r="AE4622">
        <v>0</v>
      </c>
      <c r="AF4622">
        <v>1</v>
      </c>
      <c r="AG4622">
        <v>39057.67</v>
      </c>
      <c r="AH4622">
        <v>0</v>
      </c>
    </row>
    <row r="4623" spans="21:34" x14ac:dyDescent="0.25">
      <c r="U4623">
        <v>4622</v>
      </c>
      <c r="V4623">
        <v>15698664</v>
      </c>
      <c r="W4623" t="s">
        <v>1163</v>
      </c>
      <c r="X4623">
        <v>567</v>
      </c>
      <c r="Y4623" t="s">
        <v>376</v>
      </c>
      <c r="Z4623" t="s">
        <v>436</v>
      </c>
      <c r="AA4623">
        <v>43</v>
      </c>
      <c r="AB4623">
        <v>2</v>
      </c>
      <c r="AC4623">
        <v>115643.58</v>
      </c>
      <c r="AD4623">
        <v>2</v>
      </c>
      <c r="AE4623">
        <v>0</v>
      </c>
      <c r="AF4623">
        <v>0</v>
      </c>
      <c r="AG4623">
        <v>174606.35</v>
      </c>
      <c r="AH4623">
        <v>0</v>
      </c>
    </row>
    <row r="4624" spans="21:34" x14ac:dyDescent="0.25">
      <c r="U4624">
        <v>4623</v>
      </c>
      <c r="V4624">
        <v>15703614</v>
      </c>
      <c r="W4624" t="s">
        <v>2603</v>
      </c>
      <c r="X4624">
        <v>564</v>
      </c>
      <c r="Y4624" t="s">
        <v>376</v>
      </c>
      <c r="Z4624" t="s">
        <v>436</v>
      </c>
      <c r="AA4624">
        <v>48</v>
      </c>
      <c r="AB4624">
        <v>5</v>
      </c>
      <c r="AC4624">
        <v>132876.23000000001</v>
      </c>
      <c r="AD4624">
        <v>1</v>
      </c>
      <c r="AE4624">
        <v>1</v>
      </c>
      <c r="AF4624">
        <v>0</v>
      </c>
      <c r="AG4624">
        <v>79259.77</v>
      </c>
      <c r="AH4624">
        <v>0</v>
      </c>
    </row>
    <row r="4625" spans="21:34" x14ac:dyDescent="0.25">
      <c r="U4625">
        <v>4624</v>
      </c>
      <c r="V4625">
        <v>15699195</v>
      </c>
      <c r="W4625" t="s">
        <v>1251</v>
      </c>
      <c r="X4625">
        <v>709</v>
      </c>
      <c r="Y4625" t="s">
        <v>374</v>
      </c>
      <c r="Z4625" t="s">
        <v>437</v>
      </c>
      <c r="AA4625">
        <v>24</v>
      </c>
      <c r="AB4625">
        <v>3</v>
      </c>
      <c r="AC4625">
        <v>110949.41</v>
      </c>
      <c r="AD4625">
        <v>1</v>
      </c>
      <c r="AE4625">
        <v>1</v>
      </c>
      <c r="AF4625">
        <v>1</v>
      </c>
      <c r="AG4625">
        <v>168515.61</v>
      </c>
      <c r="AH4625">
        <v>0</v>
      </c>
    </row>
    <row r="4626" spans="21:34" x14ac:dyDescent="0.25">
      <c r="U4626">
        <v>4625</v>
      </c>
      <c r="V4626">
        <v>15710543</v>
      </c>
      <c r="W4626" t="s">
        <v>2604</v>
      </c>
      <c r="X4626">
        <v>629</v>
      </c>
      <c r="Y4626" t="s">
        <v>374</v>
      </c>
      <c r="Z4626" t="s">
        <v>436</v>
      </c>
      <c r="AA4626">
        <v>46</v>
      </c>
      <c r="AB4626">
        <v>1</v>
      </c>
      <c r="AC4626">
        <v>130666.2</v>
      </c>
      <c r="AD4626">
        <v>1</v>
      </c>
      <c r="AE4626">
        <v>1</v>
      </c>
      <c r="AF4626">
        <v>1</v>
      </c>
      <c r="AG4626">
        <v>161125.67000000001</v>
      </c>
      <c r="AH4626">
        <v>1</v>
      </c>
    </row>
    <row r="4627" spans="21:34" x14ac:dyDescent="0.25">
      <c r="U4627">
        <v>4626</v>
      </c>
      <c r="V4627">
        <v>15695499</v>
      </c>
      <c r="W4627" t="s">
        <v>1218</v>
      </c>
      <c r="X4627">
        <v>510</v>
      </c>
      <c r="Y4627" t="s">
        <v>374</v>
      </c>
      <c r="Z4627" t="s">
        <v>437</v>
      </c>
      <c r="AA4627">
        <v>45</v>
      </c>
      <c r="AB4627">
        <v>10</v>
      </c>
      <c r="AC4627">
        <v>103821.47</v>
      </c>
      <c r="AD4627">
        <v>2</v>
      </c>
      <c r="AE4627">
        <v>0</v>
      </c>
      <c r="AF4627">
        <v>1</v>
      </c>
      <c r="AG4627">
        <v>77878.62</v>
      </c>
      <c r="AH4627">
        <v>0</v>
      </c>
    </row>
    <row r="4628" spans="21:34" x14ac:dyDescent="0.25">
      <c r="U4628">
        <v>4627</v>
      </c>
      <c r="V4628">
        <v>15622321</v>
      </c>
      <c r="W4628" t="s">
        <v>1819</v>
      </c>
      <c r="X4628">
        <v>506</v>
      </c>
      <c r="Y4628" t="s">
        <v>374</v>
      </c>
      <c r="Z4628" t="s">
        <v>437</v>
      </c>
      <c r="AA4628">
        <v>32</v>
      </c>
      <c r="AB4628">
        <v>3</v>
      </c>
      <c r="AC4628">
        <v>0</v>
      </c>
      <c r="AD4628">
        <v>1</v>
      </c>
      <c r="AE4628">
        <v>1</v>
      </c>
      <c r="AF4628">
        <v>1</v>
      </c>
      <c r="AG4628">
        <v>80823.02</v>
      </c>
      <c r="AH4628">
        <v>0</v>
      </c>
    </row>
    <row r="4629" spans="21:34" x14ac:dyDescent="0.25">
      <c r="U4629">
        <v>4628</v>
      </c>
      <c r="V4629">
        <v>15715744</v>
      </c>
      <c r="W4629" t="s">
        <v>1728</v>
      </c>
      <c r="X4629">
        <v>605</v>
      </c>
      <c r="Y4629" t="s">
        <v>374</v>
      </c>
      <c r="Z4629" t="s">
        <v>436</v>
      </c>
      <c r="AA4629">
        <v>39</v>
      </c>
      <c r="AB4629">
        <v>7</v>
      </c>
      <c r="AC4629">
        <v>0</v>
      </c>
      <c r="AD4629">
        <v>1</v>
      </c>
      <c r="AE4629">
        <v>0</v>
      </c>
      <c r="AF4629">
        <v>1</v>
      </c>
      <c r="AG4629">
        <v>119348.28</v>
      </c>
      <c r="AH4629">
        <v>0</v>
      </c>
    </row>
    <row r="4630" spans="21:34" x14ac:dyDescent="0.25">
      <c r="U4630">
        <v>4629</v>
      </c>
      <c r="V4630">
        <v>15788151</v>
      </c>
      <c r="W4630" t="s">
        <v>1322</v>
      </c>
      <c r="X4630">
        <v>650</v>
      </c>
      <c r="Y4630" t="s">
        <v>376</v>
      </c>
      <c r="Z4630" t="s">
        <v>436</v>
      </c>
      <c r="AA4630">
        <v>32</v>
      </c>
      <c r="AB4630">
        <v>1</v>
      </c>
      <c r="AC4630">
        <v>132187.73000000001</v>
      </c>
      <c r="AD4630">
        <v>2</v>
      </c>
      <c r="AE4630">
        <v>1</v>
      </c>
      <c r="AF4630">
        <v>1</v>
      </c>
      <c r="AG4630">
        <v>178331.36</v>
      </c>
      <c r="AH4630">
        <v>0</v>
      </c>
    </row>
    <row r="4631" spans="21:34" x14ac:dyDescent="0.25">
      <c r="U4631">
        <v>4630</v>
      </c>
      <c r="V4631">
        <v>15687153</v>
      </c>
      <c r="W4631" t="s">
        <v>738</v>
      </c>
      <c r="X4631">
        <v>850</v>
      </c>
      <c r="Y4631" t="s">
        <v>378</v>
      </c>
      <c r="Z4631" t="s">
        <v>436</v>
      </c>
      <c r="AA4631">
        <v>49</v>
      </c>
      <c r="AB4631">
        <v>8</v>
      </c>
      <c r="AC4631">
        <v>98649.55</v>
      </c>
      <c r="AD4631">
        <v>1</v>
      </c>
      <c r="AE4631">
        <v>1</v>
      </c>
      <c r="AF4631">
        <v>0</v>
      </c>
      <c r="AG4631">
        <v>119174.88</v>
      </c>
      <c r="AH4631">
        <v>1</v>
      </c>
    </row>
    <row r="4632" spans="21:34" x14ac:dyDescent="0.25">
      <c r="U4632">
        <v>4631</v>
      </c>
      <c r="V4632">
        <v>15684958</v>
      </c>
      <c r="W4632" t="s">
        <v>2605</v>
      </c>
      <c r="X4632">
        <v>489</v>
      </c>
      <c r="Y4632" t="s">
        <v>378</v>
      </c>
      <c r="Z4632" t="s">
        <v>436</v>
      </c>
      <c r="AA4632">
        <v>38</v>
      </c>
      <c r="AB4632">
        <v>2</v>
      </c>
      <c r="AC4632">
        <v>126444.08</v>
      </c>
      <c r="AD4632">
        <v>2</v>
      </c>
      <c r="AE4632">
        <v>1</v>
      </c>
      <c r="AF4632">
        <v>1</v>
      </c>
      <c r="AG4632">
        <v>82662.73</v>
      </c>
      <c r="AH4632">
        <v>0</v>
      </c>
    </row>
    <row r="4633" spans="21:34" x14ac:dyDescent="0.25">
      <c r="U4633">
        <v>4632</v>
      </c>
      <c r="V4633">
        <v>15706116</v>
      </c>
      <c r="W4633" t="s">
        <v>364</v>
      </c>
      <c r="X4633">
        <v>659</v>
      </c>
      <c r="Y4633" t="s">
        <v>378</v>
      </c>
      <c r="Z4633" t="s">
        <v>437</v>
      </c>
      <c r="AA4633">
        <v>30</v>
      </c>
      <c r="AB4633">
        <v>8</v>
      </c>
      <c r="AC4633">
        <v>154159.51</v>
      </c>
      <c r="AD4633">
        <v>1</v>
      </c>
      <c r="AE4633">
        <v>1</v>
      </c>
      <c r="AF4633">
        <v>0</v>
      </c>
      <c r="AG4633">
        <v>40441.1</v>
      </c>
      <c r="AH4633">
        <v>0</v>
      </c>
    </row>
    <row r="4634" spans="21:34" x14ac:dyDescent="0.25">
      <c r="U4634">
        <v>4633</v>
      </c>
      <c r="V4634">
        <v>15740557</v>
      </c>
      <c r="W4634" t="s">
        <v>1839</v>
      </c>
      <c r="X4634">
        <v>753</v>
      </c>
      <c r="Y4634" t="s">
        <v>374</v>
      </c>
      <c r="Z4634" t="s">
        <v>437</v>
      </c>
      <c r="AA4634">
        <v>43</v>
      </c>
      <c r="AB4634">
        <v>5</v>
      </c>
      <c r="AC4634">
        <v>0</v>
      </c>
      <c r="AD4634">
        <v>2</v>
      </c>
      <c r="AE4634">
        <v>1</v>
      </c>
      <c r="AF4634">
        <v>0</v>
      </c>
      <c r="AG4634">
        <v>109881.71</v>
      </c>
      <c r="AH4634">
        <v>0</v>
      </c>
    </row>
    <row r="4635" spans="21:34" x14ac:dyDescent="0.25">
      <c r="U4635">
        <v>4634</v>
      </c>
      <c r="V4635">
        <v>15707291</v>
      </c>
      <c r="W4635" t="s">
        <v>2606</v>
      </c>
      <c r="X4635">
        <v>477</v>
      </c>
      <c r="Y4635" t="s">
        <v>378</v>
      </c>
      <c r="Z4635" t="s">
        <v>436</v>
      </c>
      <c r="AA4635">
        <v>48</v>
      </c>
      <c r="AB4635">
        <v>8</v>
      </c>
      <c r="AC4635">
        <v>129250</v>
      </c>
      <c r="AD4635">
        <v>2</v>
      </c>
      <c r="AE4635">
        <v>1</v>
      </c>
      <c r="AF4635">
        <v>1</v>
      </c>
      <c r="AG4635">
        <v>157937.35</v>
      </c>
      <c r="AH4635">
        <v>0</v>
      </c>
    </row>
    <row r="4636" spans="21:34" x14ac:dyDescent="0.25">
      <c r="U4636">
        <v>4635</v>
      </c>
      <c r="V4636">
        <v>15583353</v>
      </c>
      <c r="W4636" t="s">
        <v>2607</v>
      </c>
      <c r="X4636">
        <v>610</v>
      </c>
      <c r="Y4636" t="s">
        <v>376</v>
      </c>
      <c r="Z4636" t="s">
        <v>437</v>
      </c>
      <c r="AA4636">
        <v>45</v>
      </c>
      <c r="AB4636">
        <v>3</v>
      </c>
      <c r="AC4636">
        <v>0</v>
      </c>
      <c r="AD4636">
        <v>1</v>
      </c>
      <c r="AE4636">
        <v>1</v>
      </c>
      <c r="AF4636">
        <v>0</v>
      </c>
      <c r="AG4636">
        <v>38276.839999999997</v>
      </c>
      <c r="AH4636">
        <v>1</v>
      </c>
    </row>
    <row r="4637" spans="21:34" x14ac:dyDescent="0.25">
      <c r="U4637">
        <v>4636</v>
      </c>
      <c r="V4637">
        <v>15761024</v>
      </c>
      <c r="W4637" t="s">
        <v>2009</v>
      </c>
      <c r="X4637">
        <v>619</v>
      </c>
      <c r="Y4637" t="s">
        <v>374</v>
      </c>
      <c r="Z4637" t="s">
        <v>437</v>
      </c>
      <c r="AA4637">
        <v>33</v>
      </c>
      <c r="AB4637">
        <v>2</v>
      </c>
      <c r="AC4637">
        <v>167733.51</v>
      </c>
      <c r="AD4637">
        <v>2</v>
      </c>
      <c r="AE4637">
        <v>1</v>
      </c>
      <c r="AF4637">
        <v>1</v>
      </c>
      <c r="AG4637">
        <v>65222.48</v>
      </c>
      <c r="AH4637">
        <v>0</v>
      </c>
    </row>
    <row r="4638" spans="21:34" x14ac:dyDescent="0.25">
      <c r="U4638">
        <v>4637</v>
      </c>
      <c r="V4638">
        <v>15630709</v>
      </c>
      <c r="W4638" t="s">
        <v>1835</v>
      </c>
      <c r="X4638">
        <v>619</v>
      </c>
      <c r="Y4638" t="s">
        <v>378</v>
      </c>
      <c r="Z4638" t="s">
        <v>437</v>
      </c>
      <c r="AA4638">
        <v>31</v>
      </c>
      <c r="AB4638">
        <v>2</v>
      </c>
      <c r="AC4638">
        <v>56116.3</v>
      </c>
      <c r="AD4638">
        <v>2</v>
      </c>
      <c r="AE4638">
        <v>0</v>
      </c>
      <c r="AF4638">
        <v>0</v>
      </c>
      <c r="AG4638">
        <v>2181.94</v>
      </c>
      <c r="AH4638">
        <v>0</v>
      </c>
    </row>
    <row r="4639" spans="21:34" x14ac:dyDescent="0.25">
      <c r="U4639">
        <v>4638</v>
      </c>
      <c r="V4639">
        <v>15639590</v>
      </c>
      <c r="W4639" t="s">
        <v>2608</v>
      </c>
      <c r="X4639">
        <v>758</v>
      </c>
      <c r="Y4639" t="s">
        <v>374</v>
      </c>
      <c r="Z4639" t="s">
        <v>437</v>
      </c>
      <c r="AA4639">
        <v>30</v>
      </c>
      <c r="AB4639">
        <v>3</v>
      </c>
      <c r="AC4639">
        <v>141581.07999999999</v>
      </c>
      <c r="AD4639">
        <v>1</v>
      </c>
      <c r="AE4639">
        <v>1</v>
      </c>
      <c r="AF4639">
        <v>0</v>
      </c>
      <c r="AG4639">
        <v>156249.06</v>
      </c>
      <c r="AH4639">
        <v>0</v>
      </c>
    </row>
    <row r="4640" spans="21:34" x14ac:dyDescent="0.25">
      <c r="U4640">
        <v>4639</v>
      </c>
      <c r="V4640">
        <v>15659399</v>
      </c>
      <c r="W4640" t="s">
        <v>1210</v>
      </c>
      <c r="X4640">
        <v>516</v>
      </c>
      <c r="Y4640" t="s">
        <v>378</v>
      </c>
      <c r="Z4640" t="s">
        <v>436</v>
      </c>
      <c r="AA4640">
        <v>50</v>
      </c>
      <c r="AB4640">
        <v>7</v>
      </c>
      <c r="AC4640">
        <v>139675.07</v>
      </c>
      <c r="AD4640">
        <v>2</v>
      </c>
      <c r="AE4640">
        <v>1</v>
      </c>
      <c r="AF4640">
        <v>0</v>
      </c>
      <c r="AG4640">
        <v>45591.23</v>
      </c>
      <c r="AH4640">
        <v>0</v>
      </c>
    </row>
    <row r="4641" spans="21:34" x14ac:dyDescent="0.25">
      <c r="U4641">
        <v>4640</v>
      </c>
      <c r="V4641">
        <v>15567078</v>
      </c>
      <c r="W4641" t="s">
        <v>2609</v>
      </c>
      <c r="X4641">
        <v>789</v>
      </c>
      <c r="Y4641" t="s">
        <v>374</v>
      </c>
      <c r="Z4641" t="s">
        <v>437</v>
      </c>
      <c r="AA4641">
        <v>27</v>
      </c>
      <c r="AB4641">
        <v>8</v>
      </c>
      <c r="AC4641">
        <v>66201.960000000006</v>
      </c>
      <c r="AD4641">
        <v>1</v>
      </c>
      <c r="AE4641">
        <v>1</v>
      </c>
      <c r="AF4641">
        <v>1</v>
      </c>
      <c r="AG4641">
        <v>79458.12</v>
      </c>
      <c r="AH4641">
        <v>0</v>
      </c>
    </row>
    <row r="4642" spans="21:34" x14ac:dyDescent="0.25">
      <c r="U4642">
        <v>4641</v>
      </c>
      <c r="V4642">
        <v>15696373</v>
      </c>
      <c r="W4642" t="s">
        <v>2541</v>
      </c>
      <c r="X4642">
        <v>687</v>
      </c>
      <c r="Y4642" t="s">
        <v>374</v>
      </c>
      <c r="Z4642" t="s">
        <v>437</v>
      </c>
      <c r="AA4642">
        <v>44</v>
      </c>
      <c r="AB4642">
        <v>9</v>
      </c>
      <c r="AC4642">
        <v>0</v>
      </c>
      <c r="AD4642">
        <v>2</v>
      </c>
      <c r="AE4642">
        <v>0</v>
      </c>
      <c r="AF4642">
        <v>0</v>
      </c>
      <c r="AG4642">
        <v>103042.2</v>
      </c>
      <c r="AH4642">
        <v>1</v>
      </c>
    </row>
    <row r="4643" spans="21:34" x14ac:dyDescent="0.25">
      <c r="U4643">
        <v>4642</v>
      </c>
      <c r="V4643">
        <v>15786617</v>
      </c>
      <c r="W4643" t="s">
        <v>1972</v>
      </c>
      <c r="X4643">
        <v>485</v>
      </c>
      <c r="Y4643" t="s">
        <v>378</v>
      </c>
      <c r="Z4643" t="s">
        <v>436</v>
      </c>
      <c r="AA4643">
        <v>34</v>
      </c>
      <c r="AB4643">
        <v>3</v>
      </c>
      <c r="AC4643">
        <v>133658.23999999999</v>
      </c>
      <c r="AD4643">
        <v>1</v>
      </c>
      <c r="AE4643">
        <v>1</v>
      </c>
      <c r="AF4643">
        <v>0</v>
      </c>
      <c r="AG4643">
        <v>70209.83</v>
      </c>
      <c r="AH4643">
        <v>0</v>
      </c>
    </row>
    <row r="4644" spans="21:34" x14ac:dyDescent="0.25">
      <c r="U4644">
        <v>4643</v>
      </c>
      <c r="V4644">
        <v>15657449</v>
      </c>
      <c r="W4644" t="s">
        <v>2610</v>
      </c>
      <c r="X4644">
        <v>446</v>
      </c>
      <c r="Y4644" t="s">
        <v>378</v>
      </c>
      <c r="Z4644" t="s">
        <v>436</v>
      </c>
      <c r="AA4644">
        <v>25</v>
      </c>
      <c r="AB4644">
        <v>3</v>
      </c>
      <c r="AC4644">
        <v>136202.78</v>
      </c>
      <c r="AD4644">
        <v>1</v>
      </c>
      <c r="AE4644">
        <v>1</v>
      </c>
      <c r="AF4644">
        <v>0</v>
      </c>
      <c r="AG4644">
        <v>176743.51</v>
      </c>
      <c r="AH4644">
        <v>0</v>
      </c>
    </row>
    <row r="4645" spans="21:34" x14ac:dyDescent="0.25">
      <c r="U4645">
        <v>4644</v>
      </c>
      <c r="V4645">
        <v>15672594</v>
      </c>
      <c r="W4645" t="s">
        <v>849</v>
      </c>
      <c r="X4645">
        <v>597</v>
      </c>
      <c r="Y4645" t="s">
        <v>374</v>
      </c>
      <c r="Z4645" t="s">
        <v>437</v>
      </c>
      <c r="AA4645">
        <v>60</v>
      </c>
      <c r="AB4645">
        <v>0</v>
      </c>
      <c r="AC4645">
        <v>131778.07999999999</v>
      </c>
      <c r="AD4645">
        <v>1</v>
      </c>
      <c r="AE4645">
        <v>0</v>
      </c>
      <c r="AF4645">
        <v>0</v>
      </c>
      <c r="AG4645">
        <v>10703.53</v>
      </c>
      <c r="AH4645">
        <v>1</v>
      </c>
    </row>
    <row r="4646" spans="21:34" x14ac:dyDescent="0.25">
      <c r="U4646">
        <v>4645</v>
      </c>
      <c r="V4646">
        <v>15714240</v>
      </c>
      <c r="W4646" t="s">
        <v>1224</v>
      </c>
      <c r="X4646">
        <v>712</v>
      </c>
      <c r="Y4646" t="s">
        <v>376</v>
      </c>
      <c r="Z4646" t="s">
        <v>436</v>
      </c>
      <c r="AA4646">
        <v>74</v>
      </c>
      <c r="AB4646">
        <v>5</v>
      </c>
      <c r="AC4646">
        <v>0</v>
      </c>
      <c r="AD4646">
        <v>2</v>
      </c>
      <c r="AE4646">
        <v>0</v>
      </c>
      <c r="AF4646">
        <v>0</v>
      </c>
      <c r="AG4646">
        <v>151425.82</v>
      </c>
      <c r="AH4646">
        <v>0</v>
      </c>
    </row>
    <row r="4647" spans="21:34" x14ac:dyDescent="0.25">
      <c r="U4647">
        <v>4646</v>
      </c>
      <c r="V4647">
        <v>15782144</v>
      </c>
      <c r="W4647" t="s">
        <v>2611</v>
      </c>
      <c r="X4647">
        <v>522</v>
      </c>
      <c r="Y4647" t="s">
        <v>374</v>
      </c>
      <c r="Z4647" t="s">
        <v>437</v>
      </c>
      <c r="AA4647">
        <v>34</v>
      </c>
      <c r="AB4647">
        <v>3</v>
      </c>
      <c r="AC4647">
        <v>0</v>
      </c>
      <c r="AD4647">
        <v>2</v>
      </c>
      <c r="AE4647">
        <v>1</v>
      </c>
      <c r="AF4647">
        <v>1</v>
      </c>
      <c r="AG4647">
        <v>3894.34</v>
      </c>
      <c r="AH4647">
        <v>0</v>
      </c>
    </row>
    <row r="4648" spans="21:34" x14ac:dyDescent="0.25">
      <c r="U4648">
        <v>4647</v>
      </c>
      <c r="V4648">
        <v>15665008</v>
      </c>
      <c r="W4648" t="s">
        <v>1508</v>
      </c>
      <c r="X4648">
        <v>805</v>
      </c>
      <c r="Y4648" t="s">
        <v>378</v>
      </c>
      <c r="Z4648" t="s">
        <v>437</v>
      </c>
      <c r="AA4648">
        <v>26</v>
      </c>
      <c r="AB4648">
        <v>8</v>
      </c>
      <c r="AC4648">
        <v>42712.87</v>
      </c>
      <c r="AD4648">
        <v>2</v>
      </c>
      <c r="AE4648">
        <v>1</v>
      </c>
      <c r="AF4648">
        <v>1</v>
      </c>
      <c r="AG4648">
        <v>28861.69</v>
      </c>
      <c r="AH4648">
        <v>0</v>
      </c>
    </row>
    <row r="4649" spans="21:34" x14ac:dyDescent="0.25">
      <c r="U4649">
        <v>4648</v>
      </c>
      <c r="V4649">
        <v>15581733</v>
      </c>
      <c r="W4649" t="s">
        <v>1705</v>
      </c>
      <c r="X4649">
        <v>781</v>
      </c>
      <c r="Y4649" t="s">
        <v>374</v>
      </c>
      <c r="Z4649" t="s">
        <v>437</v>
      </c>
      <c r="AA4649">
        <v>28</v>
      </c>
      <c r="AB4649">
        <v>4</v>
      </c>
      <c r="AC4649">
        <v>0</v>
      </c>
      <c r="AD4649">
        <v>2</v>
      </c>
      <c r="AE4649">
        <v>1</v>
      </c>
      <c r="AF4649">
        <v>0</v>
      </c>
      <c r="AG4649">
        <v>177703.15</v>
      </c>
      <c r="AH4649">
        <v>0</v>
      </c>
    </row>
    <row r="4650" spans="21:34" x14ac:dyDescent="0.25">
      <c r="U4650">
        <v>4649</v>
      </c>
      <c r="V4650">
        <v>15751392</v>
      </c>
      <c r="W4650" t="s">
        <v>741</v>
      </c>
      <c r="X4650">
        <v>689</v>
      </c>
      <c r="Y4650" t="s">
        <v>376</v>
      </c>
      <c r="Z4650" t="s">
        <v>437</v>
      </c>
      <c r="AA4650">
        <v>57</v>
      </c>
      <c r="AB4650">
        <v>4</v>
      </c>
      <c r="AC4650">
        <v>0</v>
      </c>
      <c r="AD4650">
        <v>2</v>
      </c>
      <c r="AE4650">
        <v>1</v>
      </c>
      <c r="AF4650">
        <v>0</v>
      </c>
      <c r="AG4650">
        <v>136649.79999999999</v>
      </c>
      <c r="AH4650">
        <v>1</v>
      </c>
    </row>
    <row r="4651" spans="21:34" x14ac:dyDescent="0.25">
      <c r="U4651">
        <v>4650</v>
      </c>
      <c r="V4651">
        <v>15785815</v>
      </c>
      <c r="W4651" t="s">
        <v>1205</v>
      </c>
      <c r="X4651">
        <v>670</v>
      </c>
      <c r="Y4651" t="s">
        <v>378</v>
      </c>
      <c r="Z4651" t="s">
        <v>436</v>
      </c>
      <c r="AA4651">
        <v>31</v>
      </c>
      <c r="AB4651">
        <v>1</v>
      </c>
      <c r="AC4651">
        <v>142631.54</v>
      </c>
      <c r="AD4651">
        <v>2</v>
      </c>
      <c r="AE4651">
        <v>1</v>
      </c>
      <c r="AF4651">
        <v>1</v>
      </c>
      <c r="AG4651">
        <v>175894.24</v>
      </c>
      <c r="AH4651">
        <v>0</v>
      </c>
    </row>
    <row r="4652" spans="21:34" x14ac:dyDescent="0.25">
      <c r="U4652">
        <v>4651</v>
      </c>
      <c r="V4652">
        <v>15664214</v>
      </c>
      <c r="W4652" t="s">
        <v>2612</v>
      </c>
      <c r="X4652">
        <v>670</v>
      </c>
      <c r="Y4652" t="s">
        <v>374</v>
      </c>
      <c r="Z4652" t="s">
        <v>436</v>
      </c>
      <c r="AA4652">
        <v>33</v>
      </c>
      <c r="AB4652">
        <v>2</v>
      </c>
      <c r="AC4652">
        <v>141204.65</v>
      </c>
      <c r="AD4652">
        <v>2</v>
      </c>
      <c r="AE4652">
        <v>1</v>
      </c>
      <c r="AF4652">
        <v>0</v>
      </c>
      <c r="AG4652">
        <v>76257.460000000006</v>
      </c>
      <c r="AH4652">
        <v>0</v>
      </c>
    </row>
    <row r="4653" spans="21:34" x14ac:dyDescent="0.25">
      <c r="U4653">
        <v>4652</v>
      </c>
      <c r="V4653">
        <v>15579996</v>
      </c>
      <c r="W4653" t="s">
        <v>2188</v>
      </c>
      <c r="X4653">
        <v>524</v>
      </c>
      <c r="Y4653" t="s">
        <v>378</v>
      </c>
      <c r="Z4653" t="s">
        <v>437</v>
      </c>
      <c r="AA4653">
        <v>25</v>
      </c>
      <c r="AB4653">
        <v>7</v>
      </c>
      <c r="AC4653">
        <v>131402.21</v>
      </c>
      <c r="AD4653">
        <v>1</v>
      </c>
      <c r="AE4653">
        <v>0</v>
      </c>
      <c r="AF4653">
        <v>0</v>
      </c>
      <c r="AG4653">
        <v>193668.49</v>
      </c>
      <c r="AH4653">
        <v>0</v>
      </c>
    </row>
    <row r="4654" spans="21:34" x14ac:dyDescent="0.25">
      <c r="U4654">
        <v>4653</v>
      </c>
      <c r="V4654">
        <v>15675252</v>
      </c>
      <c r="W4654" t="s">
        <v>690</v>
      </c>
      <c r="X4654">
        <v>734</v>
      </c>
      <c r="Y4654" t="s">
        <v>376</v>
      </c>
      <c r="Z4654" t="s">
        <v>437</v>
      </c>
      <c r="AA4654">
        <v>39</v>
      </c>
      <c r="AB4654">
        <v>3</v>
      </c>
      <c r="AC4654">
        <v>92636.96</v>
      </c>
      <c r="AD4654">
        <v>2</v>
      </c>
      <c r="AE4654">
        <v>1</v>
      </c>
      <c r="AF4654">
        <v>1</v>
      </c>
      <c r="AG4654">
        <v>125671.29</v>
      </c>
      <c r="AH4654">
        <v>0</v>
      </c>
    </row>
    <row r="4655" spans="21:34" x14ac:dyDescent="0.25">
      <c r="U4655">
        <v>4654</v>
      </c>
      <c r="V4655">
        <v>15579617</v>
      </c>
      <c r="W4655" t="s">
        <v>1366</v>
      </c>
      <c r="X4655">
        <v>489</v>
      </c>
      <c r="Y4655" t="s">
        <v>374</v>
      </c>
      <c r="Z4655" t="s">
        <v>437</v>
      </c>
      <c r="AA4655">
        <v>51</v>
      </c>
      <c r="AB4655">
        <v>3</v>
      </c>
      <c r="AC4655">
        <v>0</v>
      </c>
      <c r="AD4655">
        <v>2</v>
      </c>
      <c r="AE4655">
        <v>0</v>
      </c>
      <c r="AF4655">
        <v>1</v>
      </c>
      <c r="AG4655">
        <v>174098.28</v>
      </c>
      <c r="AH4655">
        <v>1</v>
      </c>
    </row>
    <row r="4656" spans="21:34" x14ac:dyDescent="0.25">
      <c r="U4656">
        <v>4655</v>
      </c>
      <c r="V4656">
        <v>15593976</v>
      </c>
      <c r="W4656" t="s">
        <v>2613</v>
      </c>
      <c r="X4656">
        <v>578</v>
      </c>
      <c r="Y4656" t="s">
        <v>378</v>
      </c>
      <c r="Z4656" t="s">
        <v>437</v>
      </c>
      <c r="AA4656">
        <v>31</v>
      </c>
      <c r="AB4656">
        <v>5</v>
      </c>
      <c r="AC4656">
        <v>102088.68</v>
      </c>
      <c r="AD4656">
        <v>4</v>
      </c>
      <c r="AE4656">
        <v>0</v>
      </c>
      <c r="AF4656">
        <v>0</v>
      </c>
      <c r="AG4656">
        <v>187866.21</v>
      </c>
      <c r="AH4656">
        <v>1</v>
      </c>
    </row>
    <row r="4657" spans="21:34" x14ac:dyDescent="0.25">
      <c r="U4657">
        <v>4656</v>
      </c>
      <c r="V4657">
        <v>15716041</v>
      </c>
      <c r="W4657" t="s">
        <v>2217</v>
      </c>
      <c r="X4657">
        <v>622</v>
      </c>
      <c r="Y4657" t="s">
        <v>376</v>
      </c>
      <c r="Z4657" t="s">
        <v>436</v>
      </c>
      <c r="AA4657">
        <v>39</v>
      </c>
      <c r="AB4657">
        <v>9</v>
      </c>
      <c r="AC4657">
        <v>0</v>
      </c>
      <c r="AD4657">
        <v>2</v>
      </c>
      <c r="AE4657">
        <v>0</v>
      </c>
      <c r="AF4657">
        <v>1</v>
      </c>
      <c r="AG4657">
        <v>100862.36</v>
      </c>
      <c r="AH4657">
        <v>0</v>
      </c>
    </row>
    <row r="4658" spans="21:34" x14ac:dyDescent="0.25">
      <c r="U4658">
        <v>4657</v>
      </c>
      <c r="V4658">
        <v>15654489</v>
      </c>
      <c r="W4658" t="s">
        <v>2042</v>
      </c>
      <c r="X4658">
        <v>843</v>
      </c>
      <c r="Y4658" t="s">
        <v>374</v>
      </c>
      <c r="Z4658" t="s">
        <v>437</v>
      </c>
      <c r="AA4658">
        <v>38</v>
      </c>
      <c r="AB4658">
        <v>8</v>
      </c>
      <c r="AC4658">
        <v>134887.53</v>
      </c>
      <c r="AD4658">
        <v>1</v>
      </c>
      <c r="AE4658">
        <v>1</v>
      </c>
      <c r="AF4658">
        <v>1</v>
      </c>
      <c r="AG4658">
        <v>10804.04</v>
      </c>
      <c r="AH4658">
        <v>0</v>
      </c>
    </row>
    <row r="4659" spans="21:34" x14ac:dyDescent="0.25">
      <c r="U4659">
        <v>4658</v>
      </c>
      <c r="V4659">
        <v>15736302</v>
      </c>
      <c r="W4659" t="s">
        <v>364</v>
      </c>
      <c r="X4659">
        <v>687</v>
      </c>
      <c r="Y4659" t="s">
        <v>374</v>
      </c>
      <c r="Z4659" t="s">
        <v>436</v>
      </c>
      <c r="AA4659">
        <v>48</v>
      </c>
      <c r="AB4659">
        <v>4</v>
      </c>
      <c r="AC4659">
        <v>0</v>
      </c>
      <c r="AD4659">
        <v>2</v>
      </c>
      <c r="AE4659">
        <v>1</v>
      </c>
      <c r="AF4659">
        <v>1</v>
      </c>
      <c r="AG4659">
        <v>170893.85</v>
      </c>
      <c r="AH4659">
        <v>0</v>
      </c>
    </row>
    <row r="4660" spans="21:34" x14ac:dyDescent="0.25">
      <c r="U4660">
        <v>4659</v>
      </c>
      <c r="V4660">
        <v>15805909</v>
      </c>
      <c r="W4660" t="s">
        <v>1258</v>
      </c>
      <c r="X4660">
        <v>700</v>
      </c>
      <c r="Y4660" t="s">
        <v>376</v>
      </c>
      <c r="Z4660" t="s">
        <v>436</v>
      </c>
      <c r="AA4660">
        <v>28</v>
      </c>
      <c r="AB4660">
        <v>8</v>
      </c>
      <c r="AC4660">
        <v>159900.38</v>
      </c>
      <c r="AD4660">
        <v>1</v>
      </c>
      <c r="AE4660">
        <v>0</v>
      </c>
      <c r="AF4660">
        <v>0</v>
      </c>
      <c r="AG4660">
        <v>22698.560000000001</v>
      </c>
      <c r="AH4660">
        <v>0</v>
      </c>
    </row>
    <row r="4661" spans="21:34" x14ac:dyDescent="0.25">
      <c r="U4661">
        <v>4660</v>
      </c>
      <c r="V4661">
        <v>15572762</v>
      </c>
      <c r="W4661" t="s">
        <v>876</v>
      </c>
      <c r="X4661">
        <v>410</v>
      </c>
      <c r="Y4661" t="s">
        <v>378</v>
      </c>
      <c r="Z4661" t="s">
        <v>437</v>
      </c>
      <c r="AA4661">
        <v>50</v>
      </c>
      <c r="AB4661">
        <v>2</v>
      </c>
      <c r="AC4661">
        <v>102278.79</v>
      </c>
      <c r="AD4661">
        <v>2</v>
      </c>
      <c r="AE4661">
        <v>1</v>
      </c>
      <c r="AF4661">
        <v>0</v>
      </c>
      <c r="AG4661">
        <v>89822.48</v>
      </c>
      <c r="AH4661">
        <v>0</v>
      </c>
    </row>
    <row r="4662" spans="21:34" x14ac:dyDescent="0.25">
      <c r="U4662">
        <v>4661</v>
      </c>
      <c r="V4662">
        <v>15724632</v>
      </c>
      <c r="W4662" t="s">
        <v>960</v>
      </c>
      <c r="X4662">
        <v>537</v>
      </c>
      <c r="Y4662" t="s">
        <v>374</v>
      </c>
      <c r="Z4662" t="s">
        <v>437</v>
      </c>
      <c r="AA4662">
        <v>41</v>
      </c>
      <c r="AB4662">
        <v>0</v>
      </c>
      <c r="AC4662">
        <v>0</v>
      </c>
      <c r="AD4662">
        <v>2</v>
      </c>
      <c r="AE4662">
        <v>0</v>
      </c>
      <c r="AF4662">
        <v>1</v>
      </c>
      <c r="AG4662">
        <v>175262.49</v>
      </c>
      <c r="AH4662">
        <v>0</v>
      </c>
    </row>
    <row r="4663" spans="21:34" x14ac:dyDescent="0.25">
      <c r="U4663">
        <v>4662</v>
      </c>
      <c r="V4663">
        <v>15670416</v>
      </c>
      <c r="W4663" t="s">
        <v>1525</v>
      </c>
      <c r="X4663">
        <v>780</v>
      </c>
      <c r="Y4663" t="s">
        <v>374</v>
      </c>
      <c r="Z4663" t="s">
        <v>437</v>
      </c>
      <c r="AA4663">
        <v>43</v>
      </c>
      <c r="AB4663">
        <v>0</v>
      </c>
      <c r="AC4663">
        <v>0</v>
      </c>
      <c r="AD4663">
        <v>1</v>
      </c>
      <c r="AE4663">
        <v>0</v>
      </c>
      <c r="AF4663">
        <v>1</v>
      </c>
      <c r="AG4663">
        <v>15705.27</v>
      </c>
      <c r="AH4663">
        <v>0</v>
      </c>
    </row>
    <row r="4664" spans="21:34" x14ac:dyDescent="0.25">
      <c r="U4664">
        <v>4663</v>
      </c>
      <c r="V4664">
        <v>15749528</v>
      </c>
      <c r="W4664" t="s">
        <v>1189</v>
      </c>
      <c r="X4664">
        <v>652</v>
      </c>
      <c r="Y4664" t="s">
        <v>376</v>
      </c>
      <c r="Z4664" t="s">
        <v>436</v>
      </c>
      <c r="AA4664">
        <v>58</v>
      </c>
      <c r="AB4664">
        <v>6</v>
      </c>
      <c r="AC4664">
        <v>0</v>
      </c>
      <c r="AD4664">
        <v>2</v>
      </c>
      <c r="AE4664">
        <v>0</v>
      </c>
      <c r="AF4664">
        <v>1</v>
      </c>
      <c r="AG4664">
        <v>170025.43</v>
      </c>
      <c r="AH4664">
        <v>0</v>
      </c>
    </row>
    <row r="4665" spans="21:34" x14ac:dyDescent="0.25">
      <c r="U4665">
        <v>4664</v>
      </c>
      <c r="V4665">
        <v>15578783</v>
      </c>
      <c r="W4665" t="s">
        <v>1085</v>
      </c>
      <c r="X4665">
        <v>620</v>
      </c>
      <c r="Y4665" t="s">
        <v>378</v>
      </c>
      <c r="Z4665" t="s">
        <v>436</v>
      </c>
      <c r="AA4665">
        <v>35</v>
      </c>
      <c r="AB4665">
        <v>0</v>
      </c>
      <c r="AC4665">
        <v>76989.97</v>
      </c>
      <c r="AD4665">
        <v>1</v>
      </c>
      <c r="AE4665">
        <v>1</v>
      </c>
      <c r="AF4665">
        <v>1</v>
      </c>
      <c r="AG4665">
        <v>17242.79</v>
      </c>
      <c r="AH4665">
        <v>0</v>
      </c>
    </row>
    <row r="4666" spans="21:34" x14ac:dyDescent="0.25">
      <c r="U4666">
        <v>4665</v>
      </c>
      <c r="V4666">
        <v>15580719</v>
      </c>
      <c r="W4666" t="s">
        <v>1228</v>
      </c>
      <c r="X4666">
        <v>697</v>
      </c>
      <c r="Y4666" t="s">
        <v>374</v>
      </c>
      <c r="Z4666" t="s">
        <v>437</v>
      </c>
      <c r="AA4666">
        <v>23</v>
      </c>
      <c r="AB4666">
        <v>10</v>
      </c>
      <c r="AC4666">
        <v>0</v>
      </c>
      <c r="AD4666">
        <v>2</v>
      </c>
      <c r="AE4666">
        <v>1</v>
      </c>
      <c r="AF4666">
        <v>1</v>
      </c>
      <c r="AG4666">
        <v>79734.23</v>
      </c>
      <c r="AH4666">
        <v>0</v>
      </c>
    </row>
    <row r="4667" spans="21:34" x14ac:dyDescent="0.25">
      <c r="U4667">
        <v>4666</v>
      </c>
      <c r="V4667">
        <v>15656293</v>
      </c>
      <c r="W4667" t="s">
        <v>2032</v>
      </c>
      <c r="X4667">
        <v>786</v>
      </c>
      <c r="Y4667" t="s">
        <v>374</v>
      </c>
      <c r="Z4667" t="s">
        <v>436</v>
      </c>
      <c r="AA4667">
        <v>35</v>
      </c>
      <c r="AB4667">
        <v>3</v>
      </c>
      <c r="AC4667">
        <v>0</v>
      </c>
      <c r="AD4667">
        <v>2</v>
      </c>
      <c r="AE4667">
        <v>1</v>
      </c>
      <c r="AF4667">
        <v>0</v>
      </c>
      <c r="AG4667">
        <v>92712.97</v>
      </c>
      <c r="AH4667">
        <v>0</v>
      </c>
    </row>
    <row r="4668" spans="21:34" x14ac:dyDescent="0.25">
      <c r="U4668">
        <v>4667</v>
      </c>
      <c r="V4668">
        <v>15691875</v>
      </c>
      <c r="W4668" t="s">
        <v>1521</v>
      </c>
      <c r="X4668">
        <v>850</v>
      </c>
      <c r="Y4668" t="s">
        <v>378</v>
      </c>
      <c r="Z4668" t="s">
        <v>437</v>
      </c>
      <c r="AA4668">
        <v>39</v>
      </c>
      <c r="AB4668">
        <v>5</v>
      </c>
      <c r="AC4668">
        <v>114491.82</v>
      </c>
      <c r="AD4668">
        <v>1</v>
      </c>
      <c r="AE4668">
        <v>1</v>
      </c>
      <c r="AF4668">
        <v>0</v>
      </c>
      <c r="AG4668">
        <v>99689.48</v>
      </c>
      <c r="AH4668">
        <v>0</v>
      </c>
    </row>
    <row r="4669" spans="21:34" x14ac:dyDescent="0.25">
      <c r="U4669">
        <v>4668</v>
      </c>
      <c r="V4669">
        <v>15596870</v>
      </c>
      <c r="W4669" t="s">
        <v>1658</v>
      </c>
      <c r="X4669">
        <v>749</v>
      </c>
      <c r="Y4669" t="s">
        <v>378</v>
      </c>
      <c r="Z4669" t="s">
        <v>436</v>
      </c>
      <c r="AA4669">
        <v>54</v>
      </c>
      <c r="AB4669">
        <v>3</v>
      </c>
      <c r="AC4669">
        <v>144768.94</v>
      </c>
      <c r="AD4669">
        <v>1</v>
      </c>
      <c r="AE4669">
        <v>1</v>
      </c>
      <c r="AF4669">
        <v>0</v>
      </c>
      <c r="AG4669">
        <v>93336.3</v>
      </c>
      <c r="AH4669">
        <v>1</v>
      </c>
    </row>
    <row r="4670" spans="21:34" x14ac:dyDescent="0.25">
      <c r="U4670">
        <v>4669</v>
      </c>
      <c r="V4670">
        <v>15780770</v>
      </c>
      <c r="W4670" t="s">
        <v>944</v>
      </c>
      <c r="X4670">
        <v>445</v>
      </c>
      <c r="Y4670" t="s">
        <v>374</v>
      </c>
      <c r="Z4670" t="s">
        <v>436</v>
      </c>
      <c r="AA4670">
        <v>31</v>
      </c>
      <c r="AB4670">
        <v>7</v>
      </c>
      <c r="AC4670">
        <v>145056.59</v>
      </c>
      <c r="AD4670">
        <v>1</v>
      </c>
      <c r="AE4670">
        <v>1</v>
      </c>
      <c r="AF4670">
        <v>1</v>
      </c>
      <c r="AG4670">
        <v>175893.53</v>
      </c>
      <c r="AH4670">
        <v>0</v>
      </c>
    </row>
    <row r="4671" spans="21:34" x14ac:dyDescent="0.25">
      <c r="U4671">
        <v>4670</v>
      </c>
      <c r="V4671">
        <v>15751491</v>
      </c>
      <c r="W4671" t="s">
        <v>684</v>
      </c>
      <c r="X4671">
        <v>443</v>
      </c>
      <c r="Y4671" t="s">
        <v>378</v>
      </c>
      <c r="Z4671" t="s">
        <v>436</v>
      </c>
      <c r="AA4671">
        <v>50</v>
      </c>
      <c r="AB4671">
        <v>3</v>
      </c>
      <c r="AC4671">
        <v>117206.3</v>
      </c>
      <c r="AD4671">
        <v>1</v>
      </c>
      <c r="AE4671">
        <v>1</v>
      </c>
      <c r="AF4671">
        <v>0</v>
      </c>
      <c r="AG4671">
        <v>42840.18</v>
      </c>
      <c r="AH4671">
        <v>1</v>
      </c>
    </row>
    <row r="4672" spans="21:34" x14ac:dyDescent="0.25">
      <c r="U4672">
        <v>4671</v>
      </c>
      <c r="V4672">
        <v>15706200</v>
      </c>
      <c r="W4672" t="s">
        <v>738</v>
      </c>
      <c r="X4672">
        <v>637</v>
      </c>
      <c r="Y4672" t="s">
        <v>378</v>
      </c>
      <c r="Z4672" t="s">
        <v>436</v>
      </c>
      <c r="AA4672">
        <v>41</v>
      </c>
      <c r="AB4672">
        <v>2</v>
      </c>
      <c r="AC4672">
        <v>138014.39999999999</v>
      </c>
      <c r="AD4672">
        <v>2</v>
      </c>
      <c r="AE4672">
        <v>1</v>
      </c>
      <c r="AF4672">
        <v>0</v>
      </c>
      <c r="AG4672">
        <v>140298.23999999999</v>
      </c>
      <c r="AH4672">
        <v>0</v>
      </c>
    </row>
    <row r="4673" spans="21:34" x14ac:dyDescent="0.25">
      <c r="U4673">
        <v>4672</v>
      </c>
      <c r="V4673">
        <v>15808674</v>
      </c>
      <c r="W4673" t="s">
        <v>2401</v>
      </c>
      <c r="X4673">
        <v>616</v>
      </c>
      <c r="Y4673" t="s">
        <v>378</v>
      </c>
      <c r="Z4673" t="s">
        <v>437</v>
      </c>
      <c r="AA4673">
        <v>45</v>
      </c>
      <c r="AB4673">
        <v>6</v>
      </c>
      <c r="AC4673">
        <v>128352.59</v>
      </c>
      <c r="AD4673">
        <v>3</v>
      </c>
      <c r="AE4673">
        <v>1</v>
      </c>
      <c r="AF4673">
        <v>1</v>
      </c>
      <c r="AG4673">
        <v>144000.59</v>
      </c>
      <c r="AH4673">
        <v>1</v>
      </c>
    </row>
    <row r="4674" spans="21:34" x14ac:dyDescent="0.25">
      <c r="U4674">
        <v>4673</v>
      </c>
      <c r="V4674">
        <v>15641411</v>
      </c>
      <c r="W4674" t="s">
        <v>1399</v>
      </c>
      <c r="X4674">
        <v>756</v>
      </c>
      <c r="Y4674" t="s">
        <v>374</v>
      </c>
      <c r="Z4674" t="s">
        <v>437</v>
      </c>
      <c r="AA4674">
        <v>23</v>
      </c>
      <c r="AB4674">
        <v>1</v>
      </c>
      <c r="AC4674">
        <v>112568.31</v>
      </c>
      <c r="AD4674">
        <v>1</v>
      </c>
      <c r="AE4674">
        <v>1</v>
      </c>
      <c r="AF4674">
        <v>1</v>
      </c>
      <c r="AG4674">
        <v>113408.11</v>
      </c>
      <c r="AH4674">
        <v>0</v>
      </c>
    </row>
    <row r="4675" spans="21:34" x14ac:dyDescent="0.25">
      <c r="U4675">
        <v>4674</v>
      </c>
      <c r="V4675">
        <v>15764661</v>
      </c>
      <c r="W4675" t="s">
        <v>1731</v>
      </c>
      <c r="X4675">
        <v>644</v>
      </c>
      <c r="Y4675" t="s">
        <v>374</v>
      </c>
      <c r="Z4675" t="s">
        <v>436</v>
      </c>
      <c r="AA4675">
        <v>33</v>
      </c>
      <c r="AB4675">
        <v>2</v>
      </c>
      <c r="AC4675">
        <v>0</v>
      </c>
      <c r="AD4675">
        <v>1</v>
      </c>
      <c r="AE4675">
        <v>1</v>
      </c>
      <c r="AF4675">
        <v>0</v>
      </c>
      <c r="AG4675">
        <v>96420.58</v>
      </c>
      <c r="AH4675">
        <v>0</v>
      </c>
    </row>
    <row r="4676" spans="21:34" x14ac:dyDescent="0.25">
      <c r="U4676">
        <v>4675</v>
      </c>
      <c r="V4676">
        <v>15689492</v>
      </c>
      <c r="W4676" t="s">
        <v>2614</v>
      </c>
      <c r="X4676">
        <v>850</v>
      </c>
      <c r="Y4676" t="s">
        <v>378</v>
      </c>
      <c r="Z4676" t="s">
        <v>436</v>
      </c>
      <c r="AA4676">
        <v>41</v>
      </c>
      <c r="AB4676">
        <v>1</v>
      </c>
      <c r="AC4676">
        <v>176958.46</v>
      </c>
      <c r="AD4676">
        <v>2</v>
      </c>
      <c r="AE4676">
        <v>0</v>
      </c>
      <c r="AF4676">
        <v>1</v>
      </c>
      <c r="AG4676">
        <v>125806.3</v>
      </c>
      <c r="AH4676">
        <v>0</v>
      </c>
    </row>
    <row r="4677" spans="21:34" x14ac:dyDescent="0.25">
      <c r="U4677">
        <v>4676</v>
      </c>
      <c r="V4677">
        <v>15602405</v>
      </c>
      <c r="W4677" t="s">
        <v>2615</v>
      </c>
      <c r="X4677">
        <v>703</v>
      </c>
      <c r="Y4677" t="s">
        <v>378</v>
      </c>
      <c r="Z4677" t="s">
        <v>437</v>
      </c>
      <c r="AA4677">
        <v>38</v>
      </c>
      <c r="AB4677">
        <v>9</v>
      </c>
      <c r="AC4677">
        <v>99167.54</v>
      </c>
      <c r="AD4677">
        <v>1</v>
      </c>
      <c r="AE4677">
        <v>1</v>
      </c>
      <c r="AF4677">
        <v>0</v>
      </c>
      <c r="AG4677">
        <v>65720.92</v>
      </c>
      <c r="AH4677">
        <v>0</v>
      </c>
    </row>
    <row r="4678" spans="21:34" x14ac:dyDescent="0.25">
      <c r="U4678">
        <v>4677</v>
      </c>
      <c r="V4678">
        <v>15610271</v>
      </c>
      <c r="W4678" t="s">
        <v>2403</v>
      </c>
      <c r="X4678">
        <v>684</v>
      </c>
      <c r="Y4678" t="s">
        <v>376</v>
      </c>
      <c r="Z4678" t="s">
        <v>437</v>
      </c>
      <c r="AA4678">
        <v>42</v>
      </c>
      <c r="AB4678">
        <v>3</v>
      </c>
      <c r="AC4678">
        <v>103210.27</v>
      </c>
      <c r="AD4678">
        <v>1</v>
      </c>
      <c r="AE4678">
        <v>1</v>
      </c>
      <c r="AF4678">
        <v>0</v>
      </c>
      <c r="AG4678">
        <v>31002.03</v>
      </c>
      <c r="AH4678">
        <v>0</v>
      </c>
    </row>
    <row r="4679" spans="21:34" x14ac:dyDescent="0.25">
      <c r="U4679">
        <v>4678</v>
      </c>
      <c r="V4679">
        <v>15791780</v>
      </c>
      <c r="W4679" t="s">
        <v>1107</v>
      </c>
      <c r="X4679">
        <v>706</v>
      </c>
      <c r="Y4679" t="s">
        <v>378</v>
      </c>
      <c r="Z4679" t="s">
        <v>437</v>
      </c>
      <c r="AA4679">
        <v>48</v>
      </c>
      <c r="AB4679">
        <v>10</v>
      </c>
      <c r="AC4679">
        <v>104478.12</v>
      </c>
      <c r="AD4679">
        <v>3</v>
      </c>
      <c r="AE4679">
        <v>0</v>
      </c>
      <c r="AF4679">
        <v>1</v>
      </c>
      <c r="AG4679">
        <v>158248.71</v>
      </c>
      <c r="AH4679">
        <v>1</v>
      </c>
    </row>
    <row r="4680" spans="21:34" x14ac:dyDescent="0.25">
      <c r="U4680">
        <v>4679</v>
      </c>
      <c r="V4680">
        <v>15589147</v>
      </c>
      <c r="W4680" t="s">
        <v>1554</v>
      </c>
      <c r="X4680">
        <v>580</v>
      </c>
      <c r="Y4680" t="s">
        <v>376</v>
      </c>
      <c r="Z4680" t="s">
        <v>436</v>
      </c>
      <c r="AA4680">
        <v>61</v>
      </c>
      <c r="AB4680">
        <v>8</v>
      </c>
      <c r="AC4680">
        <v>125921.37</v>
      </c>
      <c r="AD4680">
        <v>1</v>
      </c>
      <c r="AE4680">
        <v>1</v>
      </c>
      <c r="AF4680">
        <v>1</v>
      </c>
      <c r="AG4680">
        <v>94677.83</v>
      </c>
      <c r="AH4680">
        <v>0</v>
      </c>
    </row>
    <row r="4681" spans="21:34" x14ac:dyDescent="0.25">
      <c r="U4681">
        <v>4680</v>
      </c>
      <c r="V4681">
        <v>15756975</v>
      </c>
      <c r="W4681" t="s">
        <v>2616</v>
      </c>
      <c r="X4681">
        <v>777</v>
      </c>
      <c r="Y4681" t="s">
        <v>376</v>
      </c>
      <c r="Z4681" t="s">
        <v>437</v>
      </c>
      <c r="AA4681">
        <v>35</v>
      </c>
      <c r="AB4681">
        <v>3</v>
      </c>
      <c r="AC4681">
        <v>0</v>
      </c>
      <c r="AD4681">
        <v>2</v>
      </c>
      <c r="AE4681">
        <v>1</v>
      </c>
      <c r="AF4681">
        <v>1</v>
      </c>
      <c r="AG4681">
        <v>17257.72</v>
      </c>
      <c r="AH4681">
        <v>0</v>
      </c>
    </row>
    <row r="4682" spans="21:34" x14ac:dyDescent="0.25">
      <c r="U4682">
        <v>4681</v>
      </c>
      <c r="V4682">
        <v>15729582</v>
      </c>
      <c r="W4682" t="s">
        <v>742</v>
      </c>
      <c r="X4682">
        <v>676</v>
      </c>
      <c r="Y4682" t="s">
        <v>378</v>
      </c>
      <c r="Z4682" t="s">
        <v>436</v>
      </c>
      <c r="AA4682">
        <v>48</v>
      </c>
      <c r="AB4682">
        <v>3</v>
      </c>
      <c r="AC4682">
        <v>80697.440000000002</v>
      </c>
      <c r="AD4682">
        <v>1</v>
      </c>
      <c r="AE4682">
        <v>0</v>
      </c>
      <c r="AF4682">
        <v>0</v>
      </c>
      <c r="AG4682">
        <v>101397.86</v>
      </c>
      <c r="AH4682">
        <v>0</v>
      </c>
    </row>
    <row r="4683" spans="21:34" x14ac:dyDescent="0.25">
      <c r="U4683">
        <v>4682</v>
      </c>
      <c r="V4683">
        <v>15742971</v>
      </c>
      <c r="W4683" t="s">
        <v>978</v>
      </c>
      <c r="X4683">
        <v>708</v>
      </c>
      <c r="Y4683" t="s">
        <v>374</v>
      </c>
      <c r="Z4683" t="s">
        <v>437</v>
      </c>
      <c r="AA4683">
        <v>44</v>
      </c>
      <c r="AB4683">
        <v>2</v>
      </c>
      <c r="AC4683">
        <v>161887.81</v>
      </c>
      <c r="AD4683">
        <v>2</v>
      </c>
      <c r="AE4683">
        <v>1</v>
      </c>
      <c r="AF4683">
        <v>0</v>
      </c>
      <c r="AG4683">
        <v>84870.23</v>
      </c>
      <c r="AH4683">
        <v>0</v>
      </c>
    </row>
    <row r="4684" spans="21:34" x14ac:dyDescent="0.25">
      <c r="U4684">
        <v>4683</v>
      </c>
      <c r="V4684">
        <v>15568046</v>
      </c>
      <c r="W4684" t="s">
        <v>2617</v>
      </c>
      <c r="X4684">
        <v>809</v>
      </c>
      <c r="Y4684" t="s">
        <v>374</v>
      </c>
      <c r="Z4684" t="s">
        <v>436</v>
      </c>
      <c r="AA4684">
        <v>24</v>
      </c>
      <c r="AB4684">
        <v>7</v>
      </c>
      <c r="AC4684">
        <v>109558.36</v>
      </c>
      <c r="AD4684">
        <v>1</v>
      </c>
      <c r="AE4684">
        <v>1</v>
      </c>
      <c r="AF4684">
        <v>0</v>
      </c>
      <c r="AG4684">
        <v>183515.13</v>
      </c>
      <c r="AH4684">
        <v>0</v>
      </c>
    </row>
    <row r="4685" spans="21:34" x14ac:dyDescent="0.25">
      <c r="U4685">
        <v>4684</v>
      </c>
      <c r="V4685">
        <v>15694890</v>
      </c>
      <c r="W4685" t="s">
        <v>1517</v>
      </c>
      <c r="X4685">
        <v>588</v>
      </c>
      <c r="Y4685" t="s">
        <v>374</v>
      </c>
      <c r="Z4685" t="s">
        <v>436</v>
      </c>
      <c r="AA4685">
        <v>38</v>
      </c>
      <c r="AB4685">
        <v>1</v>
      </c>
      <c r="AC4685">
        <v>124271.26</v>
      </c>
      <c r="AD4685">
        <v>1</v>
      </c>
      <c r="AE4685">
        <v>1</v>
      </c>
      <c r="AF4685">
        <v>0</v>
      </c>
      <c r="AG4685">
        <v>75969.19</v>
      </c>
      <c r="AH4685">
        <v>0</v>
      </c>
    </row>
    <row r="4686" spans="21:34" x14ac:dyDescent="0.25">
      <c r="U4686">
        <v>4685</v>
      </c>
      <c r="V4686">
        <v>15736963</v>
      </c>
      <c r="W4686" t="s">
        <v>2618</v>
      </c>
      <c r="X4686">
        <v>623</v>
      </c>
      <c r="Y4686" t="s">
        <v>374</v>
      </c>
      <c r="Z4686" t="s">
        <v>436</v>
      </c>
      <c r="AA4686">
        <v>43</v>
      </c>
      <c r="AB4686">
        <v>1</v>
      </c>
      <c r="AC4686">
        <v>0</v>
      </c>
      <c r="AD4686">
        <v>2</v>
      </c>
      <c r="AE4686">
        <v>1</v>
      </c>
      <c r="AF4686">
        <v>1</v>
      </c>
      <c r="AG4686">
        <v>146379.29999999999</v>
      </c>
      <c r="AH4686">
        <v>0</v>
      </c>
    </row>
    <row r="4687" spans="21:34" x14ac:dyDescent="0.25">
      <c r="U4687">
        <v>4686</v>
      </c>
      <c r="V4687">
        <v>15646490</v>
      </c>
      <c r="W4687" t="s">
        <v>2619</v>
      </c>
      <c r="X4687">
        <v>537</v>
      </c>
      <c r="Y4687" t="s">
        <v>376</v>
      </c>
      <c r="Z4687" t="s">
        <v>436</v>
      </c>
      <c r="AA4687">
        <v>42</v>
      </c>
      <c r="AB4687">
        <v>1</v>
      </c>
      <c r="AC4687">
        <v>190569.23</v>
      </c>
      <c r="AD4687">
        <v>1</v>
      </c>
      <c r="AE4687">
        <v>0</v>
      </c>
      <c r="AF4687">
        <v>1</v>
      </c>
      <c r="AG4687">
        <v>127154.8</v>
      </c>
      <c r="AH4687">
        <v>0</v>
      </c>
    </row>
    <row r="4688" spans="21:34" x14ac:dyDescent="0.25">
      <c r="U4688">
        <v>4687</v>
      </c>
      <c r="V4688">
        <v>15607314</v>
      </c>
      <c r="W4688" t="s">
        <v>2620</v>
      </c>
      <c r="X4688">
        <v>536</v>
      </c>
      <c r="Y4688" t="s">
        <v>376</v>
      </c>
      <c r="Z4688" t="s">
        <v>436</v>
      </c>
      <c r="AA4688">
        <v>53</v>
      </c>
      <c r="AB4688">
        <v>2</v>
      </c>
      <c r="AC4688">
        <v>143923.96</v>
      </c>
      <c r="AD4688">
        <v>1</v>
      </c>
      <c r="AE4688">
        <v>1</v>
      </c>
      <c r="AF4688">
        <v>0</v>
      </c>
      <c r="AG4688">
        <v>2019.78</v>
      </c>
      <c r="AH4688">
        <v>1</v>
      </c>
    </row>
    <row r="4689" spans="21:34" x14ac:dyDescent="0.25">
      <c r="U4689">
        <v>4688</v>
      </c>
      <c r="V4689">
        <v>15576745</v>
      </c>
      <c r="W4689" t="s">
        <v>2621</v>
      </c>
      <c r="X4689">
        <v>769</v>
      </c>
      <c r="Y4689" t="s">
        <v>374</v>
      </c>
      <c r="Z4689" t="s">
        <v>436</v>
      </c>
      <c r="AA4689">
        <v>48</v>
      </c>
      <c r="AB4689">
        <v>2</v>
      </c>
      <c r="AC4689">
        <v>96542.16</v>
      </c>
      <c r="AD4689">
        <v>2</v>
      </c>
      <c r="AE4689">
        <v>0</v>
      </c>
      <c r="AF4689">
        <v>1</v>
      </c>
      <c r="AG4689">
        <v>197885.72</v>
      </c>
      <c r="AH4689">
        <v>0</v>
      </c>
    </row>
    <row r="4690" spans="21:34" x14ac:dyDescent="0.25">
      <c r="U4690">
        <v>4689</v>
      </c>
      <c r="V4690">
        <v>15669606</v>
      </c>
      <c r="W4690" t="s">
        <v>649</v>
      </c>
      <c r="X4690">
        <v>690</v>
      </c>
      <c r="Y4690" t="s">
        <v>374</v>
      </c>
      <c r="Z4690" t="s">
        <v>436</v>
      </c>
      <c r="AA4690">
        <v>33</v>
      </c>
      <c r="AB4690">
        <v>5</v>
      </c>
      <c r="AC4690">
        <v>0</v>
      </c>
      <c r="AD4690">
        <v>2</v>
      </c>
      <c r="AE4690">
        <v>1</v>
      </c>
      <c r="AF4690">
        <v>0</v>
      </c>
      <c r="AG4690">
        <v>138017.68</v>
      </c>
      <c r="AH4690">
        <v>0</v>
      </c>
    </row>
    <row r="4691" spans="21:34" x14ac:dyDescent="0.25">
      <c r="U4691">
        <v>4690</v>
      </c>
      <c r="V4691">
        <v>15737832</v>
      </c>
      <c r="W4691" t="s">
        <v>925</v>
      </c>
      <c r="X4691">
        <v>771</v>
      </c>
      <c r="Y4691" t="s">
        <v>376</v>
      </c>
      <c r="Z4691" t="s">
        <v>436</v>
      </c>
      <c r="AA4691">
        <v>45</v>
      </c>
      <c r="AB4691">
        <v>0</v>
      </c>
      <c r="AC4691">
        <v>139825.56</v>
      </c>
      <c r="AD4691">
        <v>1</v>
      </c>
      <c r="AE4691">
        <v>0</v>
      </c>
      <c r="AF4691">
        <v>0</v>
      </c>
      <c r="AG4691">
        <v>170984.97</v>
      </c>
      <c r="AH4691">
        <v>1</v>
      </c>
    </row>
    <row r="4692" spans="21:34" x14ac:dyDescent="0.25">
      <c r="U4692">
        <v>4691</v>
      </c>
      <c r="V4692">
        <v>15681990</v>
      </c>
      <c r="W4692" t="s">
        <v>2622</v>
      </c>
      <c r="X4692">
        <v>497</v>
      </c>
      <c r="Y4692" t="s">
        <v>378</v>
      </c>
      <c r="Z4692" t="s">
        <v>436</v>
      </c>
      <c r="AA4692">
        <v>24</v>
      </c>
      <c r="AB4692">
        <v>6</v>
      </c>
      <c r="AC4692">
        <v>111769.14</v>
      </c>
      <c r="AD4692">
        <v>2</v>
      </c>
      <c r="AE4692">
        <v>1</v>
      </c>
      <c r="AF4692">
        <v>0</v>
      </c>
      <c r="AG4692">
        <v>55859.27</v>
      </c>
      <c r="AH4692">
        <v>0</v>
      </c>
    </row>
    <row r="4693" spans="21:34" x14ac:dyDescent="0.25">
      <c r="U4693">
        <v>4692</v>
      </c>
      <c r="V4693">
        <v>15758050</v>
      </c>
      <c r="W4693" t="s">
        <v>782</v>
      </c>
      <c r="X4693">
        <v>622</v>
      </c>
      <c r="Y4693" t="s">
        <v>376</v>
      </c>
      <c r="Z4693" t="s">
        <v>436</v>
      </c>
      <c r="AA4693">
        <v>37</v>
      </c>
      <c r="AB4693">
        <v>4</v>
      </c>
      <c r="AC4693">
        <v>0</v>
      </c>
      <c r="AD4693">
        <v>2</v>
      </c>
      <c r="AE4693">
        <v>1</v>
      </c>
      <c r="AF4693">
        <v>0</v>
      </c>
      <c r="AG4693">
        <v>4459.5</v>
      </c>
      <c r="AH4693">
        <v>0</v>
      </c>
    </row>
    <row r="4694" spans="21:34" x14ac:dyDescent="0.25">
      <c r="U4694">
        <v>4693</v>
      </c>
      <c r="V4694">
        <v>15787848</v>
      </c>
      <c r="W4694" t="s">
        <v>1751</v>
      </c>
      <c r="X4694">
        <v>602</v>
      </c>
      <c r="Y4694" t="s">
        <v>376</v>
      </c>
      <c r="Z4694" t="s">
        <v>436</v>
      </c>
      <c r="AA4694">
        <v>30</v>
      </c>
      <c r="AB4694">
        <v>9</v>
      </c>
      <c r="AC4694">
        <v>113672.18</v>
      </c>
      <c r="AD4694">
        <v>2</v>
      </c>
      <c r="AE4694">
        <v>0</v>
      </c>
      <c r="AF4694">
        <v>0</v>
      </c>
      <c r="AG4694">
        <v>102135.92</v>
      </c>
      <c r="AH4694">
        <v>0</v>
      </c>
    </row>
    <row r="4695" spans="21:34" x14ac:dyDescent="0.25">
      <c r="U4695">
        <v>4694</v>
      </c>
      <c r="V4695">
        <v>15713594</v>
      </c>
      <c r="W4695" t="s">
        <v>912</v>
      </c>
      <c r="X4695">
        <v>543</v>
      </c>
      <c r="Y4695" t="s">
        <v>374</v>
      </c>
      <c r="Z4695" t="s">
        <v>437</v>
      </c>
      <c r="AA4695">
        <v>32</v>
      </c>
      <c r="AB4695">
        <v>7</v>
      </c>
      <c r="AC4695">
        <v>147256.85999999999</v>
      </c>
      <c r="AD4695">
        <v>1</v>
      </c>
      <c r="AE4695">
        <v>1</v>
      </c>
      <c r="AF4695">
        <v>0</v>
      </c>
      <c r="AG4695">
        <v>112771.95</v>
      </c>
      <c r="AH4695">
        <v>0</v>
      </c>
    </row>
    <row r="4696" spans="21:34" x14ac:dyDescent="0.25">
      <c r="U4696">
        <v>4695</v>
      </c>
      <c r="V4696">
        <v>15588186</v>
      </c>
      <c r="W4696" t="s">
        <v>2623</v>
      </c>
      <c r="X4696">
        <v>520</v>
      </c>
      <c r="Y4696" t="s">
        <v>376</v>
      </c>
      <c r="Z4696" t="s">
        <v>436</v>
      </c>
      <c r="AA4696">
        <v>45</v>
      </c>
      <c r="AB4696">
        <v>7</v>
      </c>
      <c r="AC4696">
        <v>107023.03</v>
      </c>
      <c r="AD4696">
        <v>1</v>
      </c>
      <c r="AE4696">
        <v>1</v>
      </c>
      <c r="AF4696">
        <v>0</v>
      </c>
      <c r="AG4696">
        <v>32903.93</v>
      </c>
      <c r="AH4696">
        <v>0</v>
      </c>
    </row>
    <row r="4697" spans="21:34" x14ac:dyDescent="0.25">
      <c r="U4697">
        <v>4696</v>
      </c>
      <c r="V4697">
        <v>15786739</v>
      </c>
      <c r="W4697" t="s">
        <v>678</v>
      </c>
      <c r="X4697">
        <v>669</v>
      </c>
      <c r="Y4697" t="s">
        <v>374</v>
      </c>
      <c r="Z4697" t="s">
        <v>436</v>
      </c>
      <c r="AA4697">
        <v>37</v>
      </c>
      <c r="AB4697">
        <v>1</v>
      </c>
      <c r="AC4697">
        <v>125529.55</v>
      </c>
      <c r="AD4697">
        <v>1</v>
      </c>
      <c r="AE4697">
        <v>1</v>
      </c>
      <c r="AF4697">
        <v>1</v>
      </c>
      <c r="AG4697">
        <v>162260.93</v>
      </c>
      <c r="AH4697">
        <v>0</v>
      </c>
    </row>
    <row r="4698" spans="21:34" x14ac:dyDescent="0.25">
      <c r="U4698">
        <v>4697</v>
      </c>
      <c r="V4698">
        <v>15699467</v>
      </c>
      <c r="W4698" t="s">
        <v>2624</v>
      </c>
      <c r="X4698">
        <v>631</v>
      </c>
      <c r="Y4698" t="s">
        <v>376</v>
      </c>
      <c r="Z4698" t="s">
        <v>437</v>
      </c>
      <c r="AA4698">
        <v>41</v>
      </c>
      <c r="AB4698">
        <v>0</v>
      </c>
      <c r="AC4698">
        <v>0</v>
      </c>
      <c r="AD4698">
        <v>1</v>
      </c>
      <c r="AE4698">
        <v>0</v>
      </c>
      <c r="AF4698">
        <v>0</v>
      </c>
      <c r="AG4698">
        <v>87959.83</v>
      </c>
      <c r="AH4698">
        <v>0</v>
      </c>
    </row>
    <row r="4699" spans="21:34" x14ac:dyDescent="0.25">
      <c r="U4699">
        <v>4698</v>
      </c>
      <c r="V4699">
        <v>15680706</v>
      </c>
      <c r="W4699" t="s">
        <v>920</v>
      </c>
      <c r="X4699">
        <v>537</v>
      </c>
      <c r="Y4699" t="s">
        <v>378</v>
      </c>
      <c r="Z4699" t="s">
        <v>436</v>
      </c>
      <c r="AA4699">
        <v>48</v>
      </c>
      <c r="AB4699">
        <v>4</v>
      </c>
      <c r="AC4699">
        <v>131834.79999999999</v>
      </c>
      <c r="AD4699">
        <v>1</v>
      </c>
      <c r="AE4699">
        <v>1</v>
      </c>
      <c r="AF4699">
        <v>0</v>
      </c>
      <c r="AG4699">
        <v>166476.95000000001</v>
      </c>
      <c r="AH4699">
        <v>1</v>
      </c>
    </row>
    <row r="4700" spans="21:34" x14ac:dyDescent="0.25">
      <c r="U4700">
        <v>4699</v>
      </c>
      <c r="V4700">
        <v>15645717</v>
      </c>
      <c r="W4700" t="s">
        <v>1344</v>
      </c>
      <c r="X4700">
        <v>732</v>
      </c>
      <c r="Y4700" t="s">
        <v>374</v>
      </c>
      <c r="Z4700" t="s">
        <v>436</v>
      </c>
      <c r="AA4700">
        <v>62</v>
      </c>
      <c r="AB4700">
        <v>2</v>
      </c>
      <c r="AC4700">
        <v>0</v>
      </c>
      <c r="AD4700">
        <v>2</v>
      </c>
      <c r="AE4700">
        <v>1</v>
      </c>
      <c r="AF4700">
        <v>1</v>
      </c>
      <c r="AG4700">
        <v>25438.87</v>
      </c>
      <c r="AH4700">
        <v>0</v>
      </c>
    </row>
    <row r="4701" spans="21:34" x14ac:dyDescent="0.25">
      <c r="U4701">
        <v>4700</v>
      </c>
      <c r="V4701">
        <v>15748597</v>
      </c>
      <c r="W4701" t="s">
        <v>2625</v>
      </c>
      <c r="X4701">
        <v>844</v>
      </c>
      <c r="Y4701" t="s">
        <v>376</v>
      </c>
      <c r="Z4701" t="s">
        <v>436</v>
      </c>
      <c r="AA4701">
        <v>56</v>
      </c>
      <c r="AB4701">
        <v>5</v>
      </c>
      <c r="AC4701">
        <v>99529.7</v>
      </c>
      <c r="AD4701">
        <v>1</v>
      </c>
      <c r="AE4701">
        <v>0</v>
      </c>
      <c r="AF4701">
        <v>1</v>
      </c>
      <c r="AG4701">
        <v>157230.06</v>
      </c>
      <c r="AH4701">
        <v>1</v>
      </c>
    </row>
    <row r="4702" spans="21:34" x14ac:dyDescent="0.25">
      <c r="U4702">
        <v>4701</v>
      </c>
      <c r="V4702">
        <v>15773709</v>
      </c>
      <c r="W4702" t="s">
        <v>743</v>
      </c>
      <c r="X4702">
        <v>838</v>
      </c>
      <c r="Y4702" t="s">
        <v>376</v>
      </c>
      <c r="Z4702" t="s">
        <v>436</v>
      </c>
      <c r="AA4702">
        <v>35</v>
      </c>
      <c r="AB4702">
        <v>0</v>
      </c>
      <c r="AC4702">
        <v>0</v>
      </c>
      <c r="AD4702">
        <v>2</v>
      </c>
      <c r="AE4702">
        <v>0</v>
      </c>
      <c r="AF4702">
        <v>1</v>
      </c>
      <c r="AG4702">
        <v>197305.91</v>
      </c>
      <c r="AH4702">
        <v>0</v>
      </c>
    </row>
    <row r="4703" spans="21:34" x14ac:dyDescent="0.25">
      <c r="U4703">
        <v>4702</v>
      </c>
      <c r="V4703">
        <v>15629787</v>
      </c>
      <c r="W4703" t="s">
        <v>1670</v>
      </c>
      <c r="X4703">
        <v>652</v>
      </c>
      <c r="Y4703" t="s">
        <v>374</v>
      </c>
      <c r="Z4703" t="s">
        <v>436</v>
      </c>
      <c r="AA4703">
        <v>27</v>
      </c>
      <c r="AB4703">
        <v>10</v>
      </c>
      <c r="AC4703">
        <v>107303.72</v>
      </c>
      <c r="AD4703">
        <v>2</v>
      </c>
      <c r="AE4703">
        <v>0</v>
      </c>
      <c r="AF4703">
        <v>0</v>
      </c>
      <c r="AG4703">
        <v>44435.76</v>
      </c>
      <c r="AH4703">
        <v>0</v>
      </c>
    </row>
    <row r="4704" spans="21:34" x14ac:dyDescent="0.25">
      <c r="U4704">
        <v>4703</v>
      </c>
      <c r="V4704">
        <v>15661007</v>
      </c>
      <c r="W4704" t="s">
        <v>1431</v>
      </c>
      <c r="X4704">
        <v>660</v>
      </c>
      <c r="Y4704" t="s">
        <v>374</v>
      </c>
      <c r="Z4704" t="s">
        <v>436</v>
      </c>
      <c r="AA4704">
        <v>33</v>
      </c>
      <c r="AB4704">
        <v>0</v>
      </c>
      <c r="AC4704">
        <v>72783.42</v>
      </c>
      <c r="AD4704">
        <v>1</v>
      </c>
      <c r="AE4704">
        <v>0</v>
      </c>
      <c r="AF4704">
        <v>0</v>
      </c>
      <c r="AG4704">
        <v>181051.99</v>
      </c>
      <c r="AH4704">
        <v>0</v>
      </c>
    </row>
    <row r="4705" spans="21:34" x14ac:dyDescent="0.25">
      <c r="U4705">
        <v>4704</v>
      </c>
      <c r="V4705">
        <v>15686812</v>
      </c>
      <c r="W4705" t="s">
        <v>363</v>
      </c>
      <c r="X4705">
        <v>692</v>
      </c>
      <c r="Y4705" t="s">
        <v>376</v>
      </c>
      <c r="Z4705" t="s">
        <v>437</v>
      </c>
      <c r="AA4705">
        <v>44</v>
      </c>
      <c r="AB4705">
        <v>8</v>
      </c>
      <c r="AC4705">
        <v>0</v>
      </c>
      <c r="AD4705">
        <v>1</v>
      </c>
      <c r="AE4705">
        <v>0</v>
      </c>
      <c r="AF4705">
        <v>1</v>
      </c>
      <c r="AG4705">
        <v>159069.37</v>
      </c>
      <c r="AH4705">
        <v>0</v>
      </c>
    </row>
    <row r="4706" spans="21:34" x14ac:dyDescent="0.25">
      <c r="U4706">
        <v>4705</v>
      </c>
      <c r="V4706">
        <v>15754113</v>
      </c>
      <c r="W4706" t="s">
        <v>773</v>
      </c>
      <c r="X4706">
        <v>588</v>
      </c>
      <c r="Y4706" t="s">
        <v>374</v>
      </c>
      <c r="Z4706" t="s">
        <v>437</v>
      </c>
      <c r="AA4706">
        <v>35</v>
      </c>
      <c r="AB4706">
        <v>0</v>
      </c>
      <c r="AC4706">
        <v>0</v>
      </c>
      <c r="AD4706">
        <v>2</v>
      </c>
      <c r="AE4706">
        <v>1</v>
      </c>
      <c r="AF4706">
        <v>1</v>
      </c>
      <c r="AG4706">
        <v>155485.24</v>
      </c>
      <c r="AH4706">
        <v>0</v>
      </c>
    </row>
    <row r="4707" spans="21:34" x14ac:dyDescent="0.25">
      <c r="U4707">
        <v>4706</v>
      </c>
      <c r="V4707">
        <v>15749489</v>
      </c>
      <c r="W4707" t="s">
        <v>2626</v>
      </c>
      <c r="X4707">
        <v>533</v>
      </c>
      <c r="Y4707" t="s">
        <v>378</v>
      </c>
      <c r="Z4707" t="s">
        <v>437</v>
      </c>
      <c r="AA4707">
        <v>22</v>
      </c>
      <c r="AB4707">
        <v>10</v>
      </c>
      <c r="AC4707">
        <v>115743.6</v>
      </c>
      <c r="AD4707">
        <v>1</v>
      </c>
      <c r="AE4707">
        <v>0</v>
      </c>
      <c r="AF4707">
        <v>0</v>
      </c>
      <c r="AG4707">
        <v>43852.05</v>
      </c>
      <c r="AH4707">
        <v>0</v>
      </c>
    </row>
    <row r="4708" spans="21:34" x14ac:dyDescent="0.25">
      <c r="U4708">
        <v>4707</v>
      </c>
      <c r="V4708">
        <v>15574352</v>
      </c>
      <c r="W4708" t="s">
        <v>2627</v>
      </c>
      <c r="X4708">
        <v>850</v>
      </c>
      <c r="Y4708" t="s">
        <v>374</v>
      </c>
      <c r="Z4708" t="s">
        <v>436</v>
      </c>
      <c r="AA4708">
        <v>43</v>
      </c>
      <c r="AB4708">
        <v>4</v>
      </c>
      <c r="AC4708">
        <v>161256.53</v>
      </c>
      <c r="AD4708">
        <v>1</v>
      </c>
      <c r="AE4708">
        <v>1</v>
      </c>
      <c r="AF4708">
        <v>1</v>
      </c>
      <c r="AG4708">
        <v>140071.57</v>
      </c>
      <c r="AH4708">
        <v>0</v>
      </c>
    </row>
    <row r="4709" spans="21:34" x14ac:dyDescent="0.25">
      <c r="U4709">
        <v>4708</v>
      </c>
      <c r="V4709">
        <v>15701281</v>
      </c>
      <c r="W4709" t="s">
        <v>839</v>
      </c>
      <c r="X4709">
        <v>511</v>
      </c>
      <c r="Y4709" t="s">
        <v>374</v>
      </c>
      <c r="Z4709" t="s">
        <v>436</v>
      </c>
      <c r="AA4709">
        <v>27</v>
      </c>
      <c r="AB4709">
        <v>8</v>
      </c>
      <c r="AC4709">
        <v>0</v>
      </c>
      <c r="AD4709">
        <v>2</v>
      </c>
      <c r="AE4709">
        <v>1</v>
      </c>
      <c r="AF4709">
        <v>1</v>
      </c>
      <c r="AG4709">
        <v>49089.36</v>
      </c>
      <c r="AH4709">
        <v>0</v>
      </c>
    </row>
    <row r="4710" spans="21:34" x14ac:dyDescent="0.25">
      <c r="U4710">
        <v>4709</v>
      </c>
      <c r="V4710">
        <v>15811985</v>
      </c>
      <c r="W4710" t="s">
        <v>953</v>
      </c>
      <c r="X4710">
        <v>530</v>
      </c>
      <c r="Y4710" t="s">
        <v>376</v>
      </c>
      <c r="Z4710" t="s">
        <v>436</v>
      </c>
      <c r="AA4710">
        <v>44</v>
      </c>
      <c r="AB4710">
        <v>6</v>
      </c>
      <c r="AC4710">
        <v>0</v>
      </c>
      <c r="AD4710">
        <v>2</v>
      </c>
      <c r="AE4710">
        <v>0</v>
      </c>
      <c r="AF4710">
        <v>0</v>
      </c>
      <c r="AG4710">
        <v>55893.37</v>
      </c>
      <c r="AH4710">
        <v>0</v>
      </c>
    </row>
    <row r="4711" spans="21:34" x14ac:dyDescent="0.25">
      <c r="U4711">
        <v>4710</v>
      </c>
      <c r="V4711">
        <v>15713505</v>
      </c>
      <c r="W4711" t="s">
        <v>2238</v>
      </c>
      <c r="X4711">
        <v>554</v>
      </c>
      <c r="Y4711" t="s">
        <v>374</v>
      </c>
      <c r="Z4711" t="s">
        <v>436</v>
      </c>
      <c r="AA4711">
        <v>31</v>
      </c>
      <c r="AB4711">
        <v>1</v>
      </c>
      <c r="AC4711">
        <v>0</v>
      </c>
      <c r="AD4711">
        <v>2</v>
      </c>
      <c r="AE4711">
        <v>0</v>
      </c>
      <c r="AF4711">
        <v>1</v>
      </c>
      <c r="AG4711">
        <v>192660.55</v>
      </c>
      <c r="AH4711">
        <v>0</v>
      </c>
    </row>
    <row r="4712" spans="21:34" x14ac:dyDescent="0.25">
      <c r="U4712">
        <v>4711</v>
      </c>
      <c r="V4712">
        <v>15685653</v>
      </c>
      <c r="W4712" t="s">
        <v>1363</v>
      </c>
      <c r="X4712">
        <v>585</v>
      </c>
      <c r="Y4712" t="s">
        <v>378</v>
      </c>
      <c r="Z4712" t="s">
        <v>437</v>
      </c>
      <c r="AA4712">
        <v>40</v>
      </c>
      <c r="AB4712">
        <v>3</v>
      </c>
      <c r="AC4712">
        <v>162261.01</v>
      </c>
      <c r="AD4712">
        <v>2</v>
      </c>
      <c r="AE4712">
        <v>1</v>
      </c>
      <c r="AF4712">
        <v>0</v>
      </c>
      <c r="AG4712">
        <v>137028.51</v>
      </c>
      <c r="AH4712">
        <v>0</v>
      </c>
    </row>
    <row r="4713" spans="21:34" x14ac:dyDescent="0.25">
      <c r="U4713">
        <v>4712</v>
      </c>
      <c r="V4713">
        <v>15758831</v>
      </c>
      <c r="W4713" t="s">
        <v>2011</v>
      </c>
      <c r="X4713">
        <v>754</v>
      </c>
      <c r="Y4713" t="s">
        <v>374</v>
      </c>
      <c r="Z4713" t="s">
        <v>436</v>
      </c>
      <c r="AA4713">
        <v>39</v>
      </c>
      <c r="AB4713">
        <v>3</v>
      </c>
      <c r="AC4713">
        <v>74896.33</v>
      </c>
      <c r="AD4713">
        <v>1</v>
      </c>
      <c r="AE4713">
        <v>0</v>
      </c>
      <c r="AF4713">
        <v>0</v>
      </c>
      <c r="AG4713">
        <v>34430.160000000003</v>
      </c>
      <c r="AH4713">
        <v>0</v>
      </c>
    </row>
    <row r="4714" spans="21:34" x14ac:dyDescent="0.25">
      <c r="U4714">
        <v>4713</v>
      </c>
      <c r="V4714">
        <v>15618774</v>
      </c>
      <c r="W4714" t="s">
        <v>946</v>
      </c>
      <c r="X4714">
        <v>474</v>
      </c>
      <c r="Y4714" t="s">
        <v>374</v>
      </c>
      <c r="Z4714" t="s">
        <v>436</v>
      </c>
      <c r="AA4714">
        <v>54</v>
      </c>
      <c r="AB4714">
        <v>3</v>
      </c>
      <c r="AC4714">
        <v>0</v>
      </c>
      <c r="AD4714">
        <v>1</v>
      </c>
      <c r="AE4714">
        <v>1</v>
      </c>
      <c r="AF4714">
        <v>0</v>
      </c>
      <c r="AG4714">
        <v>108409.17</v>
      </c>
      <c r="AH4714">
        <v>1</v>
      </c>
    </row>
    <row r="4715" spans="21:34" x14ac:dyDescent="0.25">
      <c r="U4715">
        <v>4714</v>
      </c>
      <c r="V4715">
        <v>15764448</v>
      </c>
      <c r="W4715" t="s">
        <v>1101</v>
      </c>
      <c r="X4715">
        <v>837</v>
      </c>
      <c r="Y4715" t="s">
        <v>378</v>
      </c>
      <c r="Z4715" t="s">
        <v>436</v>
      </c>
      <c r="AA4715">
        <v>35</v>
      </c>
      <c r="AB4715">
        <v>0</v>
      </c>
      <c r="AC4715">
        <v>144037.6</v>
      </c>
      <c r="AD4715">
        <v>1</v>
      </c>
      <c r="AE4715">
        <v>1</v>
      </c>
      <c r="AF4715">
        <v>0</v>
      </c>
      <c r="AG4715">
        <v>145325.32</v>
      </c>
      <c r="AH4715">
        <v>0</v>
      </c>
    </row>
    <row r="4716" spans="21:34" x14ac:dyDescent="0.25">
      <c r="U4716">
        <v>4715</v>
      </c>
      <c r="V4716">
        <v>15611024</v>
      </c>
      <c r="W4716" t="s">
        <v>2628</v>
      </c>
      <c r="X4716">
        <v>567</v>
      </c>
      <c r="Y4716" t="s">
        <v>374</v>
      </c>
      <c r="Z4716" t="s">
        <v>437</v>
      </c>
      <c r="AA4716">
        <v>23</v>
      </c>
      <c r="AB4716">
        <v>9</v>
      </c>
      <c r="AC4716">
        <v>93522.2</v>
      </c>
      <c r="AD4716">
        <v>1</v>
      </c>
      <c r="AE4716">
        <v>0</v>
      </c>
      <c r="AF4716">
        <v>1</v>
      </c>
      <c r="AG4716">
        <v>81425.61</v>
      </c>
      <c r="AH4716">
        <v>0</v>
      </c>
    </row>
    <row r="4717" spans="21:34" x14ac:dyDescent="0.25">
      <c r="U4717">
        <v>4716</v>
      </c>
      <c r="V4717">
        <v>15738220</v>
      </c>
      <c r="W4717" t="s">
        <v>2629</v>
      </c>
      <c r="X4717">
        <v>800</v>
      </c>
      <c r="Y4717" t="s">
        <v>376</v>
      </c>
      <c r="Z4717" t="s">
        <v>436</v>
      </c>
      <c r="AA4717">
        <v>38</v>
      </c>
      <c r="AB4717">
        <v>1</v>
      </c>
      <c r="AC4717">
        <v>0</v>
      </c>
      <c r="AD4717">
        <v>2</v>
      </c>
      <c r="AE4717">
        <v>1</v>
      </c>
      <c r="AF4717">
        <v>0</v>
      </c>
      <c r="AG4717">
        <v>51553.43</v>
      </c>
      <c r="AH4717">
        <v>0</v>
      </c>
    </row>
    <row r="4718" spans="21:34" x14ac:dyDescent="0.25">
      <c r="U4718">
        <v>4717</v>
      </c>
      <c r="V4718">
        <v>15805764</v>
      </c>
      <c r="W4718" t="s">
        <v>2630</v>
      </c>
      <c r="X4718">
        <v>646</v>
      </c>
      <c r="Y4718" t="s">
        <v>374</v>
      </c>
      <c r="Z4718" t="s">
        <v>436</v>
      </c>
      <c r="AA4718">
        <v>18</v>
      </c>
      <c r="AB4718">
        <v>10</v>
      </c>
      <c r="AC4718">
        <v>0</v>
      </c>
      <c r="AD4718">
        <v>2</v>
      </c>
      <c r="AE4718">
        <v>0</v>
      </c>
      <c r="AF4718">
        <v>1</v>
      </c>
      <c r="AG4718">
        <v>52795.15</v>
      </c>
      <c r="AH4718">
        <v>0</v>
      </c>
    </row>
    <row r="4719" spans="21:34" x14ac:dyDescent="0.25">
      <c r="U4719">
        <v>4718</v>
      </c>
      <c r="V4719">
        <v>15580487</v>
      </c>
      <c r="W4719" t="s">
        <v>690</v>
      </c>
      <c r="X4719">
        <v>627</v>
      </c>
      <c r="Y4719" t="s">
        <v>378</v>
      </c>
      <c r="Z4719" t="s">
        <v>436</v>
      </c>
      <c r="AA4719">
        <v>38</v>
      </c>
      <c r="AB4719">
        <v>8</v>
      </c>
      <c r="AC4719">
        <v>106922.92</v>
      </c>
      <c r="AD4719">
        <v>2</v>
      </c>
      <c r="AE4719">
        <v>0</v>
      </c>
      <c r="AF4719">
        <v>1</v>
      </c>
      <c r="AG4719">
        <v>84270.09</v>
      </c>
      <c r="AH4719">
        <v>0</v>
      </c>
    </row>
    <row r="4720" spans="21:34" x14ac:dyDescent="0.25">
      <c r="U4720">
        <v>4719</v>
      </c>
      <c r="V4720">
        <v>15675787</v>
      </c>
      <c r="W4720" t="s">
        <v>1329</v>
      </c>
      <c r="X4720">
        <v>505</v>
      </c>
      <c r="Y4720" t="s">
        <v>374</v>
      </c>
      <c r="Z4720" t="s">
        <v>436</v>
      </c>
      <c r="AA4720">
        <v>26</v>
      </c>
      <c r="AB4720">
        <v>8</v>
      </c>
      <c r="AC4720">
        <v>112972.57</v>
      </c>
      <c r="AD4720">
        <v>1</v>
      </c>
      <c r="AE4720">
        <v>1</v>
      </c>
      <c r="AF4720">
        <v>0</v>
      </c>
      <c r="AG4720">
        <v>145011.62</v>
      </c>
      <c r="AH4720">
        <v>0</v>
      </c>
    </row>
    <row r="4721" spans="21:34" x14ac:dyDescent="0.25">
      <c r="U4721">
        <v>4720</v>
      </c>
      <c r="V4721">
        <v>15583580</v>
      </c>
      <c r="W4721" t="s">
        <v>1338</v>
      </c>
      <c r="X4721">
        <v>566</v>
      </c>
      <c r="Y4721" t="s">
        <v>378</v>
      </c>
      <c r="Z4721" t="s">
        <v>437</v>
      </c>
      <c r="AA4721">
        <v>35</v>
      </c>
      <c r="AB4721">
        <v>1</v>
      </c>
      <c r="AC4721">
        <v>123042</v>
      </c>
      <c r="AD4721">
        <v>1</v>
      </c>
      <c r="AE4721">
        <v>1</v>
      </c>
      <c r="AF4721">
        <v>0</v>
      </c>
      <c r="AG4721">
        <v>66245.440000000002</v>
      </c>
      <c r="AH4721">
        <v>1</v>
      </c>
    </row>
    <row r="4722" spans="21:34" x14ac:dyDescent="0.25">
      <c r="U4722">
        <v>4721</v>
      </c>
      <c r="V4722">
        <v>15780654</v>
      </c>
      <c r="W4722" t="s">
        <v>858</v>
      </c>
      <c r="X4722">
        <v>619</v>
      </c>
      <c r="Y4722" t="s">
        <v>378</v>
      </c>
      <c r="Z4722" t="s">
        <v>437</v>
      </c>
      <c r="AA4722">
        <v>33</v>
      </c>
      <c r="AB4722">
        <v>3</v>
      </c>
      <c r="AC4722">
        <v>100488.92</v>
      </c>
      <c r="AD4722">
        <v>2</v>
      </c>
      <c r="AE4722">
        <v>0</v>
      </c>
      <c r="AF4722">
        <v>1</v>
      </c>
      <c r="AG4722">
        <v>36446.74</v>
      </c>
      <c r="AH4722">
        <v>0</v>
      </c>
    </row>
    <row r="4723" spans="21:34" x14ac:dyDescent="0.25">
      <c r="U4723">
        <v>4722</v>
      </c>
      <c r="V4723">
        <v>15695034</v>
      </c>
      <c r="W4723" t="s">
        <v>1952</v>
      </c>
      <c r="X4723">
        <v>757</v>
      </c>
      <c r="Y4723" t="s">
        <v>374</v>
      </c>
      <c r="Z4723" t="s">
        <v>437</v>
      </c>
      <c r="AA4723">
        <v>44</v>
      </c>
      <c r="AB4723">
        <v>4</v>
      </c>
      <c r="AC4723">
        <v>123322.15</v>
      </c>
      <c r="AD4723">
        <v>1</v>
      </c>
      <c r="AE4723">
        <v>1</v>
      </c>
      <c r="AF4723">
        <v>0</v>
      </c>
      <c r="AG4723">
        <v>137136.29</v>
      </c>
      <c r="AH4723">
        <v>0</v>
      </c>
    </row>
    <row r="4724" spans="21:34" x14ac:dyDescent="0.25">
      <c r="U4724">
        <v>4723</v>
      </c>
      <c r="V4724">
        <v>15805671</v>
      </c>
      <c r="W4724" t="s">
        <v>2631</v>
      </c>
      <c r="X4724">
        <v>648</v>
      </c>
      <c r="Y4724" t="s">
        <v>374</v>
      </c>
      <c r="Z4724" t="s">
        <v>436</v>
      </c>
      <c r="AA4724">
        <v>32</v>
      </c>
      <c r="AB4724">
        <v>0</v>
      </c>
      <c r="AC4724">
        <v>0</v>
      </c>
      <c r="AD4724">
        <v>1</v>
      </c>
      <c r="AE4724">
        <v>0</v>
      </c>
      <c r="AF4724">
        <v>1</v>
      </c>
      <c r="AG4724">
        <v>117323.31</v>
      </c>
      <c r="AH4724">
        <v>0</v>
      </c>
    </row>
    <row r="4725" spans="21:34" x14ac:dyDescent="0.25">
      <c r="U4725">
        <v>4724</v>
      </c>
      <c r="V4725">
        <v>15790658</v>
      </c>
      <c r="W4725" t="s">
        <v>2177</v>
      </c>
      <c r="X4725">
        <v>621</v>
      </c>
      <c r="Y4725" t="s">
        <v>376</v>
      </c>
      <c r="Z4725" t="s">
        <v>436</v>
      </c>
      <c r="AA4725">
        <v>42</v>
      </c>
      <c r="AB4725">
        <v>8</v>
      </c>
      <c r="AC4725">
        <v>68683.679999999993</v>
      </c>
      <c r="AD4725">
        <v>1</v>
      </c>
      <c r="AE4725">
        <v>1</v>
      </c>
      <c r="AF4725">
        <v>1</v>
      </c>
      <c r="AG4725">
        <v>74157.710000000006</v>
      </c>
      <c r="AH4725">
        <v>0</v>
      </c>
    </row>
    <row r="4726" spans="21:34" x14ac:dyDescent="0.25">
      <c r="U4726">
        <v>4725</v>
      </c>
      <c r="V4726">
        <v>15578648</v>
      </c>
      <c r="W4726" t="s">
        <v>1658</v>
      </c>
      <c r="X4726">
        <v>543</v>
      </c>
      <c r="Y4726" t="s">
        <v>378</v>
      </c>
      <c r="Z4726" t="s">
        <v>436</v>
      </c>
      <c r="AA4726">
        <v>49</v>
      </c>
      <c r="AB4726">
        <v>6</v>
      </c>
      <c r="AC4726">
        <v>59532.18</v>
      </c>
      <c r="AD4726">
        <v>1</v>
      </c>
      <c r="AE4726">
        <v>1</v>
      </c>
      <c r="AF4726">
        <v>0</v>
      </c>
      <c r="AG4726">
        <v>104253.56</v>
      </c>
      <c r="AH4726">
        <v>0</v>
      </c>
    </row>
    <row r="4727" spans="21:34" x14ac:dyDescent="0.25">
      <c r="U4727">
        <v>4726</v>
      </c>
      <c r="V4727">
        <v>15734987</v>
      </c>
      <c r="W4727" t="s">
        <v>925</v>
      </c>
      <c r="X4727">
        <v>658</v>
      </c>
      <c r="Y4727" t="s">
        <v>374</v>
      </c>
      <c r="Z4727" t="s">
        <v>437</v>
      </c>
      <c r="AA4727">
        <v>43</v>
      </c>
      <c r="AB4727">
        <v>7</v>
      </c>
      <c r="AC4727">
        <v>140260.35999999999</v>
      </c>
      <c r="AD4727">
        <v>2</v>
      </c>
      <c r="AE4727">
        <v>1</v>
      </c>
      <c r="AF4727">
        <v>0</v>
      </c>
      <c r="AG4727">
        <v>2748.72</v>
      </c>
      <c r="AH4727">
        <v>0</v>
      </c>
    </row>
    <row r="4728" spans="21:34" x14ac:dyDescent="0.25">
      <c r="U4728">
        <v>4727</v>
      </c>
      <c r="V4728">
        <v>15721740</v>
      </c>
      <c r="W4728" t="s">
        <v>989</v>
      </c>
      <c r="X4728">
        <v>633</v>
      </c>
      <c r="Y4728" t="s">
        <v>378</v>
      </c>
      <c r="Z4728" t="s">
        <v>436</v>
      </c>
      <c r="AA4728">
        <v>50</v>
      </c>
      <c r="AB4728">
        <v>7</v>
      </c>
      <c r="AC4728">
        <v>88302.65</v>
      </c>
      <c r="AD4728">
        <v>1</v>
      </c>
      <c r="AE4728">
        <v>1</v>
      </c>
      <c r="AF4728">
        <v>1</v>
      </c>
      <c r="AG4728">
        <v>195937.16</v>
      </c>
      <c r="AH4728">
        <v>0</v>
      </c>
    </row>
    <row r="4729" spans="21:34" x14ac:dyDescent="0.25">
      <c r="U4729">
        <v>4728</v>
      </c>
      <c r="V4729">
        <v>15641822</v>
      </c>
      <c r="W4729" t="s">
        <v>2553</v>
      </c>
      <c r="X4729">
        <v>648</v>
      </c>
      <c r="Y4729" t="s">
        <v>374</v>
      </c>
      <c r="Z4729" t="s">
        <v>437</v>
      </c>
      <c r="AA4729">
        <v>19</v>
      </c>
      <c r="AB4729">
        <v>1</v>
      </c>
      <c r="AC4729">
        <v>0</v>
      </c>
      <c r="AD4729">
        <v>2</v>
      </c>
      <c r="AE4729">
        <v>0</v>
      </c>
      <c r="AF4729">
        <v>1</v>
      </c>
      <c r="AG4729">
        <v>22101.86</v>
      </c>
      <c r="AH4729">
        <v>0</v>
      </c>
    </row>
    <row r="4730" spans="21:34" x14ac:dyDescent="0.25">
      <c r="U4730">
        <v>4729</v>
      </c>
      <c r="V4730">
        <v>15765650</v>
      </c>
      <c r="W4730" t="s">
        <v>794</v>
      </c>
      <c r="X4730">
        <v>501</v>
      </c>
      <c r="Y4730" t="s">
        <v>378</v>
      </c>
      <c r="Z4730" t="s">
        <v>436</v>
      </c>
      <c r="AA4730">
        <v>40</v>
      </c>
      <c r="AB4730">
        <v>5</v>
      </c>
      <c r="AC4730">
        <v>114655.58</v>
      </c>
      <c r="AD4730">
        <v>1</v>
      </c>
      <c r="AE4730">
        <v>0</v>
      </c>
      <c r="AF4730">
        <v>0</v>
      </c>
      <c r="AG4730">
        <v>126535.92</v>
      </c>
      <c r="AH4730">
        <v>0</v>
      </c>
    </row>
    <row r="4731" spans="21:34" x14ac:dyDescent="0.25">
      <c r="U4731">
        <v>4730</v>
      </c>
      <c r="V4731">
        <v>15788556</v>
      </c>
      <c r="W4731" t="s">
        <v>2632</v>
      </c>
      <c r="X4731">
        <v>683</v>
      </c>
      <c r="Y4731" t="s">
        <v>374</v>
      </c>
      <c r="Z4731" t="s">
        <v>437</v>
      </c>
      <c r="AA4731">
        <v>42</v>
      </c>
      <c r="AB4731">
        <v>4</v>
      </c>
      <c r="AC4731">
        <v>148283.94</v>
      </c>
      <c r="AD4731">
        <v>1</v>
      </c>
      <c r="AE4731">
        <v>1</v>
      </c>
      <c r="AF4731">
        <v>1</v>
      </c>
      <c r="AG4731">
        <v>44692.63</v>
      </c>
      <c r="AH4731">
        <v>1</v>
      </c>
    </row>
    <row r="4732" spans="21:34" x14ac:dyDescent="0.25">
      <c r="U4732">
        <v>4731</v>
      </c>
      <c r="V4732">
        <v>15576550</v>
      </c>
      <c r="W4732" t="s">
        <v>1306</v>
      </c>
      <c r="X4732">
        <v>619</v>
      </c>
      <c r="Y4732" t="s">
        <v>376</v>
      </c>
      <c r="Z4732" t="s">
        <v>437</v>
      </c>
      <c r="AA4732">
        <v>38</v>
      </c>
      <c r="AB4732">
        <v>1</v>
      </c>
      <c r="AC4732">
        <v>0</v>
      </c>
      <c r="AD4732">
        <v>1</v>
      </c>
      <c r="AE4732">
        <v>1</v>
      </c>
      <c r="AF4732">
        <v>0</v>
      </c>
      <c r="AG4732">
        <v>112442.63</v>
      </c>
      <c r="AH4732">
        <v>1</v>
      </c>
    </row>
    <row r="4733" spans="21:34" x14ac:dyDescent="0.25">
      <c r="U4733">
        <v>4732</v>
      </c>
      <c r="V4733">
        <v>15622230</v>
      </c>
      <c r="W4733" t="s">
        <v>2633</v>
      </c>
      <c r="X4733">
        <v>705</v>
      </c>
      <c r="Y4733" t="s">
        <v>374</v>
      </c>
      <c r="Z4733" t="s">
        <v>437</v>
      </c>
      <c r="AA4733">
        <v>35</v>
      </c>
      <c r="AB4733">
        <v>3</v>
      </c>
      <c r="AC4733">
        <v>0</v>
      </c>
      <c r="AD4733">
        <v>2</v>
      </c>
      <c r="AE4733">
        <v>0</v>
      </c>
      <c r="AF4733">
        <v>1</v>
      </c>
      <c r="AG4733">
        <v>66331.009999999995</v>
      </c>
      <c r="AH4733">
        <v>0</v>
      </c>
    </row>
    <row r="4734" spans="21:34" x14ac:dyDescent="0.25">
      <c r="U4734">
        <v>4733</v>
      </c>
      <c r="V4734">
        <v>15653937</v>
      </c>
      <c r="W4734" t="s">
        <v>848</v>
      </c>
      <c r="X4734">
        <v>638</v>
      </c>
      <c r="Y4734" t="s">
        <v>378</v>
      </c>
      <c r="Z4734" t="s">
        <v>437</v>
      </c>
      <c r="AA4734">
        <v>53</v>
      </c>
      <c r="AB4734">
        <v>1</v>
      </c>
      <c r="AC4734">
        <v>123916.67</v>
      </c>
      <c r="AD4734">
        <v>1</v>
      </c>
      <c r="AE4734">
        <v>1</v>
      </c>
      <c r="AF4734">
        <v>0</v>
      </c>
      <c r="AG4734">
        <v>16657.68</v>
      </c>
      <c r="AH4734">
        <v>1</v>
      </c>
    </row>
    <row r="4735" spans="21:34" x14ac:dyDescent="0.25">
      <c r="U4735">
        <v>4734</v>
      </c>
      <c r="V4735">
        <v>15743538</v>
      </c>
      <c r="W4735" t="s">
        <v>1148</v>
      </c>
      <c r="X4735">
        <v>710</v>
      </c>
      <c r="Y4735" t="s">
        <v>374</v>
      </c>
      <c r="Z4735" t="s">
        <v>437</v>
      </c>
      <c r="AA4735">
        <v>31</v>
      </c>
      <c r="AB4735">
        <v>1</v>
      </c>
      <c r="AC4735">
        <v>0</v>
      </c>
      <c r="AD4735">
        <v>2</v>
      </c>
      <c r="AE4735">
        <v>1</v>
      </c>
      <c r="AF4735">
        <v>0</v>
      </c>
      <c r="AG4735">
        <v>20081.3</v>
      </c>
      <c r="AH4735">
        <v>0</v>
      </c>
    </row>
    <row r="4736" spans="21:34" x14ac:dyDescent="0.25">
      <c r="U4736">
        <v>4735</v>
      </c>
      <c r="V4736">
        <v>15591740</v>
      </c>
      <c r="W4736" t="s">
        <v>2634</v>
      </c>
      <c r="X4736">
        <v>590</v>
      </c>
      <c r="Y4736" t="s">
        <v>374</v>
      </c>
      <c r="Z4736" t="s">
        <v>437</v>
      </c>
      <c r="AA4736">
        <v>54</v>
      </c>
      <c r="AB4736">
        <v>4</v>
      </c>
      <c r="AC4736">
        <v>0</v>
      </c>
      <c r="AD4736">
        <v>2</v>
      </c>
      <c r="AE4736">
        <v>1</v>
      </c>
      <c r="AF4736">
        <v>1</v>
      </c>
      <c r="AG4736">
        <v>93820.49</v>
      </c>
      <c r="AH4736">
        <v>1</v>
      </c>
    </row>
    <row r="4737" spans="21:34" x14ac:dyDescent="0.25">
      <c r="U4737">
        <v>4736</v>
      </c>
      <c r="V4737">
        <v>15650086</v>
      </c>
      <c r="W4737" t="s">
        <v>1124</v>
      </c>
      <c r="X4737">
        <v>725</v>
      </c>
      <c r="Y4737" t="s">
        <v>374</v>
      </c>
      <c r="Z4737" t="s">
        <v>436</v>
      </c>
      <c r="AA4737">
        <v>43</v>
      </c>
      <c r="AB4737">
        <v>2</v>
      </c>
      <c r="AC4737">
        <v>165896</v>
      </c>
      <c r="AD4737">
        <v>2</v>
      </c>
      <c r="AE4737">
        <v>1</v>
      </c>
      <c r="AF4737">
        <v>0</v>
      </c>
      <c r="AG4737">
        <v>130795.52</v>
      </c>
      <c r="AH4737">
        <v>0</v>
      </c>
    </row>
    <row r="4738" spans="21:34" x14ac:dyDescent="0.25">
      <c r="U4738">
        <v>4737</v>
      </c>
      <c r="V4738">
        <v>15718773</v>
      </c>
      <c r="W4738" t="s">
        <v>713</v>
      </c>
      <c r="X4738">
        <v>638</v>
      </c>
      <c r="Y4738" t="s">
        <v>374</v>
      </c>
      <c r="Z4738" t="s">
        <v>437</v>
      </c>
      <c r="AA4738">
        <v>32</v>
      </c>
      <c r="AB4738">
        <v>0</v>
      </c>
      <c r="AC4738">
        <v>0</v>
      </c>
      <c r="AD4738">
        <v>2</v>
      </c>
      <c r="AE4738">
        <v>1</v>
      </c>
      <c r="AF4738">
        <v>0</v>
      </c>
      <c r="AG4738">
        <v>160129.99</v>
      </c>
      <c r="AH4738">
        <v>0</v>
      </c>
    </row>
    <row r="4739" spans="21:34" x14ac:dyDescent="0.25">
      <c r="U4739">
        <v>4738</v>
      </c>
      <c r="V4739">
        <v>15615140</v>
      </c>
      <c r="W4739" t="s">
        <v>2635</v>
      </c>
      <c r="X4739">
        <v>791</v>
      </c>
      <c r="Y4739" t="s">
        <v>374</v>
      </c>
      <c r="Z4739" t="s">
        <v>436</v>
      </c>
      <c r="AA4739">
        <v>36</v>
      </c>
      <c r="AB4739">
        <v>6</v>
      </c>
      <c r="AC4739">
        <v>111168.97</v>
      </c>
      <c r="AD4739">
        <v>1</v>
      </c>
      <c r="AE4739">
        <v>1</v>
      </c>
      <c r="AF4739">
        <v>1</v>
      </c>
      <c r="AG4739">
        <v>189969.91</v>
      </c>
      <c r="AH4739">
        <v>0</v>
      </c>
    </row>
    <row r="4740" spans="21:34" x14ac:dyDescent="0.25">
      <c r="U4740">
        <v>4739</v>
      </c>
      <c r="V4740">
        <v>15644361</v>
      </c>
      <c r="W4740" t="s">
        <v>1270</v>
      </c>
      <c r="X4740">
        <v>702</v>
      </c>
      <c r="Y4740" t="s">
        <v>374</v>
      </c>
      <c r="Z4740" t="s">
        <v>437</v>
      </c>
      <c r="AA4740">
        <v>40</v>
      </c>
      <c r="AB4740">
        <v>1</v>
      </c>
      <c r="AC4740">
        <v>103549.24</v>
      </c>
      <c r="AD4740">
        <v>1</v>
      </c>
      <c r="AE4740">
        <v>0</v>
      </c>
      <c r="AF4740">
        <v>0</v>
      </c>
      <c r="AG4740">
        <v>9712.52</v>
      </c>
      <c r="AH4740">
        <v>1</v>
      </c>
    </row>
    <row r="4741" spans="21:34" x14ac:dyDescent="0.25">
      <c r="U4741">
        <v>4740</v>
      </c>
      <c r="V4741">
        <v>15774536</v>
      </c>
      <c r="W4741" t="s">
        <v>652</v>
      </c>
      <c r="X4741">
        <v>607</v>
      </c>
      <c r="Y4741" t="s">
        <v>374</v>
      </c>
      <c r="Z4741" t="s">
        <v>437</v>
      </c>
      <c r="AA4741">
        <v>32</v>
      </c>
      <c r="AB4741">
        <v>6</v>
      </c>
      <c r="AC4741">
        <v>0</v>
      </c>
      <c r="AD4741">
        <v>2</v>
      </c>
      <c r="AE4741">
        <v>0</v>
      </c>
      <c r="AF4741">
        <v>0</v>
      </c>
      <c r="AG4741">
        <v>196062.01</v>
      </c>
      <c r="AH4741">
        <v>0</v>
      </c>
    </row>
    <row r="4742" spans="21:34" x14ac:dyDescent="0.25">
      <c r="U4742">
        <v>4741</v>
      </c>
      <c r="V4742">
        <v>15618661</v>
      </c>
      <c r="W4742" t="s">
        <v>2022</v>
      </c>
      <c r="X4742">
        <v>535</v>
      </c>
      <c r="Y4742" t="s">
        <v>374</v>
      </c>
      <c r="Z4742" t="s">
        <v>436</v>
      </c>
      <c r="AA4742">
        <v>30</v>
      </c>
      <c r="AB4742">
        <v>6</v>
      </c>
      <c r="AC4742">
        <v>103804.97</v>
      </c>
      <c r="AD4742">
        <v>1</v>
      </c>
      <c r="AE4742">
        <v>1</v>
      </c>
      <c r="AF4742">
        <v>1</v>
      </c>
      <c r="AG4742">
        <v>125710.53</v>
      </c>
      <c r="AH4742">
        <v>0</v>
      </c>
    </row>
    <row r="4743" spans="21:34" x14ac:dyDescent="0.25">
      <c r="U4743">
        <v>4742</v>
      </c>
      <c r="V4743">
        <v>15605020</v>
      </c>
      <c r="W4743" t="s">
        <v>1350</v>
      </c>
      <c r="X4743">
        <v>651</v>
      </c>
      <c r="Y4743" t="s">
        <v>374</v>
      </c>
      <c r="Z4743" t="s">
        <v>436</v>
      </c>
      <c r="AA4743">
        <v>45</v>
      </c>
      <c r="AB4743">
        <v>2</v>
      </c>
      <c r="AC4743">
        <v>165901.59</v>
      </c>
      <c r="AD4743">
        <v>2</v>
      </c>
      <c r="AE4743">
        <v>1</v>
      </c>
      <c r="AF4743">
        <v>0</v>
      </c>
      <c r="AG4743">
        <v>23054.51</v>
      </c>
      <c r="AH4743">
        <v>1</v>
      </c>
    </row>
    <row r="4744" spans="21:34" x14ac:dyDescent="0.25">
      <c r="U4744">
        <v>4743</v>
      </c>
      <c r="V4744">
        <v>15762134</v>
      </c>
      <c r="W4744" t="s">
        <v>1163</v>
      </c>
      <c r="X4744">
        <v>506</v>
      </c>
      <c r="Y4744" t="s">
        <v>378</v>
      </c>
      <c r="Z4744" t="s">
        <v>436</v>
      </c>
      <c r="AA4744">
        <v>59</v>
      </c>
      <c r="AB4744">
        <v>8</v>
      </c>
      <c r="AC4744">
        <v>119152.1</v>
      </c>
      <c r="AD4744">
        <v>2</v>
      </c>
      <c r="AE4744">
        <v>1</v>
      </c>
      <c r="AF4744">
        <v>1</v>
      </c>
      <c r="AG4744">
        <v>170679.74</v>
      </c>
      <c r="AH4744">
        <v>0</v>
      </c>
    </row>
    <row r="4745" spans="21:34" x14ac:dyDescent="0.25">
      <c r="U4745">
        <v>4744</v>
      </c>
      <c r="V4745">
        <v>15685279</v>
      </c>
      <c r="W4745" t="s">
        <v>1988</v>
      </c>
      <c r="X4745">
        <v>511</v>
      </c>
      <c r="Y4745" t="s">
        <v>376</v>
      </c>
      <c r="Z4745" t="s">
        <v>437</v>
      </c>
      <c r="AA4745">
        <v>57</v>
      </c>
      <c r="AB4745">
        <v>8</v>
      </c>
      <c r="AC4745">
        <v>122950.31</v>
      </c>
      <c r="AD4745">
        <v>1</v>
      </c>
      <c r="AE4745">
        <v>1</v>
      </c>
      <c r="AF4745">
        <v>1</v>
      </c>
      <c r="AG4745">
        <v>181258.76</v>
      </c>
      <c r="AH4745">
        <v>0</v>
      </c>
    </row>
    <row r="4746" spans="21:34" x14ac:dyDescent="0.25">
      <c r="U4746">
        <v>4745</v>
      </c>
      <c r="V4746">
        <v>15582849</v>
      </c>
      <c r="W4746" t="s">
        <v>867</v>
      </c>
      <c r="X4746">
        <v>757</v>
      </c>
      <c r="Y4746" t="s">
        <v>374</v>
      </c>
      <c r="Z4746" t="s">
        <v>437</v>
      </c>
      <c r="AA4746">
        <v>51</v>
      </c>
      <c r="AB4746">
        <v>1</v>
      </c>
      <c r="AC4746">
        <v>0</v>
      </c>
      <c r="AD4746">
        <v>1</v>
      </c>
      <c r="AE4746">
        <v>1</v>
      </c>
      <c r="AF4746">
        <v>1</v>
      </c>
      <c r="AG4746">
        <v>22835.13</v>
      </c>
      <c r="AH4746">
        <v>1</v>
      </c>
    </row>
    <row r="4747" spans="21:34" x14ac:dyDescent="0.25">
      <c r="U4747">
        <v>4746</v>
      </c>
      <c r="V4747">
        <v>15655410</v>
      </c>
      <c r="W4747" t="s">
        <v>2636</v>
      </c>
      <c r="X4747">
        <v>768</v>
      </c>
      <c r="Y4747" t="s">
        <v>378</v>
      </c>
      <c r="Z4747" t="s">
        <v>436</v>
      </c>
      <c r="AA4747">
        <v>49</v>
      </c>
      <c r="AB4747">
        <v>1</v>
      </c>
      <c r="AC4747">
        <v>133384.66</v>
      </c>
      <c r="AD4747">
        <v>1</v>
      </c>
      <c r="AE4747">
        <v>1</v>
      </c>
      <c r="AF4747">
        <v>0</v>
      </c>
      <c r="AG4747">
        <v>102397.22</v>
      </c>
      <c r="AH4747">
        <v>1</v>
      </c>
    </row>
    <row r="4748" spans="21:34" x14ac:dyDescent="0.25">
      <c r="U4748">
        <v>4747</v>
      </c>
      <c r="V4748">
        <v>15649129</v>
      </c>
      <c r="W4748" t="s">
        <v>1031</v>
      </c>
      <c r="X4748">
        <v>757</v>
      </c>
      <c r="Y4748" t="s">
        <v>374</v>
      </c>
      <c r="Z4748" t="s">
        <v>436</v>
      </c>
      <c r="AA4748">
        <v>32</v>
      </c>
      <c r="AB4748">
        <v>9</v>
      </c>
      <c r="AC4748">
        <v>0</v>
      </c>
      <c r="AD4748">
        <v>2</v>
      </c>
      <c r="AE4748">
        <v>1</v>
      </c>
      <c r="AF4748">
        <v>0</v>
      </c>
      <c r="AG4748">
        <v>115950.96</v>
      </c>
      <c r="AH4748">
        <v>0</v>
      </c>
    </row>
    <row r="4749" spans="21:34" x14ac:dyDescent="0.25">
      <c r="U4749">
        <v>4748</v>
      </c>
      <c r="V4749">
        <v>15702380</v>
      </c>
      <c r="W4749" t="s">
        <v>1088</v>
      </c>
      <c r="X4749">
        <v>663</v>
      </c>
      <c r="Y4749" t="s">
        <v>376</v>
      </c>
      <c r="Z4749" t="s">
        <v>436</v>
      </c>
      <c r="AA4749">
        <v>64</v>
      </c>
      <c r="AB4749">
        <v>6</v>
      </c>
      <c r="AC4749">
        <v>0</v>
      </c>
      <c r="AD4749">
        <v>2</v>
      </c>
      <c r="AE4749">
        <v>0</v>
      </c>
      <c r="AF4749">
        <v>1</v>
      </c>
      <c r="AG4749">
        <v>15876.52</v>
      </c>
      <c r="AH4749">
        <v>0</v>
      </c>
    </row>
    <row r="4750" spans="21:34" x14ac:dyDescent="0.25">
      <c r="U4750">
        <v>4749</v>
      </c>
      <c r="V4750">
        <v>15759067</v>
      </c>
      <c r="W4750" t="s">
        <v>2637</v>
      </c>
      <c r="X4750">
        <v>537</v>
      </c>
      <c r="Y4750" t="s">
        <v>378</v>
      </c>
      <c r="Z4750" t="s">
        <v>437</v>
      </c>
      <c r="AA4750">
        <v>37</v>
      </c>
      <c r="AB4750">
        <v>7</v>
      </c>
      <c r="AC4750">
        <v>158411.95000000001</v>
      </c>
      <c r="AD4750">
        <v>4</v>
      </c>
      <c r="AE4750">
        <v>1</v>
      </c>
      <c r="AF4750">
        <v>1</v>
      </c>
      <c r="AG4750">
        <v>117690.58</v>
      </c>
      <c r="AH4750">
        <v>1</v>
      </c>
    </row>
    <row r="4751" spans="21:34" x14ac:dyDescent="0.25">
      <c r="U4751">
        <v>4750</v>
      </c>
      <c r="V4751">
        <v>15683027</v>
      </c>
      <c r="W4751" t="s">
        <v>816</v>
      </c>
      <c r="X4751">
        <v>570</v>
      </c>
      <c r="Y4751" t="s">
        <v>378</v>
      </c>
      <c r="Z4751" t="s">
        <v>436</v>
      </c>
      <c r="AA4751">
        <v>29</v>
      </c>
      <c r="AB4751">
        <v>4</v>
      </c>
      <c r="AC4751">
        <v>122028.65</v>
      </c>
      <c r="AD4751">
        <v>2</v>
      </c>
      <c r="AE4751">
        <v>1</v>
      </c>
      <c r="AF4751">
        <v>1</v>
      </c>
      <c r="AG4751">
        <v>173792.77</v>
      </c>
      <c r="AH4751">
        <v>0</v>
      </c>
    </row>
    <row r="4752" spans="21:34" x14ac:dyDescent="0.25">
      <c r="U4752">
        <v>4751</v>
      </c>
      <c r="V4752">
        <v>15597487</v>
      </c>
      <c r="W4752" t="s">
        <v>704</v>
      </c>
      <c r="X4752">
        <v>850</v>
      </c>
      <c r="Y4752" t="s">
        <v>374</v>
      </c>
      <c r="Z4752" t="s">
        <v>437</v>
      </c>
      <c r="AA4752">
        <v>35</v>
      </c>
      <c r="AB4752">
        <v>5</v>
      </c>
      <c r="AC4752">
        <v>0</v>
      </c>
      <c r="AD4752">
        <v>1</v>
      </c>
      <c r="AE4752">
        <v>1</v>
      </c>
      <c r="AF4752">
        <v>1</v>
      </c>
      <c r="AG4752">
        <v>80992.800000000003</v>
      </c>
      <c r="AH4752">
        <v>0</v>
      </c>
    </row>
    <row r="4753" spans="21:34" x14ac:dyDescent="0.25">
      <c r="U4753">
        <v>4752</v>
      </c>
      <c r="V4753">
        <v>15763256</v>
      </c>
      <c r="W4753" t="s">
        <v>2275</v>
      </c>
      <c r="X4753">
        <v>661</v>
      </c>
      <c r="Y4753" t="s">
        <v>378</v>
      </c>
      <c r="Z4753" t="s">
        <v>437</v>
      </c>
      <c r="AA4753">
        <v>64</v>
      </c>
      <c r="AB4753">
        <v>8</v>
      </c>
      <c r="AC4753">
        <v>128751.65</v>
      </c>
      <c r="AD4753">
        <v>2</v>
      </c>
      <c r="AE4753">
        <v>1</v>
      </c>
      <c r="AF4753">
        <v>0</v>
      </c>
      <c r="AG4753">
        <v>189398.18</v>
      </c>
      <c r="AH4753">
        <v>1</v>
      </c>
    </row>
    <row r="4754" spans="21:34" x14ac:dyDescent="0.25">
      <c r="U4754">
        <v>4753</v>
      </c>
      <c r="V4754">
        <v>15620111</v>
      </c>
      <c r="W4754" t="s">
        <v>1654</v>
      </c>
      <c r="X4754">
        <v>659</v>
      </c>
      <c r="Y4754" t="s">
        <v>374</v>
      </c>
      <c r="Z4754" t="s">
        <v>436</v>
      </c>
      <c r="AA4754">
        <v>54</v>
      </c>
      <c r="AB4754">
        <v>8</v>
      </c>
      <c r="AC4754">
        <v>133436.51999999999</v>
      </c>
      <c r="AD4754">
        <v>1</v>
      </c>
      <c r="AE4754">
        <v>1</v>
      </c>
      <c r="AF4754">
        <v>0</v>
      </c>
      <c r="AG4754">
        <v>56787.8</v>
      </c>
      <c r="AH4754">
        <v>0</v>
      </c>
    </row>
    <row r="4755" spans="21:34" x14ac:dyDescent="0.25">
      <c r="U4755">
        <v>4754</v>
      </c>
      <c r="V4755">
        <v>15623053</v>
      </c>
      <c r="W4755" t="s">
        <v>1042</v>
      </c>
      <c r="X4755">
        <v>454</v>
      </c>
      <c r="Y4755" t="s">
        <v>376</v>
      </c>
      <c r="Z4755" t="s">
        <v>436</v>
      </c>
      <c r="AA4755">
        <v>40</v>
      </c>
      <c r="AB4755">
        <v>2</v>
      </c>
      <c r="AC4755">
        <v>123177.01</v>
      </c>
      <c r="AD4755">
        <v>1</v>
      </c>
      <c r="AE4755">
        <v>1</v>
      </c>
      <c r="AF4755">
        <v>0</v>
      </c>
      <c r="AG4755">
        <v>148309.98000000001</v>
      </c>
      <c r="AH4755">
        <v>0</v>
      </c>
    </row>
    <row r="4756" spans="21:34" x14ac:dyDescent="0.25">
      <c r="U4756">
        <v>4755</v>
      </c>
      <c r="V4756">
        <v>15595592</v>
      </c>
      <c r="W4756" t="s">
        <v>1517</v>
      </c>
      <c r="X4756">
        <v>708</v>
      </c>
      <c r="Y4756" t="s">
        <v>374</v>
      </c>
      <c r="Z4756" t="s">
        <v>437</v>
      </c>
      <c r="AA4756">
        <v>59</v>
      </c>
      <c r="AB4756">
        <v>2</v>
      </c>
      <c r="AC4756">
        <v>0</v>
      </c>
      <c r="AD4756">
        <v>1</v>
      </c>
      <c r="AE4756">
        <v>1</v>
      </c>
      <c r="AF4756">
        <v>0</v>
      </c>
      <c r="AG4756">
        <v>179673.11</v>
      </c>
      <c r="AH4756">
        <v>1</v>
      </c>
    </row>
    <row r="4757" spans="21:34" x14ac:dyDescent="0.25">
      <c r="U4757">
        <v>4756</v>
      </c>
      <c r="V4757">
        <v>15740072</v>
      </c>
      <c r="W4757" t="s">
        <v>1368</v>
      </c>
      <c r="X4757">
        <v>720</v>
      </c>
      <c r="Y4757" t="s">
        <v>374</v>
      </c>
      <c r="Z4757" t="s">
        <v>437</v>
      </c>
      <c r="AA4757">
        <v>37</v>
      </c>
      <c r="AB4757">
        <v>2</v>
      </c>
      <c r="AC4757">
        <v>120328.88</v>
      </c>
      <c r="AD4757">
        <v>2</v>
      </c>
      <c r="AE4757">
        <v>1</v>
      </c>
      <c r="AF4757">
        <v>1</v>
      </c>
      <c r="AG4757">
        <v>138470.21</v>
      </c>
      <c r="AH4757">
        <v>0</v>
      </c>
    </row>
    <row r="4758" spans="21:34" x14ac:dyDescent="0.25">
      <c r="U4758">
        <v>4757</v>
      </c>
      <c r="V4758">
        <v>15778005</v>
      </c>
      <c r="W4758" t="s">
        <v>1960</v>
      </c>
      <c r="X4758">
        <v>785</v>
      </c>
      <c r="Y4758" t="s">
        <v>374</v>
      </c>
      <c r="Z4758" t="s">
        <v>437</v>
      </c>
      <c r="AA4758">
        <v>39</v>
      </c>
      <c r="AB4758">
        <v>1</v>
      </c>
      <c r="AC4758">
        <v>130147.98</v>
      </c>
      <c r="AD4758">
        <v>1</v>
      </c>
      <c r="AE4758">
        <v>1</v>
      </c>
      <c r="AF4758">
        <v>0</v>
      </c>
      <c r="AG4758">
        <v>163798.41</v>
      </c>
      <c r="AH4758">
        <v>1</v>
      </c>
    </row>
    <row r="4759" spans="21:34" x14ac:dyDescent="0.25">
      <c r="U4759">
        <v>4758</v>
      </c>
      <c r="V4759">
        <v>15583278</v>
      </c>
      <c r="W4759" t="s">
        <v>1547</v>
      </c>
      <c r="X4759">
        <v>743</v>
      </c>
      <c r="Y4759" t="s">
        <v>376</v>
      </c>
      <c r="Z4759" t="s">
        <v>437</v>
      </c>
      <c r="AA4759">
        <v>36</v>
      </c>
      <c r="AB4759">
        <v>8</v>
      </c>
      <c r="AC4759">
        <v>92716.96</v>
      </c>
      <c r="AD4759">
        <v>1</v>
      </c>
      <c r="AE4759">
        <v>1</v>
      </c>
      <c r="AF4759">
        <v>1</v>
      </c>
      <c r="AG4759">
        <v>33693.78</v>
      </c>
      <c r="AH4759">
        <v>0</v>
      </c>
    </row>
    <row r="4760" spans="21:34" x14ac:dyDescent="0.25">
      <c r="U4760">
        <v>4759</v>
      </c>
      <c r="V4760">
        <v>15601263</v>
      </c>
      <c r="W4760" t="s">
        <v>670</v>
      </c>
      <c r="X4760">
        <v>493</v>
      </c>
      <c r="Y4760" t="s">
        <v>376</v>
      </c>
      <c r="Z4760" t="s">
        <v>437</v>
      </c>
      <c r="AA4760">
        <v>48</v>
      </c>
      <c r="AB4760">
        <v>7</v>
      </c>
      <c r="AC4760">
        <v>0</v>
      </c>
      <c r="AD4760">
        <v>2</v>
      </c>
      <c r="AE4760">
        <v>1</v>
      </c>
      <c r="AF4760">
        <v>0</v>
      </c>
      <c r="AG4760">
        <v>48545.1</v>
      </c>
      <c r="AH4760">
        <v>0</v>
      </c>
    </row>
    <row r="4761" spans="21:34" x14ac:dyDescent="0.25">
      <c r="U4761">
        <v>4760</v>
      </c>
      <c r="V4761">
        <v>15709222</v>
      </c>
      <c r="W4761" t="s">
        <v>2295</v>
      </c>
      <c r="X4761">
        <v>557</v>
      </c>
      <c r="Y4761" t="s">
        <v>376</v>
      </c>
      <c r="Z4761" t="s">
        <v>436</v>
      </c>
      <c r="AA4761">
        <v>34</v>
      </c>
      <c r="AB4761">
        <v>3</v>
      </c>
      <c r="AC4761">
        <v>0</v>
      </c>
      <c r="AD4761">
        <v>1</v>
      </c>
      <c r="AE4761">
        <v>0</v>
      </c>
      <c r="AF4761">
        <v>1</v>
      </c>
      <c r="AG4761">
        <v>123427.98</v>
      </c>
      <c r="AH4761">
        <v>0</v>
      </c>
    </row>
    <row r="4762" spans="21:34" x14ac:dyDescent="0.25">
      <c r="U4762">
        <v>4761</v>
      </c>
      <c r="V4762">
        <v>15713949</v>
      </c>
      <c r="W4762" t="s">
        <v>1420</v>
      </c>
      <c r="X4762">
        <v>850</v>
      </c>
      <c r="Y4762" t="s">
        <v>374</v>
      </c>
      <c r="Z4762" t="s">
        <v>436</v>
      </c>
      <c r="AA4762">
        <v>40</v>
      </c>
      <c r="AB4762">
        <v>1</v>
      </c>
      <c r="AC4762">
        <v>76914.210000000006</v>
      </c>
      <c r="AD4762">
        <v>1</v>
      </c>
      <c r="AE4762">
        <v>1</v>
      </c>
      <c r="AF4762">
        <v>0</v>
      </c>
      <c r="AG4762">
        <v>174183.44</v>
      </c>
      <c r="AH4762">
        <v>0</v>
      </c>
    </row>
    <row r="4763" spans="21:34" x14ac:dyDescent="0.25">
      <c r="U4763">
        <v>4762</v>
      </c>
      <c r="V4763">
        <v>15717706</v>
      </c>
      <c r="W4763" t="s">
        <v>1068</v>
      </c>
      <c r="X4763">
        <v>799</v>
      </c>
      <c r="Y4763" t="s">
        <v>374</v>
      </c>
      <c r="Z4763" t="s">
        <v>437</v>
      </c>
      <c r="AA4763">
        <v>32</v>
      </c>
      <c r="AB4763">
        <v>3</v>
      </c>
      <c r="AC4763">
        <v>106045.92</v>
      </c>
      <c r="AD4763">
        <v>2</v>
      </c>
      <c r="AE4763">
        <v>1</v>
      </c>
      <c r="AF4763">
        <v>1</v>
      </c>
      <c r="AG4763">
        <v>17938</v>
      </c>
      <c r="AH4763">
        <v>0</v>
      </c>
    </row>
    <row r="4764" spans="21:34" x14ac:dyDescent="0.25">
      <c r="U4764">
        <v>4763</v>
      </c>
      <c r="V4764">
        <v>15756071</v>
      </c>
      <c r="W4764" t="s">
        <v>886</v>
      </c>
      <c r="X4764">
        <v>756</v>
      </c>
      <c r="Y4764" t="s">
        <v>374</v>
      </c>
      <c r="Z4764" t="s">
        <v>436</v>
      </c>
      <c r="AA4764">
        <v>34</v>
      </c>
      <c r="AB4764">
        <v>1</v>
      </c>
      <c r="AC4764">
        <v>103133.26</v>
      </c>
      <c r="AD4764">
        <v>1</v>
      </c>
      <c r="AE4764">
        <v>1</v>
      </c>
      <c r="AF4764">
        <v>1</v>
      </c>
      <c r="AG4764">
        <v>90059.04</v>
      </c>
      <c r="AH4764">
        <v>0</v>
      </c>
    </row>
    <row r="4765" spans="21:34" x14ac:dyDescent="0.25">
      <c r="U4765">
        <v>4764</v>
      </c>
      <c r="V4765">
        <v>15696564</v>
      </c>
      <c r="W4765" t="s">
        <v>2638</v>
      </c>
      <c r="X4765">
        <v>752</v>
      </c>
      <c r="Y4765" t="s">
        <v>374</v>
      </c>
      <c r="Z4765" t="s">
        <v>436</v>
      </c>
      <c r="AA4765">
        <v>38</v>
      </c>
      <c r="AB4765">
        <v>0</v>
      </c>
      <c r="AC4765">
        <v>145974.79</v>
      </c>
      <c r="AD4765">
        <v>2</v>
      </c>
      <c r="AE4765">
        <v>1</v>
      </c>
      <c r="AF4765">
        <v>1</v>
      </c>
      <c r="AG4765">
        <v>137694.23000000001</v>
      </c>
      <c r="AH4765">
        <v>0</v>
      </c>
    </row>
    <row r="4766" spans="21:34" x14ac:dyDescent="0.25">
      <c r="U4766">
        <v>4765</v>
      </c>
      <c r="V4766">
        <v>15657637</v>
      </c>
      <c r="W4766" t="s">
        <v>1240</v>
      </c>
      <c r="X4766">
        <v>696</v>
      </c>
      <c r="Y4766" t="s">
        <v>376</v>
      </c>
      <c r="Z4766" t="s">
        <v>437</v>
      </c>
      <c r="AA4766">
        <v>36</v>
      </c>
      <c r="AB4766">
        <v>3</v>
      </c>
      <c r="AC4766">
        <v>0</v>
      </c>
      <c r="AD4766">
        <v>3</v>
      </c>
      <c r="AE4766">
        <v>1</v>
      </c>
      <c r="AF4766">
        <v>0</v>
      </c>
      <c r="AG4766">
        <v>65039.9</v>
      </c>
      <c r="AH4766">
        <v>0</v>
      </c>
    </row>
    <row r="4767" spans="21:34" x14ac:dyDescent="0.25">
      <c r="U4767">
        <v>4766</v>
      </c>
      <c r="V4767">
        <v>15755863</v>
      </c>
      <c r="W4767" t="s">
        <v>972</v>
      </c>
      <c r="X4767">
        <v>630</v>
      </c>
      <c r="Y4767" t="s">
        <v>376</v>
      </c>
      <c r="Z4767" t="s">
        <v>437</v>
      </c>
      <c r="AA4767">
        <v>49</v>
      </c>
      <c r="AB4767">
        <v>1</v>
      </c>
      <c r="AC4767">
        <v>0</v>
      </c>
      <c r="AD4767">
        <v>2</v>
      </c>
      <c r="AE4767">
        <v>0</v>
      </c>
      <c r="AF4767">
        <v>1</v>
      </c>
      <c r="AG4767">
        <v>162858.29</v>
      </c>
      <c r="AH4767">
        <v>0</v>
      </c>
    </row>
    <row r="4768" spans="21:34" x14ac:dyDescent="0.25">
      <c r="U4768">
        <v>4767</v>
      </c>
      <c r="V4768">
        <v>15719858</v>
      </c>
      <c r="W4768" t="s">
        <v>2117</v>
      </c>
      <c r="X4768">
        <v>659</v>
      </c>
      <c r="Y4768" t="s">
        <v>376</v>
      </c>
      <c r="Z4768" t="s">
        <v>437</v>
      </c>
      <c r="AA4768">
        <v>38</v>
      </c>
      <c r="AB4768">
        <v>9</v>
      </c>
      <c r="AC4768">
        <v>0</v>
      </c>
      <c r="AD4768">
        <v>2</v>
      </c>
      <c r="AE4768">
        <v>1</v>
      </c>
      <c r="AF4768">
        <v>1</v>
      </c>
      <c r="AG4768">
        <v>35701.06</v>
      </c>
      <c r="AH4768">
        <v>0</v>
      </c>
    </row>
    <row r="4769" spans="21:34" x14ac:dyDescent="0.25">
      <c r="U4769">
        <v>4768</v>
      </c>
      <c r="V4769">
        <v>15688876</v>
      </c>
      <c r="W4769" t="s">
        <v>1297</v>
      </c>
      <c r="X4769">
        <v>685</v>
      </c>
      <c r="Y4769" t="s">
        <v>376</v>
      </c>
      <c r="Z4769" t="s">
        <v>436</v>
      </c>
      <c r="AA4769">
        <v>39</v>
      </c>
      <c r="AB4769">
        <v>9</v>
      </c>
      <c r="AC4769">
        <v>0</v>
      </c>
      <c r="AD4769">
        <v>2</v>
      </c>
      <c r="AE4769">
        <v>1</v>
      </c>
      <c r="AF4769">
        <v>1</v>
      </c>
      <c r="AG4769">
        <v>18826.060000000001</v>
      </c>
      <c r="AH4769">
        <v>0</v>
      </c>
    </row>
    <row r="4770" spans="21:34" x14ac:dyDescent="0.25">
      <c r="U4770">
        <v>4769</v>
      </c>
      <c r="V4770">
        <v>15698528</v>
      </c>
      <c r="W4770" t="s">
        <v>1170</v>
      </c>
      <c r="X4770">
        <v>599</v>
      </c>
      <c r="Y4770" t="s">
        <v>376</v>
      </c>
      <c r="Z4770" t="s">
        <v>437</v>
      </c>
      <c r="AA4770">
        <v>31</v>
      </c>
      <c r="AB4770">
        <v>3</v>
      </c>
      <c r="AC4770">
        <v>0</v>
      </c>
      <c r="AD4770">
        <v>1</v>
      </c>
      <c r="AE4770">
        <v>1</v>
      </c>
      <c r="AF4770">
        <v>1</v>
      </c>
      <c r="AG4770">
        <v>130086.47</v>
      </c>
      <c r="AH4770">
        <v>1</v>
      </c>
    </row>
    <row r="4771" spans="21:34" x14ac:dyDescent="0.25">
      <c r="U4771">
        <v>4770</v>
      </c>
      <c r="V4771">
        <v>15770345</v>
      </c>
      <c r="W4771" t="s">
        <v>2609</v>
      </c>
      <c r="X4771">
        <v>559</v>
      </c>
      <c r="Y4771" t="s">
        <v>376</v>
      </c>
      <c r="Z4771" t="s">
        <v>437</v>
      </c>
      <c r="AA4771">
        <v>31</v>
      </c>
      <c r="AB4771">
        <v>1</v>
      </c>
      <c r="AC4771">
        <v>139183.06</v>
      </c>
      <c r="AD4771">
        <v>1</v>
      </c>
      <c r="AE4771">
        <v>0</v>
      </c>
      <c r="AF4771">
        <v>1</v>
      </c>
      <c r="AG4771">
        <v>143360.56</v>
      </c>
      <c r="AH4771">
        <v>0</v>
      </c>
    </row>
    <row r="4772" spans="21:34" x14ac:dyDescent="0.25">
      <c r="U4772">
        <v>4771</v>
      </c>
      <c r="V4772">
        <v>15761506</v>
      </c>
      <c r="W4772" t="s">
        <v>948</v>
      </c>
      <c r="X4772">
        <v>615</v>
      </c>
      <c r="Y4772" t="s">
        <v>376</v>
      </c>
      <c r="Z4772" t="s">
        <v>436</v>
      </c>
      <c r="AA4772">
        <v>19</v>
      </c>
      <c r="AB4772">
        <v>5</v>
      </c>
      <c r="AC4772">
        <v>0</v>
      </c>
      <c r="AD4772">
        <v>2</v>
      </c>
      <c r="AE4772">
        <v>1</v>
      </c>
      <c r="AF4772">
        <v>0</v>
      </c>
      <c r="AG4772">
        <v>159920.92000000001</v>
      </c>
      <c r="AH4772">
        <v>0</v>
      </c>
    </row>
    <row r="4773" spans="21:34" x14ac:dyDescent="0.25">
      <c r="U4773">
        <v>4772</v>
      </c>
      <c r="V4773">
        <v>15716619</v>
      </c>
      <c r="W4773" t="s">
        <v>2313</v>
      </c>
      <c r="X4773">
        <v>580</v>
      </c>
      <c r="Y4773" t="s">
        <v>378</v>
      </c>
      <c r="Z4773" t="s">
        <v>437</v>
      </c>
      <c r="AA4773">
        <v>36</v>
      </c>
      <c r="AB4773">
        <v>3</v>
      </c>
      <c r="AC4773">
        <v>74974.89</v>
      </c>
      <c r="AD4773">
        <v>1</v>
      </c>
      <c r="AE4773">
        <v>1</v>
      </c>
      <c r="AF4773">
        <v>1</v>
      </c>
      <c r="AG4773">
        <v>12099.67</v>
      </c>
      <c r="AH4773">
        <v>0</v>
      </c>
    </row>
    <row r="4774" spans="21:34" x14ac:dyDescent="0.25">
      <c r="U4774">
        <v>4773</v>
      </c>
      <c r="V4774">
        <v>15788367</v>
      </c>
      <c r="W4774" t="s">
        <v>1784</v>
      </c>
      <c r="X4774">
        <v>487</v>
      </c>
      <c r="Y4774" t="s">
        <v>376</v>
      </c>
      <c r="Z4774" t="s">
        <v>436</v>
      </c>
      <c r="AA4774">
        <v>44</v>
      </c>
      <c r="AB4774">
        <v>6</v>
      </c>
      <c r="AC4774">
        <v>61691.45</v>
      </c>
      <c r="AD4774">
        <v>1</v>
      </c>
      <c r="AE4774">
        <v>1</v>
      </c>
      <c r="AF4774">
        <v>1</v>
      </c>
      <c r="AG4774">
        <v>53087.98</v>
      </c>
      <c r="AH4774">
        <v>0</v>
      </c>
    </row>
    <row r="4775" spans="21:34" x14ac:dyDescent="0.25">
      <c r="U4775">
        <v>4774</v>
      </c>
      <c r="V4775">
        <v>15709451</v>
      </c>
      <c r="W4775" t="s">
        <v>929</v>
      </c>
      <c r="X4775">
        <v>646</v>
      </c>
      <c r="Y4775" t="s">
        <v>378</v>
      </c>
      <c r="Z4775" t="s">
        <v>437</v>
      </c>
      <c r="AA4775">
        <v>35</v>
      </c>
      <c r="AB4775">
        <v>1</v>
      </c>
      <c r="AC4775">
        <v>121952.75</v>
      </c>
      <c r="AD4775">
        <v>2</v>
      </c>
      <c r="AE4775">
        <v>1</v>
      </c>
      <c r="AF4775">
        <v>1</v>
      </c>
      <c r="AG4775">
        <v>142839.82</v>
      </c>
      <c r="AH4775">
        <v>0</v>
      </c>
    </row>
    <row r="4776" spans="21:34" x14ac:dyDescent="0.25">
      <c r="U4776">
        <v>4775</v>
      </c>
      <c r="V4776">
        <v>15640421</v>
      </c>
      <c r="W4776" t="s">
        <v>1644</v>
      </c>
      <c r="X4776">
        <v>811</v>
      </c>
      <c r="Y4776" t="s">
        <v>374</v>
      </c>
      <c r="Z4776" t="s">
        <v>437</v>
      </c>
      <c r="AA4776">
        <v>35</v>
      </c>
      <c r="AB4776">
        <v>7</v>
      </c>
      <c r="AC4776">
        <v>0</v>
      </c>
      <c r="AD4776">
        <v>1</v>
      </c>
      <c r="AE4776">
        <v>1</v>
      </c>
      <c r="AF4776">
        <v>1</v>
      </c>
      <c r="AG4776">
        <v>178.19</v>
      </c>
      <c r="AH4776">
        <v>0</v>
      </c>
    </row>
    <row r="4777" spans="21:34" x14ac:dyDescent="0.25">
      <c r="U4777">
        <v>4776</v>
      </c>
      <c r="V4777">
        <v>15580068</v>
      </c>
      <c r="W4777" t="s">
        <v>693</v>
      </c>
      <c r="X4777">
        <v>526</v>
      </c>
      <c r="Y4777" t="s">
        <v>376</v>
      </c>
      <c r="Z4777" t="s">
        <v>436</v>
      </c>
      <c r="AA4777">
        <v>35</v>
      </c>
      <c r="AB4777">
        <v>5</v>
      </c>
      <c r="AC4777">
        <v>0</v>
      </c>
      <c r="AD4777">
        <v>2</v>
      </c>
      <c r="AE4777">
        <v>1</v>
      </c>
      <c r="AF4777">
        <v>1</v>
      </c>
      <c r="AG4777">
        <v>105618.14</v>
      </c>
      <c r="AH4777">
        <v>0</v>
      </c>
    </row>
    <row r="4778" spans="21:34" x14ac:dyDescent="0.25">
      <c r="U4778">
        <v>4777</v>
      </c>
      <c r="V4778">
        <v>15677123</v>
      </c>
      <c r="W4778" t="s">
        <v>2003</v>
      </c>
      <c r="X4778">
        <v>767</v>
      </c>
      <c r="Y4778" t="s">
        <v>376</v>
      </c>
      <c r="Z4778" t="s">
        <v>436</v>
      </c>
      <c r="AA4778">
        <v>37</v>
      </c>
      <c r="AB4778">
        <v>7</v>
      </c>
      <c r="AC4778">
        <v>0</v>
      </c>
      <c r="AD4778">
        <v>2</v>
      </c>
      <c r="AE4778">
        <v>1</v>
      </c>
      <c r="AF4778">
        <v>1</v>
      </c>
      <c r="AG4778">
        <v>24734.25</v>
      </c>
      <c r="AH4778">
        <v>0</v>
      </c>
    </row>
    <row r="4779" spans="21:34" x14ac:dyDescent="0.25">
      <c r="U4779">
        <v>4778</v>
      </c>
      <c r="V4779">
        <v>15619801</v>
      </c>
      <c r="W4779" t="s">
        <v>2639</v>
      </c>
      <c r="X4779">
        <v>548</v>
      </c>
      <c r="Y4779" t="s">
        <v>374</v>
      </c>
      <c r="Z4779" t="s">
        <v>437</v>
      </c>
      <c r="AA4779">
        <v>33</v>
      </c>
      <c r="AB4779">
        <v>1</v>
      </c>
      <c r="AC4779">
        <v>80107.83</v>
      </c>
      <c r="AD4779">
        <v>2</v>
      </c>
      <c r="AE4779">
        <v>0</v>
      </c>
      <c r="AF4779">
        <v>1</v>
      </c>
      <c r="AG4779">
        <v>82245.67</v>
      </c>
      <c r="AH4779">
        <v>0</v>
      </c>
    </row>
    <row r="4780" spans="21:34" x14ac:dyDescent="0.25">
      <c r="U4780">
        <v>4779</v>
      </c>
      <c r="V4780">
        <v>15582246</v>
      </c>
      <c r="W4780" t="s">
        <v>808</v>
      </c>
      <c r="X4780">
        <v>737</v>
      </c>
      <c r="Y4780" t="s">
        <v>376</v>
      </c>
      <c r="Z4780" t="s">
        <v>437</v>
      </c>
      <c r="AA4780">
        <v>45</v>
      </c>
      <c r="AB4780">
        <v>2</v>
      </c>
      <c r="AC4780">
        <v>0</v>
      </c>
      <c r="AD4780">
        <v>2</v>
      </c>
      <c r="AE4780">
        <v>0</v>
      </c>
      <c r="AF4780">
        <v>1</v>
      </c>
      <c r="AG4780">
        <v>177695.67</v>
      </c>
      <c r="AH4780">
        <v>0</v>
      </c>
    </row>
    <row r="4781" spans="21:34" x14ac:dyDescent="0.25">
      <c r="U4781">
        <v>4780</v>
      </c>
      <c r="V4781">
        <v>15711843</v>
      </c>
      <c r="W4781" t="s">
        <v>1011</v>
      </c>
      <c r="X4781">
        <v>613</v>
      </c>
      <c r="Y4781" t="s">
        <v>378</v>
      </c>
      <c r="Z4781" t="s">
        <v>436</v>
      </c>
      <c r="AA4781">
        <v>40</v>
      </c>
      <c r="AB4781">
        <v>1</v>
      </c>
      <c r="AC4781">
        <v>147856.82</v>
      </c>
      <c r="AD4781">
        <v>3</v>
      </c>
      <c r="AE4781">
        <v>0</v>
      </c>
      <c r="AF4781">
        <v>0</v>
      </c>
      <c r="AG4781">
        <v>107961.11</v>
      </c>
      <c r="AH4781">
        <v>1</v>
      </c>
    </row>
    <row r="4782" spans="21:34" x14ac:dyDescent="0.25">
      <c r="U4782">
        <v>4781</v>
      </c>
      <c r="V4782">
        <v>15680046</v>
      </c>
      <c r="W4782" t="s">
        <v>1433</v>
      </c>
      <c r="X4782">
        <v>711</v>
      </c>
      <c r="Y4782" t="s">
        <v>376</v>
      </c>
      <c r="Z4782" t="s">
        <v>436</v>
      </c>
      <c r="AA4782">
        <v>36</v>
      </c>
      <c r="AB4782">
        <v>8</v>
      </c>
      <c r="AC4782">
        <v>0</v>
      </c>
      <c r="AD4782">
        <v>2</v>
      </c>
      <c r="AE4782">
        <v>1</v>
      </c>
      <c r="AF4782">
        <v>0</v>
      </c>
      <c r="AG4782">
        <v>55207.41</v>
      </c>
      <c r="AH4782">
        <v>0</v>
      </c>
    </row>
    <row r="4783" spans="21:34" x14ac:dyDescent="0.25">
      <c r="U4783">
        <v>4782</v>
      </c>
      <c r="V4783">
        <v>15804131</v>
      </c>
      <c r="W4783" t="s">
        <v>1684</v>
      </c>
      <c r="X4783">
        <v>850</v>
      </c>
      <c r="Y4783" t="s">
        <v>376</v>
      </c>
      <c r="Z4783" t="s">
        <v>437</v>
      </c>
      <c r="AA4783">
        <v>53</v>
      </c>
      <c r="AB4783">
        <v>7</v>
      </c>
      <c r="AC4783">
        <v>65407.16</v>
      </c>
      <c r="AD4783">
        <v>2</v>
      </c>
      <c r="AE4783">
        <v>0</v>
      </c>
      <c r="AF4783">
        <v>0</v>
      </c>
      <c r="AG4783">
        <v>182633.63</v>
      </c>
      <c r="AH4783">
        <v>1</v>
      </c>
    </row>
    <row r="4784" spans="21:34" x14ac:dyDescent="0.25">
      <c r="U4784">
        <v>4783</v>
      </c>
      <c r="V4784">
        <v>15722611</v>
      </c>
      <c r="W4784" t="s">
        <v>683</v>
      </c>
      <c r="X4784">
        <v>752</v>
      </c>
      <c r="Y4784" t="s">
        <v>374</v>
      </c>
      <c r="Z4784" t="s">
        <v>437</v>
      </c>
      <c r="AA4784">
        <v>53</v>
      </c>
      <c r="AB4784">
        <v>8</v>
      </c>
      <c r="AC4784">
        <v>114233.18</v>
      </c>
      <c r="AD4784">
        <v>1</v>
      </c>
      <c r="AE4784">
        <v>1</v>
      </c>
      <c r="AF4784">
        <v>1</v>
      </c>
      <c r="AG4784">
        <v>51587.040000000001</v>
      </c>
      <c r="AH4784">
        <v>0</v>
      </c>
    </row>
    <row r="4785" spans="21:34" x14ac:dyDescent="0.25">
      <c r="U4785">
        <v>4784</v>
      </c>
      <c r="V4785">
        <v>15729224</v>
      </c>
      <c r="W4785" t="s">
        <v>1759</v>
      </c>
      <c r="X4785">
        <v>710</v>
      </c>
      <c r="Y4785" t="s">
        <v>374</v>
      </c>
      <c r="Z4785" t="s">
        <v>437</v>
      </c>
      <c r="AA4785">
        <v>37</v>
      </c>
      <c r="AB4785">
        <v>5</v>
      </c>
      <c r="AC4785">
        <v>0</v>
      </c>
      <c r="AD4785">
        <v>2</v>
      </c>
      <c r="AE4785">
        <v>1</v>
      </c>
      <c r="AF4785">
        <v>0</v>
      </c>
      <c r="AG4785">
        <v>115403.31</v>
      </c>
      <c r="AH4785">
        <v>0</v>
      </c>
    </row>
    <row r="4786" spans="21:34" x14ac:dyDescent="0.25">
      <c r="U4786">
        <v>4785</v>
      </c>
      <c r="V4786">
        <v>15811588</v>
      </c>
      <c r="W4786" t="s">
        <v>1032</v>
      </c>
      <c r="X4786">
        <v>664</v>
      </c>
      <c r="Y4786" t="s">
        <v>376</v>
      </c>
      <c r="Z4786" t="s">
        <v>437</v>
      </c>
      <c r="AA4786">
        <v>53</v>
      </c>
      <c r="AB4786">
        <v>7</v>
      </c>
      <c r="AC4786">
        <v>187602.18</v>
      </c>
      <c r="AD4786">
        <v>1</v>
      </c>
      <c r="AE4786">
        <v>1</v>
      </c>
      <c r="AF4786">
        <v>0</v>
      </c>
      <c r="AG4786">
        <v>186392.99</v>
      </c>
      <c r="AH4786">
        <v>1</v>
      </c>
    </row>
    <row r="4787" spans="21:34" x14ac:dyDescent="0.25">
      <c r="U4787">
        <v>4786</v>
      </c>
      <c r="V4787">
        <v>15702138</v>
      </c>
      <c r="W4787" t="s">
        <v>1019</v>
      </c>
      <c r="X4787">
        <v>510</v>
      </c>
      <c r="Y4787" t="s">
        <v>374</v>
      </c>
      <c r="Z4787" t="s">
        <v>437</v>
      </c>
      <c r="AA4787">
        <v>22</v>
      </c>
      <c r="AB4787">
        <v>3</v>
      </c>
      <c r="AC4787">
        <v>156834.34</v>
      </c>
      <c r="AD4787">
        <v>1</v>
      </c>
      <c r="AE4787">
        <v>0</v>
      </c>
      <c r="AF4787">
        <v>0</v>
      </c>
      <c r="AG4787">
        <v>44374.44</v>
      </c>
      <c r="AH4787">
        <v>0</v>
      </c>
    </row>
    <row r="4788" spans="21:34" x14ac:dyDescent="0.25">
      <c r="U4788">
        <v>4787</v>
      </c>
      <c r="V4788">
        <v>15749799</v>
      </c>
      <c r="W4788" t="s">
        <v>1011</v>
      </c>
      <c r="X4788">
        <v>577</v>
      </c>
      <c r="Y4788" t="s">
        <v>374</v>
      </c>
      <c r="Z4788" t="s">
        <v>437</v>
      </c>
      <c r="AA4788">
        <v>34</v>
      </c>
      <c r="AB4788">
        <v>2</v>
      </c>
      <c r="AC4788">
        <v>0</v>
      </c>
      <c r="AD4788">
        <v>2</v>
      </c>
      <c r="AE4788">
        <v>1</v>
      </c>
      <c r="AF4788">
        <v>1</v>
      </c>
      <c r="AG4788">
        <v>84033.35</v>
      </c>
      <c r="AH4788">
        <v>0</v>
      </c>
    </row>
    <row r="4789" spans="21:34" x14ac:dyDescent="0.25">
      <c r="U4789">
        <v>4788</v>
      </c>
      <c r="V4789">
        <v>15752885</v>
      </c>
      <c r="W4789" t="s">
        <v>1238</v>
      </c>
      <c r="X4789">
        <v>529</v>
      </c>
      <c r="Y4789" t="s">
        <v>374</v>
      </c>
      <c r="Z4789" t="s">
        <v>436</v>
      </c>
      <c r="AA4789">
        <v>42</v>
      </c>
      <c r="AB4789">
        <v>1</v>
      </c>
      <c r="AC4789">
        <v>157498.9</v>
      </c>
      <c r="AD4789">
        <v>1</v>
      </c>
      <c r="AE4789">
        <v>1</v>
      </c>
      <c r="AF4789">
        <v>1</v>
      </c>
      <c r="AG4789">
        <v>82276.62</v>
      </c>
      <c r="AH4789">
        <v>0</v>
      </c>
    </row>
    <row r="4790" spans="21:34" x14ac:dyDescent="0.25">
      <c r="U4790">
        <v>4789</v>
      </c>
      <c r="V4790">
        <v>15674932</v>
      </c>
      <c r="W4790" t="s">
        <v>683</v>
      </c>
      <c r="X4790">
        <v>757</v>
      </c>
      <c r="Y4790" t="s">
        <v>376</v>
      </c>
      <c r="Z4790" t="s">
        <v>437</v>
      </c>
      <c r="AA4790">
        <v>44</v>
      </c>
      <c r="AB4790">
        <v>9</v>
      </c>
      <c r="AC4790">
        <v>0</v>
      </c>
      <c r="AD4790">
        <v>2</v>
      </c>
      <c r="AE4790">
        <v>1</v>
      </c>
      <c r="AF4790">
        <v>0</v>
      </c>
      <c r="AG4790">
        <v>177528.92</v>
      </c>
      <c r="AH4790">
        <v>0</v>
      </c>
    </row>
    <row r="4791" spans="21:34" x14ac:dyDescent="0.25">
      <c r="U4791">
        <v>4790</v>
      </c>
      <c r="V4791">
        <v>15743828</v>
      </c>
      <c r="W4791" t="s">
        <v>864</v>
      </c>
      <c r="X4791">
        <v>691</v>
      </c>
      <c r="Y4791" t="s">
        <v>374</v>
      </c>
      <c r="Z4791" t="s">
        <v>436</v>
      </c>
      <c r="AA4791">
        <v>41</v>
      </c>
      <c r="AB4791">
        <v>2</v>
      </c>
      <c r="AC4791">
        <v>0</v>
      </c>
      <c r="AD4791">
        <v>1</v>
      </c>
      <c r="AE4791">
        <v>1</v>
      </c>
      <c r="AF4791">
        <v>1</v>
      </c>
      <c r="AG4791">
        <v>56850.92</v>
      </c>
      <c r="AH4791">
        <v>1</v>
      </c>
    </row>
    <row r="4792" spans="21:34" x14ac:dyDescent="0.25">
      <c r="U4792">
        <v>4791</v>
      </c>
      <c r="V4792">
        <v>15642022</v>
      </c>
      <c r="W4792" t="s">
        <v>2573</v>
      </c>
      <c r="X4792">
        <v>621</v>
      </c>
      <c r="Y4792" t="s">
        <v>376</v>
      </c>
      <c r="Z4792" t="s">
        <v>436</v>
      </c>
      <c r="AA4792">
        <v>34</v>
      </c>
      <c r="AB4792">
        <v>8</v>
      </c>
      <c r="AC4792">
        <v>0</v>
      </c>
      <c r="AD4792">
        <v>1</v>
      </c>
      <c r="AE4792">
        <v>0</v>
      </c>
      <c r="AF4792">
        <v>0</v>
      </c>
      <c r="AG4792">
        <v>47972.65</v>
      </c>
      <c r="AH4792">
        <v>0</v>
      </c>
    </row>
    <row r="4793" spans="21:34" x14ac:dyDescent="0.25">
      <c r="U4793">
        <v>4792</v>
      </c>
      <c r="V4793">
        <v>15746461</v>
      </c>
      <c r="W4793" t="s">
        <v>781</v>
      </c>
      <c r="X4793">
        <v>709</v>
      </c>
      <c r="Y4793" t="s">
        <v>376</v>
      </c>
      <c r="Z4793" t="s">
        <v>436</v>
      </c>
      <c r="AA4793">
        <v>35</v>
      </c>
      <c r="AB4793">
        <v>2</v>
      </c>
      <c r="AC4793">
        <v>0</v>
      </c>
      <c r="AD4793">
        <v>2</v>
      </c>
      <c r="AE4793">
        <v>1</v>
      </c>
      <c r="AF4793">
        <v>0</v>
      </c>
      <c r="AG4793">
        <v>104982.39</v>
      </c>
      <c r="AH4793">
        <v>0</v>
      </c>
    </row>
    <row r="4794" spans="21:34" x14ac:dyDescent="0.25">
      <c r="U4794">
        <v>4793</v>
      </c>
      <c r="V4794">
        <v>15809991</v>
      </c>
      <c r="W4794" t="s">
        <v>1450</v>
      </c>
      <c r="X4794">
        <v>756</v>
      </c>
      <c r="Y4794" t="s">
        <v>376</v>
      </c>
      <c r="Z4794" t="s">
        <v>436</v>
      </c>
      <c r="AA4794">
        <v>19</v>
      </c>
      <c r="AB4794">
        <v>4</v>
      </c>
      <c r="AC4794">
        <v>130274.22</v>
      </c>
      <c r="AD4794">
        <v>1</v>
      </c>
      <c r="AE4794">
        <v>1</v>
      </c>
      <c r="AF4794">
        <v>1</v>
      </c>
      <c r="AG4794">
        <v>133535.29</v>
      </c>
      <c r="AH4794">
        <v>0</v>
      </c>
    </row>
    <row r="4795" spans="21:34" x14ac:dyDescent="0.25">
      <c r="U4795">
        <v>4794</v>
      </c>
      <c r="V4795">
        <v>15787322</v>
      </c>
      <c r="W4795" t="s">
        <v>1347</v>
      </c>
      <c r="X4795">
        <v>788</v>
      </c>
      <c r="Y4795" t="s">
        <v>374</v>
      </c>
      <c r="Z4795" t="s">
        <v>437</v>
      </c>
      <c r="AA4795">
        <v>41</v>
      </c>
      <c r="AB4795">
        <v>6</v>
      </c>
      <c r="AC4795">
        <v>0</v>
      </c>
      <c r="AD4795">
        <v>1</v>
      </c>
      <c r="AE4795">
        <v>1</v>
      </c>
      <c r="AF4795">
        <v>1</v>
      </c>
      <c r="AG4795">
        <v>25571.37</v>
      </c>
      <c r="AH4795">
        <v>0</v>
      </c>
    </row>
    <row r="4796" spans="21:34" x14ac:dyDescent="0.25">
      <c r="U4796">
        <v>4795</v>
      </c>
      <c r="V4796">
        <v>15575498</v>
      </c>
      <c r="W4796" t="s">
        <v>1632</v>
      </c>
      <c r="X4796">
        <v>705</v>
      </c>
      <c r="Y4796" t="s">
        <v>374</v>
      </c>
      <c r="Z4796" t="s">
        <v>437</v>
      </c>
      <c r="AA4796">
        <v>39</v>
      </c>
      <c r="AB4796">
        <v>5</v>
      </c>
      <c r="AC4796">
        <v>149379.66</v>
      </c>
      <c r="AD4796">
        <v>2</v>
      </c>
      <c r="AE4796">
        <v>1</v>
      </c>
      <c r="AF4796">
        <v>0</v>
      </c>
      <c r="AG4796">
        <v>96075.55</v>
      </c>
      <c r="AH4796">
        <v>0</v>
      </c>
    </row>
    <row r="4797" spans="21:34" x14ac:dyDescent="0.25">
      <c r="U4797">
        <v>4796</v>
      </c>
      <c r="V4797">
        <v>15691387</v>
      </c>
      <c r="W4797" t="s">
        <v>2640</v>
      </c>
      <c r="X4797">
        <v>483</v>
      </c>
      <c r="Y4797" t="s">
        <v>374</v>
      </c>
      <c r="Z4797" t="s">
        <v>436</v>
      </c>
      <c r="AA4797">
        <v>29</v>
      </c>
      <c r="AB4797">
        <v>9</v>
      </c>
      <c r="AC4797">
        <v>0</v>
      </c>
      <c r="AD4797">
        <v>1</v>
      </c>
      <c r="AE4797">
        <v>1</v>
      </c>
      <c r="AF4797">
        <v>1</v>
      </c>
      <c r="AG4797">
        <v>81634.45</v>
      </c>
      <c r="AH4797">
        <v>0</v>
      </c>
    </row>
    <row r="4798" spans="21:34" x14ac:dyDescent="0.25">
      <c r="U4798">
        <v>4797</v>
      </c>
      <c r="V4798">
        <v>15765457</v>
      </c>
      <c r="W4798" t="s">
        <v>2417</v>
      </c>
      <c r="X4798">
        <v>719</v>
      </c>
      <c r="Y4798" t="s">
        <v>376</v>
      </c>
      <c r="Z4798" t="s">
        <v>436</v>
      </c>
      <c r="AA4798">
        <v>35</v>
      </c>
      <c r="AB4798">
        <v>1</v>
      </c>
      <c r="AC4798">
        <v>100829.94</v>
      </c>
      <c r="AD4798">
        <v>1</v>
      </c>
      <c r="AE4798">
        <v>1</v>
      </c>
      <c r="AF4798">
        <v>1</v>
      </c>
      <c r="AG4798">
        <v>165008.97</v>
      </c>
      <c r="AH4798">
        <v>0</v>
      </c>
    </row>
    <row r="4799" spans="21:34" x14ac:dyDescent="0.25">
      <c r="U4799">
        <v>4798</v>
      </c>
      <c r="V4799">
        <v>15666173</v>
      </c>
      <c r="W4799" t="s">
        <v>2641</v>
      </c>
      <c r="X4799">
        <v>793</v>
      </c>
      <c r="Y4799" t="s">
        <v>378</v>
      </c>
      <c r="Z4799" t="s">
        <v>437</v>
      </c>
      <c r="AA4799">
        <v>32</v>
      </c>
      <c r="AB4799">
        <v>1</v>
      </c>
      <c r="AC4799">
        <v>96408.98</v>
      </c>
      <c r="AD4799">
        <v>1</v>
      </c>
      <c r="AE4799">
        <v>1</v>
      </c>
      <c r="AF4799">
        <v>1</v>
      </c>
      <c r="AG4799">
        <v>138191.81</v>
      </c>
      <c r="AH4799">
        <v>0</v>
      </c>
    </row>
    <row r="4800" spans="21:34" x14ac:dyDescent="0.25">
      <c r="U4800">
        <v>4799</v>
      </c>
      <c r="V4800">
        <v>15627377</v>
      </c>
      <c r="W4800" t="s">
        <v>2423</v>
      </c>
      <c r="X4800">
        <v>593</v>
      </c>
      <c r="Y4800" t="s">
        <v>374</v>
      </c>
      <c r="Z4800" t="s">
        <v>436</v>
      </c>
      <c r="AA4800">
        <v>41</v>
      </c>
      <c r="AB4800">
        <v>6</v>
      </c>
      <c r="AC4800">
        <v>0</v>
      </c>
      <c r="AD4800">
        <v>2</v>
      </c>
      <c r="AE4800">
        <v>1</v>
      </c>
      <c r="AF4800">
        <v>1</v>
      </c>
      <c r="AG4800">
        <v>99136.49</v>
      </c>
      <c r="AH4800">
        <v>0</v>
      </c>
    </row>
    <row r="4801" spans="21:34" x14ac:dyDescent="0.25">
      <c r="U4801">
        <v>4800</v>
      </c>
      <c r="V4801">
        <v>15656683</v>
      </c>
      <c r="W4801" t="s">
        <v>911</v>
      </c>
      <c r="X4801">
        <v>551</v>
      </c>
      <c r="Y4801" t="s">
        <v>374</v>
      </c>
      <c r="Z4801" t="s">
        <v>436</v>
      </c>
      <c r="AA4801">
        <v>52</v>
      </c>
      <c r="AB4801">
        <v>1</v>
      </c>
      <c r="AC4801">
        <v>0</v>
      </c>
      <c r="AD4801">
        <v>1</v>
      </c>
      <c r="AE4801">
        <v>0</v>
      </c>
      <c r="AF4801">
        <v>0</v>
      </c>
      <c r="AG4801">
        <v>63584.55</v>
      </c>
      <c r="AH4801">
        <v>1</v>
      </c>
    </row>
    <row r="4802" spans="21:34" x14ac:dyDescent="0.25">
      <c r="U4802">
        <v>4801</v>
      </c>
      <c r="V4802">
        <v>15679810</v>
      </c>
      <c r="W4802" t="s">
        <v>1422</v>
      </c>
      <c r="X4802">
        <v>690</v>
      </c>
      <c r="Y4802" t="s">
        <v>374</v>
      </c>
      <c r="Z4802" t="s">
        <v>436</v>
      </c>
      <c r="AA4802">
        <v>39</v>
      </c>
      <c r="AB4802">
        <v>6</v>
      </c>
      <c r="AC4802">
        <v>0</v>
      </c>
      <c r="AD4802">
        <v>2</v>
      </c>
      <c r="AE4802">
        <v>1</v>
      </c>
      <c r="AF4802">
        <v>0</v>
      </c>
      <c r="AG4802">
        <v>160532.88</v>
      </c>
      <c r="AH4802">
        <v>0</v>
      </c>
    </row>
    <row r="4803" spans="21:34" x14ac:dyDescent="0.25">
      <c r="U4803">
        <v>4802</v>
      </c>
      <c r="V4803">
        <v>15606310</v>
      </c>
      <c r="W4803" t="s">
        <v>2642</v>
      </c>
      <c r="X4803">
        <v>823</v>
      </c>
      <c r="Y4803" t="s">
        <v>374</v>
      </c>
      <c r="Z4803" t="s">
        <v>436</v>
      </c>
      <c r="AA4803">
        <v>71</v>
      </c>
      <c r="AB4803">
        <v>5</v>
      </c>
      <c r="AC4803">
        <v>149105.07999999999</v>
      </c>
      <c r="AD4803">
        <v>1</v>
      </c>
      <c r="AE4803">
        <v>0</v>
      </c>
      <c r="AF4803">
        <v>1</v>
      </c>
      <c r="AG4803">
        <v>162683.06</v>
      </c>
      <c r="AH4803">
        <v>0</v>
      </c>
    </row>
    <row r="4804" spans="21:34" x14ac:dyDescent="0.25">
      <c r="U4804">
        <v>4803</v>
      </c>
      <c r="V4804">
        <v>15756871</v>
      </c>
      <c r="W4804" t="s">
        <v>736</v>
      </c>
      <c r="X4804">
        <v>512</v>
      </c>
      <c r="Y4804" t="s">
        <v>376</v>
      </c>
      <c r="Z4804" t="s">
        <v>436</v>
      </c>
      <c r="AA4804">
        <v>39</v>
      </c>
      <c r="AB4804">
        <v>3</v>
      </c>
      <c r="AC4804">
        <v>0</v>
      </c>
      <c r="AD4804">
        <v>1</v>
      </c>
      <c r="AE4804">
        <v>1</v>
      </c>
      <c r="AF4804">
        <v>0</v>
      </c>
      <c r="AG4804">
        <v>134878.19</v>
      </c>
      <c r="AH4804">
        <v>0</v>
      </c>
    </row>
    <row r="4805" spans="21:34" x14ac:dyDescent="0.25">
      <c r="U4805">
        <v>4804</v>
      </c>
      <c r="V4805">
        <v>15610002</v>
      </c>
      <c r="W4805" t="s">
        <v>2022</v>
      </c>
      <c r="X4805">
        <v>802</v>
      </c>
      <c r="Y4805" t="s">
        <v>376</v>
      </c>
      <c r="Z4805" t="s">
        <v>436</v>
      </c>
      <c r="AA4805">
        <v>41</v>
      </c>
      <c r="AB4805">
        <v>5</v>
      </c>
      <c r="AC4805">
        <v>0</v>
      </c>
      <c r="AD4805">
        <v>2</v>
      </c>
      <c r="AE4805">
        <v>1</v>
      </c>
      <c r="AF4805">
        <v>1</v>
      </c>
      <c r="AG4805">
        <v>134626.29999999999</v>
      </c>
      <c r="AH4805">
        <v>0</v>
      </c>
    </row>
    <row r="4806" spans="21:34" x14ac:dyDescent="0.25">
      <c r="U4806">
        <v>4805</v>
      </c>
      <c r="V4806">
        <v>15567802</v>
      </c>
      <c r="W4806" t="s">
        <v>2643</v>
      </c>
      <c r="X4806">
        <v>450</v>
      </c>
      <c r="Y4806" t="s">
        <v>376</v>
      </c>
      <c r="Z4806" t="s">
        <v>437</v>
      </c>
      <c r="AA4806">
        <v>34</v>
      </c>
      <c r="AB4806">
        <v>2</v>
      </c>
      <c r="AC4806">
        <v>0</v>
      </c>
      <c r="AD4806">
        <v>2</v>
      </c>
      <c r="AE4806">
        <v>1</v>
      </c>
      <c r="AF4806">
        <v>0</v>
      </c>
      <c r="AG4806">
        <v>175480.93</v>
      </c>
      <c r="AH4806">
        <v>0</v>
      </c>
    </row>
    <row r="4807" spans="21:34" x14ac:dyDescent="0.25">
      <c r="U4807">
        <v>4806</v>
      </c>
      <c r="V4807">
        <v>15745452</v>
      </c>
      <c r="W4807" t="s">
        <v>805</v>
      </c>
      <c r="X4807">
        <v>651</v>
      </c>
      <c r="Y4807" t="s">
        <v>378</v>
      </c>
      <c r="Z4807" t="s">
        <v>436</v>
      </c>
      <c r="AA4807">
        <v>41</v>
      </c>
      <c r="AB4807">
        <v>1</v>
      </c>
      <c r="AC4807">
        <v>90218.11</v>
      </c>
      <c r="AD4807">
        <v>1</v>
      </c>
      <c r="AE4807">
        <v>1</v>
      </c>
      <c r="AF4807">
        <v>0</v>
      </c>
      <c r="AG4807">
        <v>174337.68</v>
      </c>
      <c r="AH4807">
        <v>0</v>
      </c>
    </row>
    <row r="4808" spans="21:34" x14ac:dyDescent="0.25">
      <c r="U4808">
        <v>4807</v>
      </c>
      <c r="V4808">
        <v>15617252</v>
      </c>
      <c r="W4808" t="s">
        <v>931</v>
      </c>
      <c r="X4808">
        <v>697</v>
      </c>
      <c r="Y4808" t="s">
        <v>374</v>
      </c>
      <c r="Z4808" t="s">
        <v>437</v>
      </c>
      <c r="AA4808">
        <v>33</v>
      </c>
      <c r="AB4808">
        <v>1</v>
      </c>
      <c r="AC4808">
        <v>87347.7</v>
      </c>
      <c r="AD4808">
        <v>1</v>
      </c>
      <c r="AE4808">
        <v>1</v>
      </c>
      <c r="AF4808">
        <v>0</v>
      </c>
      <c r="AG4808">
        <v>172524.51</v>
      </c>
      <c r="AH4808">
        <v>0</v>
      </c>
    </row>
    <row r="4809" spans="21:34" x14ac:dyDescent="0.25">
      <c r="U4809">
        <v>4808</v>
      </c>
      <c r="V4809">
        <v>15753248</v>
      </c>
      <c r="W4809" t="s">
        <v>1266</v>
      </c>
      <c r="X4809">
        <v>611</v>
      </c>
      <c r="Y4809" t="s">
        <v>374</v>
      </c>
      <c r="Z4809" t="s">
        <v>436</v>
      </c>
      <c r="AA4809">
        <v>28</v>
      </c>
      <c r="AB4809">
        <v>2</v>
      </c>
      <c r="AC4809">
        <v>0</v>
      </c>
      <c r="AD4809">
        <v>2</v>
      </c>
      <c r="AE4809">
        <v>0</v>
      </c>
      <c r="AF4809">
        <v>0</v>
      </c>
      <c r="AG4809">
        <v>25395.83</v>
      </c>
      <c r="AH4809">
        <v>0</v>
      </c>
    </row>
    <row r="4810" spans="21:34" x14ac:dyDescent="0.25">
      <c r="U4810">
        <v>4809</v>
      </c>
      <c r="V4810">
        <v>15610755</v>
      </c>
      <c r="W4810" t="s">
        <v>1200</v>
      </c>
      <c r="X4810">
        <v>643</v>
      </c>
      <c r="Y4810" t="s">
        <v>374</v>
      </c>
      <c r="Z4810" t="s">
        <v>437</v>
      </c>
      <c r="AA4810">
        <v>33</v>
      </c>
      <c r="AB4810">
        <v>0</v>
      </c>
      <c r="AC4810">
        <v>137811.75</v>
      </c>
      <c r="AD4810">
        <v>1</v>
      </c>
      <c r="AE4810">
        <v>1</v>
      </c>
      <c r="AF4810">
        <v>1</v>
      </c>
      <c r="AG4810">
        <v>184856.89</v>
      </c>
      <c r="AH4810">
        <v>0</v>
      </c>
    </row>
    <row r="4811" spans="21:34" x14ac:dyDescent="0.25">
      <c r="U4811">
        <v>4810</v>
      </c>
      <c r="V4811">
        <v>15662238</v>
      </c>
      <c r="W4811" t="s">
        <v>1228</v>
      </c>
      <c r="X4811">
        <v>822</v>
      </c>
      <c r="Y4811" t="s">
        <v>374</v>
      </c>
      <c r="Z4811" t="s">
        <v>436</v>
      </c>
      <c r="AA4811">
        <v>37</v>
      </c>
      <c r="AB4811">
        <v>3</v>
      </c>
      <c r="AC4811">
        <v>105563</v>
      </c>
      <c r="AD4811">
        <v>1</v>
      </c>
      <c r="AE4811">
        <v>1</v>
      </c>
      <c r="AF4811">
        <v>0</v>
      </c>
      <c r="AG4811">
        <v>182624.93</v>
      </c>
      <c r="AH4811">
        <v>0</v>
      </c>
    </row>
    <row r="4812" spans="21:34" x14ac:dyDescent="0.25">
      <c r="U4812">
        <v>4811</v>
      </c>
      <c r="V4812">
        <v>15799186</v>
      </c>
      <c r="W4812" t="s">
        <v>1167</v>
      </c>
      <c r="X4812">
        <v>632</v>
      </c>
      <c r="Y4812" t="s">
        <v>374</v>
      </c>
      <c r="Z4812" t="s">
        <v>436</v>
      </c>
      <c r="AA4812">
        <v>38</v>
      </c>
      <c r="AB4812">
        <v>4</v>
      </c>
      <c r="AC4812">
        <v>0</v>
      </c>
      <c r="AD4812">
        <v>2</v>
      </c>
      <c r="AE4812">
        <v>0</v>
      </c>
      <c r="AF4812">
        <v>0</v>
      </c>
      <c r="AG4812">
        <v>192505.62</v>
      </c>
      <c r="AH4812">
        <v>0</v>
      </c>
    </row>
    <row r="4813" spans="21:34" x14ac:dyDescent="0.25">
      <c r="U4813">
        <v>4812</v>
      </c>
      <c r="V4813">
        <v>15686941</v>
      </c>
      <c r="W4813" t="s">
        <v>2603</v>
      </c>
      <c r="X4813">
        <v>575</v>
      </c>
      <c r="Y4813" t="s">
        <v>376</v>
      </c>
      <c r="Z4813" t="s">
        <v>437</v>
      </c>
      <c r="AA4813">
        <v>26</v>
      </c>
      <c r="AB4813">
        <v>7</v>
      </c>
      <c r="AC4813">
        <v>0</v>
      </c>
      <c r="AD4813">
        <v>2</v>
      </c>
      <c r="AE4813">
        <v>1</v>
      </c>
      <c r="AF4813">
        <v>0</v>
      </c>
      <c r="AG4813">
        <v>112507.63</v>
      </c>
      <c r="AH4813">
        <v>0</v>
      </c>
    </row>
    <row r="4814" spans="21:34" x14ac:dyDescent="0.25">
      <c r="U4814">
        <v>4813</v>
      </c>
      <c r="V4814">
        <v>15601172</v>
      </c>
      <c r="W4814" t="s">
        <v>2010</v>
      </c>
      <c r="X4814">
        <v>672</v>
      </c>
      <c r="Y4814" t="s">
        <v>374</v>
      </c>
      <c r="Z4814" t="s">
        <v>436</v>
      </c>
      <c r="AA4814">
        <v>31</v>
      </c>
      <c r="AB4814">
        <v>6</v>
      </c>
      <c r="AC4814">
        <v>91125.75</v>
      </c>
      <c r="AD4814">
        <v>1</v>
      </c>
      <c r="AE4814">
        <v>1</v>
      </c>
      <c r="AF4814">
        <v>0</v>
      </c>
      <c r="AG4814">
        <v>177295.92</v>
      </c>
      <c r="AH4814">
        <v>0</v>
      </c>
    </row>
    <row r="4815" spans="21:34" x14ac:dyDescent="0.25">
      <c r="U4815">
        <v>4814</v>
      </c>
      <c r="V4815">
        <v>15723858</v>
      </c>
      <c r="W4815" t="s">
        <v>1728</v>
      </c>
      <c r="X4815">
        <v>517</v>
      </c>
      <c r="Y4815" t="s">
        <v>376</v>
      </c>
      <c r="Z4815" t="s">
        <v>436</v>
      </c>
      <c r="AA4815">
        <v>39</v>
      </c>
      <c r="AB4815">
        <v>3</v>
      </c>
      <c r="AC4815">
        <v>0</v>
      </c>
      <c r="AD4815">
        <v>2</v>
      </c>
      <c r="AE4815">
        <v>0</v>
      </c>
      <c r="AF4815">
        <v>1</v>
      </c>
      <c r="AG4815">
        <v>12465.51</v>
      </c>
      <c r="AH4815">
        <v>0</v>
      </c>
    </row>
    <row r="4816" spans="21:34" x14ac:dyDescent="0.25">
      <c r="U4816">
        <v>4815</v>
      </c>
      <c r="V4816">
        <v>15615896</v>
      </c>
      <c r="W4816" t="s">
        <v>1622</v>
      </c>
      <c r="X4816">
        <v>621</v>
      </c>
      <c r="Y4816" t="s">
        <v>376</v>
      </c>
      <c r="Z4816" t="s">
        <v>436</v>
      </c>
      <c r="AA4816">
        <v>39</v>
      </c>
      <c r="AB4816">
        <v>8</v>
      </c>
      <c r="AC4816">
        <v>0</v>
      </c>
      <c r="AD4816">
        <v>2</v>
      </c>
      <c r="AE4816">
        <v>1</v>
      </c>
      <c r="AF4816">
        <v>0</v>
      </c>
      <c r="AG4816">
        <v>36122.959999999999</v>
      </c>
      <c r="AH4816">
        <v>0</v>
      </c>
    </row>
    <row r="4817" spans="21:34" x14ac:dyDescent="0.25">
      <c r="U4817">
        <v>4816</v>
      </c>
      <c r="V4817">
        <v>15737647</v>
      </c>
      <c r="W4817" t="s">
        <v>2644</v>
      </c>
      <c r="X4817">
        <v>775</v>
      </c>
      <c r="Y4817" t="s">
        <v>378</v>
      </c>
      <c r="Z4817" t="s">
        <v>437</v>
      </c>
      <c r="AA4817">
        <v>77</v>
      </c>
      <c r="AB4817">
        <v>6</v>
      </c>
      <c r="AC4817">
        <v>135120.56</v>
      </c>
      <c r="AD4817">
        <v>1</v>
      </c>
      <c r="AE4817">
        <v>1</v>
      </c>
      <c r="AF4817">
        <v>0</v>
      </c>
      <c r="AG4817">
        <v>37836.639999999999</v>
      </c>
      <c r="AH4817">
        <v>0</v>
      </c>
    </row>
    <row r="4818" spans="21:34" x14ac:dyDescent="0.25">
      <c r="U4818">
        <v>4817</v>
      </c>
      <c r="V4818">
        <v>15582841</v>
      </c>
      <c r="W4818" t="s">
        <v>1730</v>
      </c>
      <c r="X4818">
        <v>600</v>
      </c>
      <c r="Y4818" t="s">
        <v>374</v>
      </c>
      <c r="Z4818" t="s">
        <v>436</v>
      </c>
      <c r="AA4818">
        <v>29</v>
      </c>
      <c r="AB4818">
        <v>8</v>
      </c>
      <c r="AC4818">
        <v>0</v>
      </c>
      <c r="AD4818">
        <v>2</v>
      </c>
      <c r="AE4818">
        <v>0</v>
      </c>
      <c r="AF4818">
        <v>1</v>
      </c>
      <c r="AG4818">
        <v>34747.43</v>
      </c>
      <c r="AH4818">
        <v>0</v>
      </c>
    </row>
    <row r="4819" spans="21:34" x14ac:dyDescent="0.25">
      <c r="U4819">
        <v>4818</v>
      </c>
      <c r="V4819">
        <v>15760090</v>
      </c>
      <c r="W4819" t="s">
        <v>713</v>
      </c>
      <c r="X4819">
        <v>640</v>
      </c>
      <c r="Y4819" t="s">
        <v>374</v>
      </c>
      <c r="Z4819" t="s">
        <v>436</v>
      </c>
      <c r="AA4819">
        <v>28</v>
      </c>
      <c r="AB4819">
        <v>7</v>
      </c>
      <c r="AC4819">
        <v>0</v>
      </c>
      <c r="AD4819">
        <v>2</v>
      </c>
      <c r="AE4819">
        <v>1</v>
      </c>
      <c r="AF4819">
        <v>1</v>
      </c>
      <c r="AG4819">
        <v>131097.9</v>
      </c>
      <c r="AH4819">
        <v>0</v>
      </c>
    </row>
    <row r="4820" spans="21:34" x14ac:dyDescent="0.25">
      <c r="U4820">
        <v>4819</v>
      </c>
      <c r="V4820">
        <v>15588587</v>
      </c>
      <c r="W4820" t="s">
        <v>2645</v>
      </c>
      <c r="X4820">
        <v>752</v>
      </c>
      <c r="Y4820" t="s">
        <v>374</v>
      </c>
      <c r="Z4820" t="s">
        <v>437</v>
      </c>
      <c r="AA4820">
        <v>36</v>
      </c>
      <c r="AB4820">
        <v>1</v>
      </c>
      <c r="AC4820">
        <v>86837.95</v>
      </c>
      <c r="AD4820">
        <v>1</v>
      </c>
      <c r="AE4820">
        <v>1</v>
      </c>
      <c r="AF4820">
        <v>1</v>
      </c>
      <c r="AG4820">
        <v>105280.55</v>
      </c>
      <c r="AH4820">
        <v>0</v>
      </c>
    </row>
    <row r="4821" spans="21:34" x14ac:dyDescent="0.25">
      <c r="U4821">
        <v>4820</v>
      </c>
      <c r="V4821">
        <v>15683157</v>
      </c>
      <c r="W4821" t="s">
        <v>2646</v>
      </c>
      <c r="X4821">
        <v>613</v>
      </c>
      <c r="Y4821" t="s">
        <v>374</v>
      </c>
      <c r="Z4821" t="s">
        <v>436</v>
      </c>
      <c r="AA4821">
        <v>26</v>
      </c>
      <c r="AB4821">
        <v>4</v>
      </c>
      <c r="AC4821">
        <v>100446.57</v>
      </c>
      <c r="AD4821">
        <v>1</v>
      </c>
      <c r="AE4821">
        <v>0</v>
      </c>
      <c r="AF4821">
        <v>1</v>
      </c>
      <c r="AG4821">
        <v>149653.81</v>
      </c>
      <c r="AH4821">
        <v>0</v>
      </c>
    </row>
    <row r="4822" spans="21:34" x14ac:dyDescent="0.25">
      <c r="U4822">
        <v>4821</v>
      </c>
      <c r="V4822">
        <v>15694209</v>
      </c>
      <c r="W4822" t="s">
        <v>741</v>
      </c>
      <c r="X4822">
        <v>484</v>
      </c>
      <c r="Y4822" t="s">
        <v>374</v>
      </c>
      <c r="Z4822" t="s">
        <v>437</v>
      </c>
      <c r="AA4822">
        <v>32</v>
      </c>
      <c r="AB4822">
        <v>3</v>
      </c>
      <c r="AC4822">
        <v>0</v>
      </c>
      <c r="AD4822">
        <v>2</v>
      </c>
      <c r="AE4822">
        <v>1</v>
      </c>
      <c r="AF4822">
        <v>1</v>
      </c>
      <c r="AG4822">
        <v>139390.99</v>
      </c>
      <c r="AH4822">
        <v>0</v>
      </c>
    </row>
    <row r="4823" spans="21:34" x14ac:dyDescent="0.25">
      <c r="U4823">
        <v>4822</v>
      </c>
      <c r="V4823">
        <v>15655875</v>
      </c>
      <c r="W4823" t="s">
        <v>2647</v>
      </c>
      <c r="X4823">
        <v>511</v>
      </c>
      <c r="Y4823" t="s">
        <v>374</v>
      </c>
      <c r="Z4823" t="s">
        <v>437</v>
      </c>
      <c r="AA4823">
        <v>33</v>
      </c>
      <c r="AB4823">
        <v>3</v>
      </c>
      <c r="AC4823">
        <v>0</v>
      </c>
      <c r="AD4823">
        <v>2</v>
      </c>
      <c r="AE4823">
        <v>1</v>
      </c>
      <c r="AF4823">
        <v>0</v>
      </c>
      <c r="AG4823">
        <v>132436.71</v>
      </c>
      <c r="AH4823">
        <v>0</v>
      </c>
    </row>
    <row r="4824" spans="21:34" x14ac:dyDescent="0.25">
      <c r="U4824">
        <v>4823</v>
      </c>
      <c r="V4824">
        <v>15805704</v>
      </c>
      <c r="W4824" t="s">
        <v>1383</v>
      </c>
      <c r="X4824">
        <v>745</v>
      </c>
      <c r="Y4824" t="s">
        <v>374</v>
      </c>
      <c r="Z4824" t="s">
        <v>437</v>
      </c>
      <c r="AA4824">
        <v>32</v>
      </c>
      <c r="AB4824">
        <v>2</v>
      </c>
      <c r="AC4824">
        <v>0</v>
      </c>
      <c r="AD4824">
        <v>4</v>
      </c>
      <c r="AE4824">
        <v>0</v>
      </c>
      <c r="AF4824">
        <v>1</v>
      </c>
      <c r="AG4824">
        <v>179705.13</v>
      </c>
      <c r="AH4824">
        <v>1</v>
      </c>
    </row>
    <row r="4825" spans="21:34" x14ac:dyDescent="0.25">
      <c r="U4825">
        <v>4824</v>
      </c>
      <c r="V4825">
        <v>15744789</v>
      </c>
      <c r="W4825" t="s">
        <v>2474</v>
      </c>
      <c r="X4825">
        <v>786</v>
      </c>
      <c r="Y4825" t="s">
        <v>376</v>
      </c>
      <c r="Z4825" t="s">
        <v>437</v>
      </c>
      <c r="AA4825">
        <v>32</v>
      </c>
      <c r="AB4825">
        <v>6</v>
      </c>
      <c r="AC4825">
        <v>114512.59</v>
      </c>
      <c r="AD4825">
        <v>1</v>
      </c>
      <c r="AE4825">
        <v>1</v>
      </c>
      <c r="AF4825">
        <v>0</v>
      </c>
      <c r="AG4825">
        <v>15796.66</v>
      </c>
      <c r="AH4825">
        <v>0</v>
      </c>
    </row>
    <row r="4826" spans="21:34" x14ac:dyDescent="0.25">
      <c r="U4826">
        <v>4825</v>
      </c>
      <c r="V4826">
        <v>15799357</v>
      </c>
      <c r="W4826" t="s">
        <v>2648</v>
      </c>
      <c r="X4826">
        <v>727</v>
      </c>
      <c r="Y4826" t="s">
        <v>374</v>
      </c>
      <c r="Z4826" t="s">
        <v>436</v>
      </c>
      <c r="AA4826">
        <v>35</v>
      </c>
      <c r="AB4826">
        <v>5</v>
      </c>
      <c r="AC4826">
        <v>136364.46</v>
      </c>
      <c r="AD4826">
        <v>1</v>
      </c>
      <c r="AE4826">
        <v>0</v>
      </c>
      <c r="AF4826">
        <v>0</v>
      </c>
      <c r="AG4826">
        <v>142754.71</v>
      </c>
      <c r="AH4826">
        <v>0</v>
      </c>
    </row>
    <row r="4827" spans="21:34" x14ac:dyDescent="0.25">
      <c r="U4827">
        <v>4826</v>
      </c>
      <c r="V4827">
        <v>15726153</v>
      </c>
      <c r="W4827" t="s">
        <v>741</v>
      </c>
      <c r="X4827">
        <v>622</v>
      </c>
      <c r="Y4827" t="s">
        <v>374</v>
      </c>
      <c r="Z4827" t="s">
        <v>436</v>
      </c>
      <c r="AA4827">
        <v>31</v>
      </c>
      <c r="AB4827">
        <v>5</v>
      </c>
      <c r="AC4827">
        <v>106260.67</v>
      </c>
      <c r="AD4827">
        <v>1</v>
      </c>
      <c r="AE4827">
        <v>1</v>
      </c>
      <c r="AF4827">
        <v>1</v>
      </c>
      <c r="AG4827">
        <v>2578.4299999999998</v>
      </c>
      <c r="AH4827">
        <v>0</v>
      </c>
    </row>
    <row r="4828" spans="21:34" x14ac:dyDescent="0.25">
      <c r="U4828">
        <v>4827</v>
      </c>
      <c r="V4828">
        <v>15713346</v>
      </c>
      <c r="W4828" t="s">
        <v>2649</v>
      </c>
      <c r="X4828">
        <v>794</v>
      </c>
      <c r="Y4828" t="s">
        <v>374</v>
      </c>
      <c r="Z4828" t="s">
        <v>436</v>
      </c>
      <c r="AA4828">
        <v>24</v>
      </c>
      <c r="AB4828">
        <v>10</v>
      </c>
      <c r="AC4828">
        <v>146126.75</v>
      </c>
      <c r="AD4828">
        <v>1</v>
      </c>
      <c r="AE4828">
        <v>1</v>
      </c>
      <c r="AF4828">
        <v>1</v>
      </c>
      <c r="AG4828">
        <v>88992.05</v>
      </c>
      <c r="AH4828">
        <v>0</v>
      </c>
    </row>
    <row r="4829" spans="21:34" x14ac:dyDescent="0.25">
      <c r="U4829">
        <v>4828</v>
      </c>
      <c r="V4829">
        <v>15665053</v>
      </c>
      <c r="W4829" t="s">
        <v>2127</v>
      </c>
      <c r="X4829">
        <v>636</v>
      </c>
      <c r="Y4829" t="s">
        <v>376</v>
      </c>
      <c r="Z4829" t="s">
        <v>436</v>
      </c>
      <c r="AA4829">
        <v>52</v>
      </c>
      <c r="AB4829">
        <v>4</v>
      </c>
      <c r="AC4829">
        <v>111284.53</v>
      </c>
      <c r="AD4829">
        <v>1</v>
      </c>
      <c r="AE4829">
        <v>0</v>
      </c>
      <c r="AF4829">
        <v>1</v>
      </c>
      <c r="AG4829">
        <v>32936.44</v>
      </c>
      <c r="AH4829">
        <v>1</v>
      </c>
    </row>
    <row r="4830" spans="21:34" x14ac:dyDescent="0.25">
      <c r="U4830">
        <v>4829</v>
      </c>
      <c r="V4830">
        <v>15592379</v>
      </c>
      <c r="W4830" t="s">
        <v>1202</v>
      </c>
      <c r="X4830">
        <v>741</v>
      </c>
      <c r="Y4830" t="s">
        <v>376</v>
      </c>
      <c r="Z4830" t="s">
        <v>437</v>
      </c>
      <c r="AA4830">
        <v>42</v>
      </c>
      <c r="AB4830">
        <v>9</v>
      </c>
      <c r="AC4830">
        <v>121056.63</v>
      </c>
      <c r="AD4830">
        <v>2</v>
      </c>
      <c r="AE4830">
        <v>1</v>
      </c>
      <c r="AF4830">
        <v>0</v>
      </c>
      <c r="AG4830">
        <v>39122.58</v>
      </c>
      <c r="AH4830">
        <v>0</v>
      </c>
    </row>
    <row r="4831" spans="21:34" x14ac:dyDescent="0.25">
      <c r="U4831">
        <v>4830</v>
      </c>
      <c r="V4831">
        <v>15692599</v>
      </c>
      <c r="W4831" t="s">
        <v>754</v>
      </c>
      <c r="X4831">
        <v>687</v>
      </c>
      <c r="Y4831" t="s">
        <v>374</v>
      </c>
      <c r="Z4831" t="s">
        <v>436</v>
      </c>
      <c r="AA4831">
        <v>34</v>
      </c>
      <c r="AB4831">
        <v>5</v>
      </c>
      <c r="AC4831">
        <v>128270.56</v>
      </c>
      <c r="AD4831">
        <v>1</v>
      </c>
      <c r="AE4831">
        <v>1</v>
      </c>
      <c r="AF4831">
        <v>0</v>
      </c>
      <c r="AG4831">
        <v>191092.62</v>
      </c>
      <c r="AH4831">
        <v>0</v>
      </c>
    </row>
    <row r="4832" spans="21:34" x14ac:dyDescent="0.25">
      <c r="U4832">
        <v>4831</v>
      </c>
      <c r="V4832">
        <v>15620758</v>
      </c>
      <c r="W4832" t="s">
        <v>2650</v>
      </c>
      <c r="X4832">
        <v>660</v>
      </c>
      <c r="Y4832" t="s">
        <v>376</v>
      </c>
      <c r="Z4832" t="s">
        <v>436</v>
      </c>
      <c r="AA4832">
        <v>30</v>
      </c>
      <c r="AB4832">
        <v>4</v>
      </c>
      <c r="AC4832">
        <v>0</v>
      </c>
      <c r="AD4832">
        <v>2</v>
      </c>
      <c r="AE4832">
        <v>1</v>
      </c>
      <c r="AF4832">
        <v>0</v>
      </c>
      <c r="AG4832">
        <v>129149.06</v>
      </c>
      <c r="AH4832">
        <v>0</v>
      </c>
    </row>
    <row r="4833" spans="21:34" x14ac:dyDescent="0.25">
      <c r="U4833">
        <v>4832</v>
      </c>
      <c r="V4833">
        <v>15637428</v>
      </c>
      <c r="W4833" t="s">
        <v>966</v>
      </c>
      <c r="X4833">
        <v>660</v>
      </c>
      <c r="Y4833" t="s">
        <v>374</v>
      </c>
      <c r="Z4833" t="s">
        <v>436</v>
      </c>
      <c r="AA4833">
        <v>35</v>
      </c>
      <c r="AB4833">
        <v>7</v>
      </c>
      <c r="AC4833">
        <v>0</v>
      </c>
      <c r="AD4833">
        <v>2</v>
      </c>
      <c r="AE4833">
        <v>1</v>
      </c>
      <c r="AF4833">
        <v>0</v>
      </c>
      <c r="AG4833">
        <v>13218.6</v>
      </c>
      <c r="AH4833">
        <v>0</v>
      </c>
    </row>
    <row r="4834" spans="21:34" x14ac:dyDescent="0.25">
      <c r="U4834">
        <v>4833</v>
      </c>
      <c r="V4834">
        <v>15808389</v>
      </c>
      <c r="W4834" t="s">
        <v>2475</v>
      </c>
      <c r="X4834">
        <v>617</v>
      </c>
      <c r="Y4834" t="s">
        <v>374</v>
      </c>
      <c r="Z4834" t="s">
        <v>437</v>
      </c>
      <c r="AA4834">
        <v>79</v>
      </c>
      <c r="AB4834">
        <v>7</v>
      </c>
      <c r="AC4834">
        <v>0</v>
      </c>
      <c r="AD4834">
        <v>1</v>
      </c>
      <c r="AE4834">
        <v>1</v>
      </c>
      <c r="AF4834">
        <v>1</v>
      </c>
      <c r="AG4834">
        <v>160589.18</v>
      </c>
      <c r="AH4834">
        <v>0</v>
      </c>
    </row>
    <row r="4835" spans="21:34" x14ac:dyDescent="0.25">
      <c r="U4835">
        <v>4834</v>
      </c>
      <c r="V4835">
        <v>15807003</v>
      </c>
      <c r="W4835" t="s">
        <v>1759</v>
      </c>
      <c r="X4835">
        <v>762</v>
      </c>
      <c r="Y4835" t="s">
        <v>374</v>
      </c>
      <c r="Z4835" t="s">
        <v>436</v>
      </c>
      <c r="AA4835">
        <v>32</v>
      </c>
      <c r="AB4835">
        <v>10</v>
      </c>
      <c r="AC4835">
        <v>191775.65</v>
      </c>
      <c r="AD4835">
        <v>1</v>
      </c>
      <c r="AE4835">
        <v>1</v>
      </c>
      <c r="AF4835">
        <v>0</v>
      </c>
      <c r="AG4835">
        <v>179657.83</v>
      </c>
      <c r="AH4835">
        <v>0</v>
      </c>
    </row>
    <row r="4836" spans="21:34" x14ac:dyDescent="0.25">
      <c r="U4836">
        <v>4835</v>
      </c>
      <c r="V4836">
        <v>15702912</v>
      </c>
      <c r="W4836" t="s">
        <v>1029</v>
      </c>
      <c r="X4836">
        <v>752</v>
      </c>
      <c r="Y4836" t="s">
        <v>376</v>
      </c>
      <c r="Z4836" t="s">
        <v>437</v>
      </c>
      <c r="AA4836">
        <v>35</v>
      </c>
      <c r="AB4836">
        <v>2</v>
      </c>
      <c r="AC4836">
        <v>0</v>
      </c>
      <c r="AD4836">
        <v>1</v>
      </c>
      <c r="AE4836">
        <v>1</v>
      </c>
      <c r="AF4836">
        <v>0</v>
      </c>
      <c r="AG4836">
        <v>44335.54</v>
      </c>
      <c r="AH4836">
        <v>1</v>
      </c>
    </row>
    <row r="4837" spans="21:34" x14ac:dyDescent="0.25">
      <c r="U4837">
        <v>4836</v>
      </c>
      <c r="V4837">
        <v>15590623</v>
      </c>
      <c r="W4837" t="s">
        <v>1831</v>
      </c>
      <c r="X4837">
        <v>561</v>
      </c>
      <c r="Y4837" t="s">
        <v>376</v>
      </c>
      <c r="Z4837" t="s">
        <v>436</v>
      </c>
      <c r="AA4837">
        <v>34</v>
      </c>
      <c r="AB4837">
        <v>4</v>
      </c>
      <c r="AC4837">
        <v>85141.79</v>
      </c>
      <c r="AD4837">
        <v>2</v>
      </c>
      <c r="AE4837">
        <v>1</v>
      </c>
      <c r="AF4837">
        <v>1</v>
      </c>
      <c r="AG4837">
        <v>29217.37</v>
      </c>
      <c r="AH4837">
        <v>0</v>
      </c>
    </row>
    <row r="4838" spans="21:34" x14ac:dyDescent="0.25">
      <c r="U4838">
        <v>4837</v>
      </c>
      <c r="V4838">
        <v>15728078</v>
      </c>
      <c r="W4838" t="s">
        <v>1347</v>
      </c>
      <c r="X4838">
        <v>609</v>
      </c>
      <c r="Y4838" t="s">
        <v>374</v>
      </c>
      <c r="Z4838" t="s">
        <v>436</v>
      </c>
      <c r="AA4838">
        <v>26</v>
      </c>
      <c r="AB4838">
        <v>10</v>
      </c>
      <c r="AC4838">
        <v>126392.18</v>
      </c>
      <c r="AD4838">
        <v>1</v>
      </c>
      <c r="AE4838">
        <v>0</v>
      </c>
      <c r="AF4838">
        <v>1</v>
      </c>
      <c r="AG4838">
        <v>43651.49</v>
      </c>
      <c r="AH4838">
        <v>0</v>
      </c>
    </row>
    <row r="4839" spans="21:34" x14ac:dyDescent="0.25">
      <c r="U4839">
        <v>4838</v>
      </c>
      <c r="V4839">
        <v>15708256</v>
      </c>
      <c r="W4839" t="s">
        <v>1401</v>
      </c>
      <c r="X4839">
        <v>803</v>
      </c>
      <c r="Y4839" t="s">
        <v>374</v>
      </c>
      <c r="Z4839" t="s">
        <v>436</v>
      </c>
      <c r="AA4839">
        <v>28</v>
      </c>
      <c r="AB4839">
        <v>3</v>
      </c>
      <c r="AC4839">
        <v>0</v>
      </c>
      <c r="AD4839">
        <v>2</v>
      </c>
      <c r="AE4839">
        <v>1</v>
      </c>
      <c r="AF4839">
        <v>0</v>
      </c>
      <c r="AG4839">
        <v>159654</v>
      </c>
      <c r="AH4839">
        <v>0</v>
      </c>
    </row>
    <row r="4840" spans="21:34" x14ac:dyDescent="0.25">
      <c r="U4840">
        <v>4839</v>
      </c>
      <c r="V4840">
        <v>15582335</v>
      </c>
      <c r="W4840" t="s">
        <v>947</v>
      </c>
      <c r="X4840">
        <v>556</v>
      </c>
      <c r="Y4840" t="s">
        <v>374</v>
      </c>
      <c r="Z4840" t="s">
        <v>437</v>
      </c>
      <c r="AA4840">
        <v>40</v>
      </c>
      <c r="AB4840">
        <v>9</v>
      </c>
      <c r="AC4840">
        <v>129860.37</v>
      </c>
      <c r="AD4840">
        <v>1</v>
      </c>
      <c r="AE4840">
        <v>0</v>
      </c>
      <c r="AF4840">
        <v>0</v>
      </c>
      <c r="AG4840">
        <v>17992.939999999999</v>
      </c>
      <c r="AH4840">
        <v>0</v>
      </c>
    </row>
    <row r="4841" spans="21:34" x14ac:dyDescent="0.25">
      <c r="U4841">
        <v>4840</v>
      </c>
      <c r="V4841">
        <v>15649150</v>
      </c>
      <c r="W4841" t="s">
        <v>2651</v>
      </c>
      <c r="X4841">
        <v>531</v>
      </c>
      <c r="Y4841" t="s">
        <v>374</v>
      </c>
      <c r="Z4841" t="s">
        <v>437</v>
      </c>
      <c r="AA4841">
        <v>53</v>
      </c>
      <c r="AB4841">
        <v>5</v>
      </c>
      <c r="AC4841">
        <v>127642.44</v>
      </c>
      <c r="AD4841">
        <v>1</v>
      </c>
      <c r="AE4841">
        <v>1</v>
      </c>
      <c r="AF4841">
        <v>0</v>
      </c>
      <c r="AG4841">
        <v>141501.45000000001</v>
      </c>
      <c r="AH4841">
        <v>1</v>
      </c>
    </row>
    <row r="4842" spans="21:34" x14ac:dyDescent="0.25">
      <c r="U4842">
        <v>4841</v>
      </c>
      <c r="V4842">
        <v>15691647</v>
      </c>
      <c r="W4842" t="s">
        <v>1303</v>
      </c>
      <c r="X4842">
        <v>411</v>
      </c>
      <c r="Y4842" t="s">
        <v>374</v>
      </c>
      <c r="Z4842" t="s">
        <v>437</v>
      </c>
      <c r="AA4842">
        <v>35</v>
      </c>
      <c r="AB4842">
        <v>2</v>
      </c>
      <c r="AC4842">
        <v>0</v>
      </c>
      <c r="AD4842">
        <v>2</v>
      </c>
      <c r="AE4842">
        <v>1</v>
      </c>
      <c r="AF4842">
        <v>1</v>
      </c>
      <c r="AG4842">
        <v>93825.78</v>
      </c>
      <c r="AH4842">
        <v>0</v>
      </c>
    </row>
    <row r="4843" spans="21:34" x14ac:dyDescent="0.25">
      <c r="U4843">
        <v>4842</v>
      </c>
      <c r="V4843">
        <v>15668270</v>
      </c>
      <c r="W4843" t="s">
        <v>1431</v>
      </c>
      <c r="X4843">
        <v>587</v>
      </c>
      <c r="Y4843" t="s">
        <v>378</v>
      </c>
      <c r="Z4843" t="s">
        <v>437</v>
      </c>
      <c r="AA4843">
        <v>44</v>
      </c>
      <c r="AB4843">
        <v>5</v>
      </c>
      <c r="AC4843">
        <v>125584.17</v>
      </c>
      <c r="AD4843">
        <v>2</v>
      </c>
      <c r="AE4843">
        <v>1</v>
      </c>
      <c r="AF4843">
        <v>1</v>
      </c>
      <c r="AG4843">
        <v>41852.239999999998</v>
      </c>
      <c r="AH4843">
        <v>1</v>
      </c>
    </row>
    <row r="4844" spans="21:34" x14ac:dyDescent="0.25">
      <c r="U4844">
        <v>4843</v>
      </c>
      <c r="V4844">
        <v>15624820</v>
      </c>
      <c r="W4844" t="s">
        <v>1022</v>
      </c>
      <c r="X4844">
        <v>683</v>
      </c>
      <c r="Y4844" t="s">
        <v>376</v>
      </c>
      <c r="Z4844" t="s">
        <v>436</v>
      </c>
      <c r="AA4844">
        <v>56</v>
      </c>
      <c r="AB4844">
        <v>7</v>
      </c>
      <c r="AC4844">
        <v>50911.21</v>
      </c>
      <c r="AD4844">
        <v>3</v>
      </c>
      <c r="AE4844">
        <v>0</v>
      </c>
      <c r="AF4844">
        <v>0</v>
      </c>
      <c r="AG4844">
        <v>97629.31</v>
      </c>
      <c r="AH4844">
        <v>1</v>
      </c>
    </row>
    <row r="4845" spans="21:34" x14ac:dyDescent="0.25">
      <c r="U4845">
        <v>4844</v>
      </c>
      <c r="V4845">
        <v>15736254</v>
      </c>
      <c r="W4845" t="s">
        <v>1108</v>
      </c>
      <c r="X4845">
        <v>654</v>
      </c>
      <c r="Y4845" t="s">
        <v>374</v>
      </c>
      <c r="Z4845" t="s">
        <v>436</v>
      </c>
      <c r="AA4845">
        <v>29</v>
      </c>
      <c r="AB4845">
        <v>2</v>
      </c>
      <c r="AC4845">
        <v>91955.61</v>
      </c>
      <c r="AD4845">
        <v>1</v>
      </c>
      <c r="AE4845">
        <v>1</v>
      </c>
      <c r="AF4845">
        <v>0</v>
      </c>
      <c r="AG4845">
        <v>37065.660000000003</v>
      </c>
      <c r="AH4845">
        <v>0</v>
      </c>
    </row>
    <row r="4846" spans="21:34" x14ac:dyDescent="0.25">
      <c r="U4846">
        <v>4845</v>
      </c>
      <c r="V4846">
        <v>15720814</v>
      </c>
      <c r="W4846" t="s">
        <v>2316</v>
      </c>
      <c r="X4846">
        <v>670</v>
      </c>
      <c r="Y4846" t="s">
        <v>378</v>
      </c>
      <c r="Z4846" t="s">
        <v>437</v>
      </c>
      <c r="AA4846">
        <v>36</v>
      </c>
      <c r="AB4846">
        <v>2</v>
      </c>
      <c r="AC4846">
        <v>84266.44</v>
      </c>
      <c r="AD4846">
        <v>2</v>
      </c>
      <c r="AE4846">
        <v>0</v>
      </c>
      <c r="AF4846">
        <v>0</v>
      </c>
      <c r="AG4846">
        <v>38614.69</v>
      </c>
      <c r="AH4846">
        <v>0</v>
      </c>
    </row>
    <row r="4847" spans="21:34" x14ac:dyDescent="0.25">
      <c r="U4847">
        <v>4846</v>
      </c>
      <c r="V4847">
        <v>15642997</v>
      </c>
      <c r="W4847" t="s">
        <v>2064</v>
      </c>
      <c r="X4847">
        <v>655</v>
      </c>
      <c r="Y4847" t="s">
        <v>374</v>
      </c>
      <c r="Z4847" t="s">
        <v>437</v>
      </c>
      <c r="AA4847">
        <v>36</v>
      </c>
      <c r="AB4847">
        <v>2</v>
      </c>
      <c r="AC4847">
        <v>147149.59</v>
      </c>
      <c r="AD4847">
        <v>1</v>
      </c>
      <c r="AE4847">
        <v>1</v>
      </c>
      <c r="AF4847">
        <v>1</v>
      </c>
      <c r="AG4847">
        <v>87816.86</v>
      </c>
      <c r="AH4847">
        <v>0</v>
      </c>
    </row>
    <row r="4848" spans="21:34" x14ac:dyDescent="0.25">
      <c r="U4848">
        <v>4847</v>
      </c>
      <c r="V4848">
        <v>15693200</v>
      </c>
      <c r="W4848" t="s">
        <v>1067</v>
      </c>
      <c r="X4848">
        <v>752</v>
      </c>
      <c r="Y4848" t="s">
        <v>374</v>
      </c>
      <c r="Z4848" t="s">
        <v>437</v>
      </c>
      <c r="AA4848">
        <v>36</v>
      </c>
      <c r="AB4848">
        <v>7</v>
      </c>
      <c r="AC4848">
        <v>0</v>
      </c>
      <c r="AD4848">
        <v>2</v>
      </c>
      <c r="AE4848">
        <v>1</v>
      </c>
      <c r="AF4848">
        <v>0</v>
      </c>
      <c r="AG4848">
        <v>184866.86</v>
      </c>
      <c r="AH4848">
        <v>0</v>
      </c>
    </row>
    <row r="4849" spans="21:34" x14ac:dyDescent="0.25">
      <c r="U4849">
        <v>4848</v>
      </c>
      <c r="V4849">
        <v>15624596</v>
      </c>
      <c r="W4849" t="s">
        <v>1286</v>
      </c>
      <c r="X4849">
        <v>534</v>
      </c>
      <c r="Y4849" t="s">
        <v>374</v>
      </c>
      <c r="Z4849" t="s">
        <v>437</v>
      </c>
      <c r="AA4849">
        <v>23</v>
      </c>
      <c r="AB4849">
        <v>5</v>
      </c>
      <c r="AC4849">
        <v>104822.45</v>
      </c>
      <c r="AD4849">
        <v>1</v>
      </c>
      <c r="AE4849">
        <v>0</v>
      </c>
      <c r="AF4849">
        <v>1</v>
      </c>
      <c r="AG4849">
        <v>160176.47</v>
      </c>
      <c r="AH4849">
        <v>0</v>
      </c>
    </row>
    <row r="4850" spans="21:34" x14ac:dyDescent="0.25">
      <c r="U4850">
        <v>4849</v>
      </c>
      <c r="V4850">
        <v>15807167</v>
      </c>
      <c r="W4850" t="s">
        <v>714</v>
      </c>
      <c r="X4850">
        <v>635</v>
      </c>
      <c r="Y4850" t="s">
        <v>374</v>
      </c>
      <c r="Z4850" t="s">
        <v>436</v>
      </c>
      <c r="AA4850">
        <v>42</v>
      </c>
      <c r="AB4850">
        <v>1</v>
      </c>
      <c r="AC4850">
        <v>146766.72</v>
      </c>
      <c r="AD4850">
        <v>2</v>
      </c>
      <c r="AE4850">
        <v>0</v>
      </c>
      <c r="AF4850">
        <v>1</v>
      </c>
      <c r="AG4850">
        <v>164357.1</v>
      </c>
      <c r="AH4850">
        <v>0</v>
      </c>
    </row>
    <row r="4851" spans="21:34" x14ac:dyDescent="0.25">
      <c r="U4851">
        <v>4850</v>
      </c>
      <c r="V4851">
        <v>15660301</v>
      </c>
      <c r="W4851" t="s">
        <v>665</v>
      </c>
      <c r="X4851">
        <v>491</v>
      </c>
      <c r="Y4851" t="s">
        <v>378</v>
      </c>
      <c r="Z4851" t="s">
        <v>436</v>
      </c>
      <c r="AA4851">
        <v>70</v>
      </c>
      <c r="AB4851">
        <v>6</v>
      </c>
      <c r="AC4851">
        <v>148745.92000000001</v>
      </c>
      <c r="AD4851">
        <v>2</v>
      </c>
      <c r="AE4851">
        <v>1</v>
      </c>
      <c r="AF4851">
        <v>1</v>
      </c>
      <c r="AG4851">
        <v>17818.330000000002</v>
      </c>
      <c r="AH4851">
        <v>0</v>
      </c>
    </row>
    <row r="4852" spans="21:34" x14ac:dyDescent="0.25">
      <c r="U4852">
        <v>4851</v>
      </c>
      <c r="V4852">
        <v>15593094</v>
      </c>
      <c r="W4852" t="s">
        <v>2145</v>
      </c>
      <c r="X4852">
        <v>516</v>
      </c>
      <c r="Y4852" t="s">
        <v>374</v>
      </c>
      <c r="Z4852" t="s">
        <v>436</v>
      </c>
      <c r="AA4852">
        <v>27</v>
      </c>
      <c r="AB4852">
        <v>9</v>
      </c>
      <c r="AC4852">
        <v>0</v>
      </c>
      <c r="AD4852">
        <v>1</v>
      </c>
      <c r="AE4852">
        <v>1</v>
      </c>
      <c r="AF4852">
        <v>0</v>
      </c>
      <c r="AG4852">
        <v>142680.64000000001</v>
      </c>
      <c r="AH4852">
        <v>1</v>
      </c>
    </row>
    <row r="4853" spans="21:34" x14ac:dyDescent="0.25">
      <c r="U4853">
        <v>4852</v>
      </c>
      <c r="V4853">
        <v>15618239</v>
      </c>
      <c r="W4853" t="s">
        <v>1922</v>
      </c>
      <c r="X4853">
        <v>530</v>
      </c>
      <c r="Y4853" t="s">
        <v>374</v>
      </c>
      <c r="Z4853" t="s">
        <v>437</v>
      </c>
      <c r="AA4853">
        <v>48</v>
      </c>
      <c r="AB4853">
        <v>0</v>
      </c>
      <c r="AC4853">
        <v>0</v>
      </c>
      <c r="AD4853">
        <v>1</v>
      </c>
      <c r="AE4853">
        <v>1</v>
      </c>
      <c r="AF4853">
        <v>0</v>
      </c>
      <c r="AG4853">
        <v>85081.09</v>
      </c>
      <c r="AH4853">
        <v>0</v>
      </c>
    </row>
    <row r="4854" spans="21:34" x14ac:dyDescent="0.25">
      <c r="U4854">
        <v>4853</v>
      </c>
      <c r="V4854">
        <v>15574137</v>
      </c>
      <c r="W4854" t="s">
        <v>1356</v>
      </c>
      <c r="X4854">
        <v>687</v>
      </c>
      <c r="Y4854" t="s">
        <v>376</v>
      </c>
      <c r="Z4854" t="s">
        <v>436</v>
      </c>
      <c r="AA4854">
        <v>35</v>
      </c>
      <c r="AB4854">
        <v>3</v>
      </c>
      <c r="AC4854">
        <v>0</v>
      </c>
      <c r="AD4854">
        <v>2</v>
      </c>
      <c r="AE4854">
        <v>1</v>
      </c>
      <c r="AF4854">
        <v>1</v>
      </c>
      <c r="AG4854">
        <v>176450.19</v>
      </c>
      <c r="AH4854">
        <v>0</v>
      </c>
    </row>
    <row r="4855" spans="21:34" x14ac:dyDescent="0.25">
      <c r="U4855">
        <v>4854</v>
      </c>
      <c r="V4855">
        <v>15614740</v>
      </c>
      <c r="W4855" t="s">
        <v>2652</v>
      </c>
      <c r="X4855">
        <v>684</v>
      </c>
      <c r="Y4855" t="s">
        <v>374</v>
      </c>
      <c r="Z4855" t="s">
        <v>437</v>
      </c>
      <c r="AA4855">
        <v>41</v>
      </c>
      <c r="AB4855">
        <v>6</v>
      </c>
      <c r="AC4855">
        <v>135203.81</v>
      </c>
      <c r="AD4855">
        <v>2</v>
      </c>
      <c r="AE4855">
        <v>1</v>
      </c>
      <c r="AF4855">
        <v>1</v>
      </c>
      <c r="AG4855">
        <v>121967.88</v>
      </c>
      <c r="AH4855">
        <v>0</v>
      </c>
    </row>
    <row r="4856" spans="21:34" x14ac:dyDescent="0.25">
      <c r="U4856">
        <v>4855</v>
      </c>
      <c r="V4856">
        <v>15574071</v>
      </c>
      <c r="W4856" t="s">
        <v>2653</v>
      </c>
      <c r="X4856">
        <v>706</v>
      </c>
      <c r="Y4856" t="s">
        <v>378</v>
      </c>
      <c r="Z4856" t="s">
        <v>436</v>
      </c>
      <c r="AA4856">
        <v>23</v>
      </c>
      <c r="AB4856">
        <v>2</v>
      </c>
      <c r="AC4856">
        <v>93301.97</v>
      </c>
      <c r="AD4856">
        <v>2</v>
      </c>
      <c r="AE4856">
        <v>0</v>
      </c>
      <c r="AF4856">
        <v>1</v>
      </c>
      <c r="AG4856">
        <v>127187.04</v>
      </c>
      <c r="AH4856">
        <v>0</v>
      </c>
    </row>
    <row r="4857" spans="21:34" x14ac:dyDescent="0.25">
      <c r="U4857">
        <v>4856</v>
      </c>
      <c r="V4857">
        <v>15671148</v>
      </c>
      <c r="W4857" t="s">
        <v>1059</v>
      </c>
      <c r="X4857">
        <v>490</v>
      </c>
      <c r="Y4857" t="s">
        <v>378</v>
      </c>
      <c r="Z4857" t="s">
        <v>436</v>
      </c>
      <c r="AA4857">
        <v>33</v>
      </c>
      <c r="AB4857">
        <v>5</v>
      </c>
      <c r="AC4857">
        <v>96341</v>
      </c>
      <c r="AD4857">
        <v>2</v>
      </c>
      <c r="AE4857">
        <v>0</v>
      </c>
      <c r="AF4857">
        <v>0</v>
      </c>
      <c r="AG4857">
        <v>108313.34</v>
      </c>
      <c r="AH4857">
        <v>0</v>
      </c>
    </row>
    <row r="4858" spans="21:34" x14ac:dyDescent="0.25">
      <c r="U4858">
        <v>4857</v>
      </c>
      <c r="V4858">
        <v>15721921</v>
      </c>
      <c r="W4858" t="s">
        <v>2536</v>
      </c>
      <c r="X4858">
        <v>796</v>
      </c>
      <c r="Y4858" t="s">
        <v>374</v>
      </c>
      <c r="Z4858" t="s">
        <v>436</v>
      </c>
      <c r="AA4858">
        <v>44</v>
      </c>
      <c r="AB4858">
        <v>8</v>
      </c>
      <c r="AC4858">
        <v>165326.20000000001</v>
      </c>
      <c r="AD4858">
        <v>1</v>
      </c>
      <c r="AE4858">
        <v>1</v>
      </c>
      <c r="AF4858">
        <v>1</v>
      </c>
      <c r="AG4858">
        <v>57205.55</v>
      </c>
      <c r="AH4858">
        <v>0</v>
      </c>
    </row>
    <row r="4859" spans="21:34" x14ac:dyDescent="0.25">
      <c r="U4859">
        <v>4858</v>
      </c>
      <c r="V4859">
        <v>15717995</v>
      </c>
      <c r="W4859" t="s">
        <v>2654</v>
      </c>
      <c r="X4859">
        <v>849</v>
      </c>
      <c r="Y4859" t="s">
        <v>374</v>
      </c>
      <c r="Z4859" t="s">
        <v>436</v>
      </c>
      <c r="AA4859">
        <v>27</v>
      </c>
      <c r="AB4859">
        <v>0</v>
      </c>
      <c r="AC4859">
        <v>0</v>
      </c>
      <c r="AD4859">
        <v>2</v>
      </c>
      <c r="AE4859">
        <v>0</v>
      </c>
      <c r="AF4859">
        <v>1</v>
      </c>
      <c r="AG4859">
        <v>157891.85999999999</v>
      </c>
      <c r="AH4859">
        <v>0</v>
      </c>
    </row>
    <row r="4860" spans="21:34" x14ac:dyDescent="0.25">
      <c r="U4860">
        <v>4859</v>
      </c>
      <c r="V4860">
        <v>15632050</v>
      </c>
      <c r="W4860" t="s">
        <v>2655</v>
      </c>
      <c r="X4860">
        <v>779</v>
      </c>
      <c r="Y4860" t="s">
        <v>374</v>
      </c>
      <c r="Z4860" t="s">
        <v>437</v>
      </c>
      <c r="AA4860">
        <v>41</v>
      </c>
      <c r="AB4860">
        <v>10</v>
      </c>
      <c r="AC4860">
        <v>99786.2</v>
      </c>
      <c r="AD4860">
        <v>1</v>
      </c>
      <c r="AE4860">
        <v>1</v>
      </c>
      <c r="AF4860">
        <v>0</v>
      </c>
      <c r="AG4860">
        <v>86927.53</v>
      </c>
      <c r="AH4860">
        <v>0</v>
      </c>
    </row>
    <row r="4861" spans="21:34" x14ac:dyDescent="0.25">
      <c r="U4861">
        <v>4860</v>
      </c>
      <c r="V4861">
        <v>15647111</v>
      </c>
      <c r="W4861" t="s">
        <v>946</v>
      </c>
      <c r="X4861">
        <v>794</v>
      </c>
      <c r="Y4861" t="s">
        <v>376</v>
      </c>
      <c r="Z4861" t="s">
        <v>437</v>
      </c>
      <c r="AA4861">
        <v>22</v>
      </c>
      <c r="AB4861">
        <v>4</v>
      </c>
      <c r="AC4861">
        <v>114440.24</v>
      </c>
      <c r="AD4861">
        <v>1</v>
      </c>
      <c r="AE4861">
        <v>1</v>
      </c>
      <c r="AF4861">
        <v>1</v>
      </c>
      <c r="AG4861">
        <v>107753.07</v>
      </c>
      <c r="AH4861">
        <v>0</v>
      </c>
    </row>
    <row r="4862" spans="21:34" x14ac:dyDescent="0.25">
      <c r="U4862">
        <v>4861</v>
      </c>
      <c r="V4862">
        <v>15759991</v>
      </c>
      <c r="W4862" t="s">
        <v>704</v>
      </c>
      <c r="X4862">
        <v>748</v>
      </c>
      <c r="Y4862" t="s">
        <v>376</v>
      </c>
      <c r="Z4862" t="s">
        <v>436</v>
      </c>
      <c r="AA4862">
        <v>36</v>
      </c>
      <c r="AB4862">
        <v>4</v>
      </c>
      <c r="AC4862">
        <v>141573.54999999999</v>
      </c>
      <c r="AD4862">
        <v>1</v>
      </c>
      <c r="AE4862">
        <v>1</v>
      </c>
      <c r="AF4862">
        <v>0</v>
      </c>
      <c r="AG4862">
        <v>82158.14</v>
      </c>
      <c r="AH4862">
        <v>0</v>
      </c>
    </row>
    <row r="4863" spans="21:34" x14ac:dyDescent="0.25">
      <c r="U4863">
        <v>4862</v>
      </c>
      <c r="V4863">
        <v>15790204</v>
      </c>
      <c r="W4863" t="s">
        <v>2031</v>
      </c>
      <c r="X4863">
        <v>663</v>
      </c>
      <c r="Y4863" t="s">
        <v>376</v>
      </c>
      <c r="Z4863" t="s">
        <v>437</v>
      </c>
      <c r="AA4863">
        <v>22</v>
      </c>
      <c r="AB4863">
        <v>9</v>
      </c>
      <c r="AC4863">
        <v>0</v>
      </c>
      <c r="AD4863">
        <v>1</v>
      </c>
      <c r="AE4863">
        <v>1</v>
      </c>
      <c r="AF4863">
        <v>0</v>
      </c>
      <c r="AG4863">
        <v>29135.89</v>
      </c>
      <c r="AH4863">
        <v>1</v>
      </c>
    </row>
    <row r="4864" spans="21:34" x14ac:dyDescent="0.25">
      <c r="U4864">
        <v>4863</v>
      </c>
      <c r="V4864">
        <v>15686780</v>
      </c>
      <c r="W4864" t="s">
        <v>2656</v>
      </c>
      <c r="X4864">
        <v>645</v>
      </c>
      <c r="Y4864" t="s">
        <v>376</v>
      </c>
      <c r="Z4864" t="s">
        <v>437</v>
      </c>
      <c r="AA4864">
        <v>55</v>
      </c>
      <c r="AB4864">
        <v>1</v>
      </c>
      <c r="AC4864">
        <v>133676.65</v>
      </c>
      <c r="AD4864">
        <v>1</v>
      </c>
      <c r="AE4864">
        <v>0</v>
      </c>
      <c r="AF4864">
        <v>1</v>
      </c>
      <c r="AG4864">
        <v>17095.490000000002</v>
      </c>
      <c r="AH4864">
        <v>0</v>
      </c>
    </row>
    <row r="4865" spans="21:34" x14ac:dyDescent="0.25">
      <c r="U4865">
        <v>4864</v>
      </c>
      <c r="V4865">
        <v>15640491</v>
      </c>
      <c r="W4865" t="s">
        <v>2657</v>
      </c>
      <c r="X4865">
        <v>464</v>
      </c>
      <c r="Y4865" t="s">
        <v>374</v>
      </c>
      <c r="Z4865" t="s">
        <v>437</v>
      </c>
      <c r="AA4865">
        <v>33</v>
      </c>
      <c r="AB4865">
        <v>10</v>
      </c>
      <c r="AC4865">
        <v>147493.70000000001</v>
      </c>
      <c r="AD4865">
        <v>2</v>
      </c>
      <c r="AE4865">
        <v>1</v>
      </c>
      <c r="AF4865">
        <v>0</v>
      </c>
      <c r="AG4865">
        <v>100447.53</v>
      </c>
      <c r="AH4865">
        <v>0</v>
      </c>
    </row>
    <row r="4866" spans="21:34" x14ac:dyDescent="0.25">
      <c r="U4866">
        <v>4865</v>
      </c>
      <c r="V4866">
        <v>15783225</v>
      </c>
      <c r="W4866" t="s">
        <v>769</v>
      </c>
      <c r="X4866">
        <v>737</v>
      </c>
      <c r="Y4866" t="s">
        <v>374</v>
      </c>
      <c r="Z4866" t="s">
        <v>436</v>
      </c>
      <c r="AA4866">
        <v>54</v>
      </c>
      <c r="AB4866">
        <v>9</v>
      </c>
      <c r="AC4866">
        <v>0</v>
      </c>
      <c r="AD4866">
        <v>1</v>
      </c>
      <c r="AE4866">
        <v>1</v>
      </c>
      <c r="AF4866">
        <v>0</v>
      </c>
      <c r="AG4866">
        <v>83470.399999999994</v>
      </c>
      <c r="AH4866">
        <v>1</v>
      </c>
    </row>
    <row r="4867" spans="21:34" x14ac:dyDescent="0.25">
      <c r="U4867">
        <v>4866</v>
      </c>
      <c r="V4867">
        <v>15734438</v>
      </c>
      <c r="W4867" t="s">
        <v>2658</v>
      </c>
      <c r="X4867">
        <v>590</v>
      </c>
      <c r="Y4867" t="s">
        <v>374</v>
      </c>
      <c r="Z4867" t="s">
        <v>437</v>
      </c>
      <c r="AA4867">
        <v>29</v>
      </c>
      <c r="AB4867">
        <v>4</v>
      </c>
      <c r="AC4867">
        <v>0</v>
      </c>
      <c r="AD4867">
        <v>2</v>
      </c>
      <c r="AE4867">
        <v>1</v>
      </c>
      <c r="AF4867">
        <v>0</v>
      </c>
      <c r="AG4867">
        <v>121846.81</v>
      </c>
      <c r="AH4867">
        <v>0</v>
      </c>
    </row>
    <row r="4868" spans="21:34" x14ac:dyDescent="0.25">
      <c r="U4868">
        <v>4867</v>
      </c>
      <c r="V4868">
        <v>15688760</v>
      </c>
      <c r="W4868" t="s">
        <v>1109</v>
      </c>
      <c r="X4868">
        <v>522</v>
      </c>
      <c r="Y4868" t="s">
        <v>378</v>
      </c>
      <c r="Z4868" t="s">
        <v>437</v>
      </c>
      <c r="AA4868">
        <v>37</v>
      </c>
      <c r="AB4868">
        <v>3</v>
      </c>
      <c r="AC4868">
        <v>95022.57</v>
      </c>
      <c r="AD4868">
        <v>1</v>
      </c>
      <c r="AE4868">
        <v>1</v>
      </c>
      <c r="AF4868">
        <v>1</v>
      </c>
      <c r="AG4868">
        <v>129107.59</v>
      </c>
      <c r="AH4868">
        <v>0</v>
      </c>
    </row>
    <row r="4869" spans="21:34" x14ac:dyDescent="0.25">
      <c r="U4869">
        <v>4868</v>
      </c>
      <c r="V4869">
        <v>15768124</v>
      </c>
      <c r="W4869" t="s">
        <v>1546</v>
      </c>
      <c r="X4869">
        <v>648</v>
      </c>
      <c r="Y4869" t="s">
        <v>374</v>
      </c>
      <c r="Z4869" t="s">
        <v>437</v>
      </c>
      <c r="AA4869">
        <v>34</v>
      </c>
      <c r="AB4869">
        <v>3</v>
      </c>
      <c r="AC4869">
        <v>0</v>
      </c>
      <c r="AD4869">
        <v>1</v>
      </c>
      <c r="AE4869">
        <v>1</v>
      </c>
      <c r="AF4869">
        <v>0</v>
      </c>
      <c r="AG4869">
        <v>54726.43</v>
      </c>
      <c r="AH4869">
        <v>0</v>
      </c>
    </row>
    <row r="4870" spans="21:34" x14ac:dyDescent="0.25">
      <c r="U4870">
        <v>4869</v>
      </c>
      <c r="V4870">
        <v>15661330</v>
      </c>
      <c r="W4870" t="s">
        <v>1364</v>
      </c>
      <c r="X4870">
        <v>754</v>
      </c>
      <c r="Y4870" t="s">
        <v>374</v>
      </c>
      <c r="Z4870" t="s">
        <v>436</v>
      </c>
      <c r="AA4870">
        <v>37</v>
      </c>
      <c r="AB4870">
        <v>6</v>
      </c>
      <c r="AC4870">
        <v>0</v>
      </c>
      <c r="AD4870">
        <v>1</v>
      </c>
      <c r="AE4870">
        <v>1</v>
      </c>
      <c r="AF4870">
        <v>1</v>
      </c>
      <c r="AG4870">
        <v>116141.72</v>
      </c>
      <c r="AH4870">
        <v>0</v>
      </c>
    </row>
    <row r="4871" spans="21:34" x14ac:dyDescent="0.25">
      <c r="U4871">
        <v>4870</v>
      </c>
      <c r="V4871">
        <v>15781272</v>
      </c>
      <c r="W4871" t="s">
        <v>1362</v>
      </c>
      <c r="X4871">
        <v>669</v>
      </c>
      <c r="Y4871" t="s">
        <v>374</v>
      </c>
      <c r="Z4871" t="s">
        <v>436</v>
      </c>
      <c r="AA4871">
        <v>50</v>
      </c>
      <c r="AB4871">
        <v>4</v>
      </c>
      <c r="AC4871">
        <v>149713.60999999999</v>
      </c>
      <c r="AD4871">
        <v>3</v>
      </c>
      <c r="AE4871">
        <v>1</v>
      </c>
      <c r="AF4871">
        <v>1</v>
      </c>
      <c r="AG4871">
        <v>124872.42</v>
      </c>
      <c r="AH4871">
        <v>1</v>
      </c>
    </row>
    <row r="4872" spans="21:34" x14ac:dyDescent="0.25">
      <c r="U4872">
        <v>4871</v>
      </c>
      <c r="V4872">
        <v>15573888</v>
      </c>
      <c r="W4872" t="s">
        <v>2055</v>
      </c>
      <c r="X4872">
        <v>648</v>
      </c>
      <c r="Y4872" t="s">
        <v>378</v>
      </c>
      <c r="Z4872" t="s">
        <v>437</v>
      </c>
      <c r="AA4872">
        <v>43</v>
      </c>
      <c r="AB4872">
        <v>1</v>
      </c>
      <c r="AC4872">
        <v>107963.38</v>
      </c>
      <c r="AD4872">
        <v>1</v>
      </c>
      <c r="AE4872">
        <v>0</v>
      </c>
      <c r="AF4872">
        <v>0</v>
      </c>
      <c r="AG4872">
        <v>186438.86</v>
      </c>
      <c r="AH4872">
        <v>1</v>
      </c>
    </row>
    <row r="4873" spans="21:34" x14ac:dyDescent="0.25">
      <c r="U4873">
        <v>4872</v>
      </c>
      <c r="V4873">
        <v>15575858</v>
      </c>
      <c r="W4873" t="s">
        <v>1258</v>
      </c>
      <c r="X4873">
        <v>763</v>
      </c>
      <c r="Y4873" t="s">
        <v>374</v>
      </c>
      <c r="Z4873" t="s">
        <v>436</v>
      </c>
      <c r="AA4873">
        <v>40</v>
      </c>
      <c r="AB4873">
        <v>3</v>
      </c>
      <c r="AC4873">
        <v>0</v>
      </c>
      <c r="AD4873">
        <v>2</v>
      </c>
      <c r="AE4873">
        <v>1</v>
      </c>
      <c r="AF4873">
        <v>0</v>
      </c>
      <c r="AG4873">
        <v>134281.10999999999</v>
      </c>
      <c r="AH4873">
        <v>0</v>
      </c>
    </row>
    <row r="4874" spans="21:34" x14ac:dyDescent="0.25">
      <c r="U4874">
        <v>4873</v>
      </c>
      <c r="V4874">
        <v>15645937</v>
      </c>
      <c r="W4874" t="s">
        <v>2659</v>
      </c>
      <c r="X4874">
        <v>790</v>
      </c>
      <c r="Y4874" t="s">
        <v>376</v>
      </c>
      <c r="Z4874" t="s">
        <v>436</v>
      </c>
      <c r="AA4874">
        <v>32</v>
      </c>
      <c r="AB4874">
        <v>3</v>
      </c>
      <c r="AC4874">
        <v>0</v>
      </c>
      <c r="AD4874">
        <v>1</v>
      </c>
      <c r="AE4874">
        <v>1</v>
      </c>
      <c r="AF4874">
        <v>0</v>
      </c>
      <c r="AG4874">
        <v>91044.47</v>
      </c>
      <c r="AH4874">
        <v>0</v>
      </c>
    </row>
    <row r="4875" spans="21:34" x14ac:dyDescent="0.25">
      <c r="U4875">
        <v>4874</v>
      </c>
      <c r="V4875">
        <v>15702337</v>
      </c>
      <c r="W4875" t="s">
        <v>1366</v>
      </c>
      <c r="X4875">
        <v>581</v>
      </c>
      <c r="Y4875" t="s">
        <v>374</v>
      </c>
      <c r="Z4875" t="s">
        <v>436</v>
      </c>
      <c r="AA4875">
        <v>37</v>
      </c>
      <c r="AB4875">
        <v>7</v>
      </c>
      <c r="AC4875">
        <v>0</v>
      </c>
      <c r="AD4875">
        <v>2</v>
      </c>
      <c r="AE4875">
        <v>1</v>
      </c>
      <c r="AF4875">
        <v>1</v>
      </c>
      <c r="AG4875">
        <v>74320.75</v>
      </c>
      <c r="AH4875">
        <v>0</v>
      </c>
    </row>
    <row r="4876" spans="21:34" x14ac:dyDescent="0.25">
      <c r="U4876">
        <v>4875</v>
      </c>
      <c r="V4876">
        <v>15764537</v>
      </c>
      <c r="W4876" t="s">
        <v>2660</v>
      </c>
      <c r="X4876">
        <v>703</v>
      </c>
      <c r="Y4876" t="s">
        <v>374</v>
      </c>
      <c r="Z4876" t="s">
        <v>436</v>
      </c>
      <c r="AA4876">
        <v>43</v>
      </c>
      <c r="AB4876">
        <v>8</v>
      </c>
      <c r="AC4876">
        <v>0</v>
      </c>
      <c r="AD4876">
        <v>2</v>
      </c>
      <c r="AE4876">
        <v>1</v>
      </c>
      <c r="AF4876">
        <v>0</v>
      </c>
      <c r="AG4876">
        <v>9704.66</v>
      </c>
      <c r="AH4876">
        <v>0</v>
      </c>
    </row>
    <row r="4877" spans="21:34" x14ac:dyDescent="0.25">
      <c r="U4877">
        <v>4876</v>
      </c>
      <c r="V4877">
        <v>15619616</v>
      </c>
      <c r="W4877" t="s">
        <v>1873</v>
      </c>
      <c r="X4877">
        <v>571</v>
      </c>
      <c r="Y4877" t="s">
        <v>374</v>
      </c>
      <c r="Z4877" t="s">
        <v>437</v>
      </c>
      <c r="AA4877">
        <v>33</v>
      </c>
      <c r="AB4877">
        <v>9</v>
      </c>
      <c r="AC4877">
        <v>102017.25</v>
      </c>
      <c r="AD4877">
        <v>2</v>
      </c>
      <c r="AE4877">
        <v>0</v>
      </c>
      <c r="AF4877">
        <v>0</v>
      </c>
      <c r="AG4877">
        <v>128600.49</v>
      </c>
      <c r="AH4877">
        <v>0</v>
      </c>
    </row>
    <row r="4878" spans="21:34" x14ac:dyDescent="0.25">
      <c r="U4878">
        <v>4877</v>
      </c>
      <c r="V4878">
        <v>15585133</v>
      </c>
      <c r="W4878" t="s">
        <v>796</v>
      </c>
      <c r="X4878">
        <v>657</v>
      </c>
      <c r="Y4878" t="s">
        <v>376</v>
      </c>
      <c r="Z4878" t="s">
        <v>437</v>
      </c>
      <c r="AA4878">
        <v>27</v>
      </c>
      <c r="AB4878">
        <v>8</v>
      </c>
      <c r="AC4878">
        <v>0</v>
      </c>
      <c r="AD4878">
        <v>2</v>
      </c>
      <c r="AE4878">
        <v>0</v>
      </c>
      <c r="AF4878">
        <v>0</v>
      </c>
      <c r="AG4878">
        <v>6468.24</v>
      </c>
      <c r="AH4878">
        <v>0</v>
      </c>
    </row>
    <row r="4879" spans="21:34" x14ac:dyDescent="0.25">
      <c r="U4879">
        <v>4878</v>
      </c>
      <c r="V4879">
        <v>15573971</v>
      </c>
      <c r="W4879" t="s">
        <v>726</v>
      </c>
      <c r="X4879">
        <v>737</v>
      </c>
      <c r="Y4879" t="s">
        <v>374</v>
      </c>
      <c r="Z4879" t="s">
        <v>436</v>
      </c>
      <c r="AA4879">
        <v>44</v>
      </c>
      <c r="AB4879">
        <v>7</v>
      </c>
      <c r="AC4879">
        <v>0</v>
      </c>
      <c r="AD4879">
        <v>2</v>
      </c>
      <c r="AE4879">
        <v>0</v>
      </c>
      <c r="AF4879">
        <v>0</v>
      </c>
      <c r="AG4879">
        <v>57898.58</v>
      </c>
      <c r="AH4879">
        <v>0</v>
      </c>
    </row>
    <row r="4880" spans="21:34" x14ac:dyDescent="0.25">
      <c r="U4880">
        <v>4879</v>
      </c>
      <c r="V4880">
        <v>15579433</v>
      </c>
      <c r="W4880" t="s">
        <v>2661</v>
      </c>
      <c r="X4880">
        <v>793</v>
      </c>
      <c r="Y4880" t="s">
        <v>376</v>
      </c>
      <c r="Z4880" t="s">
        <v>436</v>
      </c>
      <c r="AA4880">
        <v>29</v>
      </c>
      <c r="AB4880">
        <v>8</v>
      </c>
      <c r="AC4880">
        <v>96674.55</v>
      </c>
      <c r="AD4880">
        <v>2</v>
      </c>
      <c r="AE4880">
        <v>0</v>
      </c>
      <c r="AF4880">
        <v>0</v>
      </c>
      <c r="AG4880">
        <v>192120.66</v>
      </c>
      <c r="AH4880">
        <v>0</v>
      </c>
    </row>
    <row r="4881" spans="21:34" x14ac:dyDescent="0.25">
      <c r="U4881">
        <v>4880</v>
      </c>
      <c r="V4881">
        <v>15777045</v>
      </c>
      <c r="W4881" t="s">
        <v>1096</v>
      </c>
      <c r="X4881">
        <v>783</v>
      </c>
      <c r="Y4881" t="s">
        <v>376</v>
      </c>
      <c r="Z4881" t="s">
        <v>437</v>
      </c>
      <c r="AA4881">
        <v>44</v>
      </c>
      <c r="AB4881">
        <v>3</v>
      </c>
      <c r="AC4881">
        <v>81811.710000000006</v>
      </c>
      <c r="AD4881">
        <v>1</v>
      </c>
      <c r="AE4881">
        <v>1</v>
      </c>
      <c r="AF4881">
        <v>0</v>
      </c>
      <c r="AG4881">
        <v>164213.53</v>
      </c>
      <c r="AH4881">
        <v>1</v>
      </c>
    </row>
    <row r="4882" spans="21:34" x14ac:dyDescent="0.25">
      <c r="U4882">
        <v>4881</v>
      </c>
      <c r="V4882">
        <v>15611580</v>
      </c>
      <c r="W4882" t="s">
        <v>803</v>
      </c>
      <c r="X4882">
        <v>751</v>
      </c>
      <c r="Y4882" t="s">
        <v>376</v>
      </c>
      <c r="Z4882" t="s">
        <v>436</v>
      </c>
      <c r="AA4882">
        <v>33</v>
      </c>
      <c r="AB4882">
        <v>4</v>
      </c>
      <c r="AC4882">
        <v>79281.61</v>
      </c>
      <c r="AD4882">
        <v>1</v>
      </c>
      <c r="AE4882">
        <v>1</v>
      </c>
      <c r="AF4882">
        <v>0</v>
      </c>
      <c r="AG4882">
        <v>117547.76</v>
      </c>
      <c r="AH4882">
        <v>0</v>
      </c>
    </row>
    <row r="4883" spans="21:34" x14ac:dyDescent="0.25">
      <c r="U4883">
        <v>4882</v>
      </c>
      <c r="V4883">
        <v>15614778</v>
      </c>
      <c r="W4883" t="s">
        <v>925</v>
      </c>
      <c r="X4883">
        <v>579</v>
      </c>
      <c r="Y4883" t="s">
        <v>374</v>
      </c>
      <c r="Z4883" t="s">
        <v>436</v>
      </c>
      <c r="AA4883">
        <v>31</v>
      </c>
      <c r="AB4883">
        <v>6</v>
      </c>
      <c r="AC4883">
        <v>0</v>
      </c>
      <c r="AD4883">
        <v>2</v>
      </c>
      <c r="AE4883">
        <v>1</v>
      </c>
      <c r="AF4883">
        <v>0</v>
      </c>
      <c r="AG4883">
        <v>26149.25</v>
      </c>
      <c r="AH4883">
        <v>0</v>
      </c>
    </row>
    <row r="4884" spans="21:34" x14ac:dyDescent="0.25">
      <c r="U4884">
        <v>4883</v>
      </c>
      <c r="V4884">
        <v>15771750</v>
      </c>
      <c r="W4884" t="s">
        <v>2662</v>
      </c>
      <c r="X4884">
        <v>655</v>
      </c>
      <c r="Y4884" t="s">
        <v>378</v>
      </c>
      <c r="Z4884" t="s">
        <v>437</v>
      </c>
      <c r="AA4884">
        <v>36</v>
      </c>
      <c r="AB4884">
        <v>10</v>
      </c>
      <c r="AC4884">
        <v>122314.39</v>
      </c>
      <c r="AD4884">
        <v>1</v>
      </c>
      <c r="AE4884">
        <v>1</v>
      </c>
      <c r="AF4884">
        <v>0</v>
      </c>
      <c r="AG4884">
        <v>9181.66</v>
      </c>
      <c r="AH4884">
        <v>0</v>
      </c>
    </row>
    <row r="4885" spans="21:34" x14ac:dyDescent="0.25">
      <c r="U4885">
        <v>4884</v>
      </c>
      <c r="V4885">
        <v>15593280</v>
      </c>
      <c r="W4885" t="s">
        <v>1836</v>
      </c>
      <c r="X4885">
        <v>614</v>
      </c>
      <c r="Y4885" t="s">
        <v>378</v>
      </c>
      <c r="Z4885" t="s">
        <v>436</v>
      </c>
      <c r="AA4885">
        <v>43</v>
      </c>
      <c r="AB4885">
        <v>8</v>
      </c>
      <c r="AC4885">
        <v>140733.74</v>
      </c>
      <c r="AD4885">
        <v>1</v>
      </c>
      <c r="AE4885">
        <v>1</v>
      </c>
      <c r="AF4885">
        <v>1</v>
      </c>
      <c r="AG4885">
        <v>166588.76</v>
      </c>
      <c r="AH4885">
        <v>0</v>
      </c>
    </row>
    <row r="4886" spans="21:34" x14ac:dyDescent="0.25">
      <c r="U4886">
        <v>4885</v>
      </c>
      <c r="V4886">
        <v>15569274</v>
      </c>
      <c r="W4886" t="s">
        <v>713</v>
      </c>
      <c r="X4886">
        <v>678</v>
      </c>
      <c r="Y4886" t="s">
        <v>378</v>
      </c>
      <c r="Z4886" t="s">
        <v>436</v>
      </c>
      <c r="AA4886">
        <v>49</v>
      </c>
      <c r="AB4886">
        <v>2</v>
      </c>
      <c r="AC4886">
        <v>116933.11</v>
      </c>
      <c r="AD4886">
        <v>1</v>
      </c>
      <c r="AE4886">
        <v>1</v>
      </c>
      <c r="AF4886">
        <v>0</v>
      </c>
      <c r="AG4886">
        <v>195053.58</v>
      </c>
      <c r="AH4886">
        <v>1</v>
      </c>
    </row>
    <row r="4887" spans="21:34" x14ac:dyDescent="0.25">
      <c r="U4887">
        <v>4886</v>
      </c>
      <c r="V4887">
        <v>15654408</v>
      </c>
      <c r="W4887" t="s">
        <v>2663</v>
      </c>
      <c r="X4887">
        <v>562</v>
      </c>
      <c r="Y4887" t="s">
        <v>376</v>
      </c>
      <c r="Z4887" t="s">
        <v>436</v>
      </c>
      <c r="AA4887">
        <v>41</v>
      </c>
      <c r="AB4887">
        <v>5</v>
      </c>
      <c r="AC4887">
        <v>165445.04</v>
      </c>
      <c r="AD4887">
        <v>2</v>
      </c>
      <c r="AE4887">
        <v>1</v>
      </c>
      <c r="AF4887">
        <v>0</v>
      </c>
      <c r="AG4887">
        <v>85787.31</v>
      </c>
      <c r="AH4887">
        <v>0</v>
      </c>
    </row>
    <row r="4888" spans="21:34" x14ac:dyDescent="0.25">
      <c r="U4888">
        <v>4887</v>
      </c>
      <c r="V4888">
        <v>15657468</v>
      </c>
      <c r="W4888" t="s">
        <v>956</v>
      </c>
      <c r="X4888">
        <v>711</v>
      </c>
      <c r="Y4888" t="s">
        <v>378</v>
      </c>
      <c r="Z4888" t="s">
        <v>437</v>
      </c>
      <c r="AA4888">
        <v>53</v>
      </c>
      <c r="AB4888">
        <v>5</v>
      </c>
      <c r="AC4888">
        <v>123805.03</v>
      </c>
      <c r="AD4888">
        <v>1</v>
      </c>
      <c r="AE4888">
        <v>1</v>
      </c>
      <c r="AF4888">
        <v>0</v>
      </c>
      <c r="AG4888">
        <v>102428.51</v>
      </c>
      <c r="AH4888">
        <v>0</v>
      </c>
    </row>
    <row r="4889" spans="21:34" x14ac:dyDescent="0.25">
      <c r="U4889">
        <v>4888</v>
      </c>
      <c r="V4889">
        <v>15614213</v>
      </c>
      <c r="W4889" t="s">
        <v>2664</v>
      </c>
      <c r="X4889">
        <v>620</v>
      </c>
      <c r="Y4889" t="s">
        <v>374</v>
      </c>
      <c r="Z4889" t="s">
        <v>436</v>
      </c>
      <c r="AA4889">
        <v>37</v>
      </c>
      <c r="AB4889">
        <v>0</v>
      </c>
      <c r="AC4889">
        <v>107548.94</v>
      </c>
      <c r="AD4889">
        <v>1</v>
      </c>
      <c r="AE4889">
        <v>1</v>
      </c>
      <c r="AF4889">
        <v>0</v>
      </c>
      <c r="AG4889">
        <v>71175.94</v>
      </c>
      <c r="AH4889">
        <v>0</v>
      </c>
    </row>
    <row r="4890" spans="21:34" x14ac:dyDescent="0.25">
      <c r="U4890">
        <v>4889</v>
      </c>
      <c r="V4890">
        <v>15589869</v>
      </c>
      <c r="W4890" t="s">
        <v>1226</v>
      </c>
      <c r="X4890">
        <v>437</v>
      </c>
      <c r="Y4890" t="s">
        <v>374</v>
      </c>
      <c r="Z4890" t="s">
        <v>436</v>
      </c>
      <c r="AA4890">
        <v>49</v>
      </c>
      <c r="AB4890">
        <v>9</v>
      </c>
      <c r="AC4890">
        <v>111634.29</v>
      </c>
      <c r="AD4890">
        <v>2</v>
      </c>
      <c r="AE4890">
        <v>0</v>
      </c>
      <c r="AF4890">
        <v>1</v>
      </c>
      <c r="AG4890">
        <v>166440.32000000001</v>
      </c>
      <c r="AH4890">
        <v>0</v>
      </c>
    </row>
    <row r="4891" spans="21:34" x14ac:dyDescent="0.25">
      <c r="U4891">
        <v>4890</v>
      </c>
      <c r="V4891">
        <v>15693205</v>
      </c>
      <c r="W4891" t="s">
        <v>1514</v>
      </c>
      <c r="X4891">
        <v>691</v>
      </c>
      <c r="Y4891" t="s">
        <v>378</v>
      </c>
      <c r="Z4891" t="s">
        <v>437</v>
      </c>
      <c r="AA4891">
        <v>41</v>
      </c>
      <c r="AB4891">
        <v>8</v>
      </c>
      <c r="AC4891">
        <v>109153.96</v>
      </c>
      <c r="AD4891">
        <v>3</v>
      </c>
      <c r="AE4891">
        <v>1</v>
      </c>
      <c r="AF4891">
        <v>1</v>
      </c>
      <c r="AG4891">
        <v>148848.76</v>
      </c>
      <c r="AH4891">
        <v>1</v>
      </c>
    </row>
    <row r="4892" spans="21:34" x14ac:dyDescent="0.25">
      <c r="U4892">
        <v>4891</v>
      </c>
      <c r="V4892">
        <v>15797113</v>
      </c>
      <c r="W4892" t="s">
        <v>1495</v>
      </c>
      <c r="X4892">
        <v>552</v>
      </c>
      <c r="Y4892" t="s">
        <v>376</v>
      </c>
      <c r="Z4892" t="s">
        <v>437</v>
      </c>
      <c r="AA4892">
        <v>34</v>
      </c>
      <c r="AB4892">
        <v>4</v>
      </c>
      <c r="AC4892">
        <v>0</v>
      </c>
      <c r="AD4892">
        <v>2</v>
      </c>
      <c r="AE4892">
        <v>1</v>
      </c>
      <c r="AF4892">
        <v>0</v>
      </c>
      <c r="AG4892">
        <v>140286.69</v>
      </c>
      <c r="AH4892">
        <v>0</v>
      </c>
    </row>
    <row r="4893" spans="21:34" x14ac:dyDescent="0.25">
      <c r="U4893">
        <v>4892</v>
      </c>
      <c r="V4893">
        <v>15676958</v>
      </c>
      <c r="W4893" t="s">
        <v>2573</v>
      </c>
      <c r="X4893">
        <v>765</v>
      </c>
      <c r="Y4893" t="s">
        <v>378</v>
      </c>
      <c r="Z4893" t="s">
        <v>436</v>
      </c>
      <c r="AA4893">
        <v>34</v>
      </c>
      <c r="AB4893">
        <v>5</v>
      </c>
      <c r="AC4893">
        <v>86055.17</v>
      </c>
      <c r="AD4893">
        <v>2</v>
      </c>
      <c r="AE4893">
        <v>1</v>
      </c>
      <c r="AF4893">
        <v>1</v>
      </c>
      <c r="AG4893">
        <v>104220.5</v>
      </c>
      <c r="AH4893">
        <v>0</v>
      </c>
    </row>
    <row r="4894" spans="21:34" x14ac:dyDescent="0.25">
      <c r="U4894">
        <v>4893</v>
      </c>
      <c r="V4894">
        <v>15739592</v>
      </c>
      <c r="W4894" t="s">
        <v>2665</v>
      </c>
      <c r="X4894">
        <v>707</v>
      </c>
      <c r="Y4894" t="s">
        <v>378</v>
      </c>
      <c r="Z4894" t="s">
        <v>437</v>
      </c>
      <c r="AA4894">
        <v>51</v>
      </c>
      <c r="AB4894">
        <v>10</v>
      </c>
      <c r="AC4894">
        <v>98438.23</v>
      </c>
      <c r="AD4894">
        <v>1</v>
      </c>
      <c r="AE4894">
        <v>0</v>
      </c>
      <c r="AF4894">
        <v>0</v>
      </c>
      <c r="AG4894">
        <v>70778.63</v>
      </c>
      <c r="AH4894">
        <v>1</v>
      </c>
    </row>
    <row r="4895" spans="21:34" x14ac:dyDescent="0.25">
      <c r="U4895">
        <v>4894</v>
      </c>
      <c r="V4895">
        <v>15656263</v>
      </c>
      <c r="W4895" t="s">
        <v>1104</v>
      </c>
      <c r="X4895">
        <v>764</v>
      </c>
      <c r="Y4895" t="s">
        <v>376</v>
      </c>
      <c r="Z4895" t="s">
        <v>436</v>
      </c>
      <c r="AA4895">
        <v>29</v>
      </c>
      <c r="AB4895">
        <v>5</v>
      </c>
      <c r="AC4895">
        <v>0</v>
      </c>
      <c r="AD4895">
        <v>2</v>
      </c>
      <c r="AE4895">
        <v>1</v>
      </c>
      <c r="AF4895">
        <v>0</v>
      </c>
      <c r="AG4895">
        <v>65868.28</v>
      </c>
      <c r="AH4895">
        <v>0</v>
      </c>
    </row>
    <row r="4896" spans="21:34" x14ac:dyDescent="0.25">
      <c r="U4896">
        <v>4895</v>
      </c>
      <c r="V4896">
        <v>15636872</v>
      </c>
      <c r="W4896" t="s">
        <v>2605</v>
      </c>
      <c r="X4896">
        <v>585</v>
      </c>
      <c r="Y4896" t="s">
        <v>374</v>
      </c>
      <c r="Z4896" t="s">
        <v>437</v>
      </c>
      <c r="AA4896">
        <v>32</v>
      </c>
      <c r="AB4896">
        <v>8</v>
      </c>
      <c r="AC4896">
        <v>144705.87</v>
      </c>
      <c r="AD4896">
        <v>2</v>
      </c>
      <c r="AE4896">
        <v>0</v>
      </c>
      <c r="AF4896">
        <v>0</v>
      </c>
      <c r="AG4896">
        <v>171482.56</v>
      </c>
      <c r="AH4896">
        <v>0</v>
      </c>
    </row>
    <row r="4897" spans="21:34" x14ac:dyDescent="0.25">
      <c r="U4897">
        <v>4896</v>
      </c>
      <c r="V4897">
        <v>15589435</v>
      </c>
      <c r="W4897" t="s">
        <v>1089</v>
      </c>
      <c r="X4897">
        <v>784</v>
      </c>
      <c r="Y4897" t="s">
        <v>374</v>
      </c>
      <c r="Z4897" t="s">
        <v>436</v>
      </c>
      <c r="AA4897">
        <v>31</v>
      </c>
      <c r="AB4897">
        <v>7</v>
      </c>
      <c r="AC4897">
        <v>0</v>
      </c>
      <c r="AD4897">
        <v>2</v>
      </c>
      <c r="AE4897">
        <v>1</v>
      </c>
      <c r="AF4897">
        <v>1</v>
      </c>
      <c r="AG4897">
        <v>143204.41</v>
      </c>
      <c r="AH4897">
        <v>0</v>
      </c>
    </row>
    <row r="4898" spans="21:34" x14ac:dyDescent="0.25">
      <c r="U4898">
        <v>4897</v>
      </c>
      <c r="V4898">
        <v>15640464</v>
      </c>
      <c r="W4898" t="s">
        <v>1868</v>
      </c>
      <c r="X4898">
        <v>605</v>
      </c>
      <c r="Y4898" t="s">
        <v>374</v>
      </c>
      <c r="Z4898" t="s">
        <v>436</v>
      </c>
      <c r="AA4898">
        <v>41</v>
      </c>
      <c r="AB4898">
        <v>5</v>
      </c>
      <c r="AC4898">
        <v>91612.91</v>
      </c>
      <c r="AD4898">
        <v>1</v>
      </c>
      <c r="AE4898">
        <v>1</v>
      </c>
      <c r="AF4898">
        <v>1</v>
      </c>
      <c r="AG4898">
        <v>28427.84</v>
      </c>
      <c r="AH4898">
        <v>0</v>
      </c>
    </row>
    <row r="4899" spans="21:34" x14ac:dyDescent="0.25">
      <c r="U4899">
        <v>4898</v>
      </c>
      <c r="V4899">
        <v>15723851</v>
      </c>
      <c r="W4899" t="s">
        <v>935</v>
      </c>
      <c r="X4899">
        <v>699</v>
      </c>
      <c r="Y4899" t="s">
        <v>376</v>
      </c>
      <c r="Z4899" t="s">
        <v>436</v>
      </c>
      <c r="AA4899">
        <v>40</v>
      </c>
      <c r="AB4899">
        <v>2</v>
      </c>
      <c r="AC4899">
        <v>0</v>
      </c>
      <c r="AD4899">
        <v>1</v>
      </c>
      <c r="AE4899">
        <v>1</v>
      </c>
      <c r="AF4899">
        <v>0</v>
      </c>
      <c r="AG4899">
        <v>78387.320000000007</v>
      </c>
      <c r="AH4899">
        <v>0</v>
      </c>
    </row>
    <row r="4900" spans="21:34" x14ac:dyDescent="0.25">
      <c r="U4900">
        <v>4899</v>
      </c>
      <c r="V4900">
        <v>15722122</v>
      </c>
      <c r="W4900" t="s">
        <v>1016</v>
      </c>
      <c r="X4900">
        <v>544</v>
      </c>
      <c r="Y4900" t="s">
        <v>374</v>
      </c>
      <c r="Z4900" t="s">
        <v>437</v>
      </c>
      <c r="AA4900">
        <v>40</v>
      </c>
      <c r="AB4900">
        <v>7</v>
      </c>
      <c r="AC4900">
        <v>0</v>
      </c>
      <c r="AD4900">
        <v>1</v>
      </c>
      <c r="AE4900">
        <v>0</v>
      </c>
      <c r="AF4900">
        <v>1</v>
      </c>
      <c r="AG4900">
        <v>161076.92000000001</v>
      </c>
      <c r="AH4900">
        <v>0</v>
      </c>
    </row>
    <row r="4901" spans="21:34" x14ac:dyDescent="0.25">
      <c r="U4901">
        <v>4900</v>
      </c>
      <c r="V4901">
        <v>15696852</v>
      </c>
      <c r="W4901" t="s">
        <v>1345</v>
      </c>
      <c r="X4901">
        <v>803</v>
      </c>
      <c r="Y4901" t="s">
        <v>374</v>
      </c>
      <c r="Z4901" t="s">
        <v>437</v>
      </c>
      <c r="AA4901">
        <v>32</v>
      </c>
      <c r="AB4901">
        <v>9</v>
      </c>
      <c r="AC4901">
        <v>192122.84</v>
      </c>
      <c r="AD4901">
        <v>1</v>
      </c>
      <c r="AE4901">
        <v>1</v>
      </c>
      <c r="AF4901">
        <v>1</v>
      </c>
      <c r="AG4901">
        <v>54277.45</v>
      </c>
      <c r="AH4901">
        <v>1</v>
      </c>
    </row>
    <row r="4902" spans="21:34" x14ac:dyDescent="0.25">
      <c r="U4902">
        <v>4901</v>
      </c>
      <c r="V4902">
        <v>15634936</v>
      </c>
      <c r="W4902" t="s">
        <v>1326</v>
      </c>
      <c r="X4902">
        <v>735</v>
      </c>
      <c r="Y4902" t="s">
        <v>374</v>
      </c>
      <c r="Z4902" t="s">
        <v>436</v>
      </c>
      <c r="AA4902">
        <v>41</v>
      </c>
      <c r="AB4902">
        <v>7</v>
      </c>
      <c r="AC4902">
        <v>179904</v>
      </c>
      <c r="AD4902">
        <v>1</v>
      </c>
      <c r="AE4902">
        <v>1</v>
      </c>
      <c r="AF4902">
        <v>1</v>
      </c>
      <c r="AG4902">
        <v>137180.95000000001</v>
      </c>
      <c r="AH4902">
        <v>0</v>
      </c>
    </row>
    <row r="4903" spans="21:34" x14ac:dyDescent="0.25">
      <c r="U4903">
        <v>4902</v>
      </c>
      <c r="V4903">
        <v>15575935</v>
      </c>
      <c r="W4903" t="s">
        <v>1566</v>
      </c>
      <c r="X4903">
        <v>673</v>
      </c>
      <c r="Y4903" t="s">
        <v>374</v>
      </c>
      <c r="Z4903" t="s">
        <v>436</v>
      </c>
      <c r="AA4903">
        <v>59</v>
      </c>
      <c r="AB4903">
        <v>0</v>
      </c>
      <c r="AC4903">
        <v>178058.06</v>
      </c>
      <c r="AD4903">
        <v>2</v>
      </c>
      <c r="AE4903">
        <v>0</v>
      </c>
      <c r="AF4903">
        <v>1</v>
      </c>
      <c r="AG4903">
        <v>21063.71</v>
      </c>
      <c r="AH4903">
        <v>1</v>
      </c>
    </row>
    <row r="4904" spans="21:34" x14ac:dyDescent="0.25">
      <c r="U4904">
        <v>4903</v>
      </c>
      <c r="V4904">
        <v>15634491</v>
      </c>
      <c r="W4904" t="s">
        <v>1080</v>
      </c>
      <c r="X4904">
        <v>652</v>
      </c>
      <c r="Y4904" t="s">
        <v>374</v>
      </c>
      <c r="Z4904" t="s">
        <v>436</v>
      </c>
      <c r="AA4904">
        <v>30</v>
      </c>
      <c r="AB4904">
        <v>2</v>
      </c>
      <c r="AC4904">
        <v>176166.56</v>
      </c>
      <c r="AD4904">
        <v>2</v>
      </c>
      <c r="AE4904">
        <v>1</v>
      </c>
      <c r="AF4904">
        <v>1</v>
      </c>
      <c r="AG4904">
        <v>152210.81</v>
      </c>
      <c r="AH4904">
        <v>0</v>
      </c>
    </row>
    <row r="4905" spans="21:34" x14ac:dyDescent="0.25">
      <c r="U4905">
        <v>4904</v>
      </c>
      <c r="V4905">
        <v>15628530</v>
      </c>
      <c r="W4905" t="s">
        <v>908</v>
      </c>
      <c r="X4905">
        <v>694</v>
      </c>
      <c r="Y4905" t="s">
        <v>374</v>
      </c>
      <c r="Z4905" t="s">
        <v>436</v>
      </c>
      <c r="AA4905">
        <v>42</v>
      </c>
      <c r="AB4905">
        <v>3</v>
      </c>
      <c r="AC4905">
        <v>156864.20000000001</v>
      </c>
      <c r="AD4905">
        <v>2</v>
      </c>
      <c r="AE4905">
        <v>0</v>
      </c>
      <c r="AF4905">
        <v>0</v>
      </c>
      <c r="AG4905">
        <v>88890.75</v>
      </c>
      <c r="AH4905">
        <v>0</v>
      </c>
    </row>
    <row r="4906" spans="21:34" x14ac:dyDescent="0.25">
      <c r="U4906">
        <v>4905</v>
      </c>
      <c r="V4906">
        <v>15678720</v>
      </c>
      <c r="W4906" t="s">
        <v>1037</v>
      </c>
      <c r="X4906">
        <v>741</v>
      </c>
      <c r="Y4906" t="s">
        <v>374</v>
      </c>
      <c r="Z4906" t="s">
        <v>437</v>
      </c>
      <c r="AA4906">
        <v>44</v>
      </c>
      <c r="AB4906">
        <v>7</v>
      </c>
      <c r="AC4906">
        <v>0</v>
      </c>
      <c r="AD4906">
        <v>2</v>
      </c>
      <c r="AE4906">
        <v>1</v>
      </c>
      <c r="AF4906">
        <v>1</v>
      </c>
      <c r="AG4906">
        <v>190534.76</v>
      </c>
      <c r="AH4906">
        <v>0</v>
      </c>
    </row>
    <row r="4907" spans="21:34" x14ac:dyDescent="0.25">
      <c r="U4907">
        <v>4906</v>
      </c>
      <c r="V4907">
        <v>15627999</v>
      </c>
      <c r="W4907" t="s">
        <v>1080</v>
      </c>
      <c r="X4907">
        <v>590</v>
      </c>
      <c r="Y4907" t="s">
        <v>376</v>
      </c>
      <c r="Z4907" t="s">
        <v>436</v>
      </c>
      <c r="AA4907">
        <v>30</v>
      </c>
      <c r="AB4907">
        <v>3</v>
      </c>
      <c r="AC4907">
        <v>0</v>
      </c>
      <c r="AD4907">
        <v>2</v>
      </c>
      <c r="AE4907">
        <v>1</v>
      </c>
      <c r="AF4907">
        <v>0</v>
      </c>
      <c r="AG4907">
        <v>83090.350000000006</v>
      </c>
      <c r="AH4907">
        <v>0</v>
      </c>
    </row>
    <row r="4908" spans="21:34" x14ac:dyDescent="0.25">
      <c r="U4908">
        <v>4907</v>
      </c>
      <c r="V4908">
        <v>15571244</v>
      </c>
      <c r="W4908" t="s">
        <v>988</v>
      </c>
      <c r="X4908">
        <v>809</v>
      </c>
      <c r="Y4908" t="s">
        <v>376</v>
      </c>
      <c r="Z4908" t="s">
        <v>437</v>
      </c>
      <c r="AA4908">
        <v>33</v>
      </c>
      <c r="AB4908">
        <v>3</v>
      </c>
      <c r="AC4908">
        <v>0</v>
      </c>
      <c r="AD4908">
        <v>2</v>
      </c>
      <c r="AE4908">
        <v>0</v>
      </c>
      <c r="AF4908">
        <v>1</v>
      </c>
      <c r="AG4908">
        <v>141426.78</v>
      </c>
      <c r="AH4908">
        <v>0</v>
      </c>
    </row>
    <row r="4909" spans="21:34" x14ac:dyDescent="0.25">
      <c r="U4909">
        <v>4908</v>
      </c>
      <c r="V4909">
        <v>15739931</v>
      </c>
      <c r="W4909" t="s">
        <v>932</v>
      </c>
      <c r="X4909">
        <v>523</v>
      </c>
      <c r="Y4909" t="s">
        <v>374</v>
      </c>
      <c r="Z4909" t="s">
        <v>436</v>
      </c>
      <c r="AA4909">
        <v>34</v>
      </c>
      <c r="AB4909">
        <v>2</v>
      </c>
      <c r="AC4909">
        <v>161588.89000000001</v>
      </c>
      <c r="AD4909">
        <v>1</v>
      </c>
      <c r="AE4909">
        <v>1</v>
      </c>
      <c r="AF4909">
        <v>1</v>
      </c>
      <c r="AG4909">
        <v>51358.66</v>
      </c>
      <c r="AH4909">
        <v>0</v>
      </c>
    </row>
    <row r="4910" spans="21:34" x14ac:dyDescent="0.25">
      <c r="U4910">
        <v>4909</v>
      </c>
      <c r="V4910">
        <v>15806256</v>
      </c>
      <c r="W4910" t="s">
        <v>708</v>
      </c>
      <c r="X4910">
        <v>540</v>
      </c>
      <c r="Y4910" t="s">
        <v>374</v>
      </c>
      <c r="Z4910" t="s">
        <v>436</v>
      </c>
      <c r="AA4910">
        <v>48</v>
      </c>
      <c r="AB4910">
        <v>2</v>
      </c>
      <c r="AC4910">
        <v>109349.29</v>
      </c>
      <c r="AD4910">
        <v>1</v>
      </c>
      <c r="AE4910">
        <v>1</v>
      </c>
      <c r="AF4910">
        <v>0</v>
      </c>
      <c r="AG4910">
        <v>88703.039999999994</v>
      </c>
      <c r="AH4910">
        <v>1</v>
      </c>
    </row>
    <row r="4911" spans="21:34" x14ac:dyDescent="0.25">
      <c r="U4911">
        <v>4910</v>
      </c>
      <c r="V4911">
        <v>15787258</v>
      </c>
      <c r="W4911" t="s">
        <v>1022</v>
      </c>
      <c r="X4911">
        <v>596</v>
      </c>
      <c r="Y4911" t="s">
        <v>376</v>
      </c>
      <c r="Z4911" t="s">
        <v>437</v>
      </c>
      <c r="AA4911">
        <v>29</v>
      </c>
      <c r="AB4911">
        <v>6</v>
      </c>
      <c r="AC4911">
        <v>0</v>
      </c>
      <c r="AD4911">
        <v>2</v>
      </c>
      <c r="AE4911">
        <v>1</v>
      </c>
      <c r="AF4911">
        <v>0</v>
      </c>
      <c r="AG4911">
        <v>116696.77</v>
      </c>
      <c r="AH4911">
        <v>0</v>
      </c>
    </row>
    <row r="4912" spans="21:34" x14ac:dyDescent="0.25">
      <c r="U4912">
        <v>4911</v>
      </c>
      <c r="V4912">
        <v>15706463</v>
      </c>
      <c r="W4912" t="s">
        <v>847</v>
      </c>
      <c r="X4912">
        <v>597</v>
      </c>
      <c r="Y4912" t="s">
        <v>374</v>
      </c>
      <c r="Z4912" t="s">
        <v>437</v>
      </c>
      <c r="AA4912">
        <v>36</v>
      </c>
      <c r="AB4912">
        <v>9</v>
      </c>
      <c r="AC4912">
        <v>0</v>
      </c>
      <c r="AD4912">
        <v>2</v>
      </c>
      <c r="AE4912">
        <v>1</v>
      </c>
      <c r="AF4912">
        <v>1</v>
      </c>
      <c r="AG4912">
        <v>7156.09</v>
      </c>
      <c r="AH4912">
        <v>0</v>
      </c>
    </row>
    <row r="4913" spans="21:34" x14ac:dyDescent="0.25">
      <c r="U4913">
        <v>4912</v>
      </c>
      <c r="V4913">
        <v>15691004</v>
      </c>
      <c r="W4913" t="s">
        <v>2208</v>
      </c>
      <c r="X4913">
        <v>407</v>
      </c>
      <c r="Y4913" t="s">
        <v>376</v>
      </c>
      <c r="Z4913" t="s">
        <v>436</v>
      </c>
      <c r="AA4913">
        <v>37</v>
      </c>
      <c r="AB4913">
        <v>1</v>
      </c>
      <c r="AC4913">
        <v>0</v>
      </c>
      <c r="AD4913">
        <v>1</v>
      </c>
      <c r="AE4913">
        <v>1</v>
      </c>
      <c r="AF4913">
        <v>1</v>
      </c>
      <c r="AG4913">
        <v>49161.120000000003</v>
      </c>
      <c r="AH4913">
        <v>1</v>
      </c>
    </row>
    <row r="4914" spans="21:34" x14ac:dyDescent="0.25">
      <c r="U4914">
        <v>4913</v>
      </c>
      <c r="V4914">
        <v>15792228</v>
      </c>
      <c r="W4914" t="s">
        <v>821</v>
      </c>
      <c r="X4914">
        <v>748</v>
      </c>
      <c r="Y4914" t="s">
        <v>374</v>
      </c>
      <c r="Z4914" t="s">
        <v>436</v>
      </c>
      <c r="AA4914">
        <v>60</v>
      </c>
      <c r="AB4914">
        <v>0</v>
      </c>
      <c r="AC4914">
        <v>152335.70000000001</v>
      </c>
      <c r="AD4914">
        <v>1</v>
      </c>
      <c r="AE4914">
        <v>1</v>
      </c>
      <c r="AF4914">
        <v>0</v>
      </c>
      <c r="AG4914">
        <v>126743.33</v>
      </c>
      <c r="AH4914">
        <v>1</v>
      </c>
    </row>
    <row r="4915" spans="21:34" x14ac:dyDescent="0.25">
      <c r="U4915">
        <v>4914</v>
      </c>
      <c r="V4915">
        <v>15733447</v>
      </c>
      <c r="W4915" t="s">
        <v>2666</v>
      </c>
      <c r="X4915">
        <v>562</v>
      </c>
      <c r="Y4915" t="s">
        <v>374</v>
      </c>
      <c r="Z4915" t="s">
        <v>437</v>
      </c>
      <c r="AA4915">
        <v>51</v>
      </c>
      <c r="AB4915">
        <v>1</v>
      </c>
      <c r="AC4915">
        <v>124662.54</v>
      </c>
      <c r="AD4915">
        <v>1</v>
      </c>
      <c r="AE4915">
        <v>1</v>
      </c>
      <c r="AF4915">
        <v>1</v>
      </c>
      <c r="AG4915">
        <v>65390.46</v>
      </c>
      <c r="AH4915">
        <v>1</v>
      </c>
    </row>
    <row r="4916" spans="21:34" x14ac:dyDescent="0.25">
      <c r="U4916">
        <v>4915</v>
      </c>
      <c r="V4916">
        <v>15679062</v>
      </c>
      <c r="W4916" t="s">
        <v>875</v>
      </c>
      <c r="X4916">
        <v>734</v>
      </c>
      <c r="Y4916" t="s">
        <v>378</v>
      </c>
      <c r="Z4916" t="s">
        <v>437</v>
      </c>
      <c r="AA4916">
        <v>47</v>
      </c>
      <c r="AB4916">
        <v>10</v>
      </c>
      <c r="AC4916">
        <v>91522.04</v>
      </c>
      <c r="AD4916">
        <v>2</v>
      </c>
      <c r="AE4916">
        <v>1</v>
      </c>
      <c r="AF4916">
        <v>1</v>
      </c>
      <c r="AG4916">
        <v>138835.91</v>
      </c>
      <c r="AH4916">
        <v>0</v>
      </c>
    </row>
    <row r="4917" spans="21:34" x14ac:dyDescent="0.25">
      <c r="U4917">
        <v>4916</v>
      </c>
      <c r="V4917">
        <v>15594409</v>
      </c>
      <c r="W4917" t="s">
        <v>2377</v>
      </c>
      <c r="X4917">
        <v>710</v>
      </c>
      <c r="Y4917" t="s">
        <v>374</v>
      </c>
      <c r="Z4917" t="s">
        <v>436</v>
      </c>
      <c r="AA4917">
        <v>45</v>
      </c>
      <c r="AB4917">
        <v>1</v>
      </c>
      <c r="AC4917">
        <v>0</v>
      </c>
      <c r="AD4917">
        <v>2</v>
      </c>
      <c r="AE4917">
        <v>1</v>
      </c>
      <c r="AF4917">
        <v>1</v>
      </c>
      <c r="AG4917">
        <v>36154.660000000003</v>
      </c>
      <c r="AH4917">
        <v>0</v>
      </c>
    </row>
    <row r="4918" spans="21:34" x14ac:dyDescent="0.25">
      <c r="U4918">
        <v>4917</v>
      </c>
      <c r="V4918">
        <v>15613816</v>
      </c>
      <c r="W4918" t="s">
        <v>1166</v>
      </c>
      <c r="X4918">
        <v>539</v>
      </c>
      <c r="Y4918" t="s">
        <v>376</v>
      </c>
      <c r="Z4918" t="s">
        <v>437</v>
      </c>
      <c r="AA4918">
        <v>39</v>
      </c>
      <c r="AB4918">
        <v>6</v>
      </c>
      <c r="AC4918">
        <v>62052.28</v>
      </c>
      <c r="AD4918">
        <v>1</v>
      </c>
      <c r="AE4918">
        <v>0</v>
      </c>
      <c r="AF4918">
        <v>1</v>
      </c>
      <c r="AG4918">
        <v>59755.14</v>
      </c>
      <c r="AH4918">
        <v>0</v>
      </c>
    </row>
    <row r="4919" spans="21:34" x14ac:dyDescent="0.25">
      <c r="U4919">
        <v>4918</v>
      </c>
      <c r="V4919">
        <v>15681991</v>
      </c>
      <c r="W4919" t="s">
        <v>2281</v>
      </c>
      <c r="X4919">
        <v>542</v>
      </c>
      <c r="Y4919" t="s">
        <v>374</v>
      </c>
      <c r="Z4919" t="s">
        <v>436</v>
      </c>
      <c r="AA4919">
        <v>32</v>
      </c>
      <c r="AB4919">
        <v>7</v>
      </c>
      <c r="AC4919">
        <v>107871.72</v>
      </c>
      <c r="AD4919">
        <v>1</v>
      </c>
      <c r="AE4919">
        <v>1</v>
      </c>
      <c r="AF4919">
        <v>0</v>
      </c>
      <c r="AG4919">
        <v>125302.64</v>
      </c>
      <c r="AH4919">
        <v>0</v>
      </c>
    </row>
    <row r="4920" spans="21:34" x14ac:dyDescent="0.25">
      <c r="U4920">
        <v>4919</v>
      </c>
      <c r="V4920">
        <v>15796074</v>
      </c>
      <c r="W4920" t="s">
        <v>1611</v>
      </c>
      <c r="X4920">
        <v>717</v>
      </c>
      <c r="Y4920" t="s">
        <v>374</v>
      </c>
      <c r="Z4920" t="s">
        <v>437</v>
      </c>
      <c r="AA4920">
        <v>36</v>
      </c>
      <c r="AB4920">
        <v>2</v>
      </c>
      <c r="AC4920">
        <v>99472.76</v>
      </c>
      <c r="AD4920">
        <v>2</v>
      </c>
      <c r="AE4920">
        <v>1</v>
      </c>
      <c r="AF4920">
        <v>0</v>
      </c>
      <c r="AG4920">
        <v>94274.72</v>
      </c>
      <c r="AH4920">
        <v>1</v>
      </c>
    </row>
    <row r="4921" spans="21:34" x14ac:dyDescent="0.25">
      <c r="U4921">
        <v>4920</v>
      </c>
      <c r="V4921">
        <v>15625941</v>
      </c>
      <c r="W4921" t="s">
        <v>1110</v>
      </c>
      <c r="X4921">
        <v>682</v>
      </c>
      <c r="Y4921" t="s">
        <v>376</v>
      </c>
      <c r="Z4921" t="s">
        <v>437</v>
      </c>
      <c r="AA4921">
        <v>50</v>
      </c>
      <c r="AB4921">
        <v>10</v>
      </c>
      <c r="AC4921">
        <v>128039.01</v>
      </c>
      <c r="AD4921">
        <v>1</v>
      </c>
      <c r="AE4921">
        <v>1</v>
      </c>
      <c r="AF4921">
        <v>1</v>
      </c>
      <c r="AG4921">
        <v>102260.16</v>
      </c>
      <c r="AH4921">
        <v>0</v>
      </c>
    </row>
    <row r="4922" spans="21:34" x14ac:dyDescent="0.25">
      <c r="U4922">
        <v>4921</v>
      </c>
      <c r="V4922">
        <v>15615016</v>
      </c>
      <c r="W4922" t="s">
        <v>2667</v>
      </c>
      <c r="X4922">
        <v>515</v>
      </c>
      <c r="Y4922" t="s">
        <v>374</v>
      </c>
      <c r="Z4922" t="s">
        <v>436</v>
      </c>
      <c r="AA4922">
        <v>33</v>
      </c>
      <c r="AB4922">
        <v>2</v>
      </c>
      <c r="AC4922">
        <v>0</v>
      </c>
      <c r="AD4922">
        <v>2</v>
      </c>
      <c r="AE4922">
        <v>1</v>
      </c>
      <c r="AF4922">
        <v>1</v>
      </c>
      <c r="AG4922">
        <v>136028.97</v>
      </c>
      <c r="AH4922">
        <v>0</v>
      </c>
    </row>
    <row r="4923" spans="21:34" x14ac:dyDescent="0.25">
      <c r="U4923">
        <v>4922</v>
      </c>
      <c r="V4923">
        <v>15748414</v>
      </c>
      <c r="W4923" t="s">
        <v>998</v>
      </c>
      <c r="X4923">
        <v>526</v>
      </c>
      <c r="Y4923" t="s">
        <v>376</v>
      </c>
      <c r="Z4923" t="s">
        <v>437</v>
      </c>
      <c r="AA4923">
        <v>33</v>
      </c>
      <c r="AB4923">
        <v>8</v>
      </c>
      <c r="AC4923">
        <v>114634.63</v>
      </c>
      <c r="AD4923">
        <v>2</v>
      </c>
      <c r="AE4923">
        <v>1</v>
      </c>
      <c r="AF4923">
        <v>0</v>
      </c>
      <c r="AG4923">
        <v>110114.38</v>
      </c>
      <c r="AH4923">
        <v>1</v>
      </c>
    </row>
    <row r="4924" spans="21:34" x14ac:dyDescent="0.25">
      <c r="U4924">
        <v>4923</v>
      </c>
      <c r="V4924">
        <v>15751203</v>
      </c>
      <c r="W4924" t="s">
        <v>853</v>
      </c>
      <c r="X4924">
        <v>702</v>
      </c>
      <c r="Y4924" t="s">
        <v>374</v>
      </c>
      <c r="Z4924" t="s">
        <v>436</v>
      </c>
      <c r="AA4924">
        <v>26</v>
      </c>
      <c r="AB4924">
        <v>5</v>
      </c>
      <c r="AC4924">
        <v>56738.47</v>
      </c>
      <c r="AD4924">
        <v>2</v>
      </c>
      <c r="AE4924">
        <v>1</v>
      </c>
      <c r="AF4924">
        <v>1</v>
      </c>
      <c r="AG4924">
        <v>100442.22</v>
      </c>
      <c r="AH4924">
        <v>1</v>
      </c>
    </row>
    <row r="4925" spans="21:34" x14ac:dyDescent="0.25">
      <c r="U4925">
        <v>4924</v>
      </c>
      <c r="V4925">
        <v>15662658</v>
      </c>
      <c r="W4925" t="s">
        <v>2668</v>
      </c>
      <c r="X4925">
        <v>651</v>
      </c>
      <c r="Y4925" t="s">
        <v>378</v>
      </c>
      <c r="Z4925" t="s">
        <v>436</v>
      </c>
      <c r="AA4925">
        <v>34</v>
      </c>
      <c r="AB4925">
        <v>2</v>
      </c>
      <c r="AC4925">
        <v>90355.12</v>
      </c>
      <c r="AD4925">
        <v>2</v>
      </c>
      <c r="AE4925">
        <v>0</v>
      </c>
      <c r="AF4925">
        <v>0</v>
      </c>
      <c r="AG4925">
        <v>193597.94</v>
      </c>
      <c r="AH4925">
        <v>0</v>
      </c>
    </row>
    <row r="4926" spans="21:34" x14ac:dyDescent="0.25">
      <c r="U4926">
        <v>4925</v>
      </c>
      <c r="V4926">
        <v>15574868</v>
      </c>
      <c r="W4926" t="s">
        <v>2669</v>
      </c>
      <c r="X4926">
        <v>792</v>
      </c>
      <c r="Y4926" t="s">
        <v>378</v>
      </c>
      <c r="Z4926" t="s">
        <v>436</v>
      </c>
      <c r="AA4926">
        <v>36</v>
      </c>
      <c r="AB4926">
        <v>5</v>
      </c>
      <c r="AC4926">
        <v>115725.24</v>
      </c>
      <c r="AD4926">
        <v>2</v>
      </c>
      <c r="AE4926">
        <v>0</v>
      </c>
      <c r="AF4926">
        <v>0</v>
      </c>
      <c r="AG4926">
        <v>1871.25</v>
      </c>
      <c r="AH4926">
        <v>0</v>
      </c>
    </row>
    <row r="4927" spans="21:34" x14ac:dyDescent="0.25">
      <c r="U4927">
        <v>4926</v>
      </c>
      <c r="V4927">
        <v>15790282</v>
      </c>
      <c r="W4927" t="s">
        <v>1481</v>
      </c>
      <c r="X4927">
        <v>817</v>
      </c>
      <c r="Y4927" t="s">
        <v>378</v>
      </c>
      <c r="Z4927" t="s">
        <v>436</v>
      </c>
      <c r="AA4927">
        <v>58</v>
      </c>
      <c r="AB4927">
        <v>3</v>
      </c>
      <c r="AC4927">
        <v>114327.59</v>
      </c>
      <c r="AD4927">
        <v>2</v>
      </c>
      <c r="AE4927">
        <v>1</v>
      </c>
      <c r="AF4927">
        <v>1</v>
      </c>
      <c r="AG4927">
        <v>42831.11</v>
      </c>
      <c r="AH4927">
        <v>0</v>
      </c>
    </row>
    <row r="4928" spans="21:34" x14ac:dyDescent="0.25">
      <c r="U4928">
        <v>4927</v>
      </c>
      <c r="V4928">
        <v>15762927</v>
      </c>
      <c r="W4928" t="s">
        <v>1323</v>
      </c>
      <c r="X4928">
        <v>674</v>
      </c>
      <c r="Y4928" t="s">
        <v>378</v>
      </c>
      <c r="Z4928" t="s">
        <v>437</v>
      </c>
      <c r="AA4928">
        <v>36</v>
      </c>
      <c r="AB4928">
        <v>6</v>
      </c>
      <c r="AC4928">
        <v>100762.64</v>
      </c>
      <c r="AD4928">
        <v>1</v>
      </c>
      <c r="AE4928">
        <v>1</v>
      </c>
      <c r="AF4928">
        <v>0</v>
      </c>
      <c r="AG4928">
        <v>182156.86</v>
      </c>
      <c r="AH4928">
        <v>0</v>
      </c>
    </row>
    <row r="4929" spans="21:34" x14ac:dyDescent="0.25">
      <c r="U4929">
        <v>4928</v>
      </c>
      <c r="V4929">
        <v>15803456</v>
      </c>
      <c r="W4929" t="s">
        <v>668</v>
      </c>
      <c r="X4929">
        <v>641</v>
      </c>
      <c r="Y4929" t="s">
        <v>374</v>
      </c>
      <c r="Z4929" t="s">
        <v>437</v>
      </c>
      <c r="AA4929">
        <v>40</v>
      </c>
      <c r="AB4929">
        <v>9</v>
      </c>
      <c r="AC4929">
        <v>0</v>
      </c>
      <c r="AD4929">
        <v>1</v>
      </c>
      <c r="AE4929">
        <v>0</v>
      </c>
      <c r="AF4929">
        <v>0</v>
      </c>
      <c r="AG4929">
        <v>151648.66</v>
      </c>
      <c r="AH4929">
        <v>1</v>
      </c>
    </row>
    <row r="4930" spans="21:34" x14ac:dyDescent="0.25">
      <c r="U4930">
        <v>4929</v>
      </c>
      <c r="V4930">
        <v>15771857</v>
      </c>
      <c r="W4930" t="s">
        <v>2670</v>
      </c>
      <c r="X4930">
        <v>513</v>
      </c>
      <c r="Y4930" t="s">
        <v>376</v>
      </c>
      <c r="Z4930" t="s">
        <v>436</v>
      </c>
      <c r="AA4930">
        <v>39</v>
      </c>
      <c r="AB4930">
        <v>7</v>
      </c>
      <c r="AC4930">
        <v>89039.9</v>
      </c>
      <c r="AD4930">
        <v>2</v>
      </c>
      <c r="AE4930">
        <v>1</v>
      </c>
      <c r="AF4930">
        <v>1</v>
      </c>
      <c r="AG4930">
        <v>146738.82999999999</v>
      </c>
      <c r="AH4930">
        <v>0</v>
      </c>
    </row>
    <row r="4931" spans="21:34" x14ac:dyDescent="0.25">
      <c r="U4931">
        <v>4930</v>
      </c>
      <c r="V4931">
        <v>15700601</v>
      </c>
      <c r="W4931" t="s">
        <v>2671</v>
      </c>
      <c r="X4931">
        <v>561</v>
      </c>
      <c r="Y4931" t="s">
        <v>374</v>
      </c>
      <c r="Z4931" t="s">
        <v>436</v>
      </c>
      <c r="AA4931">
        <v>34</v>
      </c>
      <c r="AB4931">
        <v>1</v>
      </c>
      <c r="AC4931">
        <v>78829.53</v>
      </c>
      <c r="AD4931">
        <v>1</v>
      </c>
      <c r="AE4931">
        <v>1</v>
      </c>
      <c r="AF4931">
        <v>1</v>
      </c>
      <c r="AG4931">
        <v>12148.2</v>
      </c>
      <c r="AH4931">
        <v>0</v>
      </c>
    </row>
    <row r="4932" spans="21:34" x14ac:dyDescent="0.25">
      <c r="U4932">
        <v>4931</v>
      </c>
      <c r="V4932">
        <v>15569670</v>
      </c>
      <c r="W4932" t="s">
        <v>1587</v>
      </c>
      <c r="X4932">
        <v>627</v>
      </c>
      <c r="Y4932" t="s">
        <v>378</v>
      </c>
      <c r="Z4932" t="s">
        <v>436</v>
      </c>
      <c r="AA4932">
        <v>30</v>
      </c>
      <c r="AB4932">
        <v>6</v>
      </c>
      <c r="AC4932">
        <v>112372.96</v>
      </c>
      <c r="AD4932">
        <v>1</v>
      </c>
      <c r="AE4932">
        <v>1</v>
      </c>
      <c r="AF4932">
        <v>1</v>
      </c>
      <c r="AG4932">
        <v>118029.09</v>
      </c>
      <c r="AH4932">
        <v>0</v>
      </c>
    </row>
    <row r="4933" spans="21:34" x14ac:dyDescent="0.25">
      <c r="U4933">
        <v>4932</v>
      </c>
      <c r="V4933">
        <v>15772341</v>
      </c>
      <c r="W4933" t="s">
        <v>2034</v>
      </c>
      <c r="X4933">
        <v>682</v>
      </c>
      <c r="Y4933" t="s">
        <v>378</v>
      </c>
      <c r="Z4933" t="s">
        <v>436</v>
      </c>
      <c r="AA4933">
        <v>81</v>
      </c>
      <c r="AB4933">
        <v>6</v>
      </c>
      <c r="AC4933">
        <v>122029.15</v>
      </c>
      <c r="AD4933">
        <v>1</v>
      </c>
      <c r="AE4933">
        <v>1</v>
      </c>
      <c r="AF4933">
        <v>1</v>
      </c>
      <c r="AG4933">
        <v>50783.88</v>
      </c>
      <c r="AH4933">
        <v>0</v>
      </c>
    </row>
    <row r="4934" spans="21:34" x14ac:dyDescent="0.25">
      <c r="U4934">
        <v>4933</v>
      </c>
      <c r="V4934">
        <v>15661548</v>
      </c>
      <c r="W4934" t="s">
        <v>1525</v>
      </c>
      <c r="X4934">
        <v>683</v>
      </c>
      <c r="Y4934" t="s">
        <v>374</v>
      </c>
      <c r="Z4934" t="s">
        <v>437</v>
      </c>
      <c r="AA4934">
        <v>29</v>
      </c>
      <c r="AB4934">
        <v>0</v>
      </c>
      <c r="AC4934">
        <v>157829.12</v>
      </c>
      <c r="AD4934">
        <v>1</v>
      </c>
      <c r="AE4934">
        <v>0</v>
      </c>
      <c r="AF4934">
        <v>0</v>
      </c>
      <c r="AG4934">
        <v>129891.66</v>
      </c>
      <c r="AH4934">
        <v>0</v>
      </c>
    </row>
    <row r="4935" spans="21:34" x14ac:dyDescent="0.25">
      <c r="U4935">
        <v>4934</v>
      </c>
      <c r="V4935">
        <v>15787597</v>
      </c>
      <c r="W4935" t="s">
        <v>1345</v>
      </c>
      <c r="X4935">
        <v>420</v>
      </c>
      <c r="Y4935" t="s">
        <v>378</v>
      </c>
      <c r="Z4935" t="s">
        <v>437</v>
      </c>
      <c r="AA4935">
        <v>31</v>
      </c>
      <c r="AB4935">
        <v>1</v>
      </c>
      <c r="AC4935">
        <v>108377.75</v>
      </c>
      <c r="AD4935">
        <v>2</v>
      </c>
      <c r="AE4935">
        <v>1</v>
      </c>
      <c r="AF4935">
        <v>1</v>
      </c>
      <c r="AG4935">
        <v>9904.6299999999992</v>
      </c>
      <c r="AH4935">
        <v>0</v>
      </c>
    </row>
    <row r="4936" spans="21:34" x14ac:dyDescent="0.25">
      <c r="U4936">
        <v>4935</v>
      </c>
      <c r="V4936">
        <v>15806913</v>
      </c>
      <c r="W4936" t="s">
        <v>2672</v>
      </c>
      <c r="X4936">
        <v>670</v>
      </c>
      <c r="Y4936" t="s">
        <v>374</v>
      </c>
      <c r="Z4936" t="s">
        <v>437</v>
      </c>
      <c r="AA4936">
        <v>54</v>
      </c>
      <c r="AB4936">
        <v>2</v>
      </c>
      <c r="AC4936">
        <v>95507.12</v>
      </c>
      <c r="AD4936">
        <v>1</v>
      </c>
      <c r="AE4936">
        <v>1</v>
      </c>
      <c r="AF4936">
        <v>1</v>
      </c>
      <c r="AG4936">
        <v>63213.31</v>
      </c>
      <c r="AH4936">
        <v>0</v>
      </c>
    </row>
    <row r="4937" spans="21:34" x14ac:dyDescent="0.25">
      <c r="U4937">
        <v>4936</v>
      </c>
      <c r="V4937">
        <v>15804862</v>
      </c>
      <c r="W4937" t="s">
        <v>896</v>
      </c>
      <c r="X4937">
        <v>505</v>
      </c>
      <c r="Y4937" t="s">
        <v>378</v>
      </c>
      <c r="Z4937" t="s">
        <v>436</v>
      </c>
      <c r="AA4937">
        <v>43</v>
      </c>
      <c r="AB4937">
        <v>6</v>
      </c>
      <c r="AC4937">
        <v>127146.68</v>
      </c>
      <c r="AD4937">
        <v>1</v>
      </c>
      <c r="AE4937">
        <v>0</v>
      </c>
      <c r="AF4937">
        <v>0</v>
      </c>
      <c r="AG4937">
        <v>137565.87</v>
      </c>
      <c r="AH4937">
        <v>0</v>
      </c>
    </row>
    <row r="4938" spans="21:34" x14ac:dyDescent="0.25">
      <c r="U4938">
        <v>4937</v>
      </c>
      <c r="V4938">
        <v>15792986</v>
      </c>
      <c r="W4938" t="s">
        <v>817</v>
      </c>
      <c r="X4938">
        <v>580</v>
      </c>
      <c r="Y4938" t="s">
        <v>378</v>
      </c>
      <c r="Z4938" t="s">
        <v>436</v>
      </c>
      <c r="AA4938">
        <v>24</v>
      </c>
      <c r="AB4938">
        <v>1</v>
      </c>
      <c r="AC4938">
        <v>133811.78</v>
      </c>
      <c r="AD4938">
        <v>1</v>
      </c>
      <c r="AE4938">
        <v>1</v>
      </c>
      <c r="AF4938">
        <v>0</v>
      </c>
      <c r="AG4938">
        <v>17185.95</v>
      </c>
      <c r="AH4938">
        <v>1</v>
      </c>
    </row>
    <row r="4939" spans="21:34" x14ac:dyDescent="0.25">
      <c r="U4939">
        <v>4938</v>
      </c>
      <c r="V4939">
        <v>15625632</v>
      </c>
      <c r="W4939" t="s">
        <v>1425</v>
      </c>
      <c r="X4939">
        <v>577</v>
      </c>
      <c r="Y4939" t="s">
        <v>374</v>
      </c>
      <c r="Z4939" t="s">
        <v>436</v>
      </c>
      <c r="AA4939">
        <v>36</v>
      </c>
      <c r="AB4939">
        <v>3</v>
      </c>
      <c r="AC4939">
        <v>121092.47</v>
      </c>
      <c r="AD4939">
        <v>2</v>
      </c>
      <c r="AE4939">
        <v>0</v>
      </c>
      <c r="AF4939">
        <v>1</v>
      </c>
      <c r="AG4939">
        <v>143783.46</v>
      </c>
      <c r="AH4939">
        <v>0</v>
      </c>
    </row>
    <row r="4940" spans="21:34" x14ac:dyDescent="0.25">
      <c r="U4940">
        <v>4939</v>
      </c>
      <c r="V4940">
        <v>15727703</v>
      </c>
      <c r="W4940" t="s">
        <v>1467</v>
      </c>
      <c r="X4940">
        <v>773</v>
      </c>
      <c r="Y4940" t="s">
        <v>378</v>
      </c>
      <c r="Z4940" t="s">
        <v>436</v>
      </c>
      <c r="AA4940">
        <v>34</v>
      </c>
      <c r="AB4940">
        <v>10</v>
      </c>
      <c r="AC4940">
        <v>126979.75</v>
      </c>
      <c r="AD4940">
        <v>1</v>
      </c>
      <c r="AE4940">
        <v>0</v>
      </c>
      <c r="AF4940">
        <v>0</v>
      </c>
      <c r="AG4940">
        <v>36823.279999999999</v>
      </c>
      <c r="AH4940">
        <v>0</v>
      </c>
    </row>
    <row r="4941" spans="21:34" x14ac:dyDescent="0.25">
      <c r="U4941">
        <v>4940</v>
      </c>
      <c r="V4941">
        <v>15606273</v>
      </c>
      <c r="W4941" t="s">
        <v>2673</v>
      </c>
      <c r="X4941">
        <v>616</v>
      </c>
      <c r="Y4941" t="s">
        <v>374</v>
      </c>
      <c r="Z4941" t="s">
        <v>436</v>
      </c>
      <c r="AA4941">
        <v>37</v>
      </c>
      <c r="AB4941">
        <v>5</v>
      </c>
      <c r="AC4941">
        <v>144235.73000000001</v>
      </c>
      <c r="AD4941">
        <v>2</v>
      </c>
      <c r="AE4941">
        <v>0</v>
      </c>
      <c r="AF4941">
        <v>0</v>
      </c>
      <c r="AG4941">
        <v>154957.66</v>
      </c>
      <c r="AH4941">
        <v>1</v>
      </c>
    </row>
    <row r="4942" spans="21:34" x14ac:dyDescent="0.25">
      <c r="U4942">
        <v>4941</v>
      </c>
      <c r="V4942">
        <v>15799652</v>
      </c>
      <c r="W4942" t="s">
        <v>2674</v>
      </c>
      <c r="X4942">
        <v>763</v>
      </c>
      <c r="Y4942" t="s">
        <v>374</v>
      </c>
      <c r="Z4942" t="s">
        <v>437</v>
      </c>
      <c r="AA4942">
        <v>38</v>
      </c>
      <c r="AB4942">
        <v>0</v>
      </c>
      <c r="AC4942">
        <v>152582.20000000001</v>
      </c>
      <c r="AD4942">
        <v>2</v>
      </c>
      <c r="AE4942">
        <v>0</v>
      </c>
      <c r="AF4942">
        <v>0</v>
      </c>
      <c r="AG4942">
        <v>31892.82</v>
      </c>
      <c r="AH4942">
        <v>0</v>
      </c>
    </row>
    <row r="4943" spans="21:34" x14ac:dyDescent="0.25">
      <c r="U4943">
        <v>4942</v>
      </c>
      <c r="V4943">
        <v>15715047</v>
      </c>
      <c r="W4943" t="s">
        <v>2675</v>
      </c>
      <c r="X4943">
        <v>640</v>
      </c>
      <c r="Y4943" t="s">
        <v>376</v>
      </c>
      <c r="Z4943" t="s">
        <v>436</v>
      </c>
      <c r="AA4943">
        <v>43</v>
      </c>
      <c r="AB4943">
        <v>9</v>
      </c>
      <c r="AC4943">
        <v>172478.15</v>
      </c>
      <c r="AD4943">
        <v>1</v>
      </c>
      <c r="AE4943">
        <v>1</v>
      </c>
      <c r="AF4943">
        <v>0</v>
      </c>
      <c r="AG4943">
        <v>191084.4</v>
      </c>
      <c r="AH4943">
        <v>1</v>
      </c>
    </row>
    <row r="4944" spans="21:34" x14ac:dyDescent="0.25">
      <c r="U4944">
        <v>4943</v>
      </c>
      <c r="V4944">
        <v>15784687</v>
      </c>
      <c r="W4944" t="s">
        <v>956</v>
      </c>
      <c r="X4944">
        <v>592</v>
      </c>
      <c r="Y4944" t="s">
        <v>374</v>
      </c>
      <c r="Z4944" t="s">
        <v>436</v>
      </c>
      <c r="AA4944">
        <v>36</v>
      </c>
      <c r="AB4944">
        <v>1</v>
      </c>
      <c r="AC4944">
        <v>126477.42</v>
      </c>
      <c r="AD4944">
        <v>1</v>
      </c>
      <c r="AE4944">
        <v>0</v>
      </c>
      <c r="AF4944">
        <v>0</v>
      </c>
      <c r="AG4944">
        <v>179718.17</v>
      </c>
      <c r="AH4944">
        <v>0</v>
      </c>
    </row>
    <row r="4945" spans="21:34" x14ac:dyDescent="0.25">
      <c r="U4945">
        <v>4944</v>
      </c>
      <c r="V4945">
        <v>15615322</v>
      </c>
      <c r="W4945" t="s">
        <v>1417</v>
      </c>
      <c r="X4945">
        <v>528</v>
      </c>
      <c r="Y4945" t="s">
        <v>376</v>
      </c>
      <c r="Z4945" t="s">
        <v>436</v>
      </c>
      <c r="AA4945">
        <v>43</v>
      </c>
      <c r="AB4945">
        <v>7</v>
      </c>
      <c r="AC4945">
        <v>97473.87</v>
      </c>
      <c r="AD4945">
        <v>2</v>
      </c>
      <c r="AE4945">
        <v>1</v>
      </c>
      <c r="AF4945">
        <v>1</v>
      </c>
      <c r="AG4945">
        <v>159823.16</v>
      </c>
      <c r="AH4945">
        <v>0</v>
      </c>
    </row>
    <row r="4946" spans="21:34" x14ac:dyDescent="0.25">
      <c r="U4946">
        <v>4945</v>
      </c>
      <c r="V4946">
        <v>15722072</v>
      </c>
      <c r="W4946" t="s">
        <v>1260</v>
      </c>
      <c r="X4946">
        <v>630</v>
      </c>
      <c r="Y4946" t="s">
        <v>374</v>
      </c>
      <c r="Z4946" t="s">
        <v>436</v>
      </c>
      <c r="AA4946">
        <v>53</v>
      </c>
      <c r="AB4946">
        <v>5</v>
      </c>
      <c r="AC4946">
        <v>138053.67000000001</v>
      </c>
      <c r="AD4946">
        <v>1</v>
      </c>
      <c r="AE4946">
        <v>0</v>
      </c>
      <c r="AF4946">
        <v>1</v>
      </c>
      <c r="AG4946">
        <v>114110.97</v>
      </c>
      <c r="AH4946">
        <v>0</v>
      </c>
    </row>
    <row r="4947" spans="21:34" x14ac:dyDescent="0.25">
      <c r="U4947">
        <v>4946</v>
      </c>
      <c r="V4947">
        <v>15646784</v>
      </c>
      <c r="W4947" t="s">
        <v>2676</v>
      </c>
      <c r="X4947">
        <v>529</v>
      </c>
      <c r="Y4947" t="s">
        <v>374</v>
      </c>
      <c r="Z4947" t="s">
        <v>437</v>
      </c>
      <c r="AA4947">
        <v>31</v>
      </c>
      <c r="AB4947">
        <v>2</v>
      </c>
      <c r="AC4947">
        <v>164003.04999999999</v>
      </c>
      <c r="AD4947">
        <v>2</v>
      </c>
      <c r="AE4947">
        <v>1</v>
      </c>
      <c r="AF4947">
        <v>1</v>
      </c>
      <c r="AG4947">
        <v>60993.23</v>
      </c>
      <c r="AH4947">
        <v>0</v>
      </c>
    </row>
    <row r="4948" spans="21:34" x14ac:dyDescent="0.25">
      <c r="U4948">
        <v>4947</v>
      </c>
      <c r="V4948">
        <v>15644692</v>
      </c>
      <c r="W4948" t="s">
        <v>2677</v>
      </c>
      <c r="X4948">
        <v>546</v>
      </c>
      <c r="Y4948" t="s">
        <v>374</v>
      </c>
      <c r="Z4948" t="s">
        <v>437</v>
      </c>
      <c r="AA4948">
        <v>47</v>
      </c>
      <c r="AB4948">
        <v>8</v>
      </c>
      <c r="AC4948">
        <v>0</v>
      </c>
      <c r="AD4948">
        <v>1</v>
      </c>
      <c r="AE4948">
        <v>1</v>
      </c>
      <c r="AF4948">
        <v>1</v>
      </c>
      <c r="AG4948">
        <v>66408.009999999995</v>
      </c>
      <c r="AH4948">
        <v>1</v>
      </c>
    </row>
    <row r="4949" spans="21:34" x14ac:dyDescent="0.25">
      <c r="U4949">
        <v>4948</v>
      </c>
      <c r="V4949">
        <v>15670354</v>
      </c>
      <c r="W4949" t="s">
        <v>1220</v>
      </c>
      <c r="X4949">
        <v>753</v>
      </c>
      <c r="Y4949" t="s">
        <v>374</v>
      </c>
      <c r="Z4949" t="s">
        <v>437</v>
      </c>
      <c r="AA4949">
        <v>62</v>
      </c>
      <c r="AB4949">
        <v>6</v>
      </c>
      <c r="AC4949">
        <v>0</v>
      </c>
      <c r="AD4949">
        <v>2</v>
      </c>
      <c r="AE4949">
        <v>1</v>
      </c>
      <c r="AF4949">
        <v>1</v>
      </c>
      <c r="AG4949">
        <v>136398.9</v>
      </c>
      <c r="AH4949">
        <v>0</v>
      </c>
    </row>
    <row r="4950" spans="21:34" x14ac:dyDescent="0.25">
      <c r="U4950">
        <v>4949</v>
      </c>
      <c r="V4950">
        <v>15716357</v>
      </c>
      <c r="W4950" t="s">
        <v>2678</v>
      </c>
      <c r="X4950">
        <v>772</v>
      </c>
      <c r="Y4950" t="s">
        <v>376</v>
      </c>
      <c r="Z4950" t="s">
        <v>437</v>
      </c>
      <c r="AA4950">
        <v>39</v>
      </c>
      <c r="AB4950">
        <v>4</v>
      </c>
      <c r="AC4950">
        <v>122486.11</v>
      </c>
      <c r="AD4950">
        <v>2</v>
      </c>
      <c r="AE4950">
        <v>1</v>
      </c>
      <c r="AF4950">
        <v>1</v>
      </c>
      <c r="AG4950">
        <v>140709.25</v>
      </c>
      <c r="AH4950">
        <v>0</v>
      </c>
    </row>
    <row r="4951" spans="21:34" x14ac:dyDescent="0.25">
      <c r="U4951">
        <v>4950</v>
      </c>
      <c r="V4951">
        <v>15786717</v>
      </c>
      <c r="W4951" t="s">
        <v>652</v>
      </c>
      <c r="X4951">
        <v>567</v>
      </c>
      <c r="Y4951" t="s">
        <v>374</v>
      </c>
      <c r="Z4951" t="s">
        <v>436</v>
      </c>
      <c r="AA4951">
        <v>36</v>
      </c>
      <c r="AB4951">
        <v>1</v>
      </c>
      <c r="AC4951">
        <v>0</v>
      </c>
      <c r="AD4951">
        <v>2</v>
      </c>
      <c r="AE4951">
        <v>0</v>
      </c>
      <c r="AF4951">
        <v>0</v>
      </c>
      <c r="AG4951">
        <v>8555.73</v>
      </c>
      <c r="AH4951">
        <v>0</v>
      </c>
    </row>
    <row r="4952" spans="21:34" x14ac:dyDescent="0.25">
      <c r="U4952">
        <v>4951</v>
      </c>
      <c r="V4952">
        <v>15771383</v>
      </c>
      <c r="W4952" t="s">
        <v>1140</v>
      </c>
      <c r="X4952">
        <v>628</v>
      </c>
      <c r="Y4952" t="s">
        <v>378</v>
      </c>
      <c r="Z4952" t="s">
        <v>437</v>
      </c>
      <c r="AA4952">
        <v>45</v>
      </c>
      <c r="AB4952">
        <v>6</v>
      </c>
      <c r="AC4952">
        <v>53667.44</v>
      </c>
      <c r="AD4952">
        <v>1</v>
      </c>
      <c r="AE4952">
        <v>1</v>
      </c>
      <c r="AF4952">
        <v>0</v>
      </c>
      <c r="AG4952">
        <v>115022.94</v>
      </c>
      <c r="AH4952">
        <v>0</v>
      </c>
    </row>
    <row r="4953" spans="21:34" x14ac:dyDescent="0.25">
      <c r="U4953">
        <v>4952</v>
      </c>
      <c r="V4953">
        <v>15649793</v>
      </c>
      <c r="W4953" t="s">
        <v>2679</v>
      </c>
      <c r="X4953">
        <v>658</v>
      </c>
      <c r="Y4953" t="s">
        <v>374</v>
      </c>
      <c r="Z4953" t="s">
        <v>436</v>
      </c>
      <c r="AA4953">
        <v>20</v>
      </c>
      <c r="AB4953">
        <v>7</v>
      </c>
      <c r="AC4953">
        <v>0</v>
      </c>
      <c r="AD4953">
        <v>2</v>
      </c>
      <c r="AE4953">
        <v>0</v>
      </c>
      <c r="AF4953">
        <v>0</v>
      </c>
      <c r="AG4953">
        <v>187638.34</v>
      </c>
      <c r="AH4953">
        <v>0</v>
      </c>
    </row>
    <row r="4954" spans="21:34" x14ac:dyDescent="0.25">
      <c r="U4954">
        <v>4953</v>
      </c>
      <c r="V4954">
        <v>15731543</v>
      </c>
      <c r="W4954" t="s">
        <v>1897</v>
      </c>
      <c r="X4954">
        <v>679</v>
      </c>
      <c r="Y4954" t="s">
        <v>376</v>
      </c>
      <c r="Z4954" t="s">
        <v>436</v>
      </c>
      <c r="AA4954">
        <v>58</v>
      </c>
      <c r="AB4954">
        <v>9</v>
      </c>
      <c r="AC4954">
        <v>109327.65</v>
      </c>
      <c r="AD4954">
        <v>1</v>
      </c>
      <c r="AE4954">
        <v>1</v>
      </c>
      <c r="AF4954">
        <v>1</v>
      </c>
      <c r="AG4954">
        <v>3829.13</v>
      </c>
      <c r="AH4954">
        <v>0</v>
      </c>
    </row>
    <row r="4955" spans="21:34" x14ac:dyDescent="0.25">
      <c r="U4955">
        <v>4954</v>
      </c>
      <c r="V4955">
        <v>15684516</v>
      </c>
      <c r="W4955" t="s">
        <v>2680</v>
      </c>
      <c r="X4955">
        <v>629</v>
      </c>
      <c r="Y4955" t="s">
        <v>376</v>
      </c>
      <c r="Z4955" t="s">
        <v>436</v>
      </c>
      <c r="AA4955">
        <v>34</v>
      </c>
      <c r="AB4955">
        <v>1</v>
      </c>
      <c r="AC4955">
        <v>121151.05</v>
      </c>
      <c r="AD4955">
        <v>1</v>
      </c>
      <c r="AE4955">
        <v>0</v>
      </c>
      <c r="AF4955">
        <v>0</v>
      </c>
      <c r="AG4955">
        <v>119357.93</v>
      </c>
      <c r="AH4955">
        <v>0</v>
      </c>
    </row>
    <row r="4956" spans="21:34" x14ac:dyDescent="0.25">
      <c r="U4956">
        <v>4955</v>
      </c>
      <c r="V4956">
        <v>15677249</v>
      </c>
      <c r="W4956" t="s">
        <v>1988</v>
      </c>
      <c r="X4956">
        <v>731</v>
      </c>
      <c r="Y4956" t="s">
        <v>376</v>
      </c>
      <c r="Z4956" t="s">
        <v>436</v>
      </c>
      <c r="AA4956">
        <v>42</v>
      </c>
      <c r="AB4956">
        <v>9</v>
      </c>
      <c r="AC4956">
        <v>101043.63</v>
      </c>
      <c r="AD4956">
        <v>1</v>
      </c>
      <c r="AE4956">
        <v>1</v>
      </c>
      <c r="AF4956">
        <v>1</v>
      </c>
      <c r="AG4956">
        <v>192175.52</v>
      </c>
      <c r="AH4956">
        <v>0</v>
      </c>
    </row>
    <row r="4957" spans="21:34" x14ac:dyDescent="0.25">
      <c r="U4957">
        <v>4956</v>
      </c>
      <c r="V4957">
        <v>15581525</v>
      </c>
      <c r="W4957" t="s">
        <v>1202</v>
      </c>
      <c r="X4957">
        <v>775</v>
      </c>
      <c r="Y4957" t="s">
        <v>378</v>
      </c>
      <c r="Z4957" t="s">
        <v>436</v>
      </c>
      <c r="AA4957">
        <v>33</v>
      </c>
      <c r="AB4957">
        <v>3</v>
      </c>
      <c r="AC4957">
        <v>83501.66</v>
      </c>
      <c r="AD4957">
        <v>2</v>
      </c>
      <c r="AE4957">
        <v>1</v>
      </c>
      <c r="AF4957">
        <v>0</v>
      </c>
      <c r="AG4957">
        <v>128841.31</v>
      </c>
      <c r="AH4957">
        <v>0</v>
      </c>
    </row>
    <row r="4958" spans="21:34" x14ac:dyDescent="0.25">
      <c r="U4958">
        <v>4957</v>
      </c>
      <c r="V4958">
        <v>15628420</v>
      </c>
      <c r="W4958" t="s">
        <v>770</v>
      </c>
      <c r="X4958">
        <v>660</v>
      </c>
      <c r="Y4958" t="s">
        <v>376</v>
      </c>
      <c r="Z4958" t="s">
        <v>436</v>
      </c>
      <c r="AA4958">
        <v>33</v>
      </c>
      <c r="AB4958">
        <v>2</v>
      </c>
      <c r="AC4958">
        <v>80462.240000000005</v>
      </c>
      <c r="AD4958">
        <v>1</v>
      </c>
      <c r="AE4958">
        <v>0</v>
      </c>
      <c r="AF4958">
        <v>0</v>
      </c>
      <c r="AG4958">
        <v>150422.35</v>
      </c>
      <c r="AH4958">
        <v>0</v>
      </c>
    </row>
    <row r="4959" spans="21:34" x14ac:dyDescent="0.25">
      <c r="U4959">
        <v>4958</v>
      </c>
      <c r="V4959">
        <v>15600478</v>
      </c>
      <c r="W4959" t="s">
        <v>680</v>
      </c>
      <c r="X4959">
        <v>752</v>
      </c>
      <c r="Y4959" t="s">
        <v>374</v>
      </c>
      <c r="Z4959" t="s">
        <v>436</v>
      </c>
      <c r="AA4959">
        <v>39</v>
      </c>
      <c r="AB4959">
        <v>3</v>
      </c>
      <c r="AC4959">
        <v>0</v>
      </c>
      <c r="AD4959">
        <v>1</v>
      </c>
      <c r="AE4959">
        <v>1</v>
      </c>
      <c r="AF4959">
        <v>0</v>
      </c>
      <c r="AG4959">
        <v>188187.05</v>
      </c>
      <c r="AH4959">
        <v>0</v>
      </c>
    </row>
    <row r="4960" spans="21:34" x14ac:dyDescent="0.25">
      <c r="U4960">
        <v>4959</v>
      </c>
      <c r="V4960">
        <v>15594502</v>
      </c>
      <c r="W4960" t="s">
        <v>2681</v>
      </c>
      <c r="X4960">
        <v>655</v>
      </c>
      <c r="Y4960" t="s">
        <v>374</v>
      </c>
      <c r="Z4960" t="s">
        <v>436</v>
      </c>
      <c r="AA4960">
        <v>37</v>
      </c>
      <c r="AB4960">
        <v>6</v>
      </c>
      <c r="AC4960">
        <v>109093.41</v>
      </c>
      <c r="AD4960">
        <v>2</v>
      </c>
      <c r="AE4960">
        <v>1</v>
      </c>
      <c r="AF4960">
        <v>0</v>
      </c>
      <c r="AG4960">
        <v>1775.52</v>
      </c>
      <c r="AH4960">
        <v>0</v>
      </c>
    </row>
    <row r="4961" spans="21:34" x14ac:dyDescent="0.25">
      <c r="U4961">
        <v>4960</v>
      </c>
      <c r="V4961">
        <v>15784361</v>
      </c>
      <c r="W4961" t="s">
        <v>1243</v>
      </c>
      <c r="X4961">
        <v>543</v>
      </c>
      <c r="Y4961" t="s">
        <v>376</v>
      </c>
      <c r="Z4961" t="s">
        <v>437</v>
      </c>
      <c r="AA4961">
        <v>46</v>
      </c>
      <c r="AB4961">
        <v>5</v>
      </c>
      <c r="AC4961">
        <v>140355.6</v>
      </c>
      <c r="AD4961">
        <v>1</v>
      </c>
      <c r="AE4961">
        <v>1</v>
      </c>
      <c r="AF4961">
        <v>1</v>
      </c>
      <c r="AG4961">
        <v>85086.78</v>
      </c>
      <c r="AH4961">
        <v>0</v>
      </c>
    </row>
    <row r="4962" spans="21:34" x14ac:dyDescent="0.25">
      <c r="U4962">
        <v>4961</v>
      </c>
      <c r="V4962">
        <v>15767626</v>
      </c>
      <c r="W4962" t="s">
        <v>990</v>
      </c>
      <c r="X4962">
        <v>811</v>
      </c>
      <c r="Y4962" t="s">
        <v>374</v>
      </c>
      <c r="Z4962" t="s">
        <v>436</v>
      </c>
      <c r="AA4962">
        <v>42</v>
      </c>
      <c r="AB4962">
        <v>10</v>
      </c>
      <c r="AC4962">
        <v>0</v>
      </c>
      <c r="AD4962">
        <v>2</v>
      </c>
      <c r="AE4962">
        <v>1</v>
      </c>
      <c r="AF4962">
        <v>1</v>
      </c>
      <c r="AG4962">
        <v>3797.79</v>
      </c>
      <c r="AH4962">
        <v>0</v>
      </c>
    </row>
    <row r="4963" spans="21:34" x14ac:dyDescent="0.25">
      <c r="U4963">
        <v>4962</v>
      </c>
      <c r="V4963">
        <v>15632521</v>
      </c>
      <c r="W4963" t="s">
        <v>853</v>
      </c>
      <c r="X4963">
        <v>689</v>
      </c>
      <c r="Y4963" t="s">
        <v>378</v>
      </c>
      <c r="Z4963" t="s">
        <v>436</v>
      </c>
      <c r="AA4963">
        <v>45</v>
      </c>
      <c r="AB4963">
        <v>0</v>
      </c>
      <c r="AC4963">
        <v>130170.82</v>
      </c>
      <c r="AD4963">
        <v>2</v>
      </c>
      <c r="AE4963">
        <v>1</v>
      </c>
      <c r="AF4963">
        <v>0</v>
      </c>
      <c r="AG4963">
        <v>150856.38</v>
      </c>
      <c r="AH4963">
        <v>0</v>
      </c>
    </row>
    <row r="4964" spans="21:34" x14ac:dyDescent="0.25">
      <c r="U4964">
        <v>4963</v>
      </c>
      <c r="V4964">
        <v>15665088</v>
      </c>
      <c r="W4964" t="s">
        <v>929</v>
      </c>
      <c r="X4964">
        <v>531</v>
      </c>
      <c r="Y4964" t="s">
        <v>374</v>
      </c>
      <c r="Z4964" t="s">
        <v>437</v>
      </c>
      <c r="AA4964">
        <v>42</v>
      </c>
      <c r="AB4964">
        <v>2</v>
      </c>
      <c r="AC4964">
        <v>0</v>
      </c>
      <c r="AD4964">
        <v>2</v>
      </c>
      <c r="AE4964">
        <v>0</v>
      </c>
      <c r="AF4964">
        <v>1</v>
      </c>
      <c r="AG4964">
        <v>90537.47</v>
      </c>
      <c r="AH4964">
        <v>0</v>
      </c>
    </row>
    <row r="4965" spans="21:34" x14ac:dyDescent="0.25">
      <c r="U4965">
        <v>4964</v>
      </c>
      <c r="V4965">
        <v>15652084</v>
      </c>
      <c r="W4965" t="s">
        <v>647</v>
      </c>
      <c r="X4965">
        <v>515</v>
      </c>
      <c r="Y4965" t="s">
        <v>374</v>
      </c>
      <c r="Z4965" t="s">
        <v>436</v>
      </c>
      <c r="AA4965">
        <v>40</v>
      </c>
      <c r="AB4965">
        <v>0</v>
      </c>
      <c r="AC4965">
        <v>109542.29</v>
      </c>
      <c r="AD4965">
        <v>1</v>
      </c>
      <c r="AE4965">
        <v>1</v>
      </c>
      <c r="AF4965">
        <v>1</v>
      </c>
      <c r="AG4965">
        <v>166370.81</v>
      </c>
      <c r="AH4965">
        <v>0</v>
      </c>
    </row>
    <row r="4966" spans="21:34" x14ac:dyDescent="0.25">
      <c r="U4966">
        <v>4965</v>
      </c>
      <c r="V4966">
        <v>15574761</v>
      </c>
      <c r="W4966" t="s">
        <v>2682</v>
      </c>
      <c r="X4966">
        <v>466</v>
      </c>
      <c r="Y4966" t="s">
        <v>374</v>
      </c>
      <c r="Z4966" t="s">
        <v>437</v>
      </c>
      <c r="AA4966">
        <v>41</v>
      </c>
      <c r="AB4966">
        <v>3</v>
      </c>
      <c r="AC4966">
        <v>33563.949999999997</v>
      </c>
      <c r="AD4966">
        <v>2</v>
      </c>
      <c r="AE4966">
        <v>1</v>
      </c>
      <c r="AF4966">
        <v>0</v>
      </c>
      <c r="AG4966">
        <v>178994.13</v>
      </c>
      <c r="AH4966">
        <v>1</v>
      </c>
    </row>
    <row r="4967" spans="21:34" x14ac:dyDescent="0.25">
      <c r="U4967">
        <v>4966</v>
      </c>
      <c r="V4967">
        <v>15729515</v>
      </c>
      <c r="W4967" t="s">
        <v>2683</v>
      </c>
      <c r="X4967">
        <v>782</v>
      </c>
      <c r="Y4967" t="s">
        <v>374</v>
      </c>
      <c r="Z4967" t="s">
        <v>436</v>
      </c>
      <c r="AA4967">
        <v>36</v>
      </c>
      <c r="AB4967">
        <v>1</v>
      </c>
      <c r="AC4967">
        <v>148795.17000000001</v>
      </c>
      <c r="AD4967">
        <v>2</v>
      </c>
      <c r="AE4967">
        <v>1</v>
      </c>
      <c r="AF4967">
        <v>1</v>
      </c>
      <c r="AG4967">
        <v>195681.43</v>
      </c>
      <c r="AH4967">
        <v>0</v>
      </c>
    </row>
    <row r="4968" spans="21:34" x14ac:dyDescent="0.25">
      <c r="U4968">
        <v>4967</v>
      </c>
      <c r="V4968">
        <v>15682070</v>
      </c>
      <c r="W4968" t="s">
        <v>2336</v>
      </c>
      <c r="X4968">
        <v>611</v>
      </c>
      <c r="Y4968" t="s">
        <v>374</v>
      </c>
      <c r="Z4968" t="s">
        <v>436</v>
      </c>
      <c r="AA4968">
        <v>64</v>
      </c>
      <c r="AB4968">
        <v>9</v>
      </c>
      <c r="AC4968">
        <v>0</v>
      </c>
      <c r="AD4968">
        <v>2</v>
      </c>
      <c r="AE4968">
        <v>1</v>
      </c>
      <c r="AF4968">
        <v>1</v>
      </c>
      <c r="AG4968">
        <v>53277.15</v>
      </c>
      <c r="AH4968">
        <v>0</v>
      </c>
    </row>
    <row r="4969" spans="21:34" x14ac:dyDescent="0.25">
      <c r="U4969">
        <v>4968</v>
      </c>
      <c r="V4969">
        <v>15743817</v>
      </c>
      <c r="W4969" t="s">
        <v>901</v>
      </c>
      <c r="X4969">
        <v>621</v>
      </c>
      <c r="Y4969" t="s">
        <v>378</v>
      </c>
      <c r="Z4969" t="s">
        <v>436</v>
      </c>
      <c r="AA4969">
        <v>40</v>
      </c>
      <c r="AB4969">
        <v>8</v>
      </c>
      <c r="AC4969">
        <v>174126.75</v>
      </c>
      <c r="AD4969">
        <v>3</v>
      </c>
      <c r="AE4969">
        <v>1</v>
      </c>
      <c r="AF4969">
        <v>0</v>
      </c>
      <c r="AG4969">
        <v>172490.78</v>
      </c>
      <c r="AH4969">
        <v>1</v>
      </c>
    </row>
    <row r="4970" spans="21:34" x14ac:dyDescent="0.25">
      <c r="U4970">
        <v>4969</v>
      </c>
      <c r="V4970">
        <v>15572158</v>
      </c>
      <c r="W4970" t="s">
        <v>1352</v>
      </c>
      <c r="X4970">
        <v>604</v>
      </c>
      <c r="Y4970" t="s">
        <v>376</v>
      </c>
      <c r="Z4970" t="s">
        <v>436</v>
      </c>
      <c r="AA4970">
        <v>41</v>
      </c>
      <c r="AB4970">
        <v>3</v>
      </c>
      <c r="AC4970">
        <v>0</v>
      </c>
      <c r="AD4970">
        <v>1</v>
      </c>
      <c r="AE4970">
        <v>0</v>
      </c>
      <c r="AF4970">
        <v>0</v>
      </c>
      <c r="AG4970">
        <v>11819.84</v>
      </c>
      <c r="AH4970">
        <v>0</v>
      </c>
    </row>
    <row r="4971" spans="21:34" x14ac:dyDescent="0.25">
      <c r="U4971">
        <v>4970</v>
      </c>
      <c r="V4971">
        <v>15584477</v>
      </c>
      <c r="W4971" t="s">
        <v>1586</v>
      </c>
      <c r="X4971">
        <v>655</v>
      </c>
      <c r="Y4971" t="s">
        <v>376</v>
      </c>
      <c r="Z4971" t="s">
        <v>437</v>
      </c>
      <c r="AA4971">
        <v>35</v>
      </c>
      <c r="AB4971">
        <v>1</v>
      </c>
      <c r="AC4971">
        <v>106405.03</v>
      </c>
      <c r="AD4971">
        <v>1</v>
      </c>
      <c r="AE4971">
        <v>1</v>
      </c>
      <c r="AF4971">
        <v>1</v>
      </c>
      <c r="AG4971">
        <v>82900.25</v>
      </c>
      <c r="AH4971">
        <v>0</v>
      </c>
    </row>
    <row r="4972" spans="21:34" x14ac:dyDescent="0.25">
      <c r="U4972">
        <v>4971</v>
      </c>
      <c r="V4972">
        <v>15614893</v>
      </c>
      <c r="W4972" t="s">
        <v>2001</v>
      </c>
      <c r="X4972">
        <v>689</v>
      </c>
      <c r="Y4972" t="s">
        <v>376</v>
      </c>
      <c r="Z4972" t="s">
        <v>436</v>
      </c>
      <c r="AA4972">
        <v>38</v>
      </c>
      <c r="AB4972">
        <v>2</v>
      </c>
      <c r="AC4972">
        <v>0</v>
      </c>
      <c r="AD4972">
        <v>1</v>
      </c>
      <c r="AE4972">
        <v>1</v>
      </c>
      <c r="AF4972">
        <v>1</v>
      </c>
      <c r="AG4972">
        <v>82709.8</v>
      </c>
      <c r="AH4972">
        <v>0</v>
      </c>
    </row>
    <row r="4973" spans="21:34" x14ac:dyDescent="0.25">
      <c r="U4973">
        <v>4972</v>
      </c>
      <c r="V4973">
        <v>15665963</v>
      </c>
      <c r="W4973" t="s">
        <v>853</v>
      </c>
      <c r="X4973">
        <v>681</v>
      </c>
      <c r="Y4973" t="s">
        <v>376</v>
      </c>
      <c r="Z4973" t="s">
        <v>436</v>
      </c>
      <c r="AA4973">
        <v>30</v>
      </c>
      <c r="AB4973">
        <v>2</v>
      </c>
      <c r="AC4973">
        <v>128393.29</v>
      </c>
      <c r="AD4973">
        <v>1</v>
      </c>
      <c r="AE4973">
        <v>1</v>
      </c>
      <c r="AF4973">
        <v>1</v>
      </c>
      <c r="AG4973">
        <v>180593.45</v>
      </c>
      <c r="AH4973">
        <v>0</v>
      </c>
    </row>
    <row r="4974" spans="21:34" x14ac:dyDescent="0.25">
      <c r="U4974">
        <v>4973</v>
      </c>
      <c r="V4974">
        <v>15612524</v>
      </c>
      <c r="W4974" t="s">
        <v>1938</v>
      </c>
      <c r="X4974">
        <v>643</v>
      </c>
      <c r="Y4974" t="s">
        <v>378</v>
      </c>
      <c r="Z4974" t="s">
        <v>436</v>
      </c>
      <c r="AA4974">
        <v>41</v>
      </c>
      <c r="AB4974">
        <v>2</v>
      </c>
      <c r="AC4974">
        <v>127841.52</v>
      </c>
      <c r="AD4974">
        <v>1</v>
      </c>
      <c r="AE4974">
        <v>1</v>
      </c>
      <c r="AF4974">
        <v>0</v>
      </c>
      <c r="AG4974">
        <v>172363.41</v>
      </c>
      <c r="AH4974">
        <v>0</v>
      </c>
    </row>
    <row r="4975" spans="21:34" x14ac:dyDescent="0.25">
      <c r="U4975">
        <v>4974</v>
      </c>
      <c r="V4975">
        <v>15596962</v>
      </c>
      <c r="W4975" t="s">
        <v>1255</v>
      </c>
      <c r="X4975">
        <v>617</v>
      </c>
      <c r="Y4975" t="s">
        <v>374</v>
      </c>
      <c r="Z4975" t="s">
        <v>437</v>
      </c>
      <c r="AA4975">
        <v>24</v>
      </c>
      <c r="AB4975">
        <v>4</v>
      </c>
      <c r="AC4975">
        <v>137295.19</v>
      </c>
      <c r="AD4975">
        <v>2</v>
      </c>
      <c r="AE4975">
        <v>1</v>
      </c>
      <c r="AF4975">
        <v>1</v>
      </c>
      <c r="AG4975">
        <v>91195.12</v>
      </c>
      <c r="AH4975">
        <v>0</v>
      </c>
    </row>
    <row r="4976" spans="21:34" x14ac:dyDescent="0.25">
      <c r="U4976">
        <v>4975</v>
      </c>
      <c r="V4976">
        <v>15744942</v>
      </c>
      <c r="W4976" t="s">
        <v>1203</v>
      </c>
      <c r="X4976">
        <v>638</v>
      </c>
      <c r="Y4976" t="s">
        <v>376</v>
      </c>
      <c r="Z4976" t="s">
        <v>437</v>
      </c>
      <c r="AA4976">
        <v>55</v>
      </c>
      <c r="AB4976">
        <v>2</v>
      </c>
      <c r="AC4976">
        <v>155828.22</v>
      </c>
      <c r="AD4976">
        <v>1</v>
      </c>
      <c r="AE4976">
        <v>0</v>
      </c>
      <c r="AF4976">
        <v>1</v>
      </c>
      <c r="AG4976">
        <v>108987.25</v>
      </c>
      <c r="AH4976">
        <v>1</v>
      </c>
    </row>
    <row r="4977" spans="21:34" x14ac:dyDescent="0.25">
      <c r="U4977">
        <v>4976</v>
      </c>
      <c r="V4977">
        <v>15573278</v>
      </c>
      <c r="W4977" t="s">
        <v>761</v>
      </c>
      <c r="X4977">
        <v>743</v>
      </c>
      <c r="Y4977" t="s">
        <v>374</v>
      </c>
      <c r="Z4977" t="s">
        <v>436</v>
      </c>
      <c r="AA4977">
        <v>39</v>
      </c>
      <c r="AB4977">
        <v>6</v>
      </c>
      <c r="AC4977">
        <v>0</v>
      </c>
      <c r="AD4977">
        <v>2</v>
      </c>
      <c r="AE4977">
        <v>1</v>
      </c>
      <c r="AF4977">
        <v>0</v>
      </c>
      <c r="AG4977">
        <v>44265.279999999999</v>
      </c>
      <c r="AH4977">
        <v>0</v>
      </c>
    </row>
    <row r="4978" spans="21:34" x14ac:dyDescent="0.25">
      <c r="U4978">
        <v>4977</v>
      </c>
      <c r="V4978">
        <v>15717056</v>
      </c>
      <c r="W4978" t="s">
        <v>1370</v>
      </c>
      <c r="X4978">
        <v>828</v>
      </c>
      <c r="Y4978" t="s">
        <v>378</v>
      </c>
      <c r="Z4978" t="s">
        <v>437</v>
      </c>
      <c r="AA4978">
        <v>25</v>
      </c>
      <c r="AB4978">
        <v>7</v>
      </c>
      <c r="AC4978">
        <v>144351.85999999999</v>
      </c>
      <c r="AD4978">
        <v>1</v>
      </c>
      <c r="AE4978">
        <v>1</v>
      </c>
      <c r="AF4978">
        <v>0</v>
      </c>
      <c r="AG4978">
        <v>116613.26</v>
      </c>
      <c r="AH4978">
        <v>0</v>
      </c>
    </row>
    <row r="4979" spans="21:34" x14ac:dyDescent="0.25">
      <c r="U4979">
        <v>4978</v>
      </c>
      <c r="V4979">
        <v>15795881</v>
      </c>
      <c r="W4979" t="s">
        <v>1274</v>
      </c>
      <c r="X4979">
        <v>776</v>
      </c>
      <c r="Y4979" t="s">
        <v>376</v>
      </c>
      <c r="Z4979" t="s">
        <v>436</v>
      </c>
      <c r="AA4979">
        <v>35</v>
      </c>
      <c r="AB4979">
        <v>8</v>
      </c>
      <c r="AC4979">
        <v>106365.29</v>
      </c>
      <c r="AD4979">
        <v>1</v>
      </c>
      <c r="AE4979">
        <v>1</v>
      </c>
      <c r="AF4979">
        <v>1</v>
      </c>
      <c r="AG4979">
        <v>148527.56</v>
      </c>
      <c r="AH4979">
        <v>0</v>
      </c>
    </row>
    <row r="4980" spans="21:34" x14ac:dyDescent="0.25">
      <c r="U4980">
        <v>4979</v>
      </c>
      <c r="V4980">
        <v>15758939</v>
      </c>
      <c r="W4980" t="s">
        <v>1445</v>
      </c>
      <c r="X4980">
        <v>540</v>
      </c>
      <c r="Y4980" t="s">
        <v>378</v>
      </c>
      <c r="Z4980" t="s">
        <v>436</v>
      </c>
      <c r="AA4980">
        <v>35</v>
      </c>
      <c r="AB4980">
        <v>7</v>
      </c>
      <c r="AC4980">
        <v>127801.88</v>
      </c>
      <c r="AD4980">
        <v>1</v>
      </c>
      <c r="AE4980">
        <v>0</v>
      </c>
      <c r="AF4980">
        <v>1</v>
      </c>
      <c r="AG4980">
        <v>84239.46</v>
      </c>
      <c r="AH4980">
        <v>0</v>
      </c>
    </row>
    <row r="4981" spans="21:34" x14ac:dyDescent="0.25">
      <c r="U4981">
        <v>4980</v>
      </c>
      <c r="V4981">
        <v>15792250</v>
      </c>
      <c r="W4981" t="s">
        <v>2684</v>
      </c>
      <c r="X4981">
        <v>616</v>
      </c>
      <c r="Y4981" t="s">
        <v>378</v>
      </c>
      <c r="Z4981" t="s">
        <v>437</v>
      </c>
      <c r="AA4981">
        <v>45</v>
      </c>
      <c r="AB4981">
        <v>4</v>
      </c>
      <c r="AC4981">
        <v>122793.96</v>
      </c>
      <c r="AD4981">
        <v>1</v>
      </c>
      <c r="AE4981">
        <v>1</v>
      </c>
      <c r="AF4981">
        <v>1</v>
      </c>
      <c r="AG4981">
        <v>62002.04</v>
      </c>
      <c r="AH4981">
        <v>0</v>
      </c>
    </row>
    <row r="4982" spans="21:34" x14ac:dyDescent="0.25">
      <c r="U4982">
        <v>4981</v>
      </c>
      <c r="V4982">
        <v>15740406</v>
      </c>
      <c r="W4982" t="s">
        <v>1368</v>
      </c>
      <c r="X4982">
        <v>628</v>
      </c>
      <c r="Y4982" t="s">
        <v>378</v>
      </c>
      <c r="Z4982" t="s">
        <v>436</v>
      </c>
      <c r="AA4982">
        <v>38</v>
      </c>
      <c r="AB4982">
        <v>10</v>
      </c>
      <c r="AC4982">
        <v>113525.84</v>
      </c>
      <c r="AD4982">
        <v>1</v>
      </c>
      <c r="AE4982">
        <v>1</v>
      </c>
      <c r="AF4982">
        <v>0</v>
      </c>
      <c r="AG4982">
        <v>46044.480000000003</v>
      </c>
      <c r="AH4982">
        <v>1</v>
      </c>
    </row>
    <row r="4983" spans="21:34" x14ac:dyDescent="0.25">
      <c r="U4983">
        <v>4982</v>
      </c>
      <c r="V4983">
        <v>15768137</v>
      </c>
      <c r="W4983" t="s">
        <v>1445</v>
      </c>
      <c r="X4983">
        <v>667</v>
      </c>
      <c r="Y4983" t="s">
        <v>376</v>
      </c>
      <c r="Z4983" t="s">
        <v>437</v>
      </c>
      <c r="AA4983">
        <v>23</v>
      </c>
      <c r="AB4983">
        <v>6</v>
      </c>
      <c r="AC4983">
        <v>136100.69</v>
      </c>
      <c r="AD4983">
        <v>2</v>
      </c>
      <c r="AE4983">
        <v>0</v>
      </c>
      <c r="AF4983">
        <v>0</v>
      </c>
      <c r="AG4983">
        <v>169669.33</v>
      </c>
      <c r="AH4983">
        <v>1</v>
      </c>
    </row>
    <row r="4984" spans="21:34" x14ac:dyDescent="0.25">
      <c r="U4984">
        <v>4983</v>
      </c>
      <c r="V4984">
        <v>15569120</v>
      </c>
      <c r="W4984" t="s">
        <v>855</v>
      </c>
      <c r="X4984">
        <v>615</v>
      </c>
      <c r="Y4984" t="s">
        <v>374</v>
      </c>
      <c r="Z4984" t="s">
        <v>436</v>
      </c>
      <c r="AA4984">
        <v>30</v>
      </c>
      <c r="AB4984">
        <v>7</v>
      </c>
      <c r="AC4984">
        <v>0</v>
      </c>
      <c r="AD4984">
        <v>2</v>
      </c>
      <c r="AE4984">
        <v>1</v>
      </c>
      <c r="AF4984">
        <v>1</v>
      </c>
      <c r="AG4984">
        <v>156346.84</v>
      </c>
      <c r="AH4984">
        <v>0</v>
      </c>
    </row>
    <row r="4985" spans="21:34" x14ac:dyDescent="0.25">
      <c r="U4985">
        <v>4984</v>
      </c>
      <c r="V4985">
        <v>15723721</v>
      </c>
      <c r="W4985" t="s">
        <v>2685</v>
      </c>
      <c r="X4985">
        <v>543</v>
      </c>
      <c r="Y4985" t="s">
        <v>374</v>
      </c>
      <c r="Z4985" t="s">
        <v>436</v>
      </c>
      <c r="AA4985">
        <v>30</v>
      </c>
      <c r="AB4985">
        <v>4</v>
      </c>
      <c r="AC4985">
        <v>140916.81</v>
      </c>
      <c r="AD4985">
        <v>1</v>
      </c>
      <c r="AE4985">
        <v>1</v>
      </c>
      <c r="AF4985">
        <v>0</v>
      </c>
      <c r="AG4985">
        <v>157711.18</v>
      </c>
      <c r="AH4985">
        <v>0</v>
      </c>
    </row>
    <row r="4986" spans="21:34" x14ac:dyDescent="0.25">
      <c r="U4986">
        <v>4985</v>
      </c>
      <c r="V4986">
        <v>15777122</v>
      </c>
      <c r="W4986" t="s">
        <v>2686</v>
      </c>
      <c r="X4986">
        <v>553</v>
      </c>
      <c r="Y4986" t="s">
        <v>374</v>
      </c>
      <c r="Z4986" t="s">
        <v>437</v>
      </c>
      <c r="AA4986">
        <v>31</v>
      </c>
      <c r="AB4986">
        <v>4</v>
      </c>
      <c r="AC4986">
        <v>0</v>
      </c>
      <c r="AD4986">
        <v>2</v>
      </c>
      <c r="AE4986">
        <v>1</v>
      </c>
      <c r="AF4986">
        <v>1</v>
      </c>
      <c r="AG4986">
        <v>89087.4</v>
      </c>
      <c r="AH4986">
        <v>0</v>
      </c>
    </row>
    <row r="4987" spans="21:34" x14ac:dyDescent="0.25">
      <c r="U4987">
        <v>4986</v>
      </c>
      <c r="V4987">
        <v>15742681</v>
      </c>
      <c r="W4987" t="s">
        <v>873</v>
      </c>
      <c r="X4987">
        <v>554</v>
      </c>
      <c r="Y4987" t="s">
        <v>378</v>
      </c>
      <c r="Z4987" t="s">
        <v>436</v>
      </c>
      <c r="AA4987">
        <v>26</v>
      </c>
      <c r="AB4987">
        <v>4</v>
      </c>
      <c r="AC4987">
        <v>121365.39</v>
      </c>
      <c r="AD4987">
        <v>1</v>
      </c>
      <c r="AE4987">
        <v>1</v>
      </c>
      <c r="AF4987">
        <v>1</v>
      </c>
      <c r="AG4987">
        <v>8742.36</v>
      </c>
      <c r="AH4987">
        <v>0</v>
      </c>
    </row>
    <row r="4988" spans="21:34" x14ac:dyDescent="0.25">
      <c r="U4988">
        <v>4987</v>
      </c>
      <c r="V4988">
        <v>15582090</v>
      </c>
      <c r="W4988" t="s">
        <v>2188</v>
      </c>
      <c r="X4988">
        <v>684</v>
      </c>
      <c r="Y4988" t="s">
        <v>376</v>
      </c>
      <c r="Z4988" t="s">
        <v>437</v>
      </c>
      <c r="AA4988">
        <v>36</v>
      </c>
      <c r="AB4988">
        <v>4</v>
      </c>
      <c r="AC4988">
        <v>0</v>
      </c>
      <c r="AD4988">
        <v>1</v>
      </c>
      <c r="AE4988">
        <v>1</v>
      </c>
      <c r="AF4988">
        <v>0</v>
      </c>
      <c r="AG4988">
        <v>117038.96</v>
      </c>
      <c r="AH4988">
        <v>0</v>
      </c>
    </row>
    <row r="4989" spans="21:34" x14ac:dyDescent="0.25">
      <c r="U4989">
        <v>4988</v>
      </c>
      <c r="V4989">
        <v>15711254</v>
      </c>
      <c r="W4989" t="s">
        <v>2687</v>
      </c>
      <c r="X4989">
        <v>452</v>
      </c>
      <c r="Y4989" t="s">
        <v>374</v>
      </c>
      <c r="Z4989" t="s">
        <v>437</v>
      </c>
      <c r="AA4989">
        <v>35</v>
      </c>
      <c r="AB4989">
        <v>7</v>
      </c>
      <c r="AC4989">
        <v>0</v>
      </c>
      <c r="AD4989">
        <v>2</v>
      </c>
      <c r="AE4989">
        <v>1</v>
      </c>
      <c r="AF4989">
        <v>0</v>
      </c>
      <c r="AG4989">
        <v>164241.67000000001</v>
      </c>
      <c r="AH4989">
        <v>0</v>
      </c>
    </row>
    <row r="4990" spans="21:34" x14ac:dyDescent="0.25">
      <c r="U4990">
        <v>4989</v>
      </c>
      <c r="V4990">
        <v>15775067</v>
      </c>
      <c r="W4990" t="s">
        <v>1726</v>
      </c>
      <c r="X4990">
        <v>606</v>
      </c>
      <c r="Y4990" t="s">
        <v>374</v>
      </c>
      <c r="Z4990" t="s">
        <v>436</v>
      </c>
      <c r="AA4990">
        <v>47</v>
      </c>
      <c r="AB4990">
        <v>3</v>
      </c>
      <c r="AC4990">
        <v>93578.68</v>
      </c>
      <c r="AD4990">
        <v>2</v>
      </c>
      <c r="AE4990">
        <v>0</v>
      </c>
      <c r="AF4990">
        <v>1</v>
      </c>
      <c r="AG4990">
        <v>137720.56</v>
      </c>
      <c r="AH4990">
        <v>1</v>
      </c>
    </row>
    <row r="4991" spans="21:34" x14ac:dyDescent="0.25">
      <c r="U4991">
        <v>4990</v>
      </c>
      <c r="V4991">
        <v>15602851</v>
      </c>
      <c r="W4991" t="s">
        <v>1222</v>
      </c>
      <c r="X4991">
        <v>629</v>
      </c>
      <c r="Y4991" t="s">
        <v>374</v>
      </c>
      <c r="Z4991" t="s">
        <v>436</v>
      </c>
      <c r="AA4991">
        <v>40</v>
      </c>
      <c r="AB4991">
        <v>9</v>
      </c>
      <c r="AC4991">
        <v>0</v>
      </c>
      <c r="AD4991">
        <v>1</v>
      </c>
      <c r="AE4991">
        <v>1</v>
      </c>
      <c r="AF4991">
        <v>0</v>
      </c>
      <c r="AG4991">
        <v>106.67</v>
      </c>
      <c r="AH4991">
        <v>0</v>
      </c>
    </row>
    <row r="4992" spans="21:34" x14ac:dyDescent="0.25">
      <c r="U4992">
        <v>4991</v>
      </c>
      <c r="V4992">
        <v>15802857</v>
      </c>
      <c r="W4992" t="s">
        <v>1711</v>
      </c>
      <c r="X4992">
        <v>659</v>
      </c>
      <c r="Y4992" t="s">
        <v>376</v>
      </c>
      <c r="Z4992" t="s">
        <v>437</v>
      </c>
      <c r="AA4992">
        <v>33</v>
      </c>
      <c r="AB4992">
        <v>8</v>
      </c>
      <c r="AC4992">
        <v>115409.60000000001</v>
      </c>
      <c r="AD4992">
        <v>1</v>
      </c>
      <c r="AE4992">
        <v>0</v>
      </c>
      <c r="AF4992">
        <v>1</v>
      </c>
      <c r="AG4992">
        <v>1539.21</v>
      </c>
      <c r="AH4992">
        <v>0</v>
      </c>
    </row>
    <row r="4993" spans="21:34" x14ac:dyDescent="0.25">
      <c r="U4993">
        <v>4992</v>
      </c>
      <c r="V4993">
        <v>15701175</v>
      </c>
      <c r="W4993" t="s">
        <v>1611</v>
      </c>
      <c r="X4993">
        <v>493</v>
      </c>
      <c r="Y4993" t="s">
        <v>374</v>
      </c>
      <c r="Z4993" t="s">
        <v>437</v>
      </c>
      <c r="AA4993">
        <v>33</v>
      </c>
      <c r="AB4993">
        <v>8</v>
      </c>
      <c r="AC4993">
        <v>90791.69</v>
      </c>
      <c r="AD4993">
        <v>1</v>
      </c>
      <c r="AE4993">
        <v>1</v>
      </c>
      <c r="AF4993">
        <v>1</v>
      </c>
      <c r="AG4993">
        <v>59659.53</v>
      </c>
      <c r="AH4993">
        <v>0</v>
      </c>
    </row>
    <row r="4994" spans="21:34" x14ac:dyDescent="0.25">
      <c r="U4994">
        <v>4993</v>
      </c>
      <c r="V4994">
        <v>15783019</v>
      </c>
      <c r="W4994" t="s">
        <v>1096</v>
      </c>
      <c r="X4994">
        <v>794</v>
      </c>
      <c r="Y4994" t="s">
        <v>374</v>
      </c>
      <c r="Z4994" t="s">
        <v>437</v>
      </c>
      <c r="AA4994">
        <v>62</v>
      </c>
      <c r="AB4994">
        <v>9</v>
      </c>
      <c r="AC4994">
        <v>123681.32</v>
      </c>
      <c r="AD4994">
        <v>3</v>
      </c>
      <c r="AE4994">
        <v>1</v>
      </c>
      <c r="AF4994">
        <v>0</v>
      </c>
      <c r="AG4994">
        <v>173586.63</v>
      </c>
      <c r="AH4994">
        <v>1</v>
      </c>
    </row>
    <row r="4995" spans="21:34" x14ac:dyDescent="0.25">
      <c r="U4995">
        <v>4994</v>
      </c>
      <c r="V4995">
        <v>15728912</v>
      </c>
      <c r="W4995" t="s">
        <v>2613</v>
      </c>
      <c r="X4995">
        <v>554</v>
      </c>
      <c r="Y4995" t="s">
        <v>374</v>
      </c>
      <c r="Z4995" t="s">
        <v>437</v>
      </c>
      <c r="AA4995">
        <v>44</v>
      </c>
      <c r="AB4995">
        <v>6</v>
      </c>
      <c r="AC4995">
        <v>92436.86</v>
      </c>
      <c r="AD4995">
        <v>1</v>
      </c>
      <c r="AE4995">
        <v>1</v>
      </c>
      <c r="AF4995">
        <v>0</v>
      </c>
      <c r="AG4995">
        <v>126033.9</v>
      </c>
      <c r="AH4995">
        <v>0</v>
      </c>
    </row>
    <row r="4996" spans="21:34" x14ac:dyDescent="0.25">
      <c r="U4996">
        <v>4995</v>
      </c>
      <c r="V4996">
        <v>15585580</v>
      </c>
      <c r="W4996" t="s">
        <v>816</v>
      </c>
      <c r="X4996">
        <v>796</v>
      </c>
      <c r="Y4996" t="s">
        <v>378</v>
      </c>
      <c r="Z4996" t="s">
        <v>437</v>
      </c>
      <c r="AA4996">
        <v>52</v>
      </c>
      <c r="AB4996">
        <v>9</v>
      </c>
      <c r="AC4996">
        <v>167194.35999999999</v>
      </c>
      <c r="AD4996">
        <v>1</v>
      </c>
      <c r="AE4996">
        <v>1</v>
      </c>
      <c r="AF4996">
        <v>1</v>
      </c>
      <c r="AG4996">
        <v>62808.93</v>
      </c>
      <c r="AH4996">
        <v>1</v>
      </c>
    </row>
    <row r="4997" spans="21:34" x14ac:dyDescent="0.25">
      <c r="U4997">
        <v>4996</v>
      </c>
      <c r="V4997">
        <v>15583480</v>
      </c>
      <c r="W4997" t="s">
        <v>787</v>
      </c>
      <c r="X4997">
        <v>807</v>
      </c>
      <c r="Y4997" t="s">
        <v>374</v>
      </c>
      <c r="Z4997" t="s">
        <v>437</v>
      </c>
      <c r="AA4997">
        <v>36</v>
      </c>
      <c r="AB4997">
        <v>4</v>
      </c>
      <c r="AC4997">
        <v>0</v>
      </c>
      <c r="AD4997">
        <v>2</v>
      </c>
      <c r="AE4997">
        <v>0</v>
      </c>
      <c r="AF4997">
        <v>1</v>
      </c>
      <c r="AG4997">
        <v>147007.32999999999</v>
      </c>
      <c r="AH4997">
        <v>0</v>
      </c>
    </row>
    <row r="4998" spans="21:34" x14ac:dyDescent="0.25">
      <c r="U4998">
        <v>4997</v>
      </c>
      <c r="V4998">
        <v>15620341</v>
      </c>
      <c r="W4998" t="s">
        <v>2027</v>
      </c>
      <c r="X4998">
        <v>500</v>
      </c>
      <c r="Y4998" t="s">
        <v>378</v>
      </c>
      <c r="Z4998" t="s">
        <v>436</v>
      </c>
      <c r="AA4998">
        <v>44</v>
      </c>
      <c r="AB4998">
        <v>9</v>
      </c>
      <c r="AC4998">
        <v>160838.13</v>
      </c>
      <c r="AD4998">
        <v>2</v>
      </c>
      <c r="AE4998">
        <v>1</v>
      </c>
      <c r="AF4998">
        <v>0</v>
      </c>
      <c r="AG4998">
        <v>196261.64</v>
      </c>
      <c r="AH4998">
        <v>0</v>
      </c>
    </row>
    <row r="4999" spans="21:34" x14ac:dyDescent="0.25">
      <c r="U4999">
        <v>4998</v>
      </c>
      <c r="V4999">
        <v>15613886</v>
      </c>
      <c r="W4999" t="s">
        <v>1812</v>
      </c>
      <c r="X4999">
        <v>722</v>
      </c>
      <c r="Y4999" t="s">
        <v>376</v>
      </c>
      <c r="Z4999" t="s">
        <v>436</v>
      </c>
      <c r="AA4999">
        <v>43</v>
      </c>
      <c r="AB4999">
        <v>1</v>
      </c>
      <c r="AC4999">
        <v>0</v>
      </c>
      <c r="AD4999">
        <v>1</v>
      </c>
      <c r="AE4999">
        <v>1</v>
      </c>
      <c r="AF4999">
        <v>0</v>
      </c>
      <c r="AG4999">
        <v>44560.17</v>
      </c>
      <c r="AH4999">
        <v>1</v>
      </c>
    </row>
    <row r="5000" spans="21:34" x14ac:dyDescent="0.25">
      <c r="U5000">
        <v>4999</v>
      </c>
      <c r="V5000">
        <v>15792916</v>
      </c>
      <c r="W5000" t="s">
        <v>2228</v>
      </c>
      <c r="X5000">
        <v>559</v>
      </c>
      <c r="Y5000" t="s">
        <v>376</v>
      </c>
      <c r="Z5000" t="s">
        <v>437</v>
      </c>
      <c r="AA5000">
        <v>40</v>
      </c>
      <c r="AB5000">
        <v>7</v>
      </c>
      <c r="AC5000">
        <v>144470.76999999999</v>
      </c>
      <c r="AD5000">
        <v>1</v>
      </c>
      <c r="AE5000">
        <v>1</v>
      </c>
      <c r="AF5000">
        <v>1</v>
      </c>
      <c r="AG5000">
        <v>18917.95</v>
      </c>
      <c r="AH5000">
        <v>0</v>
      </c>
    </row>
    <row r="5001" spans="21:34" x14ac:dyDescent="0.25">
      <c r="U5001">
        <v>5000</v>
      </c>
      <c r="V5001">
        <v>15710408</v>
      </c>
      <c r="W5001" t="s">
        <v>981</v>
      </c>
      <c r="X5001">
        <v>584</v>
      </c>
      <c r="Y5001" t="s">
        <v>376</v>
      </c>
      <c r="Z5001" t="s">
        <v>437</v>
      </c>
      <c r="AA5001">
        <v>38</v>
      </c>
      <c r="AB5001">
        <v>3</v>
      </c>
      <c r="AC5001">
        <v>0</v>
      </c>
      <c r="AD5001">
        <v>2</v>
      </c>
      <c r="AE5001">
        <v>1</v>
      </c>
      <c r="AF5001">
        <v>1</v>
      </c>
      <c r="AG5001">
        <v>4525.3999999999996</v>
      </c>
      <c r="AH5001">
        <v>0</v>
      </c>
    </row>
    <row r="5002" spans="21:34" x14ac:dyDescent="0.25">
      <c r="U5002">
        <v>5001</v>
      </c>
      <c r="V5002">
        <v>15598695</v>
      </c>
      <c r="W5002" t="s">
        <v>1555</v>
      </c>
      <c r="X5002">
        <v>834</v>
      </c>
      <c r="Y5002" t="s">
        <v>378</v>
      </c>
      <c r="Z5002" t="s">
        <v>437</v>
      </c>
      <c r="AA5002">
        <v>68</v>
      </c>
      <c r="AB5002">
        <v>9</v>
      </c>
      <c r="AC5002">
        <v>130169.27</v>
      </c>
      <c r="AD5002">
        <v>2</v>
      </c>
      <c r="AE5002">
        <v>0</v>
      </c>
      <c r="AF5002">
        <v>1</v>
      </c>
      <c r="AG5002">
        <v>93112.2</v>
      </c>
      <c r="AH5002">
        <v>0</v>
      </c>
    </row>
    <row r="5003" spans="21:34" x14ac:dyDescent="0.25">
      <c r="U5003">
        <v>5002</v>
      </c>
      <c r="V5003">
        <v>15649354</v>
      </c>
      <c r="W5003" t="s">
        <v>863</v>
      </c>
      <c r="X5003">
        <v>754</v>
      </c>
      <c r="Y5003" t="s">
        <v>376</v>
      </c>
      <c r="Z5003" t="s">
        <v>436</v>
      </c>
      <c r="AA5003">
        <v>35</v>
      </c>
      <c r="AB5003">
        <v>4</v>
      </c>
      <c r="AC5003">
        <v>0</v>
      </c>
      <c r="AD5003">
        <v>2</v>
      </c>
      <c r="AE5003">
        <v>1</v>
      </c>
      <c r="AF5003">
        <v>1</v>
      </c>
      <c r="AG5003">
        <v>9658.41</v>
      </c>
      <c r="AH5003">
        <v>0</v>
      </c>
    </row>
    <row r="5004" spans="21:34" x14ac:dyDescent="0.25">
      <c r="U5004">
        <v>5003</v>
      </c>
      <c r="V5004">
        <v>15737556</v>
      </c>
      <c r="W5004" t="s">
        <v>2308</v>
      </c>
      <c r="X5004">
        <v>590</v>
      </c>
      <c r="Y5004" t="s">
        <v>374</v>
      </c>
      <c r="Z5004" t="s">
        <v>436</v>
      </c>
      <c r="AA5004">
        <v>43</v>
      </c>
      <c r="AB5004">
        <v>7</v>
      </c>
      <c r="AC5004">
        <v>81076.800000000003</v>
      </c>
      <c r="AD5004">
        <v>2</v>
      </c>
      <c r="AE5004">
        <v>1</v>
      </c>
      <c r="AF5004">
        <v>1</v>
      </c>
      <c r="AG5004">
        <v>182627.25</v>
      </c>
      <c r="AH5004">
        <v>1</v>
      </c>
    </row>
    <row r="5005" spans="21:34" x14ac:dyDescent="0.25">
      <c r="U5005">
        <v>5004</v>
      </c>
      <c r="V5005">
        <v>15671610</v>
      </c>
      <c r="W5005" t="s">
        <v>1270</v>
      </c>
      <c r="X5005">
        <v>740</v>
      </c>
      <c r="Y5005" t="s">
        <v>374</v>
      </c>
      <c r="Z5005" t="s">
        <v>436</v>
      </c>
      <c r="AA5005">
        <v>36</v>
      </c>
      <c r="AB5005">
        <v>7</v>
      </c>
      <c r="AC5005">
        <v>0</v>
      </c>
      <c r="AD5005">
        <v>1</v>
      </c>
      <c r="AE5005">
        <v>1</v>
      </c>
      <c r="AF5005">
        <v>1</v>
      </c>
      <c r="AG5005">
        <v>13177.4</v>
      </c>
      <c r="AH5005">
        <v>0</v>
      </c>
    </row>
    <row r="5006" spans="21:34" x14ac:dyDescent="0.25">
      <c r="U5006">
        <v>5005</v>
      </c>
      <c r="V5006">
        <v>15625092</v>
      </c>
      <c r="W5006" t="s">
        <v>1713</v>
      </c>
      <c r="X5006">
        <v>502</v>
      </c>
      <c r="Y5006" t="s">
        <v>378</v>
      </c>
      <c r="Z5006" t="s">
        <v>437</v>
      </c>
      <c r="AA5006">
        <v>57</v>
      </c>
      <c r="AB5006">
        <v>3</v>
      </c>
      <c r="AC5006">
        <v>101465.31</v>
      </c>
      <c r="AD5006">
        <v>1</v>
      </c>
      <c r="AE5006">
        <v>1</v>
      </c>
      <c r="AF5006">
        <v>0</v>
      </c>
      <c r="AG5006">
        <v>43568.31</v>
      </c>
      <c r="AH5006">
        <v>1</v>
      </c>
    </row>
    <row r="5007" spans="21:34" x14ac:dyDescent="0.25">
      <c r="U5007">
        <v>5006</v>
      </c>
      <c r="V5007">
        <v>15741032</v>
      </c>
      <c r="W5007" t="s">
        <v>700</v>
      </c>
      <c r="X5007">
        <v>733</v>
      </c>
      <c r="Y5007" t="s">
        <v>374</v>
      </c>
      <c r="Z5007" t="s">
        <v>436</v>
      </c>
      <c r="AA5007">
        <v>48</v>
      </c>
      <c r="AB5007">
        <v>5</v>
      </c>
      <c r="AC5007">
        <v>0</v>
      </c>
      <c r="AD5007">
        <v>1</v>
      </c>
      <c r="AE5007">
        <v>0</v>
      </c>
      <c r="AF5007">
        <v>1</v>
      </c>
      <c r="AG5007">
        <v>117830.57</v>
      </c>
      <c r="AH5007">
        <v>0</v>
      </c>
    </row>
    <row r="5008" spans="21:34" x14ac:dyDescent="0.25">
      <c r="U5008">
        <v>5007</v>
      </c>
      <c r="V5008">
        <v>15750014</v>
      </c>
      <c r="W5008" t="s">
        <v>2033</v>
      </c>
      <c r="X5008">
        <v>755</v>
      </c>
      <c r="Y5008" t="s">
        <v>378</v>
      </c>
      <c r="Z5008" t="s">
        <v>437</v>
      </c>
      <c r="AA5008">
        <v>37</v>
      </c>
      <c r="AB5008">
        <v>0</v>
      </c>
      <c r="AC5008">
        <v>113865.23</v>
      </c>
      <c r="AD5008">
        <v>2</v>
      </c>
      <c r="AE5008">
        <v>1</v>
      </c>
      <c r="AF5008">
        <v>1</v>
      </c>
      <c r="AG5008">
        <v>117396.25</v>
      </c>
      <c r="AH5008">
        <v>0</v>
      </c>
    </row>
    <row r="5009" spans="21:34" x14ac:dyDescent="0.25">
      <c r="U5009">
        <v>5008</v>
      </c>
      <c r="V5009">
        <v>15784761</v>
      </c>
      <c r="W5009" t="s">
        <v>717</v>
      </c>
      <c r="X5009">
        <v>554</v>
      </c>
      <c r="Y5009" t="s">
        <v>376</v>
      </c>
      <c r="Z5009" t="s">
        <v>437</v>
      </c>
      <c r="AA5009">
        <v>46</v>
      </c>
      <c r="AB5009">
        <v>7</v>
      </c>
      <c r="AC5009">
        <v>87603.35</v>
      </c>
      <c r="AD5009">
        <v>3</v>
      </c>
      <c r="AE5009">
        <v>0</v>
      </c>
      <c r="AF5009">
        <v>1</v>
      </c>
      <c r="AG5009">
        <v>96929.24</v>
      </c>
      <c r="AH5009">
        <v>1</v>
      </c>
    </row>
    <row r="5010" spans="21:34" x14ac:dyDescent="0.25">
      <c r="U5010">
        <v>5009</v>
      </c>
      <c r="V5010">
        <v>15768359</v>
      </c>
      <c r="W5010" t="s">
        <v>2255</v>
      </c>
      <c r="X5010">
        <v>534</v>
      </c>
      <c r="Y5010" t="s">
        <v>374</v>
      </c>
      <c r="Z5010" t="s">
        <v>436</v>
      </c>
      <c r="AA5010">
        <v>36</v>
      </c>
      <c r="AB5010">
        <v>4</v>
      </c>
      <c r="AC5010">
        <v>120037.96</v>
      </c>
      <c r="AD5010">
        <v>1</v>
      </c>
      <c r="AE5010">
        <v>1</v>
      </c>
      <c r="AF5010">
        <v>0</v>
      </c>
      <c r="AG5010">
        <v>36275.94</v>
      </c>
      <c r="AH5010">
        <v>0</v>
      </c>
    </row>
    <row r="5011" spans="21:34" x14ac:dyDescent="0.25">
      <c r="U5011">
        <v>5010</v>
      </c>
      <c r="V5011">
        <v>15805769</v>
      </c>
      <c r="W5011" t="s">
        <v>2688</v>
      </c>
      <c r="X5011">
        <v>656</v>
      </c>
      <c r="Y5011" t="s">
        <v>376</v>
      </c>
      <c r="Z5011" t="s">
        <v>436</v>
      </c>
      <c r="AA5011">
        <v>33</v>
      </c>
      <c r="AB5011">
        <v>4</v>
      </c>
      <c r="AC5011">
        <v>0</v>
      </c>
      <c r="AD5011">
        <v>2</v>
      </c>
      <c r="AE5011">
        <v>1</v>
      </c>
      <c r="AF5011">
        <v>0</v>
      </c>
      <c r="AG5011">
        <v>116706</v>
      </c>
      <c r="AH5011">
        <v>0</v>
      </c>
    </row>
    <row r="5012" spans="21:34" x14ac:dyDescent="0.25">
      <c r="U5012">
        <v>5011</v>
      </c>
      <c r="V5012">
        <v>15719508</v>
      </c>
      <c r="W5012" t="s">
        <v>1228</v>
      </c>
      <c r="X5012">
        <v>575</v>
      </c>
      <c r="Y5012" t="s">
        <v>378</v>
      </c>
      <c r="Z5012" t="s">
        <v>436</v>
      </c>
      <c r="AA5012">
        <v>49</v>
      </c>
      <c r="AB5012">
        <v>7</v>
      </c>
      <c r="AC5012">
        <v>121205.15</v>
      </c>
      <c r="AD5012">
        <v>4</v>
      </c>
      <c r="AE5012">
        <v>1</v>
      </c>
      <c r="AF5012">
        <v>1</v>
      </c>
      <c r="AG5012">
        <v>168080.53</v>
      </c>
      <c r="AH5012">
        <v>1</v>
      </c>
    </row>
    <row r="5013" spans="21:34" x14ac:dyDescent="0.25">
      <c r="U5013">
        <v>5012</v>
      </c>
      <c r="V5013">
        <v>15609011</v>
      </c>
      <c r="W5013" t="s">
        <v>1059</v>
      </c>
      <c r="X5013">
        <v>480</v>
      </c>
      <c r="Y5013" t="s">
        <v>376</v>
      </c>
      <c r="Z5013" t="s">
        <v>436</v>
      </c>
      <c r="AA5013">
        <v>47</v>
      </c>
      <c r="AB5013">
        <v>8</v>
      </c>
      <c r="AC5013">
        <v>75408.33</v>
      </c>
      <c r="AD5013">
        <v>1</v>
      </c>
      <c r="AE5013">
        <v>1</v>
      </c>
      <c r="AF5013">
        <v>0</v>
      </c>
      <c r="AG5013">
        <v>25887.89</v>
      </c>
      <c r="AH5013">
        <v>1</v>
      </c>
    </row>
    <row r="5014" spans="21:34" x14ac:dyDescent="0.25">
      <c r="U5014">
        <v>5013</v>
      </c>
      <c r="V5014">
        <v>15703106</v>
      </c>
      <c r="W5014" t="s">
        <v>899</v>
      </c>
      <c r="X5014">
        <v>575</v>
      </c>
      <c r="Y5014" t="s">
        <v>374</v>
      </c>
      <c r="Z5014" t="s">
        <v>436</v>
      </c>
      <c r="AA5014">
        <v>40</v>
      </c>
      <c r="AB5014">
        <v>5</v>
      </c>
      <c r="AC5014">
        <v>0</v>
      </c>
      <c r="AD5014">
        <v>2</v>
      </c>
      <c r="AE5014">
        <v>1</v>
      </c>
      <c r="AF5014">
        <v>1</v>
      </c>
      <c r="AG5014">
        <v>122488.59</v>
      </c>
      <c r="AH5014">
        <v>0</v>
      </c>
    </row>
    <row r="5015" spans="21:34" x14ac:dyDescent="0.25">
      <c r="U5015">
        <v>5014</v>
      </c>
      <c r="V5015">
        <v>15626795</v>
      </c>
      <c r="W5015" t="s">
        <v>2689</v>
      </c>
      <c r="X5015">
        <v>672</v>
      </c>
      <c r="Y5015" t="s">
        <v>374</v>
      </c>
      <c r="Z5015" t="s">
        <v>437</v>
      </c>
      <c r="AA5015">
        <v>40</v>
      </c>
      <c r="AB5015">
        <v>3</v>
      </c>
      <c r="AC5015">
        <v>0</v>
      </c>
      <c r="AD5015">
        <v>1</v>
      </c>
      <c r="AE5015">
        <v>1</v>
      </c>
      <c r="AF5015">
        <v>0</v>
      </c>
      <c r="AG5015">
        <v>113171.61</v>
      </c>
      <c r="AH5015">
        <v>1</v>
      </c>
    </row>
    <row r="5016" spans="21:34" x14ac:dyDescent="0.25">
      <c r="U5016">
        <v>5015</v>
      </c>
      <c r="V5016">
        <v>15773731</v>
      </c>
      <c r="W5016" t="s">
        <v>2152</v>
      </c>
      <c r="X5016">
        <v>758</v>
      </c>
      <c r="Y5016" t="s">
        <v>376</v>
      </c>
      <c r="Z5016" t="s">
        <v>437</v>
      </c>
      <c r="AA5016">
        <v>35</v>
      </c>
      <c r="AB5016">
        <v>5</v>
      </c>
      <c r="AC5016">
        <v>0</v>
      </c>
      <c r="AD5016">
        <v>2</v>
      </c>
      <c r="AE5016">
        <v>0</v>
      </c>
      <c r="AF5016">
        <v>0</v>
      </c>
      <c r="AG5016">
        <v>100365.51</v>
      </c>
      <c r="AH5016">
        <v>0</v>
      </c>
    </row>
    <row r="5017" spans="21:34" x14ac:dyDescent="0.25">
      <c r="U5017">
        <v>5016</v>
      </c>
      <c r="V5017">
        <v>15756196</v>
      </c>
      <c r="W5017" t="s">
        <v>1521</v>
      </c>
      <c r="X5017">
        <v>682</v>
      </c>
      <c r="Y5017" t="s">
        <v>374</v>
      </c>
      <c r="Z5017" t="s">
        <v>436</v>
      </c>
      <c r="AA5017">
        <v>50</v>
      </c>
      <c r="AB5017">
        <v>6</v>
      </c>
      <c r="AC5017">
        <v>121818.84</v>
      </c>
      <c r="AD5017">
        <v>2</v>
      </c>
      <c r="AE5017">
        <v>0</v>
      </c>
      <c r="AF5017">
        <v>1</v>
      </c>
      <c r="AG5017">
        <v>124151.37</v>
      </c>
      <c r="AH5017">
        <v>0</v>
      </c>
    </row>
    <row r="5018" spans="21:34" x14ac:dyDescent="0.25">
      <c r="U5018">
        <v>5017</v>
      </c>
      <c r="V5018">
        <v>15687903</v>
      </c>
      <c r="W5018" t="s">
        <v>1686</v>
      </c>
      <c r="X5018">
        <v>501</v>
      </c>
      <c r="Y5018" t="s">
        <v>374</v>
      </c>
      <c r="Z5018" t="s">
        <v>437</v>
      </c>
      <c r="AA5018">
        <v>29</v>
      </c>
      <c r="AB5018">
        <v>8</v>
      </c>
      <c r="AC5018">
        <v>0</v>
      </c>
      <c r="AD5018">
        <v>2</v>
      </c>
      <c r="AE5018">
        <v>1</v>
      </c>
      <c r="AF5018">
        <v>0</v>
      </c>
      <c r="AG5018">
        <v>112664.24</v>
      </c>
      <c r="AH5018">
        <v>0</v>
      </c>
    </row>
    <row r="5019" spans="21:34" x14ac:dyDescent="0.25">
      <c r="U5019">
        <v>5018</v>
      </c>
      <c r="V5019">
        <v>15777599</v>
      </c>
      <c r="W5019" t="s">
        <v>1291</v>
      </c>
      <c r="X5019">
        <v>746</v>
      </c>
      <c r="Y5019" t="s">
        <v>378</v>
      </c>
      <c r="Z5019" t="s">
        <v>436</v>
      </c>
      <c r="AA5019">
        <v>34</v>
      </c>
      <c r="AB5019">
        <v>6</v>
      </c>
      <c r="AC5019">
        <v>141806</v>
      </c>
      <c r="AD5019">
        <v>2</v>
      </c>
      <c r="AE5019">
        <v>1</v>
      </c>
      <c r="AF5019">
        <v>1</v>
      </c>
      <c r="AG5019">
        <v>183494.87</v>
      </c>
      <c r="AH5019">
        <v>0</v>
      </c>
    </row>
    <row r="5020" spans="21:34" x14ac:dyDescent="0.25">
      <c r="U5020">
        <v>5019</v>
      </c>
      <c r="V5020">
        <v>15754577</v>
      </c>
      <c r="W5020" t="s">
        <v>647</v>
      </c>
      <c r="X5020">
        <v>556</v>
      </c>
      <c r="Y5020" t="s">
        <v>374</v>
      </c>
      <c r="Z5020" t="s">
        <v>437</v>
      </c>
      <c r="AA5020">
        <v>51</v>
      </c>
      <c r="AB5020">
        <v>8</v>
      </c>
      <c r="AC5020">
        <v>61354.14</v>
      </c>
      <c r="AD5020">
        <v>1</v>
      </c>
      <c r="AE5020">
        <v>1</v>
      </c>
      <c r="AF5020">
        <v>0</v>
      </c>
      <c r="AG5020">
        <v>198810.65</v>
      </c>
      <c r="AH5020">
        <v>1</v>
      </c>
    </row>
    <row r="5021" spans="21:34" x14ac:dyDescent="0.25">
      <c r="U5021">
        <v>5020</v>
      </c>
      <c r="V5021">
        <v>15584113</v>
      </c>
      <c r="W5021" t="s">
        <v>993</v>
      </c>
      <c r="X5021">
        <v>823</v>
      </c>
      <c r="Y5021" t="s">
        <v>378</v>
      </c>
      <c r="Z5021" t="s">
        <v>437</v>
      </c>
      <c r="AA5021">
        <v>53</v>
      </c>
      <c r="AB5021">
        <v>4</v>
      </c>
      <c r="AC5021">
        <v>124954.94</v>
      </c>
      <c r="AD5021">
        <v>1</v>
      </c>
      <c r="AE5021">
        <v>0</v>
      </c>
      <c r="AF5021">
        <v>1</v>
      </c>
      <c r="AG5021">
        <v>131259.6</v>
      </c>
      <c r="AH5021">
        <v>1</v>
      </c>
    </row>
    <row r="5022" spans="21:34" x14ac:dyDescent="0.25">
      <c r="U5022">
        <v>5021</v>
      </c>
      <c r="V5022">
        <v>15669589</v>
      </c>
      <c r="W5022" t="s">
        <v>1311</v>
      </c>
      <c r="X5022">
        <v>491</v>
      </c>
      <c r="Y5022" t="s">
        <v>378</v>
      </c>
      <c r="Z5022" t="s">
        <v>437</v>
      </c>
      <c r="AA5022">
        <v>68</v>
      </c>
      <c r="AB5022">
        <v>1</v>
      </c>
      <c r="AC5022">
        <v>95039.12</v>
      </c>
      <c r="AD5022">
        <v>1</v>
      </c>
      <c r="AE5022">
        <v>0</v>
      </c>
      <c r="AF5022">
        <v>1</v>
      </c>
      <c r="AG5022">
        <v>116471.14</v>
      </c>
      <c r="AH5022">
        <v>1</v>
      </c>
    </row>
    <row r="5023" spans="21:34" x14ac:dyDescent="0.25">
      <c r="U5023">
        <v>5022</v>
      </c>
      <c r="V5023">
        <v>15632793</v>
      </c>
      <c r="W5023" t="s">
        <v>795</v>
      </c>
      <c r="X5023">
        <v>638</v>
      </c>
      <c r="Y5023" t="s">
        <v>374</v>
      </c>
      <c r="Z5023" t="s">
        <v>437</v>
      </c>
      <c r="AA5023">
        <v>29</v>
      </c>
      <c r="AB5023">
        <v>9</v>
      </c>
      <c r="AC5023">
        <v>103417.74</v>
      </c>
      <c r="AD5023">
        <v>1</v>
      </c>
      <c r="AE5023">
        <v>1</v>
      </c>
      <c r="AF5023">
        <v>1</v>
      </c>
      <c r="AG5023">
        <v>15336.4</v>
      </c>
      <c r="AH5023">
        <v>0</v>
      </c>
    </row>
    <row r="5024" spans="21:34" x14ac:dyDescent="0.25">
      <c r="U5024">
        <v>5023</v>
      </c>
      <c r="V5024">
        <v>15711130</v>
      </c>
      <c r="W5024" t="s">
        <v>1962</v>
      </c>
      <c r="X5024">
        <v>734</v>
      </c>
      <c r="Y5024" t="s">
        <v>374</v>
      </c>
      <c r="Z5024" t="s">
        <v>436</v>
      </c>
      <c r="AA5024">
        <v>45</v>
      </c>
      <c r="AB5024">
        <v>2</v>
      </c>
      <c r="AC5024">
        <v>0</v>
      </c>
      <c r="AD5024">
        <v>2</v>
      </c>
      <c r="AE5024">
        <v>1</v>
      </c>
      <c r="AF5024">
        <v>0</v>
      </c>
      <c r="AG5024">
        <v>99593.279999999999</v>
      </c>
      <c r="AH5024">
        <v>0</v>
      </c>
    </row>
    <row r="5025" spans="21:34" x14ac:dyDescent="0.25">
      <c r="U5025">
        <v>5024</v>
      </c>
      <c r="V5025">
        <v>15615254</v>
      </c>
      <c r="W5025" t="s">
        <v>705</v>
      </c>
      <c r="X5025">
        <v>555</v>
      </c>
      <c r="Y5025" t="s">
        <v>374</v>
      </c>
      <c r="Z5025" t="s">
        <v>436</v>
      </c>
      <c r="AA5025">
        <v>40</v>
      </c>
      <c r="AB5025">
        <v>10</v>
      </c>
      <c r="AC5025">
        <v>43028.77</v>
      </c>
      <c r="AD5025">
        <v>1</v>
      </c>
      <c r="AE5025">
        <v>1</v>
      </c>
      <c r="AF5025">
        <v>0</v>
      </c>
      <c r="AG5025">
        <v>170514.21</v>
      </c>
      <c r="AH5025">
        <v>0</v>
      </c>
    </row>
    <row r="5026" spans="21:34" x14ac:dyDescent="0.25">
      <c r="U5026">
        <v>5025</v>
      </c>
      <c r="V5026">
        <v>15720583</v>
      </c>
      <c r="W5026" t="s">
        <v>2690</v>
      </c>
      <c r="X5026">
        <v>745</v>
      </c>
      <c r="Y5026" t="s">
        <v>378</v>
      </c>
      <c r="Z5026" t="s">
        <v>437</v>
      </c>
      <c r="AA5026">
        <v>44</v>
      </c>
      <c r="AB5026">
        <v>0</v>
      </c>
      <c r="AC5026">
        <v>119638.21</v>
      </c>
      <c r="AD5026">
        <v>1</v>
      </c>
      <c r="AE5026">
        <v>1</v>
      </c>
      <c r="AF5026">
        <v>1</v>
      </c>
      <c r="AG5026">
        <v>34265.08</v>
      </c>
      <c r="AH5026">
        <v>1</v>
      </c>
    </row>
    <row r="5027" spans="21:34" x14ac:dyDescent="0.25">
      <c r="U5027">
        <v>5026</v>
      </c>
      <c r="V5027">
        <v>15780432</v>
      </c>
      <c r="W5027" t="s">
        <v>1251</v>
      </c>
      <c r="X5027">
        <v>728</v>
      </c>
      <c r="Y5027" t="s">
        <v>374</v>
      </c>
      <c r="Z5027" t="s">
        <v>436</v>
      </c>
      <c r="AA5027">
        <v>37</v>
      </c>
      <c r="AB5027">
        <v>3</v>
      </c>
      <c r="AC5027">
        <v>122689.51</v>
      </c>
      <c r="AD5027">
        <v>2</v>
      </c>
      <c r="AE5027">
        <v>0</v>
      </c>
      <c r="AF5027">
        <v>0</v>
      </c>
      <c r="AG5027">
        <v>106977.53</v>
      </c>
      <c r="AH5027">
        <v>1</v>
      </c>
    </row>
    <row r="5028" spans="21:34" x14ac:dyDescent="0.25">
      <c r="U5028">
        <v>5027</v>
      </c>
      <c r="V5028">
        <v>15673223</v>
      </c>
      <c r="W5028" t="s">
        <v>1260</v>
      </c>
      <c r="X5028">
        <v>626</v>
      </c>
      <c r="Y5028" t="s">
        <v>374</v>
      </c>
      <c r="Z5028" t="s">
        <v>436</v>
      </c>
      <c r="AA5028">
        <v>44</v>
      </c>
      <c r="AB5028">
        <v>10</v>
      </c>
      <c r="AC5028">
        <v>0</v>
      </c>
      <c r="AD5028">
        <v>2</v>
      </c>
      <c r="AE5028">
        <v>0</v>
      </c>
      <c r="AF5028">
        <v>0</v>
      </c>
      <c r="AG5028">
        <v>164287.85999999999</v>
      </c>
      <c r="AH5028">
        <v>0</v>
      </c>
    </row>
    <row r="5029" spans="21:34" x14ac:dyDescent="0.25">
      <c r="U5029">
        <v>5028</v>
      </c>
      <c r="V5029">
        <v>15807989</v>
      </c>
      <c r="W5029" t="s">
        <v>1351</v>
      </c>
      <c r="X5029">
        <v>681</v>
      </c>
      <c r="Y5029" t="s">
        <v>378</v>
      </c>
      <c r="Z5029" t="s">
        <v>436</v>
      </c>
      <c r="AA5029">
        <v>37</v>
      </c>
      <c r="AB5029">
        <v>8</v>
      </c>
      <c r="AC5029">
        <v>73179.34</v>
      </c>
      <c r="AD5029">
        <v>2</v>
      </c>
      <c r="AE5029">
        <v>1</v>
      </c>
      <c r="AF5029">
        <v>1</v>
      </c>
      <c r="AG5029">
        <v>25292.53</v>
      </c>
      <c r="AH5029">
        <v>0</v>
      </c>
    </row>
    <row r="5030" spans="21:34" x14ac:dyDescent="0.25">
      <c r="U5030">
        <v>5029</v>
      </c>
      <c r="V5030">
        <v>15761168</v>
      </c>
      <c r="W5030" t="s">
        <v>1012</v>
      </c>
      <c r="X5030">
        <v>478</v>
      </c>
      <c r="Y5030" t="s">
        <v>374</v>
      </c>
      <c r="Z5030" t="s">
        <v>437</v>
      </c>
      <c r="AA5030">
        <v>38</v>
      </c>
      <c r="AB5030">
        <v>4</v>
      </c>
      <c r="AC5030">
        <v>171913.87</v>
      </c>
      <c r="AD5030">
        <v>1</v>
      </c>
      <c r="AE5030">
        <v>1</v>
      </c>
      <c r="AF5030">
        <v>0</v>
      </c>
      <c r="AG5030">
        <v>51820.87</v>
      </c>
      <c r="AH5030">
        <v>1</v>
      </c>
    </row>
    <row r="5031" spans="21:34" x14ac:dyDescent="0.25">
      <c r="U5031">
        <v>5030</v>
      </c>
      <c r="V5031">
        <v>15651272</v>
      </c>
      <c r="W5031" t="s">
        <v>2691</v>
      </c>
      <c r="X5031">
        <v>709</v>
      </c>
      <c r="Y5031" t="s">
        <v>374</v>
      </c>
      <c r="Z5031" t="s">
        <v>436</v>
      </c>
      <c r="AA5031">
        <v>38</v>
      </c>
      <c r="AB5031">
        <v>5</v>
      </c>
      <c r="AC5031">
        <v>0</v>
      </c>
      <c r="AD5031">
        <v>2</v>
      </c>
      <c r="AE5031">
        <v>1</v>
      </c>
      <c r="AF5031">
        <v>1</v>
      </c>
      <c r="AG5031">
        <v>81452.289999999994</v>
      </c>
      <c r="AH5031">
        <v>0</v>
      </c>
    </row>
    <row r="5032" spans="21:34" x14ac:dyDescent="0.25">
      <c r="U5032">
        <v>5031</v>
      </c>
      <c r="V5032">
        <v>15812832</v>
      </c>
      <c r="W5032" t="s">
        <v>1151</v>
      </c>
      <c r="X5032">
        <v>562</v>
      </c>
      <c r="Y5032" t="s">
        <v>378</v>
      </c>
      <c r="Z5032" t="s">
        <v>436</v>
      </c>
      <c r="AA5032">
        <v>33</v>
      </c>
      <c r="AB5032">
        <v>8</v>
      </c>
      <c r="AC5032">
        <v>92659.199999999997</v>
      </c>
      <c r="AD5032">
        <v>2</v>
      </c>
      <c r="AE5032">
        <v>1</v>
      </c>
      <c r="AF5032">
        <v>0</v>
      </c>
      <c r="AG5032">
        <v>1354.25</v>
      </c>
      <c r="AH5032">
        <v>0</v>
      </c>
    </row>
    <row r="5033" spans="21:34" x14ac:dyDescent="0.25">
      <c r="U5033">
        <v>5032</v>
      </c>
      <c r="V5033">
        <v>15680517</v>
      </c>
      <c r="W5033" t="s">
        <v>1031</v>
      </c>
      <c r="X5033">
        <v>769</v>
      </c>
      <c r="Y5033" t="s">
        <v>378</v>
      </c>
      <c r="Z5033" t="s">
        <v>437</v>
      </c>
      <c r="AA5033">
        <v>34</v>
      </c>
      <c r="AB5033">
        <v>7</v>
      </c>
      <c r="AC5033">
        <v>137239.17000000001</v>
      </c>
      <c r="AD5033">
        <v>1</v>
      </c>
      <c r="AE5033">
        <v>1</v>
      </c>
      <c r="AF5033">
        <v>1</v>
      </c>
      <c r="AG5033">
        <v>71379.92</v>
      </c>
      <c r="AH5033">
        <v>1</v>
      </c>
    </row>
    <row r="5034" spans="21:34" x14ac:dyDescent="0.25">
      <c r="U5034">
        <v>5033</v>
      </c>
      <c r="V5034">
        <v>15750569</v>
      </c>
      <c r="W5034" t="s">
        <v>2572</v>
      </c>
      <c r="X5034">
        <v>684</v>
      </c>
      <c r="Y5034" t="s">
        <v>378</v>
      </c>
      <c r="Z5034" t="s">
        <v>437</v>
      </c>
      <c r="AA5034">
        <v>46</v>
      </c>
      <c r="AB5034">
        <v>3</v>
      </c>
      <c r="AC5034">
        <v>102955.14</v>
      </c>
      <c r="AD5034">
        <v>2</v>
      </c>
      <c r="AE5034">
        <v>1</v>
      </c>
      <c r="AF5034">
        <v>0</v>
      </c>
      <c r="AG5034">
        <v>154137.32999999999</v>
      </c>
      <c r="AH5034">
        <v>0</v>
      </c>
    </row>
    <row r="5035" spans="21:34" x14ac:dyDescent="0.25">
      <c r="U5035">
        <v>5034</v>
      </c>
      <c r="V5035">
        <v>15690743</v>
      </c>
      <c r="W5035" t="s">
        <v>910</v>
      </c>
      <c r="X5035">
        <v>536</v>
      </c>
      <c r="Y5035" t="s">
        <v>374</v>
      </c>
      <c r="Z5035" t="s">
        <v>437</v>
      </c>
      <c r="AA5035">
        <v>61</v>
      </c>
      <c r="AB5035">
        <v>8</v>
      </c>
      <c r="AC5035">
        <v>65190.29</v>
      </c>
      <c r="AD5035">
        <v>1</v>
      </c>
      <c r="AE5035">
        <v>1</v>
      </c>
      <c r="AF5035">
        <v>1</v>
      </c>
      <c r="AG5035">
        <v>64308.49</v>
      </c>
      <c r="AH5035">
        <v>1</v>
      </c>
    </row>
    <row r="5036" spans="21:34" x14ac:dyDescent="0.25">
      <c r="U5036">
        <v>5035</v>
      </c>
      <c r="V5036">
        <v>15627741</v>
      </c>
      <c r="W5036" t="s">
        <v>1001</v>
      </c>
      <c r="X5036">
        <v>631</v>
      </c>
      <c r="Y5036" t="s">
        <v>378</v>
      </c>
      <c r="Z5036" t="s">
        <v>437</v>
      </c>
      <c r="AA5036">
        <v>29</v>
      </c>
      <c r="AB5036">
        <v>2</v>
      </c>
      <c r="AC5036">
        <v>96863.52</v>
      </c>
      <c r="AD5036">
        <v>2</v>
      </c>
      <c r="AE5036">
        <v>1</v>
      </c>
      <c r="AF5036">
        <v>1</v>
      </c>
      <c r="AG5036">
        <v>31613.35</v>
      </c>
      <c r="AH5036">
        <v>0</v>
      </c>
    </row>
    <row r="5037" spans="21:34" x14ac:dyDescent="0.25">
      <c r="U5037">
        <v>5036</v>
      </c>
      <c r="V5037">
        <v>15712121</v>
      </c>
      <c r="W5037" t="s">
        <v>2577</v>
      </c>
      <c r="X5037">
        <v>657</v>
      </c>
      <c r="Y5037" t="s">
        <v>376</v>
      </c>
      <c r="Z5037" t="s">
        <v>436</v>
      </c>
      <c r="AA5037">
        <v>34</v>
      </c>
      <c r="AB5037">
        <v>5</v>
      </c>
      <c r="AC5037">
        <v>154983.98000000001</v>
      </c>
      <c r="AD5037">
        <v>1</v>
      </c>
      <c r="AE5037">
        <v>1</v>
      </c>
      <c r="AF5037">
        <v>0</v>
      </c>
      <c r="AG5037">
        <v>27738.01</v>
      </c>
      <c r="AH5037">
        <v>0</v>
      </c>
    </row>
    <row r="5038" spans="21:34" x14ac:dyDescent="0.25">
      <c r="U5038">
        <v>5037</v>
      </c>
      <c r="V5038">
        <v>15805429</v>
      </c>
      <c r="W5038" t="s">
        <v>1476</v>
      </c>
      <c r="X5038">
        <v>699</v>
      </c>
      <c r="Y5038" t="s">
        <v>378</v>
      </c>
      <c r="Z5038" t="s">
        <v>436</v>
      </c>
      <c r="AA5038">
        <v>59</v>
      </c>
      <c r="AB5038">
        <v>3</v>
      </c>
      <c r="AC5038">
        <v>106819.65</v>
      </c>
      <c r="AD5038">
        <v>1</v>
      </c>
      <c r="AE5038">
        <v>0</v>
      </c>
      <c r="AF5038">
        <v>1</v>
      </c>
      <c r="AG5038">
        <v>163570.25</v>
      </c>
      <c r="AH5038">
        <v>0</v>
      </c>
    </row>
    <row r="5039" spans="21:34" x14ac:dyDescent="0.25">
      <c r="U5039">
        <v>5038</v>
      </c>
      <c r="V5039">
        <v>15814923</v>
      </c>
      <c r="W5039" t="s">
        <v>2496</v>
      </c>
      <c r="X5039">
        <v>606</v>
      </c>
      <c r="Y5039" t="s">
        <v>376</v>
      </c>
      <c r="Z5039" t="s">
        <v>436</v>
      </c>
      <c r="AA5039">
        <v>38</v>
      </c>
      <c r="AB5039">
        <v>7</v>
      </c>
      <c r="AC5039">
        <v>128578.52</v>
      </c>
      <c r="AD5039">
        <v>1</v>
      </c>
      <c r="AE5039">
        <v>1</v>
      </c>
      <c r="AF5039">
        <v>1</v>
      </c>
      <c r="AG5039">
        <v>193878.51</v>
      </c>
      <c r="AH5039">
        <v>0</v>
      </c>
    </row>
    <row r="5040" spans="21:34" x14ac:dyDescent="0.25">
      <c r="U5040">
        <v>5039</v>
      </c>
      <c r="V5040">
        <v>15589230</v>
      </c>
      <c r="W5040" t="s">
        <v>759</v>
      </c>
      <c r="X5040">
        <v>612</v>
      </c>
      <c r="Y5040" t="s">
        <v>374</v>
      </c>
      <c r="Z5040" t="s">
        <v>437</v>
      </c>
      <c r="AA5040">
        <v>63</v>
      </c>
      <c r="AB5040">
        <v>2</v>
      </c>
      <c r="AC5040">
        <v>126473.33</v>
      </c>
      <c r="AD5040">
        <v>1</v>
      </c>
      <c r="AE5040">
        <v>0</v>
      </c>
      <c r="AF5040">
        <v>1</v>
      </c>
      <c r="AG5040">
        <v>147545.65</v>
      </c>
      <c r="AH5040">
        <v>0</v>
      </c>
    </row>
    <row r="5041" spans="21:34" x14ac:dyDescent="0.25">
      <c r="U5041">
        <v>5040</v>
      </c>
      <c r="V5041">
        <v>15775490</v>
      </c>
      <c r="W5041" t="s">
        <v>2692</v>
      </c>
      <c r="X5041">
        <v>660</v>
      </c>
      <c r="Y5041" t="s">
        <v>374</v>
      </c>
      <c r="Z5041" t="s">
        <v>437</v>
      </c>
      <c r="AA5041">
        <v>38</v>
      </c>
      <c r="AB5041">
        <v>5</v>
      </c>
      <c r="AC5041">
        <v>110570.78</v>
      </c>
      <c r="AD5041">
        <v>2</v>
      </c>
      <c r="AE5041">
        <v>1</v>
      </c>
      <c r="AF5041">
        <v>0</v>
      </c>
      <c r="AG5041">
        <v>195906.59</v>
      </c>
      <c r="AH5041">
        <v>0</v>
      </c>
    </row>
    <row r="5042" spans="21:34" x14ac:dyDescent="0.25">
      <c r="U5042">
        <v>5041</v>
      </c>
      <c r="V5042">
        <v>15749727</v>
      </c>
      <c r="W5042" t="s">
        <v>785</v>
      </c>
      <c r="X5042">
        <v>829</v>
      </c>
      <c r="Y5042" t="s">
        <v>376</v>
      </c>
      <c r="Z5042" t="s">
        <v>436</v>
      </c>
      <c r="AA5042">
        <v>50</v>
      </c>
      <c r="AB5042">
        <v>7</v>
      </c>
      <c r="AC5042">
        <v>0</v>
      </c>
      <c r="AD5042">
        <v>2</v>
      </c>
      <c r="AE5042">
        <v>0</v>
      </c>
      <c r="AF5042">
        <v>1</v>
      </c>
      <c r="AG5042">
        <v>178458.86</v>
      </c>
      <c r="AH5042">
        <v>0</v>
      </c>
    </row>
    <row r="5043" spans="21:34" x14ac:dyDescent="0.25">
      <c r="U5043">
        <v>5042</v>
      </c>
      <c r="V5043">
        <v>15619238</v>
      </c>
      <c r="W5043" t="s">
        <v>2172</v>
      </c>
      <c r="X5043">
        <v>567</v>
      </c>
      <c r="Y5043" t="s">
        <v>376</v>
      </c>
      <c r="Z5043" t="s">
        <v>436</v>
      </c>
      <c r="AA5043">
        <v>29</v>
      </c>
      <c r="AB5043">
        <v>8</v>
      </c>
      <c r="AC5043">
        <v>0</v>
      </c>
      <c r="AD5043">
        <v>2</v>
      </c>
      <c r="AE5043">
        <v>1</v>
      </c>
      <c r="AF5043">
        <v>0</v>
      </c>
      <c r="AG5043">
        <v>156125.72</v>
      </c>
      <c r="AH5043">
        <v>0</v>
      </c>
    </row>
    <row r="5044" spans="21:34" x14ac:dyDescent="0.25">
      <c r="U5044">
        <v>5043</v>
      </c>
      <c r="V5044">
        <v>15593468</v>
      </c>
      <c r="W5044" t="s">
        <v>1016</v>
      </c>
      <c r="X5044">
        <v>850</v>
      </c>
      <c r="Y5044" t="s">
        <v>374</v>
      </c>
      <c r="Z5044" t="s">
        <v>437</v>
      </c>
      <c r="AA5044">
        <v>33</v>
      </c>
      <c r="AB5044">
        <v>3</v>
      </c>
      <c r="AC5044">
        <v>0</v>
      </c>
      <c r="AD5044">
        <v>2</v>
      </c>
      <c r="AE5044">
        <v>1</v>
      </c>
      <c r="AF5044">
        <v>1</v>
      </c>
      <c r="AG5044">
        <v>11159.19</v>
      </c>
      <c r="AH5044">
        <v>0</v>
      </c>
    </row>
    <row r="5045" spans="21:34" x14ac:dyDescent="0.25">
      <c r="U5045">
        <v>5044</v>
      </c>
      <c r="V5045">
        <v>15718454</v>
      </c>
      <c r="W5045" t="s">
        <v>1284</v>
      </c>
      <c r="X5045">
        <v>712</v>
      </c>
      <c r="Y5045" t="s">
        <v>376</v>
      </c>
      <c r="Z5045" t="s">
        <v>437</v>
      </c>
      <c r="AA5045">
        <v>44</v>
      </c>
      <c r="AB5045">
        <v>2</v>
      </c>
      <c r="AC5045">
        <v>0</v>
      </c>
      <c r="AD5045">
        <v>2</v>
      </c>
      <c r="AE5045">
        <v>0</v>
      </c>
      <c r="AF5045">
        <v>0</v>
      </c>
      <c r="AG5045">
        <v>45738.94</v>
      </c>
      <c r="AH5045">
        <v>0</v>
      </c>
    </row>
    <row r="5046" spans="21:34" x14ac:dyDescent="0.25">
      <c r="U5046">
        <v>5045</v>
      </c>
      <c r="V5046">
        <v>15789498</v>
      </c>
      <c r="W5046" t="s">
        <v>841</v>
      </c>
      <c r="X5046">
        <v>562</v>
      </c>
      <c r="Y5046" t="s">
        <v>374</v>
      </c>
      <c r="Z5046" t="s">
        <v>436</v>
      </c>
      <c r="AA5046">
        <v>30</v>
      </c>
      <c r="AB5046">
        <v>3</v>
      </c>
      <c r="AC5046">
        <v>111099.79</v>
      </c>
      <c r="AD5046">
        <v>2</v>
      </c>
      <c r="AE5046">
        <v>0</v>
      </c>
      <c r="AF5046">
        <v>0</v>
      </c>
      <c r="AG5046">
        <v>140650.19</v>
      </c>
      <c r="AH5046">
        <v>0</v>
      </c>
    </row>
    <row r="5047" spans="21:34" x14ac:dyDescent="0.25">
      <c r="U5047">
        <v>5046</v>
      </c>
      <c r="V5047">
        <v>15744691</v>
      </c>
      <c r="W5047" t="s">
        <v>820</v>
      </c>
      <c r="X5047">
        <v>755</v>
      </c>
      <c r="Y5047" t="s">
        <v>374</v>
      </c>
      <c r="Z5047" t="s">
        <v>437</v>
      </c>
      <c r="AA5047">
        <v>29</v>
      </c>
      <c r="AB5047">
        <v>3</v>
      </c>
      <c r="AC5047">
        <v>0</v>
      </c>
      <c r="AD5047">
        <v>3</v>
      </c>
      <c r="AE5047">
        <v>1</v>
      </c>
      <c r="AF5047">
        <v>0</v>
      </c>
      <c r="AG5047">
        <v>4733.9399999999996</v>
      </c>
      <c r="AH5047">
        <v>0</v>
      </c>
    </row>
    <row r="5048" spans="21:34" x14ac:dyDescent="0.25">
      <c r="U5048">
        <v>5047</v>
      </c>
      <c r="V5048">
        <v>15708289</v>
      </c>
      <c r="W5048" t="s">
        <v>738</v>
      </c>
      <c r="X5048">
        <v>793</v>
      </c>
      <c r="Y5048" t="s">
        <v>376</v>
      </c>
      <c r="Z5048" t="s">
        <v>436</v>
      </c>
      <c r="AA5048">
        <v>25</v>
      </c>
      <c r="AB5048">
        <v>3</v>
      </c>
      <c r="AC5048">
        <v>100913.57</v>
      </c>
      <c r="AD5048">
        <v>1</v>
      </c>
      <c r="AE5048">
        <v>0</v>
      </c>
      <c r="AF5048">
        <v>0</v>
      </c>
      <c r="AG5048">
        <v>10579.72</v>
      </c>
      <c r="AH5048">
        <v>0</v>
      </c>
    </row>
    <row r="5049" spans="21:34" x14ac:dyDescent="0.25">
      <c r="U5049">
        <v>5048</v>
      </c>
      <c r="V5049">
        <v>15790412</v>
      </c>
      <c r="W5049" t="s">
        <v>1883</v>
      </c>
      <c r="X5049">
        <v>471</v>
      </c>
      <c r="Y5049" t="s">
        <v>376</v>
      </c>
      <c r="Z5049" t="s">
        <v>436</v>
      </c>
      <c r="AA5049">
        <v>26</v>
      </c>
      <c r="AB5049">
        <v>8</v>
      </c>
      <c r="AC5049">
        <v>0</v>
      </c>
      <c r="AD5049">
        <v>2</v>
      </c>
      <c r="AE5049">
        <v>1</v>
      </c>
      <c r="AF5049">
        <v>1</v>
      </c>
      <c r="AG5049">
        <v>179655.87</v>
      </c>
      <c r="AH5049">
        <v>0</v>
      </c>
    </row>
    <row r="5050" spans="21:34" x14ac:dyDescent="0.25">
      <c r="U5050">
        <v>5049</v>
      </c>
      <c r="V5050">
        <v>15741416</v>
      </c>
      <c r="W5050" t="s">
        <v>2693</v>
      </c>
      <c r="X5050">
        <v>707</v>
      </c>
      <c r="Y5050" t="s">
        <v>374</v>
      </c>
      <c r="Z5050" t="s">
        <v>436</v>
      </c>
      <c r="AA5050">
        <v>42</v>
      </c>
      <c r="AB5050">
        <v>2</v>
      </c>
      <c r="AC5050">
        <v>16893.59</v>
      </c>
      <c r="AD5050">
        <v>1</v>
      </c>
      <c r="AE5050">
        <v>1</v>
      </c>
      <c r="AF5050">
        <v>1</v>
      </c>
      <c r="AG5050">
        <v>77502.559999999998</v>
      </c>
      <c r="AH5050">
        <v>0</v>
      </c>
    </row>
    <row r="5051" spans="21:34" x14ac:dyDescent="0.25">
      <c r="U5051">
        <v>5050</v>
      </c>
      <c r="V5051">
        <v>15598894</v>
      </c>
      <c r="W5051" t="s">
        <v>1741</v>
      </c>
      <c r="X5051">
        <v>784</v>
      </c>
      <c r="Y5051" t="s">
        <v>376</v>
      </c>
      <c r="Z5051" t="s">
        <v>436</v>
      </c>
      <c r="AA5051">
        <v>38</v>
      </c>
      <c r="AB5051">
        <v>10</v>
      </c>
      <c r="AC5051">
        <v>122267.85</v>
      </c>
      <c r="AD5051">
        <v>1</v>
      </c>
      <c r="AE5051">
        <v>0</v>
      </c>
      <c r="AF5051">
        <v>0</v>
      </c>
      <c r="AG5051">
        <v>145759.93</v>
      </c>
      <c r="AH5051">
        <v>0</v>
      </c>
    </row>
    <row r="5052" spans="21:34" x14ac:dyDescent="0.25">
      <c r="U5052">
        <v>5051</v>
      </c>
      <c r="V5052">
        <v>15663294</v>
      </c>
      <c r="W5052" t="s">
        <v>1179</v>
      </c>
      <c r="X5052">
        <v>703</v>
      </c>
      <c r="Y5052" t="s">
        <v>374</v>
      </c>
      <c r="Z5052" t="s">
        <v>436</v>
      </c>
      <c r="AA5052">
        <v>32</v>
      </c>
      <c r="AB5052">
        <v>1</v>
      </c>
      <c r="AC5052">
        <v>125685.79</v>
      </c>
      <c r="AD5052">
        <v>1</v>
      </c>
      <c r="AE5052">
        <v>1</v>
      </c>
      <c r="AF5052">
        <v>1</v>
      </c>
      <c r="AG5052">
        <v>56246.720000000001</v>
      </c>
      <c r="AH5052">
        <v>0</v>
      </c>
    </row>
    <row r="5053" spans="21:34" x14ac:dyDescent="0.25">
      <c r="U5053">
        <v>5052</v>
      </c>
      <c r="V5053">
        <v>15572728</v>
      </c>
      <c r="W5053" t="s">
        <v>1022</v>
      </c>
      <c r="X5053">
        <v>704</v>
      </c>
      <c r="Y5053" t="s">
        <v>376</v>
      </c>
      <c r="Z5053" t="s">
        <v>436</v>
      </c>
      <c r="AA5053">
        <v>36</v>
      </c>
      <c r="AB5053">
        <v>8</v>
      </c>
      <c r="AC5053">
        <v>127397.34</v>
      </c>
      <c r="AD5053">
        <v>1</v>
      </c>
      <c r="AE5053">
        <v>1</v>
      </c>
      <c r="AF5053">
        <v>0</v>
      </c>
      <c r="AG5053">
        <v>151335.24</v>
      </c>
      <c r="AH5053">
        <v>0</v>
      </c>
    </row>
    <row r="5054" spans="21:34" x14ac:dyDescent="0.25">
      <c r="U5054">
        <v>5053</v>
      </c>
      <c r="V5054">
        <v>15706729</v>
      </c>
      <c r="W5054" t="s">
        <v>684</v>
      </c>
      <c r="X5054">
        <v>662</v>
      </c>
      <c r="Y5054" t="s">
        <v>374</v>
      </c>
      <c r="Z5054" t="s">
        <v>436</v>
      </c>
      <c r="AA5054">
        <v>38</v>
      </c>
      <c r="AB5054">
        <v>0</v>
      </c>
      <c r="AC5054">
        <v>105271.56</v>
      </c>
      <c r="AD5054">
        <v>1</v>
      </c>
      <c r="AE5054">
        <v>0</v>
      </c>
      <c r="AF5054">
        <v>1</v>
      </c>
      <c r="AG5054">
        <v>179833.45</v>
      </c>
      <c r="AH5054">
        <v>0</v>
      </c>
    </row>
    <row r="5055" spans="21:34" x14ac:dyDescent="0.25">
      <c r="U5055">
        <v>5054</v>
      </c>
      <c r="V5055">
        <v>15674433</v>
      </c>
      <c r="W5055" t="s">
        <v>2172</v>
      </c>
      <c r="X5055">
        <v>636</v>
      </c>
      <c r="Y5055" t="s">
        <v>378</v>
      </c>
      <c r="Z5055" t="s">
        <v>437</v>
      </c>
      <c r="AA5055">
        <v>28</v>
      </c>
      <c r="AB5055">
        <v>2</v>
      </c>
      <c r="AC5055">
        <v>115265.14</v>
      </c>
      <c r="AD5055">
        <v>1</v>
      </c>
      <c r="AE5055">
        <v>0</v>
      </c>
      <c r="AF5055">
        <v>0</v>
      </c>
      <c r="AG5055">
        <v>191627.85</v>
      </c>
      <c r="AH5055">
        <v>0</v>
      </c>
    </row>
    <row r="5056" spans="21:34" x14ac:dyDescent="0.25">
      <c r="U5056">
        <v>5055</v>
      </c>
      <c r="V5056">
        <v>15641170</v>
      </c>
      <c r="W5056" t="s">
        <v>1163</v>
      </c>
      <c r="X5056">
        <v>640</v>
      </c>
      <c r="Y5056" t="s">
        <v>376</v>
      </c>
      <c r="Z5056" t="s">
        <v>436</v>
      </c>
      <c r="AA5056">
        <v>36</v>
      </c>
      <c r="AB5056">
        <v>4</v>
      </c>
      <c r="AC5056">
        <v>0</v>
      </c>
      <c r="AD5056">
        <v>1</v>
      </c>
      <c r="AE5056">
        <v>0</v>
      </c>
      <c r="AF5056">
        <v>0</v>
      </c>
      <c r="AG5056">
        <v>173016.46</v>
      </c>
      <c r="AH5056">
        <v>0</v>
      </c>
    </row>
    <row r="5057" spans="21:34" x14ac:dyDescent="0.25">
      <c r="U5057">
        <v>5056</v>
      </c>
      <c r="V5057">
        <v>15806284</v>
      </c>
      <c r="W5057" t="s">
        <v>966</v>
      </c>
      <c r="X5057">
        <v>739</v>
      </c>
      <c r="Y5057" t="s">
        <v>376</v>
      </c>
      <c r="Z5057" t="s">
        <v>436</v>
      </c>
      <c r="AA5057">
        <v>31</v>
      </c>
      <c r="AB5057">
        <v>1</v>
      </c>
      <c r="AC5057">
        <v>0</v>
      </c>
      <c r="AD5057">
        <v>2</v>
      </c>
      <c r="AE5057">
        <v>1</v>
      </c>
      <c r="AF5057">
        <v>1</v>
      </c>
      <c r="AG5057">
        <v>58469.75</v>
      </c>
      <c r="AH5057">
        <v>0</v>
      </c>
    </row>
    <row r="5058" spans="21:34" x14ac:dyDescent="0.25">
      <c r="U5058">
        <v>5057</v>
      </c>
      <c r="V5058">
        <v>15690958</v>
      </c>
      <c r="W5058" t="s">
        <v>2694</v>
      </c>
      <c r="X5058">
        <v>767</v>
      </c>
      <c r="Y5058" t="s">
        <v>378</v>
      </c>
      <c r="Z5058" t="s">
        <v>436</v>
      </c>
      <c r="AA5058">
        <v>23</v>
      </c>
      <c r="AB5058">
        <v>2</v>
      </c>
      <c r="AC5058">
        <v>139542.82</v>
      </c>
      <c r="AD5058">
        <v>1</v>
      </c>
      <c r="AE5058">
        <v>0</v>
      </c>
      <c r="AF5058">
        <v>1</v>
      </c>
      <c r="AG5058">
        <v>28038.28</v>
      </c>
      <c r="AH5058">
        <v>0</v>
      </c>
    </row>
    <row r="5059" spans="21:34" x14ac:dyDescent="0.25">
      <c r="U5059">
        <v>5058</v>
      </c>
      <c r="V5059">
        <v>15606386</v>
      </c>
      <c r="W5059" t="s">
        <v>1731</v>
      </c>
      <c r="X5059">
        <v>753</v>
      </c>
      <c r="Y5059" t="s">
        <v>378</v>
      </c>
      <c r="Z5059" t="s">
        <v>437</v>
      </c>
      <c r="AA5059">
        <v>46</v>
      </c>
      <c r="AB5059">
        <v>3</v>
      </c>
      <c r="AC5059">
        <v>111512.75</v>
      </c>
      <c r="AD5059">
        <v>3</v>
      </c>
      <c r="AE5059">
        <v>1</v>
      </c>
      <c r="AF5059">
        <v>0</v>
      </c>
      <c r="AG5059">
        <v>159576.75</v>
      </c>
      <c r="AH5059">
        <v>1</v>
      </c>
    </row>
    <row r="5060" spans="21:34" x14ac:dyDescent="0.25">
      <c r="U5060">
        <v>5059</v>
      </c>
      <c r="V5060">
        <v>15682322</v>
      </c>
      <c r="W5060" t="s">
        <v>2000</v>
      </c>
      <c r="X5060">
        <v>714</v>
      </c>
      <c r="Y5060" t="s">
        <v>374</v>
      </c>
      <c r="Z5060" t="s">
        <v>436</v>
      </c>
      <c r="AA5060">
        <v>37</v>
      </c>
      <c r="AB5060">
        <v>9</v>
      </c>
      <c r="AC5060">
        <v>148466.93</v>
      </c>
      <c r="AD5060">
        <v>2</v>
      </c>
      <c r="AE5060">
        <v>0</v>
      </c>
      <c r="AF5060">
        <v>1</v>
      </c>
      <c r="AG5060">
        <v>151280.95999999999</v>
      </c>
      <c r="AH5060">
        <v>0</v>
      </c>
    </row>
    <row r="5061" spans="21:34" x14ac:dyDescent="0.25">
      <c r="U5061">
        <v>5060</v>
      </c>
      <c r="V5061">
        <v>15579915</v>
      </c>
      <c r="W5061" t="s">
        <v>2695</v>
      </c>
      <c r="X5061">
        <v>707</v>
      </c>
      <c r="Y5061" t="s">
        <v>374</v>
      </c>
      <c r="Z5061" t="s">
        <v>436</v>
      </c>
      <c r="AA5061">
        <v>29</v>
      </c>
      <c r="AB5061">
        <v>4</v>
      </c>
      <c r="AC5061">
        <v>0</v>
      </c>
      <c r="AD5061">
        <v>2</v>
      </c>
      <c r="AE5061">
        <v>1</v>
      </c>
      <c r="AF5061">
        <v>0</v>
      </c>
      <c r="AG5061">
        <v>139953.94</v>
      </c>
      <c r="AH5061">
        <v>0</v>
      </c>
    </row>
    <row r="5062" spans="21:34" x14ac:dyDescent="0.25">
      <c r="U5062">
        <v>5061</v>
      </c>
      <c r="V5062">
        <v>15681928</v>
      </c>
      <c r="W5062" t="s">
        <v>2696</v>
      </c>
      <c r="X5062">
        <v>577</v>
      </c>
      <c r="Y5062" t="s">
        <v>374</v>
      </c>
      <c r="Z5062" t="s">
        <v>437</v>
      </c>
      <c r="AA5062">
        <v>35</v>
      </c>
      <c r="AB5062">
        <v>4</v>
      </c>
      <c r="AC5062">
        <v>108155.49</v>
      </c>
      <c r="AD5062">
        <v>1</v>
      </c>
      <c r="AE5062">
        <v>1</v>
      </c>
      <c r="AF5062">
        <v>0</v>
      </c>
      <c r="AG5062">
        <v>105407.79</v>
      </c>
      <c r="AH5062">
        <v>0</v>
      </c>
    </row>
    <row r="5063" spans="21:34" x14ac:dyDescent="0.25">
      <c r="U5063">
        <v>5062</v>
      </c>
      <c r="V5063">
        <v>15734005</v>
      </c>
      <c r="W5063" t="s">
        <v>1210</v>
      </c>
      <c r="X5063">
        <v>633</v>
      </c>
      <c r="Y5063" t="s">
        <v>374</v>
      </c>
      <c r="Z5063" t="s">
        <v>437</v>
      </c>
      <c r="AA5063">
        <v>42</v>
      </c>
      <c r="AB5063">
        <v>1</v>
      </c>
      <c r="AC5063">
        <v>0</v>
      </c>
      <c r="AD5063">
        <v>2</v>
      </c>
      <c r="AE5063">
        <v>1</v>
      </c>
      <c r="AF5063">
        <v>0</v>
      </c>
      <c r="AG5063">
        <v>56865.62</v>
      </c>
      <c r="AH5063">
        <v>0</v>
      </c>
    </row>
    <row r="5064" spans="21:34" x14ac:dyDescent="0.25">
      <c r="U5064">
        <v>5063</v>
      </c>
      <c r="V5064">
        <v>15650432</v>
      </c>
      <c r="W5064" t="s">
        <v>1546</v>
      </c>
      <c r="X5064">
        <v>849</v>
      </c>
      <c r="Y5064" t="s">
        <v>378</v>
      </c>
      <c r="Z5064" t="s">
        <v>436</v>
      </c>
      <c r="AA5064">
        <v>41</v>
      </c>
      <c r="AB5064">
        <v>10</v>
      </c>
      <c r="AC5064">
        <v>84622.13</v>
      </c>
      <c r="AD5064">
        <v>1</v>
      </c>
      <c r="AE5064">
        <v>1</v>
      </c>
      <c r="AF5064">
        <v>1</v>
      </c>
      <c r="AG5064">
        <v>198072.16</v>
      </c>
      <c r="AH5064">
        <v>0</v>
      </c>
    </row>
    <row r="5065" spans="21:34" x14ac:dyDescent="0.25">
      <c r="U5065">
        <v>5064</v>
      </c>
      <c r="V5065">
        <v>15592578</v>
      </c>
      <c r="W5065" t="s">
        <v>1187</v>
      </c>
      <c r="X5065">
        <v>614</v>
      </c>
      <c r="Y5065" t="s">
        <v>376</v>
      </c>
      <c r="Z5065" t="s">
        <v>437</v>
      </c>
      <c r="AA5065">
        <v>41</v>
      </c>
      <c r="AB5065">
        <v>7</v>
      </c>
      <c r="AC5065">
        <v>146997.64000000001</v>
      </c>
      <c r="AD5065">
        <v>2</v>
      </c>
      <c r="AE5065">
        <v>0</v>
      </c>
      <c r="AF5065">
        <v>0</v>
      </c>
      <c r="AG5065">
        <v>137791.18</v>
      </c>
      <c r="AH5065">
        <v>0</v>
      </c>
    </row>
    <row r="5066" spans="21:34" x14ac:dyDescent="0.25">
      <c r="U5066">
        <v>5065</v>
      </c>
      <c r="V5066">
        <v>15671243</v>
      </c>
      <c r="W5066" t="s">
        <v>1717</v>
      </c>
      <c r="X5066">
        <v>558</v>
      </c>
      <c r="Y5066" t="s">
        <v>374</v>
      </c>
      <c r="Z5066" t="s">
        <v>437</v>
      </c>
      <c r="AA5066">
        <v>47</v>
      </c>
      <c r="AB5066">
        <v>9</v>
      </c>
      <c r="AC5066">
        <v>0</v>
      </c>
      <c r="AD5066">
        <v>2</v>
      </c>
      <c r="AE5066">
        <v>1</v>
      </c>
      <c r="AF5066">
        <v>0</v>
      </c>
      <c r="AG5066">
        <v>103787.28</v>
      </c>
      <c r="AH5066">
        <v>0</v>
      </c>
    </row>
    <row r="5067" spans="21:34" x14ac:dyDescent="0.25">
      <c r="U5067">
        <v>5066</v>
      </c>
      <c r="V5067">
        <v>15775709</v>
      </c>
      <c r="W5067" t="s">
        <v>1187</v>
      </c>
      <c r="X5067">
        <v>832</v>
      </c>
      <c r="Y5067" t="s">
        <v>374</v>
      </c>
      <c r="Z5067" t="s">
        <v>437</v>
      </c>
      <c r="AA5067">
        <v>27</v>
      </c>
      <c r="AB5067">
        <v>10</v>
      </c>
      <c r="AC5067">
        <v>98590.25</v>
      </c>
      <c r="AD5067">
        <v>1</v>
      </c>
      <c r="AE5067">
        <v>1</v>
      </c>
      <c r="AF5067">
        <v>0</v>
      </c>
      <c r="AG5067">
        <v>30912.89</v>
      </c>
      <c r="AH5067">
        <v>0</v>
      </c>
    </row>
    <row r="5068" spans="21:34" x14ac:dyDescent="0.25">
      <c r="U5068">
        <v>5067</v>
      </c>
      <c r="V5068">
        <v>15702631</v>
      </c>
      <c r="W5068" t="s">
        <v>1226</v>
      </c>
      <c r="X5068">
        <v>567</v>
      </c>
      <c r="Y5068" t="s">
        <v>374</v>
      </c>
      <c r="Z5068" t="s">
        <v>437</v>
      </c>
      <c r="AA5068">
        <v>26</v>
      </c>
      <c r="AB5068">
        <v>2</v>
      </c>
      <c r="AC5068">
        <v>0</v>
      </c>
      <c r="AD5068">
        <v>2</v>
      </c>
      <c r="AE5068">
        <v>1</v>
      </c>
      <c r="AF5068">
        <v>1</v>
      </c>
      <c r="AG5068">
        <v>78651.55</v>
      </c>
      <c r="AH5068">
        <v>0</v>
      </c>
    </row>
    <row r="5069" spans="21:34" x14ac:dyDescent="0.25">
      <c r="U5069">
        <v>5068</v>
      </c>
      <c r="V5069">
        <v>15602282</v>
      </c>
      <c r="W5069" t="s">
        <v>1179</v>
      </c>
      <c r="X5069">
        <v>587</v>
      </c>
      <c r="Y5069" t="s">
        <v>378</v>
      </c>
      <c r="Z5069" t="s">
        <v>437</v>
      </c>
      <c r="AA5069">
        <v>45</v>
      </c>
      <c r="AB5069">
        <v>8</v>
      </c>
      <c r="AC5069">
        <v>134980.74</v>
      </c>
      <c r="AD5069">
        <v>1</v>
      </c>
      <c r="AE5069">
        <v>1</v>
      </c>
      <c r="AF5069">
        <v>1</v>
      </c>
      <c r="AG5069">
        <v>123309.57</v>
      </c>
      <c r="AH5069">
        <v>1</v>
      </c>
    </row>
    <row r="5070" spans="21:34" x14ac:dyDescent="0.25">
      <c r="U5070">
        <v>5069</v>
      </c>
      <c r="V5070">
        <v>15717879</v>
      </c>
      <c r="W5070" t="s">
        <v>959</v>
      </c>
      <c r="X5070">
        <v>712</v>
      </c>
      <c r="Y5070" t="s">
        <v>376</v>
      </c>
      <c r="Z5070" t="s">
        <v>437</v>
      </c>
      <c r="AA5070">
        <v>79</v>
      </c>
      <c r="AB5070">
        <v>5</v>
      </c>
      <c r="AC5070">
        <v>108078.56</v>
      </c>
      <c r="AD5070">
        <v>1</v>
      </c>
      <c r="AE5070">
        <v>1</v>
      </c>
      <c r="AF5070">
        <v>1</v>
      </c>
      <c r="AG5070">
        <v>174118.93</v>
      </c>
      <c r="AH5070">
        <v>0</v>
      </c>
    </row>
    <row r="5071" spans="21:34" x14ac:dyDescent="0.25">
      <c r="U5071">
        <v>5070</v>
      </c>
      <c r="V5071">
        <v>15740878</v>
      </c>
      <c r="W5071" t="s">
        <v>878</v>
      </c>
      <c r="X5071">
        <v>655</v>
      </c>
      <c r="Y5071" t="s">
        <v>376</v>
      </c>
      <c r="Z5071" t="s">
        <v>437</v>
      </c>
      <c r="AA5071">
        <v>29</v>
      </c>
      <c r="AB5071">
        <v>9</v>
      </c>
      <c r="AC5071">
        <v>0</v>
      </c>
      <c r="AD5071">
        <v>2</v>
      </c>
      <c r="AE5071">
        <v>0</v>
      </c>
      <c r="AF5071">
        <v>1</v>
      </c>
      <c r="AG5071">
        <v>85736.26</v>
      </c>
      <c r="AH5071">
        <v>0</v>
      </c>
    </row>
    <row r="5072" spans="21:34" x14ac:dyDescent="0.25">
      <c r="U5072">
        <v>5071</v>
      </c>
      <c r="V5072">
        <v>15794468</v>
      </c>
      <c r="W5072" t="s">
        <v>1521</v>
      </c>
      <c r="X5072">
        <v>641</v>
      </c>
      <c r="Y5072" t="s">
        <v>374</v>
      </c>
      <c r="Z5072" t="s">
        <v>437</v>
      </c>
      <c r="AA5072">
        <v>42</v>
      </c>
      <c r="AB5072">
        <v>6</v>
      </c>
      <c r="AC5072">
        <v>0</v>
      </c>
      <c r="AD5072">
        <v>2</v>
      </c>
      <c r="AE5072">
        <v>0</v>
      </c>
      <c r="AF5072">
        <v>0</v>
      </c>
      <c r="AG5072">
        <v>121138.77</v>
      </c>
      <c r="AH5072">
        <v>0</v>
      </c>
    </row>
    <row r="5073" spans="21:34" x14ac:dyDescent="0.25">
      <c r="U5073">
        <v>5072</v>
      </c>
      <c r="V5073">
        <v>15773277</v>
      </c>
      <c r="W5073" t="s">
        <v>866</v>
      </c>
      <c r="X5073">
        <v>676</v>
      </c>
      <c r="Y5073" t="s">
        <v>374</v>
      </c>
      <c r="Z5073" t="s">
        <v>436</v>
      </c>
      <c r="AA5073">
        <v>35</v>
      </c>
      <c r="AB5073">
        <v>5</v>
      </c>
      <c r="AC5073">
        <v>106836.67</v>
      </c>
      <c r="AD5073">
        <v>2</v>
      </c>
      <c r="AE5073">
        <v>1</v>
      </c>
      <c r="AF5073">
        <v>0</v>
      </c>
      <c r="AG5073">
        <v>84199.78</v>
      </c>
      <c r="AH5073">
        <v>0</v>
      </c>
    </row>
    <row r="5074" spans="21:34" x14ac:dyDescent="0.25">
      <c r="U5074">
        <v>5073</v>
      </c>
      <c r="V5074">
        <v>15572657</v>
      </c>
      <c r="W5074" t="s">
        <v>653</v>
      </c>
      <c r="X5074">
        <v>472</v>
      </c>
      <c r="Y5074" t="s">
        <v>374</v>
      </c>
      <c r="Z5074" t="s">
        <v>436</v>
      </c>
      <c r="AA5074">
        <v>29</v>
      </c>
      <c r="AB5074">
        <v>8</v>
      </c>
      <c r="AC5074">
        <v>102490.27</v>
      </c>
      <c r="AD5074">
        <v>1</v>
      </c>
      <c r="AE5074">
        <v>0</v>
      </c>
      <c r="AF5074">
        <v>1</v>
      </c>
      <c r="AG5074">
        <v>181224.56</v>
      </c>
      <c r="AH5074">
        <v>0</v>
      </c>
    </row>
    <row r="5075" spans="21:34" x14ac:dyDescent="0.25">
      <c r="U5075">
        <v>5074</v>
      </c>
      <c r="V5075">
        <v>15800295</v>
      </c>
      <c r="W5075" t="s">
        <v>2697</v>
      </c>
      <c r="X5075">
        <v>644</v>
      </c>
      <c r="Y5075" t="s">
        <v>378</v>
      </c>
      <c r="Z5075" t="s">
        <v>436</v>
      </c>
      <c r="AA5075">
        <v>34</v>
      </c>
      <c r="AB5075">
        <v>9</v>
      </c>
      <c r="AC5075">
        <v>112746.54</v>
      </c>
      <c r="AD5075">
        <v>2</v>
      </c>
      <c r="AE5075">
        <v>0</v>
      </c>
      <c r="AF5075">
        <v>0</v>
      </c>
      <c r="AG5075">
        <v>141230.07</v>
      </c>
      <c r="AH5075">
        <v>0</v>
      </c>
    </row>
    <row r="5076" spans="21:34" x14ac:dyDescent="0.25">
      <c r="U5076">
        <v>5075</v>
      </c>
      <c r="V5076">
        <v>15672397</v>
      </c>
      <c r="W5076" t="s">
        <v>41</v>
      </c>
      <c r="X5076">
        <v>598</v>
      </c>
      <c r="Y5076" t="s">
        <v>374</v>
      </c>
      <c r="Z5076" t="s">
        <v>436</v>
      </c>
      <c r="AA5076">
        <v>38</v>
      </c>
      <c r="AB5076">
        <v>0</v>
      </c>
      <c r="AC5076">
        <v>125487.89</v>
      </c>
      <c r="AD5076">
        <v>1</v>
      </c>
      <c r="AE5076">
        <v>0</v>
      </c>
      <c r="AF5076">
        <v>0</v>
      </c>
      <c r="AG5076">
        <v>158111.71</v>
      </c>
      <c r="AH5076">
        <v>0</v>
      </c>
    </row>
    <row r="5077" spans="21:34" x14ac:dyDescent="0.25">
      <c r="U5077">
        <v>5076</v>
      </c>
      <c r="V5077">
        <v>15684921</v>
      </c>
      <c r="W5077" t="s">
        <v>1785</v>
      </c>
      <c r="X5077">
        <v>792</v>
      </c>
      <c r="Y5077" t="s">
        <v>376</v>
      </c>
      <c r="Z5077" t="s">
        <v>436</v>
      </c>
      <c r="AA5077">
        <v>25</v>
      </c>
      <c r="AB5077">
        <v>8</v>
      </c>
      <c r="AC5077">
        <v>142862.21</v>
      </c>
      <c r="AD5077">
        <v>1</v>
      </c>
      <c r="AE5077">
        <v>1</v>
      </c>
      <c r="AF5077">
        <v>1</v>
      </c>
      <c r="AG5077">
        <v>130639.01</v>
      </c>
      <c r="AH5077">
        <v>0</v>
      </c>
    </row>
    <row r="5078" spans="21:34" x14ac:dyDescent="0.25">
      <c r="U5078">
        <v>5077</v>
      </c>
      <c r="V5078">
        <v>15720676</v>
      </c>
      <c r="W5078" t="s">
        <v>2698</v>
      </c>
      <c r="X5078">
        <v>700</v>
      </c>
      <c r="Y5078" t="s">
        <v>374</v>
      </c>
      <c r="Z5078" t="s">
        <v>437</v>
      </c>
      <c r="AA5078">
        <v>37</v>
      </c>
      <c r="AB5078">
        <v>7</v>
      </c>
      <c r="AC5078">
        <v>0</v>
      </c>
      <c r="AD5078">
        <v>2</v>
      </c>
      <c r="AE5078">
        <v>1</v>
      </c>
      <c r="AF5078">
        <v>0</v>
      </c>
      <c r="AG5078">
        <v>17040.82</v>
      </c>
      <c r="AH5078">
        <v>0</v>
      </c>
    </row>
    <row r="5079" spans="21:34" x14ac:dyDescent="0.25">
      <c r="U5079">
        <v>5078</v>
      </c>
      <c r="V5079">
        <v>15731829</v>
      </c>
      <c r="W5079" t="s">
        <v>956</v>
      </c>
      <c r="X5079">
        <v>616</v>
      </c>
      <c r="Y5079" t="s">
        <v>374</v>
      </c>
      <c r="Z5079" t="s">
        <v>436</v>
      </c>
      <c r="AA5079">
        <v>34</v>
      </c>
      <c r="AB5079">
        <v>10</v>
      </c>
      <c r="AC5079">
        <v>0</v>
      </c>
      <c r="AD5079">
        <v>2</v>
      </c>
      <c r="AE5079">
        <v>1</v>
      </c>
      <c r="AF5079">
        <v>0</v>
      </c>
      <c r="AG5079">
        <v>25662.27</v>
      </c>
      <c r="AH5079">
        <v>0</v>
      </c>
    </row>
    <row r="5080" spans="21:34" x14ac:dyDescent="0.25">
      <c r="U5080">
        <v>5079</v>
      </c>
      <c r="V5080">
        <v>15732672</v>
      </c>
      <c r="W5080" t="s">
        <v>1475</v>
      </c>
      <c r="X5080">
        <v>743</v>
      </c>
      <c r="Y5080" t="s">
        <v>376</v>
      </c>
      <c r="Z5080" t="s">
        <v>436</v>
      </c>
      <c r="AA5080">
        <v>35</v>
      </c>
      <c r="AB5080">
        <v>6</v>
      </c>
      <c r="AC5080">
        <v>79388.33</v>
      </c>
      <c r="AD5080">
        <v>1</v>
      </c>
      <c r="AE5080">
        <v>1</v>
      </c>
      <c r="AF5080">
        <v>1</v>
      </c>
      <c r="AG5080">
        <v>193360.69</v>
      </c>
      <c r="AH5080">
        <v>0</v>
      </c>
    </row>
    <row r="5081" spans="21:34" x14ac:dyDescent="0.25">
      <c r="U5081">
        <v>5080</v>
      </c>
      <c r="V5081">
        <v>15692406</v>
      </c>
      <c r="W5081" t="s">
        <v>1969</v>
      </c>
      <c r="X5081">
        <v>427</v>
      </c>
      <c r="Y5081" t="s">
        <v>374</v>
      </c>
      <c r="Z5081" t="s">
        <v>436</v>
      </c>
      <c r="AA5081">
        <v>37</v>
      </c>
      <c r="AB5081">
        <v>5</v>
      </c>
      <c r="AC5081">
        <v>0</v>
      </c>
      <c r="AD5081">
        <v>2</v>
      </c>
      <c r="AE5081">
        <v>1</v>
      </c>
      <c r="AF5081">
        <v>1</v>
      </c>
      <c r="AG5081">
        <v>121485.1</v>
      </c>
      <c r="AH5081">
        <v>0</v>
      </c>
    </row>
    <row r="5082" spans="21:34" x14ac:dyDescent="0.25">
      <c r="U5082">
        <v>5081</v>
      </c>
      <c r="V5082">
        <v>15764405</v>
      </c>
      <c r="W5082" t="s">
        <v>1469</v>
      </c>
      <c r="X5082">
        <v>731</v>
      </c>
      <c r="Y5082" t="s">
        <v>374</v>
      </c>
      <c r="Z5082" t="s">
        <v>436</v>
      </c>
      <c r="AA5082">
        <v>29</v>
      </c>
      <c r="AB5082">
        <v>10</v>
      </c>
      <c r="AC5082">
        <v>0</v>
      </c>
      <c r="AD5082">
        <v>2</v>
      </c>
      <c r="AE5082">
        <v>1</v>
      </c>
      <c r="AF5082">
        <v>1</v>
      </c>
      <c r="AG5082">
        <v>162452.65</v>
      </c>
      <c r="AH5082">
        <v>0</v>
      </c>
    </row>
    <row r="5083" spans="21:34" x14ac:dyDescent="0.25">
      <c r="U5083">
        <v>5082</v>
      </c>
      <c r="V5083">
        <v>15757537</v>
      </c>
      <c r="W5083" t="s">
        <v>1715</v>
      </c>
      <c r="X5083">
        <v>610</v>
      </c>
      <c r="Y5083" t="s">
        <v>374</v>
      </c>
      <c r="Z5083" t="s">
        <v>437</v>
      </c>
      <c r="AA5083">
        <v>31</v>
      </c>
      <c r="AB5083">
        <v>6</v>
      </c>
      <c r="AC5083">
        <v>107784.65</v>
      </c>
      <c r="AD5083">
        <v>1</v>
      </c>
      <c r="AE5083">
        <v>1</v>
      </c>
      <c r="AF5083">
        <v>1</v>
      </c>
      <c r="AG5083">
        <v>141137.53</v>
      </c>
      <c r="AH5083">
        <v>0</v>
      </c>
    </row>
    <row r="5084" spans="21:34" x14ac:dyDescent="0.25">
      <c r="U5084">
        <v>5083</v>
      </c>
      <c r="V5084">
        <v>15793307</v>
      </c>
      <c r="W5084" t="s">
        <v>762</v>
      </c>
      <c r="X5084">
        <v>724</v>
      </c>
      <c r="Y5084" t="s">
        <v>376</v>
      </c>
      <c r="Z5084" t="s">
        <v>437</v>
      </c>
      <c r="AA5084">
        <v>41</v>
      </c>
      <c r="AB5084">
        <v>4</v>
      </c>
      <c r="AC5084">
        <v>142880.28</v>
      </c>
      <c r="AD5084">
        <v>3</v>
      </c>
      <c r="AE5084">
        <v>0</v>
      </c>
      <c r="AF5084">
        <v>0</v>
      </c>
      <c r="AG5084">
        <v>185541.2</v>
      </c>
      <c r="AH5084">
        <v>1</v>
      </c>
    </row>
    <row r="5085" spans="21:34" x14ac:dyDescent="0.25">
      <c r="U5085">
        <v>5084</v>
      </c>
      <c r="V5085">
        <v>15660679</v>
      </c>
      <c r="W5085" t="s">
        <v>2191</v>
      </c>
      <c r="X5085">
        <v>653</v>
      </c>
      <c r="Y5085" t="s">
        <v>376</v>
      </c>
      <c r="Z5085" t="s">
        <v>437</v>
      </c>
      <c r="AA5085">
        <v>38</v>
      </c>
      <c r="AB5085">
        <v>9</v>
      </c>
      <c r="AC5085">
        <v>149571.94</v>
      </c>
      <c r="AD5085">
        <v>1</v>
      </c>
      <c r="AE5085">
        <v>1</v>
      </c>
      <c r="AF5085">
        <v>0</v>
      </c>
      <c r="AG5085">
        <v>118383.18</v>
      </c>
      <c r="AH5085">
        <v>0</v>
      </c>
    </row>
    <row r="5086" spans="21:34" x14ac:dyDescent="0.25">
      <c r="U5086">
        <v>5085</v>
      </c>
      <c r="V5086">
        <v>15666856</v>
      </c>
      <c r="W5086" t="s">
        <v>2699</v>
      </c>
      <c r="X5086">
        <v>774</v>
      </c>
      <c r="Y5086" t="s">
        <v>374</v>
      </c>
      <c r="Z5086" t="s">
        <v>436</v>
      </c>
      <c r="AA5086">
        <v>49</v>
      </c>
      <c r="AB5086">
        <v>1</v>
      </c>
      <c r="AC5086">
        <v>142767.39000000001</v>
      </c>
      <c r="AD5086">
        <v>1</v>
      </c>
      <c r="AE5086">
        <v>1</v>
      </c>
      <c r="AF5086">
        <v>1</v>
      </c>
      <c r="AG5086">
        <v>8214.41</v>
      </c>
      <c r="AH5086">
        <v>0</v>
      </c>
    </row>
    <row r="5087" spans="21:34" x14ac:dyDescent="0.25">
      <c r="U5087">
        <v>5086</v>
      </c>
      <c r="V5087">
        <v>15687372</v>
      </c>
      <c r="W5087" t="s">
        <v>1368</v>
      </c>
      <c r="X5087">
        <v>547</v>
      </c>
      <c r="Y5087" t="s">
        <v>378</v>
      </c>
      <c r="Z5087" t="s">
        <v>436</v>
      </c>
      <c r="AA5087">
        <v>49</v>
      </c>
      <c r="AB5087">
        <v>8</v>
      </c>
      <c r="AC5087">
        <v>121537.71</v>
      </c>
      <c r="AD5087">
        <v>2</v>
      </c>
      <c r="AE5087">
        <v>1</v>
      </c>
      <c r="AF5087">
        <v>0</v>
      </c>
      <c r="AG5087">
        <v>46521.45</v>
      </c>
      <c r="AH5087">
        <v>1</v>
      </c>
    </row>
    <row r="5088" spans="21:34" x14ac:dyDescent="0.25">
      <c r="U5088">
        <v>5087</v>
      </c>
      <c r="V5088">
        <v>15667289</v>
      </c>
      <c r="W5088" t="s">
        <v>661</v>
      </c>
      <c r="X5088">
        <v>719</v>
      </c>
      <c r="Y5088" t="s">
        <v>376</v>
      </c>
      <c r="Z5088" t="s">
        <v>436</v>
      </c>
      <c r="AA5088">
        <v>50</v>
      </c>
      <c r="AB5088">
        <v>2</v>
      </c>
      <c r="AC5088">
        <v>0</v>
      </c>
      <c r="AD5088">
        <v>2</v>
      </c>
      <c r="AE5088">
        <v>0</v>
      </c>
      <c r="AF5088">
        <v>0</v>
      </c>
      <c r="AG5088">
        <v>10772.13</v>
      </c>
      <c r="AH5088">
        <v>0</v>
      </c>
    </row>
    <row r="5089" spans="21:34" x14ac:dyDescent="0.25">
      <c r="U5089">
        <v>5088</v>
      </c>
      <c r="V5089">
        <v>15624641</v>
      </c>
      <c r="W5089" t="s">
        <v>2700</v>
      </c>
      <c r="X5089">
        <v>740</v>
      </c>
      <c r="Y5089" t="s">
        <v>376</v>
      </c>
      <c r="Z5089" t="s">
        <v>436</v>
      </c>
      <c r="AA5089">
        <v>43</v>
      </c>
      <c r="AB5089">
        <v>9</v>
      </c>
      <c r="AC5089">
        <v>0</v>
      </c>
      <c r="AD5089">
        <v>1</v>
      </c>
      <c r="AE5089">
        <v>1</v>
      </c>
      <c r="AF5089">
        <v>0</v>
      </c>
      <c r="AG5089">
        <v>199290.68</v>
      </c>
      <c r="AH5089">
        <v>1</v>
      </c>
    </row>
    <row r="5090" spans="21:34" x14ac:dyDescent="0.25">
      <c r="U5090">
        <v>5089</v>
      </c>
      <c r="V5090">
        <v>15734610</v>
      </c>
      <c r="W5090" t="s">
        <v>646</v>
      </c>
      <c r="X5090">
        <v>543</v>
      </c>
      <c r="Y5090" t="s">
        <v>374</v>
      </c>
      <c r="Z5090" t="s">
        <v>436</v>
      </c>
      <c r="AA5090">
        <v>42</v>
      </c>
      <c r="AB5090">
        <v>4</v>
      </c>
      <c r="AC5090">
        <v>89838.71</v>
      </c>
      <c r="AD5090">
        <v>3</v>
      </c>
      <c r="AE5090">
        <v>1</v>
      </c>
      <c r="AF5090">
        <v>0</v>
      </c>
      <c r="AG5090">
        <v>85983.54</v>
      </c>
      <c r="AH5090">
        <v>1</v>
      </c>
    </row>
    <row r="5091" spans="21:34" x14ac:dyDescent="0.25">
      <c r="U5091">
        <v>5090</v>
      </c>
      <c r="V5091">
        <v>15631882</v>
      </c>
      <c r="W5091" t="s">
        <v>1347</v>
      </c>
      <c r="X5091">
        <v>688</v>
      </c>
      <c r="Y5091" t="s">
        <v>378</v>
      </c>
      <c r="Z5091" t="s">
        <v>436</v>
      </c>
      <c r="AA5091">
        <v>45</v>
      </c>
      <c r="AB5091">
        <v>9</v>
      </c>
      <c r="AC5091">
        <v>103399.87</v>
      </c>
      <c r="AD5091">
        <v>1</v>
      </c>
      <c r="AE5091">
        <v>0</v>
      </c>
      <c r="AF5091">
        <v>0</v>
      </c>
      <c r="AG5091">
        <v>129870.93</v>
      </c>
      <c r="AH5091">
        <v>0</v>
      </c>
    </row>
    <row r="5092" spans="21:34" x14ac:dyDescent="0.25">
      <c r="U5092">
        <v>5091</v>
      </c>
      <c r="V5092">
        <v>15642709</v>
      </c>
      <c r="W5092" t="s">
        <v>1155</v>
      </c>
      <c r="X5092">
        <v>474</v>
      </c>
      <c r="Y5092" t="s">
        <v>374</v>
      </c>
      <c r="Z5092" t="s">
        <v>437</v>
      </c>
      <c r="AA5092">
        <v>30</v>
      </c>
      <c r="AB5092">
        <v>9</v>
      </c>
      <c r="AC5092">
        <v>0</v>
      </c>
      <c r="AD5092">
        <v>2</v>
      </c>
      <c r="AE5092">
        <v>0</v>
      </c>
      <c r="AF5092">
        <v>0</v>
      </c>
      <c r="AG5092">
        <v>63158.22</v>
      </c>
      <c r="AH5092">
        <v>0</v>
      </c>
    </row>
    <row r="5093" spans="21:34" x14ac:dyDescent="0.25">
      <c r="U5093">
        <v>5092</v>
      </c>
      <c r="V5093">
        <v>15811026</v>
      </c>
      <c r="W5093" t="s">
        <v>1548</v>
      </c>
      <c r="X5093">
        <v>505</v>
      </c>
      <c r="Y5093" t="s">
        <v>378</v>
      </c>
      <c r="Z5093" t="s">
        <v>436</v>
      </c>
      <c r="AA5093">
        <v>43</v>
      </c>
      <c r="AB5093">
        <v>5</v>
      </c>
      <c r="AC5093">
        <v>136855.94</v>
      </c>
      <c r="AD5093">
        <v>2</v>
      </c>
      <c r="AE5093">
        <v>1</v>
      </c>
      <c r="AF5093">
        <v>0</v>
      </c>
      <c r="AG5093">
        <v>171070.52</v>
      </c>
      <c r="AH5093">
        <v>0</v>
      </c>
    </row>
    <row r="5094" spans="21:34" x14ac:dyDescent="0.25">
      <c r="U5094">
        <v>5093</v>
      </c>
      <c r="V5094">
        <v>15596303</v>
      </c>
      <c r="W5094" t="s">
        <v>946</v>
      </c>
      <c r="X5094">
        <v>688</v>
      </c>
      <c r="Y5094" t="s">
        <v>374</v>
      </c>
      <c r="Z5094" t="s">
        <v>437</v>
      </c>
      <c r="AA5094">
        <v>39</v>
      </c>
      <c r="AB5094">
        <v>0</v>
      </c>
      <c r="AC5094">
        <v>0</v>
      </c>
      <c r="AD5094">
        <v>2</v>
      </c>
      <c r="AE5094">
        <v>1</v>
      </c>
      <c r="AF5094">
        <v>0</v>
      </c>
      <c r="AG5094">
        <v>53222.15</v>
      </c>
      <c r="AH5094">
        <v>1</v>
      </c>
    </row>
    <row r="5095" spans="21:34" x14ac:dyDescent="0.25">
      <c r="U5095">
        <v>5094</v>
      </c>
      <c r="V5095">
        <v>15787255</v>
      </c>
      <c r="W5095" t="s">
        <v>1378</v>
      </c>
      <c r="X5095">
        <v>650</v>
      </c>
      <c r="Y5095" t="s">
        <v>378</v>
      </c>
      <c r="Z5095" t="s">
        <v>437</v>
      </c>
      <c r="AA5095">
        <v>55</v>
      </c>
      <c r="AB5095">
        <v>2</v>
      </c>
      <c r="AC5095">
        <v>140891.46</v>
      </c>
      <c r="AD5095">
        <v>3</v>
      </c>
      <c r="AE5095">
        <v>1</v>
      </c>
      <c r="AF5095">
        <v>1</v>
      </c>
      <c r="AG5095">
        <v>179834.45</v>
      </c>
      <c r="AH5095">
        <v>1</v>
      </c>
    </row>
    <row r="5096" spans="21:34" x14ac:dyDescent="0.25">
      <c r="U5096">
        <v>5095</v>
      </c>
      <c r="V5096">
        <v>15617166</v>
      </c>
      <c r="W5096" t="s">
        <v>734</v>
      </c>
      <c r="X5096">
        <v>610</v>
      </c>
      <c r="Y5096" t="s">
        <v>374</v>
      </c>
      <c r="Z5096" t="s">
        <v>436</v>
      </c>
      <c r="AA5096">
        <v>37</v>
      </c>
      <c r="AB5096">
        <v>0</v>
      </c>
      <c r="AC5096">
        <v>0</v>
      </c>
      <c r="AD5096">
        <v>1</v>
      </c>
      <c r="AE5096">
        <v>1</v>
      </c>
      <c r="AF5096">
        <v>0</v>
      </c>
      <c r="AG5096">
        <v>114514.64</v>
      </c>
      <c r="AH5096">
        <v>0</v>
      </c>
    </row>
    <row r="5097" spans="21:34" x14ac:dyDescent="0.25">
      <c r="U5097">
        <v>5096</v>
      </c>
      <c r="V5097">
        <v>15742442</v>
      </c>
      <c r="W5097" t="s">
        <v>2017</v>
      </c>
      <c r="X5097">
        <v>705</v>
      </c>
      <c r="Y5097" t="s">
        <v>376</v>
      </c>
      <c r="Z5097" t="s">
        <v>437</v>
      </c>
      <c r="AA5097">
        <v>46</v>
      </c>
      <c r="AB5097">
        <v>5</v>
      </c>
      <c r="AC5097">
        <v>89364.91</v>
      </c>
      <c r="AD5097">
        <v>1</v>
      </c>
      <c r="AE5097">
        <v>0</v>
      </c>
      <c r="AF5097">
        <v>1</v>
      </c>
      <c r="AG5097">
        <v>139162.15</v>
      </c>
      <c r="AH5097">
        <v>0</v>
      </c>
    </row>
    <row r="5098" spans="21:34" x14ac:dyDescent="0.25">
      <c r="U5098">
        <v>5097</v>
      </c>
      <c r="V5098">
        <v>15758692</v>
      </c>
      <c r="W5098" t="s">
        <v>1179</v>
      </c>
      <c r="X5098">
        <v>669</v>
      </c>
      <c r="Y5098" t="s">
        <v>374</v>
      </c>
      <c r="Z5098" t="s">
        <v>437</v>
      </c>
      <c r="AA5098">
        <v>29</v>
      </c>
      <c r="AB5098">
        <v>7</v>
      </c>
      <c r="AC5098">
        <v>146011.4</v>
      </c>
      <c r="AD5098">
        <v>1</v>
      </c>
      <c r="AE5098">
        <v>0</v>
      </c>
      <c r="AF5098">
        <v>0</v>
      </c>
      <c r="AG5098">
        <v>50249.16</v>
      </c>
      <c r="AH5098">
        <v>0</v>
      </c>
    </row>
    <row r="5099" spans="21:34" x14ac:dyDescent="0.25">
      <c r="U5099">
        <v>5098</v>
      </c>
      <c r="V5099">
        <v>15568238</v>
      </c>
      <c r="W5099" t="s">
        <v>2701</v>
      </c>
      <c r="X5099">
        <v>650</v>
      </c>
      <c r="Y5099" t="s">
        <v>376</v>
      </c>
      <c r="Z5099" t="s">
        <v>436</v>
      </c>
      <c r="AA5099">
        <v>20</v>
      </c>
      <c r="AB5099">
        <v>8</v>
      </c>
      <c r="AC5099">
        <v>0</v>
      </c>
      <c r="AD5099">
        <v>2</v>
      </c>
      <c r="AE5099">
        <v>1</v>
      </c>
      <c r="AF5099">
        <v>1</v>
      </c>
      <c r="AG5099">
        <v>113469.65</v>
      </c>
      <c r="AH5099">
        <v>0</v>
      </c>
    </row>
    <row r="5100" spans="21:34" x14ac:dyDescent="0.25">
      <c r="U5100">
        <v>5099</v>
      </c>
      <c r="V5100">
        <v>15730353</v>
      </c>
      <c r="W5100" t="s">
        <v>1810</v>
      </c>
      <c r="X5100">
        <v>550</v>
      </c>
      <c r="Y5100" t="s">
        <v>378</v>
      </c>
      <c r="Z5100" t="s">
        <v>436</v>
      </c>
      <c r="AA5100">
        <v>29</v>
      </c>
      <c r="AB5100">
        <v>9</v>
      </c>
      <c r="AC5100">
        <v>145294.07999999999</v>
      </c>
      <c r="AD5100">
        <v>2</v>
      </c>
      <c r="AE5100">
        <v>1</v>
      </c>
      <c r="AF5100">
        <v>0</v>
      </c>
      <c r="AG5100">
        <v>147484.13</v>
      </c>
      <c r="AH5100">
        <v>0</v>
      </c>
    </row>
    <row r="5101" spans="21:34" x14ac:dyDescent="0.25">
      <c r="U5101">
        <v>5100</v>
      </c>
      <c r="V5101">
        <v>15731555</v>
      </c>
      <c r="W5101" t="s">
        <v>2702</v>
      </c>
      <c r="X5101">
        <v>595</v>
      </c>
      <c r="Y5101" t="s">
        <v>378</v>
      </c>
      <c r="Z5101" t="s">
        <v>437</v>
      </c>
      <c r="AA5101">
        <v>45</v>
      </c>
      <c r="AB5101">
        <v>9</v>
      </c>
      <c r="AC5101">
        <v>106000.12</v>
      </c>
      <c r="AD5101">
        <v>1</v>
      </c>
      <c r="AE5101">
        <v>0</v>
      </c>
      <c r="AF5101">
        <v>0</v>
      </c>
      <c r="AG5101">
        <v>191448.95999999999</v>
      </c>
      <c r="AH5101">
        <v>1</v>
      </c>
    </row>
    <row r="5102" spans="21:34" x14ac:dyDescent="0.25">
      <c r="U5102">
        <v>5101</v>
      </c>
      <c r="V5102">
        <v>15582404</v>
      </c>
      <c r="W5102" t="s">
        <v>841</v>
      </c>
      <c r="X5102">
        <v>572</v>
      </c>
      <c r="Y5102" t="s">
        <v>376</v>
      </c>
      <c r="Z5102" t="s">
        <v>437</v>
      </c>
      <c r="AA5102">
        <v>26</v>
      </c>
      <c r="AB5102">
        <v>5</v>
      </c>
      <c r="AC5102">
        <v>0</v>
      </c>
      <c r="AD5102">
        <v>2</v>
      </c>
      <c r="AE5102">
        <v>1</v>
      </c>
      <c r="AF5102">
        <v>0</v>
      </c>
      <c r="AG5102">
        <v>119381.41</v>
      </c>
      <c r="AH5102">
        <v>0</v>
      </c>
    </row>
    <row r="5103" spans="21:34" x14ac:dyDescent="0.25">
      <c r="U5103">
        <v>5102</v>
      </c>
      <c r="V5103">
        <v>15721462</v>
      </c>
      <c r="W5103" t="s">
        <v>2703</v>
      </c>
      <c r="X5103">
        <v>622</v>
      </c>
      <c r="Y5103" t="s">
        <v>376</v>
      </c>
      <c r="Z5103" t="s">
        <v>437</v>
      </c>
      <c r="AA5103">
        <v>58</v>
      </c>
      <c r="AB5103">
        <v>2</v>
      </c>
      <c r="AC5103">
        <v>0</v>
      </c>
      <c r="AD5103">
        <v>2</v>
      </c>
      <c r="AE5103">
        <v>1</v>
      </c>
      <c r="AF5103">
        <v>1</v>
      </c>
      <c r="AG5103">
        <v>33277.31</v>
      </c>
      <c r="AH5103">
        <v>0</v>
      </c>
    </row>
    <row r="5104" spans="21:34" x14ac:dyDescent="0.25">
      <c r="U5104">
        <v>5103</v>
      </c>
      <c r="V5104">
        <v>15632899</v>
      </c>
      <c r="W5104" t="s">
        <v>1119</v>
      </c>
      <c r="X5104">
        <v>662</v>
      </c>
      <c r="Y5104" t="s">
        <v>376</v>
      </c>
      <c r="Z5104" t="s">
        <v>436</v>
      </c>
      <c r="AA5104">
        <v>20</v>
      </c>
      <c r="AB5104">
        <v>9</v>
      </c>
      <c r="AC5104">
        <v>104508.77</v>
      </c>
      <c r="AD5104">
        <v>2</v>
      </c>
      <c r="AE5104">
        <v>0</v>
      </c>
      <c r="AF5104">
        <v>0</v>
      </c>
      <c r="AG5104">
        <v>73107.53</v>
      </c>
      <c r="AH5104">
        <v>0</v>
      </c>
    </row>
    <row r="5105" spans="21:34" x14ac:dyDescent="0.25">
      <c r="U5105">
        <v>5104</v>
      </c>
      <c r="V5105">
        <v>15808526</v>
      </c>
      <c r="W5105" t="s">
        <v>1247</v>
      </c>
      <c r="X5105">
        <v>783</v>
      </c>
      <c r="Y5105" t="s">
        <v>378</v>
      </c>
      <c r="Z5105" t="s">
        <v>437</v>
      </c>
      <c r="AA5105">
        <v>58</v>
      </c>
      <c r="AB5105">
        <v>3</v>
      </c>
      <c r="AC5105">
        <v>127539.3</v>
      </c>
      <c r="AD5105">
        <v>1</v>
      </c>
      <c r="AE5105">
        <v>1</v>
      </c>
      <c r="AF5105">
        <v>1</v>
      </c>
      <c r="AG5105">
        <v>96590.39</v>
      </c>
      <c r="AH5105">
        <v>1</v>
      </c>
    </row>
    <row r="5106" spans="21:34" x14ac:dyDescent="0.25">
      <c r="U5106">
        <v>5105</v>
      </c>
      <c r="V5106">
        <v>15694349</v>
      </c>
      <c r="W5106" t="s">
        <v>1928</v>
      </c>
      <c r="X5106">
        <v>714</v>
      </c>
      <c r="Y5106" t="s">
        <v>376</v>
      </c>
      <c r="Z5106" t="s">
        <v>436</v>
      </c>
      <c r="AA5106">
        <v>44</v>
      </c>
      <c r="AB5106">
        <v>7</v>
      </c>
      <c r="AC5106">
        <v>0</v>
      </c>
      <c r="AD5106">
        <v>1</v>
      </c>
      <c r="AE5106">
        <v>0</v>
      </c>
      <c r="AF5106">
        <v>1</v>
      </c>
      <c r="AG5106">
        <v>6923.11</v>
      </c>
      <c r="AH5106">
        <v>0</v>
      </c>
    </row>
    <row r="5107" spans="21:34" x14ac:dyDescent="0.25">
      <c r="U5107">
        <v>5106</v>
      </c>
      <c r="V5107">
        <v>15718465</v>
      </c>
      <c r="W5107" t="s">
        <v>2704</v>
      </c>
      <c r="X5107">
        <v>671</v>
      </c>
      <c r="Y5107" t="s">
        <v>378</v>
      </c>
      <c r="Z5107" t="s">
        <v>436</v>
      </c>
      <c r="AA5107">
        <v>51</v>
      </c>
      <c r="AB5107">
        <v>3</v>
      </c>
      <c r="AC5107">
        <v>96891.46</v>
      </c>
      <c r="AD5107">
        <v>1</v>
      </c>
      <c r="AE5107">
        <v>1</v>
      </c>
      <c r="AF5107">
        <v>0</v>
      </c>
      <c r="AG5107">
        <v>176403.33</v>
      </c>
      <c r="AH5107">
        <v>1</v>
      </c>
    </row>
    <row r="5108" spans="21:34" x14ac:dyDescent="0.25">
      <c r="U5108">
        <v>5107</v>
      </c>
      <c r="V5108">
        <v>15682995</v>
      </c>
      <c r="W5108" t="s">
        <v>2060</v>
      </c>
      <c r="X5108">
        <v>600</v>
      </c>
      <c r="Y5108" t="s">
        <v>374</v>
      </c>
      <c r="Z5108" t="s">
        <v>437</v>
      </c>
      <c r="AA5108">
        <v>32</v>
      </c>
      <c r="AB5108">
        <v>1</v>
      </c>
      <c r="AC5108">
        <v>78535.25</v>
      </c>
      <c r="AD5108">
        <v>1</v>
      </c>
      <c r="AE5108">
        <v>1</v>
      </c>
      <c r="AF5108">
        <v>0</v>
      </c>
      <c r="AG5108">
        <v>64349.599999999999</v>
      </c>
      <c r="AH5108">
        <v>0</v>
      </c>
    </row>
    <row r="5109" spans="21:34" x14ac:dyDescent="0.25">
      <c r="U5109">
        <v>5108</v>
      </c>
      <c r="V5109">
        <v>15584776</v>
      </c>
      <c r="W5109" t="s">
        <v>1251</v>
      </c>
      <c r="X5109">
        <v>847</v>
      </c>
      <c r="Y5109" t="s">
        <v>376</v>
      </c>
      <c r="Z5109" t="s">
        <v>437</v>
      </c>
      <c r="AA5109">
        <v>37</v>
      </c>
      <c r="AB5109">
        <v>9</v>
      </c>
      <c r="AC5109">
        <v>112712.17</v>
      </c>
      <c r="AD5109">
        <v>1</v>
      </c>
      <c r="AE5109">
        <v>1</v>
      </c>
      <c r="AF5109">
        <v>0</v>
      </c>
      <c r="AG5109">
        <v>116097.26</v>
      </c>
      <c r="AH5109">
        <v>0</v>
      </c>
    </row>
    <row r="5110" spans="21:34" x14ac:dyDescent="0.25">
      <c r="U5110">
        <v>5109</v>
      </c>
      <c r="V5110">
        <v>15777772</v>
      </c>
      <c r="W5110" t="s">
        <v>2705</v>
      </c>
      <c r="X5110">
        <v>650</v>
      </c>
      <c r="Y5110" t="s">
        <v>376</v>
      </c>
      <c r="Z5110" t="s">
        <v>436</v>
      </c>
      <c r="AA5110">
        <v>55</v>
      </c>
      <c r="AB5110">
        <v>9</v>
      </c>
      <c r="AC5110">
        <v>119618.42</v>
      </c>
      <c r="AD5110">
        <v>1</v>
      </c>
      <c r="AE5110">
        <v>1</v>
      </c>
      <c r="AF5110">
        <v>1</v>
      </c>
      <c r="AG5110">
        <v>29861.13</v>
      </c>
      <c r="AH5110">
        <v>0</v>
      </c>
    </row>
    <row r="5111" spans="21:34" x14ac:dyDescent="0.25">
      <c r="U5111">
        <v>5110</v>
      </c>
      <c r="V5111">
        <v>15576156</v>
      </c>
      <c r="W5111" t="s">
        <v>2237</v>
      </c>
      <c r="X5111">
        <v>710</v>
      </c>
      <c r="Y5111" t="s">
        <v>376</v>
      </c>
      <c r="Z5111" t="s">
        <v>437</v>
      </c>
      <c r="AA5111">
        <v>28</v>
      </c>
      <c r="AB5111">
        <v>6</v>
      </c>
      <c r="AC5111">
        <v>0</v>
      </c>
      <c r="AD5111">
        <v>1</v>
      </c>
      <c r="AE5111">
        <v>1</v>
      </c>
      <c r="AF5111">
        <v>0</v>
      </c>
      <c r="AG5111">
        <v>48426.98</v>
      </c>
      <c r="AH5111">
        <v>0</v>
      </c>
    </row>
    <row r="5112" spans="21:34" x14ac:dyDescent="0.25">
      <c r="U5112">
        <v>5111</v>
      </c>
      <c r="V5112">
        <v>15646756</v>
      </c>
      <c r="W5112" t="s">
        <v>1383</v>
      </c>
      <c r="X5112">
        <v>682</v>
      </c>
      <c r="Y5112" t="s">
        <v>374</v>
      </c>
      <c r="Z5112" t="s">
        <v>437</v>
      </c>
      <c r="AA5112">
        <v>33</v>
      </c>
      <c r="AB5112">
        <v>8</v>
      </c>
      <c r="AC5112">
        <v>74963.5</v>
      </c>
      <c r="AD5112">
        <v>1</v>
      </c>
      <c r="AE5112">
        <v>1</v>
      </c>
      <c r="AF5112">
        <v>1</v>
      </c>
      <c r="AG5112">
        <v>32770.559999999998</v>
      </c>
      <c r="AH5112">
        <v>0</v>
      </c>
    </row>
    <row r="5113" spans="21:34" x14ac:dyDescent="0.25">
      <c r="U5113">
        <v>5112</v>
      </c>
      <c r="V5113">
        <v>15742886</v>
      </c>
      <c r="W5113" t="s">
        <v>818</v>
      </c>
      <c r="X5113">
        <v>642</v>
      </c>
      <c r="Y5113" t="s">
        <v>374</v>
      </c>
      <c r="Z5113" t="s">
        <v>436</v>
      </c>
      <c r="AA5113">
        <v>26</v>
      </c>
      <c r="AB5113">
        <v>1</v>
      </c>
      <c r="AC5113">
        <v>138023.79</v>
      </c>
      <c r="AD5113">
        <v>2</v>
      </c>
      <c r="AE5113">
        <v>0</v>
      </c>
      <c r="AF5113">
        <v>1</v>
      </c>
      <c r="AG5113">
        <v>117060.2</v>
      </c>
      <c r="AH5113">
        <v>0</v>
      </c>
    </row>
    <row r="5114" spans="21:34" x14ac:dyDescent="0.25">
      <c r="U5114">
        <v>5113</v>
      </c>
      <c r="V5114">
        <v>15586135</v>
      </c>
      <c r="W5114" t="s">
        <v>2706</v>
      </c>
      <c r="X5114">
        <v>536</v>
      </c>
      <c r="Y5114" t="s">
        <v>376</v>
      </c>
      <c r="Z5114" t="s">
        <v>437</v>
      </c>
      <c r="AA5114">
        <v>28</v>
      </c>
      <c r="AB5114">
        <v>4</v>
      </c>
      <c r="AC5114">
        <v>0</v>
      </c>
      <c r="AD5114">
        <v>1</v>
      </c>
      <c r="AE5114">
        <v>1</v>
      </c>
      <c r="AF5114">
        <v>1</v>
      </c>
      <c r="AG5114">
        <v>136197.65</v>
      </c>
      <c r="AH5114">
        <v>0</v>
      </c>
    </row>
    <row r="5115" spans="21:34" x14ac:dyDescent="0.25">
      <c r="U5115">
        <v>5114</v>
      </c>
      <c r="V5115">
        <v>15616152</v>
      </c>
      <c r="W5115" t="s">
        <v>989</v>
      </c>
      <c r="X5115">
        <v>754</v>
      </c>
      <c r="Y5115" t="s">
        <v>374</v>
      </c>
      <c r="Z5115" t="s">
        <v>437</v>
      </c>
      <c r="AA5115">
        <v>47</v>
      </c>
      <c r="AB5115">
        <v>1</v>
      </c>
      <c r="AC5115">
        <v>185513.67</v>
      </c>
      <c r="AD5115">
        <v>1</v>
      </c>
      <c r="AE5115">
        <v>1</v>
      </c>
      <c r="AF5115">
        <v>0</v>
      </c>
      <c r="AG5115">
        <v>27438.83</v>
      </c>
      <c r="AH5115">
        <v>0</v>
      </c>
    </row>
    <row r="5116" spans="21:34" x14ac:dyDescent="0.25">
      <c r="U5116">
        <v>5115</v>
      </c>
      <c r="V5116">
        <v>15721460</v>
      </c>
      <c r="W5116" t="s">
        <v>681</v>
      </c>
      <c r="X5116">
        <v>678</v>
      </c>
      <c r="Y5116" t="s">
        <v>374</v>
      </c>
      <c r="Z5116" t="s">
        <v>436</v>
      </c>
      <c r="AA5116">
        <v>60</v>
      </c>
      <c r="AB5116">
        <v>8</v>
      </c>
      <c r="AC5116">
        <v>185648.56</v>
      </c>
      <c r="AD5116">
        <v>1</v>
      </c>
      <c r="AE5116">
        <v>0</v>
      </c>
      <c r="AF5116">
        <v>0</v>
      </c>
      <c r="AG5116">
        <v>192156.54</v>
      </c>
      <c r="AH5116">
        <v>1</v>
      </c>
    </row>
    <row r="5117" spans="21:34" x14ac:dyDescent="0.25">
      <c r="U5117">
        <v>5116</v>
      </c>
      <c r="V5117">
        <v>15727317</v>
      </c>
      <c r="W5117" t="s">
        <v>1213</v>
      </c>
      <c r="X5117">
        <v>533</v>
      </c>
      <c r="Y5117" t="s">
        <v>378</v>
      </c>
      <c r="Z5117" t="s">
        <v>437</v>
      </c>
      <c r="AA5117">
        <v>49</v>
      </c>
      <c r="AB5117">
        <v>1</v>
      </c>
      <c r="AC5117">
        <v>102286.6</v>
      </c>
      <c r="AD5117">
        <v>3</v>
      </c>
      <c r="AE5117">
        <v>1</v>
      </c>
      <c r="AF5117">
        <v>0</v>
      </c>
      <c r="AG5117">
        <v>69409.37</v>
      </c>
      <c r="AH5117">
        <v>1</v>
      </c>
    </row>
    <row r="5118" spans="21:34" x14ac:dyDescent="0.25">
      <c r="U5118">
        <v>5117</v>
      </c>
      <c r="V5118">
        <v>15649536</v>
      </c>
      <c r="W5118" t="s">
        <v>1847</v>
      </c>
      <c r="X5118">
        <v>741</v>
      </c>
      <c r="Y5118" t="s">
        <v>378</v>
      </c>
      <c r="Z5118" t="s">
        <v>436</v>
      </c>
      <c r="AA5118">
        <v>38</v>
      </c>
      <c r="AB5118">
        <v>4</v>
      </c>
      <c r="AC5118">
        <v>128015.83</v>
      </c>
      <c r="AD5118">
        <v>1</v>
      </c>
      <c r="AE5118">
        <v>1</v>
      </c>
      <c r="AF5118">
        <v>0</v>
      </c>
      <c r="AG5118">
        <v>58440.43</v>
      </c>
      <c r="AH5118">
        <v>0</v>
      </c>
    </row>
    <row r="5119" spans="21:34" x14ac:dyDescent="0.25">
      <c r="U5119">
        <v>5118</v>
      </c>
      <c r="V5119">
        <v>15754929</v>
      </c>
      <c r="W5119" t="s">
        <v>1150</v>
      </c>
      <c r="X5119">
        <v>757</v>
      </c>
      <c r="Y5119" t="s">
        <v>374</v>
      </c>
      <c r="Z5119" t="s">
        <v>436</v>
      </c>
      <c r="AA5119">
        <v>31</v>
      </c>
      <c r="AB5119">
        <v>10</v>
      </c>
      <c r="AC5119">
        <v>39539.39</v>
      </c>
      <c r="AD5119">
        <v>2</v>
      </c>
      <c r="AE5119">
        <v>0</v>
      </c>
      <c r="AF5119">
        <v>0</v>
      </c>
      <c r="AG5119">
        <v>192519.39</v>
      </c>
      <c r="AH5119">
        <v>0</v>
      </c>
    </row>
    <row r="5120" spans="21:34" x14ac:dyDescent="0.25">
      <c r="U5120">
        <v>5119</v>
      </c>
      <c r="V5120">
        <v>15572051</v>
      </c>
      <c r="W5120" t="s">
        <v>761</v>
      </c>
      <c r="X5120">
        <v>721</v>
      </c>
      <c r="Y5120" t="s">
        <v>374</v>
      </c>
      <c r="Z5120" t="s">
        <v>436</v>
      </c>
      <c r="AA5120">
        <v>40</v>
      </c>
      <c r="AB5120">
        <v>3</v>
      </c>
      <c r="AC5120">
        <v>0</v>
      </c>
      <c r="AD5120">
        <v>1</v>
      </c>
      <c r="AE5120">
        <v>1</v>
      </c>
      <c r="AF5120">
        <v>1</v>
      </c>
      <c r="AG5120">
        <v>144874.67000000001</v>
      </c>
      <c r="AH5120">
        <v>0</v>
      </c>
    </row>
    <row r="5121" spans="21:34" x14ac:dyDescent="0.25">
      <c r="U5121">
        <v>5120</v>
      </c>
      <c r="V5121">
        <v>15668142</v>
      </c>
      <c r="W5121" t="s">
        <v>816</v>
      </c>
      <c r="X5121">
        <v>700</v>
      </c>
      <c r="Y5121" t="s">
        <v>374</v>
      </c>
      <c r="Z5121" t="s">
        <v>436</v>
      </c>
      <c r="AA5121">
        <v>37</v>
      </c>
      <c r="AB5121">
        <v>3</v>
      </c>
      <c r="AC5121">
        <v>77608.460000000006</v>
      </c>
      <c r="AD5121">
        <v>2</v>
      </c>
      <c r="AE5121">
        <v>1</v>
      </c>
      <c r="AF5121">
        <v>1</v>
      </c>
      <c r="AG5121">
        <v>175373.46</v>
      </c>
      <c r="AH5121">
        <v>0</v>
      </c>
    </row>
    <row r="5122" spans="21:34" x14ac:dyDescent="0.25">
      <c r="U5122">
        <v>5121</v>
      </c>
      <c r="V5122">
        <v>15701176</v>
      </c>
      <c r="W5122" t="s">
        <v>947</v>
      </c>
      <c r="X5122">
        <v>663</v>
      </c>
      <c r="Y5122" t="s">
        <v>374</v>
      </c>
      <c r="Z5122" t="s">
        <v>436</v>
      </c>
      <c r="AA5122">
        <v>26</v>
      </c>
      <c r="AB5122">
        <v>5</v>
      </c>
      <c r="AC5122">
        <v>141462.13</v>
      </c>
      <c r="AD5122">
        <v>1</v>
      </c>
      <c r="AE5122">
        <v>1</v>
      </c>
      <c r="AF5122">
        <v>0</v>
      </c>
      <c r="AG5122">
        <v>440.2</v>
      </c>
      <c r="AH5122">
        <v>0</v>
      </c>
    </row>
    <row r="5123" spans="21:34" x14ac:dyDescent="0.25">
      <c r="U5123">
        <v>5122</v>
      </c>
      <c r="V5123">
        <v>15708422</v>
      </c>
      <c r="W5123" t="s">
        <v>1000</v>
      </c>
      <c r="X5123">
        <v>677</v>
      </c>
      <c r="Y5123" t="s">
        <v>376</v>
      </c>
      <c r="Z5123" t="s">
        <v>437</v>
      </c>
      <c r="AA5123">
        <v>35</v>
      </c>
      <c r="AB5123">
        <v>0</v>
      </c>
      <c r="AC5123">
        <v>0</v>
      </c>
      <c r="AD5123">
        <v>2</v>
      </c>
      <c r="AE5123">
        <v>0</v>
      </c>
      <c r="AF5123">
        <v>0</v>
      </c>
      <c r="AG5123">
        <v>76637.38</v>
      </c>
      <c r="AH5123">
        <v>0</v>
      </c>
    </row>
    <row r="5124" spans="21:34" x14ac:dyDescent="0.25">
      <c r="U5124">
        <v>5123</v>
      </c>
      <c r="V5124">
        <v>15655632</v>
      </c>
      <c r="W5124" t="s">
        <v>765</v>
      </c>
      <c r="X5124">
        <v>655</v>
      </c>
      <c r="Y5124" t="s">
        <v>374</v>
      </c>
      <c r="Z5124" t="s">
        <v>436</v>
      </c>
      <c r="AA5124">
        <v>27</v>
      </c>
      <c r="AB5124">
        <v>2</v>
      </c>
      <c r="AC5124">
        <v>131691.32999999999</v>
      </c>
      <c r="AD5124">
        <v>1</v>
      </c>
      <c r="AE5124">
        <v>1</v>
      </c>
      <c r="AF5124">
        <v>0</v>
      </c>
      <c r="AG5124">
        <v>49480.66</v>
      </c>
      <c r="AH5124">
        <v>0</v>
      </c>
    </row>
    <row r="5125" spans="21:34" x14ac:dyDescent="0.25">
      <c r="U5125">
        <v>5124</v>
      </c>
      <c r="V5125">
        <v>15744606</v>
      </c>
      <c r="W5125" t="s">
        <v>904</v>
      </c>
      <c r="X5125">
        <v>832</v>
      </c>
      <c r="Y5125" t="s">
        <v>376</v>
      </c>
      <c r="Z5125" t="s">
        <v>436</v>
      </c>
      <c r="AA5125">
        <v>29</v>
      </c>
      <c r="AB5125">
        <v>8</v>
      </c>
      <c r="AC5125">
        <v>93833.86</v>
      </c>
      <c r="AD5125">
        <v>1</v>
      </c>
      <c r="AE5125">
        <v>0</v>
      </c>
      <c r="AF5125">
        <v>1</v>
      </c>
      <c r="AG5125">
        <v>10417.870000000001</v>
      </c>
      <c r="AH5125">
        <v>0</v>
      </c>
    </row>
    <row r="5126" spans="21:34" x14ac:dyDescent="0.25">
      <c r="U5126">
        <v>5125</v>
      </c>
      <c r="V5126">
        <v>15612140</v>
      </c>
      <c r="W5126" t="s">
        <v>972</v>
      </c>
      <c r="X5126">
        <v>721</v>
      </c>
      <c r="Y5126" t="s">
        <v>376</v>
      </c>
      <c r="Z5126" t="s">
        <v>437</v>
      </c>
      <c r="AA5126">
        <v>46</v>
      </c>
      <c r="AB5126">
        <v>7</v>
      </c>
      <c r="AC5126">
        <v>137933.39000000001</v>
      </c>
      <c r="AD5126">
        <v>1</v>
      </c>
      <c r="AE5126">
        <v>1</v>
      </c>
      <c r="AF5126">
        <v>1</v>
      </c>
      <c r="AG5126">
        <v>67976.570000000007</v>
      </c>
      <c r="AH5126">
        <v>0</v>
      </c>
    </row>
    <row r="5127" spans="21:34" x14ac:dyDescent="0.25">
      <c r="U5127">
        <v>5126</v>
      </c>
      <c r="V5127">
        <v>15656086</v>
      </c>
      <c r="W5127" t="s">
        <v>2707</v>
      </c>
      <c r="X5127">
        <v>542</v>
      </c>
      <c r="Y5127" t="s">
        <v>376</v>
      </c>
      <c r="Z5127" t="s">
        <v>436</v>
      </c>
      <c r="AA5127">
        <v>54</v>
      </c>
      <c r="AB5127">
        <v>8</v>
      </c>
      <c r="AC5127">
        <v>105770.14</v>
      </c>
      <c r="AD5127">
        <v>1</v>
      </c>
      <c r="AE5127">
        <v>0</v>
      </c>
      <c r="AF5127">
        <v>1</v>
      </c>
      <c r="AG5127">
        <v>140929.98000000001</v>
      </c>
      <c r="AH5127">
        <v>1</v>
      </c>
    </row>
    <row r="5128" spans="21:34" x14ac:dyDescent="0.25">
      <c r="U5128">
        <v>5127</v>
      </c>
      <c r="V5128">
        <v>15655298</v>
      </c>
      <c r="W5128" t="s">
        <v>1050</v>
      </c>
      <c r="X5128">
        <v>654</v>
      </c>
      <c r="Y5128" t="s">
        <v>376</v>
      </c>
      <c r="Z5128" t="s">
        <v>437</v>
      </c>
      <c r="AA5128">
        <v>54</v>
      </c>
      <c r="AB5128">
        <v>5</v>
      </c>
      <c r="AC5128">
        <v>0</v>
      </c>
      <c r="AD5128">
        <v>2</v>
      </c>
      <c r="AE5128">
        <v>0</v>
      </c>
      <c r="AF5128">
        <v>1</v>
      </c>
      <c r="AG5128">
        <v>47139.06</v>
      </c>
      <c r="AH5128">
        <v>0</v>
      </c>
    </row>
    <row r="5129" spans="21:34" x14ac:dyDescent="0.25">
      <c r="U5129">
        <v>5128</v>
      </c>
      <c r="V5129">
        <v>15644796</v>
      </c>
      <c r="W5129" t="s">
        <v>2178</v>
      </c>
      <c r="X5129">
        <v>821</v>
      </c>
      <c r="Y5129" t="s">
        <v>376</v>
      </c>
      <c r="Z5129" t="s">
        <v>437</v>
      </c>
      <c r="AA5129">
        <v>38</v>
      </c>
      <c r="AB5129">
        <v>8</v>
      </c>
      <c r="AC5129">
        <v>0</v>
      </c>
      <c r="AD5129">
        <v>2</v>
      </c>
      <c r="AE5129">
        <v>0</v>
      </c>
      <c r="AF5129">
        <v>1</v>
      </c>
      <c r="AG5129">
        <v>126241.4</v>
      </c>
      <c r="AH5129">
        <v>1</v>
      </c>
    </row>
    <row r="5130" spans="21:34" x14ac:dyDescent="0.25">
      <c r="U5130">
        <v>5129</v>
      </c>
      <c r="V5130">
        <v>15726250</v>
      </c>
      <c r="W5130" t="s">
        <v>814</v>
      </c>
      <c r="X5130">
        <v>508</v>
      </c>
      <c r="Y5130" t="s">
        <v>374</v>
      </c>
      <c r="Z5130" t="s">
        <v>437</v>
      </c>
      <c r="AA5130">
        <v>38</v>
      </c>
      <c r="AB5130">
        <v>3</v>
      </c>
      <c r="AC5130">
        <v>166328.65</v>
      </c>
      <c r="AD5130">
        <v>2</v>
      </c>
      <c r="AE5130">
        <v>0</v>
      </c>
      <c r="AF5130">
        <v>1</v>
      </c>
      <c r="AG5130">
        <v>22614.19</v>
      </c>
      <c r="AH5130">
        <v>0</v>
      </c>
    </row>
    <row r="5131" spans="21:34" x14ac:dyDescent="0.25">
      <c r="U5131">
        <v>5130</v>
      </c>
      <c r="V5131">
        <v>15764432</v>
      </c>
      <c r="W5131" t="s">
        <v>2514</v>
      </c>
      <c r="X5131">
        <v>588</v>
      </c>
      <c r="Y5131" t="s">
        <v>378</v>
      </c>
      <c r="Z5131" t="s">
        <v>437</v>
      </c>
      <c r="AA5131">
        <v>42</v>
      </c>
      <c r="AB5131">
        <v>2</v>
      </c>
      <c r="AC5131">
        <v>164307.76999999999</v>
      </c>
      <c r="AD5131">
        <v>1</v>
      </c>
      <c r="AE5131">
        <v>1</v>
      </c>
      <c r="AF5131">
        <v>0</v>
      </c>
      <c r="AG5131">
        <v>48498.19</v>
      </c>
      <c r="AH5131">
        <v>0</v>
      </c>
    </row>
    <row r="5132" spans="21:34" x14ac:dyDescent="0.25">
      <c r="U5132">
        <v>5131</v>
      </c>
      <c r="V5132">
        <v>15631721</v>
      </c>
      <c r="W5132" t="s">
        <v>844</v>
      </c>
      <c r="X5132">
        <v>691</v>
      </c>
      <c r="Y5132" t="s">
        <v>378</v>
      </c>
      <c r="Z5132" t="s">
        <v>436</v>
      </c>
      <c r="AA5132">
        <v>38</v>
      </c>
      <c r="AB5132">
        <v>9</v>
      </c>
      <c r="AC5132">
        <v>163965.69</v>
      </c>
      <c r="AD5132">
        <v>2</v>
      </c>
      <c r="AE5132">
        <v>0</v>
      </c>
      <c r="AF5132">
        <v>1</v>
      </c>
      <c r="AG5132">
        <v>103511.26</v>
      </c>
      <c r="AH5132">
        <v>0</v>
      </c>
    </row>
    <row r="5133" spans="21:34" x14ac:dyDescent="0.25">
      <c r="U5133">
        <v>5132</v>
      </c>
      <c r="V5133">
        <v>15707479</v>
      </c>
      <c r="W5133" t="s">
        <v>1654</v>
      </c>
      <c r="X5133">
        <v>664</v>
      </c>
      <c r="Y5133" t="s">
        <v>374</v>
      </c>
      <c r="Z5133" t="s">
        <v>436</v>
      </c>
      <c r="AA5133">
        <v>40</v>
      </c>
      <c r="AB5133">
        <v>7</v>
      </c>
      <c r="AC5133">
        <v>125608.72</v>
      </c>
      <c r="AD5133">
        <v>1</v>
      </c>
      <c r="AE5133">
        <v>1</v>
      </c>
      <c r="AF5133">
        <v>0</v>
      </c>
      <c r="AG5133">
        <v>122073.48</v>
      </c>
      <c r="AH5133">
        <v>0</v>
      </c>
    </row>
    <row r="5134" spans="21:34" x14ac:dyDescent="0.25">
      <c r="U5134">
        <v>5133</v>
      </c>
      <c r="V5134">
        <v>15579826</v>
      </c>
      <c r="W5134" t="s">
        <v>670</v>
      </c>
      <c r="X5134">
        <v>439</v>
      </c>
      <c r="Y5134" t="s">
        <v>374</v>
      </c>
      <c r="Z5134" t="s">
        <v>437</v>
      </c>
      <c r="AA5134">
        <v>66</v>
      </c>
      <c r="AB5134">
        <v>9</v>
      </c>
      <c r="AC5134">
        <v>0</v>
      </c>
      <c r="AD5134">
        <v>1</v>
      </c>
      <c r="AE5134">
        <v>1</v>
      </c>
      <c r="AF5134">
        <v>0</v>
      </c>
      <c r="AG5134">
        <v>65535.56</v>
      </c>
      <c r="AH5134">
        <v>0</v>
      </c>
    </row>
    <row r="5135" spans="21:34" x14ac:dyDescent="0.25">
      <c r="U5135">
        <v>5134</v>
      </c>
      <c r="V5135">
        <v>15668104</v>
      </c>
      <c r="W5135" t="s">
        <v>944</v>
      </c>
      <c r="X5135">
        <v>479</v>
      </c>
      <c r="Y5135" t="s">
        <v>376</v>
      </c>
      <c r="Z5135" t="s">
        <v>436</v>
      </c>
      <c r="AA5135">
        <v>37</v>
      </c>
      <c r="AB5135">
        <v>6</v>
      </c>
      <c r="AC5135">
        <v>118433.94</v>
      </c>
      <c r="AD5135">
        <v>1</v>
      </c>
      <c r="AE5135">
        <v>0</v>
      </c>
      <c r="AF5135">
        <v>1</v>
      </c>
      <c r="AG5135">
        <v>160060.9</v>
      </c>
      <c r="AH5135">
        <v>0</v>
      </c>
    </row>
    <row r="5136" spans="21:34" x14ac:dyDescent="0.25">
      <c r="U5136">
        <v>5135</v>
      </c>
      <c r="V5136">
        <v>15641604</v>
      </c>
      <c r="W5136" t="s">
        <v>2708</v>
      </c>
      <c r="X5136">
        <v>850</v>
      </c>
      <c r="Y5136" t="s">
        <v>374</v>
      </c>
      <c r="Z5136" t="s">
        <v>437</v>
      </c>
      <c r="AA5136">
        <v>55</v>
      </c>
      <c r="AB5136">
        <v>10</v>
      </c>
      <c r="AC5136">
        <v>98488.08</v>
      </c>
      <c r="AD5136">
        <v>1</v>
      </c>
      <c r="AE5136">
        <v>1</v>
      </c>
      <c r="AF5136">
        <v>0</v>
      </c>
      <c r="AG5136">
        <v>155879.57</v>
      </c>
      <c r="AH5136">
        <v>1</v>
      </c>
    </row>
    <row r="5137" spans="21:34" x14ac:dyDescent="0.25">
      <c r="U5137">
        <v>5136</v>
      </c>
      <c r="V5137">
        <v>15587240</v>
      </c>
      <c r="W5137" t="s">
        <v>2308</v>
      </c>
      <c r="X5137">
        <v>518</v>
      </c>
      <c r="Y5137" t="s">
        <v>374</v>
      </c>
      <c r="Z5137" t="s">
        <v>436</v>
      </c>
      <c r="AA5137">
        <v>40</v>
      </c>
      <c r="AB5137">
        <v>4</v>
      </c>
      <c r="AC5137">
        <v>0</v>
      </c>
      <c r="AD5137">
        <v>2</v>
      </c>
      <c r="AE5137">
        <v>0</v>
      </c>
      <c r="AF5137">
        <v>1</v>
      </c>
      <c r="AG5137">
        <v>194416.58</v>
      </c>
      <c r="AH5137">
        <v>0</v>
      </c>
    </row>
    <row r="5138" spans="21:34" x14ac:dyDescent="0.25">
      <c r="U5138">
        <v>5137</v>
      </c>
      <c r="V5138">
        <v>15680767</v>
      </c>
      <c r="W5138" t="s">
        <v>2423</v>
      </c>
      <c r="X5138">
        <v>717</v>
      </c>
      <c r="Y5138" t="s">
        <v>378</v>
      </c>
      <c r="Z5138" t="s">
        <v>437</v>
      </c>
      <c r="AA5138">
        <v>64</v>
      </c>
      <c r="AB5138">
        <v>10</v>
      </c>
      <c r="AC5138">
        <v>98362.35</v>
      </c>
      <c r="AD5138">
        <v>2</v>
      </c>
      <c r="AE5138">
        <v>1</v>
      </c>
      <c r="AF5138">
        <v>1</v>
      </c>
      <c r="AG5138">
        <v>21630.21</v>
      </c>
      <c r="AH5138">
        <v>0</v>
      </c>
    </row>
    <row r="5139" spans="21:34" x14ac:dyDescent="0.25">
      <c r="U5139">
        <v>5138</v>
      </c>
      <c r="V5139">
        <v>15601594</v>
      </c>
      <c r="W5139" t="s">
        <v>2427</v>
      </c>
      <c r="X5139">
        <v>698</v>
      </c>
      <c r="Y5139" t="s">
        <v>374</v>
      </c>
      <c r="Z5139" t="s">
        <v>437</v>
      </c>
      <c r="AA5139">
        <v>51</v>
      </c>
      <c r="AB5139">
        <v>6</v>
      </c>
      <c r="AC5139">
        <v>144237.91</v>
      </c>
      <c r="AD5139">
        <v>4</v>
      </c>
      <c r="AE5139">
        <v>1</v>
      </c>
      <c r="AF5139">
        <v>0</v>
      </c>
      <c r="AG5139">
        <v>157143.60999999999</v>
      </c>
      <c r="AH5139">
        <v>1</v>
      </c>
    </row>
    <row r="5140" spans="21:34" x14ac:dyDescent="0.25">
      <c r="U5140">
        <v>5139</v>
      </c>
      <c r="V5140">
        <v>15589969</v>
      </c>
      <c r="W5140" t="s">
        <v>736</v>
      </c>
      <c r="X5140">
        <v>850</v>
      </c>
      <c r="Y5140" t="s">
        <v>374</v>
      </c>
      <c r="Z5140" t="s">
        <v>436</v>
      </c>
      <c r="AA5140">
        <v>34</v>
      </c>
      <c r="AB5140">
        <v>6</v>
      </c>
      <c r="AC5140">
        <v>0</v>
      </c>
      <c r="AD5140">
        <v>1</v>
      </c>
      <c r="AE5140">
        <v>0</v>
      </c>
      <c r="AF5140">
        <v>1</v>
      </c>
      <c r="AG5140">
        <v>52796.31</v>
      </c>
      <c r="AH5140">
        <v>0</v>
      </c>
    </row>
    <row r="5141" spans="21:34" x14ac:dyDescent="0.25">
      <c r="U5141">
        <v>5140</v>
      </c>
      <c r="V5141">
        <v>15703728</v>
      </c>
      <c r="W5141" t="s">
        <v>1989</v>
      </c>
      <c r="X5141">
        <v>700</v>
      </c>
      <c r="Y5141" t="s">
        <v>376</v>
      </c>
      <c r="Z5141" t="s">
        <v>436</v>
      </c>
      <c r="AA5141">
        <v>47</v>
      </c>
      <c r="AB5141">
        <v>4</v>
      </c>
      <c r="AC5141">
        <v>0</v>
      </c>
      <c r="AD5141">
        <v>1</v>
      </c>
      <c r="AE5141">
        <v>1</v>
      </c>
      <c r="AF5141">
        <v>0</v>
      </c>
      <c r="AG5141">
        <v>121798.52</v>
      </c>
      <c r="AH5141">
        <v>1</v>
      </c>
    </row>
    <row r="5142" spans="21:34" x14ac:dyDescent="0.25">
      <c r="U5142">
        <v>5141</v>
      </c>
      <c r="V5142">
        <v>15617790</v>
      </c>
      <c r="W5142" t="s">
        <v>1902</v>
      </c>
      <c r="X5142">
        <v>626</v>
      </c>
      <c r="Y5142" t="s">
        <v>374</v>
      </c>
      <c r="Z5142" t="s">
        <v>437</v>
      </c>
      <c r="AA5142">
        <v>29</v>
      </c>
      <c r="AB5142">
        <v>4</v>
      </c>
      <c r="AC5142">
        <v>105767.28</v>
      </c>
      <c r="AD5142">
        <v>2</v>
      </c>
      <c r="AE5142">
        <v>0</v>
      </c>
      <c r="AF5142">
        <v>0</v>
      </c>
      <c r="AG5142">
        <v>41104.82</v>
      </c>
      <c r="AH5142">
        <v>0</v>
      </c>
    </row>
    <row r="5143" spans="21:34" x14ac:dyDescent="0.25">
      <c r="U5143">
        <v>5142</v>
      </c>
      <c r="V5143">
        <v>15662500</v>
      </c>
      <c r="W5143" t="s">
        <v>1107</v>
      </c>
      <c r="X5143">
        <v>774</v>
      </c>
      <c r="Y5143" t="s">
        <v>376</v>
      </c>
      <c r="Z5143" t="s">
        <v>436</v>
      </c>
      <c r="AA5143">
        <v>32</v>
      </c>
      <c r="AB5143">
        <v>9</v>
      </c>
      <c r="AC5143">
        <v>0</v>
      </c>
      <c r="AD5143">
        <v>2</v>
      </c>
      <c r="AE5143">
        <v>1</v>
      </c>
      <c r="AF5143">
        <v>0</v>
      </c>
      <c r="AG5143">
        <v>10604.48</v>
      </c>
      <c r="AH5143">
        <v>0</v>
      </c>
    </row>
    <row r="5144" spans="21:34" x14ac:dyDescent="0.25">
      <c r="U5144">
        <v>5143</v>
      </c>
      <c r="V5144">
        <v>15778526</v>
      </c>
      <c r="W5144" t="s">
        <v>2709</v>
      </c>
      <c r="X5144">
        <v>719</v>
      </c>
      <c r="Y5144" t="s">
        <v>376</v>
      </c>
      <c r="Z5144" t="s">
        <v>437</v>
      </c>
      <c r="AA5144">
        <v>48</v>
      </c>
      <c r="AB5144">
        <v>5</v>
      </c>
      <c r="AC5144">
        <v>0</v>
      </c>
      <c r="AD5144">
        <v>2</v>
      </c>
      <c r="AE5144">
        <v>0</v>
      </c>
      <c r="AF5144">
        <v>0</v>
      </c>
      <c r="AG5144">
        <v>78563.66</v>
      </c>
      <c r="AH5144">
        <v>0</v>
      </c>
    </row>
    <row r="5145" spans="21:34" x14ac:dyDescent="0.25">
      <c r="U5145">
        <v>5144</v>
      </c>
      <c r="V5145">
        <v>15670584</v>
      </c>
      <c r="W5145" t="s">
        <v>1082</v>
      </c>
      <c r="X5145">
        <v>646</v>
      </c>
      <c r="Y5145" t="s">
        <v>376</v>
      </c>
      <c r="Z5145" t="s">
        <v>436</v>
      </c>
      <c r="AA5145">
        <v>31</v>
      </c>
      <c r="AB5145">
        <v>2</v>
      </c>
      <c r="AC5145">
        <v>0</v>
      </c>
      <c r="AD5145">
        <v>1</v>
      </c>
      <c r="AE5145">
        <v>1</v>
      </c>
      <c r="AF5145">
        <v>1</v>
      </c>
      <c r="AG5145">
        <v>170821.43</v>
      </c>
      <c r="AH5145">
        <v>1</v>
      </c>
    </row>
    <row r="5146" spans="21:34" x14ac:dyDescent="0.25">
      <c r="U5146">
        <v>5145</v>
      </c>
      <c r="V5146">
        <v>15748069</v>
      </c>
      <c r="W5146" t="s">
        <v>2710</v>
      </c>
      <c r="X5146">
        <v>485</v>
      </c>
      <c r="Y5146" t="s">
        <v>374</v>
      </c>
      <c r="Z5146" t="s">
        <v>437</v>
      </c>
      <c r="AA5146">
        <v>25</v>
      </c>
      <c r="AB5146">
        <v>3</v>
      </c>
      <c r="AC5146">
        <v>134467.26</v>
      </c>
      <c r="AD5146">
        <v>1</v>
      </c>
      <c r="AE5146">
        <v>1</v>
      </c>
      <c r="AF5146">
        <v>1</v>
      </c>
      <c r="AG5146">
        <v>113266.09</v>
      </c>
      <c r="AH5146">
        <v>0</v>
      </c>
    </row>
    <row r="5147" spans="21:34" x14ac:dyDescent="0.25">
      <c r="U5147">
        <v>5146</v>
      </c>
      <c r="V5147">
        <v>15680597</v>
      </c>
      <c r="W5147" t="s">
        <v>2711</v>
      </c>
      <c r="X5147">
        <v>784</v>
      </c>
      <c r="Y5147" t="s">
        <v>378</v>
      </c>
      <c r="Z5147" t="s">
        <v>436</v>
      </c>
      <c r="AA5147">
        <v>38</v>
      </c>
      <c r="AB5147">
        <v>1</v>
      </c>
      <c r="AC5147">
        <v>138515.01999999999</v>
      </c>
      <c r="AD5147">
        <v>1</v>
      </c>
      <c r="AE5147">
        <v>1</v>
      </c>
      <c r="AF5147">
        <v>1</v>
      </c>
      <c r="AG5147">
        <v>171768.76</v>
      </c>
      <c r="AH5147">
        <v>0</v>
      </c>
    </row>
    <row r="5148" spans="21:34" x14ac:dyDescent="0.25">
      <c r="U5148">
        <v>5147</v>
      </c>
      <c r="V5148">
        <v>15628992</v>
      </c>
      <c r="W5148" t="s">
        <v>1291</v>
      </c>
      <c r="X5148">
        <v>850</v>
      </c>
      <c r="Y5148" t="s">
        <v>378</v>
      </c>
      <c r="Z5148" t="s">
        <v>436</v>
      </c>
      <c r="AA5148">
        <v>32</v>
      </c>
      <c r="AB5148">
        <v>2</v>
      </c>
      <c r="AC5148">
        <v>128647.98</v>
      </c>
      <c r="AD5148">
        <v>2</v>
      </c>
      <c r="AE5148">
        <v>0</v>
      </c>
      <c r="AF5148">
        <v>0</v>
      </c>
      <c r="AG5148">
        <v>54416.18</v>
      </c>
      <c r="AH5148">
        <v>0</v>
      </c>
    </row>
    <row r="5149" spans="21:34" x14ac:dyDescent="0.25">
      <c r="U5149">
        <v>5148</v>
      </c>
      <c r="V5149">
        <v>15719624</v>
      </c>
      <c r="W5149" t="s">
        <v>2712</v>
      </c>
      <c r="X5149">
        <v>669</v>
      </c>
      <c r="Y5149" t="s">
        <v>374</v>
      </c>
      <c r="Z5149" t="s">
        <v>437</v>
      </c>
      <c r="AA5149">
        <v>38</v>
      </c>
      <c r="AB5149">
        <v>9</v>
      </c>
      <c r="AC5149">
        <v>121858.98</v>
      </c>
      <c r="AD5149">
        <v>1</v>
      </c>
      <c r="AE5149">
        <v>1</v>
      </c>
      <c r="AF5149">
        <v>0</v>
      </c>
      <c r="AG5149">
        <v>130755.34</v>
      </c>
      <c r="AH5149">
        <v>0</v>
      </c>
    </row>
    <row r="5150" spans="21:34" x14ac:dyDescent="0.25">
      <c r="U5150">
        <v>5149</v>
      </c>
      <c r="V5150">
        <v>15812767</v>
      </c>
      <c r="W5150" t="s">
        <v>2713</v>
      </c>
      <c r="X5150">
        <v>731</v>
      </c>
      <c r="Y5150" t="s">
        <v>376</v>
      </c>
      <c r="Z5150" t="s">
        <v>436</v>
      </c>
      <c r="AA5150">
        <v>70</v>
      </c>
      <c r="AB5150">
        <v>3</v>
      </c>
      <c r="AC5150">
        <v>0</v>
      </c>
      <c r="AD5150">
        <v>2</v>
      </c>
      <c r="AE5150">
        <v>1</v>
      </c>
      <c r="AF5150">
        <v>1</v>
      </c>
      <c r="AG5150">
        <v>141180.66</v>
      </c>
      <c r="AH5150">
        <v>0</v>
      </c>
    </row>
    <row r="5151" spans="21:34" x14ac:dyDescent="0.25">
      <c r="U5151">
        <v>5150</v>
      </c>
      <c r="V5151">
        <v>15689201</v>
      </c>
      <c r="W5151" t="s">
        <v>1190</v>
      </c>
      <c r="X5151">
        <v>721</v>
      </c>
      <c r="Y5151" t="s">
        <v>374</v>
      </c>
      <c r="Z5151" t="s">
        <v>437</v>
      </c>
      <c r="AA5151">
        <v>49</v>
      </c>
      <c r="AB5151">
        <v>1</v>
      </c>
      <c r="AC5151">
        <v>120108.56</v>
      </c>
      <c r="AD5151">
        <v>1</v>
      </c>
      <c r="AE5151">
        <v>0</v>
      </c>
      <c r="AF5151">
        <v>1</v>
      </c>
      <c r="AG5151">
        <v>183421.76</v>
      </c>
      <c r="AH5151">
        <v>0</v>
      </c>
    </row>
    <row r="5152" spans="21:34" x14ac:dyDescent="0.25">
      <c r="U5152">
        <v>5151</v>
      </c>
      <c r="V5152">
        <v>15614716</v>
      </c>
      <c r="W5152" t="s">
        <v>1234</v>
      </c>
      <c r="X5152">
        <v>515</v>
      </c>
      <c r="Y5152" t="s">
        <v>374</v>
      </c>
      <c r="Z5152" t="s">
        <v>437</v>
      </c>
      <c r="AA5152">
        <v>37</v>
      </c>
      <c r="AB5152">
        <v>0</v>
      </c>
      <c r="AC5152">
        <v>196853.62</v>
      </c>
      <c r="AD5152">
        <v>1</v>
      </c>
      <c r="AE5152">
        <v>1</v>
      </c>
      <c r="AF5152">
        <v>1</v>
      </c>
      <c r="AG5152">
        <v>132770.10999999999</v>
      </c>
      <c r="AH5152">
        <v>0</v>
      </c>
    </row>
    <row r="5153" spans="21:34" x14ac:dyDescent="0.25">
      <c r="U5153">
        <v>5152</v>
      </c>
      <c r="V5153">
        <v>15683618</v>
      </c>
      <c r="W5153" t="s">
        <v>2178</v>
      </c>
      <c r="X5153">
        <v>774</v>
      </c>
      <c r="Y5153" t="s">
        <v>374</v>
      </c>
      <c r="Z5153" t="s">
        <v>437</v>
      </c>
      <c r="AA5153">
        <v>35</v>
      </c>
      <c r="AB5153">
        <v>3</v>
      </c>
      <c r="AC5153">
        <v>121418.62</v>
      </c>
      <c r="AD5153">
        <v>1</v>
      </c>
      <c r="AE5153">
        <v>1</v>
      </c>
      <c r="AF5153">
        <v>1</v>
      </c>
      <c r="AG5153">
        <v>24400.37</v>
      </c>
      <c r="AH5153">
        <v>0</v>
      </c>
    </row>
    <row r="5154" spans="21:34" x14ac:dyDescent="0.25">
      <c r="U5154">
        <v>5153</v>
      </c>
      <c r="V5154">
        <v>15799631</v>
      </c>
      <c r="W5154" t="s">
        <v>2714</v>
      </c>
      <c r="X5154">
        <v>585</v>
      </c>
      <c r="Y5154" t="s">
        <v>376</v>
      </c>
      <c r="Z5154" t="s">
        <v>436</v>
      </c>
      <c r="AA5154">
        <v>36</v>
      </c>
      <c r="AB5154">
        <v>10</v>
      </c>
      <c r="AC5154">
        <v>0</v>
      </c>
      <c r="AD5154">
        <v>2</v>
      </c>
      <c r="AE5154">
        <v>1</v>
      </c>
      <c r="AF5154">
        <v>1</v>
      </c>
      <c r="AG5154">
        <v>180318.6</v>
      </c>
      <c r="AH5154">
        <v>0</v>
      </c>
    </row>
    <row r="5155" spans="21:34" x14ac:dyDescent="0.25">
      <c r="U5155">
        <v>5154</v>
      </c>
      <c r="V5155">
        <v>15692259</v>
      </c>
      <c r="W5155" t="s">
        <v>1299</v>
      </c>
      <c r="X5155">
        <v>695</v>
      </c>
      <c r="Y5155" t="s">
        <v>374</v>
      </c>
      <c r="Z5155" t="s">
        <v>437</v>
      </c>
      <c r="AA5155">
        <v>29</v>
      </c>
      <c r="AB5155">
        <v>9</v>
      </c>
      <c r="AC5155">
        <v>0</v>
      </c>
      <c r="AD5155">
        <v>2</v>
      </c>
      <c r="AE5155">
        <v>1</v>
      </c>
      <c r="AF5155">
        <v>0</v>
      </c>
      <c r="AG5155">
        <v>111565.45</v>
      </c>
      <c r="AH5155">
        <v>0</v>
      </c>
    </row>
    <row r="5156" spans="21:34" x14ac:dyDescent="0.25">
      <c r="U5156">
        <v>5155</v>
      </c>
      <c r="V5156">
        <v>15590966</v>
      </c>
      <c r="W5156" t="s">
        <v>1066</v>
      </c>
      <c r="X5156">
        <v>729</v>
      </c>
      <c r="Y5156" t="s">
        <v>378</v>
      </c>
      <c r="Z5156" t="s">
        <v>437</v>
      </c>
      <c r="AA5156">
        <v>42</v>
      </c>
      <c r="AB5156">
        <v>4</v>
      </c>
      <c r="AC5156">
        <v>97495.8</v>
      </c>
      <c r="AD5156">
        <v>2</v>
      </c>
      <c r="AE5156">
        <v>0</v>
      </c>
      <c r="AF5156">
        <v>0</v>
      </c>
      <c r="AG5156">
        <v>2002.5</v>
      </c>
      <c r="AH5156">
        <v>0</v>
      </c>
    </row>
    <row r="5157" spans="21:34" x14ac:dyDescent="0.25">
      <c r="U5157">
        <v>5156</v>
      </c>
      <c r="V5157">
        <v>15656426</v>
      </c>
      <c r="W5157" t="s">
        <v>689</v>
      </c>
      <c r="X5157">
        <v>713</v>
      </c>
      <c r="Y5157" t="s">
        <v>374</v>
      </c>
      <c r="Z5157" t="s">
        <v>437</v>
      </c>
      <c r="AA5157">
        <v>42</v>
      </c>
      <c r="AB5157">
        <v>3</v>
      </c>
      <c r="AC5157">
        <v>0</v>
      </c>
      <c r="AD5157">
        <v>2</v>
      </c>
      <c r="AE5157">
        <v>0</v>
      </c>
      <c r="AF5157">
        <v>0</v>
      </c>
      <c r="AG5157">
        <v>82565.009999999995</v>
      </c>
      <c r="AH5157">
        <v>0</v>
      </c>
    </row>
    <row r="5158" spans="21:34" x14ac:dyDescent="0.25">
      <c r="U5158">
        <v>5157</v>
      </c>
      <c r="V5158">
        <v>15675256</v>
      </c>
      <c r="W5158" t="s">
        <v>1240</v>
      </c>
      <c r="X5158">
        <v>555</v>
      </c>
      <c r="Y5158" t="s">
        <v>376</v>
      </c>
      <c r="Z5158" t="s">
        <v>436</v>
      </c>
      <c r="AA5158">
        <v>33</v>
      </c>
      <c r="AB5158">
        <v>5</v>
      </c>
      <c r="AC5158">
        <v>127343.4</v>
      </c>
      <c r="AD5158">
        <v>1</v>
      </c>
      <c r="AE5158">
        <v>0</v>
      </c>
      <c r="AF5158">
        <v>1</v>
      </c>
      <c r="AG5158">
        <v>121789.3</v>
      </c>
      <c r="AH5158">
        <v>0</v>
      </c>
    </row>
    <row r="5159" spans="21:34" x14ac:dyDescent="0.25">
      <c r="U5159">
        <v>5158</v>
      </c>
      <c r="V5159">
        <v>15751185</v>
      </c>
      <c r="W5159" t="s">
        <v>2715</v>
      </c>
      <c r="X5159">
        <v>699</v>
      </c>
      <c r="Y5159" t="s">
        <v>376</v>
      </c>
      <c r="Z5159" t="s">
        <v>437</v>
      </c>
      <c r="AA5159">
        <v>50</v>
      </c>
      <c r="AB5159">
        <v>0</v>
      </c>
      <c r="AC5159">
        <v>158633.60999999999</v>
      </c>
      <c r="AD5159">
        <v>1</v>
      </c>
      <c r="AE5159">
        <v>1</v>
      </c>
      <c r="AF5159">
        <v>0</v>
      </c>
      <c r="AG5159">
        <v>193785.87</v>
      </c>
      <c r="AH5159">
        <v>0</v>
      </c>
    </row>
    <row r="5160" spans="21:34" x14ac:dyDescent="0.25">
      <c r="U5160">
        <v>5159</v>
      </c>
      <c r="V5160">
        <v>15789582</v>
      </c>
      <c r="W5160" t="s">
        <v>1069</v>
      </c>
      <c r="X5160">
        <v>587</v>
      </c>
      <c r="Y5160" t="s">
        <v>374</v>
      </c>
      <c r="Z5160" t="s">
        <v>436</v>
      </c>
      <c r="AA5160">
        <v>55</v>
      </c>
      <c r="AB5160">
        <v>9</v>
      </c>
      <c r="AC5160">
        <v>0</v>
      </c>
      <c r="AD5160">
        <v>1</v>
      </c>
      <c r="AE5160">
        <v>1</v>
      </c>
      <c r="AF5160">
        <v>0</v>
      </c>
      <c r="AG5160">
        <v>64593.07</v>
      </c>
      <c r="AH5160">
        <v>0</v>
      </c>
    </row>
    <row r="5161" spans="21:34" x14ac:dyDescent="0.25">
      <c r="U5161">
        <v>5160</v>
      </c>
      <c r="V5161">
        <v>15651103</v>
      </c>
      <c r="W5161" t="s">
        <v>1031</v>
      </c>
      <c r="X5161">
        <v>762</v>
      </c>
      <c r="Y5161" t="s">
        <v>376</v>
      </c>
      <c r="Z5161" t="s">
        <v>437</v>
      </c>
      <c r="AA5161">
        <v>69</v>
      </c>
      <c r="AB5161">
        <v>9</v>
      </c>
      <c r="AC5161">
        <v>183744.98</v>
      </c>
      <c r="AD5161">
        <v>1</v>
      </c>
      <c r="AE5161">
        <v>1</v>
      </c>
      <c r="AF5161">
        <v>1</v>
      </c>
      <c r="AG5161">
        <v>196993.69</v>
      </c>
      <c r="AH5161">
        <v>0</v>
      </c>
    </row>
    <row r="5162" spans="21:34" x14ac:dyDescent="0.25">
      <c r="U5162">
        <v>5161</v>
      </c>
      <c r="V5162">
        <v>15672299</v>
      </c>
      <c r="W5162" t="s">
        <v>1347</v>
      </c>
      <c r="X5162">
        <v>510</v>
      </c>
      <c r="Y5162" t="s">
        <v>374</v>
      </c>
      <c r="Z5162" t="s">
        <v>436</v>
      </c>
      <c r="AA5162">
        <v>44</v>
      </c>
      <c r="AB5162">
        <v>6</v>
      </c>
      <c r="AC5162">
        <v>0</v>
      </c>
      <c r="AD5162">
        <v>2</v>
      </c>
      <c r="AE5162">
        <v>1</v>
      </c>
      <c r="AF5162">
        <v>1</v>
      </c>
      <c r="AG5162">
        <v>175518.31</v>
      </c>
      <c r="AH5162">
        <v>0</v>
      </c>
    </row>
    <row r="5163" spans="21:34" x14ac:dyDescent="0.25">
      <c r="U5163">
        <v>5162</v>
      </c>
      <c r="V5163">
        <v>15772250</v>
      </c>
      <c r="W5163" t="s">
        <v>2716</v>
      </c>
      <c r="X5163">
        <v>842</v>
      </c>
      <c r="Y5163" t="s">
        <v>376</v>
      </c>
      <c r="Z5163" t="s">
        <v>436</v>
      </c>
      <c r="AA5163">
        <v>46</v>
      </c>
      <c r="AB5163">
        <v>9</v>
      </c>
      <c r="AC5163">
        <v>0</v>
      </c>
      <c r="AD5163">
        <v>1</v>
      </c>
      <c r="AE5163">
        <v>0</v>
      </c>
      <c r="AF5163">
        <v>0</v>
      </c>
      <c r="AG5163">
        <v>17268.02</v>
      </c>
      <c r="AH5163">
        <v>0</v>
      </c>
    </row>
    <row r="5164" spans="21:34" x14ac:dyDescent="0.25">
      <c r="U5164">
        <v>5163</v>
      </c>
      <c r="V5164">
        <v>15763922</v>
      </c>
      <c r="W5164" t="s">
        <v>2717</v>
      </c>
      <c r="X5164">
        <v>608</v>
      </c>
      <c r="Y5164" t="s">
        <v>374</v>
      </c>
      <c r="Z5164" t="s">
        <v>436</v>
      </c>
      <c r="AA5164">
        <v>31</v>
      </c>
      <c r="AB5164">
        <v>7</v>
      </c>
      <c r="AC5164">
        <v>79962.92</v>
      </c>
      <c r="AD5164">
        <v>2</v>
      </c>
      <c r="AE5164">
        <v>1</v>
      </c>
      <c r="AF5164">
        <v>0</v>
      </c>
      <c r="AG5164">
        <v>60901.72</v>
      </c>
      <c r="AH5164">
        <v>0</v>
      </c>
    </row>
    <row r="5165" spans="21:34" x14ac:dyDescent="0.25">
      <c r="U5165">
        <v>5164</v>
      </c>
      <c r="V5165">
        <v>15633870</v>
      </c>
      <c r="W5165" t="s">
        <v>1222</v>
      </c>
      <c r="X5165">
        <v>850</v>
      </c>
      <c r="Y5165" t="s">
        <v>374</v>
      </c>
      <c r="Z5165" t="s">
        <v>437</v>
      </c>
      <c r="AA5165">
        <v>36</v>
      </c>
      <c r="AB5165">
        <v>10</v>
      </c>
      <c r="AC5165">
        <v>0</v>
      </c>
      <c r="AD5165">
        <v>2</v>
      </c>
      <c r="AE5165">
        <v>1</v>
      </c>
      <c r="AF5165">
        <v>1</v>
      </c>
      <c r="AG5165">
        <v>100750.03</v>
      </c>
      <c r="AH5165">
        <v>0</v>
      </c>
    </row>
    <row r="5166" spans="21:34" x14ac:dyDescent="0.25">
      <c r="U5166">
        <v>5165</v>
      </c>
      <c r="V5166">
        <v>15624323</v>
      </c>
      <c r="W5166" t="s">
        <v>1046</v>
      </c>
      <c r="X5166">
        <v>642</v>
      </c>
      <c r="Y5166" t="s">
        <v>374</v>
      </c>
      <c r="Z5166" t="s">
        <v>436</v>
      </c>
      <c r="AA5166">
        <v>36</v>
      </c>
      <c r="AB5166">
        <v>4</v>
      </c>
      <c r="AC5166">
        <v>0</v>
      </c>
      <c r="AD5166">
        <v>2</v>
      </c>
      <c r="AE5166">
        <v>1</v>
      </c>
      <c r="AF5166">
        <v>1</v>
      </c>
      <c r="AG5166">
        <v>195224.91</v>
      </c>
      <c r="AH5166">
        <v>0</v>
      </c>
    </row>
    <row r="5167" spans="21:34" x14ac:dyDescent="0.25">
      <c r="U5167">
        <v>5166</v>
      </c>
      <c r="V5167">
        <v>15688612</v>
      </c>
      <c r="W5167" t="s">
        <v>2718</v>
      </c>
      <c r="X5167">
        <v>850</v>
      </c>
      <c r="Y5167" t="s">
        <v>374</v>
      </c>
      <c r="Z5167" t="s">
        <v>436</v>
      </c>
      <c r="AA5167">
        <v>33</v>
      </c>
      <c r="AB5167">
        <v>7</v>
      </c>
      <c r="AC5167">
        <v>140956.99</v>
      </c>
      <c r="AD5167">
        <v>1</v>
      </c>
      <c r="AE5167">
        <v>0</v>
      </c>
      <c r="AF5167">
        <v>0</v>
      </c>
      <c r="AG5167">
        <v>3510.18</v>
      </c>
      <c r="AH5167">
        <v>0</v>
      </c>
    </row>
    <row r="5168" spans="21:34" x14ac:dyDescent="0.25">
      <c r="U5168">
        <v>5167</v>
      </c>
      <c r="V5168">
        <v>15694644</v>
      </c>
      <c r="W5168" t="s">
        <v>803</v>
      </c>
      <c r="X5168">
        <v>455</v>
      </c>
      <c r="Y5168" t="s">
        <v>376</v>
      </c>
      <c r="Z5168" t="s">
        <v>437</v>
      </c>
      <c r="AA5168">
        <v>43</v>
      </c>
      <c r="AB5168">
        <v>6</v>
      </c>
      <c r="AC5168">
        <v>0</v>
      </c>
      <c r="AD5168">
        <v>1</v>
      </c>
      <c r="AE5168">
        <v>1</v>
      </c>
      <c r="AF5168">
        <v>1</v>
      </c>
      <c r="AG5168">
        <v>81250.789999999994</v>
      </c>
      <c r="AH5168">
        <v>0</v>
      </c>
    </row>
    <row r="5169" spans="21:34" x14ac:dyDescent="0.25">
      <c r="U5169">
        <v>5168</v>
      </c>
      <c r="V5169">
        <v>15587174</v>
      </c>
      <c r="W5169" t="s">
        <v>944</v>
      </c>
      <c r="X5169">
        <v>726</v>
      </c>
      <c r="Y5169" t="s">
        <v>374</v>
      </c>
      <c r="Z5169" t="s">
        <v>436</v>
      </c>
      <c r="AA5169">
        <v>29</v>
      </c>
      <c r="AB5169">
        <v>7</v>
      </c>
      <c r="AC5169">
        <v>0</v>
      </c>
      <c r="AD5169">
        <v>2</v>
      </c>
      <c r="AE5169">
        <v>1</v>
      </c>
      <c r="AF5169">
        <v>1</v>
      </c>
      <c r="AG5169">
        <v>91844.14</v>
      </c>
      <c r="AH5169">
        <v>1</v>
      </c>
    </row>
    <row r="5170" spans="21:34" x14ac:dyDescent="0.25">
      <c r="U5170">
        <v>5169</v>
      </c>
      <c r="V5170">
        <v>15579559</v>
      </c>
      <c r="W5170" t="s">
        <v>1622</v>
      </c>
      <c r="X5170">
        <v>544</v>
      </c>
      <c r="Y5170" t="s">
        <v>376</v>
      </c>
      <c r="Z5170" t="s">
        <v>436</v>
      </c>
      <c r="AA5170">
        <v>30</v>
      </c>
      <c r="AB5170">
        <v>8</v>
      </c>
      <c r="AC5170">
        <v>145241.63</v>
      </c>
      <c r="AD5170">
        <v>1</v>
      </c>
      <c r="AE5170">
        <v>1</v>
      </c>
      <c r="AF5170">
        <v>1</v>
      </c>
      <c r="AG5170">
        <v>80676.83</v>
      </c>
      <c r="AH5170">
        <v>0</v>
      </c>
    </row>
    <row r="5171" spans="21:34" x14ac:dyDescent="0.25">
      <c r="U5171">
        <v>5170</v>
      </c>
      <c r="V5171">
        <v>15775430</v>
      </c>
      <c r="W5171" t="s">
        <v>1521</v>
      </c>
      <c r="X5171">
        <v>651</v>
      </c>
      <c r="Y5171" t="s">
        <v>378</v>
      </c>
      <c r="Z5171" t="s">
        <v>436</v>
      </c>
      <c r="AA5171">
        <v>31</v>
      </c>
      <c r="AB5171">
        <v>7</v>
      </c>
      <c r="AC5171">
        <v>138008.06</v>
      </c>
      <c r="AD5171">
        <v>2</v>
      </c>
      <c r="AE5171">
        <v>1</v>
      </c>
      <c r="AF5171">
        <v>0</v>
      </c>
      <c r="AG5171">
        <v>129912.74</v>
      </c>
      <c r="AH5171">
        <v>0</v>
      </c>
    </row>
    <row r="5172" spans="21:34" x14ac:dyDescent="0.25">
      <c r="U5172">
        <v>5171</v>
      </c>
      <c r="V5172">
        <v>15623695</v>
      </c>
      <c r="W5172" t="s">
        <v>2719</v>
      </c>
      <c r="X5172">
        <v>814</v>
      </c>
      <c r="Y5172" t="s">
        <v>374</v>
      </c>
      <c r="Z5172" t="s">
        <v>437</v>
      </c>
      <c r="AA5172">
        <v>31</v>
      </c>
      <c r="AB5172">
        <v>4</v>
      </c>
      <c r="AC5172">
        <v>0</v>
      </c>
      <c r="AD5172">
        <v>2</v>
      </c>
      <c r="AE5172">
        <v>1</v>
      </c>
      <c r="AF5172">
        <v>1</v>
      </c>
      <c r="AG5172">
        <v>142029.17000000001</v>
      </c>
      <c r="AH5172">
        <v>0</v>
      </c>
    </row>
    <row r="5173" spans="21:34" x14ac:dyDescent="0.25">
      <c r="U5173">
        <v>5172</v>
      </c>
      <c r="V5173">
        <v>15760849</v>
      </c>
      <c r="W5173" t="s">
        <v>1642</v>
      </c>
      <c r="X5173">
        <v>537</v>
      </c>
      <c r="Y5173" t="s">
        <v>374</v>
      </c>
      <c r="Z5173" t="s">
        <v>436</v>
      </c>
      <c r="AA5173">
        <v>39</v>
      </c>
      <c r="AB5173">
        <v>2</v>
      </c>
      <c r="AC5173">
        <v>0</v>
      </c>
      <c r="AD5173">
        <v>2</v>
      </c>
      <c r="AE5173">
        <v>1</v>
      </c>
      <c r="AF5173">
        <v>1</v>
      </c>
      <c r="AG5173">
        <v>137651.6</v>
      </c>
      <c r="AH5173">
        <v>0</v>
      </c>
    </row>
    <row r="5174" spans="21:34" x14ac:dyDescent="0.25">
      <c r="U5174">
        <v>5173</v>
      </c>
      <c r="V5174">
        <v>15813095</v>
      </c>
      <c r="W5174" t="s">
        <v>2027</v>
      </c>
      <c r="X5174">
        <v>553</v>
      </c>
      <c r="Y5174" t="s">
        <v>374</v>
      </c>
      <c r="Z5174" t="s">
        <v>436</v>
      </c>
      <c r="AA5174">
        <v>37</v>
      </c>
      <c r="AB5174">
        <v>2</v>
      </c>
      <c r="AC5174">
        <v>0</v>
      </c>
      <c r="AD5174">
        <v>2</v>
      </c>
      <c r="AE5174">
        <v>1</v>
      </c>
      <c r="AF5174">
        <v>0</v>
      </c>
      <c r="AG5174">
        <v>33877.29</v>
      </c>
      <c r="AH5174">
        <v>0</v>
      </c>
    </row>
    <row r="5175" spans="21:34" x14ac:dyDescent="0.25">
      <c r="U5175">
        <v>5174</v>
      </c>
      <c r="V5175">
        <v>15705281</v>
      </c>
      <c r="W5175" t="s">
        <v>2720</v>
      </c>
      <c r="X5175">
        <v>800</v>
      </c>
      <c r="Y5175" t="s">
        <v>376</v>
      </c>
      <c r="Z5175" t="s">
        <v>436</v>
      </c>
      <c r="AA5175">
        <v>38</v>
      </c>
      <c r="AB5175">
        <v>9</v>
      </c>
      <c r="AC5175">
        <v>0</v>
      </c>
      <c r="AD5175">
        <v>1</v>
      </c>
      <c r="AE5175">
        <v>1</v>
      </c>
      <c r="AF5175">
        <v>0</v>
      </c>
      <c r="AG5175">
        <v>78744.39</v>
      </c>
      <c r="AH5175">
        <v>0</v>
      </c>
    </row>
    <row r="5176" spans="21:34" x14ac:dyDescent="0.25">
      <c r="U5176">
        <v>5175</v>
      </c>
      <c r="V5176">
        <v>15812594</v>
      </c>
      <c r="W5176" t="s">
        <v>1022</v>
      </c>
      <c r="X5176">
        <v>791</v>
      </c>
      <c r="Y5176" t="s">
        <v>374</v>
      </c>
      <c r="Z5176" t="s">
        <v>436</v>
      </c>
      <c r="AA5176">
        <v>34</v>
      </c>
      <c r="AB5176">
        <v>7</v>
      </c>
      <c r="AC5176">
        <v>0</v>
      </c>
      <c r="AD5176">
        <v>2</v>
      </c>
      <c r="AE5176">
        <v>1</v>
      </c>
      <c r="AF5176">
        <v>0</v>
      </c>
      <c r="AG5176">
        <v>96734.46</v>
      </c>
      <c r="AH5176">
        <v>0</v>
      </c>
    </row>
    <row r="5177" spans="21:34" x14ac:dyDescent="0.25">
      <c r="U5177">
        <v>5176</v>
      </c>
      <c r="V5177">
        <v>15626322</v>
      </c>
      <c r="W5177" t="s">
        <v>1373</v>
      </c>
      <c r="X5177">
        <v>699</v>
      </c>
      <c r="Y5177" t="s">
        <v>376</v>
      </c>
      <c r="Z5177" t="s">
        <v>437</v>
      </c>
      <c r="AA5177">
        <v>29</v>
      </c>
      <c r="AB5177">
        <v>9</v>
      </c>
      <c r="AC5177">
        <v>127570.93</v>
      </c>
      <c r="AD5177">
        <v>2</v>
      </c>
      <c r="AE5177">
        <v>1</v>
      </c>
      <c r="AF5177">
        <v>0</v>
      </c>
      <c r="AG5177">
        <v>164756.81</v>
      </c>
      <c r="AH5177">
        <v>0</v>
      </c>
    </row>
    <row r="5178" spans="21:34" x14ac:dyDescent="0.25">
      <c r="U5178">
        <v>5177</v>
      </c>
      <c r="V5178">
        <v>15723105</v>
      </c>
      <c r="W5178" t="s">
        <v>2721</v>
      </c>
      <c r="X5178">
        <v>756</v>
      </c>
      <c r="Y5178" t="s">
        <v>374</v>
      </c>
      <c r="Z5178" t="s">
        <v>437</v>
      </c>
      <c r="AA5178">
        <v>28</v>
      </c>
      <c r="AB5178">
        <v>6</v>
      </c>
      <c r="AC5178">
        <v>0</v>
      </c>
      <c r="AD5178">
        <v>1</v>
      </c>
      <c r="AE5178">
        <v>1</v>
      </c>
      <c r="AF5178">
        <v>1</v>
      </c>
      <c r="AG5178">
        <v>164394.65</v>
      </c>
      <c r="AH5178">
        <v>0</v>
      </c>
    </row>
    <row r="5179" spans="21:34" x14ac:dyDescent="0.25">
      <c r="U5179">
        <v>5178</v>
      </c>
      <c r="V5179">
        <v>15588449</v>
      </c>
      <c r="W5179" t="s">
        <v>909</v>
      </c>
      <c r="X5179">
        <v>591</v>
      </c>
      <c r="Y5179" t="s">
        <v>376</v>
      </c>
      <c r="Z5179" t="s">
        <v>437</v>
      </c>
      <c r="AA5179">
        <v>27</v>
      </c>
      <c r="AB5179">
        <v>5</v>
      </c>
      <c r="AC5179">
        <v>107812.67</v>
      </c>
      <c r="AD5179">
        <v>1</v>
      </c>
      <c r="AE5179">
        <v>0</v>
      </c>
      <c r="AF5179">
        <v>1</v>
      </c>
      <c r="AG5179">
        <v>162501.82999999999</v>
      </c>
      <c r="AH5179">
        <v>1</v>
      </c>
    </row>
    <row r="5180" spans="21:34" x14ac:dyDescent="0.25">
      <c r="U5180">
        <v>5179</v>
      </c>
      <c r="V5180">
        <v>15794849</v>
      </c>
      <c r="W5180" t="s">
        <v>1569</v>
      </c>
      <c r="X5180">
        <v>850</v>
      </c>
      <c r="Y5180" t="s">
        <v>378</v>
      </c>
      <c r="Z5180" t="s">
        <v>436</v>
      </c>
      <c r="AA5180">
        <v>22</v>
      </c>
      <c r="AB5180">
        <v>7</v>
      </c>
      <c r="AC5180">
        <v>91560.58</v>
      </c>
      <c r="AD5180">
        <v>2</v>
      </c>
      <c r="AE5180">
        <v>0</v>
      </c>
      <c r="AF5180">
        <v>0</v>
      </c>
      <c r="AG5180">
        <v>10541.38</v>
      </c>
      <c r="AH5180">
        <v>0</v>
      </c>
    </row>
    <row r="5181" spans="21:34" x14ac:dyDescent="0.25">
      <c r="U5181">
        <v>5180</v>
      </c>
      <c r="V5181">
        <v>15620000</v>
      </c>
      <c r="W5181" t="s">
        <v>1157</v>
      </c>
      <c r="X5181">
        <v>760</v>
      </c>
      <c r="Y5181" t="s">
        <v>378</v>
      </c>
      <c r="Z5181" t="s">
        <v>436</v>
      </c>
      <c r="AA5181">
        <v>34</v>
      </c>
      <c r="AB5181">
        <v>6</v>
      </c>
      <c r="AC5181">
        <v>121303.77</v>
      </c>
      <c r="AD5181">
        <v>2</v>
      </c>
      <c r="AE5181">
        <v>1</v>
      </c>
      <c r="AF5181">
        <v>1</v>
      </c>
      <c r="AG5181">
        <v>59325.21</v>
      </c>
      <c r="AH5181">
        <v>0</v>
      </c>
    </row>
    <row r="5182" spans="21:34" x14ac:dyDescent="0.25">
      <c r="U5182">
        <v>5181</v>
      </c>
      <c r="V5182">
        <v>15799720</v>
      </c>
      <c r="W5182" t="s">
        <v>2722</v>
      </c>
      <c r="X5182">
        <v>569</v>
      </c>
      <c r="Y5182" t="s">
        <v>376</v>
      </c>
      <c r="Z5182" t="s">
        <v>436</v>
      </c>
      <c r="AA5182">
        <v>43</v>
      </c>
      <c r="AB5182">
        <v>8</v>
      </c>
      <c r="AC5182">
        <v>161546.68</v>
      </c>
      <c r="AD5182">
        <v>2</v>
      </c>
      <c r="AE5182">
        <v>0</v>
      </c>
      <c r="AF5182">
        <v>1</v>
      </c>
      <c r="AG5182">
        <v>178187.28</v>
      </c>
      <c r="AH5182">
        <v>0</v>
      </c>
    </row>
    <row r="5183" spans="21:34" x14ac:dyDescent="0.25">
      <c r="U5183">
        <v>5182</v>
      </c>
      <c r="V5183">
        <v>15711287</v>
      </c>
      <c r="W5183" t="s">
        <v>907</v>
      </c>
      <c r="X5183">
        <v>661</v>
      </c>
      <c r="Y5183" t="s">
        <v>376</v>
      </c>
      <c r="Z5183" t="s">
        <v>437</v>
      </c>
      <c r="AA5183">
        <v>35</v>
      </c>
      <c r="AB5183">
        <v>5</v>
      </c>
      <c r="AC5183">
        <v>128415.45</v>
      </c>
      <c r="AD5183">
        <v>1</v>
      </c>
      <c r="AE5183">
        <v>1</v>
      </c>
      <c r="AF5183">
        <v>0</v>
      </c>
      <c r="AG5183">
        <v>142626.49</v>
      </c>
      <c r="AH5183">
        <v>0</v>
      </c>
    </row>
    <row r="5184" spans="21:34" x14ac:dyDescent="0.25">
      <c r="U5184">
        <v>5183</v>
      </c>
      <c r="V5184">
        <v>15613102</v>
      </c>
      <c r="W5184" t="s">
        <v>1906</v>
      </c>
      <c r="X5184">
        <v>670</v>
      </c>
      <c r="Y5184" t="s">
        <v>374</v>
      </c>
      <c r="Z5184" t="s">
        <v>437</v>
      </c>
      <c r="AA5184">
        <v>31</v>
      </c>
      <c r="AB5184">
        <v>2</v>
      </c>
      <c r="AC5184">
        <v>57530.06</v>
      </c>
      <c r="AD5184">
        <v>1</v>
      </c>
      <c r="AE5184">
        <v>1</v>
      </c>
      <c r="AF5184">
        <v>1</v>
      </c>
      <c r="AG5184">
        <v>181893.31</v>
      </c>
      <c r="AH5184">
        <v>1</v>
      </c>
    </row>
    <row r="5185" spans="21:34" x14ac:dyDescent="0.25">
      <c r="U5185">
        <v>5184</v>
      </c>
      <c r="V5185">
        <v>15621440</v>
      </c>
      <c r="W5185" t="s">
        <v>1805</v>
      </c>
      <c r="X5185">
        <v>694</v>
      </c>
      <c r="Y5185" t="s">
        <v>374</v>
      </c>
      <c r="Z5185" t="s">
        <v>436</v>
      </c>
      <c r="AA5185">
        <v>38</v>
      </c>
      <c r="AB5185">
        <v>1</v>
      </c>
      <c r="AC5185">
        <v>0</v>
      </c>
      <c r="AD5185">
        <v>2</v>
      </c>
      <c r="AE5185">
        <v>0</v>
      </c>
      <c r="AF5185">
        <v>1</v>
      </c>
      <c r="AG5185">
        <v>156858.20000000001</v>
      </c>
      <c r="AH5185">
        <v>0</v>
      </c>
    </row>
    <row r="5186" spans="21:34" x14ac:dyDescent="0.25">
      <c r="U5186">
        <v>5185</v>
      </c>
      <c r="V5186">
        <v>15677146</v>
      </c>
      <c r="W5186" t="s">
        <v>1683</v>
      </c>
      <c r="X5186">
        <v>728</v>
      </c>
      <c r="Y5186" t="s">
        <v>374</v>
      </c>
      <c r="Z5186" t="s">
        <v>437</v>
      </c>
      <c r="AA5186">
        <v>28</v>
      </c>
      <c r="AB5186">
        <v>4</v>
      </c>
      <c r="AC5186">
        <v>142243.54</v>
      </c>
      <c r="AD5186">
        <v>2</v>
      </c>
      <c r="AE5186">
        <v>1</v>
      </c>
      <c r="AF5186">
        <v>0</v>
      </c>
      <c r="AG5186">
        <v>33074.51</v>
      </c>
      <c r="AH5186">
        <v>0</v>
      </c>
    </row>
    <row r="5187" spans="21:34" x14ac:dyDescent="0.25">
      <c r="U5187">
        <v>5186</v>
      </c>
      <c r="V5187">
        <v>15801169</v>
      </c>
      <c r="W5187" t="s">
        <v>2723</v>
      </c>
      <c r="X5187">
        <v>764</v>
      </c>
      <c r="Y5187" t="s">
        <v>378</v>
      </c>
      <c r="Z5187" t="s">
        <v>437</v>
      </c>
      <c r="AA5187">
        <v>39</v>
      </c>
      <c r="AB5187">
        <v>9</v>
      </c>
      <c r="AC5187">
        <v>138341.51</v>
      </c>
      <c r="AD5187">
        <v>1</v>
      </c>
      <c r="AE5187">
        <v>1</v>
      </c>
      <c r="AF5187">
        <v>0</v>
      </c>
      <c r="AG5187">
        <v>50072.94</v>
      </c>
      <c r="AH5187">
        <v>1</v>
      </c>
    </row>
    <row r="5188" spans="21:34" x14ac:dyDescent="0.25">
      <c r="U5188">
        <v>5187</v>
      </c>
      <c r="V5188">
        <v>15722425</v>
      </c>
      <c r="W5188" t="s">
        <v>1580</v>
      </c>
      <c r="X5188">
        <v>639</v>
      </c>
      <c r="Y5188" t="s">
        <v>374</v>
      </c>
      <c r="Z5188" t="s">
        <v>436</v>
      </c>
      <c r="AA5188">
        <v>32</v>
      </c>
      <c r="AB5188">
        <v>9</v>
      </c>
      <c r="AC5188">
        <v>0</v>
      </c>
      <c r="AD5188">
        <v>2</v>
      </c>
      <c r="AE5188">
        <v>1</v>
      </c>
      <c r="AF5188">
        <v>0</v>
      </c>
      <c r="AG5188">
        <v>111340.36</v>
      </c>
      <c r="AH5188">
        <v>0</v>
      </c>
    </row>
    <row r="5189" spans="21:34" x14ac:dyDescent="0.25">
      <c r="U5189">
        <v>5188</v>
      </c>
      <c r="V5189">
        <v>15682421</v>
      </c>
      <c r="W5189" t="s">
        <v>1389</v>
      </c>
      <c r="X5189">
        <v>683</v>
      </c>
      <c r="Y5189" t="s">
        <v>374</v>
      </c>
      <c r="Z5189" t="s">
        <v>437</v>
      </c>
      <c r="AA5189">
        <v>30</v>
      </c>
      <c r="AB5189">
        <v>2</v>
      </c>
      <c r="AC5189">
        <v>0</v>
      </c>
      <c r="AD5189">
        <v>2</v>
      </c>
      <c r="AE5189">
        <v>0</v>
      </c>
      <c r="AF5189">
        <v>1</v>
      </c>
      <c r="AG5189">
        <v>100496.84</v>
      </c>
      <c r="AH5189">
        <v>1</v>
      </c>
    </row>
    <row r="5190" spans="21:34" x14ac:dyDescent="0.25">
      <c r="U5190">
        <v>5189</v>
      </c>
      <c r="V5190">
        <v>15691910</v>
      </c>
      <c r="W5190" t="s">
        <v>1081</v>
      </c>
      <c r="X5190">
        <v>663</v>
      </c>
      <c r="Y5190" t="s">
        <v>376</v>
      </c>
      <c r="Z5190" t="s">
        <v>436</v>
      </c>
      <c r="AA5190">
        <v>30</v>
      </c>
      <c r="AB5190">
        <v>4</v>
      </c>
      <c r="AC5190">
        <v>0</v>
      </c>
      <c r="AD5190">
        <v>3</v>
      </c>
      <c r="AE5190">
        <v>1</v>
      </c>
      <c r="AF5190">
        <v>0</v>
      </c>
      <c r="AG5190">
        <v>101371.05</v>
      </c>
      <c r="AH5190">
        <v>0</v>
      </c>
    </row>
    <row r="5191" spans="21:34" x14ac:dyDescent="0.25">
      <c r="U5191">
        <v>5190</v>
      </c>
      <c r="V5191">
        <v>15721779</v>
      </c>
      <c r="W5191" t="s">
        <v>2116</v>
      </c>
      <c r="X5191">
        <v>826</v>
      </c>
      <c r="Y5191" t="s">
        <v>376</v>
      </c>
      <c r="Z5191" t="s">
        <v>436</v>
      </c>
      <c r="AA5191">
        <v>41</v>
      </c>
      <c r="AB5191">
        <v>5</v>
      </c>
      <c r="AC5191">
        <v>146466.46</v>
      </c>
      <c r="AD5191">
        <v>2</v>
      </c>
      <c r="AE5191">
        <v>0</v>
      </c>
      <c r="AF5191">
        <v>0</v>
      </c>
      <c r="AG5191">
        <v>180934.67</v>
      </c>
      <c r="AH5191">
        <v>0</v>
      </c>
    </row>
    <row r="5192" spans="21:34" x14ac:dyDescent="0.25">
      <c r="U5192">
        <v>5191</v>
      </c>
      <c r="V5192">
        <v>15579548</v>
      </c>
      <c r="W5192" t="s">
        <v>2597</v>
      </c>
      <c r="X5192">
        <v>735</v>
      </c>
      <c r="Y5192" t="s">
        <v>376</v>
      </c>
      <c r="Z5192" t="s">
        <v>436</v>
      </c>
      <c r="AA5192">
        <v>36</v>
      </c>
      <c r="AB5192">
        <v>5</v>
      </c>
      <c r="AC5192">
        <v>0</v>
      </c>
      <c r="AD5192">
        <v>2</v>
      </c>
      <c r="AE5192">
        <v>1</v>
      </c>
      <c r="AF5192">
        <v>0</v>
      </c>
      <c r="AG5192">
        <v>105152.17</v>
      </c>
      <c r="AH5192">
        <v>0</v>
      </c>
    </row>
    <row r="5193" spans="21:34" x14ac:dyDescent="0.25">
      <c r="U5193">
        <v>5192</v>
      </c>
      <c r="V5193">
        <v>15681075</v>
      </c>
      <c r="W5193" t="s">
        <v>1588</v>
      </c>
      <c r="X5193">
        <v>682</v>
      </c>
      <c r="Y5193" t="s">
        <v>374</v>
      </c>
      <c r="Z5193" t="s">
        <v>437</v>
      </c>
      <c r="AA5193">
        <v>58</v>
      </c>
      <c r="AB5193">
        <v>1</v>
      </c>
      <c r="AC5193">
        <v>0</v>
      </c>
      <c r="AD5193">
        <v>1</v>
      </c>
      <c r="AE5193">
        <v>1</v>
      </c>
      <c r="AF5193">
        <v>1</v>
      </c>
      <c r="AG5193">
        <v>706.5</v>
      </c>
      <c r="AH5193">
        <v>0</v>
      </c>
    </row>
    <row r="5194" spans="21:34" x14ac:dyDescent="0.25">
      <c r="U5194">
        <v>5193</v>
      </c>
      <c r="V5194">
        <v>15607884</v>
      </c>
      <c r="W5194" t="s">
        <v>718</v>
      </c>
      <c r="X5194">
        <v>663</v>
      </c>
      <c r="Y5194" t="s">
        <v>374</v>
      </c>
      <c r="Z5194" t="s">
        <v>437</v>
      </c>
      <c r="AA5194">
        <v>39</v>
      </c>
      <c r="AB5194">
        <v>8</v>
      </c>
      <c r="AC5194">
        <v>0</v>
      </c>
      <c r="AD5194">
        <v>2</v>
      </c>
      <c r="AE5194">
        <v>1</v>
      </c>
      <c r="AF5194">
        <v>1</v>
      </c>
      <c r="AG5194">
        <v>101168.9</v>
      </c>
      <c r="AH5194">
        <v>0</v>
      </c>
    </row>
    <row r="5195" spans="21:34" x14ac:dyDescent="0.25">
      <c r="U5195">
        <v>5194</v>
      </c>
      <c r="V5195">
        <v>15767757</v>
      </c>
      <c r="W5195" t="s">
        <v>713</v>
      </c>
      <c r="X5195">
        <v>562</v>
      </c>
      <c r="Y5195" t="s">
        <v>376</v>
      </c>
      <c r="Z5195" t="s">
        <v>437</v>
      </c>
      <c r="AA5195">
        <v>29</v>
      </c>
      <c r="AB5195">
        <v>9</v>
      </c>
      <c r="AC5195">
        <v>120307.58</v>
      </c>
      <c r="AD5195">
        <v>1</v>
      </c>
      <c r="AE5195">
        <v>1</v>
      </c>
      <c r="AF5195">
        <v>1</v>
      </c>
      <c r="AG5195">
        <v>6795.61</v>
      </c>
      <c r="AH5195">
        <v>0</v>
      </c>
    </row>
    <row r="5196" spans="21:34" x14ac:dyDescent="0.25">
      <c r="U5196">
        <v>5195</v>
      </c>
      <c r="V5196">
        <v>15791550</v>
      </c>
      <c r="W5196" t="s">
        <v>1596</v>
      </c>
      <c r="X5196">
        <v>696</v>
      </c>
      <c r="Y5196" t="s">
        <v>374</v>
      </c>
      <c r="Z5196" t="s">
        <v>436</v>
      </c>
      <c r="AA5196">
        <v>27</v>
      </c>
      <c r="AB5196">
        <v>4</v>
      </c>
      <c r="AC5196">
        <v>87637.26</v>
      </c>
      <c r="AD5196">
        <v>2</v>
      </c>
      <c r="AE5196">
        <v>0</v>
      </c>
      <c r="AF5196">
        <v>0</v>
      </c>
      <c r="AG5196">
        <v>196111.35</v>
      </c>
      <c r="AH5196">
        <v>0</v>
      </c>
    </row>
    <row r="5197" spans="21:34" x14ac:dyDescent="0.25">
      <c r="U5197">
        <v>5196</v>
      </c>
      <c r="V5197">
        <v>15658589</v>
      </c>
      <c r="W5197" t="s">
        <v>1213</v>
      </c>
      <c r="X5197">
        <v>850</v>
      </c>
      <c r="Y5197" t="s">
        <v>376</v>
      </c>
      <c r="Z5197" t="s">
        <v>436</v>
      </c>
      <c r="AA5197">
        <v>38</v>
      </c>
      <c r="AB5197">
        <v>2</v>
      </c>
      <c r="AC5197">
        <v>94652.04</v>
      </c>
      <c r="AD5197">
        <v>1</v>
      </c>
      <c r="AE5197">
        <v>1</v>
      </c>
      <c r="AF5197">
        <v>1</v>
      </c>
      <c r="AG5197">
        <v>171960.76</v>
      </c>
      <c r="AH5197">
        <v>0</v>
      </c>
    </row>
    <row r="5198" spans="21:34" x14ac:dyDescent="0.25">
      <c r="U5198">
        <v>5197</v>
      </c>
      <c r="V5198">
        <v>15670822</v>
      </c>
      <c r="W5198" t="s">
        <v>1283</v>
      </c>
      <c r="X5198">
        <v>719</v>
      </c>
      <c r="Y5198" t="s">
        <v>374</v>
      </c>
      <c r="Z5198" t="s">
        <v>437</v>
      </c>
      <c r="AA5198">
        <v>22</v>
      </c>
      <c r="AB5198">
        <v>7</v>
      </c>
      <c r="AC5198">
        <v>114415.84</v>
      </c>
      <c r="AD5198">
        <v>1</v>
      </c>
      <c r="AE5198">
        <v>1</v>
      </c>
      <c r="AF5198">
        <v>1</v>
      </c>
      <c r="AG5198">
        <v>177497.4</v>
      </c>
      <c r="AH5198">
        <v>0</v>
      </c>
    </row>
    <row r="5199" spans="21:34" x14ac:dyDescent="0.25">
      <c r="U5199">
        <v>5198</v>
      </c>
      <c r="V5199">
        <v>15629744</v>
      </c>
      <c r="W5199" t="s">
        <v>839</v>
      </c>
      <c r="X5199">
        <v>804</v>
      </c>
      <c r="Y5199" t="s">
        <v>374</v>
      </c>
      <c r="Z5199" t="s">
        <v>437</v>
      </c>
      <c r="AA5199">
        <v>71</v>
      </c>
      <c r="AB5199">
        <v>8</v>
      </c>
      <c r="AC5199">
        <v>0</v>
      </c>
      <c r="AD5199">
        <v>2</v>
      </c>
      <c r="AE5199">
        <v>0</v>
      </c>
      <c r="AF5199">
        <v>1</v>
      </c>
      <c r="AG5199">
        <v>147995.96</v>
      </c>
      <c r="AH5199">
        <v>0</v>
      </c>
    </row>
    <row r="5200" spans="21:34" x14ac:dyDescent="0.25">
      <c r="U5200">
        <v>5199</v>
      </c>
      <c r="V5200">
        <v>15660768</v>
      </c>
      <c r="W5200" t="s">
        <v>936</v>
      </c>
      <c r="X5200">
        <v>604</v>
      </c>
      <c r="Y5200" t="s">
        <v>374</v>
      </c>
      <c r="Z5200" t="s">
        <v>436</v>
      </c>
      <c r="AA5200">
        <v>40</v>
      </c>
      <c r="AB5200">
        <v>1</v>
      </c>
      <c r="AC5200">
        <v>84315.02</v>
      </c>
      <c r="AD5200">
        <v>1</v>
      </c>
      <c r="AE5200">
        <v>0</v>
      </c>
      <c r="AF5200">
        <v>0</v>
      </c>
      <c r="AG5200">
        <v>36209.1</v>
      </c>
      <c r="AH5200">
        <v>0</v>
      </c>
    </row>
    <row r="5201" spans="21:34" x14ac:dyDescent="0.25">
      <c r="U5201">
        <v>5200</v>
      </c>
      <c r="V5201">
        <v>15726310</v>
      </c>
      <c r="W5201" t="s">
        <v>1207</v>
      </c>
      <c r="X5201">
        <v>782</v>
      </c>
      <c r="Y5201" t="s">
        <v>376</v>
      </c>
      <c r="Z5201" t="s">
        <v>437</v>
      </c>
      <c r="AA5201">
        <v>27</v>
      </c>
      <c r="AB5201">
        <v>3</v>
      </c>
      <c r="AC5201">
        <v>0</v>
      </c>
      <c r="AD5201">
        <v>2</v>
      </c>
      <c r="AE5201">
        <v>1</v>
      </c>
      <c r="AF5201">
        <v>0</v>
      </c>
      <c r="AG5201">
        <v>143614.01</v>
      </c>
      <c r="AH5201">
        <v>0</v>
      </c>
    </row>
    <row r="5202" spans="21:34" x14ac:dyDescent="0.25">
      <c r="U5202">
        <v>5201</v>
      </c>
      <c r="V5202">
        <v>15641298</v>
      </c>
      <c r="W5202" t="s">
        <v>2724</v>
      </c>
      <c r="X5202">
        <v>512</v>
      </c>
      <c r="Y5202" t="s">
        <v>378</v>
      </c>
      <c r="Z5202" t="s">
        <v>436</v>
      </c>
      <c r="AA5202">
        <v>42</v>
      </c>
      <c r="AB5202">
        <v>9</v>
      </c>
      <c r="AC5202">
        <v>93955.83</v>
      </c>
      <c r="AD5202">
        <v>2</v>
      </c>
      <c r="AE5202">
        <v>1</v>
      </c>
      <c r="AF5202">
        <v>0</v>
      </c>
      <c r="AG5202">
        <v>14828.54</v>
      </c>
      <c r="AH5202">
        <v>0</v>
      </c>
    </row>
    <row r="5203" spans="21:34" x14ac:dyDescent="0.25">
      <c r="U5203">
        <v>5202</v>
      </c>
      <c r="V5203">
        <v>15625675</v>
      </c>
      <c r="W5203" t="s">
        <v>678</v>
      </c>
      <c r="X5203">
        <v>569</v>
      </c>
      <c r="Y5203" t="s">
        <v>374</v>
      </c>
      <c r="Z5203" t="s">
        <v>436</v>
      </c>
      <c r="AA5203">
        <v>36</v>
      </c>
      <c r="AB5203">
        <v>1</v>
      </c>
      <c r="AC5203">
        <v>67087.69</v>
      </c>
      <c r="AD5203">
        <v>1</v>
      </c>
      <c r="AE5203">
        <v>1</v>
      </c>
      <c r="AF5203">
        <v>0</v>
      </c>
      <c r="AG5203">
        <v>154775.70000000001</v>
      </c>
      <c r="AH5203">
        <v>0</v>
      </c>
    </row>
    <row r="5204" spans="21:34" x14ac:dyDescent="0.25">
      <c r="U5204">
        <v>5203</v>
      </c>
      <c r="V5204">
        <v>15713354</v>
      </c>
      <c r="W5204" t="s">
        <v>2725</v>
      </c>
      <c r="X5204">
        <v>597</v>
      </c>
      <c r="Y5204" t="s">
        <v>378</v>
      </c>
      <c r="Z5204" t="s">
        <v>437</v>
      </c>
      <c r="AA5204">
        <v>22</v>
      </c>
      <c r="AB5204">
        <v>6</v>
      </c>
      <c r="AC5204">
        <v>101528.61</v>
      </c>
      <c r="AD5204">
        <v>1</v>
      </c>
      <c r="AE5204">
        <v>1</v>
      </c>
      <c r="AF5204">
        <v>0</v>
      </c>
      <c r="AG5204">
        <v>70529</v>
      </c>
      <c r="AH5204">
        <v>1</v>
      </c>
    </row>
    <row r="5205" spans="21:34" x14ac:dyDescent="0.25">
      <c r="U5205">
        <v>5204</v>
      </c>
      <c r="V5205">
        <v>15633866</v>
      </c>
      <c r="W5205" t="s">
        <v>1000</v>
      </c>
      <c r="X5205">
        <v>753</v>
      </c>
      <c r="Y5205" t="s">
        <v>378</v>
      </c>
      <c r="Z5205" t="s">
        <v>436</v>
      </c>
      <c r="AA5205">
        <v>30</v>
      </c>
      <c r="AB5205">
        <v>1</v>
      </c>
      <c r="AC5205">
        <v>110824.52</v>
      </c>
      <c r="AD5205">
        <v>1</v>
      </c>
      <c r="AE5205">
        <v>1</v>
      </c>
      <c r="AF5205">
        <v>1</v>
      </c>
      <c r="AG5205">
        <v>57896.27</v>
      </c>
      <c r="AH5205">
        <v>0</v>
      </c>
    </row>
    <row r="5206" spans="21:34" x14ac:dyDescent="0.25">
      <c r="U5206">
        <v>5205</v>
      </c>
      <c r="V5206">
        <v>15704231</v>
      </c>
      <c r="W5206" t="s">
        <v>2726</v>
      </c>
      <c r="X5206">
        <v>430</v>
      </c>
      <c r="Y5206" t="s">
        <v>374</v>
      </c>
      <c r="Z5206" t="s">
        <v>437</v>
      </c>
      <c r="AA5206">
        <v>33</v>
      </c>
      <c r="AB5206">
        <v>8</v>
      </c>
      <c r="AC5206">
        <v>0</v>
      </c>
      <c r="AD5206">
        <v>1</v>
      </c>
      <c r="AE5206">
        <v>1</v>
      </c>
      <c r="AF5206">
        <v>1</v>
      </c>
      <c r="AG5206">
        <v>69759.91</v>
      </c>
      <c r="AH5206">
        <v>0</v>
      </c>
    </row>
    <row r="5207" spans="21:34" x14ac:dyDescent="0.25">
      <c r="U5207">
        <v>5206</v>
      </c>
      <c r="V5207">
        <v>15735400</v>
      </c>
      <c r="W5207" t="s">
        <v>2658</v>
      </c>
      <c r="X5207">
        <v>756</v>
      </c>
      <c r="Y5207" t="s">
        <v>374</v>
      </c>
      <c r="Z5207" t="s">
        <v>436</v>
      </c>
      <c r="AA5207">
        <v>28</v>
      </c>
      <c r="AB5207">
        <v>8</v>
      </c>
      <c r="AC5207">
        <v>179960.2</v>
      </c>
      <c r="AD5207">
        <v>1</v>
      </c>
      <c r="AE5207">
        <v>1</v>
      </c>
      <c r="AF5207">
        <v>0</v>
      </c>
      <c r="AG5207">
        <v>89938.08</v>
      </c>
      <c r="AH5207">
        <v>0</v>
      </c>
    </row>
    <row r="5208" spans="21:34" x14ac:dyDescent="0.25">
      <c r="U5208">
        <v>5207</v>
      </c>
      <c r="V5208">
        <v>15632826</v>
      </c>
      <c r="W5208" t="s">
        <v>2727</v>
      </c>
      <c r="X5208">
        <v>493</v>
      </c>
      <c r="Y5208" t="s">
        <v>374</v>
      </c>
      <c r="Z5208" t="s">
        <v>436</v>
      </c>
      <c r="AA5208">
        <v>38</v>
      </c>
      <c r="AB5208">
        <v>3</v>
      </c>
      <c r="AC5208">
        <v>134006.76999999999</v>
      </c>
      <c r="AD5208">
        <v>1</v>
      </c>
      <c r="AE5208">
        <v>1</v>
      </c>
      <c r="AF5208">
        <v>0</v>
      </c>
      <c r="AG5208">
        <v>89578.32</v>
      </c>
      <c r="AH5208">
        <v>0</v>
      </c>
    </row>
    <row r="5209" spans="21:34" x14ac:dyDescent="0.25">
      <c r="U5209">
        <v>5208</v>
      </c>
      <c r="V5209">
        <v>15751022</v>
      </c>
      <c r="W5209" t="s">
        <v>2037</v>
      </c>
      <c r="X5209">
        <v>777</v>
      </c>
      <c r="Y5209" t="s">
        <v>378</v>
      </c>
      <c r="Z5209" t="s">
        <v>437</v>
      </c>
      <c r="AA5209">
        <v>37</v>
      </c>
      <c r="AB5209">
        <v>10</v>
      </c>
      <c r="AC5209">
        <v>121532.17</v>
      </c>
      <c r="AD5209">
        <v>2</v>
      </c>
      <c r="AE5209">
        <v>1</v>
      </c>
      <c r="AF5209">
        <v>1</v>
      </c>
      <c r="AG5209">
        <v>73464.88</v>
      </c>
      <c r="AH5209">
        <v>0</v>
      </c>
    </row>
    <row r="5210" spans="21:34" x14ac:dyDescent="0.25">
      <c r="U5210">
        <v>5209</v>
      </c>
      <c r="V5210">
        <v>15664737</v>
      </c>
      <c r="W5210" t="s">
        <v>1977</v>
      </c>
      <c r="X5210">
        <v>779</v>
      </c>
      <c r="Y5210" t="s">
        <v>376</v>
      </c>
      <c r="Z5210" t="s">
        <v>437</v>
      </c>
      <c r="AA5210">
        <v>38</v>
      </c>
      <c r="AB5210">
        <v>7</v>
      </c>
      <c r="AC5210">
        <v>0</v>
      </c>
      <c r="AD5210">
        <v>2</v>
      </c>
      <c r="AE5210">
        <v>1</v>
      </c>
      <c r="AF5210">
        <v>1</v>
      </c>
      <c r="AG5210">
        <v>138542.87</v>
      </c>
      <c r="AH5210">
        <v>0</v>
      </c>
    </row>
    <row r="5211" spans="21:34" x14ac:dyDescent="0.25">
      <c r="U5211">
        <v>5210</v>
      </c>
      <c r="V5211">
        <v>15681126</v>
      </c>
      <c r="W5211" t="s">
        <v>2407</v>
      </c>
      <c r="X5211">
        <v>702</v>
      </c>
      <c r="Y5211" t="s">
        <v>376</v>
      </c>
      <c r="Z5211" t="s">
        <v>437</v>
      </c>
      <c r="AA5211">
        <v>38</v>
      </c>
      <c r="AB5211">
        <v>2</v>
      </c>
      <c r="AC5211">
        <v>0</v>
      </c>
      <c r="AD5211">
        <v>1</v>
      </c>
      <c r="AE5211">
        <v>1</v>
      </c>
      <c r="AF5211">
        <v>1</v>
      </c>
      <c r="AG5211">
        <v>161888.63</v>
      </c>
      <c r="AH5211">
        <v>0</v>
      </c>
    </row>
    <row r="5212" spans="21:34" x14ac:dyDescent="0.25">
      <c r="U5212">
        <v>5211</v>
      </c>
      <c r="V5212">
        <v>15738954</v>
      </c>
      <c r="W5212" t="s">
        <v>713</v>
      </c>
      <c r="X5212">
        <v>551</v>
      </c>
      <c r="Y5212" t="s">
        <v>374</v>
      </c>
      <c r="Z5212" t="s">
        <v>436</v>
      </c>
      <c r="AA5212">
        <v>35</v>
      </c>
      <c r="AB5212">
        <v>7</v>
      </c>
      <c r="AC5212">
        <v>129717.3</v>
      </c>
      <c r="AD5212">
        <v>2</v>
      </c>
      <c r="AE5212">
        <v>0</v>
      </c>
      <c r="AF5212">
        <v>0</v>
      </c>
      <c r="AG5212">
        <v>86937.2</v>
      </c>
      <c r="AH5212">
        <v>0</v>
      </c>
    </row>
    <row r="5213" spans="21:34" x14ac:dyDescent="0.25">
      <c r="U5213">
        <v>5212</v>
      </c>
      <c r="V5213">
        <v>15662263</v>
      </c>
      <c r="W5213" t="s">
        <v>2728</v>
      </c>
      <c r="X5213">
        <v>749</v>
      </c>
      <c r="Y5213" t="s">
        <v>378</v>
      </c>
      <c r="Z5213" t="s">
        <v>436</v>
      </c>
      <c r="AA5213">
        <v>22</v>
      </c>
      <c r="AB5213">
        <v>4</v>
      </c>
      <c r="AC5213">
        <v>94762.16</v>
      </c>
      <c r="AD5213">
        <v>2</v>
      </c>
      <c r="AE5213">
        <v>1</v>
      </c>
      <c r="AF5213">
        <v>1</v>
      </c>
      <c r="AG5213">
        <v>42241.54</v>
      </c>
      <c r="AH5213">
        <v>0</v>
      </c>
    </row>
    <row r="5214" spans="21:34" x14ac:dyDescent="0.25">
      <c r="U5214">
        <v>5213</v>
      </c>
      <c r="V5214">
        <v>15621611</v>
      </c>
      <c r="W5214" t="s">
        <v>1414</v>
      </c>
      <c r="X5214">
        <v>742</v>
      </c>
      <c r="Y5214" t="s">
        <v>378</v>
      </c>
      <c r="Z5214" t="s">
        <v>436</v>
      </c>
      <c r="AA5214">
        <v>55</v>
      </c>
      <c r="AB5214">
        <v>5</v>
      </c>
      <c r="AC5214">
        <v>155196.17000000001</v>
      </c>
      <c r="AD5214">
        <v>1</v>
      </c>
      <c r="AE5214">
        <v>0</v>
      </c>
      <c r="AF5214">
        <v>1</v>
      </c>
      <c r="AG5214">
        <v>121207.66</v>
      </c>
      <c r="AH5214">
        <v>1</v>
      </c>
    </row>
    <row r="5215" spans="21:34" x14ac:dyDescent="0.25">
      <c r="U5215">
        <v>5214</v>
      </c>
      <c r="V5215">
        <v>15783752</v>
      </c>
      <c r="W5215" t="s">
        <v>2729</v>
      </c>
      <c r="X5215">
        <v>752</v>
      </c>
      <c r="Y5215" t="s">
        <v>378</v>
      </c>
      <c r="Z5215" t="s">
        <v>436</v>
      </c>
      <c r="AA5215">
        <v>29</v>
      </c>
      <c r="AB5215">
        <v>4</v>
      </c>
      <c r="AC5215">
        <v>129514.99</v>
      </c>
      <c r="AD5215">
        <v>1</v>
      </c>
      <c r="AE5215">
        <v>1</v>
      </c>
      <c r="AF5215">
        <v>1</v>
      </c>
      <c r="AG5215">
        <v>102930.46</v>
      </c>
      <c r="AH5215">
        <v>0</v>
      </c>
    </row>
    <row r="5216" spans="21:34" x14ac:dyDescent="0.25">
      <c r="U5216">
        <v>5215</v>
      </c>
      <c r="V5216">
        <v>15709474</v>
      </c>
      <c r="W5216" t="s">
        <v>2730</v>
      </c>
      <c r="X5216">
        <v>740</v>
      </c>
      <c r="Y5216" t="s">
        <v>378</v>
      </c>
      <c r="Z5216" t="s">
        <v>437</v>
      </c>
      <c r="AA5216">
        <v>57</v>
      </c>
      <c r="AB5216">
        <v>3</v>
      </c>
      <c r="AC5216">
        <v>113386.36</v>
      </c>
      <c r="AD5216">
        <v>2</v>
      </c>
      <c r="AE5216">
        <v>1</v>
      </c>
      <c r="AF5216">
        <v>1</v>
      </c>
      <c r="AG5216">
        <v>65121.63</v>
      </c>
      <c r="AH5216">
        <v>1</v>
      </c>
    </row>
    <row r="5217" spans="21:34" x14ac:dyDescent="0.25">
      <c r="U5217">
        <v>5216</v>
      </c>
      <c r="V5217">
        <v>15701280</v>
      </c>
      <c r="W5217" t="s">
        <v>1671</v>
      </c>
      <c r="X5217">
        <v>576</v>
      </c>
      <c r="Y5217" t="s">
        <v>374</v>
      </c>
      <c r="Z5217" t="s">
        <v>436</v>
      </c>
      <c r="AA5217">
        <v>24</v>
      </c>
      <c r="AB5217">
        <v>3</v>
      </c>
      <c r="AC5217">
        <v>0</v>
      </c>
      <c r="AD5217">
        <v>1</v>
      </c>
      <c r="AE5217">
        <v>0</v>
      </c>
      <c r="AF5217">
        <v>1</v>
      </c>
      <c r="AG5217">
        <v>78498.039999999994</v>
      </c>
      <c r="AH5217">
        <v>1</v>
      </c>
    </row>
    <row r="5218" spans="21:34" x14ac:dyDescent="0.25">
      <c r="U5218">
        <v>5217</v>
      </c>
      <c r="V5218">
        <v>15671104</v>
      </c>
      <c r="W5218" t="s">
        <v>2731</v>
      </c>
      <c r="X5218">
        <v>637</v>
      </c>
      <c r="Y5218" t="s">
        <v>376</v>
      </c>
      <c r="Z5218" t="s">
        <v>436</v>
      </c>
      <c r="AA5218">
        <v>43</v>
      </c>
      <c r="AB5218">
        <v>3</v>
      </c>
      <c r="AC5218">
        <v>172196.23</v>
      </c>
      <c r="AD5218">
        <v>1</v>
      </c>
      <c r="AE5218">
        <v>1</v>
      </c>
      <c r="AF5218">
        <v>1</v>
      </c>
      <c r="AG5218">
        <v>104769.96</v>
      </c>
      <c r="AH5218">
        <v>0</v>
      </c>
    </row>
    <row r="5219" spans="21:34" x14ac:dyDescent="0.25">
      <c r="U5219">
        <v>5218</v>
      </c>
      <c r="V5219">
        <v>15796434</v>
      </c>
      <c r="W5219" t="s">
        <v>2732</v>
      </c>
      <c r="X5219">
        <v>724</v>
      </c>
      <c r="Y5219" t="s">
        <v>374</v>
      </c>
      <c r="Z5219" t="s">
        <v>436</v>
      </c>
      <c r="AA5219">
        <v>28</v>
      </c>
      <c r="AB5219">
        <v>5</v>
      </c>
      <c r="AC5219">
        <v>97612.12</v>
      </c>
      <c r="AD5219">
        <v>1</v>
      </c>
      <c r="AE5219">
        <v>1</v>
      </c>
      <c r="AF5219">
        <v>1</v>
      </c>
      <c r="AG5219">
        <v>96498.14</v>
      </c>
      <c r="AH5219">
        <v>0</v>
      </c>
    </row>
    <row r="5220" spans="21:34" x14ac:dyDescent="0.25">
      <c r="U5220">
        <v>5219</v>
      </c>
      <c r="V5220">
        <v>15781505</v>
      </c>
      <c r="W5220" t="s">
        <v>1664</v>
      </c>
      <c r="X5220">
        <v>685</v>
      </c>
      <c r="Y5220" t="s">
        <v>374</v>
      </c>
      <c r="Z5220" t="s">
        <v>436</v>
      </c>
      <c r="AA5220">
        <v>20</v>
      </c>
      <c r="AB5220">
        <v>4</v>
      </c>
      <c r="AC5220">
        <v>104719.94</v>
      </c>
      <c r="AD5220">
        <v>2</v>
      </c>
      <c r="AE5220">
        <v>1</v>
      </c>
      <c r="AF5220">
        <v>0</v>
      </c>
      <c r="AG5220">
        <v>38691.339999999997</v>
      </c>
      <c r="AH5220">
        <v>0</v>
      </c>
    </row>
    <row r="5221" spans="21:34" x14ac:dyDescent="0.25">
      <c r="U5221">
        <v>5220</v>
      </c>
      <c r="V5221">
        <v>15625819</v>
      </c>
      <c r="W5221" t="s">
        <v>2116</v>
      </c>
      <c r="X5221">
        <v>625</v>
      </c>
      <c r="Y5221" t="s">
        <v>374</v>
      </c>
      <c r="Z5221" t="s">
        <v>437</v>
      </c>
      <c r="AA5221">
        <v>38</v>
      </c>
      <c r="AB5221">
        <v>7</v>
      </c>
      <c r="AC5221">
        <v>0</v>
      </c>
      <c r="AD5221">
        <v>1</v>
      </c>
      <c r="AE5221">
        <v>1</v>
      </c>
      <c r="AF5221">
        <v>0</v>
      </c>
      <c r="AG5221">
        <v>164804.01999999999</v>
      </c>
      <c r="AH5221">
        <v>0</v>
      </c>
    </row>
    <row r="5222" spans="21:34" x14ac:dyDescent="0.25">
      <c r="U5222">
        <v>5221</v>
      </c>
      <c r="V5222">
        <v>15753174</v>
      </c>
      <c r="W5222" t="s">
        <v>1431</v>
      </c>
      <c r="X5222">
        <v>571</v>
      </c>
      <c r="Y5222" t="s">
        <v>378</v>
      </c>
      <c r="Z5222" t="s">
        <v>436</v>
      </c>
      <c r="AA5222">
        <v>37</v>
      </c>
      <c r="AB5222">
        <v>9</v>
      </c>
      <c r="AC5222">
        <v>139592.98000000001</v>
      </c>
      <c r="AD5222">
        <v>3</v>
      </c>
      <c r="AE5222">
        <v>1</v>
      </c>
      <c r="AF5222">
        <v>0</v>
      </c>
      <c r="AG5222">
        <v>104152.65</v>
      </c>
      <c r="AH5222">
        <v>1</v>
      </c>
    </row>
    <row r="5223" spans="21:34" x14ac:dyDescent="0.25">
      <c r="U5223">
        <v>5222</v>
      </c>
      <c r="V5223">
        <v>15654067</v>
      </c>
      <c r="W5223" t="s">
        <v>2733</v>
      </c>
      <c r="X5223">
        <v>584</v>
      </c>
      <c r="Y5223" t="s">
        <v>376</v>
      </c>
      <c r="Z5223" t="s">
        <v>437</v>
      </c>
      <c r="AA5223">
        <v>29</v>
      </c>
      <c r="AB5223">
        <v>4</v>
      </c>
      <c r="AC5223">
        <v>0</v>
      </c>
      <c r="AD5223">
        <v>2</v>
      </c>
      <c r="AE5223">
        <v>1</v>
      </c>
      <c r="AF5223">
        <v>0</v>
      </c>
      <c r="AG5223">
        <v>88866.92</v>
      </c>
      <c r="AH5223">
        <v>0</v>
      </c>
    </row>
    <row r="5224" spans="21:34" x14ac:dyDescent="0.25">
      <c r="U5224">
        <v>5223</v>
      </c>
      <c r="V5224">
        <v>15724719</v>
      </c>
      <c r="W5224" t="s">
        <v>363</v>
      </c>
      <c r="X5224">
        <v>550</v>
      </c>
      <c r="Y5224" t="s">
        <v>374</v>
      </c>
      <c r="Z5224" t="s">
        <v>437</v>
      </c>
      <c r="AA5224">
        <v>22</v>
      </c>
      <c r="AB5224">
        <v>7</v>
      </c>
      <c r="AC5224">
        <v>139096.85</v>
      </c>
      <c r="AD5224">
        <v>1</v>
      </c>
      <c r="AE5224">
        <v>1</v>
      </c>
      <c r="AF5224">
        <v>0</v>
      </c>
      <c r="AG5224">
        <v>129890.94</v>
      </c>
      <c r="AH5224">
        <v>0</v>
      </c>
    </row>
    <row r="5225" spans="21:34" x14ac:dyDescent="0.25">
      <c r="U5225">
        <v>5224</v>
      </c>
      <c r="V5225">
        <v>15624695</v>
      </c>
      <c r="W5225" t="s">
        <v>1195</v>
      </c>
      <c r="X5225">
        <v>662</v>
      </c>
      <c r="Y5225" t="s">
        <v>376</v>
      </c>
      <c r="Z5225" t="s">
        <v>437</v>
      </c>
      <c r="AA5225">
        <v>72</v>
      </c>
      <c r="AB5225">
        <v>7</v>
      </c>
      <c r="AC5225">
        <v>140301.72</v>
      </c>
      <c r="AD5225">
        <v>1</v>
      </c>
      <c r="AE5225">
        <v>0</v>
      </c>
      <c r="AF5225">
        <v>1</v>
      </c>
      <c r="AG5225">
        <v>179258.67</v>
      </c>
      <c r="AH5225">
        <v>0</v>
      </c>
    </row>
    <row r="5226" spans="21:34" x14ac:dyDescent="0.25">
      <c r="U5226">
        <v>5225</v>
      </c>
      <c r="V5226">
        <v>15718216</v>
      </c>
      <c r="W5226" t="s">
        <v>2734</v>
      </c>
      <c r="X5226">
        <v>803</v>
      </c>
      <c r="Y5226" t="s">
        <v>376</v>
      </c>
      <c r="Z5226" t="s">
        <v>436</v>
      </c>
      <c r="AA5226">
        <v>43</v>
      </c>
      <c r="AB5226">
        <v>3</v>
      </c>
      <c r="AC5226">
        <v>0</v>
      </c>
      <c r="AD5226">
        <v>1</v>
      </c>
      <c r="AE5226">
        <v>1</v>
      </c>
      <c r="AF5226">
        <v>0</v>
      </c>
      <c r="AG5226">
        <v>72051.44</v>
      </c>
      <c r="AH5226">
        <v>0</v>
      </c>
    </row>
    <row r="5227" spans="21:34" x14ac:dyDescent="0.25">
      <c r="U5227">
        <v>5226</v>
      </c>
      <c r="V5227">
        <v>15586300</v>
      </c>
      <c r="W5227" t="s">
        <v>2735</v>
      </c>
      <c r="X5227">
        <v>615</v>
      </c>
      <c r="Y5227" t="s">
        <v>374</v>
      </c>
      <c r="Z5227" t="s">
        <v>436</v>
      </c>
      <c r="AA5227">
        <v>66</v>
      </c>
      <c r="AB5227">
        <v>7</v>
      </c>
      <c r="AC5227">
        <v>0</v>
      </c>
      <c r="AD5227">
        <v>2</v>
      </c>
      <c r="AE5227">
        <v>1</v>
      </c>
      <c r="AF5227">
        <v>1</v>
      </c>
      <c r="AG5227">
        <v>74580.800000000003</v>
      </c>
      <c r="AH5227">
        <v>0</v>
      </c>
    </row>
    <row r="5228" spans="21:34" x14ac:dyDescent="0.25">
      <c r="U5228">
        <v>5227</v>
      </c>
      <c r="V5228">
        <v>15783349</v>
      </c>
      <c r="W5228" t="s">
        <v>2736</v>
      </c>
      <c r="X5228">
        <v>481</v>
      </c>
      <c r="Y5228" t="s">
        <v>376</v>
      </c>
      <c r="Z5228" t="s">
        <v>436</v>
      </c>
      <c r="AA5228">
        <v>39</v>
      </c>
      <c r="AB5228">
        <v>1</v>
      </c>
      <c r="AC5228">
        <v>111233.09</v>
      </c>
      <c r="AD5228">
        <v>1</v>
      </c>
      <c r="AE5228">
        <v>1</v>
      </c>
      <c r="AF5228">
        <v>1</v>
      </c>
      <c r="AG5228">
        <v>123995.15</v>
      </c>
      <c r="AH5228">
        <v>0</v>
      </c>
    </row>
    <row r="5229" spans="21:34" x14ac:dyDescent="0.25">
      <c r="U5229">
        <v>5228</v>
      </c>
      <c r="V5229">
        <v>15725767</v>
      </c>
      <c r="W5229" t="s">
        <v>1225</v>
      </c>
      <c r="X5229">
        <v>701</v>
      </c>
      <c r="Y5229" t="s">
        <v>374</v>
      </c>
      <c r="Z5229" t="s">
        <v>436</v>
      </c>
      <c r="AA5229">
        <v>23</v>
      </c>
      <c r="AB5229">
        <v>3</v>
      </c>
      <c r="AC5229">
        <v>0</v>
      </c>
      <c r="AD5229">
        <v>2</v>
      </c>
      <c r="AE5229">
        <v>1</v>
      </c>
      <c r="AF5229">
        <v>0</v>
      </c>
      <c r="AG5229">
        <v>38960.589999999997</v>
      </c>
      <c r="AH5229">
        <v>0</v>
      </c>
    </row>
    <row r="5230" spans="21:34" x14ac:dyDescent="0.25">
      <c r="U5230">
        <v>5229</v>
      </c>
      <c r="V5230">
        <v>15791925</v>
      </c>
      <c r="W5230" t="s">
        <v>716</v>
      </c>
      <c r="X5230">
        <v>751</v>
      </c>
      <c r="Y5230" t="s">
        <v>374</v>
      </c>
      <c r="Z5230" t="s">
        <v>436</v>
      </c>
      <c r="AA5230">
        <v>29</v>
      </c>
      <c r="AB5230">
        <v>10</v>
      </c>
      <c r="AC5230">
        <v>147737.63</v>
      </c>
      <c r="AD5230">
        <v>1</v>
      </c>
      <c r="AE5230">
        <v>0</v>
      </c>
      <c r="AF5230">
        <v>1</v>
      </c>
      <c r="AG5230">
        <v>94951.27</v>
      </c>
      <c r="AH5230">
        <v>0</v>
      </c>
    </row>
    <row r="5231" spans="21:34" x14ac:dyDescent="0.25">
      <c r="U5231">
        <v>5230</v>
      </c>
      <c r="V5231">
        <v>15793585</v>
      </c>
      <c r="W5231" t="s">
        <v>1164</v>
      </c>
      <c r="X5231">
        <v>675</v>
      </c>
      <c r="Y5231" t="s">
        <v>374</v>
      </c>
      <c r="Z5231" t="s">
        <v>436</v>
      </c>
      <c r="AA5231">
        <v>35</v>
      </c>
      <c r="AB5231">
        <v>8</v>
      </c>
      <c r="AC5231">
        <v>0</v>
      </c>
      <c r="AD5231">
        <v>2</v>
      </c>
      <c r="AE5231">
        <v>1</v>
      </c>
      <c r="AF5231">
        <v>1</v>
      </c>
      <c r="AG5231">
        <v>56642.97</v>
      </c>
      <c r="AH5231">
        <v>0</v>
      </c>
    </row>
    <row r="5232" spans="21:34" x14ac:dyDescent="0.25">
      <c r="U5232">
        <v>5231</v>
      </c>
      <c r="V5232">
        <v>15576641</v>
      </c>
      <c r="W5232" t="s">
        <v>824</v>
      </c>
      <c r="X5232">
        <v>733</v>
      </c>
      <c r="Y5232" t="s">
        <v>378</v>
      </c>
      <c r="Z5232" t="s">
        <v>436</v>
      </c>
      <c r="AA5232">
        <v>40</v>
      </c>
      <c r="AB5232">
        <v>5</v>
      </c>
      <c r="AC5232">
        <v>125725.02</v>
      </c>
      <c r="AD5232">
        <v>2</v>
      </c>
      <c r="AE5232">
        <v>1</v>
      </c>
      <c r="AF5232">
        <v>1</v>
      </c>
      <c r="AG5232">
        <v>50783.1</v>
      </c>
      <c r="AH5232">
        <v>0</v>
      </c>
    </row>
    <row r="5233" spans="21:34" x14ac:dyDescent="0.25">
      <c r="U5233">
        <v>5232</v>
      </c>
      <c r="V5233">
        <v>15749519</v>
      </c>
      <c r="W5233" t="s">
        <v>1111</v>
      </c>
      <c r="X5233">
        <v>822</v>
      </c>
      <c r="Y5233" t="s">
        <v>374</v>
      </c>
      <c r="Z5233" t="s">
        <v>436</v>
      </c>
      <c r="AA5233">
        <v>38</v>
      </c>
      <c r="AB5233">
        <v>6</v>
      </c>
      <c r="AC5233">
        <v>128289.7</v>
      </c>
      <c r="AD5233">
        <v>3</v>
      </c>
      <c r="AE5233">
        <v>1</v>
      </c>
      <c r="AF5233">
        <v>0</v>
      </c>
      <c r="AG5233">
        <v>9149.9599999999991</v>
      </c>
      <c r="AH5233">
        <v>1</v>
      </c>
    </row>
    <row r="5234" spans="21:34" x14ac:dyDescent="0.25">
      <c r="U5234">
        <v>5233</v>
      </c>
      <c r="V5234">
        <v>15684960</v>
      </c>
      <c r="W5234" t="s">
        <v>2737</v>
      </c>
      <c r="X5234">
        <v>559</v>
      </c>
      <c r="Y5234" t="s">
        <v>374</v>
      </c>
      <c r="Z5234" t="s">
        <v>437</v>
      </c>
      <c r="AA5234">
        <v>46</v>
      </c>
      <c r="AB5234">
        <v>5</v>
      </c>
      <c r="AC5234">
        <v>0</v>
      </c>
      <c r="AD5234">
        <v>1</v>
      </c>
      <c r="AE5234">
        <v>1</v>
      </c>
      <c r="AF5234">
        <v>0</v>
      </c>
      <c r="AG5234">
        <v>21006.1</v>
      </c>
      <c r="AH5234">
        <v>1</v>
      </c>
    </row>
    <row r="5235" spans="21:34" x14ac:dyDescent="0.25">
      <c r="U5235">
        <v>5234</v>
      </c>
      <c r="V5235">
        <v>15591286</v>
      </c>
      <c r="W5235" t="s">
        <v>956</v>
      </c>
      <c r="X5235">
        <v>731</v>
      </c>
      <c r="Y5235" t="s">
        <v>378</v>
      </c>
      <c r="Z5235" t="s">
        <v>437</v>
      </c>
      <c r="AA5235">
        <v>49</v>
      </c>
      <c r="AB5235">
        <v>4</v>
      </c>
      <c r="AC5235">
        <v>88826.07</v>
      </c>
      <c r="AD5235">
        <v>1</v>
      </c>
      <c r="AE5235">
        <v>1</v>
      </c>
      <c r="AF5235">
        <v>1</v>
      </c>
      <c r="AG5235">
        <v>33759.410000000003</v>
      </c>
      <c r="AH5235">
        <v>1</v>
      </c>
    </row>
    <row r="5236" spans="21:34" x14ac:dyDescent="0.25">
      <c r="U5236">
        <v>5235</v>
      </c>
      <c r="V5236">
        <v>15668323</v>
      </c>
      <c r="W5236" t="s">
        <v>2422</v>
      </c>
      <c r="X5236">
        <v>678</v>
      </c>
      <c r="Y5236" t="s">
        <v>374</v>
      </c>
      <c r="Z5236" t="s">
        <v>437</v>
      </c>
      <c r="AA5236">
        <v>41</v>
      </c>
      <c r="AB5236">
        <v>1</v>
      </c>
      <c r="AC5236">
        <v>143443.60999999999</v>
      </c>
      <c r="AD5236">
        <v>1</v>
      </c>
      <c r="AE5236">
        <v>1</v>
      </c>
      <c r="AF5236">
        <v>0</v>
      </c>
      <c r="AG5236">
        <v>196622.28</v>
      </c>
      <c r="AH5236">
        <v>1</v>
      </c>
    </row>
    <row r="5237" spans="21:34" x14ac:dyDescent="0.25">
      <c r="U5237">
        <v>5236</v>
      </c>
      <c r="V5237">
        <v>15608528</v>
      </c>
      <c r="W5237" t="s">
        <v>1263</v>
      </c>
      <c r="X5237">
        <v>645</v>
      </c>
      <c r="Y5237" t="s">
        <v>374</v>
      </c>
      <c r="Z5237" t="s">
        <v>437</v>
      </c>
      <c r="AA5237">
        <v>68</v>
      </c>
      <c r="AB5237">
        <v>9</v>
      </c>
      <c r="AC5237">
        <v>0</v>
      </c>
      <c r="AD5237">
        <v>4</v>
      </c>
      <c r="AE5237">
        <v>1</v>
      </c>
      <c r="AF5237">
        <v>1</v>
      </c>
      <c r="AG5237">
        <v>176353.87</v>
      </c>
      <c r="AH5237">
        <v>1</v>
      </c>
    </row>
    <row r="5238" spans="21:34" x14ac:dyDescent="0.25">
      <c r="U5238">
        <v>5237</v>
      </c>
      <c r="V5238">
        <v>15645184</v>
      </c>
      <c r="W5238" t="s">
        <v>738</v>
      </c>
      <c r="X5238">
        <v>701</v>
      </c>
      <c r="Y5238" t="s">
        <v>374</v>
      </c>
      <c r="Z5238" t="s">
        <v>436</v>
      </c>
      <c r="AA5238">
        <v>29</v>
      </c>
      <c r="AB5238">
        <v>2</v>
      </c>
      <c r="AC5238">
        <v>0</v>
      </c>
      <c r="AD5238">
        <v>2</v>
      </c>
      <c r="AE5238">
        <v>1</v>
      </c>
      <c r="AF5238">
        <v>0</v>
      </c>
      <c r="AG5238">
        <v>176943.59</v>
      </c>
      <c r="AH5238">
        <v>0</v>
      </c>
    </row>
    <row r="5239" spans="21:34" x14ac:dyDescent="0.25">
      <c r="U5239">
        <v>5238</v>
      </c>
      <c r="V5239">
        <v>15702566</v>
      </c>
      <c r="W5239" t="s">
        <v>679</v>
      </c>
      <c r="X5239">
        <v>554</v>
      </c>
      <c r="Y5239" t="s">
        <v>376</v>
      </c>
      <c r="Z5239" t="s">
        <v>436</v>
      </c>
      <c r="AA5239">
        <v>26</v>
      </c>
      <c r="AB5239">
        <v>8</v>
      </c>
      <c r="AC5239">
        <v>149134.46</v>
      </c>
      <c r="AD5239">
        <v>1</v>
      </c>
      <c r="AE5239">
        <v>1</v>
      </c>
      <c r="AF5239">
        <v>1</v>
      </c>
      <c r="AG5239">
        <v>177966.24</v>
      </c>
      <c r="AH5239">
        <v>0</v>
      </c>
    </row>
    <row r="5240" spans="21:34" x14ac:dyDescent="0.25">
      <c r="U5240">
        <v>5239</v>
      </c>
      <c r="V5240">
        <v>15660840</v>
      </c>
      <c r="W5240" t="s">
        <v>2738</v>
      </c>
      <c r="X5240">
        <v>723</v>
      </c>
      <c r="Y5240" t="s">
        <v>374</v>
      </c>
      <c r="Z5240" t="s">
        <v>436</v>
      </c>
      <c r="AA5240">
        <v>30</v>
      </c>
      <c r="AB5240">
        <v>3</v>
      </c>
      <c r="AC5240">
        <v>124119.54</v>
      </c>
      <c r="AD5240">
        <v>1</v>
      </c>
      <c r="AE5240">
        <v>1</v>
      </c>
      <c r="AF5240">
        <v>0</v>
      </c>
      <c r="AG5240">
        <v>162198.32</v>
      </c>
      <c r="AH5240">
        <v>0</v>
      </c>
    </row>
    <row r="5241" spans="21:34" x14ac:dyDescent="0.25">
      <c r="U5241">
        <v>5240</v>
      </c>
      <c r="V5241">
        <v>15750811</v>
      </c>
      <c r="W5241" t="s">
        <v>2739</v>
      </c>
      <c r="X5241">
        <v>766</v>
      </c>
      <c r="Y5241" t="s">
        <v>378</v>
      </c>
      <c r="Z5241" t="s">
        <v>436</v>
      </c>
      <c r="AA5241">
        <v>44</v>
      </c>
      <c r="AB5241">
        <v>3</v>
      </c>
      <c r="AC5241">
        <v>116822.7</v>
      </c>
      <c r="AD5241">
        <v>1</v>
      </c>
      <c r="AE5241">
        <v>0</v>
      </c>
      <c r="AF5241">
        <v>0</v>
      </c>
      <c r="AG5241">
        <v>197643.24</v>
      </c>
      <c r="AH5241">
        <v>0</v>
      </c>
    </row>
    <row r="5242" spans="21:34" x14ac:dyDescent="0.25">
      <c r="U5242">
        <v>5241</v>
      </c>
      <c r="V5242">
        <v>15733842</v>
      </c>
      <c r="W5242" t="s">
        <v>707</v>
      </c>
      <c r="X5242">
        <v>597</v>
      </c>
      <c r="Y5242" t="s">
        <v>374</v>
      </c>
      <c r="Z5242" t="s">
        <v>437</v>
      </c>
      <c r="AA5242">
        <v>24</v>
      </c>
      <c r="AB5242">
        <v>1</v>
      </c>
      <c r="AC5242">
        <v>103219.47</v>
      </c>
      <c r="AD5242">
        <v>1</v>
      </c>
      <c r="AE5242">
        <v>1</v>
      </c>
      <c r="AF5242">
        <v>0</v>
      </c>
      <c r="AG5242">
        <v>60420.07</v>
      </c>
      <c r="AH5242">
        <v>0</v>
      </c>
    </row>
    <row r="5243" spans="21:34" x14ac:dyDescent="0.25">
      <c r="U5243">
        <v>5242</v>
      </c>
      <c r="V5243">
        <v>15581526</v>
      </c>
      <c r="W5243" t="s">
        <v>2740</v>
      </c>
      <c r="X5243">
        <v>574</v>
      </c>
      <c r="Y5243" t="s">
        <v>374</v>
      </c>
      <c r="Z5243" t="s">
        <v>436</v>
      </c>
      <c r="AA5243">
        <v>41</v>
      </c>
      <c r="AB5243">
        <v>1</v>
      </c>
      <c r="AC5243">
        <v>0</v>
      </c>
      <c r="AD5243">
        <v>2</v>
      </c>
      <c r="AE5243">
        <v>0</v>
      </c>
      <c r="AF5243">
        <v>0</v>
      </c>
      <c r="AG5243">
        <v>70550</v>
      </c>
      <c r="AH5243">
        <v>0</v>
      </c>
    </row>
    <row r="5244" spans="21:34" x14ac:dyDescent="0.25">
      <c r="U5244">
        <v>5243</v>
      </c>
      <c r="V5244">
        <v>15662751</v>
      </c>
      <c r="W5244" t="s">
        <v>1275</v>
      </c>
      <c r="X5244">
        <v>655</v>
      </c>
      <c r="Y5244" t="s">
        <v>378</v>
      </c>
      <c r="Z5244" t="s">
        <v>437</v>
      </c>
      <c r="AA5244">
        <v>40</v>
      </c>
      <c r="AB5244">
        <v>0</v>
      </c>
      <c r="AC5244">
        <v>81954.600000000006</v>
      </c>
      <c r="AD5244">
        <v>1</v>
      </c>
      <c r="AE5244">
        <v>1</v>
      </c>
      <c r="AF5244">
        <v>1</v>
      </c>
      <c r="AG5244">
        <v>198798.44</v>
      </c>
      <c r="AH5244">
        <v>1</v>
      </c>
    </row>
    <row r="5245" spans="21:34" x14ac:dyDescent="0.25">
      <c r="U5245">
        <v>5244</v>
      </c>
      <c r="V5245">
        <v>15684319</v>
      </c>
      <c r="W5245" t="s">
        <v>1484</v>
      </c>
      <c r="X5245">
        <v>780</v>
      </c>
      <c r="Y5245" t="s">
        <v>378</v>
      </c>
      <c r="Z5245" t="s">
        <v>437</v>
      </c>
      <c r="AA5245">
        <v>37</v>
      </c>
      <c r="AB5245">
        <v>10</v>
      </c>
      <c r="AC5245">
        <v>95196.26</v>
      </c>
      <c r="AD5245">
        <v>1</v>
      </c>
      <c r="AE5245">
        <v>1</v>
      </c>
      <c r="AF5245">
        <v>0</v>
      </c>
      <c r="AG5245">
        <v>126310.39</v>
      </c>
      <c r="AH5245">
        <v>1</v>
      </c>
    </row>
    <row r="5246" spans="21:34" x14ac:dyDescent="0.25">
      <c r="U5246">
        <v>5245</v>
      </c>
      <c r="V5246">
        <v>15702190</v>
      </c>
      <c r="W5246" t="s">
        <v>1654</v>
      </c>
      <c r="X5246">
        <v>672</v>
      </c>
      <c r="Y5246" t="s">
        <v>376</v>
      </c>
      <c r="Z5246" t="s">
        <v>436</v>
      </c>
      <c r="AA5246">
        <v>43</v>
      </c>
      <c r="AB5246">
        <v>5</v>
      </c>
      <c r="AC5246">
        <v>0</v>
      </c>
      <c r="AD5246">
        <v>2</v>
      </c>
      <c r="AE5246">
        <v>1</v>
      </c>
      <c r="AF5246">
        <v>1</v>
      </c>
      <c r="AG5246">
        <v>64515.5</v>
      </c>
      <c r="AH5246">
        <v>0</v>
      </c>
    </row>
    <row r="5247" spans="21:34" x14ac:dyDescent="0.25">
      <c r="U5247">
        <v>5246</v>
      </c>
      <c r="V5247">
        <v>15588517</v>
      </c>
      <c r="W5247" t="s">
        <v>805</v>
      </c>
      <c r="X5247">
        <v>717</v>
      </c>
      <c r="Y5247" t="s">
        <v>374</v>
      </c>
      <c r="Z5247" t="s">
        <v>436</v>
      </c>
      <c r="AA5247">
        <v>38</v>
      </c>
      <c r="AB5247">
        <v>7</v>
      </c>
      <c r="AC5247">
        <v>0</v>
      </c>
      <c r="AD5247">
        <v>2</v>
      </c>
      <c r="AE5247">
        <v>1</v>
      </c>
      <c r="AF5247">
        <v>1</v>
      </c>
      <c r="AG5247">
        <v>158580.04999999999</v>
      </c>
      <c r="AH5247">
        <v>0</v>
      </c>
    </row>
    <row r="5248" spans="21:34" x14ac:dyDescent="0.25">
      <c r="U5248">
        <v>5247</v>
      </c>
      <c r="V5248">
        <v>15801863</v>
      </c>
      <c r="W5248" t="s">
        <v>1658</v>
      </c>
      <c r="X5248">
        <v>521</v>
      </c>
      <c r="Y5248" t="s">
        <v>374</v>
      </c>
      <c r="Z5248" t="s">
        <v>437</v>
      </c>
      <c r="AA5248">
        <v>32</v>
      </c>
      <c r="AB5248">
        <v>2</v>
      </c>
      <c r="AC5248">
        <v>136555.01</v>
      </c>
      <c r="AD5248">
        <v>2</v>
      </c>
      <c r="AE5248">
        <v>1</v>
      </c>
      <c r="AF5248">
        <v>1</v>
      </c>
      <c r="AG5248">
        <v>129353.21</v>
      </c>
      <c r="AH5248">
        <v>0</v>
      </c>
    </row>
    <row r="5249" spans="21:34" x14ac:dyDescent="0.25">
      <c r="U5249">
        <v>5248</v>
      </c>
      <c r="V5249">
        <v>15584271</v>
      </c>
      <c r="W5249" t="s">
        <v>1156</v>
      </c>
      <c r="X5249">
        <v>633</v>
      </c>
      <c r="Y5249" t="s">
        <v>374</v>
      </c>
      <c r="Z5249" t="s">
        <v>436</v>
      </c>
      <c r="AA5249">
        <v>59</v>
      </c>
      <c r="AB5249">
        <v>5</v>
      </c>
      <c r="AC5249">
        <v>0</v>
      </c>
      <c r="AD5249">
        <v>1</v>
      </c>
      <c r="AE5249">
        <v>1</v>
      </c>
      <c r="AF5249">
        <v>1</v>
      </c>
      <c r="AG5249">
        <v>137273.97</v>
      </c>
      <c r="AH5249">
        <v>0</v>
      </c>
    </row>
    <row r="5250" spans="21:34" x14ac:dyDescent="0.25">
      <c r="U5250">
        <v>5249</v>
      </c>
      <c r="V5250">
        <v>15700366</v>
      </c>
      <c r="W5250" t="s">
        <v>2741</v>
      </c>
      <c r="X5250">
        <v>669</v>
      </c>
      <c r="Y5250" t="s">
        <v>374</v>
      </c>
      <c r="Z5250" t="s">
        <v>436</v>
      </c>
      <c r="AA5250">
        <v>39</v>
      </c>
      <c r="AB5250">
        <v>3</v>
      </c>
      <c r="AC5250">
        <v>119452.03</v>
      </c>
      <c r="AD5250">
        <v>1</v>
      </c>
      <c r="AE5250">
        <v>1</v>
      </c>
      <c r="AF5250">
        <v>1</v>
      </c>
      <c r="AG5250">
        <v>171575.54</v>
      </c>
      <c r="AH5250">
        <v>0</v>
      </c>
    </row>
    <row r="5251" spans="21:34" x14ac:dyDescent="0.25">
      <c r="U5251">
        <v>5250</v>
      </c>
      <c r="V5251">
        <v>15804038</v>
      </c>
      <c r="W5251" t="s">
        <v>1310</v>
      </c>
      <c r="X5251">
        <v>740</v>
      </c>
      <c r="Y5251" t="s">
        <v>374</v>
      </c>
      <c r="Z5251" t="s">
        <v>436</v>
      </c>
      <c r="AA5251">
        <v>44</v>
      </c>
      <c r="AB5251">
        <v>9</v>
      </c>
      <c r="AC5251">
        <v>0</v>
      </c>
      <c r="AD5251">
        <v>1</v>
      </c>
      <c r="AE5251">
        <v>0</v>
      </c>
      <c r="AF5251">
        <v>1</v>
      </c>
      <c r="AG5251">
        <v>96528</v>
      </c>
      <c r="AH5251">
        <v>1</v>
      </c>
    </row>
    <row r="5252" spans="21:34" x14ac:dyDescent="0.25">
      <c r="U5252">
        <v>5251</v>
      </c>
      <c r="V5252">
        <v>15720820</v>
      </c>
      <c r="W5252" t="s">
        <v>2423</v>
      </c>
      <c r="X5252">
        <v>462</v>
      </c>
      <c r="Y5252" t="s">
        <v>378</v>
      </c>
      <c r="Z5252" t="s">
        <v>437</v>
      </c>
      <c r="AA5252">
        <v>24</v>
      </c>
      <c r="AB5252">
        <v>9</v>
      </c>
      <c r="AC5252">
        <v>69881.09</v>
      </c>
      <c r="AD5252">
        <v>2</v>
      </c>
      <c r="AE5252">
        <v>0</v>
      </c>
      <c r="AF5252">
        <v>1</v>
      </c>
      <c r="AG5252">
        <v>64421.02</v>
      </c>
      <c r="AH5252">
        <v>0</v>
      </c>
    </row>
    <row r="5253" spans="21:34" x14ac:dyDescent="0.25">
      <c r="U5253">
        <v>5252</v>
      </c>
      <c r="V5253">
        <v>15743759</v>
      </c>
      <c r="W5253" t="s">
        <v>1463</v>
      </c>
      <c r="X5253">
        <v>619</v>
      </c>
      <c r="Y5253" t="s">
        <v>374</v>
      </c>
      <c r="Z5253" t="s">
        <v>436</v>
      </c>
      <c r="AA5253">
        <v>39</v>
      </c>
      <c r="AB5253">
        <v>5</v>
      </c>
      <c r="AC5253">
        <v>0</v>
      </c>
      <c r="AD5253">
        <v>2</v>
      </c>
      <c r="AE5253">
        <v>1</v>
      </c>
      <c r="AF5253">
        <v>1</v>
      </c>
      <c r="AG5253">
        <v>158444.60999999999</v>
      </c>
      <c r="AH5253">
        <v>0</v>
      </c>
    </row>
    <row r="5254" spans="21:34" x14ac:dyDescent="0.25">
      <c r="U5254">
        <v>5253</v>
      </c>
      <c r="V5254">
        <v>15749947</v>
      </c>
      <c r="W5254" t="s">
        <v>975</v>
      </c>
      <c r="X5254">
        <v>665</v>
      </c>
      <c r="Y5254" t="s">
        <v>374</v>
      </c>
      <c r="Z5254" t="s">
        <v>437</v>
      </c>
      <c r="AA5254">
        <v>44</v>
      </c>
      <c r="AB5254">
        <v>7</v>
      </c>
      <c r="AC5254">
        <v>0</v>
      </c>
      <c r="AD5254">
        <v>2</v>
      </c>
      <c r="AE5254">
        <v>1</v>
      </c>
      <c r="AF5254">
        <v>1</v>
      </c>
      <c r="AG5254">
        <v>66548.58</v>
      </c>
      <c r="AH5254">
        <v>0</v>
      </c>
    </row>
    <row r="5255" spans="21:34" x14ac:dyDescent="0.25">
      <c r="U5255">
        <v>5254</v>
      </c>
      <c r="V5255">
        <v>15670496</v>
      </c>
      <c r="W5255" t="s">
        <v>2742</v>
      </c>
      <c r="X5255">
        <v>655</v>
      </c>
      <c r="Y5255" t="s">
        <v>376</v>
      </c>
      <c r="Z5255" t="s">
        <v>437</v>
      </c>
      <c r="AA5255">
        <v>27</v>
      </c>
      <c r="AB5255">
        <v>9</v>
      </c>
      <c r="AC5255">
        <v>0</v>
      </c>
      <c r="AD5255">
        <v>2</v>
      </c>
      <c r="AE5255">
        <v>0</v>
      </c>
      <c r="AF5255">
        <v>0</v>
      </c>
      <c r="AG5255">
        <v>108008.05</v>
      </c>
      <c r="AH5255">
        <v>0</v>
      </c>
    </row>
    <row r="5256" spans="21:34" x14ac:dyDescent="0.25">
      <c r="U5256">
        <v>5255</v>
      </c>
      <c r="V5256">
        <v>15746664</v>
      </c>
      <c r="W5256" t="s">
        <v>1240</v>
      </c>
      <c r="X5256">
        <v>463</v>
      </c>
      <c r="Y5256" t="s">
        <v>376</v>
      </c>
      <c r="Z5256" t="s">
        <v>436</v>
      </c>
      <c r="AA5256">
        <v>20</v>
      </c>
      <c r="AB5256">
        <v>8</v>
      </c>
      <c r="AC5256">
        <v>204223.03</v>
      </c>
      <c r="AD5256">
        <v>1</v>
      </c>
      <c r="AE5256">
        <v>1</v>
      </c>
      <c r="AF5256">
        <v>0</v>
      </c>
      <c r="AG5256">
        <v>128268.39</v>
      </c>
      <c r="AH5256">
        <v>0</v>
      </c>
    </row>
    <row r="5257" spans="21:34" x14ac:dyDescent="0.25">
      <c r="U5257">
        <v>5256</v>
      </c>
      <c r="V5257">
        <v>15745533</v>
      </c>
      <c r="W5257" t="s">
        <v>2743</v>
      </c>
      <c r="X5257">
        <v>799</v>
      </c>
      <c r="Y5257" t="s">
        <v>374</v>
      </c>
      <c r="Z5257" t="s">
        <v>437</v>
      </c>
      <c r="AA5257">
        <v>63</v>
      </c>
      <c r="AB5257">
        <v>1</v>
      </c>
      <c r="AC5257">
        <v>110314.21</v>
      </c>
      <c r="AD5257">
        <v>2</v>
      </c>
      <c r="AE5257">
        <v>1</v>
      </c>
      <c r="AF5257">
        <v>0</v>
      </c>
      <c r="AG5257">
        <v>37464</v>
      </c>
      <c r="AH5257">
        <v>1</v>
      </c>
    </row>
    <row r="5258" spans="21:34" x14ac:dyDescent="0.25">
      <c r="U5258">
        <v>5257</v>
      </c>
      <c r="V5258">
        <v>15761497</v>
      </c>
      <c r="W5258" t="s">
        <v>1700</v>
      </c>
      <c r="X5258">
        <v>713</v>
      </c>
      <c r="Y5258" t="s">
        <v>376</v>
      </c>
      <c r="Z5258" t="s">
        <v>437</v>
      </c>
      <c r="AA5258">
        <v>48</v>
      </c>
      <c r="AB5258">
        <v>1</v>
      </c>
      <c r="AC5258">
        <v>163760.82</v>
      </c>
      <c r="AD5258">
        <v>1</v>
      </c>
      <c r="AE5258">
        <v>0</v>
      </c>
      <c r="AF5258">
        <v>0</v>
      </c>
      <c r="AG5258">
        <v>157381.14000000001</v>
      </c>
      <c r="AH5258">
        <v>1</v>
      </c>
    </row>
    <row r="5259" spans="21:34" x14ac:dyDescent="0.25">
      <c r="U5259">
        <v>5258</v>
      </c>
      <c r="V5259">
        <v>15628600</v>
      </c>
      <c r="W5259" t="s">
        <v>1757</v>
      </c>
      <c r="X5259">
        <v>807</v>
      </c>
      <c r="Y5259" t="s">
        <v>378</v>
      </c>
      <c r="Z5259" t="s">
        <v>437</v>
      </c>
      <c r="AA5259">
        <v>31</v>
      </c>
      <c r="AB5259">
        <v>1</v>
      </c>
      <c r="AC5259">
        <v>141069.18</v>
      </c>
      <c r="AD5259">
        <v>3</v>
      </c>
      <c r="AE5259">
        <v>1</v>
      </c>
      <c r="AF5259">
        <v>1</v>
      </c>
      <c r="AG5259">
        <v>194257.11</v>
      </c>
      <c r="AH5259">
        <v>0</v>
      </c>
    </row>
    <row r="5260" spans="21:34" x14ac:dyDescent="0.25">
      <c r="U5260">
        <v>5259</v>
      </c>
      <c r="V5260">
        <v>15627002</v>
      </c>
      <c r="W5260" t="s">
        <v>781</v>
      </c>
      <c r="X5260">
        <v>728</v>
      </c>
      <c r="Y5260" t="s">
        <v>374</v>
      </c>
      <c r="Z5260" t="s">
        <v>436</v>
      </c>
      <c r="AA5260">
        <v>38</v>
      </c>
      <c r="AB5260">
        <v>1</v>
      </c>
      <c r="AC5260">
        <v>115934.74</v>
      </c>
      <c r="AD5260">
        <v>1</v>
      </c>
      <c r="AE5260">
        <v>1</v>
      </c>
      <c r="AF5260">
        <v>1</v>
      </c>
      <c r="AG5260">
        <v>139059.04999999999</v>
      </c>
      <c r="AH5260">
        <v>0</v>
      </c>
    </row>
    <row r="5261" spans="21:34" x14ac:dyDescent="0.25">
      <c r="U5261">
        <v>5260</v>
      </c>
      <c r="V5261">
        <v>15614635</v>
      </c>
      <c r="W5261" t="s">
        <v>2744</v>
      </c>
      <c r="X5261">
        <v>582</v>
      </c>
      <c r="Y5261" t="s">
        <v>374</v>
      </c>
      <c r="Z5261" t="s">
        <v>436</v>
      </c>
      <c r="AA5261">
        <v>52</v>
      </c>
      <c r="AB5261">
        <v>2</v>
      </c>
      <c r="AC5261">
        <v>151457.88</v>
      </c>
      <c r="AD5261">
        <v>1</v>
      </c>
      <c r="AE5261">
        <v>0</v>
      </c>
      <c r="AF5261">
        <v>1</v>
      </c>
      <c r="AG5261">
        <v>40893.61</v>
      </c>
      <c r="AH5261">
        <v>0</v>
      </c>
    </row>
    <row r="5262" spans="21:34" x14ac:dyDescent="0.25">
      <c r="U5262">
        <v>5261</v>
      </c>
      <c r="V5262">
        <v>15731281</v>
      </c>
      <c r="W5262" t="s">
        <v>1725</v>
      </c>
      <c r="X5262">
        <v>704</v>
      </c>
      <c r="Y5262" t="s">
        <v>378</v>
      </c>
      <c r="Z5262" t="s">
        <v>437</v>
      </c>
      <c r="AA5262">
        <v>35</v>
      </c>
      <c r="AB5262">
        <v>3</v>
      </c>
      <c r="AC5262">
        <v>154206.07</v>
      </c>
      <c r="AD5262">
        <v>2</v>
      </c>
      <c r="AE5262">
        <v>1</v>
      </c>
      <c r="AF5262">
        <v>1</v>
      </c>
      <c r="AG5262">
        <v>40261.49</v>
      </c>
      <c r="AH5262">
        <v>0</v>
      </c>
    </row>
    <row r="5263" spans="21:34" x14ac:dyDescent="0.25">
      <c r="U5263">
        <v>5262</v>
      </c>
      <c r="V5263">
        <v>15814022</v>
      </c>
      <c r="W5263" t="s">
        <v>2745</v>
      </c>
      <c r="X5263">
        <v>714</v>
      </c>
      <c r="Y5263" t="s">
        <v>374</v>
      </c>
      <c r="Z5263" t="s">
        <v>437</v>
      </c>
      <c r="AA5263">
        <v>26</v>
      </c>
      <c r="AB5263">
        <v>9</v>
      </c>
      <c r="AC5263">
        <v>89928.99</v>
      </c>
      <c r="AD5263">
        <v>1</v>
      </c>
      <c r="AE5263">
        <v>1</v>
      </c>
      <c r="AF5263">
        <v>0</v>
      </c>
      <c r="AG5263">
        <v>46203.31</v>
      </c>
      <c r="AH5263">
        <v>0</v>
      </c>
    </row>
    <row r="5264" spans="21:34" x14ac:dyDescent="0.25">
      <c r="U5264">
        <v>5263</v>
      </c>
      <c r="V5264">
        <v>15659194</v>
      </c>
      <c r="W5264" t="s">
        <v>2272</v>
      </c>
      <c r="X5264">
        <v>628</v>
      </c>
      <c r="Y5264" t="s">
        <v>374</v>
      </c>
      <c r="Z5264" t="s">
        <v>436</v>
      </c>
      <c r="AA5264">
        <v>30</v>
      </c>
      <c r="AB5264">
        <v>8</v>
      </c>
      <c r="AC5264">
        <v>89182.09</v>
      </c>
      <c r="AD5264">
        <v>1</v>
      </c>
      <c r="AE5264">
        <v>1</v>
      </c>
      <c r="AF5264">
        <v>1</v>
      </c>
      <c r="AG5264">
        <v>13126.9</v>
      </c>
      <c r="AH5264">
        <v>0</v>
      </c>
    </row>
    <row r="5265" spans="21:34" x14ac:dyDescent="0.25">
      <c r="U5265">
        <v>5264</v>
      </c>
      <c r="V5265">
        <v>15745030</v>
      </c>
      <c r="W5265" t="s">
        <v>838</v>
      </c>
      <c r="X5265">
        <v>809</v>
      </c>
      <c r="Y5265" t="s">
        <v>378</v>
      </c>
      <c r="Z5265" t="s">
        <v>436</v>
      </c>
      <c r="AA5265">
        <v>41</v>
      </c>
      <c r="AB5265">
        <v>1</v>
      </c>
      <c r="AC5265">
        <v>79706.25</v>
      </c>
      <c r="AD5265">
        <v>2</v>
      </c>
      <c r="AE5265">
        <v>1</v>
      </c>
      <c r="AF5265">
        <v>0</v>
      </c>
      <c r="AG5265">
        <v>165675.01</v>
      </c>
      <c r="AH5265">
        <v>0</v>
      </c>
    </row>
    <row r="5266" spans="21:34" x14ac:dyDescent="0.25">
      <c r="U5266">
        <v>5265</v>
      </c>
      <c r="V5266">
        <v>15691817</v>
      </c>
      <c r="W5266" t="s">
        <v>2746</v>
      </c>
      <c r="X5266">
        <v>547</v>
      </c>
      <c r="Y5266" t="s">
        <v>376</v>
      </c>
      <c r="Z5266" t="s">
        <v>437</v>
      </c>
      <c r="AA5266">
        <v>44</v>
      </c>
      <c r="AB5266">
        <v>5</v>
      </c>
      <c r="AC5266">
        <v>0</v>
      </c>
      <c r="AD5266">
        <v>3</v>
      </c>
      <c r="AE5266">
        <v>0</v>
      </c>
      <c r="AF5266">
        <v>0</v>
      </c>
      <c r="AG5266">
        <v>5459.07</v>
      </c>
      <c r="AH5266">
        <v>1</v>
      </c>
    </row>
    <row r="5267" spans="21:34" x14ac:dyDescent="0.25">
      <c r="U5267">
        <v>5266</v>
      </c>
      <c r="V5267">
        <v>15707488</v>
      </c>
      <c r="W5267" t="s">
        <v>839</v>
      </c>
      <c r="X5267">
        <v>560</v>
      </c>
      <c r="Y5267" t="s">
        <v>374</v>
      </c>
      <c r="Z5267" t="s">
        <v>437</v>
      </c>
      <c r="AA5267">
        <v>27</v>
      </c>
      <c r="AB5267">
        <v>5</v>
      </c>
      <c r="AC5267">
        <v>0</v>
      </c>
      <c r="AD5267">
        <v>2</v>
      </c>
      <c r="AE5267">
        <v>1</v>
      </c>
      <c r="AF5267">
        <v>0</v>
      </c>
      <c r="AG5267">
        <v>131919.48000000001</v>
      </c>
      <c r="AH5267">
        <v>0</v>
      </c>
    </row>
    <row r="5268" spans="21:34" x14ac:dyDescent="0.25">
      <c r="U5268">
        <v>5267</v>
      </c>
      <c r="V5268">
        <v>15784700</v>
      </c>
      <c r="W5268" t="s">
        <v>2171</v>
      </c>
      <c r="X5268">
        <v>811</v>
      </c>
      <c r="Y5268" t="s">
        <v>374</v>
      </c>
      <c r="Z5268" t="s">
        <v>436</v>
      </c>
      <c r="AA5268">
        <v>31</v>
      </c>
      <c r="AB5268">
        <v>7</v>
      </c>
      <c r="AC5268">
        <v>117799.28</v>
      </c>
      <c r="AD5268">
        <v>1</v>
      </c>
      <c r="AE5268">
        <v>1</v>
      </c>
      <c r="AF5268">
        <v>1</v>
      </c>
      <c r="AG5268">
        <v>182372.35</v>
      </c>
      <c r="AH5268">
        <v>0</v>
      </c>
    </row>
    <row r="5269" spans="21:34" x14ac:dyDescent="0.25">
      <c r="U5269">
        <v>5268</v>
      </c>
      <c r="V5269">
        <v>15710397</v>
      </c>
      <c r="W5269" t="s">
        <v>1111</v>
      </c>
      <c r="X5269">
        <v>584</v>
      </c>
      <c r="Y5269" t="s">
        <v>374</v>
      </c>
      <c r="Z5269" t="s">
        <v>436</v>
      </c>
      <c r="AA5269">
        <v>26</v>
      </c>
      <c r="AB5269">
        <v>4</v>
      </c>
      <c r="AC5269">
        <v>0</v>
      </c>
      <c r="AD5269">
        <v>2</v>
      </c>
      <c r="AE5269">
        <v>1</v>
      </c>
      <c r="AF5269">
        <v>0</v>
      </c>
      <c r="AG5269">
        <v>147600.54</v>
      </c>
      <c r="AH5269">
        <v>0</v>
      </c>
    </row>
    <row r="5270" spans="21:34" x14ac:dyDescent="0.25">
      <c r="U5270">
        <v>5269</v>
      </c>
      <c r="V5270">
        <v>15687648</v>
      </c>
      <c r="W5270" t="s">
        <v>2597</v>
      </c>
      <c r="X5270">
        <v>691</v>
      </c>
      <c r="Y5270" t="s">
        <v>374</v>
      </c>
      <c r="Z5270" t="s">
        <v>436</v>
      </c>
      <c r="AA5270">
        <v>28</v>
      </c>
      <c r="AB5270">
        <v>1</v>
      </c>
      <c r="AC5270">
        <v>0</v>
      </c>
      <c r="AD5270">
        <v>2</v>
      </c>
      <c r="AE5270">
        <v>0</v>
      </c>
      <c r="AF5270">
        <v>0</v>
      </c>
      <c r="AG5270">
        <v>92865.41</v>
      </c>
      <c r="AH5270">
        <v>0</v>
      </c>
    </row>
    <row r="5271" spans="21:34" x14ac:dyDescent="0.25">
      <c r="U5271">
        <v>5270</v>
      </c>
      <c r="V5271">
        <v>15732281</v>
      </c>
      <c r="W5271" t="s">
        <v>1020</v>
      </c>
      <c r="X5271">
        <v>680</v>
      </c>
      <c r="Y5271" t="s">
        <v>378</v>
      </c>
      <c r="Z5271" t="s">
        <v>436</v>
      </c>
      <c r="AA5271">
        <v>34</v>
      </c>
      <c r="AB5271">
        <v>6</v>
      </c>
      <c r="AC5271">
        <v>146422.22</v>
      </c>
      <c r="AD5271">
        <v>1</v>
      </c>
      <c r="AE5271">
        <v>1</v>
      </c>
      <c r="AF5271">
        <v>0</v>
      </c>
      <c r="AG5271">
        <v>67142.97</v>
      </c>
      <c r="AH5271">
        <v>1</v>
      </c>
    </row>
    <row r="5272" spans="21:34" x14ac:dyDescent="0.25">
      <c r="U5272">
        <v>5271</v>
      </c>
      <c r="V5272">
        <v>15607230</v>
      </c>
      <c r="W5272" t="s">
        <v>2747</v>
      </c>
      <c r="X5272">
        <v>588</v>
      </c>
      <c r="Y5272" t="s">
        <v>378</v>
      </c>
      <c r="Z5272" t="s">
        <v>436</v>
      </c>
      <c r="AA5272">
        <v>33</v>
      </c>
      <c r="AB5272">
        <v>9</v>
      </c>
      <c r="AC5272">
        <v>150186.22</v>
      </c>
      <c r="AD5272">
        <v>2</v>
      </c>
      <c r="AE5272">
        <v>1</v>
      </c>
      <c r="AF5272">
        <v>1</v>
      </c>
      <c r="AG5272">
        <v>65611.009999999995</v>
      </c>
      <c r="AH5272">
        <v>0</v>
      </c>
    </row>
    <row r="5273" spans="21:34" x14ac:dyDescent="0.25">
      <c r="U5273">
        <v>5272</v>
      </c>
      <c r="V5273">
        <v>15567630</v>
      </c>
      <c r="W5273" t="s">
        <v>1097</v>
      </c>
      <c r="X5273">
        <v>721</v>
      </c>
      <c r="Y5273" t="s">
        <v>378</v>
      </c>
      <c r="Z5273" t="s">
        <v>436</v>
      </c>
      <c r="AA5273">
        <v>40</v>
      </c>
      <c r="AB5273">
        <v>6</v>
      </c>
      <c r="AC5273">
        <v>100275.88</v>
      </c>
      <c r="AD5273">
        <v>1</v>
      </c>
      <c r="AE5273">
        <v>1</v>
      </c>
      <c r="AF5273">
        <v>0</v>
      </c>
      <c r="AG5273">
        <v>138564.48000000001</v>
      </c>
      <c r="AH5273">
        <v>1</v>
      </c>
    </row>
    <row r="5274" spans="21:34" x14ac:dyDescent="0.25">
      <c r="U5274">
        <v>5273</v>
      </c>
      <c r="V5274">
        <v>15587507</v>
      </c>
      <c r="W5274" t="s">
        <v>1155</v>
      </c>
      <c r="X5274">
        <v>850</v>
      </c>
      <c r="Y5274" t="s">
        <v>374</v>
      </c>
      <c r="Z5274" t="s">
        <v>436</v>
      </c>
      <c r="AA5274">
        <v>47</v>
      </c>
      <c r="AB5274">
        <v>6</v>
      </c>
      <c r="AC5274">
        <v>0</v>
      </c>
      <c r="AD5274">
        <v>1</v>
      </c>
      <c r="AE5274">
        <v>1</v>
      </c>
      <c r="AF5274">
        <v>0</v>
      </c>
      <c r="AG5274">
        <v>187391.02</v>
      </c>
      <c r="AH5274">
        <v>1</v>
      </c>
    </row>
    <row r="5275" spans="21:34" x14ac:dyDescent="0.25">
      <c r="U5275">
        <v>5274</v>
      </c>
      <c r="V5275">
        <v>15733904</v>
      </c>
      <c r="W5275" t="s">
        <v>664</v>
      </c>
      <c r="X5275">
        <v>529</v>
      </c>
      <c r="Y5275" t="s">
        <v>374</v>
      </c>
      <c r="Z5275" t="s">
        <v>436</v>
      </c>
      <c r="AA5275">
        <v>32</v>
      </c>
      <c r="AB5275">
        <v>9</v>
      </c>
      <c r="AC5275">
        <v>147493.89000000001</v>
      </c>
      <c r="AD5275">
        <v>1</v>
      </c>
      <c r="AE5275">
        <v>1</v>
      </c>
      <c r="AF5275">
        <v>0</v>
      </c>
      <c r="AG5275">
        <v>33656.35</v>
      </c>
      <c r="AH5275">
        <v>0</v>
      </c>
    </row>
    <row r="5276" spans="21:34" x14ac:dyDescent="0.25">
      <c r="U5276">
        <v>5275</v>
      </c>
      <c r="V5276">
        <v>15709511</v>
      </c>
      <c r="W5276" t="s">
        <v>2139</v>
      </c>
      <c r="X5276">
        <v>622</v>
      </c>
      <c r="Y5276" t="s">
        <v>374</v>
      </c>
      <c r="Z5276" t="s">
        <v>436</v>
      </c>
      <c r="AA5276">
        <v>43</v>
      </c>
      <c r="AB5276">
        <v>8</v>
      </c>
      <c r="AC5276">
        <v>0</v>
      </c>
      <c r="AD5276">
        <v>2</v>
      </c>
      <c r="AE5276">
        <v>1</v>
      </c>
      <c r="AF5276">
        <v>0</v>
      </c>
      <c r="AG5276">
        <v>100618.17</v>
      </c>
      <c r="AH5276">
        <v>0</v>
      </c>
    </row>
    <row r="5277" spans="21:34" x14ac:dyDescent="0.25">
      <c r="U5277">
        <v>5276</v>
      </c>
      <c r="V5277">
        <v>15579616</v>
      </c>
      <c r="W5277" t="s">
        <v>2748</v>
      </c>
      <c r="X5277">
        <v>683</v>
      </c>
      <c r="Y5277" t="s">
        <v>374</v>
      </c>
      <c r="Z5277" t="s">
        <v>437</v>
      </c>
      <c r="AA5277">
        <v>42</v>
      </c>
      <c r="AB5277">
        <v>8</v>
      </c>
      <c r="AC5277">
        <v>0</v>
      </c>
      <c r="AD5277">
        <v>2</v>
      </c>
      <c r="AE5277">
        <v>0</v>
      </c>
      <c r="AF5277">
        <v>1</v>
      </c>
      <c r="AG5277">
        <v>198134.9</v>
      </c>
      <c r="AH5277">
        <v>0</v>
      </c>
    </row>
    <row r="5278" spans="21:34" x14ac:dyDescent="0.25">
      <c r="U5278">
        <v>5277</v>
      </c>
      <c r="V5278">
        <v>15694852</v>
      </c>
      <c r="W5278" t="s">
        <v>1972</v>
      </c>
      <c r="X5278">
        <v>575</v>
      </c>
      <c r="Y5278" t="s">
        <v>374</v>
      </c>
      <c r="Z5278" t="s">
        <v>436</v>
      </c>
      <c r="AA5278">
        <v>29</v>
      </c>
      <c r="AB5278">
        <v>4</v>
      </c>
      <c r="AC5278">
        <v>121823.4</v>
      </c>
      <c r="AD5278">
        <v>2</v>
      </c>
      <c r="AE5278">
        <v>1</v>
      </c>
      <c r="AF5278">
        <v>1</v>
      </c>
      <c r="AG5278">
        <v>50368.87</v>
      </c>
      <c r="AH5278">
        <v>0</v>
      </c>
    </row>
    <row r="5279" spans="21:34" x14ac:dyDescent="0.25">
      <c r="U5279">
        <v>5278</v>
      </c>
      <c r="V5279">
        <v>15589924</v>
      </c>
      <c r="W5279" t="s">
        <v>2749</v>
      </c>
      <c r="X5279">
        <v>577</v>
      </c>
      <c r="Y5279" t="s">
        <v>376</v>
      </c>
      <c r="Z5279" t="s">
        <v>437</v>
      </c>
      <c r="AA5279">
        <v>40</v>
      </c>
      <c r="AB5279">
        <v>1</v>
      </c>
      <c r="AC5279">
        <v>0</v>
      </c>
      <c r="AD5279">
        <v>2</v>
      </c>
      <c r="AE5279">
        <v>1</v>
      </c>
      <c r="AF5279">
        <v>1</v>
      </c>
      <c r="AG5279">
        <v>108787</v>
      </c>
      <c r="AH5279">
        <v>0</v>
      </c>
    </row>
    <row r="5280" spans="21:34" x14ac:dyDescent="0.25">
      <c r="U5280">
        <v>5279</v>
      </c>
      <c r="V5280">
        <v>15799300</v>
      </c>
      <c r="W5280" t="s">
        <v>1179</v>
      </c>
      <c r="X5280">
        <v>510</v>
      </c>
      <c r="Y5280" t="s">
        <v>378</v>
      </c>
      <c r="Z5280" t="s">
        <v>436</v>
      </c>
      <c r="AA5280">
        <v>31</v>
      </c>
      <c r="AB5280">
        <v>0</v>
      </c>
      <c r="AC5280">
        <v>113688.63</v>
      </c>
      <c r="AD5280">
        <v>1</v>
      </c>
      <c r="AE5280">
        <v>1</v>
      </c>
      <c r="AF5280">
        <v>0</v>
      </c>
      <c r="AG5280">
        <v>33099.410000000003</v>
      </c>
      <c r="AH5280">
        <v>1</v>
      </c>
    </row>
    <row r="5281" spans="21:34" x14ac:dyDescent="0.25">
      <c r="U5281">
        <v>5280</v>
      </c>
      <c r="V5281">
        <v>15731330</v>
      </c>
      <c r="W5281" t="s">
        <v>2459</v>
      </c>
      <c r="X5281">
        <v>652</v>
      </c>
      <c r="Y5281" t="s">
        <v>376</v>
      </c>
      <c r="Z5281" t="s">
        <v>437</v>
      </c>
      <c r="AA5281">
        <v>40</v>
      </c>
      <c r="AB5281">
        <v>7</v>
      </c>
      <c r="AC5281">
        <v>100471.34</v>
      </c>
      <c r="AD5281">
        <v>1</v>
      </c>
      <c r="AE5281">
        <v>1</v>
      </c>
      <c r="AF5281">
        <v>1</v>
      </c>
      <c r="AG5281">
        <v>124550.88</v>
      </c>
      <c r="AH5281">
        <v>0</v>
      </c>
    </row>
    <row r="5282" spans="21:34" x14ac:dyDescent="0.25">
      <c r="U5282">
        <v>5281</v>
      </c>
      <c r="V5282">
        <v>15694129</v>
      </c>
      <c r="W5282" t="s">
        <v>1212</v>
      </c>
      <c r="X5282">
        <v>569</v>
      </c>
      <c r="Y5282" t="s">
        <v>378</v>
      </c>
      <c r="Z5282" t="s">
        <v>437</v>
      </c>
      <c r="AA5282">
        <v>28</v>
      </c>
      <c r="AB5282">
        <v>3</v>
      </c>
      <c r="AC5282">
        <v>100032.52</v>
      </c>
      <c r="AD5282">
        <v>1</v>
      </c>
      <c r="AE5282">
        <v>1</v>
      </c>
      <c r="AF5282">
        <v>0</v>
      </c>
      <c r="AG5282">
        <v>5159.21</v>
      </c>
      <c r="AH5282">
        <v>1</v>
      </c>
    </row>
    <row r="5283" spans="21:34" x14ac:dyDescent="0.25">
      <c r="U5283">
        <v>5282</v>
      </c>
      <c r="V5283">
        <v>15620372</v>
      </c>
      <c r="W5283" t="s">
        <v>2378</v>
      </c>
      <c r="X5283">
        <v>687</v>
      </c>
      <c r="Y5283" t="s">
        <v>376</v>
      </c>
      <c r="Z5283" t="s">
        <v>436</v>
      </c>
      <c r="AA5283">
        <v>31</v>
      </c>
      <c r="AB5283">
        <v>3</v>
      </c>
      <c r="AC5283">
        <v>0</v>
      </c>
      <c r="AD5283">
        <v>2</v>
      </c>
      <c r="AE5283">
        <v>0</v>
      </c>
      <c r="AF5283">
        <v>0</v>
      </c>
      <c r="AG5283">
        <v>48228.1</v>
      </c>
      <c r="AH5283">
        <v>0</v>
      </c>
    </row>
    <row r="5284" spans="21:34" x14ac:dyDescent="0.25">
      <c r="U5284">
        <v>5283</v>
      </c>
      <c r="V5284">
        <v>15744622</v>
      </c>
      <c r="W5284" t="s">
        <v>2750</v>
      </c>
      <c r="X5284">
        <v>822</v>
      </c>
      <c r="Y5284" t="s">
        <v>374</v>
      </c>
      <c r="Z5284" t="s">
        <v>436</v>
      </c>
      <c r="AA5284">
        <v>32</v>
      </c>
      <c r="AB5284">
        <v>8</v>
      </c>
      <c r="AC5284">
        <v>116358</v>
      </c>
      <c r="AD5284">
        <v>1</v>
      </c>
      <c r="AE5284">
        <v>1</v>
      </c>
      <c r="AF5284">
        <v>0</v>
      </c>
      <c r="AG5284">
        <v>108798.36</v>
      </c>
      <c r="AH5284">
        <v>0</v>
      </c>
    </row>
    <row r="5285" spans="21:34" x14ac:dyDescent="0.25">
      <c r="U5285">
        <v>5284</v>
      </c>
      <c r="V5285">
        <v>15799815</v>
      </c>
      <c r="W5285" t="s">
        <v>1244</v>
      </c>
      <c r="X5285">
        <v>656</v>
      </c>
      <c r="Y5285" t="s">
        <v>378</v>
      </c>
      <c r="Z5285" t="s">
        <v>437</v>
      </c>
      <c r="AA5285">
        <v>23</v>
      </c>
      <c r="AB5285">
        <v>4</v>
      </c>
      <c r="AC5285">
        <v>163549.63</v>
      </c>
      <c r="AD5285">
        <v>1</v>
      </c>
      <c r="AE5285">
        <v>0</v>
      </c>
      <c r="AF5285">
        <v>1</v>
      </c>
      <c r="AG5285">
        <v>21085.119999999999</v>
      </c>
      <c r="AH5285">
        <v>0</v>
      </c>
    </row>
    <row r="5286" spans="21:34" x14ac:dyDescent="0.25">
      <c r="U5286">
        <v>5285</v>
      </c>
      <c r="V5286">
        <v>15759250</v>
      </c>
      <c r="W5286" t="s">
        <v>2751</v>
      </c>
      <c r="X5286">
        <v>745</v>
      </c>
      <c r="Y5286" t="s">
        <v>378</v>
      </c>
      <c r="Z5286" t="s">
        <v>436</v>
      </c>
      <c r="AA5286">
        <v>51</v>
      </c>
      <c r="AB5286">
        <v>3</v>
      </c>
      <c r="AC5286">
        <v>99183.9</v>
      </c>
      <c r="AD5286">
        <v>1</v>
      </c>
      <c r="AE5286">
        <v>1</v>
      </c>
      <c r="AF5286">
        <v>1</v>
      </c>
      <c r="AG5286">
        <v>28922.25</v>
      </c>
      <c r="AH5286">
        <v>0</v>
      </c>
    </row>
    <row r="5287" spans="21:34" x14ac:dyDescent="0.25">
      <c r="U5287">
        <v>5286</v>
      </c>
      <c r="V5287">
        <v>15732643</v>
      </c>
      <c r="W5287" t="s">
        <v>2752</v>
      </c>
      <c r="X5287">
        <v>386</v>
      </c>
      <c r="Y5287" t="s">
        <v>376</v>
      </c>
      <c r="Z5287" t="s">
        <v>437</v>
      </c>
      <c r="AA5287">
        <v>53</v>
      </c>
      <c r="AB5287">
        <v>1</v>
      </c>
      <c r="AC5287">
        <v>131955.07</v>
      </c>
      <c r="AD5287">
        <v>1</v>
      </c>
      <c r="AE5287">
        <v>1</v>
      </c>
      <c r="AF5287">
        <v>1</v>
      </c>
      <c r="AG5287">
        <v>62514.65</v>
      </c>
      <c r="AH5287">
        <v>1</v>
      </c>
    </row>
    <row r="5288" spans="21:34" x14ac:dyDescent="0.25">
      <c r="U5288">
        <v>5287</v>
      </c>
      <c r="V5288">
        <v>15690540</v>
      </c>
      <c r="W5288" t="s">
        <v>2753</v>
      </c>
      <c r="X5288">
        <v>684</v>
      </c>
      <c r="Y5288" t="s">
        <v>376</v>
      </c>
      <c r="Z5288" t="s">
        <v>437</v>
      </c>
      <c r="AA5288">
        <v>41</v>
      </c>
      <c r="AB5288">
        <v>1</v>
      </c>
      <c r="AC5288">
        <v>134177.06</v>
      </c>
      <c r="AD5288">
        <v>1</v>
      </c>
      <c r="AE5288">
        <v>0</v>
      </c>
      <c r="AF5288">
        <v>0</v>
      </c>
      <c r="AG5288">
        <v>177506.66</v>
      </c>
      <c r="AH5288">
        <v>0</v>
      </c>
    </row>
    <row r="5289" spans="21:34" x14ac:dyDescent="0.25">
      <c r="U5289">
        <v>5288</v>
      </c>
      <c r="V5289">
        <v>15803078</v>
      </c>
      <c r="W5289" t="s">
        <v>1611</v>
      </c>
      <c r="X5289">
        <v>635</v>
      </c>
      <c r="Y5289" t="s">
        <v>376</v>
      </c>
      <c r="Z5289" t="s">
        <v>437</v>
      </c>
      <c r="AA5289">
        <v>38</v>
      </c>
      <c r="AB5289">
        <v>1</v>
      </c>
      <c r="AC5289">
        <v>0</v>
      </c>
      <c r="AD5289">
        <v>2</v>
      </c>
      <c r="AE5289">
        <v>1</v>
      </c>
      <c r="AF5289">
        <v>0</v>
      </c>
      <c r="AG5289">
        <v>90605.05</v>
      </c>
      <c r="AH5289">
        <v>0</v>
      </c>
    </row>
    <row r="5290" spans="21:34" x14ac:dyDescent="0.25">
      <c r="U5290">
        <v>5289</v>
      </c>
      <c r="V5290">
        <v>15652180</v>
      </c>
      <c r="W5290" t="s">
        <v>2754</v>
      </c>
      <c r="X5290">
        <v>582</v>
      </c>
      <c r="Y5290" t="s">
        <v>374</v>
      </c>
      <c r="Z5290" t="s">
        <v>436</v>
      </c>
      <c r="AA5290">
        <v>30</v>
      </c>
      <c r="AB5290">
        <v>2</v>
      </c>
      <c r="AC5290">
        <v>0</v>
      </c>
      <c r="AD5290">
        <v>2</v>
      </c>
      <c r="AE5290">
        <v>1</v>
      </c>
      <c r="AF5290">
        <v>1</v>
      </c>
      <c r="AG5290">
        <v>132029.95000000001</v>
      </c>
      <c r="AH5290">
        <v>0</v>
      </c>
    </row>
    <row r="5291" spans="21:34" x14ac:dyDescent="0.25">
      <c r="U5291">
        <v>5290</v>
      </c>
      <c r="V5291">
        <v>15741195</v>
      </c>
      <c r="W5291" t="s">
        <v>810</v>
      </c>
      <c r="X5291">
        <v>613</v>
      </c>
      <c r="Y5291" t="s">
        <v>376</v>
      </c>
      <c r="Z5291" t="s">
        <v>436</v>
      </c>
      <c r="AA5291">
        <v>19</v>
      </c>
      <c r="AB5291">
        <v>5</v>
      </c>
      <c r="AC5291">
        <v>0</v>
      </c>
      <c r="AD5291">
        <v>1</v>
      </c>
      <c r="AE5291">
        <v>1</v>
      </c>
      <c r="AF5291">
        <v>1</v>
      </c>
      <c r="AG5291">
        <v>176903.35</v>
      </c>
      <c r="AH5291">
        <v>0</v>
      </c>
    </row>
    <row r="5292" spans="21:34" x14ac:dyDescent="0.25">
      <c r="U5292">
        <v>5291</v>
      </c>
      <c r="V5292">
        <v>15743490</v>
      </c>
      <c r="W5292" t="s">
        <v>1327</v>
      </c>
      <c r="X5292">
        <v>795</v>
      </c>
      <c r="Y5292" t="s">
        <v>378</v>
      </c>
      <c r="Z5292" t="s">
        <v>437</v>
      </c>
      <c r="AA5292">
        <v>56</v>
      </c>
      <c r="AB5292">
        <v>9</v>
      </c>
      <c r="AC5292">
        <v>94348.94</v>
      </c>
      <c r="AD5292">
        <v>1</v>
      </c>
      <c r="AE5292">
        <v>1</v>
      </c>
      <c r="AF5292">
        <v>0</v>
      </c>
      <c r="AG5292">
        <v>29239.29</v>
      </c>
      <c r="AH5292">
        <v>1</v>
      </c>
    </row>
    <row r="5293" spans="21:34" x14ac:dyDescent="0.25">
      <c r="U5293">
        <v>5292</v>
      </c>
      <c r="V5293">
        <v>15575510</v>
      </c>
      <c r="W5293" t="s">
        <v>1490</v>
      </c>
      <c r="X5293">
        <v>659</v>
      </c>
      <c r="Y5293" t="s">
        <v>374</v>
      </c>
      <c r="Z5293" t="s">
        <v>437</v>
      </c>
      <c r="AA5293">
        <v>32</v>
      </c>
      <c r="AB5293">
        <v>2</v>
      </c>
      <c r="AC5293">
        <v>155584.21</v>
      </c>
      <c r="AD5293">
        <v>1</v>
      </c>
      <c r="AE5293">
        <v>0</v>
      </c>
      <c r="AF5293">
        <v>1</v>
      </c>
      <c r="AG5293">
        <v>153662.88</v>
      </c>
      <c r="AH5293">
        <v>0</v>
      </c>
    </row>
    <row r="5294" spans="21:34" x14ac:dyDescent="0.25">
      <c r="U5294">
        <v>5293</v>
      </c>
      <c r="V5294">
        <v>15732610</v>
      </c>
      <c r="W5294" t="s">
        <v>2755</v>
      </c>
      <c r="X5294">
        <v>745</v>
      </c>
      <c r="Y5294" t="s">
        <v>374</v>
      </c>
      <c r="Z5294" t="s">
        <v>437</v>
      </c>
      <c r="AA5294">
        <v>28</v>
      </c>
      <c r="AB5294">
        <v>6</v>
      </c>
      <c r="AC5294">
        <v>0</v>
      </c>
      <c r="AD5294">
        <v>2</v>
      </c>
      <c r="AE5294">
        <v>1</v>
      </c>
      <c r="AF5294">
        <v>0</v>
      </c>
      <c r="AG5294">
        <v>154389.18</v>
      </c>
      <c r="AH5294">
        <v>0</v>
      </c>
    </row>
    <row r="5295" spans="21:34" x14ac:dyDescent="0.25">
      <c r="U5295">
        <v>5294</v>
      </c>
      <c r="V5295">
        <v>15602909</v>
      </c>
      <c r="W5295" t="s">
        <v>1453</v>
      </c>
      <c r="X5295">
        <v>604</v>
      </c>
      <c r="Y5295" t="s">
        <v>376</v>
      </c>
      <c r="Z5295" t="s">
        <v>437</v>
      </c>
      <c r="AA5295">
        <v>41</v>
      </c>
      <c r="AB5295">
        <v>10</v>
      </c>
      <c r="AC5295">
        <v>0</v>
      </c>
      <c r="AD5295">
        <v>2</v>
      </c>
      <c r="AE5295">
        <v>1</v>
      </c>
      <c r="AF5295">
        <v>1</v>
      </c>
      <c r="AG5295">
        <v>166224.39000000001</v>
      </c>
      <c r="AH5295">
        <v>0</v>
      </c>
    </row>
    <row r="5296" spans="21:34" x14ac:dyDescent="0.25">
      <c r="U5296">
        <v>5295</v>
      </c>
      <c r="V5296">
        <v>15734058</v>
      </c>
      <c r="W5296" t="s">
        <v>2756</v>
      </c>
      <c r="X5296">
        <v>509</v>
      </c>
      <c r="Y5296" t="s">
        <v>378</v>
      </c>
      <c r="Z5296" t="s">
        <v>436</v>
      </c>
      <c r="AA5296">
        <v>32</v>
      </c>
      <c r="AB5296">
        <v>9</v>
      </c>
      <c r="AC5296">
        <v>170661.47</v>
      </c>
      <c r="AD5296">
        <v>1</v>
      </c>
      <c r="AE5296">
        <v>1</v>
      </c>
      <c r="AF5296">
        <v>1</v>
      </c>
      <c r="AG5296">
        <v>21646.2</v>
      </c>
      <c r="AH5296">
        <v>0</v>
      </c>
    </row>
    <row r="5297" spans="21:34" x14ac:dyDescent="0.25">
      <c r="U5297">
        <v>5296</v>
      </c>
      <c r="V5297">
        <v>15801788</v>
      </c>
      <c r="W5297" t="s">
        <v>664</v>
      </c>
      <c r="X5297">
        <v>706</v>
      </c>
      <c r="Y5297" t="s">
        <v>378</v>
      </c>
      <c r="Z5297" t="s">
        <v>437</v>
      </c>
      <c r="AA5297">
        <v>29</v>
      </c>
      <c r="AB5297">
        <v>6</v>
      </c>
      <c r="AC5297">
        <v>185544.36</v>
      </c>
      <c r="AD5297">
        <v>1</v>
      </c>
      <c r="AE5297">
        <v>1</v>
      </c>
      <c r="AF5297">
        <v>0</v>
      </c>
      <c r="AG5297">
        <v>171037.63</v>
      </c>
      <c r="AH5297">
        <v>0</v>
      </c>
    </row>
    <row r="5298" spans="21:34" x14ac:dyDescent="0.25">
      <c r="U5298">
        <v>5297</v>
      </c>
      <c r="V5298">
        <v>15702462</v>
      </c>
      <c r="W5298" t="s">
        <v>737</v>
      </c>
      <c r="X5298">
        <v>619</v>
      </c>
      <c r="Y5298" t="s">
        <v>376</v>
      </c>
      <c r="Z5298" t="s">
        <v>437</v>
      </c>
      <c r="AA5298">
        <v>44</v>
      </c>
      <c r="AB5298">
        <v>6</v>
      </c>
      <c r="AC5298">
        <v>52831.13</v>
      </c>
      <c r="AD5298">
        <v>1</v>
      </c>
      <c r="AE5298">
        <v>1</v>
      </c>
      <c r="AF5298">
        <v>1</v>
      </c>
      <c r="AG5298">
        <v>112649.22</v>
      </c>
      <c r="AH5298">
        <v>1</v>
      </c>
    </row>
    <row r="5299" spans="21:34" x14ac:dyDescent="0.25">
      <c r="U5299">
        <v>5298</v>
      </c>
      <c r="V5299">
        <v>15683416</v>
      </c>
      <c r="W5299" t="s">
        <v>923</v>
      </c>
      <c r="X5299">
        <v>572</v>
      </c>
      <c r="Y5299" t="s">
        <v>378</v>
      </c>
      <c r="Z5299" t="s">
        <v>436</v>
      </c>
      <c r="AA5299">
        <v>51</v>
      </c>
      <c r="AB5299">
        <v>8</v>
      </c>
      <c r="AC5299">
        <v>97750.07</v>
      </c>
      <c r="AD5299">
        <v>3</v>
      </c>
      <c r="AE5299">
        <v>1</v>
      </c>
      <c r="AF5299">
        <v>1</v>
      </c>
      <c r="AG5299">
        <v>193014.26</v>
      </c>
      <c r="AH5299">
        <v>1</v>
      </c>
    </row>
    <row r="5300" spans="21:34" x14ac:dyDescent="0.25">
      <c r="U5300">
        <v>5299</v>
      </c>
      <c r="V5300">
        <v>15794187</v>
      </c>
      <c r="W5300" t="s">
        <v>670</v>
      </c>
      <c r="X5300">
        <v>695</v>
      </c>
      <c r="Y5300" t="s">
        <v>374</v>
      </c>
      <c r="Z5300" t="s">
        <v>436</v>
      </c>
      <c r="AA5300">
        <v>36</v>
      </c>
      <c r="AB5300">
        <v>6</v>
      </c>
      <c r="AC5300">
        <v>114007.5</v>
      </c>
      <c r="AD5300">
        <v>2</v>
      </c>
      <c r="AE5300">
        <v>1</v>
      </c>
      <c r="AF5300">
        <v>0</v>
      </c>
      <c r="AG5300">
        <v>118120.88</v>
      </c>
      <c r="AH5300">
        <v>0</v>
      </c>
    </row>
    <row r="5301" spans="21:34" x14ac:dyDescent="0.25">
      <c r="U5301">
        <v>5300</v>
      </c>
      <c r="V5301">
        <v>15792989</v>
      </c>
      <c r="W5301" t="s">
        <v>688</v>
      </c>
      <c r="X5301">
        <v>543</v>
      </c>
      <c r="Y5301" t="s">
        <v>374</v>
      </c>
      <c r="Z5301" t="s">
        <v>437</v>
      </c>
      <c r="AA5301">
        <v>71</v>
      </c>
      <c r="AB5301">
        <v>1</v>
      </c>
      <c r="AC5301">
        <v>104308.77</v>
      </c>
      <c r="AD5301">
        <v>1</v>
      </c>
      <c r="AE5301">
        <v>1</v>
      </c>
      <c r="AF5301">
        <v>1</v>
      </c>
      <c r="AG5301">
        <v>25650.04</v>
      </c>
      <c r="AH5301">
        <v>0</v>
      </c>
    </row>
    <row r="5302" spans="21:34" x14ac:dyDescent="0.25">
      <c r="U5302">
        <v>5301</v>
      </c>
      <c r="V5302">
        <v>15613734</v>
      </c>
      <c r="W5302" t="s">
        <v>1127</v>
      </c>
      <c r="X5302">
        <v>640</v>
      </c>
      <c r="Y5302" t="s">
        <v>374</v>
      </c>
      <c r="Z5302" t="s">
        <v>437</v>
      </c>
      <c r="AA5302">
        <v>33</v>
      </c>
      <c r="AB5302">
        <v>6</v>
      </c>
      <c r="AC5302">
        <v>84719.13</v>
      </c>
      <c r="AD5302">
        <v>2</v>
      </c>
      <c r="AE5302">
        <v>1</v>
      </c>
      <c r="AF5302">
        <v>1</v>
      </c>
      <c r="AG5302">
        <v>113048.79</v>
      </c>
      <c r="AH5302">
        <v>0</v>
      </c>
    </row>
    <row r="5303" spans="21:34" x14ac:dyDescent="0.25">
      <c r="U5303">
        <v>5302</v>
      </c>
      <c r="V5303">
        <v>15606177</v>
      </c>
      <c r="W5303" t="s">
        <v>824</v>
      </c>
      <c r="X5303">
        <v>672</v>
      </c>
      <c r="Y5303" t="s">
        <v>374</v>
      </c>
      <c r="Z5303" t="s">
        <v>436</v>
      </c>
      <c r="AA5303">
        <v>39</v>
      </c>
      <c r="AB5303">
        <v>2</v>
      </c>
      <c r="AC5303">
        <v>0</v>
      </c>
      <c r="AD5303">
        <v>2</v>
      </c>
      <c r="AE5303">
        <v>1</v>
      </c>
      <c r="AF5303">
        <v>0</v>
      </c>
      <c r="AG5303">
        <v>87372.49</v>
      </c>
      <c r="AH5303">
        <v>0</v>
      </c>
    </row>
    <row r="5304" spans="21:34" x14ac:dyDescent="0.25">
      <c r="U5304">
        <v>5303</v>
      </c>
      <c r="V5304">
        <v>15636700</v>
      </c>
      <c r="W5304" t="s">
        <v>2199</v>
      </c>
      <c r="X5304">
        <v>701</v>
      </c>
      <c r="Y5304" t="s">
        <v>374</v>
      </c>
      <c r="Z5304" t="s">
        <v>436</v>
      </c>
      <c r="AA5304">
        <v>39</v>
      </c>
      <c r="AB5304">
        <v>9</v>
      </c>
      <c r="AC5304">
        <v>140236.98000000001</v>
      </c>
      <c r="AD5304">
        <v>1</v>
      </c>
      <c r="AE5304">
        <v>0</v>
      </c>
      <c r="AF5304">
        <v>1</v>
      </c>
      <c r="AG5304">
        <v>146651.99</v>
      </c>
      <c r="AH5304">
        <v>0</v>
      </c>
    </row>
    <row r="5305" spans="21:34" x14ac:dyDescent="0.25">
      <c r="U5305">
        <v>5304</v>
      </c>
      <c r="V5305">
        <v>15645766</v>
      </c>
      <c r="W5305" t="s">
        <v>2108</v>
      </c>
      <c r="X5305">
        <v>634</v>
      </c>
      <c r="Y5305" t="s">
        <v>376</v>
      </c>
      <c r="Z5305" t="s">
        <v>436</v>
      </c>
      <c r="AA5305">
        <v>25</v>
      </c>
      <c r="AB5305">
        <v>9</v>
      </c>
      <c r="AC5305">
        <v>0</v>
      </c>
      <c r="AD5305">
        <v>2</v>
      </c>
      <c r="AE5305">
        <v>1</v>
      </c>
      <c r="AF5305">
        <v>1</v>
      </c>
      <c r="AG5305">
        <v>8227.91</v>
      </c>
      <c r="AH5305">
        <v>0</v>
      </c>
    </row>
    <row r="5306" spans="21:34" x14ac:dyDescent="0.25">
      <c r="U5306">
        <v>5305</v>
      </c>
      <c r="V5306">
        <v>15671345</v>
      </c>
      <c r="W5306" t="s">
        <v>766</v>
      </c>
      <c r="X5306">
        <v>531</v>
      </c>
      <c r="Y5306" t="s">
        <v>376</v>
      </c>
      <c r="Z5306" t="s">
        <v>437</v>
      </c>
      <c r="AA5306">
        <v>42</v>
      </c>
      <c r="AB5306">
        <v>6</v>
      </c>
      <c r="AC5306">
        <v>75302.850000000006</v>
      </c>
      <c r="AD5306">
        <v>2</v>
      </c>
      <c r="AE5306">
        <v>0</v>
      </c>
      <c r="AF5306">
        <v>0</v>
      </c>
      <c r="AG5306">
        <v>57034.35</v>
      </c>
      <c r="AH5306">
        <v>0</v>
      </c>
    </row>
    <row r="5307" spans="21:34" x14ac:dyDescent="0.25">
      <c r="U5307">
        <v>5306</v>
      </c>
      <c r="V5307">
        <v>15652469</v>
      </c>
      <c r="W5307" t="s">
        <v>2757</v>
      </c>
      <c r="X5307">
        <v>699</v>
      </c>
      <c r="Y5307" t="s">
        <v>374</v>
      </c>
      <c r="Z5307" t="s">
        <v>436</v>
      </c>
      <c r="AA5307">
        <v>27</v>
      </c>
      <c r="AB5307">
        <v>1</v>
      </c>
      <c r="AC5307">
        <v>0</v>
      </c>
      <c r="AD5307">
        <v>2</v>
      </c>
      <c r="AE5307">
        <v>1</v>
      </c>
      <c r="AF5307">
        <v>0</v>
      </c>
      <c r="AG5307">
        <v>93003.21</v>
      </c>
      <c r="AH5307">
        <v>0</v>
      </c>
    </row>
    <row r="5308" spans="21:34" x14ac:dyDescent="0.25">
      <c r="U5308">
        <v>5307</v>
      </c>
      <c r="V5308">
        <v>15749638</v>
      </c>
      <c r="W5308" t="s">
        <v>768</v>
      </c>
      <c r="X5308">
        <v>605</v>
      </c>
      <c r="Y5308" t="s">
        <v>374</v>
      </c>
      <c r="Z5308" t="s">
        <v>437</v>
      </c>
      <c r="AA5308">
        <v>51</v>
      </c>
      <c r="AB5308">
        <v>9</v>
      </c>
      <c r="AC5308">
        <v>104760.82</v>
      </c>
      <c r="AD5308">
        <v>1</v>
      </c>
      <c r="AE5308">
        <v>1</v>
      </c>
      <c r="AF5308">
        <v>1</v>
      </c>
      <c r="AG5308">
        <v>165574.54</v>
      </c>
      <c r="AH5308">
        <v>1</v>
      </c>
    </row>
    <row r="5309" spans="21:34" x14ac:dyDescent="0.25">
      <c r="U5309">
        <v>5308</v>
      </c>
      <c r="V5309">
        <v>15728706</v>
      </c>
      <c r="W5309" t="s">
        <v>1769</v>
      </c>
      <c r="X5309">
        <v>534</v>
      </c>
      <c r="Y5309" t="s">
        <v>374</v>
      </c>
      <c r="Z5309" t="s">
        <v>437</v>
      </c>
      <c r="AA5309">
        <v>49</v>
      </c>
      <c r="AB5309">
        <v>7</v>
      </c>
      <c r="AC5309">
        <v>0</v>
      </c>
      <c r="AD5309">
        <v>1</v>
      </c>
      <c r="AE5309">
        <v>1</v>
      </c>
      <c r="AF5309">
        <v>0</v>
      </c>
      <c r="AG5309">
        <v>13566.48</v>
      </c>
      <c r="AH5309">
        <v>1</v>
      </c>
    </row>
    <row r="5310" spans="21:34" x14ac:dyDescent="0.25">
      <c r="U5310">
        <v>5309</v>
      </c>
      <c r="V5310">
        <v>15735439</v>
      </c>
      <c r="W5310" t="s">
        <v>1183</v>
      </c>
      <c r="X5310">
        <v>449</v>
      </c>
      <c r="Y5310" t="s">
        <v>376</v>
      </c>
      <c r="Z5310" t="s">
        <v>437</v>
      </c>
      <c r="AA5310">
        <v>31</v>
      </c>
      <c r="AB5310">
        <v>1</v>
      </c>
      <c r="AC5310">
        <v>113693</v>
      </c>
      <c r="AD5310">
        <v>1</v>
      </c>
      <c r="AE5310">
        <v>0</v>
      </c>
      <c r="AF5310">
        <v>0</v>
      </c>
      <c r="AG5310">
        <v>82796.289999999994</v>
      </c>
      <c r="AH5310">
        <v>0</v>
      </c>
    </row>
    <row r="5311" spans="21:34" x14ac:dyDescent="0.25">
      <c r="U5311">
        <v>5310</v>
      </c>
      <c r="V5311">
        <v>15778696</v>
      </c>
      <c r="W5311" t="s">
        <v>979</v>
      </c>
      <c r="X5311">
        <v>684</v>
      </c>
      <c r="Y5311" t="s">
        <v>376</v>
      </c>
      <c r="Z5311" t="s">
        <v>437</v>
      </c>
      <c r="AA5311">
        <v>36</v>
      </c>
      <c r="AB5311">
        <v>5</v>
      </c>
      <c r="AC5311">
        <v>174180.39</v>
      </c>
      <c r="AD5311">
        <v>1</v>
      </c>
      <c r="AE5311">
        <v>1</v>
      </c>
      <c r="AF5311">
        <v>0</v>
      </c>
      <c r="AG5311">
        <v>119830.08</v>
      </c>
      <c r="AH5311">
        <v>0</v>
      </c>
    </row>
    <row r="5312" spans="21:34" x14ac:dyDescent="0.25">
      <c r="U5312">
        <v>5311</v>
      </c>
      <c r="V5312">
        <v>15624744</v>
      </c>
      <c r="W5312" t="s">
        <v>934</v>
      </c>
      <c r="X5312">
        <v>622</v>
      </c>
      <c r="Y5312" t="s">
        <v>378</v>
      </c>
      <c r="Z5312" t="s">
        <v>436</v>
      </c>
      <c r="AA5312">
        <v>42</v>
      </c>
      <c r="AB5312">
        <v>9</v>
      </c>
      <c r="AC5312">
        <v>115766.26</v>
      </c>
      <c r="AD5312">
        <v>1</v>
      </c>
      <c r="AE5312">
        <v>0</v>
      </c>
      <c r="AF5312">
        <v>0</v>
      </c>
      <c r="AG5312">
        <v>72155.850000000006</v>
      </c>
      <c r="AH5312">
        <v>1</v>
      </c>
    </row>
    <row r="5313" spans="21:34" x14ac:dyDescent="0.25">
      <c r="U5313">
        <v>5312</v>
      </c>
      <c r="V5313">
        <v>15584338</v>
      </c>
      <c r="W5313" t="s">
        <v>2758</v>
      </c>
      <c r="X5313">
        <v>714</v>
      </c>
      <c r="Y5313" t="s">
        <v>374</v>
      </c>
      <c r="Z5313" t="s">
        <v>437</v>
      </c>
      <c r="AA5313">
        <v>40</v>
      </c>
      <c r="AB5313">
        <v>0</v>
      </c>
      <c r="AC5313">
        <v>0</v>
      </c>
      <c r="AD5313">
        <v>2</v>
      </c>
      <c r="AE5313">
        <v>1</v>
      </c>
      <c r="AF5313">
        <v>0</v>
      </c>
      <c r="AG5313">
        <v>62762.12</v>
      </c>
      <c r="AH5313">
        <v>0</v>
      </c>
    </row>
    <row r="5314" spans="21:34" x14ac:dyDescent="0.25">
      <c r="U5314">
        <v>5313</v>
      </c>
      <c r="V5314">
        <v>15726178</v>
      </c>
      <c r="W5314" t="s">
        <v>1452</v>
      </c>
      <c r="X5314">
        <v>712</v>
      </c>
      <c r="Y5314" t="s">
        <v>376</v>
      </c>
      <c r="Z5314" t="s">
        <v>437</v>
      </c>
      <c r="AA5314">
        <v>48</v>
      </c>
      <c r="AB5314">
        <v>8</v>
      </c>
      <c r="AC5314">
        <v>0</v>
      </c>
      <c r="AD5314">
        <v>2</v>
      </c>
      <c r="AE5314">
        <v>1</v>
      </c>
      <c r="AF5314">
        <v>0</v>
      </c>
      <c r="AG5314">
        <v>183235.33</v>
      </c>
      <c r="AH5314">
        <v>0</v>
      </c>
    </row>
    <row r="5315" spans="21:34" x14ac:dyDescent="0.25">
      <c r="U5315">
        <v>5314</v>
      </c>
      <c r="V5315">
        <v>15794939</v>
      </c>
      <c r="W5315" t="s">
        <v>916</v>
      </c>
      <c r="X5315">
        <v>783</v>
      </c>
      <c r="Y5315" t="s">
        <v>374</v>
      </c>
      <c r="Z5315" t="s">
        <v>437</v>
      </c>
      <c r="AA5315">
        <v>72</v>
      </c>
      <c r="AB5315">
        <v>5</v>
      </c>
      <c r="AC5315">
        <v>121215.9</v>
      </c>
      <c r="AD5315">
        <v>2</v>
      </c>
      <c r="AE5315">
        <v>1</v>
      </c>
      <c r="AF5315">
        <v>1</v>
      </c>
      <c r="AG5315">
        <v>105206.48</v>
      </c>
      <c r="AH5315">
        <v>0</v>
      </c>
    </row>
    <row r="5316" spans="21:34" x14ac:dyDescent="0.25">
      <c r="U5316">
        <v>5315</v>
      </c>
      <c r="V5316">
        <v>15788068</v>
      </c>
      <c r="W5316" t="s">
        <v>2759</v>
      </c>
      <c r="X5316">
        <v>743</v>
      </c>
      <c r="Y5316" t="s">
        <v>378</v>
      </c>
      <c r="Z5316" t="s">
        <v>436</v>
      </c>
      <c r="AA5316">
        <v>45</v>
      </c>
      <c r="AB5316">
        <v>10</v>
      </c>
      <c r="AC5316">
        <v>144677.19</v>
      </c>
      <c r="AD5316">
        <v>3</v>
      </c>
      <c r="AE5316">
        <v>1</v>
      </c>
      <c r="AF5316">
        <v>0</v>
      </c>
      <c r="AG5316">
        <v>22512.44</v>
      </c>
      <c r="AH5316">
        <v>1</v>
      </c>
    </row>
    <row r="5317" spans="21:34" x14ac:dyDescent="0.25">
      <c r="U5317">
        <v>5316</v>
      </c>
      <c r="V5317">
        <v>15572956</v>
      </c>
      <c r="W5317" t="s">
        <v>2760</v>
      </c>
      <c r="X5317">
        <v>683</v>
      </c>
      <c r="Y5317" t="s">
        <v>374</v>
      </c>
      <c r="Z5317" t="s">
        <v>436</v>
      </c>
      <c r="AA5317">
        <v>36</v>
      </c>
      <c r="AB5317">
        <v>5</v>
      </c>
      <c r="AC5317">
        <v>115350.63</v>
      </c>
      <c r="AD5317">
        <v>1</v>
      </c>
      <c r="AE5317">
        <v>1</v>
      </c>
      <c r="AF5317">
        <v>1</v>
      </c>
      <c r="AG5317">
        <v>122305.91</v>
      </c>
      <c r="AH5317">
        <v>0</v>
      </c>
    </row>
    <row r="5318" spans="21:34" x14ac:dyDescent="0.25">
      <c r="U5318">
        <v>5317</v>
      </c>
      <c r="V5318">
        <v>15780386</v>
      </c>
      <c r="W5318" t="s">
        <v>1525</v>
      </c>
      <c r="X5318">
        <v>654</v>
      </c>
      <c r="Y5318" t="s">
        <v>376</v>
      </c>
      <c r="Z5318" t="s">
        <v>436</v>
      </c>
      <c r="AA5318">
        <v>40</v>
      </c>
      <c r="AB5318">
        <v>5</v>
      </c>
      <c r="AC5318">
        <v>105683.63</v>
      </c>
      <c r="AD5318">
        <v>1</v>
      </c>
      <c r="AE5318">
        <v>1</v>
      </c>
      <c r="AF5318">
        <v>0</v>
      </c>
      <c r="AG5318">
        <v>173617.09</v>
      </c>
      <c r="AH5318">
        <v>0</v>
      </c>
    </row>
    <row r="5319" spans="21:34" x14ac:dyDescent="0.25">
      <c r="U5319">
        <v>5318</v>
      </c>
      <c r="V5319">
        <v>15791114</v>
      </c>
      <c r="W5319" t="s">
        <v>2723</v>
      </c>
      <c r="X5319">
        <v>700</v>
      </c>
      <c r="Y5319" t="s">
        <v>374</v>
      </c>
      <c r="Z5319" t="s">
        <v>436</v>
      </c>
      <c r="AA5319">
        <v>37</v>
      </c>
      <c r="AB5319">
        <v>1</v>
      </c>
      <c r="AC5319">
        <v>135179.49</v>
      </c>
      <c r="AD5319">
        <v>1</v>
      </c>
      <c r="AE5319">
        <v>1</v>
      </c>
      <c r="AF5319">
        <v>0</v>
      </c>
      <c r="AG5319">
        <v>160670.37</v>
      </c>
      <c r="AH5319">
        <v>0</v>
      </c>
    </row>
    <row r="5320" spans="21:34" x14ac:dyDescent="0.25">
      <c r="U5320">
        <v>5319</v>
      </c>
      <c r="V5320">
        <v>15708046</v>
      </c>
      <c r="W5320" t="s">
        <v>940</v>
      </c>
      <c r="X5320">
        <v>744</v>
      </c>
      <c r="Y5320" t="s">
        <v>376</v>
      </c>
      <c r="Z5320" t="s">
        <v>436</v>
      </c>
      <c r="AA5320">
        <v>31</v>
      </c>
      <c r="AB5320">
        <v>0</v>
      </c>
      <c r="AC5320">
        <v>117551.23</v>
      </c>
      <c r="AD5320">
        <v>1</v>
      </c>
      <c r="AE5320">
        <v>1</v>
      </c>
      <c r="AF5320">
        <v>0</v>
      </c>
      <c r="AG5320">
        <v>158958.9</v>
      </c>
      <c r="AH5320">
        <v>0</v>
      </c>
    </row>
    <row r="5321" spans="21:34" x14ac:dyDescent="0.25">
      <c r="U5321">
        <v>5320</v>
      </c>
      <c r="V5321">
        <v>15719779</v>
      </c>
      <c r="W5321" t="s">
        <v>624</v>
      </c>
      <c r="X5321">
        <v>645</v>
      </c>
      <c r="Y5321" t="s">
        <v>378</v>
      </c>
      <c r="Z5321" t="s">
        <v>436</v>
      </c>
      <c r="AA5321">
        <v>25</v>
      </c>
      <c r="AB5321">
        <v>1</v>
      </c>
      <c r="AC5321">
        <v>157404.01999999999</v>
      </c>
      <c r="AD5321">
        <v>2</v>
      </c>
      <c r="AE5321">
        <v>1</v>
      </c>
      <c r="AF5321">
        <v>0</v>
      </c>
      <c r="AG5321">
        <v>93073.04</v>
      </c>
      <c r="AH5321">
        <v>0</v>
      </c>
    </row>
    <row r="5322" spans="21:34" x14ac:dyDescent="0.25">
      <c r="U5322">
        <v>5321</v>
      </c>
      <c r="V5322">
        <v>15591550</v>
      </c>
      <c r="W5322" t="s">
        <v>688</v>
      </c>
      <c r="X5322">
        <v>525</v>
      </c>
      <c r="Y5322" t="s">
        <v>376</v>
      </c>
      <c r="Z5322" t="s">
        <v>436</v>
      </c>
      <c r="AA5322">
        <v>36</v>
      </c>
      <c r="AB5322">
        <v>3</v>
      </c>
      <c r="AC5322">
        <v>77910.23</v>
      </c>
      <c r="AD5322">
        <v>1</v>
      </c>
      <c r="AE5322">
        <v>1</v>
      </c>
      <c r="AF5322">
        <v>0</v>
      </c>
      <c r="AG5322">
        <v>67238.009999999995</v>
      </c>
      <c r="AH5322">
        <v>0</v>
      </c>
    </row>
    <row r="5323" spans="21:34" x14ac:dyDescent="0.25">
      <c r="U5323">
        <v>5322</v>
      </c>
      <c r="V5323">
        <v>15639368</v>
      </c>
      <c r="W5323" t="s">
        <v>2761</v>
      </c>
      <c r="X5323">
        <v>732</v>
      </c>
      <c r="Y5323" t="s">
        <v>374</v>
      </c>
      <c r="Z5323" t="s">
        <v>436</v>
      </c>
      <c r="AA5323">
        <v>25</v>
      </c>
      <c r="AB5323">
        <v>0</v>
      </c>
      <c r="AC5323">
        <v>110942.9</v>
      </c>
      <c r="AD5323">
        <v>1</v>
      </c>
      <c r="AE5323">
        <v>0</v>
      </c>
      <c r="AF5323">
        <v>0</v>
      </c>
      <c r="AG5323">
        <v>172576.56</v>
      </c>
      <c r="AH5323">
        <v>0</v>
      </c>
    </row>
    <row r="5324" spans="21:34" x14ac:dyDescent="0.25">
      <c r="U5324">
        <v>5323</v>
      </c>
      <c r="V5324">
        <v>15699830</v>
      </c>
      <c r="W5324" t="s">
        <v>1455</v>
      </c>
      <c r="X5324">
        <v>721</v>
      </c>
      <c r="Y5324" t="s">
        <v>374</v>
      </c>
      <c r="Z5324" t="s">
        <v>437</v>
      </c>
      <c r="AA5324">
        <v>40</v>
      </c>
      <c r="AB5324">
        <v>7</v>
      </c>
      <c r="AC5324">
        <v>0</v>
      </c>
      <c r="AD5324">
        <v>2</v>
      </c>
      <c r="AE5324">
        <v>1</v>
      </c>
      <c r="AF5324">
        <v>1</v>
      </c>
      <c r="AG5324">
        <v>122580.48</v>
      </c>
      <c r="AH5324">
        <v>0</v>
      </c>
    </row>
    <row r="5325" spans="21:34" x14ac:dyDescent="0.25">
      <c r="U5325">
        <v>5324</v>
      </c>
      <c r="V5325">
        <v>15569264</v>
      </c>
      <c r="W5325" t="s">
        <v>1811</v>
      </c>
      <c r="X5325">
        <v>622</v>
      </c>
      <c r="Y5325" t="s">
        <v>374</v>
      </c>
      <c r="Z5325" t="s">
        <v>436</v>
      </c>
      <c r="AA5325">
        <v>32</v>
      </c>
      <c r="AB5325">
        <v>5</v>
      </c>
      <c r="AC5325">
        <v>179305.09</v>
      </c>
      <c r="AD5325">
        <v>1</v>
      </c>
      <c r="AE5325">
        <v>1</v>
      </c>
      <c r="AF5325">
        <v>1</v>
      </c>
      <c r="AG5325">
        <v>149043.78</v>
      </c>
      <c r="AH5325">
        <v>0</v>
      </c>
    </row>
    <row r="5326" spans="21:34" x14ac:dyDescent="0.25">
      <c r="U5326">
        <v>5325</v>
      </c>
      <c r="V5326">
        <v>15595158</v>
      </c>
      <c r="W5326" t="s">
        <v>1345</v>
      </c>
      <c r="X5326">
        <v>654</v>
      </c>
      <c r="Y5326" t="s">
        <v>378</v>
      </c>
      <c r="Z5326" t="s">
        <v>436</v>
      </c>
      <c r="AA5326">
        <v>31</v>
      </c>
      <c r="AB5326">
        <v>5</v>
      </c>
      <c r="AC5326">
        <v>150593.59</v>
      </c>
      <c r="AD5326">
        <v>2</v>
      </c>
      <c r="AE5326">
        <v>1</v>
      </c>
      <c r="AF5326">
        <v>1</v>
      </c>
      <c r="AG5326">
        <v>105218.45</v>
      </c>
      <c r="AH5326">
        <v>0</v>
      </c>
    </row>
    <row r="5327" spans="21:34" x14ac:dyDescent="0.25">
      <c r="U5327">
        <v>5326</v>
      </c>
      <c r="V5327">
        <v>15599126</v>
      </c>
      <c r="W5327" t="s">
        <v>948</v>
      </c>
      <c r="X5327">
        <v>529</v>
      </c>
      <c r="Y5327" t="s">
        <v>374</v>
      </c>
      <c r="Z5327" t="s">
        <v>437</v>
      </c>
      <c r="AA5327">
        <v>43</v>
      </c>
      <c r="AB5327">
        <v>0</v>
      </c>
      <c r="AC5327">
        <v>123815.86</v>
      </c>
      <c r="AD5327">
        <v>1</v>
      </c>
      <c r="AE5327">
        <v>1</v>
      </c>
      <c r="AF5327">
        <v>1</v>
      </c>
      <c r="AG5327">
        <v>78463.990000000005</v>
      </c>
      <c r="AH5327">
        <v>1</v>
      </c>
    </row>
    <row r="5328" spans="21:34" x14ac:dyDescent="0.25">
      <c r="U5328">
        <v>5327</v>
      </c>
      <c r="V5328">
        <v>15650575</v>
      </c>
      <c r="W5328" t="s">
        <v>1626</v>
      </c>
      <c r="X5328">
        <v>720</v>
      </c>
      <c r="Y5328" t="s">
        <v>376</v>
      </c>
      <c r="Z5328" t="s">
        <v>437</v>
      </c>
      <c r="AA5328">
        <v>59</v>
      </c>
      <c r="AB5328">
        <v>6</v>
      </c>
      <c r="AC5328">
        <v>0</v>
      </c>
      <c r="AD5328">
        <v>2</v>
      </c>
      <c r="AE5328">
        <v>1</v>
      </c>
      <c r="AF5328">
        <v>1</v>
      </c>
      <c r="AG5328">
        <v>160849.43</v>
      </c>
      <c r="AH5328">
        <v>1</v>
      </c>
    </row>
    <row r="5329" spans="21:34" x14ac:dyDescent="0.25">
      <c r="U5329">
        <v>5328</v>
      </c>
      <c r="V5329">
        <v>15641490</v>
      </c>
      <c r="W5329" t="s">
        <v>2762</v>
      </c>
      <c r="X5329">
        <v>850</v>
      </c>
      <c r="Y5329" t="s">
        <v>378</v>
      </c>
      <c r="Z5329" t="s">
        <v>437</v>
      </c>
      <c r="AA5329">
        <v>25</v>
      </c>
      <c r="AB5329">
        <v>8</v>
      </c>
      <c r="AC5329">
        <v>69385.17</v>
      </c>
      <c r="AD5329">
        <v>2</v>
      </c>
      <c r="AE5329">
        <v>1</v>
      </c>
      <c r="AF5329">
        <v>0</v>
      </c>
      <c r="AG5329">
        <v>87834.240000000005</v>
      </c>
      <c r="AH5329">
        <v>0</v>
      </c>
    </row>
    <row r="5330" spans="21:34" x14ac:dyDescent="0.25">
      <c r="U5330">
        <v>5329</v>
      </c>
      <c r="V5330">
        <v>15680234</v>
      </c>
      <c r="W5330" t="s">
        <v>1445</v>
      </c>
      <c r="X5330">
        <v>667</v>
      </c>
      <c r="Y5330" t="s">
        <v>378</v>
      </c>
      <c r="Z5330" t="s">
        <v>436</v>
      </c>
      <c r="AA5330">
        <v>27</v>
      </c>
      <c r="AB5330">
        <v>2</v>
      </c>
      <c r="AC5330">
        <v>138032.15</v>
      </c>
      <c r="AD5330">
        <v>1</v>
      </c>
      <c r="AE5330">
        <v>1</v>
      </c>
      <c r="AF5330">
        <v>0</v>
      </c>
      <c r="AG5330">
        <v>166317.71</v>
      </c>
      <c r="AH5330">
        <v>0</v>
      </c>
    </row>
    <row r="5331" spans="21:34" x14ac:dyDescent="0.25">
      <c r="U5331">
        <v>5330</v>
      </c>
      <c r="V5331">
        <v>15592230</v>
      </c>
      <c r="W5331" t="s">
        <v>949</v>
      </c>
      <c r="X5331">
        <v>620</v>
      </c>
      <c r="Y5331" t="s">
        <v>374</v>
      </c>
      <c r="Z5331" t="s">
        <v>436</v>
      </c>
      <c r="AA5331">
        <v>41</v>
      </c>
      <c r="AB5331">
        <v>3</v>
      </c>
      <c r="AC5331">
        <v>0</v>
      </c>
      <c r="AD5331">
        <v>2</v>
      </c>
      <c r="AE5331">
        <v>1</v>
      </c>
      <c r="AF5331">
        <v>1</v>
      </c>
      <c r="AG5331">
        <v>137309.06</v>
      </c>
      <c r="AH5331">
        <v>0</v>
      </c>
    </row>
    <row r="5332" spans="21:34" x14ac:dyDescent="0.25">
      <c r="U5332">
        <v>5331</v>
      </c>
      <c r="V5332">
        <v>15626212</v>
      </c>
      <c r="W5332" t="s">
        <v>2763</v>
      </c>
      <c r="X5332">
        <v>616</v>
      </c>
      <c r="Y5332" t="s">
        <v>374</v>
      </c>
      <c r="Z5332" t="s">
        <v>436</v>
      </c>
      <c r="AA5332">
        <v>29</v>
      </c>
      <c r="AB5332">
        <v>9</v>
      </c>
      <c r="AC5332">
        <v>0</v>
      </c>
      <c r="AD5332">
        <v>1</v>
      </c>
      <c r="AE5332">
        <v>1</v>
      </c>
      <c r="AF5332">
        <v>1</v>
      </c>
      <c r="AG5332">
        <v>166984.44</v>
      </c>
      <c r="AH5332">
        <v>0</v>
      </c>
    </row>
    <row r="5333" spans="21:34" x14ac:dyDescent="0.25">
      <c r="U5333">
        <v>5332</v>
      </c>
      <c r="V5333">
        <v>15700627</v>
      </c>
      <c r="W5333" t="s">
        <v>1717</v>
      </c>
      <c r="X5333">
        <v>637</v>
      </c>
      <c r="Y5333" t="s">
        <v>378</v>
      </c>
      <c r="Z5333" t="s">
        <v>437</v>
      </c>
      <c r="AA5333">
        <v>46</v>
      </c>
      <c r="AB5333">
        <v>2</v>
      </c>
      <c r="AC5333">
        <v>143500.82</v>
      </c>
      <c r="AD5333">
        <v>1</v>
      </c>
      <c r="AE5333">
        <v>1</v>
      </c>
      <c r="AF5333">
        <v>0</v>
      </c>
      <c r="AG5333">
        <v>166996.46</v>
      </c>
      <c r="AH5333">
        <v>1</v>
      </c>
    </row>
    <row r="5334" spans="21:34" x14ac:dyDescent="0.25">
      <c r="U5334">
        <v>5333</v>
      </c>
      <c r="V5334">
        <v>15782641</v>
      </c>
      <c r="W5334" t="s">
        <v>947</v>
      </c>
      <c r="X5334">
        <v>710</v>
      </c>
      <c r="Y5334" t="s">
        <v>376</v>
      </c>
      <c r="Z5334" t="s">
        <v>437</v>
      </c>
      <c r="AA5334">
        <v>29</v>
      </c>
      <c r="AB5334">
        <v>3</v>
      </c>
      <c r="AC5334">
        <v>119670.18</v>
      </c>
      <c r="AD5334">
        <v>1</v>
      </c>
      <c r="AE5334">
        <v>1</v>
      </c>
      <c r="AF5334">
        <v>0</v>
      </c>
      <c r="AG5334">
        <v>188022.44</v>
      </c>
      <c r="AH5334">
        <v>0</v>
      </c>
    </row>
    <row r="5335" spans="21:34" x14ac:dyDescent="0.25">
      <c r="U5335">
        <v>5334</v>
      </c>
      <c r="V5335">
        <v>15784445</v>
      </c>
      <c r="W5335" t="s">
        <v>902</v>
      </c>
      <c r="X5335">
        <v>717</v>
      </c>
      <c r="Y5335" t="s">
        <v>376</v>
      </c>
      <c r="Z5335" t="s">
        <v>436</v>
      </c>
      <c r="AA5335">
        <v>33</v>
      </c>
      <c r="AB5335">
        <v>1</v>
      </c>
      <c r="AC5335">
        <v>99106.73</v>
      </c>
      <c r="AD5335">
        <v>1</v>
      </c>
      <c r="AE5335">
        <v>0</v>
      </c>
      <c r="AF5335">
        <v>0</v>
      </c>
      <c r="AG5335">
        <v>194467.23</v>
      </c>
      <c r="AH5335">
        <v>0</v>
      </c>
    </row>
    <row r="5336" spans="21:34" x14ac:dyDescent="0.25">
      <c r="U5336">
        <v>5335</v>
      </c>
      <c r="V5336">
        <v>15813681</v>
      </c>
      <c r="W5336" t="s">
        <v>2573</v>
      </c>
      <c r="X5336">
        <v>786</v>
      </c>
      <c r="Y5336" t="s">
        <v>378</v>
      </c>
      <c r="Z5336" t="s">
        <v>436</v>
      </c>
      <c r="AA5336">
        <v>24</v>
      </c>
      <c r="AB5336">
        <v>2</v>
      </c>
      <c r="AC5336">
        <v>120135.55</v>
      </c>
      <c r="AD5336">
        <v>2</v>
      </c>
      <c r="AE5336">
        <v>1</v>
      </c>
      <c r="AF5336">
        <v>1</v>
      </c>
      <c r="AG5336">
        <v>125449.47</v>
      </c>
      <c r="AH5336">
        <v>0</v>
      </c>
    </row>
    <row r="5337" spans="21:34" x14ac:dyDescent="0.25">
      <c r="U5337">
        <v>5336</v>
      </c>
      <c r="V5337">
        <v>15596649</v>
      </c>
      <c r="W5337" t="s">
        <v>1780</v>
      </c>
      <c r="X5337">
        <v>651</v>
      </c>
      <c r="Y5337" t="s">
        <v>374</v>
      </c>
      <c r="Z5337" t="s">
        <v>437</v>
      </c>
      <c r="AA5337">
        <v>39</v>
      </c>
      <c r="AB5337">
        <v>8</v>
      </c>
      <c r="AC5337">
        <v>0</v>
      </c>
      <c r="AD5337">
        <v>1</v>
      </c>
      <c r="AE5337">
        <v>1</v>
      </c>
      <c r="AF5337">
        <v>0</v>
      </c>
      <c r="AG5337">
        <v>137452.57</v>
      </c>
      <c r="AH5337">
        <v>0</v>
      </c>
    </row>
    <row r="5338" spans="21:34" x14ac:dyDescent="0.25">
      <c r="U5338">
        <v>5337</v>
      </c>
      <c r="V5338">
        <v>15700460</v>
      </c>
      <c r="W5338" t="s">
        <v>2764</v>
      </c>
      <c r="X5338">
        <v>530</v>
      </c>
      <c r="Y5338" t="s">
        <v>374</v>
      </c>
      <c r="Z5338" t="s">
        <v>437</v>
      </c>
      <c r="AA5338">
        <v>55</v>
      </c>
      <c r="AB5338">
        <v>4</v>
      </c>
      <c r="AC5338">
        <v>120905.03</v>
      </c>
      <c r="AD5338">
        <v>1</v>
      </c>
      <c r="AE5338">
        <v>0</v>
      </c>
      <c r="AF5338">
        <v>1</v>
      </c>
      <c r="AG5338">
        <v>123475.88</v>
      </c>
      <c r="AH5338">
        <v>1</v>
      </c>
    </row>
    <row r="5339" spans="21:34" x14ac:dyDescent="0.25">
      <c r="U5339">
        <v>5338</v>
      </c>
      <c r="V5339">
        <v>15724076</v>
      </c>
      <c r="W5339" t="s">
        <v>1952</v>
      </c>
      <c r="X5339">
        <v>815</v>
      </c>
      <c r="Y5339" t="s">
        <v>376</v>
      </c>
      <c r="Z5339" t="s">
        <v>437</v>
      </c>
      <c r="AA5339">
        <v>57</v>
      </c>
      <c r="AB5339">
        <v>5</v>
      </c>
      <c r="AC5339">
        <v>0</v>
      </c>
      <c r="AD5339">
        <v>3</v>
      </c>
      <c r="AE5339">
        <v>0</v>
      </c>
      <c r="AF5339">
        <v>0</v>
      </c>
      <c r="AG5339">
        <v>38941.440000000002</v>
      </c>
      <c r="AH5339">
        <v>1</v>
      </c>
    </row>
    <row r="5340" spans="21:34" x14ac:dyDescent="0.25">
      <c r="U5340">
        <v>5339</v>
      </c>
      <c r="V5340">
        <v>15784000</v>
      </c>
      <c r="W5340" t="s">
        <v>1721</v>
      </c>
      <c r="X5340">
        <v>715</v>
      </c>
      <c r="Y5340" t="s">
        <v>378</v>
      </c>
      <c r="Z5340" t="s">
        <v>437</v>
      </c>
      <c r="AA5340">
        <v>34</v>
      </c>
      <c r="AB5340">
        <v>9</v>
      </c>
      <c r="AC5340">
        <v>102277.52</v>
      </c>
      <c r="AD5340">
        <v>1</v>
      </c>
      <c r="AE5340">
        <v>0</v>
      </c>
      <c r="AF5340">
        <v>0</v>
      </c>
      <c r="AG5340">
        <v>177852.57</v>
      </c>
      <c r="AH5340">
        <v>1</v>
      </c>
    </row>
    <row r="5341" spans="21:34" x14ac:dyDescent="0.25">
      <c r="U5341">
        <v>5340</v>
      </c>
      <c r="V5341">
        <v>15733966</v>
      </c>
      <c r="W5341" t="s">
        <v>1248</v>
      </c>
      <c r="X5341">
        <v>496</v>
      </c>
      <c r="Y5341" t="s">
        <v>378</v>
      </c>
      <c r="Z5341" t="s">
        <v>437</v>
      </c>
      <c r="AA5341">
        <v>55</v>
      </c>
      <c r="AB5341">
        <v>4</v>
      </c>
      <c r="AC5341">
        <v>125292.53</v>
      </c>
      <c r="AD5341">
        <v>1</v>
      </c>
      <c r="AE5341">
        <v>1</v>
      </c>
      <c r="AF5341">
        <v>1</v>
      </c>
      <c r="AG5341">
        <v>31532.959999999999</v>
      </c>
      <c r="AH5341">
        <v>1</v>
      </c>
    </row>
    <row r="5342" spans="21:34" x14ac:dyDescent="0.25">
      <c r="U5342">
        <v>5341</v>
      </c>
      <c r="V5342">
        <v>15612667</v>
      </c>
      <c r="W5342" t="s">
        <v>1354</v>
      </c>
      <c r="X5342">
        <v>680</v>
      </c>
      <c r="Y5342" t="s">
        <v>376</v>
      </c>
      <c r="Z5342" t="s">
        <v>436</v>
      </c>
      <c r="AA5342">
        <v>42</v>
      </c>
      <c r="AB5342">
        <v>0</v>
      </c>
      <c r="AC5342">
        <v>0</v>
      </c>
      <c r="AD5342">
        <v>1</v>
      </c>
      <c r="AE5342">
        <v>1</v>
      </c>
      <c r="AF5342">
        <v>0</v>
      </c>
      <c r="AG5342">
        <v>136377.21</v>
      </c>
      <c r="AH5342">
        <v>0</v>
      </c>
    </row>
    <row r="5343" spans="21:34" x14ac:dyDescent="0.25">
      <c r="U5343">
        <v>5342</v>
      </c>
      <c r="V5343">
        <v>15654025</v>
      </c>
      <c r="W5343" t="s">
        <v>363</v>
      </c>
      <c r="X5343">
        <v>646</v>
      </c>
      <c r="Y5343" t="s">
        <v>374</v>
      </c>
      <c r="Z5343" t="s">
        <v>437</v>
      </c>
      <c r="AA5343">
        <v>51</v>
      </c>
      <c r="AB5343">
        <v>4</v>
      </c>
      <c r="AC5343">
        <v>101629.3</v>
      </c>
      <c r="AD5343">
        <v>1</v>
      </c>
      <c r="AE5343">
        <v>0</v>
      </c>
      <c r="AF5343">
        <v>0</v>
      </c>
      <c r="AG5343">
        <v>130541.1</v>
      </c>
      <c r="AH5343">
        <v>0</v>
      </c>
    </row>
    <row r="5344" spans="21:34" x14ac:dyDescent="0.25">
      <c r="U5344">
        <v>5343</v>
      </c>
      <c r="V5344">
        <v>15589431</v>
      </c>
      <c r="W5344" t="s">
        <v>2765</v>
      </c>
      <c r="X5344">
        <v>807</v>
      </c>
      <c r="Y5344" t="s">
        <v>378</v>
      </c>
      <c r="Z5344" t="s">
        <v>436</v>
      </c>
      <c r="AA5344">
        <v>47</v>
      </c>
      <c r="AB5344">
        <v>1</v>
      </c>
      <c r="AC5344">
        <v>171937.27</v>
      </c>
      <c r="AD5344">
        <v>1</v>
      </c>
      <c r="AE5344">
        <v>1</v>
      </c>
      <c r="AF5344">
        <v>1</v>
      </c>
      <c r="AG5344">
        <v>65636.92</v>
      </c>
      <c r="AH5344">
        <v>0</v>
      </c>
    </row>
    <row r="5345" spans="21:34" x14ac:dyDescent="0.25">
      <c r="U5345">
        <v>5344</v>
      </c>
      <c r="V5345">
        <v>15578238</v>
      </c>
      <c r="W5345" t="s">
        <v>915</v>
      </c>
      <c r="X5345">
        <v>727</v>
      </c>
      <c r="Y5345" t="s">
        <v>374</v>
      </c>
      <c r="Z5345" t="s">
        <v>436</v>
      </c>
      <c r="AA5345">
        <v>47</v>
      </c>
      <c r="AB5345">
        <v>7</v>
      </c>
      <c r="AC5345">
        <v>0</v>
      </c>
      <c r="AD5345">
        <v>2</v>
      </c>
      <c r="AE5345">
        <v>1</v>
      </c>
      <c r="AF5345">
        <v>0</v>
      </c>
      <c r="AG5345">
        <v>193305.35</v>
      </c>
      <c r="AH5345">
        <v>0</v>
      </c>
    </row>
    <row r="5346" spans="21:34" x14ac:dyDescent="0.25">
      <c r="U5346">
        <v>5345</v>
      </c>
      <c r="V5346">
        <v>15566269</v>
      </c>
      <c r="W5346" t="s">
        <v>2766</v>
      </c>
      <c r="X5346">
        <v>787</v>
      </c>
      <c r="Y5346" t="s">
        <v>374</v>
      </c>
      <c r="Z5346" t="s">
        <v>436</v>
      </c>
      <c r="AA5346">
        <v>25</v>
      </c>
      <c r="AB5346">
        <v>5</v>
      </c>
      <c r="AC5346">
        <v>0</v>
      </c>
      <c r="AD5346">
        <v>2</v>
      </c>
      <c r="AE5346">
        <v>1</v>
      </c>
      <c r="AF5346">
        <v>0</v>
      </c>
      <c r="AG5346">
        <v>47307.9</v>
      </c>
      <c r="AH5346">
        <v>0</v>
      </c>
    </row>
    <row r="5347" spans="21:34" x14ac:dyDescent="0.25">
      <c r="U5347">
        <v>5346</v>
      </c>
      <c r="V5347">
        <v>15639217</v>
      </c>
      <c r="W5347" t="s">
        <v>995</v>
      </c>
      <c r="X5347">
        <v>806</v>
      </c>
      <c r="Y5347" t="s">
        <v>374</v>
      </c>
      <c r="Z5347" t="s">
        <v>436</v>
      </c>
      <c r="AA5347">
        <v>34</v>
      </c>
      <c r="AB5347">
        <v>6</v>
      </c>
      <c r="AC5347">
        <v>0</v>
      </c>
      <c r="AD5347">
        <v>2</v>
      </c>
      <c r="AE5347">
        <v>0</v>
      </c>
      <c r="AF5347">
        <v>0</v>
      </c>
      <c r="AG5347">
        <v>100809.99</v>
      </c>
      <c r="AH5347">
        <v>0</v>
      </c>
    </row>
    <row r="5348" spans="21:34" x14ac:dyDescent="0.25">
      <c r="U5348">
        <v>5347</v>
      </c>
      <c r="V5348">
        <v>15688644</v>
      </c>
      <c r="W5348" t="s">
        <v>2026</v>
      </c>
      <c r="X5348">
        <v>603</v>
      </c>
      <c r="Y5348" t="s">
        <v>374</v>
      </c>
      <c r="Z5348" t="s">
        <v>436</v>
      </c>
      <c r="AA5348">
        <v>31</v>
      </c>
      <c r="AB5348">
        <v>1</v>
      </c>
      <c r="AC5348">
        <v>129743.75</v>
      </c>
      <c r="AD5348">
        <v>1</v>
      </c>
      <c r="AE5348">
        <v>1</v>
      </c>
      <c r="AF5348">
        <v>0</v>
      </c>
      <c r="AG5348">
        <v>109145.2</v>
      </c>
      <c r="AH5348">
        <v>0</v>
      </c>
    </row>
    <row r="5349" spans="21:34" x14ac:dyDescent="0.25">
      <c r="U5349">
        <v>5348</v>
      </c>
      <c r="V5349">
        <v>15662426</v>
      </c>
      <c r="W5349" t="s">
        <v>1226</v>
      </c>
      <c r="X5349">
        <v>649</v>
      </c>
      <c r="Y5349" t="s">
        <v>376</v>
      </c>
      <c r="Z5349" t="s">
        <v>436</v>
      </c>
      <c r="AA5349">
        <v>32</v>
      </c>
      <c r="AB5349">
        <v>1</v>
      </c>
      <c r="AC5349">
        <v>0</v>
      </c>
      <c r="AD5349">
        <v>1</v>
      </c>
      <c r="AE5349">
        <v>0</v>
      </c>
      <c r="AF5349">
        <v>1</v>
      </c>
      <c r="AG5349">
        <v>91167.19</v>
      </c>
      <c r="AH5349">
        <v>1</v>
      </c>
    </row>
    <row r="5350" spans="21:34" x14ac:dyDescent="0.25">
      <c r="U5350">
        <v>5349</v>
      </c>
      <c r="V5350">
        <v>15720511</v>
      </c>
      <c r="W5350" t="s">
        <v>1568</v>
      </c>
      <c r="X5350">
        <v>547</v>
      </c>
      <c r="Y5350" t="s">
        <v>378</v>
      </c>
      <c r="Z5350" t="s">
        <v>436</v>
      </c>
      <c r="AA5350">
        <v>41</v>
      </c>
      <c r="AB5350">
        <v>3</v>
      </c>
      <c r="AC5350">
        <v>151191.31</v>
      </c>
      <c r="AD5350">
        <v>1</v>
      </c>
      <c r="AE5350">
        <v>1</v>
      </c>
      <c r="AF5350">
        <v>0</v>
      </c>
      <c r="AG5350">
        <v>175295.89</v>
      </c>
      <c r="AH5350">
        <v>1</v>
      </c>
    </row>
    <row r="5351" spans="21:34" x14ac:dyDescent="0.25">
      <c r="U5351">
        <v>5350</v>
      </c>
      <c r="V5351">
        <v>15567246</v>
      </c>
      <c r="W5351" t="s">
        <v>2767</v>
      </c>
      <c r="X5351">
        <v>684</v>
      </c>
      <c r="Y5351" t="s">
        <v>378</v>
      </c>
      <c r="Z5351" t="s">
        <v>436</v>
      </c>
      <c r="AA5351">
        <v>32</v>
      </c>
      <c r="AB5351">
        <v>3</v>
      </c>
      <c r="AC5351">
        <v>102630.13</v>
      </c>
      <c r="AD5351">
        <v>2</v>
      </c>
      <c r="AE5351">
        <v>1</v>
      </c>
      <c r="AF5351">
        <v>1</v>
      </c>
      <c r="AG5351">
        <v>127433.47</v>
      </c>
      <c r="AH5351">
        <v>0</v>
      </c>
    </row>
    <row r="5352" spans="21:34" x14ac:dyDescent="0.25">
      <c r="U5352">
        <v>5351</v>
      </c>
      <c r="V5352">
        <v>15647965</v>
      </c>
      <c r="W5352" t="s">
        <v>1018</v>
      </c>
      <c r="X5352">
        <v>477</v>
      </c>
      <c r="Y5352" t="s">
        <v>374</v>
      </c>
      <c r="Z5352" t="s">
        <v>437</v>
      </c>
      <c r="AA5352">
        <v>57</v>
      </c>
      <c r="AB5352">
        <v>9</v>
      </c>
      <c r="AC5352">
        <v>114023.64</v>
      </c>
      <c r="AD5352">
        <v>2</v>
      </c>
      <c r="AE5352">
        <v>1</v>
      </c>
      <c r="AF5352">
        <v>1</v>
      </c>
      <c r="AG5352">
        <v>71167.17</v>
      </c>
      <c r="AH5352">
        <v>1</v>
      </c>
    </row>
    <row r="5353" spans="21:34" x14ac:dyDescent="0.25">
      <c r="U5353">
        <v>5352</v>
      </c>
      <c r="V5353">
        <v>15679048</v>
      </c>
      <c r="W5353" t="s">
        <v>2768</v>
      </c>
      <c r="X5353">
        <v>558</v>
      </c>
      <c r="Y5353" t="s">
        <v>378</v>
      </c>
      <c r="Z5353" t="s">
        <v>436</v>
      </c>
      <c r="AA5353">
        <v>41</v>
      </c>
      <c r="AB5353">
        <v>2</v>
      </c>
      <c r="AC5353">
        <v>124227.14</v>
      </c>
      <c r="AD5353">
        <v>1</v>
      </c>
      <c r="AE5353">
        <v>1</v>
      </c>
      <c r="AF5353">
        <v>1</v>
      </c>
      <c r="AG5353">
        <v>111184.67</v>
      </c>
      <c r="AH5353">
        <v>0</v>
      </c>
    </row>
    <row r="5354" spans="21:34" x14ac:dyDescent="0.25">
      <c r="U5354">
        <v>5353</v>
      </c>
      <c r="V5354">
        <v>15675749</v>
      </c>
      <c r="W5354" t="s">
        <v>1992</v>
      </c>
      <c r="X5354">
        <v>695</v>
      </c>
      <c r="Y5354" t="s">
        <v>374</v>
      </c>
      <c r="Z5354" t="s">
        <v>437</v>
      </c>
      <c r="AA5354">
        <v>23</v>
      </c>
      <c r="AB5354">
        <v>1</v>
      </c>
      <c r="AC5354">
        <v>0</v>
      </c>
      <c r="AD5354">
        <v>2</v>
      </c>
      <c r="AE5354">
        <v>1</v>
      </c>
      <c r="AF5354">
        <v>1</v>
      </c>
      <c r="AG5354">
        <v>141756.32</v>
      </c>
      <c r="AH5354">
        <v>0</v>
      </c>
    </row>
    <row r="5355" spans="21:34" x14ac:dyDescent="0.25">
      <c r="U5355">
        <v>5354</v>
      </c>
      <c r="V5355">
        <v>15782181</v>
      </c>
      <c r="W5355" t="s">
        <v>977</v>
      </c>
      <c r="X5355">
        <v>592</v>
      </c>
      <c r="Y5355" t="s">
        <v>376</v>
      </c>
      <c r="Z5355" t="s">
        <v>436</v>
      </c>
      <c r="AA5355">
        <v>35</v>
      </c>
      <c r="AB5355">
        <v>6</v>
      </c>
      <c r="AC5355">
        <v>80285.16</v>
      </c>
      <c r="AD5355">
        <v>1</v>
      </c>
      <c r="AE5355">
        <v>1</v>
      </c>
      <c r="AF5355">
        <v>0</v>
      </c>
      <c r="AG5355">
        <v>72678.75</v>
      </c>
      <c r="AH5355">
        <v>1</v>
      </c>
    </row>
    <row r="5356" spans="21:34" x14ac:dyDescent="0.25">
      <c r="U5356">
        <v>5355</v>
      </c>
      <c r="V5356">
        <v>15795738</v>
      </c>
      <c r="W5356" t="s">
        <v>1255</v>
      </c>
      <c r="X5356">
        <v>789</v>
      </c>
      <c r="Y5356" t="s">
        <v>374</v>
      </c>
      <c r="Z5356" t="s">
        <v>436</v>
      </c>
      <c r="AA5356">
        <v>31</v>
      </c>
      <c r="AB5356">
        <v>4</v>
      </c>
      <c r="AC5356">
        <v>175477.15</v>
      </c>
      <c r="AD5356">
        <v>1</v>
      </c>
      <c r="AE5356">
        <v>1</v>
      </c>
      <c r="AF5356">
        <v>1</v>
      </c>
      <c r="AG5356">
        <v>172832.9</v>
      </c>
      <c r="AH5356">
        <v>0</v>
      </c>
    </row>
    <row r="5357" spans="21:34" x14ac:dyDescent="0.25">
      <c r="U5357">
        <v>5356</v>
      </c>
      <c r="V5357">
        <v>15773751</v>
      </c>
      <c r="W5357" t="s">
        <v>1717</v>
      </c>
      <c r="X5357">
        <v>597</v>
      </c>
      <c r="Y5357" t="s">
        <v>374</v>
      </c>
      <c r="Z5357" t="s">
        <v>437</v>
      </c>
      <c r="AA5357">
        <v>29</v>
      </c>
      <c r="AB5357">
        <v>1</v>
      </c>
      <c r="AC5357">
        <v>132144.35</v>
      </c>
      <c r="AD5357">
        <v>1</v>
      </c>
      <c r="AE5357">
        <v>1</v>
      </c>
      <c r="AF5357">
        <v>0</v>
      </c>
      <c r="AG5357">
        <v>158086.32999999999</v>
      </c>
      <c r="AH5357">
        <v>0</v>
      </c>
    </row>
    <row r="5358" spans="21:34" x14ac:dyDescent="0.25">
      <c r="U5358">
        <v>5357</v>
      </c>
      <c r="V5358">
        <v>15655436</v>
      </c>
      <c r="W5358" t="s">
        <v>2769</v>
      </c>
      <c r="X5358">
        <v>839</v>
      </c>
      <c r="Y5358" t="s">
        <v>378</v>
      </c>
      <c r="Z5358" t="s">
        <v>436</v>
      </c>
      <c r="AA5358">
        <v>47</v>
      </c>
      <c r="AB5358">
        <v>2</v>
      </c>
      <c r="AC5358">
        <v>136911.07</v>
      </c>
      <c r="AD5358">
        <v>1</v>
      </c>
      <c r="AE5358">
        <v>1</v>
      </c>
      <c r="AF5358">
        <v>1</v>
      </c>
      <c r="AG5358">
        <v>168184.62</v>
      </c>
      <c r="AH5358">
        <v>1</v>
      </c>
    </row>
    <row r="5359" spans="21:34" x14ac:dyDescent="0.25">
      <c r="U5359">
        <v>5358</v>
      </c>
      <c r="V5359">
        <v>15691396</v>
      </c>
      <c r="W5359" t="s">
        <v>755</v>
      </c>
      <c r="X5359">
        <v>405</v>
      </c>
      <c r="Y5359" t="s">
        <v>378</v>
      </c>
      <c r="Z5359" t="s">
        <v>436</v>
      </c>
      <c r="AA5359">
        <v>31</v>
      </c>
      <c r="AB5359">
        <v>5</v>
      </c>
      <c r="AC5359">
        <v>133299.67000000001</v>
      </c>
      <c r="AD5359">
        <v>2</v>
      </c>
      <c r="AE5359">
        <v>1</v>
      </c>
      <c r="AF5359">
        <v>1</v>
      </c>
      <c r="AG5359">
        <v>72950.14</v>
      </c>
      <c r="AH5359">
        <v>0</v>
      </c>
    </row>
    <row r="5360" spans="21:34" x14ac:dyDescent="0.25">
      <c r="U5360">
        <v>5359</v>
      </c>
      <c r="V5360">
        <v>15796958</v>
      </c>
      <c r="W5360" t="s">
        <v>1226</v>
      </c>
      <c r="X5360">
        <v>658</v>
      </c>
      <c r="Y5360" t="s">
        <v>374</v>
      </c>
      <c r="Z5360" t="s">
        <v>436</v>
      </c>
      <c r="AA5360">
        <v>39</v>
      </c>
      <c r="AB5360">
        <v>7</v>
      </c>
      <c r="AC5360">
        <v>0</v>
      </c>
      <c r="AD5360">
        <v>2</v>
      </c>
      <c r="AE5360">
        <v>1</v>
      </c>
      <c r="AF5360">
        <v>0</v>
      </c>
      <c r="AG5360">
        <v>48378.400000000001</v>
      </c>
      <c r="AH5360">
        <v>0</v>
      </c>
    </row>
    <row r="5361" spans="21:34" x14ac:dyDescent="0.25">
      <c r="U5361">
        <v>5360</v>
      </c>
      <c r="V5361">
        <v>15801832</v>
      </c>
      <c r="W5361" t="s">
        <v>679</v>
      </c>
      <c r="X5361">
        <v>684</v>
      </c>
      <c r="Y5361" t="s">
        <v>378</v>
      </c>
      <c r="Z5361" t="s">
        <v>436</v>
      </c>
      <c r="AA5361">
        <v>42</v>
      </c>
      <c r="AB5361">
        <v>1</v>
      </c>
      <c r="AC5361">
        <v>117691</v>
      </c>
      <c r="AD5361">
        <v>1</v>
      </c>
      <c r="AE5361">
        <v>1</v>
      </c>
      <c r="AF5361">
        <v>1</v>
      </c>
      <c r="AG5361">
        <v>23135.65</v>
      </c>
      <c r="AH5361">
        <v>1</v>
      </c>
    </row>
    <row r="5362" spans="21:34" x14ac:dyDescent="0.25">
      <c r="U5362">
        <v>5361</v>
      </c>
      <c r="V5362">
        <v>15661349</v>
      </c>
      <c r="W5362" t="s">
        <v>1789</v>
      </c>
      <c r="X5362">
        <v>633</v>
      </c>
      <c r="Y5362" t="s">
        <v>374</v>
      </c>
      <c r="Z5362" t="s">
        <v>436</v>
      </c>
      <c r="AA5362">
        <v>35</v>
      </c>
      <c r="AB5362">
        <v>10</v>
      </c>
      <c r="AC5362">
        <v>0</v>
      </c>
      <c r="AD5362">
        <v>2</v>
      </c>
      <c r="AE5362">
        <v>1</v>
      </c>
      <c r="AF5362">
        <v>0</v>
      </c>
      <c r="AG5362">
        <v>65675.47</v>
      </c>
      <c r="AH5362">
        <v>0</v>
      </c>
    </row>
    <row r="5363" spans="21:34" x14ac:dyDescent="0.25">
      <c r="U5363">
        <v>5362</v>
      </c>
      <c r="V5363">
        <v>15719265</v>
      </c>
      <c r="W5363" t="s">
        <v>1155</v>
      </c>
      <c r="X5363">
        <v>589</v>
      </c>
      <c r="Y5363" t="s">
        <v>374</v>
      </c>
      <c r="Z5363" t="s">
        <v>436</v>
      </c>
      <c r="AA5363">
        <v>46</v>
      </c>
      <c r="AB5363">
        <v>9</v>
      </c>
      <c r="AC5363">
        <v>0</v>
      </c>
      <c r="AD5363">
        <v>2</v>
      </c>
      <c r="AE5363">
        <v>1</v>
      </c>
      <c r="AF5363">
        <v>0</v>
      </c>
      <c r="AG5363">
        <v>170676.67</v>
      </c>
      <c r="AH5363">
        <v>0</v>
      </c>
    </row>
    <row r="5364" spans="21:34" x14ac:dyDescent="0.25">
      <c r="U5364">
        <v>5363</v>
      </c>
      <c r="V5364">
        <v>15779985</v>
      </c>
      <c r="W5364" t="s">
        <v>1066</v>
      </c>
      <c r="X5364">
        <v>750</v>
      </c>
      <c r="Y5364" t="s">
        <v>378</v>
      </c>
      <c r="Z5364" t="s">
        <v>437</v>
      </c>
      <c r="AA5364">
        <v>37</v>
      </c>
      <c r="AB5364">
        <v>1</v>
      </c>
      <c r="AC5364">
        <v>133199.71</v>
      </c>
      <c r="AD5364">
        <v>2</v>
      </c>
      <c r="AE5364">
        <v>1</v>
      </c>
      <c r="AF5364">
        <v>1</v>
      </c>
      <c r="AG5364">
        <v>27366.77</v>
      </c>
      <c r="AH5364">
        <v>0</v>
      </c>
    </row>
    <row r="5365" spans="21:34" x14ac:dyDescent="0.25">
      <c r="U5365">
        <v>5364</v>
      </c>
      <c r="V5365">
        <v>15663410</v>
      </c>
      <c r="W5365" t="s">
        <v>766</v>
      </c>
      <c r="X5365">
        <v>771</v>
      </c>
      <c r="Y5365" t="s">
        <v>376</v>
      </c>
      <c r="Z5365" t="s">
        <v>436</v>
      </c>
      <c r="AA5365">
        <v>51</v>
      </c>
      <c r="AB5365">
        <v>5</v>
      </c>
      <c r="AC5365">
        <v>135506.57999999999</v>
      </c>
      <c r="AD5365">
        <v>3</v>
      </c>
      <c r="AE5365">
        <v>1</v>
      </c>
      <c r="AF5365">
        <v>1</v>
      </c>
      <c r="AG5365">
        <v>152479.64000000001</v>
      </c>
      <c r="AH5365">
        <v>1</v>
      </c>
    </row>
    <row r="5366" spans="21:34" x14ac:dyDescent="0.25">
      <c r="U5366">
        <v>5365</v>
      </c>
      <c r="V5366">
        <v>15704144</v>
      </c>
      <c r="W5366" t="s">
        <v>935</v>
      </c>
      <c r="X5366">
        <v>812</v>
      </c>
      <c r="Y5366" t="s">
        <v>378</v>
      </c>
      <c r="Z5366" t="s">
        <v>436</v>
      </c>
      <c r="AA5366">
        <v>33</v>
      </c>
      <c r="AB5366">
        <v>2</v>
      </c>
      <c r="AC5366">
        <v>127154.14</v>
      </c>
      <c r="AD5366">
        <v>2</v>
      </c>
      <c r="AE5366">
        <v>0</v>
      </c>
      <c r="AF5366">
        <v>1</v>
      </c>
      <c r="AG5366">
        <v>105383.49</v>
      </c>
      <c r="AH5366">
        <v>0</v>
      </c>
    </row>
    <row r="5367" spans="21:34" x14ac:dyDescent="0.25">
      <c r="U5367">
        <v>5366</v>
      </c>
      <c r="V5367">
        <v>15774104</v>
      </c>
      <c r="W5367" t="s">
        <v>1588</v>
      </c>
      <c r="X5367">
        <v>539</v>
      </c>
      <c r="Y5367" t="s">
        <v>376</v>
      </c>
      <c r="Z5367" t="s">
        <v>436</v>
      </c>
      <c r="AA5367">
        <v>39</v>
      </c>
      <c r="AB5367">
        <v>2</v>
      </c>
      <c r="AC5367">
        <v>0</v>
      </c>
      <c r="AD5367">
        <v>2</v>
      </c>
      <c r="AE5367">
        <v>1</v>
      </c>
      <c r="AF5367">
        <v>1</v>
      </c>
      <c r="AG5367">
        <v>48189.94</v>
      </c>
      <c r="AH5367">
        <v>0</v>
      </c>
    </row>
    <row r="5368" spans="21:34" x14ac:dyDescent="0.25">
      <c r="U5368">
        <v>5367</v>
      </c>
      <c r="V5368">
        <v>15812230</v>
      </c>
      <c r="W5368" t="s">
        <v>2770</v>
      </c>
      <c r="X5368">
        <v>670</v>
      </c>
      <c r="Y5368" t="s">
        <v>378</v>
      </c>
      <c r="Z5368" t="s">
        <v>437</v>
      </c>
      <c r="AA5368">
        <v>42</v>
      </c>
      <c r="AB5368">
        <v>5</v>
      </c>
      <c r="AC5368">
        <v>49508.79</v>
      </c>
      <c r="AD5368">
        <v>3</v>
      </c>
      <c r="AE5368">
        <v>1</v>
      </c>
      <c r="AF5368">
        <v>1</v>
      </c>
      <c r="AG5368">
        <v>100324.01</v>
      </c>
      <c r="AH5368">
        <v>0</v>
      </c>
    </row>
    <row r="5369" spans="21:34" x14ac:dyDescent="0.25">
      <c r="U5369">
        <v>5368</v>
      </c>
      <c r="V5369">
        <v>15742848</v>
      </c>
      <c r="W5369" t="s">
        <v>2771</v>
      </c>
      <c r="X5369">
        <v>673</v>
      </c>
      <c r="Y5369" t="s">
        <v>374</v>
      </c>
      <c r="Z5369" t="s">
        <v>436</v>
      </c>
      <c r="AA5369">
        <v>41</v>
      </c>
      <c r="AB5369">
        <v>5</v>
      </c>
      <c r="AC5369">
        <v>0</v>
      </c>
      <c r="AD5369">
        <v>1</v>
      </c>
      <c r="AE5369">
        <v>1</v>
      </c>
      <c r="AF5369">
        <v>1</v>
      </c>
      <c r="AG5369">
        <v>65657.289999999994</v>
      </c>
      <c r="AH5369">
        <v>0</v>
      </c>
    </row>
    <row r="5370" spans="21:34" x14ac:dyDescent="0.25">
      <c r="U5370">
        <v>5369</v>
      </c>
      <c r="V5370">
        <v>15745326</v>
      </c>
      <c r="W5370" t="s">
        <v>2772</v>
      </c>
      <c r="X5370">
        <v>538</v>
      </c>
      <c r="Y5370" t="s">
        <v>374</v>
      </c>
      <c r="Z5370" t="s">
        <v>437</v>
      </c>
      <c r="AA5370">
        <v>62</v>
      </c>
      <c r="AB5370">
        <v>3</v>
      </c>
      <c r="AC5370">
        <v>75051.490000000005</v>
      </c>
      <c r="AD5370">
        <v>1</v>
      </c>
      <c r="AE5370">
        <v>0</v>
      </c>
      <c r="AF5370">
        <v>0</v>
      </c>
      <c r="AG5370">
        <v>17682.02</v>
      </c>
      <c r="AH5370">
        <v>1</v>
      </c>
    </row>
    <row r="5371" spans="21:34" x14ac:dyDescent="0.25">
      <c r="U5371">
        <v>5370</v>
      </c>
      <c r="V5371">
        <v>15674541</v>
      </c>
      <c r="W5371" t="s">
        <v>801</v>
      </c>
      <c r="X5371">
        <v>575</v>
      </c>
      <c r="Y5371" t="s">
        <v>376</v>
      </c>
      <c r="Z5371" t="s">
        <v>436</v>
      </c>
      <c r="AA5371">
        <v>52</v>
      </c>
      <c r="AB5371">
        <v>8</v>
      </c>
      <c r="AC5371">
        <v>123925.23</v>
      </c>
      <c r="AD5371">
        <v>1</v>
      </c>
      <c r="AE5371">
        <v>0</v>
      </c>
      <c r="AF5371">
        <v>0</v>
      </c>
      <c r="AG5371">
        <v>111342.66</v>
      </c>
      <c r="AH5371">
        <v>1</v>
      </c>
    </row>
    <row r="5372" spans="21:34" x14ac:dyDescent="0.25">
      <c r="U5372">
        <v>5371</v>
      </c>
      <c r="V5372">
        <v>15728564</v>
      </c>
      <c r="W5372" t="s">
        <v>1066</v>
      </c>
      <c r="X5372">
        <v>682</v>
      </c>
      <c r="Y5372" t="s">
        <v>374</v>
      </c>
      <c r="Z5372" t="s">
        <v>436</v>
      </c>
      <c r="AA5372">
        <v>41</v>
      </c>
      <c r="AB5372">
        <v>6</v>
      </c>
      <c r="AC5372">
        <v>0</v>
      </c>
      <c r="AD5372">
        <v>2</v>
      </c>
      <c r="AE5372">
        <v>0</v>
      </c>
      <c r="AF5372">
        <v>1</v>
      </c>
      <c r="AG5372">
        <v>134158.09</v>
      </c>
      <c r="AH5372">
        <v>1</v>
      </c>
    </row>
    <row r="5373" spans="21:34" x14ac:dyDescent="0.25">
      <c r="U5373">
        <v>5372</v>
      </c>
      <c r="V5373">
        <v>15580701</v>
      </c>
      <c r="W5373" t="s">
        <v>774</v>
      </c>
      <c r="X5373">
        <v>712</v>
      </c>
      <c r="Y5373" t="s">
        <v>374</v>
      </c>
      <c r="Z5373" t="s">
        <v>436</v>
      </c>
      <c r="AA5373">
        <v>33</v>
      </c>
      <c r="AB5373">
        <v>3</v>
      </c>
      <c r="AC5373">
        <v>153819.57999999999</v>
      </c>
      <c r="AD5373">
        <v>1</v>
      </c>
      <c r="AE5373">
        <v>1</v>
      </c>
      <c r="AF5373">
        <v>0</v>
      </c>
      <c r="AG5373">
        <v>79176.09</v>
      </c>
      <c r="AH5373">
        <v>1</v>
      </c>
    </row>
    <row r="5374" spans="21:34" x14ac:dyDescent="0.25">
      <c r="U5374">
        <v>5373</v>
      </c>
      <c r="V5374">
        <v>15688973</v>
      </c>
      <c r="W5374" t="s">
        <v>1733</v>
      </c>
      <c r="X5374">
        <v>598</v>
      </c>
      <c r="Y5374" t="s">
        <v>376</v>
      </c>
      <c r="Z5374" t="s">
        <v>437</v>
      </c>
      <c r="AA5374">
        <v>39</v>
      </c>
      <c r="AB5374">
        <v>5</v>
      </c>
      <c r="AC5374">
        <v>0</v>
      </c>
      <c r="AD5374">
        <v>2</v>
      </c>
      <c r="AE5374">
        <v>1</v>
      </c>
      <c r="AF5374">
        <v>1</v>
      </c>
      <c r="AG5374">
        <v>83103.460000000006</v>
      </c>
      <c r="AH5374">
        <v>0</v>
      </c>
    </row>
    <row r="5375" spans="21:34" x14ac:dyDescent="0.25">
      <c r="U5375">
        <v>5374</v>
      </c>
      <c r="V5375">
        <v>15709412</v>
      </c>
      <c r="W5375" t="s">
        <v>653</v>
      </c>
      <c r="X5375">
        <v>776</v>
      </c>
      <c r="Y5375" t="s">
        <v>376</v>
      </c>
      <c r="Z5375" t="s">
        <v>436</v>
      </c>
      <c r="AA5375">
        <v>30</v>
      </c>
      <c r="AB5375">
        <v>6</v>
      </c>
      <c r="AC5375">
        <v>0</v>
      </c>
      <c r="AD5375">
        <v>2</v>
      </c>
      <c r="AE5375">
        <v>0</v>
      </c>
      <c r="AF5375">
        <v>1</v>
      </c>
      <c r="AG5375">
        <v>63908.86</v>
      </c>
      <c r="AH5375">
        <v>0</v>
      </c>
    </row>
    <row r="5376" spans="21:34" x14ac:dyDescent="0.25">
      <c r="U5376">
        <v>5375</v>
      </c>
      <c r="V5376">
        <v>15607753</v>
      </c>
      <c r="W5376" t="s">
        <v>1126</v>
      </c>
      <c r="X5376">
        <v>606</v>
      </c>
      <c r="Y5376" t="s">
        <v>376</v>
      </c>
      <c r="Z5376" t="s">
        <v>437</v>
      </c>
      <c r="AA5376">
        <v>23</v>
      </c>
      <c r="AB5376">
        <v>10</v>
      </c>
      <c r="AC5376">
        <v>70417.789999999994</v>
      </c>
      <c r="AD5376">
        <v>1</v>
      </c>
      <c r="AE5376">
        <v>0</v>
      </c>
      <c r="AF5376">
        <v>1</v>
      </c>
      <c r="AG5376">
        <v>90896.04</v>
      </c>
      <c r="AH5376">
        <v>0</v>
      </c>
    </row>
    <row r="5377" spans="21:34" x14ac:dyDescent="0.25">
      <c r="U5377">
        <v>5376</v>
      </c>
      <c r="V5377">
        <v>15705352</v>
      </c>
      <c r="W5377" t="s">
        <v>847</v>
      </c>
      <c r="X5377">
        <v>686</v>
      </c>
      <c r="Y5377" t="s">
        <v>376</v>
      </c>
      <c r="Z5377" t="s">
        <v>436</v>
      </c>
      <c r="AA5377">
        <v>38</v>
      </c>
      <c r="AB5377">
        <v>7</v>
      </c>
      <c r="AC5377">
        <v>111484.88</v>
      </c>
      <c r="AD5377">
        <v>1</v>
      </c>
      <c r="AE5377">
        <v>1</v>
      </c>
      <c r="AF5377">
        <v>1</v>
      </c>
      <c r="AG5377">
        <v>76076.2</v>
      </c>
      <c r="AH5377">
        <v>0</v>
      </c>
    </row>
    <row r="5378" spans="21:34" x14ac:dyDescent="0.25">
      <c r="U5378">
        <v>5377</v>
      </c>
      <c r="V5378">
        <v>15602500</v>
      </c>
      <c r="W5378" t="s">
        <v>1429</v>
      </c>
      <c r="X5378">
        <v>850</v>
      </c>
      <c r="Y5378" t="s">
        <v>376</v>
      </c>
      <c r="Z5378" t="s">
        <v>436</v>
      </c>
      <c r="AA5378">
        <v>38</v>
      </c>
      <c r="AB5378">
        <v>1</v>
      </c>
      <c r="AC5378">
        <v>146343.98000000001</v>
      </c>
      <c r="AD5378">
        <v>1</v>
      </c>
      <c r="AE5378">
        <v>0</v>
      </c>
      <c r="AF5378">
        <v>1</v>
      </c>
      <c r="AG5378">
        <v>103902.11</v>
      </c>
      <c r="AH5378">
        <v>0</v>
      </c>
    </row>
    <row r="5379" spans="21:34" x14ac:dyDescent="0.25">
      <c r="U5379">
        <v>5378</v>
      </c>
      <c r="V5379">
        <v>15672437</v>
      </c>
      <c r="W5379" t="s">
        <v>693</v>
      </c>
      <c r="X5379">
        <v>642</v>
      </c>
      <c r="Y5379" t="s">
        <v>374</v>
      </c>
      <c r="Z5379" t="s">
        <v>436</v>
      </c>
      <c r="AA5379">
        <v>72</v>
      </c>
      <c r="AB5379">
        <v>1</v>
      </c>
      <c r="AC5379">
        <v>160541</v>
      </c>
      <c r="AD5379">
        <v>2</v>
      </c>
      <c r="AE5379">
        <v>1</v>
      </c>
      <c r="AF5379">
        <v>1</v>
      </c>
      <c r="AG5379">
        <v>142223.94</v>
      </c>
      <c r="AH5379">
        <v>0</v>
      </c>
    </row>
    <row r="5380" spans="21:34" x14ac:dyDescent="0.25">
      <c r="U5380">
        <v>5379</v>
      </c>
      <c r="V5380">
        <v>15720968</v>
      </c>
      <c r="W5380" t="s">
        <v>670</v>
      </c>
      <c r="X5380">
        <v>606</v>
      </c>
      <c r="Y5380" t="s">
        <v>378</v>
      </c>
      <c r="Z5380" t="s">
        <v>436</v>
      </c>
      <c r="AA5380">
        <v>27</v>
      </c>
      <c r="AB5380">
        <v>2</v>
      </c>
      <c r="AC5380">
        <v>130274.26</v>
      </c>
      <c r="AD5380">
        <v>2</v>
      </c>
      <c r="AE5380">
        <v>1</v>
      </c>
      <c r="AF5380">
        <v>0</v>
      </c>
      <c r="AG5380">
        <v>147533.09</v>
      </c>
      <c r="AH5380">
        <v>0</v>
      </c>
    </row>
    <row r="5381" spans="21:34" x14ac:dyDescent="0.25">
      <c r="U5381">
        <v>5380</v>
      </c>
      <c r="V5381">
        <v>15730796</v>
      </c>
      <c r="W5381" t="s">
        <v>2773</v>
      </c>
      <c r="X5381">
        <v>627</v>
      </c>
      <c r="Y5381" t="s">
        <v>374</v>
      </c>
      <c r="Z5381" t="s">
        <v>437</v>
      </c>
      <c r="AA5381">
        <v>21</v>
      </c>
      <c r="AB5381">
        <v>7</v>
      </c>
      <c r="AC5381">
        <v>98993.02</v>
      </c>
      <c r="AD5381">
        <v>1</v>
      </c>
      <c r="AE5381">
        <v>1</v>
      </c>
      <c r="AF5381">
        <v>1</v>
      </c>
      <c r="AG5381">
        <v>169156.64</v>
      </c>
      <c r="AH5381">
        <v>0</v>
      </c>
    </row>
    <row r="5382" spans="21:34" x14ac:dyDescent="0.25">
      <c r="U5382">
        <v>5381</v>
      </c>
      <c r="V5382">
        <v>15768219</v>
      </c>
      <c r="W5382" t="s">
        <v>1323</v>
      </c>
      <c r="X5382">
        <v>850</v>
      </c>
      <c r="Y5382" t="s">
        <v>376</v>
      </c>
      <c r="Z5382" t="s">
        <v>436</v>
      </c>
      <c r="AA5382">
        <v>36</v>
      </c>
      <c r="AB5382">
        <v>0</v>
      </c>
      <c r="AC5382">
        <v>0</v>
      </c>
      <c r="AD5382">
        <v>2</v>
      </c>
      <c r="AE5382">
        <v>1</v>
      </c>
      <c r="AF5382">
        <v>0</v>
      </c>
      <c r="AG5382">
        <v>141242.57</v>
      </c>
      <c r="AH5382">
        <v>0</v>
      </c>
    </row>
    <row r="5383" spans="21:34" x14ac:dyDescent="0.25">
      <c r="U5383">
        <v>5382</v>
      </c>
      <c r="V5383">
        <v>15663883</v>
      </c>
      <c r="W5383" t="s">
        <v>1380</v>
      </c>
      <c r="X5383">
        <v>850</v>
      </c>
      <c r="Y5383" t="s">
        <v>378</v>
      </c>
      <c r="Z5383" t="s">
        <v>436</v>
      </c>
      <c r="AA5383">
        <v>32</v>
      </c>
      <c r="AB5383">
        <v>9</v>
      </c>
      <c r="AC5383">
        <v>141827.32999999999</v>
      </c>
      <c r="AD5383">
        <v>2</v>
      </c>
      <c r="AE5383">
        <v>1</v>
      </c>
      <c r="AF5383">
        <v>1</v>
      </c>
      <c r="AG5383">
        <v>149458.73000000001</v>
      </c>
      <c r="AH5383">
        <v>0</v>
      </c>
    </row>
    <row r="5384" spans="21:34" x14ac:dyDescent="0.25">
      <c r="U5384">
        <v>5383</v>
      </c>
      <c r="V5384">
        <v>15589296</v>
      </c>
      <c r="W5384" t="s">
        <v>947</v>
      </c>
      <c r="X5384">
        <v>724</v>
      </c>
      <c r="Y5384" t="s">
        <v>374</v>
      </c>
      <c r="Z5384" t="s">
        <v>437</v>
      </c>
      <c r="AA5384">
        <v>40</v>
      </c>
      <c r="AB5384">
        <v>6</v>
      </c>
      <c r="AC5384">
        <v>110054.45</v>
      </c>
      <c r="AD5384">
        <v>1</v>
      </c>
      <c r="AE5384">
        <v>1</v>
      </c>
      <c r="AF5384">
        <v>1</v>
      </c>
      <c r="AG5384">
        <v>86950.720000000001</v>
      </c>
      <c r="AH5384">
        <v>0</v>
      </c>
    </row>
    <row r="5385" spans="21:34" x14ac:dyDescent="0.25">
      <c r="U5385">
        <v>5384</v>
      </c>
      <c r="V5385">
        <v>15586425</v>
      </c>
      <c r="W5385" t="s">
        <v>1849</v>
      </c>
      <c r="X5385">
        <v>579</v>
      </c>
      <c r="Y5385" t="s">
        <v>374</v>
      </c>
      <c r="Z5385" t="s">
        <v>436</v>
      </c>
      <c r="AA5385">
        <v>28</v>
      </c>
      <c r="AB5385">
        <v>4</v>
      </c>
      <c r="AC5385">
        <v>0</v>
      </c>
      <c r="AD5385">
        <v>2</v>
      </c>
      <c r="AE5385">
        <v>1</v>
      </c>
      <c r="AF5385">
        <v>1</v>
      </c>
      <c r="AG5385">
        <v>176925.69</v>
      </c>
      <c r="AH5385">
        <v>0</v>
      </c>
    </row>
    <row r="5386" spans="21:34" x14ac:dyDescent="0.25">
      <c r="U5386">
        <v>5385</v>
      </c>
      <c r="V5386">
        <v>15679813</v>
      </c>
      <c r="W5386" t="s">
        <v>1784</v>
      </c>
      <c r="X5386">
        <v>727</v>
      </c>
      <c r="Y5386" t="s">
        <v>376</v>
      </c>
      <c r="Z5386" t="s">
        <v>436</v>
      </c>
      <c r="AA5386">
        <v>28</v>
      </c>
      <c r="AB5386">
        <v>1</v>
      </c>
      <c r="AC5386">
        <v>0</v>
      </c>
      <c r="AD5386">
        <v>1</v>
      </c>
      <c r="AE5386">
        <v>1</v>
      </c>
      <c r="AF5386">
        <v>0</v>
      </c>
      <c r="AG5386">
        <v>40357.39</v>
      </c>
      <c r="AH5386">
        <v>0</v>
      </c>
    </row>
    <row r="5387" spans="21:34" x14ac:dyDescent="0.25">
      <c r="U5387">
        <v>5386</v>
      </c>
      <c r="V5387">
        <v>15681410</v>
      </c>
      <c r="W5387" t="s">
        <v>2774</v>
      </c>
      <c r="X5387">
        <v>813</v>
      </c>
      <c r="Y5387" t="s">
        <v>378</v>
      </c>
      <c r="Z5387" t="s">
        <v>437</v>
      </c>
      <c r="AA5387">
        <v>36</v>
      </c>
      <c r="AB5387">
        <v>6</v>
      </c>
      <c r="AC5387">
        <v>98088.09</v>
      </c>
      <c r="AD5387">
        <v>1</v>
      </c>
      <c r="AE5387">
        <v>0</v>
      </c>
      <c r="AF5387">
        <v>1</v>
      </c>
      <c r="AG5387">
        <v>26687.22</v>
      </c>
      <c r="AH5387">
        <v>1</v>
      </c>
    </row>
    <row r="5388" spans="21:34" x14ac:dyDescent="0.25">
      <c r="U5388">
        <v>5387</v>
      </c>
      <c r="V5388">
        <v>15668283</v>
      </c>
      <c r="W5388" t="s">
        <v>969</v>
      </c>
      <c r="X5388">
        <v>642</v>
      </c>
      <c r="Y5388" t="s">
        <v>374</v>
      </c>
      <c r="Z5388" t="s">
        <v>436</v>
      </c>
      <c r="AA5388">
        <v>48</v>
      </c>
      <c r="AB5388">
        <v>9</v>
      </c>
      <c r="AC5388">
        <v>118317.27</v>
      </c>
      <c r="AD5388">
        <v>4</v>
      </c>
      <c r="AE5388">
        <v>0</v>
      </c>
      <c r="AF5388">
        <v>0</v>
      </c>
      <c r="AG5388">
        <v>78702.98</v>
      </c>
      <c r="AH5388">
        <v>1</v>
      </c>
    </row>
    <row r="5389" spans="21:34" x14ac:dyDescent="0.25">
      <c r="U5389">
        <v>5388</v>
      </c>
      <c r="V5389">
        <v>15624072</v>
      </c>
      <c r="W5389" t="s">
        <v>2775</v>
      </c>
      <c r="X5389">
        <v>669</v>
      </c>
      <c r="Y5389" t="s">
        <v>376</v>
      </c>
      <c r="Z5389" t="s">
        <v>436</v>
      </c>
      <c r="AA5389">
        <v>22</v>
      </c>
      <c r="AB5389">
        <v>10</v>
      </c>
      <c r="AC5389">
        <v>0</v>
      </c>
      <c r="AD5389">
        <v>2</v>
      </c>
      <c r="AE5389">
        <v>1</v>
      </c>
      <c r="AF5389">
        <v>0</v>
      </c>
      <c r="AG5389">
        <v>176163.74</v>
      </c>
      <c r="AH5389">
        <v>0</v>
      </c>
    </row>
    <row r="5390" spans="21:34" x14ac:dyDescent="0.25">
      <c r="U5390">
        <v>5389</v>
      </c>
      <c r="V5390">
        <v>15669664</v>
      </c>
      <c r="W5390" t="s">
        <v>1431</v>
      </c>
      <c r="X5390">
        <v>574</v>
      </c>
      <c r="Y5390" t="s">
        <v>378</v>
      </c>
      <c r="Z5390" t="s">
        <v>436</v>
      </c>
      <c r="AA5390">
        <v>54</v>
      </c>
      <c r="AB5390">
        <v>1</v>
      </c>
      <c r="AC5390">
        <v>99774.5</v>
      </c>
      <c r="AD5390">
        <v>1</v>
      </c>
      <c r="AE5390">
        <v>0</v>
      </c>
      <c r="AF5390">
        <v>0</v>
      </c>
      <c r="AG5390">
        <v>4896.1099999999997</v>
      </c>
      <c r="AH5390">
        <v>1</v>
      </c>
    </row>
    <row r="5391" spans="21:34" x14ac:dyDescent="0.25">
      <c r="U5391">
        <v>5390</v>
      </c>
      <c r="V5391">
        <v>15682728</v>
      </c>
      <c r="W5391" t="s">
        <v>2776</v>
      </c>
      <c r="X5391">
        <v>774</v>
      </c>
      <c r="Y5391" t="s">
        <v>374</v>
      </c>
      <c r="Z5391" t="s">
        <v>437</v>
      </c>
      <c r="AA5391">
        <v>32</v>
      </c>
      <c r="AB5391">
        <v>4</v>
      </c>
      <c r="AC5391">
        <v>0</v>
      </c>
      <c r="AD5391">
        <v>2</v>
      </c>
      <c r="AE5391">
        <v>0</v>
      </c>
      <c r="AF5391">
        <v>0</v>
      </c>
      <c r="AG5391">
        <v>114899.13</v>
      </c>
      <c r="AH5391">
        <v>0</v>
      </c>
    </row>
    <row r="5392" spans="21:34" x14ac:dyDescent="0.25">
      <c r="U5392">
        <v>5391</v>
      </c>
      <c r="V5392">
        <v>15573851</v>
      </c>
      <c r="W5392" t="s">
        <v>2777</v>
      </c>
      <c r="X5392">
        <v>735</v>
      </c>
      <c r="Y5392" t="s">
        <v>374</v>
      </c>
      <c r="Z5392" t="s">
        <v>437</v>
      </c>
      <c r="AA5392">
        <v>38</v>
      </c>
      <c r="AB5392">
        <v>1</v>
      </c>
      <c r="AC5392">
        <v>0</v>
      </c>
      <c r="AD5392">
        <v>3</v>
      </c>
      <c r="AE5392">
        <v>0</v>
      </c>
      <c r="AF5392">
        <v>0</v>
      </c>
      <c r="AG5392">
        <v>92220.12</v>
      </c>
      <c r="AH5392">
        <v>1</v>
      </c>
    </row>
    <row r="5393" spans="21:34" x14ac:dyDescent="0.25">
      <c r="U5393">
        <v>5392</v>
      </c>
      <c r="V5393">
        <v>15733661</v>
      </c>
      <c r="W5393" t="s">
        <v>2778</v>
      </c>
      <c r="X5393">
        <v>639</v>
      </c>
      <c r="Y5393" t="s">
        <v>376</v>
      </c>
      <c r="Z5393" t="s">
        <v>437</v>
      </c>
      <c r="AA5393">
        <v>27</v>
      </c>
      <c r="AB5393">
        <v>8</v>
      </c>
      <c r="AC5393">
        <v>133806.54</v>
      </c>
      <c r="AD5393">
        <v>2</v>
      </c>
      <c r="AE5393">
        <v>1</v>
      </c>
      <c r="AF5393">
        <v>0</v>
      </c>
      <c r="AG5393">
        <v>6251.3</v>
      </c>
      <c r="AH5393">
        <v>0</v>
      </c>
    </row>
    <row r="5394" spans="21:34" x14ac:dyDescent="0.25">
      <c r="U5394">
        <v>5393</v>
      </c>
      <c r="V5394">
        <v>15710012</v>
      </c>
      <c r="W5394" t="s">
        <v>2416</v>
      </c>
      <c r="X5394">
        <v>738</v>
      </c>
      <c r="Y5394" t="s">
        <v>376</v>
      </c>
      <c r="Z5394" t="s">
        <v>436</v>
      </c>
      <c r="AA5394">
        <v>44</v>
      </c>
      <c r="AB5394">
        <v>2</v>
      </c>
      <c r="AC5394">
        <v>0</v>
      </c>
      <c r="AD5394">
        <v>2</v>
      </c>
      <c r="AE5394">
        <v>1</v>
      </c>
      <c r="AF5394">
        <v>0</v>
      </c>
      <c r="AG5394">
        <v>43018.82</v>
      </c>
      <c r="AH5394">
        <v>1</v>
      </c>
    </row>
    <row r="5395" spans="21:34" x14ac:dyDescent="0.25">
      <c r="U5395">
        <v>5394</v>
      </c>
      <c r="V5395">
        <v>15763327</v>
      </c>
      <c r="W5395" t="s">
        <v>1143</v>
      </c>
      <c r="X5395">
        <v>835</v>
      </c>
      <c r="Y5395" t="s">
        <v>374</v>
      </c>
      <c r="Z5395" t="s">
        <v>436</v>
      </c>
      <c r="AA5395">
        <v>32</v>
      </c>
      <c r="AB5395">
        <v>8</v>
      </c>
      <c r="AC5395">
        <v>124993.29</v>
      </c>
      <c r="AD5395">
        <v>2</v>
      </c>
      <c r="AE5395">
        <v>1</v>
      </c>
      <c r="AF5395">
        <v>1</v>
      </c>
      <c r="AG5395">
        <v>27548.06</v>
      </c>
      <c r="AH5395">
        <v>0</v>
      </c>
    </row>
    <row r="5396" spans="21:34" x14ac:dyDescent="0.25">
      <c r="U5396">
        <v>5395</v>
      </c>
      <c r="V5396">
        <v>15668853</v>
      </c>
      <c r="W5396" t="s">
        <v>2779</v>
      </c>
      <c r="X5396">
        <v>637</v>
      </c>
      <c r="Y5396" t="s">
        <v>376</v>
      </c>
      <c r="Z5396" t="s">
        <v>437</v>
      </c>
      <c r="AA5396">
        <v>44</v>
      </c>
      <c r="AB5396">
        <v>0</v>
      </c>
      <c r="AC5396">
        <v>157622.57999999999</v>
      </c>
      <c r="AD5396">
        <v>1</v>
      </c>
      <c r="AE5396">
        <v>1</v>
      </c>
      <c r="AF5396">
        <v>1</v>
      </c>
      <c r="AG5396">
        <v>120454.2</v>
      </c>
      <c r="AH5396">
        <v>0</v>
      </c>
    </row>
    <row r="5397" spans="21:34" x14ac:dyDescent="0.25">
      <c r="U5397">
        <v>5396</v>
      </c>
      <c r="V5397">
        <v>15639303</v>
      </c>
      <c r="W5397" t="s">
        <v>1322</v>
      </c>
      <c r="X5397">
        <v>589</v>
      </c>
      <c r="Y5397" t="s">
        <v>378</v>
      </c>
      <c r="Z5397" t="s">
        <v>436</v>
      </c>
      <c r="AA5397">
        <v>48</v>
      </c>
      <c r="AB5397">
        <v>5</v>
      </c>
      <c r="AC5397">
        <v>126111.61</v>
      </c>
      <c r="AD5397">
        <v>1</v>
      </c>
      <c r="AE5397">
        <v>0</v>
      </c>
      <c r="AF5397">
        <v>1</v>
      </c>
      <c r="AG5397">
        <v>133961.19</v>
      </c>
      <c r="AH5397">
        <v>0</v>
      </c>
    </row>
    <row r="5398" spans="21:34" x14ac:dyDescent="0.25">
      <c r="U5398">
        <v>5397</v>
      </c>
      <c r="V5398">
        <v>15691011</v>
      </c>
      <c r="W5398" t="s">
        <v>2780</v>
      </c>
      <c r="X5398">
        <v>591</v>
      </c>
      <c r="Y5398" t="s">
        <v>374</v>
      </c>
      <c r="Z5398" t="s">
        <v>436</v>
      </c>
      <c r="AA5398">
        <v>42</v>
      </c>
      <c r="AB5398">
        <v>9</v>
      </c>
      <c r="AC5398">
        <v>161651.37</v>
      </c>
      <c r="AD5398">
        <v>2</v>
      </c>
      <c r="AE5398">
        <v>1</v>
      </c>
      <c r="AF5398">
        <v>1</v>
      </c>
      <c r="AG5398">
        <v>131753.97</v>
      </c>
      <c r="AH5398">
        <v>0</v>
      </c>
    </row>
    <row r="5399" spans="21:34" x14ac:dyDescent="0.25">
      <c r="U5399">
        <v>5398</v>
      </c>
      <c r="V5399">
        <v>15638513</v>
      </c>
      <c r="W5399" t="s">
        <v>716</v>
      </c>
      <c r="X5399">
        <v>723</v>
      </c>
      <c r="Y5399" t="s">
        <v>374</v>
      </c>
      <c r="Z5399" t="s">
        <v>437</v>
      </c>
      <c r="AA5399">
        <v>40</v>
      </c>
      <c r="AB5399">
        <v>7</v>
      </c>
      <c r="AC5399">
        <v>142856.95000000001</v>
      </c>
      <c r="AD5399">
        <v>2</v>
      </c>
      <c r="AE5399">
        <v>0</v>
      </c>
      <c r="AF5399">
        <v>0</v>
      </c>
      <c r="AG5399">
        <v>38019.74</v>
      </c>
      <c r="AH5399">
        <v>0</v>
      </c>
    </row>
    <row r="5400" spans="21:34" x14ac:dyDescent="0.25">
      <c r="U5400">
        <v>5399</v>
      </c>
      <c r="V5400">
        <v>15648933</v>
      </c>
      <c r="W5400" t="s">
        <v>1597</v>
      </c>
      <c r="X5400">
        <v>831</v>
      </c>
      <c r="Y5400" t="s">
        <v>378</v>
      </c>
      <c r="Z5400" t="s">
        <v>436</v>
      </c>
      <c r="AA5400">
        <v>44</v>
      </c>
      <c r="AB5400">
        <v>3</v>
      </c>
      <c r="AC5400">
        <v>111100.98</v>
      </c>
      <c r="AD5400">
        <v>1</v>
      </c>
      <c r="AE5400">
        <v>1</v>
      </c>
      <c r="AF5400">
        <v>1</v>
      </c>
      <c r="AG5400">
        <v>28144.07</v>
      </c>
      <c r="AH5400">
        <v>1</v>
      </c>
    </row>
    <row r="5401" spans="21:34" x14ac:dyDescent="0.25">
      <c r="U5401">
        <v>5400</v>
      </c>
      <c r="V5401">
        <v>15628904</v>
      </c>
      <c r="W5401" t="s">
        <v>2416</v>
      </c>
      <c r="X5401">
        <v>733</v>
      </c>
      <c r="Y5401" t="s">
        <v>376</v>
      </c>
      <c r="Z5401" t="s">
        <v>436</v>
      </c>
      <c r="AA5401">
        <v>35</v>
      </c>
      <c r="AB5401">
        <v>8</v>
      </c>
      <c r="AC5401">
        <v>102918.38</v>
      </c>
      <c r="AD5401">
        <v>1</v>
      </c>
      <c r="AE5401">
        <v>1</v>
      </c>
      <c r="AF5401">
        <v>1</v>
      </c>
      <c r="AG5401">
        <v>45959.86</v>
      </c>
      <c r="AH5401">
        <v>0</v>
      </c>
    </row>
    <row r="5402" spans="21:34" x14ac:dyDescent="0.25">
      <c r="U5402">
        <v>5401</v>
      </c>
      <c r="V5402">
        <v>15644788</v>
      </c>
      <c r="W5402" t="s">
        <v>2621</v>
      </c>
      <c r="X5402">
        <v>731</v>
      </c>
      <c r="Y5402" t="s">
        <v>374</v>
      </c>
      <c r="Z5402" t="s">
        <v>437</v>
      </c>
      <c r="AA5402">
        <v>30</v>
      </c>
      <c r="AB5402">
        <v>5</v>
      </c>
      <c r="AC5402">
        <v>0</v>
      </c>
      <c r="AD5402">
        <v>2</v>
      </c>
      <c r="AE5402">
        <v>1</v>
      </c>
      <c r="AF5402">
        <v>0</v>
      </c>
      <c r="AG5402">
        <v>189528.72</v>
      </c>
      <c r="AH5402">
        <v>0</v>
      </c>
    </row>
    <row r="5403" spans="21:34" x14ac:dyDescent="0.25">
      <c r="U5403">
        <v>5402</v>
      </c>
      <c r="V5403">
        <v>15598161</v>
      </c>
      <c r="W5403" t="s">
        <v>678</v>
      </c>
      <c r="X5403">
        <v>654</v>
      </c>
      <c r="Y5403" t="s">
        <v>374</v>
      </c>
      <c r="Z5403" t="s">
        <v>436</v>
      </c>
      <c r="AA5403">
        <v>47</v>
      </c>
      <c r="AB5403">
        <v>10</v>
      </c>
      <c r="AC5403">
        <v>0</v>
      </c>
      <c r="AD5403">
        <v>2</v>
      </c>
      <c r="AE5403">
        <v>1</v>
      </c>
      <c r="AF5403">
        <v>0</v>
      </c>
      <c r="AG5403">
        <v>170481.98</v>
      </c>
      <c r="AH5403">
        <v>0</v>
      </c>
    </row>
    <row r="5404" spans="21:34" x14ac:dyDescent="0.25">
      <c r="U5404">
        <v>5403</v>
      </c>
      <c r="V5404">
        <v>15745624</v>
      </c>
      <c r="W5404" t="s">
        <v>995</v>
      </c>
      <c r="X5404">
        <v>828</v>
      </c>
      <c r="Y5404" t="s">
        <v>374</v>
      </c>
      <c r="Z5404" t="s">
        <v>436</v>
      </c>
      <c r="AA5404">
        <v>37</v>
      </c>
      <c r="AB5404">
        <v>4</v>
      </c>
      <c r="AC5404">
        <v>0</v>
      </c>
      <c r="AD5404">
        <v>2</v>
      </c>
      <c r="AE5404">
        <v>1</v>
      </c>
      <c r="AF5404">
        <v>0</v>
      </c>
      <c r="AG5404">
        <v>94845.45</v>
      </c>
      <c r="AH5404">
        <v>0</v>
      </c>
    </row>
    <row r="5405" spans="21:34" x14ac:dyDescent="0.25">
      <c r="U5405">
        <v>5404</v>
      </c>
      <c r="V5405">
        <v>15733169</v>
      </c>
      <c r="W5405" t="s">
        <v>1143</v>
      </c>
      <c r="X5405">
        <v>590</v>
      </c>
      <c r="Y5405" t="s">
        <v>376</v>
      </c>
      <c r="Z5405" t="s">
        <v>436</v>
      </c>
      <c r="AA5405">
        <v>22</v>
      </c>
      <c r="AB5405">
        <v>7</v>
      </c>
      <c r="AC5405">
        <v>125265.61</v>
      </c>
      <c r="AD5405">
        <v>1</v>
      </c>
      <c r="AE5405">
        <v>1</v>
      </c>
      <c r="AF5405">
        <v>1</v>
      </c>
      <c r="AG5405">
        <v>161253.07999999999</v>
      </c>
      <c r="AH5405">
        <v>0</v>
      </c>
    </row>
    <row r="5406" spans="21:34" x14ac:dyDescent="0.25">
      <c r="U5406">
        <v>5405</v>
      </c>
      <c r="V5406">
        <v>15801417</v>
      </c>
      <c r="W5406" t="s">
        <v>2746</v>
      </c>
      <c r="X5406">
        <v>657</v>
      </c>
      <c r="Y5406" t="s">
        <v>374</v>
      </c>
      <c r="Z5406" t="s">
        <v>436</v>
      </c>
      <c r="AA5406">
        <v>37</v>
      </c>
      <c r="AB5406">
        <v>4</v>
      </c>
      <c r="AC5406">
        <v>82500.28</v>
      </c>
      <c r="AD5406">
        <v>1</v>
      </c>
      <c r="AE5406">
        <v>1</v>
      </c>
      <c r="AF5406">
        <v>1</v>
      </c>
      <c r="AG5406">
        <v>115260.72</v>
      </c>
      <c r="AH5406">
        <v>0</v>
      </c>
    </row>
    <row r="5407" spans="21:34" x14ac:dyDescent="0.25">
      <c r="U5407">
        <v>5406</v>
      </c>
      <c r="V5407">
        <v>15592707</v>
      </c>
      <c r="W5407" t="s">
        <v>2230</v>
      </c>
      <c r="X5407">
        <v>531</v>
      </c>
      <c r="Y5407" t="s">
        <v>378</v>
      </c>
      <c r="Z5407" t="s">
        <v>437</v>
      </c>
      <c r="AA5407">
        <v>64</v>
      </c>
      <c r="AB5407">
        <v>2</v>
      </c>
      <c r="AC5407">
        <v>175754.87</v>
      </c>
      <c r="AD5407">
        <v>2</v>
      </c>
      <c r="AE5407">
        <v>1</v>
      </c>
      <c r="AF5407">
        <v>1</v>
      </c>
      <c r="AG5407">
        <v>60721.4</v>
      </c>
      <c r="AH5407">
        <v>0</v>
      </c>
    </row>
    <row r="5408" spans="21:34" x14ac:dyDescent="0.25">
      <c r="U5408">
        <v>5407</v>
      </c>
      <c r="V5408">
        <v>15593954</v>
      </c>
      <c r="W5408" t="s">
        <v>2781</v>
      </c>
      <c r="X5408">
        <v>516</v>
      </c>
      <c r="Y5408" t="s">
        <v>374</v>
      </c>
      <c r="Z5408" t="s">
        <v>437</v>
      </c>
      <c r="AA5408">
        <v>47</v>
      </c>
      <c r="AB5408">
        <v>6</v>
      </c>
      <c r="AC5408">
        <v>109387.33</v>
      </c>
      <c r="AD5408">
        <v>1</v>
      </c>
      <c r="AE5408">
        <v>0</v>
      </c>
      <c r="AF5408">
        <v>0</v>
      </c>
      <c r="AG5408">
        <v>121365.45</v>
      </c>
      <c r="AH5408">
        <v>0</v>
      </c>
    </row>
    <row r="5409" spans="21:34" x14ac:dyDescent="0.25">
      <c r="U5409">
        <v>5408</v>
      </c>
      <c r="V5409">
        <v>15714431</v>
      </c>
      <c r="W5409" t="s">
        <v>1347</v>
      </c>
      <c r="X5409">
        <v>561</v>
      </c>
      <c r="Y5409" t="s">
        <v>374</v>
      </c>
      <c r="Z5409" t="s">
        <v>436</v>
      </c>
      <c r="AA5409">
        <v>37</v>
      </c>
      <c r="AB5409">
        <v>1</v>
      </c>
      <c r="AC5409">
        <v>100443.36</v>
      </c>
      <c r="AD5409">
        <v>2</v>
      </c>
      <c r="AE5409">
        <v>0</v>
      </c>
      <c r="AF5409">
        <v>1</v>
      </c>
      <c r="AG5409">
        <v>101693.73</v>
      </c>
      <c r="AH5409">
        <v>0</v>
      </c>
    </row>
    <row r="5410" spans="21:34" x14ac:dyDescent="0.25">
      <c r="U5410">
        <v>5409</v>
      </c>
      <c r="V5410">
        <v>15638257</v>
      </c>
      <c r="W5410" t="s">
        <v>1183</v>
      </c>
      <c r="X5410">
        <v>682</v>
      </c>
      <c r="Y5410" t="s">
        <v>376</v>
      </c>
      <c r="Z5410" t="s">
        <v>437</v>
      </c>
      <c r="AA5410">
        <v>54</v>
      </c>
      <c r="AB5410">
        <v>0</v>
      </c>
      <c r="AC5410">
        <v>83102.720000000001</v>
      </c>
      <c r="AD5410">
        <v>2</v>
      </c>
      <c r="AE5410">
        <v>1</v>
      </c>
      <c r="AF5410">
        <v>1</v>
      </c>
      <c r="AG5410">
        <v>54132.93</v>
      </c>
      <c r="AH5410">
        <v>0</v>
      </c>
    </row>
    <row r="5411" spans="21:34" x14ac:dyDescent="0.25">
      <c r="U5411">
        <v>5410</v>
      </c>
      <c r="V5411">
        <v>15690939</v>
      </c>
      <c r="W5411" t="s">
        <v>2782</v>
      </c>
      <c r="X5411">
        <v>575</v>
      </c>
      <c r="Y5411" t="s">
        <v>376</v>
      </c>
      <c r="Z5411" t="s">
        <v>436</v>
      </c>
      <c r="AA5411">
        <v>28</v>
      </c>
      <c r="AB5411">
        <v>7</v>
      </c>
      <c r="AC5411">
        <v>0</v>
      </c>
      <c r="AD5411">
        <v>1</v>
      </c>
      <c r="AE5411">
        <v>1</v>
      </c>
      <c r="AF5411">
        <v>1</v>
      </c>
      <c r="AG5411">
        <v>10666.05</v>
      </c>
      <c r="AH5411">
        <v>0</v>
      </c>
    </row>
    <row r="5412" spans="21:34" x14ac:dyDescent="0.25">
      <c r="U5412">
        <v>5411</v>
      </c>
      <c r="V5412">
        <v>15723613</v>
      </c>
      <c r="W5412" t="s">
        <v>828</v>
      </c>
      <c r="X5412">
        <v>623</v>
      </c>
      <c r="Y5412" t="s">
        <v>374</v>
      </c>
      <c r="Z5412" t="s">
        <v>437</v>
      </c>
      <c r="AA5412">
        <v>28</v>
      </c>
      <c r="AB5412">
        <v>4</v>
      </c>
      <c r="AC5412">
        <v>0</v>
      </c>
      <c r="AD5412">
        <v>2</v>
      </c>
      <c r="AE5412">
        <v>1</v>
      </c>
      <c r="AF5412">
        <v>0</v>
      </c>
      <c r="AG5412">
        <v>41227.67</v>
      </c>
      <c r="AH5412">
        <v>0</v>
      </c>
    </row>
    <row r="5413" spans="21:34" x14ac:dyDescent="0.25">
      <c r="U5413">
        <v>5412</v>
      </c>
      <c r="V5413">
        <v>15813640</v>
      </c>
      <c r="W5413" t="s">
        <v>845</v>
      </c>
      <c r="X5413">
        <v>642</v>
      </c>
      <c r="Y5413" t="s">
        <v>374</v>
      </c>
      <c r="Z5413" t="s">
        <v>437</v>
      </c>
      <c r="AA5413">
        <v>40</v>
      </c>
      <c r="AB5413">
        <v>7</v>
      </c>
      <c r="AC5413">
        <v>0</v>
      </c>
      <c r="AD5413">
        <v>2</v>
      </c>
      <c r="AE5413">
        <v>1</v>
      </c>
      <c r="AF5413">
        <v>0</v>
      </c>
      <c r="AG5413">
        <v>10712.82</v>
      </c>
      <c r="AH5413">
        <v>0</v>
      </c>
    </row>
    <row r="5414" spans="21:34" x14ac:dyDescent="0.25">
      <c r="U5414">
        <v>5413</v>
      </c>
      <c r="V5414">
        <v>15707322</v>
      </c>
      <c r="W5414" t="s">
        <v>2197</v>
      </c>
      <c r="X5414">
        <v>779</v>
      </c>
      <c r="Y5414" t="s">
        <v>374</v>
      </c>
      <c r="Z5414" t="s">
        <v>437</v>
      </c>
      <c r="AA5414">
        <v>48</v>
      </c>
      <c r="AB5414">
        <v>2</v>
      </c>
      <c r="AC5414">
        <v>115290.27</v>
      </c>
      <c r="AD5414">
        <v>1</v>
      </c>
      <c r="AE5414">
        <v>0</v>
      </c>
      <c r="AF5414">
        <v>0</v>
      </c>
      <c r="AG5414">
        <v>98912.69</v>
      </c>
      <c r="AH5414">
        <v>1</v>
      </c>
    </row>
    <row r="5415" spans="21:34" x14ac:dyDescent="0.25">
      <c r="U5415">
        <v>5414</v>
      </c>
      <c r="V5415">
        <v>15588918</v>
      </c>
      <c r="W5415" t="s">
        <v>648</v>
      </c>
      <c r="X5415">
        <v>671</v>
      </c>
      <c r="Y5415" t="s">
        <v>374</v>
      </c>
      <c r="Z5415" t="s">
        <v>437</v>
      </c>
      <c r="AA5415">
        <v>42</v>
      </c>
      <c r="AB5415">
        <v>6</v>
      </c>
      <c r="AC5415">
        <v>0</v>
      </c>
      <c r="AD5415">
        <v>2</v>
      </c>
      <c r="AE5415">
        <v>1</v>
      </c>
      <c r="AF5415">
        <v>0</v>
      </c>
      <c r="AG5415">
        <v>197202.48</v>
      </c>
      <c r="AH5415">
        <v>0</v>
      </c>
    </row>
    <row r="5416" spans="21:34" x14ac:dyDescent="0.25">
      <c r="U5416">
        <v>5415</v>
      </c>
      <c r="V5416">
        <v>15600357</v>
      </c>
      <c r="W5416" t="s">
        <v>1016</v>
      </c>
      <c r="X5416">
        <v>495</v>
      </c>
      <c r="Y5416" t="s">
        <v>374</v>
      </c>
      <c r="Z5416" t="s">
        <v>437</v>
      </c>
      <c r="AA5416">
        <v>40</v>
      </c>
      <c r="AB5416">
        <v>1</v>
      </c>
      <c r="AC5416">
        <v>140197.71</v>
      </c>
      <c r="AD5416">
        <v>2</v>
      </c>
      <c r="AE5416">
        <v>1</v>
      </c>
      <c r="AF5416">
        <v>0</v>
      </c>
      <c r="AG5416">
        <v>150720.39000000001</v>
      </c>
      <c r="AH5416">
        <v>0</v>
      </c>
    </row>
    <row r="5417" spans="21:34" x14ac:dyDescent="0.25">
      <c r="U5417">
        <v>5416</v>
      </c>
      <c r="V5417">
        <v>15747014</v>
      </c>
      <c r="W5417" t="s">
        <v>1011</v>
      </c>
      <c r="X5417">
        <v>850</v>
      </c>
      <c r="Y5417" t="s">
        <v>374</v>
      </c>
      <c r="Z5417" t="s">
        <v>437</v>
      </c>
      <c r="AA5417">
        <v>28</v>
      </c>
      <c r="AB5417">
        <v>1</v>
      </c>
      <c r="AC5417">
        <v>105245.34</v>
      </c>
      <c r="AD5417">
        <v>1</v>
      </c>
      <c r="AE5417">
        <v>0</v>
      </c>
      <c r="AF5417">
        <v>1</v>
      </c>
      <c r="AG5417">
        <v>74780.13</v>
      </c>
      <c r="AH5417">
        <v>0</v>
      </c>
    </row>
    <row r="5418" spans="21:34" x14ac:dyDescent="0.25">
      <c r="U5418">
        <v>5417</v>
      </c>
      <c r="V5418">
        <v>15809830</v>
      </c>
      <c r="W5418" t="s">
        <v>2783</v>
      </c>
      <c r="X5418">
        <v>630</v>
      </c>
      <c r="Y5418" t="s">
        <v>374</v>
      </c>
      <c r="Z5418" t="s">
        <v>436</v>
      </c>
      <c r="AA5418">
        <v>50</v>
      </c>
      <c r="AB5418">
        <v>8</v>
      </c>
      <c r="AC5418">
        <v>0</v>
      </c>
      <c r="AD5418">
        <v>2</v>
      </c>
      <c r="AE5418">
        <v>0</v>
      </c>
      <c r="AF5418">
        <v>1</v>
      </c>
      <c r="AG5418">
        <v>79377.45</v>
      </c>
      <c r="AH5418">
        <v>0</v>
      </c>
    </row>
    <row r="5419" spans="21:34" x14ac:dyDescent="0.25">
      <c r="U5419">
        <v>5418</v>
      </c>
      <c r="V5419">
        <v>15662245</v>
      </c>
      <c r="W5419" t="s">
        <v>2784</v>
      </c>
      <c r="X5419">
        <v>588</v>
      </c>
      <c r="Y5419" t="s">
        <v>374</v>
      </c>
      <c r="Z5419" t="s">
        <v>436</v>
      </c>
      <c r="AA5419">
        <v>32</v>
      </c>
      <c r="AB5419">
        <v>1</v>
      </c>
      <c r="AC5419">
        <v>0</v>
      </c>
      <c r="AD5419">
        <v>2</v>
      </c>
      <c r="AE5419">
        <v>1</v>
      </c>
      <c r="AF5419">
        <v>1</v>
      </c>
      <c r="AG5419">
        <v>8763.8700000000008</v>
      </c>
      <c r="AH5419">
        <v>0</v>
      </c>
    </row>
    <row r="5420" spans="21:34" x14ac:dyDescent="0.25">
      <c r="U5420">
        <v>5419</v>
      </c>
      <c r="V5420">
        <v>15651075</v>
      </c>
      <c r="W5420" t="s">
        <v>961</v>
      </c>
      <c r="X5420">
        <v>562</v>
      </c>
      <c r="Y5420" t="s">
        <v>378</v>
      </c>
      <c r="Z5420" t="s">
        <v>436</v>
      </c>
      <c r="AA5420">
        <v>35</v>
      </c>
      <c r="AB5420">
        <v>3</v>
      </c>
      <c r="AC5420">
        <v>142296.13</v>
      </c>
      <c r="AD5420">
        <v>1</v>
      </c>
      <c r="AE5420">
        <v>0</v>
      </c>
      <c r="AF5420">
        <v>1</v>
      </c>
      <c r="AG5420">
        <v>177112.7</v>
      </c>
      <c r="AH5420">
        <v>0</v>
      </c>
    </row>
    <row r="5421" spans="21:34" x14ac:dyDescent="0.25">
      <c r="U5421">
        <v>5420</v>
      </c>
      <c r="V5421">
        <v>15594456</v>
      </c>
      <c r="W5421" t="s">
        <v>1586</v>
      </c>
      <c r="X5421">
        <v>740</v>
      </c>
      <c r="Y5421" t="s">
        <v>376</v>
      </c>
      <c r="Z5421" t="s">
        <v>437</v>
      </c>
      <c r="AA5421">
        <v>56</v>
      </c>
      <c r="AB5421">
        <v>4</v>
      </c>
      <c r="AC5421">
        <v>99097.33</v>
      </c>
      <c r="AD5421">
        <v>1</v>
      </c>
      <c r="AE5421">
        <v>1</v>
      </c>
      <c r="AF5421">
        <v>1</v>
      </c>
      <c r="AG5421">
        <v>85016.639999999999</v>
      </c>
      <c r="AH5421">
        <v>1</v>
      </c>
    </row>
    <row r="5422" spans="21:34" x14ac:dyDescent="0.25">
      <c r="U5422">
        <v>5421</v>
      </c>
      <c r="V5422">
        <v>15583462</v>
      </c>
      <c r="W5422" t="s">
        <v>738</v>
      </c>
      <c r="X5422">
        <v>695</v>
      </c>
      <c r="Y5422" t="s">
        <v>374</v>
      </c>
      <c r="Z5422" t="s">
        <v>436</v>
      </c>
      <c r="AA5422">
        <v>28</v>
      </c>
      <c r="AB5422">
        <v>5</v>
      </c>
      <c r="AC5422">
        <v>171069.39</v>
      </c>
      <c r="AD5422">
        <v>2</v>
      </c>
      <c r="AE5422">
        <v>1</v>
      </c>
      <c r="AF5422">
        <v>1</v>
      </c>
      <c r="AG5422">
        <v>88689.4</v>
      </c>
      <c r="AH5422">
        <v>0</v>
      </c>
    </row>
    <row r="5423" spans="21:34" x14ac:dyDescent="0.25">
      <c r="U5423">
        <v>5422</v>
      </c>
      <c r="V5423">
        <v>15757661</v>
      </c>
      <c r="W5423" t="s">
        <v>838</v>
      </c>
      <c r="X5423">
        <v>589</v>
      </c>
      <c r="Y5423" t="s">
        <v>374</v>
      </c>
      <c r="Z5423" t="s">
        <v>437</v>
      </c>
      <c r="AA5423">
        <v>39</v>
      </c>
      <c r="AB5423">
        <v>7</v>
      </c>
      <c r="AC5423">
        <v>0</v>
      </c>
      <c r="AD5423">
        <v>2</v>
      </c>
      <c r="AE5423">
        <v>0</v>
      </c>
      <c r="AF5423">
        <v>0</v>
      </c>
      <c r="AG5423">
        <v>95985.64</v>
      </c>
      <c r="AH5423">
        <v>0</v>
      </c>
    </row>
    <row r="5424" spans="21:34" x14ac:dyDescent="0.25">
      <c r="U5424">
        <v>5423</v>
      </c>
      <c r="V5424">
        <v>15729117</v>
      </c>
      <c r="W5424" t="s">
        <v>838</v>
      </c>
      <c r="X5424">
        <v>607</v>
      </c>
      <c r="Y5424" t="s">
        <v>374</v>
      </c>
      <c r="Z5424" t="s">
        <v>437</v>
      </c>
      <c r="AA5424">
        <v>31</v>
      </c>
      <c r="AB5424">
        <v>1</v>
      </c>
      <c r="AC5424">
        <v>102523.88</v>
      </c>
      <c r="AD5424">
        <v>1</v>
      </c>
      <c r="AE5424">
        <v>1</v>
      </c>
      <c r="AF5424">
        <v>1</v>
      </c>
      <c r="AG5424">
        <v>166792.71</v>
      </c>
      <c r="AH5424">
        <v>0</v>
      </c>
    </row>
    <row r="5425" spans="21:34" x14ac:dyDescent="0.25">
      <c r="U5425">
        <v>5424</v>
      </c>
      <c r="V5425">
        <v>15749671</v>
      </c>
      <c r="W5425" t="s">
        <v>1586</v>
      </c>
      <c r="X5425">
        <v>794</v>
      </c>
      <c r="Y5425" t="s">
        <v>374</v>
      </c>
      <c r="Z5425" t="s">
        <v>436</v>
      </c>
      <c r="AA5425">
        <v>35</v>
      </c>
      <c r="AB5425">
        <v>6</v>
      </c>
      <c r="AC5425">
        <v>0</v>
      </c>
      <c r="AD5425">
        <v>2</v>
      </c>
      <c r="AE5425">
        <v>1</v>
      </c>
      <c r="AF5425">
        <v>1</v>
      </c>
      <c r="AG5425">
        <v>68730.91</v>
      </c>
      <c r="AH5425">
        <v>0</v>
      </c>
    </row>
    <row r="5426" spans="21:34" x14ac:dyDescent="0.25">
      <c r="U5426">
        <v>5425</v>
      </c>
      <c r="V5426">
        <v>15566253</v>
      </c>
      <c r="W5426" t="s">
        <v>2142</v>
      </c>
      <c r="X5426">
        <v>580</v>
      </c>
      <c r="Y5426" t="s">
        <v>378</v>
      </c>
      <c r="Z5426" t="s">
        <v>436</v>
      </c>
      <c r="AA5426">
        <v>44</v>
      </c>
      <c r="AB5426">
        <v>9</v>
      </c>
      <c r="AC5426">
        <v>143391.07</v>
      </c>
      <c r="AD5426">
        <v>1</v>
      </c>
      <c r="AE5426">
        <v>0</v>
      </c>
      <c r="AF5426">
        <v>0</v>
      </c>
      <c r="AG5426">
        <v>146891.07</v>
      </c>
      <c r="AH5426">
        <v>1</v>
      </c>
    </row>
    <row r="5427" spans="21:34" x14ac:dyDescent="0.25">
      <c r="U5427">
        <v>5426</v>
      </c>
      <c r="V5427">
        <v>15595153</v>
      </c>
      <c r="W5427" t="s">
        <v>2601</v>
      </c>
      <c r="X5427">
        <v>644</v>
      </c>
      <c r="Y5427" t="s">
        <v>378</v>
      </c>
      <c r="Z5427" t="s">
        <v>437</v>
      </c>
      <c r="AA5427">
        <v>44</v>
      </c>
      <c r="AB5427">
        <v>8</v>
      </c>
      <c r="AC5427">
        <v>106022.73</v>
      </c>
      <c r="AD5427">
        <v>2</v>
      </c>
      <c r="AE5427">
        <v>0</v>
      </c>
      <c r="AF5427">
        <v>0</v>
      </c>
      <c r="AG5427">
        <v>148727.42000000001</v>
      </c>
      <c r="AH5427">
        <v>0</v>
      </c>
    </row>
    <row r="5428" spans="21:34" x14ac:dyDescent="0.25">
      <c r="U5428">
        <v>5427</v>
      </c>
      <c r="V5428">
        <v>15698572</v>
      </c>
      <c r="W5428" t="s">
        <v>2785</v>
      </c>
      <c r="X5428">
        <v>636</v>
      </c>
      <c r="Y5428" t="s">
        <v>376</v>
      </c>
      <c r="Z5428" t="s">
        <v>437</v>
      </c>
      <c r="AA5428">
        <v>36</v>
      </c>
      <c r="AB5428">
        <v>1</v>
      </c>
      <c r="AC5428">
        <v>0</v>
      </c>
      <c r="AD5428">
        <v>1</v>
      </c>
      <c r="AE5428">
        <v>1</v>
      </c>
      <c r="AF5428">
        <v>0</v>
      </c>
      <c r="AG5428">
        <v>43134.58</v>
      </c>
      <c r="AH5428">
        <v>0</v>
      </c>
    </row>
    <row r="5429" spans="21:34" x14ac:dyDescent="0.25">
      <c r="U5429">
        <v>5428</v>
      </c>
      <c r="V5429">
        <v>15674149</v>
      </c>
      <c r="W5429" t="s">
        <v>2686</v>
      </c>
      <c r="X5429">
        <v>599</v>
      </c>
      <c r="Y5429" t="s">
        <v>378</v>
      </c>
      <c r="Z5429" t="s">
        <v>436</v>
      </c>
      <c r="AA5429">
        <v>36</v>
      </c>
      <c r="AB5429">
        <v>3</v>
      </c>
      <c r="AC5429">
        <v>128960.21</v>
      </c>
      <c r="AD5429">
        <v>2</v>
      </c>
      <c r="AE5429">
        <v>1</v>
      </c>
      <c r="AF5429">
        <v>1</v>
      </c>
      <c r="AG5429">
        <v>40318.33</v>
      </c>
      <c r="AH5429">
        <v>0</v>
      </c>
    </row>
    <row r="5430" spans="21:34" x14ac:dyDescent="0.25">
      <c r="U5430">
        <v>5429</v>
      </c>
      <c r="V5430">
        <v>15623082</v>
      </c>
      <c r="W5430" t="s">
        <v>1108</v>
      </c>
      <c r="X5430">
        <v>507</v>
      </c>
      <c r="Y5430" t="s">
        <v>374</v>
      </c>
      <c r="Z5430" t="s">
        <v>437</v>
      </c>
      <c r="AA5430">
        <v>35</v>
      </c>
      <c r="AB5430">
        <v>2</v>
      </c>
      <c r="AC5430">
        <v>0</v>
      </c>
      <c r="AD5430">
        <v>2</v>
      </c>
      <c r="AE5430">
        <v>1</v>
      </c>
      <c r="AF5430">
        <v>0</v>
      </c>
      <c r="AG5430">
        <v>97633.93</v>
      </c>
      <c r="AH5430">
        <v>0</v>
      </c>
    </row>
    <row r="5431" spans="21:34" x14ac:dyDescent="0.25">
      <c r="U5431">
        <v>5430</v>
      </c>
      <c r="V5431">
        <v>15797905</v>
      </c>
      <c r="W5431" t="s">
        <v>1202</v>
      </c>
      <c r="X5431">
        <v>682</v>
      </c>
      <c r="Y5431" t="s">
        <v>374</v>
      </c>
      <c r="Z5431" t="s">
        <v>437</v>
      </c>
      <c r="AA5431">
        <v>48</v>
      </c>
      <c r="AB5431">
        <v>7</v>
      </c>
      <c r="AC5431">
        <v>0</v>
      </c>
      <c r="AD5431">
        <v>2</v>
      </c>
      <c r="AE5431">
        <v>1</v>
      </c>
      <c r="AF5431">
        <v>0</v>
      </c>
      <c r="AG5431">
        <v>65069.03</v>
      </c>
      <c r="AH5431">
        <v>0</v>
      </c>
    </row>
    <row r="5432" spans="21:34" x14ac:dyDescent="0.25">
      <c r="U5432">
        <v>5431</v>
      </c>
      <c r="V5432">
        <v>15746028</v>
      </c>
      <c r="W5432" t="s">
        <v>649</v>
      </c>
      <c r="X5432">
        <v>714</v>
      </c>
      <c r="Y5432" t="s">
        <v>374</v>
      </c>
      <c r="Z5432" t="s">
        <v>437</v>
      </c>
      <c r="AA5432">
        <v>24</v>
      </c>
      <c r="AB5432">
        <v>7</v>
      </c>
      <c r="AC5432">
        <v>0</v>
      </c>
      <c r="AD5432">
        <v>2</v>
      </c>
      <c r="AE5432">
        <v>1</v>
      </c>
      <c r="AF5432">
        <v>0</v>
      </c>
      <c r="AG5432">
        <v>166335</v>
      </c>
      <c r="AH5432">
        <v>0</v>
      </c>
    </row>
    <row r="5433" spans="21:34" x14ac:dyDescent="0.25">
      <c r="U5433">
        <v>5432</v>
      </c>
      <c r="V5433">
        <v>15582951</v>
      </c>
      <c r="W5433" t="s">
        <v>824</v>
      </c>
      <c r="X5433">
        <v>696</v>
      </c>
      <c r="Y5433" t="s">
        <v>374</v>
      </c>
      <c r="Z5433" t="s">
        <v>437</v>
      </c>
      <c r="AA5433">
        <v>25</v>
      </c>
      <c r="AB5433">
        <v>8</v>
      </c>
      <c r="AC5433">
        <v>126442.59</v>
      </c>
      <c r="AD5433">
        <v>1</v>
      </c>
      <c r="AE5433">
        <v>1</v>
      </c>
      <c r="AF5433">
        <v>0</v>
      </c>
      <c r="AG5433">
        <v>121904.44</v>
      </c>
      <c r="AH5433">
        <v>0</v>
      </c>
    </row>
    <row r="5434" spans="21:34" x14ac:dyDescent="0.25">
      <c r="U5434">
        <v>5433</v>
      </c>
      <c r="V5434">
        <v>15616471</v>
      </c>
      <c r="W5434" t="s">
        <v>791</v>
      </c>
      <c r="X5434">
        <v>599</v>
      </c>
      <c r="Y5434" t="s">
        <v>376</v>
      </c>
      <c r="Z5434" t="s">
        <v>436</v>
      </c>
      <c r="AA5434">
        <v>51</v>
      </c>
      <c r="AB5434">
        <v>0</v>
      </c>
      <c r="AC5434">
        <v>0</v>
      </c>
      <c r="AD5434">
        <v>1</v>
      </c>
      <c r="AE5434">
        <v>1</v>
      </c>
      <c r="AF5434">
        <v>1</v>
      </c>
      <c r="AG5434">
        <v>175235.99</v>
      </c>
      <c r="AH5434">
        <v>0</v>
      </c>
    </row>
    <row r="5435" spans="21:34" x14ac:dyDescent="0.25">
      <c r="U5435">
        <v>5434</v>
      </c>
      <c r="V5435">
        <v>15641575</v>
      </c>
      <c r="W5435" t="s">
        <v>1880</v>
      </c>
      <c r="X5435">
        <v>577</v>
      </c>
      <c r="Y5435" t="s">
        <v>374</v>
      </c>
      <c r="Z5435" t="s">
        <v>436</v>
      </c>
      <c r="AA5435">
        <v>37</v>
      </c>
      <c r="AB5435">
        <v>2</v>
      </c>
      <c r="AC5435">
        <v>127261.35</v>
      </c>
      <c r="AD5435">
        <v>1</v>
      </c>
      <c r="AE5435">
        <v>1</v>
      </c>
      <c r="AF5435">
        <v>0</v>
      </c>
      <c r="AG5435">
        <v>56185.05</v>
      </c>
      <c r="AH5435">
        <v>0</v>
      </c>
    </row>
    <row r="5436" spans="21:34" x14ac:dyDescent="0.25">
      <c r="U5436">
        <v>5435</v>
      </c>
      <c r="V5436">
        <v>15638803</v>
      </c>
      <c r="W5436" t="s">
        <v>1156</v>
      </c>
      <c r="X5436">
        <v>733</v>
      </c>
      <c r="Y5436" t="s">
        <v>376</v>
      </c>
      <c r="Z5436" t="s">
        <v>437</v>
      </c>
      <c r="AA5436">
        <v>32</v>
      </c>
      <c r="AB5436">
        <v>5</v>
      </c>
      <c r="AC5436">
        <v>0</v>
      </c>
      <c r="AD5436">
        <v>2</v>
      </c>
      <c r="AE5436">
        <v>1</v>
      </c>
      <c r="AF5436">
        <v>0</v>
      </c>
      <c r="AG5436">
        <v>131625.14000000001</v>
      </c>
      <c r="AH5436">
        <v>0</v>
      </c>
    </row>
    <row r="5437" spans="21:34" x14ac:dyDescent="0.25">
      <c r="U5437">
        <v>5436</v>
      </c>
      <c r="V5437">
        <v>15808283</v>
      </c>
      <c r="W5437" t="s">
        <v>1596</v>
      </c>
      <c r="X5437">
        <v>647</v>
      </c>
      <c r="Y5437" t="s">
        <v>374</v>
      </c>
      <c r="Z5437" t="s">
        <v>437</v>
      </c>
      <c r="AA5437">
        <v>33</v>
      </c>
      <c r="AB5437">
        <v>4</v>
      </c>
      <c r="AC5437">
        <v>0</v>
      </c>
      <c r="AD5437">
        <v>1</v>
      </c>
      <c r="AE5437">
        <v>1</v>
      </c>
      <c r="AF5437">
        <v>0</v>
      </c>
      <c r="AG5437">
        <v>152323.04</v>
      </c>
      <c r="AH5437">
        <v>0</v>
      </c>
    </row>
    <row r="5438" spans="21:34" x14ac:dyDescent="0.25">
      <c r="U5438">
        <v>5437</v>
      </c>
      <c r="V5438">
        <v>15811200</v>
      </c>
      <c r="W5438" t="s">
        <v>1107</v>
      </c>
      <c r="X5438">
        <v>831</v>
      </c>
      <c r="Y5438" t="s">
        <v>374</v>
      </c>
      <c r="Z5438" t="s">
        <v>437</v>
      </c>
      <c r="AA5438">
        <v>34</v>
      </c>
      <c r="AB5438">
        <v>2</v>
      </c>
      <c r="AC5438">
        <v>0</v>
      </c>
      <c r="AD5438">
        <v>2</v>
      </c>
      <c r="AE5438">
        <v>0</v>
      </c>
      <c r="AF5438">
        <v>0</v>
      </c>
      <c r="AG5438">
        <v>165840.94</v>
      </c>
      <c r="AH5438">
        <v>0</v>
      </c>
    </row>
    <row r="5439" spans="21:34" x14ac:dyDescent="0.25">
      <c r="U5439">
        <v>5438</v>
      </c>
      <c r="V5439">
        <v>15733476</v>
      </c>
      <c r="W5439" t="s">
        <v>2786</v>
      </c>
      <c r="X5439">
        <v>543</v>
      </c>
      <c r="Y5439" t="s">
        <v>378</v>
      </c>
      <c r="Z5439" t="s">
        <v>436</v>
      </c>
      <c r="AA5439">
        <v>30</v>
      </c>
      <c r="AB5439">
        <v>6</v>
      </c>
      <c r="AC5439">
        <v>73481.05</v>
      </c>
      <c r="AD5439">
        <v>1</v>
      </c>
      <c r="AE5439">
        <v>1</v>
      </c>
      <c r="AF5439">
        <v>1</v>
      </c>
      <c r="AG5439">
        <v>176692.65</v>
      </c>
      <c r="AH5439">
        <v>0</v>
      </c>
    </row>
    <row r="5440" spans="21:34" x14ac:dyDescent="0.25">
      <c r="U5440">
        <v>5439</v>
      </c>
      <c r="V5440">
        <v>15633274</v>
      </c>
      <c r="W5440" t="s">
        <v>934</v>
      </c>
      <c r="X5440">
        <v>679</v>
      </c>
      <c r="Y5440" t="s">
        <v>374</v>
      </c>
      <c r="Z5440" t="s">
        <v>436</v>
      </c>
      <c r="AA5440">
        <v>34</v>
      </c>
      <c r="AB5440">
        <v>7</v>
      </c>
      <c r="AC5440">
        <v>160515.37</v>
      </c>
      <c r="AD5440">
        <v>1</v>
      </c>
      <c r="AE5440">
        <v>1</v>
      </c>
      <c r="AF5440">
        <v>0</v>
      </c>
      <c r="AG5440">
        <v>121904.14</v>
      </c>
      <c r="AH5440">
        <v>0</v>
      </c>
    </row>
    <row r="5441" spans="21:34" x14ac:dyDescent="0.25">
      <c r="U5441">
        <v>5440</v>
      </c>
      <c r="V5441">
        <v>15582168</v>
      </c>
      <c r="W5441" t="s">
        <v>2653</v>
      </c>
      <c r="X5441">
        <v>713</v>
      </c>
      <c r="Y5441" t="s">
        <v>378</v>
      </c>
      <c r="Z5441" t="s">
        <v>437</v>
      </c>
      <c r="AA5441">
        <v>61</v>
      </c>
      <c r="AB5441">
        <v>4</v>
      </c>
      <c r="AC5441">
        <v>149525.34</v>
      </c>
      <c r="AD5441">
        <v>2</v>
      </c>
      <c r="AE5441">
        <v>1</v>
      </c>
      <c r="AF5441">
        <v>0</v>
      </c>
      <c r="AG5441">
        <v>123663.63</v>
      </c>
      <c r="AH5441">
        <v>0</v>
      </c>
    </row>
    <row r="5442" spans="21:34" x14ac:dyDescent="0.25">
      <c r="U5442">
        <v>5441</v>
      </c>
      <c r="V5442">
        <v>15807269</v>
      </c>
      <c r="W5442" t="s">
        <v>1490</v>
      </c>
      <c r="X5442">
        <v>690</v>
      </c>
      <c r="Y5442" t="s">
        <v>378</v>
      </c>
      <c r="Z5442" t="s">
        <v>436</v>
      </c>
      <c r="AA5442">
        <v>43</v>
      </c>
      <c r="AB5442">
        <v>2</v>
      </c>
      <c r="AC5442">
        <v>166522.78</v>
      </c>
      <c r="AD5442">
        <v>1</v>
      </c>
      <c r="AE5442">
        <v>0</v>
      </c>
      <c r="AF5442">
        <v>0</v>
      </c>
      <c r="AG5442">
        <v>119644.59</v>
      </c>
      <c r="AH5442">
        <v>1</v>
      </c>
    </row>
    <row r="5443" spans="21:34" x14ac:dyDescent="0.25">
      <c r="U5443">
        <v>5442</v>
      </c>
      <c r="V5443">
        <v>15602979</v>
      </c>
      <c r="W5443" t="s">
        <v>1111</v>
      </c>
      <c r="X5443">
        <v>751</v>
      </c>
      <c r="Y5443" t="s">
        <v>374</v>
      </c>
      <c r="Z5443" t="s">
        <v>436</v>
      </c>
      <c r="AA5443">
        <v>29</v>
      </c>
      <c r="AB5443">
        <v>1</v>
      </c>
      <c r="AC5443">
        <v>135536.5</v>
      </c>
      <c r="AD5443">
        <v>1</v>
      </c>
      <c r="AE5443">
        <v>1</v>
      </c>
      <c r="AF5443">
        <v>0</v>
      </c>
      <c r="AG5443">
        <v>66825.33</v>
      </c>
      <c r="AH5443">
        <v>0</v>
      </c>
    </row>
    <row r="5444" spans="21:34" x14ac:dyDescent="0.25">
      <c r="U5444">
        <v>5443</v>
      </c>
      <c r="V5444">
        <v>15660417</v>
      </c>
      <c r="W5444" t="s">
        <v>2384</v>
      </c>
      <c r="X5444">
        <v>613</v>
      </c>
      <c r="Y5444" t="s">
        <v>378</v>
      </c>
      <c r="Z5444" t="s">
        <v>437</v>
      </c>
      <c r="AA5444">
        <v>43</v>
      </c>
      <c r="AB5444">
        <v>10</v>
      </c>
      <c r="AC5444">
        <v>120481.69</v>
      </c>
      <c r="AD5444">
        <v>1</v>
      </c>
      <c r="AE5444">
        <v>0</v>
      </c>
      <c r="AF5444">
        <v>0</v>
      </c>
      <c r="AG5444">
        <v>94875.03</v>
      </c>
      <c r="AH5444">
        <v>1</v>
      </c>
    </row>
    <row r="5445" spans="21:34" x14ac:dyDescent="0.25">
      <c r="U5445">
        <v>5444</v>
      </c>
      <c r="V5445">
        <v>15590199</v>
      </c>
      <c r="W5445" t="s">
        <v>2787</v>
      </c>
      <c r="X5445">
        <v>701</v>
      </c>
      <c r="Y5445" t="s">
        <v>376</v>
      </c>
      <c r="Z5445" t="s">
        <v>436</v>
      </c>
      <c r="AA5445">
        <v>28</v>
      </c>
      <c r="AB5445">
        <v>1</v>
      </c>
      <c r="AC5445">
        <v>103421.32</v>
      </c>
      <c r="AD5445">
        <v>1</v>
      </c>
      <c r="AE5445">
        <v>0</v>
      </c>
      <c r="AF5445">
        <v>1</v>
      </c>
      <c r="AG5445">
        <v>76304.73</v>
      </c>
      <c r="AH5445">
        <v>0</v>
      </c>
    </row>
    <row r="5446" spans="21:34" x14ac:dyDescent="0.25">
      <c r="U5446">
        <v>5445</v>
      </c>
      <c r="V5446">
        <v>15641794</v>
      </c>
      <c r="W5446" t="s">
        <v>2788</v>
      </c>
      <c r="X5446">
        <v>698</v>
      </c>
      <c r="Y5446" t="s">
        <v>374</v>
      </c>
      <c r="Z5446" t="s">
        <v>436</v>
      </c>
      <c r="AA5446">
        <v>33</v>
      </c>
      <c r="AB5446">
        <v>5</v>
      </c>
      <c r="AC5446">
        <v>135658.73000000001</v>
      </c>
      <c r="AD5446">
        <v>2</v>
      </c>
      <c r="AE5446">
        <v>0</v>
      </c>
      <c r="AF5446">
        <v>1</v>
      </c>
      <c r="AG5446">
        <v>39755</v>
      </c>
      <c r="AH5446">
        <v>0</v>
      </c>
    </row>
    <row r="5447" spans="21:34" x14ac:dyDescent="0.25">
      <c r="U5447">
        <v>5446</v>
      </c>
      <c r="V5447">
        <v>15779174</v>
      </c>
      <c r="W5447" t="s">
        <v>670</v>
      </c>
      <c r="X5447">
        <v>451</v>
      </c>
      <c r="Y5447" t="s">
        <v>374</v>
      </c>
      <c r="Z5447" t="s">
        <v>437</v>
      </c>
      <c r="AA5447">
        <v>36</v>
      </c>
      <c r="AB5447">
        <v>2</v>
      </c>
      <c r="AC5447">
        <v>0</v>
      </c>
      <c r="AD5447">
        <v>2</v>
      </c>
      <c r="AE5447">
        <v>1</v>
      </c>
      <c r="AF5447">
        <v>1</v>
      </c>
      <c r="AG5447">
        <v>180142.42</v>
      </c>
      <c r="AH5447">
        <v>0</v>
      </c>
    </row>
    <row r="5448" spans="21:34" x14ac:dyDescent="0.25">
      <c r="U5448">
        <v>5447</v>
      </c>
      <c r="V5448">
        <v>15785547</v>
      </c>
      <c r="W5448" t="s">
        <v>2789</v>
      </c>
      <c r="X5448">
        <v>665</v>
      </c>
      <c r="Y5448" t="s">
        <v>374</v>
      </c>
      <c r="Z5448" t="s">
        <v>436</v>
      </c>
      <c r="AA5448">
        <v>28</v>
      </c>
      <c r="AB5448">
        <v>8</v>
      </c>
      <c r="AC5448">
        <v>191402.82</v>
      </c>
      <c r="AD5448">
        <v>2</v>
      </c>
      <c r="AE5448">
        <v>1</v>
      </c>
      <c r="AF5448">
        <v>0</v>
      </c>
      <c r="AG5448">
        <v>83238.399999999994</v>
      </c>
      <c r="AH5448">
        <v>0</v>
      </c>
    </row>
    <row r="5449" spans="21:34" x14ac:dyDescent="0.25">
      <c r="U5449">
        <v>5448</v>
      </c>
      <c r="V5449">
        <v>15795124</v>
      </c>
      <c r="W5449" t="s">
        <v>1370</v>
      </c>
      <c r="X5449">
        <v>726</v>
      </c>
      <c r="Y5449" t="s">
        <v>378</v>
      </c>
      <c r="Z5449" t="s">
        <v>436</v>
      </c>
      <c r="AA5449">
        <v>50</v>
      </c>
      <c r="AB5449">
        <v>9</v>
      </c>
      <c r="AC5449">
        <v>94504.35</v>
      </c>
      <c r="AD5449">
        <v>1</v>
      </c>
      <c r="AE5449">
        <v>0</v>
      </c>
      <c r="AF5449">
        <v>1</v>
      </c>
      <c r="AG5449">
        <v>5078.8999999999996</v>
      </c>
      <c r="AH5449">
        <v>0</v>
      </c>
    </row>
    <row r="5450" spans="21:34" x14ac:dyDescent="0.25">
      <c r="U5450">
        <v>5449</v>
      </c>
      <c r="V5450">
        <v>15718912</v>
      </c>
      <c r="W5450" t="s">
        <v>942</v>
      </c>
      <c r="X5450">
        <v>608</v>
      </c>
      <c r="Y5450" t="s">
        <v>378</v>
      </c>
      <c r="Z5450" t="s">
        <v>437</v>
      </c>
      <c r="AA5450">
        <v>44</v>
      </c>
      <c r="AB5450">
        <v>5</v>
      </c>
      <c r="AC5450">
        <v>126147.84</v>
      </c>
      <c r="AD5450">
        <v>1</v>
      </c>
      <c r="AE5450">
        <v>0</v>
      </c>
      <c r="AF5450">
        <v>1</v>
      </c>
      <c r="AG5450">
        <v>132424.69</v>
      </c>
      <c r="AH5450">
        <v>1</v>
      </c>
    </row>
    <row r="5451" spans="21:34" x14ac:dyDescent="0.25">
      <c r="U5451">
        <v>5450</v>
      </c>
      <c r="V5451">
        <v>15592028</v>
      </c>
      <c r="W5451" t="s">
        <v>1848</v>
      </c>
      <c r="X5451">
        <v>549</v>
      </c>
      <c r="Y5451" t="s">
        <v>374</v>
      </c>
      <c r="Z5451" t="s">
        <v>437</v>
      </c>
      <c r="AA5451">
        <v>46</v>
      </c>
      <c r="AB5451">
        <v>7</v>
      </c>
      <c r="AC5451">
        <v>0</v>
      </c>
      <c r="AD5451">
        <v>1</v>
      </c>
      <c r="AE5451">
        <v>1</v>
      </c>
      <c r="AF5451">
        <v>1</v>
      </c>
      <c r="AG5451">
        <v>109057.56</v>
      </c>
      <c r="AH5451">
        <v>0</v>
      </c>
    </row>
    <row r="5452" spans="21:34" x14ac:dyDescent="0.25">
      <c r="U5452">
        <v>5451</v>
      </c>
      <c r="V5452">
        <v>15580227</v>
      </c>
      <c r="W5452" t="s">
        <v>1135</v>
      </c>
      <c r="X5452">
        <v>803</v>
      </c>
      <c r="Y5452" t="s">
        <v>374</v>
      </c>
      <c r="Z5452" t="s">
        <v>436</v>
      </c>
      <c r="AA5452">
        <v>33</v>
      </c>
      <c r="AB5452">
        <v>6</v>
      </c>
      <c r="AC5452">
        <v>0</v>
      </c>
      <c r="AD5452">
        <v>2</v>
      </c>
      <c r="AE5452">
        <v>1</v>
      </c>
      <c r="AF5452">
        <v>0</v>
      </c>
      <c r="AG5452">
        <v>115676.61</v>
      </c>
      <c r="AH5452">
        <v>0</v>
      </c>
    </row>
    <row r="5453" spans="21:34" x14ac:dyDescent="0.25">
      <c r="U5453">
        <v>5452</v>
      </c>
      <c r="V5453">
        <v>15657830</v>
      </c>
      <c r="W5453" t="s">
        <v>655</v>
      </c>
      <c r="X5453">
        <v>663</v>
      </c>
      <c r="Y5453" t="s">
        <v>374</v>
      </c>
      <c r="Z5453" t="s">
        <v>436</v>
      </c>
      <c r="AA5453">
        <v>43</v>
      </c>
      <c r="AB5453">
        <v>4</v>
      </c>
      <c r="AC5453">
        <v>87624.03</v>
      </c>
      <c r="AD5453">
        <v>2</v>
      </c>
      <c r="AE5453">
        <v>1</v>
      </c>
      <c r="AF5453">
        <v>0</v>
      </c>
      <c r="AG5453">
        <v>149401.32999999999</v>
      </c>
      <c r="AH5453">
        <v>0</v>
      </c>
    </row>
    <row r="5454" spans="21:34" x14ac:dyDescent="0.25">
      <c r="U5454">
        <v>5453</v>
      </c>
      <c r="V5454">
        <v>15798256</v>
      </c>
      <c r="W5454" t="s">
        <v>2790</v>
      </c>
      <c r="X5454">
        <v>558</v>
      </c>
      <c r="Y5454" t="s">
        <v>374</v>
      </c>
      <c r="Z5454" t="s">
        <v>437</v>
      </c>
      <c r="AA5454">
        <v>45</v>
      </c>
      <c r="AB5454">
        <v>1</v>
      </c>
      <c r="AC5454">
        <v>153697.53</v>
      </c>
      <c r="AD5454">
        <v>2</v>
      </c>
      <c r="AE5454">
        <v>0</v>
      </c>
      <c r="AF5454">
        <v>0</v>
      </c>
      <c r="AG5454">
        <v>89891.4</v>
      </c>
      <c r="AH5454">
        <v>1</v>
      </c>
    </row>
    <row r="5455" spans="21:34" x14ac:dyDescent="0.25">
      <c r="U5455">
        <v>5454</v>
      </c>
      <c r="V5455">
        <v>15643819</v>
      </c>
      <c r="W5455" t="s">
        <v>1965</v>
      </c>
      <c r="X5455">
        <v>714</v>
      </c>
      <c r="Y5455" t="s">
        <v>374</v>
      </c>
      <c r="Z5455" t="s">
        <v>437</v>
      </c>
      <c r="AA5455">
        <v>25</v>
      </c>
      <c r="AB5455">
        <v>4</v>
      </c>
      <c r="AC5455">
        <v>0</v>
      </c>
      <c r="AD5455">
        <v>2</v>
      </c>
      <c r="AE5455">
        <v>0</v>
      </c>
      <c r="AF5455">
        <v>0</v>
      </c>
      <c r="AG5455">
        <v>82500.84</v>
      </c>
      <c r="AH5455">
        <v>0</v>
      </c>
    </row>
    <row r="5456" spans="21:34" x14ac:dyDescent="0.25">
      <c r="U5456">
        <v>5455</v>
      </c>
      <c r="V5456">
        <v>15754301</v>
      </c>
      <c r="W5456" t="s">
        <v>2791</v>
      </c>
      <c r="X5456">
        <v>704</v>
      </c>
      <c r="Y5456" t="s">
        <v>374</v>
      </c>
      <c r="Z5456" t="s">
        <v>436</v>
      </c>
      <c r="AA5456">
        <v>39</v>
      </c>
      <c r="AB5456">
        <v>5</v>
      </c>
      <c r="AC5456">
        <v>0</v>
      </c>
      <c r="AD5456">
        <v>1</v>
      </c>
      <c r="AE5456">
        <v>1</v>
      </c>
      <c r="AF5456">
        <v>0</v>
      </c>
      <c r="AG5456">
        <v>6416.92</v>
      </c>
      <c r="AH5456">
        <v>0</v>
      </c>
    </row>
    <row r="5457" spans="21:34" x14ac:dyDescent="0.25">
      <c r="U5457">
        <v>5456</v>
      </c>
      <c r="V5457">
        <v>15726855</v>
      </c>
      <c r="W5457" t="s">
        <v>976</v>
      </c>
      <c r="X5457">
        <v>805</v>
      </c>
      <c r="Y5457" t="s">
        <v>378</v>
      </c>
      <c r="Z5457" t="s">
        <v>437</v>
      </c>
      <c r="AA5457">
        <v>45</v>
      </c>
      <c r="AB5457">
        <v>9</v>
      </c>
      <c r="AC5457">
        <v>116585.97</v>
      </c>
      <c r="AD5457">
        <v>1</v>
      </c>
      <c r="AE5457">
        <v>1</v>
      </c>
      <c r="AF5457">
        <v>0</v>
      </c>
      <c r="AG5457">
        <v>189428.75</v>
      </c>
      <c r="AH5457">
        <v>1</v>
      </c>
    </row>
    <row r="5458" spans="21:34" x14ac:dyDescent="0.25">
      <c r="U5458">
        <v>5457</v>
      </c>
      <c r="V5458">
        <v>15755225</v>
      </c>
      <c r="W5458" t="s">
        <v>2792</v>
      </c>
      <c r="X5458">
        <v>659</v>
      </c>
      <c r="Y5458" t="s">
        <v>378</v>
      </c>
      <c r="Z5458" t="s">
        <v>436</v>
      </c>
      <c r="AA5458">
        <v>34</v>
      </c>
      <c r="AB5458">
        <v>9</v>
      </c>
      <c r="AC5458">
        <v>134464.57999999999</v>
      </c>
      <c r="AD5458">
        <v>2</v>
      </c>
      <c r="AE5458">
        <v>1</v>
      </c>
      <c r="AF5458">
        <v>0</v>
      </c>
      <c r="AG5458">
        <v>178833.34</v>
      </c>
      <c r="AH5458">
        <v>0</v>
      </c>
    </row>
    <row r="5459" spans="21:34" x14ac:dyDescent="0.25">
      <c r="U5459">
        <v>5458</v>
      </c>
      <c r="V5459">
        <v>15725221</v>
      </c>
      <c r="W5459" t="s">
        <v>2423</v>
      </c>
      <c r="X5459">
        <v>738</v>
      </c>
      <c r="Y5459" t="s">
        <v>378</v>
      </c>
      <c r="Z5459" t="s">
        <v>436</v>
      </c>
      <c r="AA5459">
        <v>62</v>
      </c>
      <c r="AB5459">
        <v>10</v>
      </c>
      <c r="AC5459">
        <v>83008.31</v>
      </c>
      <c r="AD5459">
        <v>1</v>
      </c>
      <c r="AE5459">
        <v>1</v>
      </c>
      <c r="AF5459">
        <v>1</v>
      </c>
      <c r="AG5459">
        <v>42766.03</v>
      </c>
      <c r="AH5459">
        <v>0</v>
      </c>
    </row>
    <row r="5460" spans="21:34" x14ac:dyDescent="0.25">
      <c r="U5460">
        <v>5459</v>
      </c>
      <c r="V5460">
        <v>15789055</v>
      </c>
      <c r="W5460" t="s">
        <v>2139</v>
      </c>
      <c r="X5460">
        <v>635</v>
      </c>
      <c r="Y5460" t="s">
        <v>376</v>
      </c>
      <c r="Z5460" t="s">
        <v>436</v>
      </c>
      <c r="AA5460">
        <v>35</v>
      </c>
      <c r="AB5460">
        <v>2</v>
      </c>
      <c r="AC5460">
        <v>113635.16</v>
      </c>
      <c r="AD5460">
        <v>1</v>
      </c>
      <c r="AE5460">
        <v>1</v>
      </c>
      <c r="AF5460">
        <v>0</v>
      </c>
      <c r="AG5460">
        <v>90883.12</v>
      </c>
      <c r="AH5460">
        <v>0</v>
      </c>
    </row>
    <row r="5461" spans="21:34" x14ac:dyDescent="0.25">
      <c r="U5461">
        <v>5460</v>
      </c>
      <c r="V5461">
        <v>15617507</v>
      </c>
      <c r="W5461" t="s">
        <v>1693</v>
      </c>
      <c r="X5461">
        <v>530</v>
      </c>
      <c r="Y5461" t="s">
        <v>376</v>
      </c>
      <c r="Z5461" t="s">
        <v>437</v>
      </c>
      <c r="AA5461">
        <v>36</v>
      </c>
      <c r="AB5461">
        <v>7</v>
      </c>
      <c r="AC5461">
        <v>0</v>
      </c>
      <c r="AD5461">
        <v>2</v>
      </c>
      <c r="AE5461">
        <v>1</v>
      </c>
      <c r="AF5461">
        <v>0</v>
      </c>
      <c r="AG5461">
        <v>80619.09</v>
      </c>
      <c r="AH5461">
        <v>0</v>
      </c>
    </row>
    <row r="5462" spans="21:34" x14ac:dyDescent="0.25">
      <c r="U5462">
        <v>5461</v>
      </c>
      <c r="V5462">
        <v>15668894</v>
      </c>
      <c r="W5462" t="s">
        <v>2793</v>
      </c>
      <c r="X5462">
        <v>661</v>
      </c>
      <c r="Y5462" t="s">
        <v>378</v>
      </c>
      <c r="Z5462" t="s">
        <v>436</v>
      </c>
      <c r="AA5462">
        <v>41</v>
      </c>
      <c r="AB5462">
        <v>5</v>
      </c>
      <c r="AC5462">
        <v>122552.48</v>
      </c>
      <c r="AD5462">
        <v>2</v>
      </c>
      <c r="AE5462">
        <v>0</v>
      </c>
      <c r="AF5462">
        <v>1</v>
      </c>
      <c r="AG5462">
        <v>120646.39999999999</v>
      </c>
      <c r="AH5462">
        <v>0</v>
      </c>
    </row>
    <row r="5463" spans="21:34" x14ac:dyDescent="0.25">
      <c r="U5463">
        <v>5462</v>
      </c>
      <c r="V5463">
        <v>15589563</v>
      </c>
      <c r="W5463" t="s">
        <v>2794</v>
      </c>
      <c r="X5463">
        <v>531</v>
      </c>
      <c r="Y5463" t="s">
        <v>376</v>
      </c>
      <c r="Z5463" t="s">
        <v>436</v>
      </c>
      <c r="AA5463">
        <v>31</v>
      </c>
      <c r="AB5463">
        <v>2</v>
      </c>
      <c r="AC5463">
        <v>118899.45</v>
      </c>
      <c r="AD5463">
        <v>2</v>
      </c>
      <c r="AE5463">
        <v>0</v>
      </c>
      <c r="AF5463">
        <v>0</v>
      </c>
      <c r="AG5463">
        <v>41409.360000000001</v>
      </c>
      <c r="AH5463">
        <v>0</v>
      </c>
    </row>
    <row r="5464" spans="21:34" x14ac:dyDescent="0.25">
      <c r="U5464">
        <v>5463</v>
      </c>
      <c r="V5464">
        <v>15693162</v>
      </c>
      <c r="W5464" t="s">
        <v>2795</v>
      </c>
      <c r="X5464">
        <v>694</v>
      </c>
      <c r="Y5464" t="s">
        <v>374</v>
      </c>
      <c r="Z5464" t="s">
        <v>437</v>
      </c>
      <c r="AA5464">
        <v>29</v>
      </c>
      <c r="AB5464">
        <v>5</v>
      </c>
      <c r="AC5464">
        <v>99713.87</v>
      </c>
      <c r="AD5464">
        <v>1</v>
      </c>
      <c r="AE5464">
        <v>0</v>
      </c>
      <c r="AF5464">
        <v>0</v>
      </c>
      <c r="AG5464">
        <v>112317.89</v>
      </c>
      <c r="AH5464">
        <v>0</v>
      </c>
    </row>
    <row r="5465" spans="21:34" x14ac:dyDescent="0.25">
      <c r="U5465">
        <v>5464</v>
      </c>
      <c r="V5465">
        <v>15750099</v>
      </c>
      <c r="W5465" t="s">
        <v>819</v>
      </c>
      <c r="X5465">
        <v>731</v>
      </c>
      <c r="Y5465" t="s">
        <v>374</v>
      </c>
      <c r="Z5465" t="s">
        <v>437</v>
      </c>
      <c r="AA5465">
        <v>36</v>
      </c>
      <c r="AB5465">
        <v>6</v>
      </c>
      <c r="AC5465">
        <v>0</v>
      </c>
      <c r="AD5465">
        <v>1</v>
      </c>
      <c r="AE5465">
        <v>0</v>
      </c>
      <c r="AF5465">
        <v>0</v>
      </c>
      <c r="AG5465">
        <v>152128.35999999999</v>
      </c>
      <c r="AH5465">
        <v>0</v>
      </c>
    </row>
    <row r="5466" spans="21:34" x14ac:dyDescent="0.25">
      <c r="U5466">
        <v>5465</v>
      </c>
      <c r="V5466">
        <v>15795540</v>
      </c>
      <c r="W5466" t="s">
        <v>2796</v>
      </c>
      <c r="X5466">
        <v>556</v>
      </c>
      <c r="Y5466" t="s">
        <v>374</v>
      </c>
      <c r="Z5466" t="s">
        <v>437</v>
      </c>
      <c r="AA5466">
        <v>36</v>
      </c>
      <c r="AB5466">
        <v>2</v>
      </c>
      <c r="AC5466">
        <v>134208.22</v>
      </c>
      <c r="AD5466">
        <v>1</v>
      </c>
      <c r="AE5466">
        <v>0</v>
      </c>
      <c r="AF5466">
        <v>1</v>
      </c>
      <c r="AG5466">
        <v>177670.57</v>
      </c>
      <c r="AH5466">
        <v>0</v>
      </c>
    </row>
    <row r="5467" spans="21:34" x14ac:dyDescent="0.25">
      <c r="U5467">
        <v>5466</v>
      </c>
      <c r="V5467">
        <v>15794941</v>
      </c>
      <c r="W5467" t="s">
        <v>2028</v>
      </c>
      <c r="X5467">
        <v>647</v>
      </c>
      <c r="Y5467" t="s">
        <v>378</v>
      </c>
      <c r="Z5467" t="s">
        <v>437</v>
      </c>
      <c r="AA5467">
        <v>41</v>
      </c>
      <c r="AB5467">
        <v>1</v>
      </c>
      <c r="AC5467">
        <v>85906.65</v>
      </c>
      <c r="AD5467">
        <v>3</v>
      </c>
      <c r="AE5467">
        <v>1</v>
      </c>
      <c r="AF5467">
        <v>0</v>
      </c>
      <c r="AG5467">
        <v>189159.97</v>
      </c>
      <c r="AH5467">
        <v>0</v>
      </c>
    </row>
    <row r="5468" spans="21:34" x14ac:dyDescent="0.25">
      <c r="U5468">
        <v>5467</v>
      </c>
      <c r="V5468">
        <v>15611848</v>
      </c>
      <c r="W5468" t="s">
        <v>2240</v>
      </c>
      <c r="X5468">
        <v>850</v>
      </c>
      <c r="Y5468" t="s">
        <v>378</v>
      </c>
      <c r="Z5468" t="s">
        <v>436</v>
      </c>
      <c r="AA5468">
        <v>32</v>
      </c>
      <c r="AB5468">
        <v>3</v>
      </c>
      <c r="AC5468">
        <v>137714.25</v>
      </c>
      <c r="AD5468">
        <v>1</v>
      </c>
      <c r="AE5468">
        <v>0</v>
      </c>
      <c r="AF5468">
        <v>1</v>
      </c>
      <c r="AG5468">
        <v>159403.68</v>
      </c>
      <c r="AH5468">
        <v>0</v>
      </c>
    </row>
    <row r="5469" spans="21:34" x14ac:dyDescent="0.25">
      <c r="U5469">
        <v>5468</v>
      </c>
      <c r="V5469">
        <v>15581237</v>
      </c>
      <c r="W5469" t="s">
        <v>2368</v>
      </c>
      <c r="X5469">
        <v>573</v>
      </c>
      <c r="Y5469" t="s">
        <v>376</v>
      </c>
      <c r="Z5469" t="s">
        <v>436</v>
      </c>
      <c r="AA5469">
        <v>33</v>
      </c>
      <c r="AB5469">
        <v>1</v>
      </c>
      <c r="AC5469">
        <v>160777.9</v>
      </c>
      <c r="AD5469">
        <v>1</v>
      </c>
      <c r="AE5469">
        <v>1</v>
      </c>
      <c r="AF5469">
        <v>1</v>
      </c>
      <c r="AG5469">
        <v>149536.15</v>
      </c>
      <c r="AH5469">
        <v>0</v>
      </c>
    </row>
    <row r="5470" spans="21:34" x14ac:dyDescent="0.25">
      <c r="U5470">
        <v>5469</v>
      </c>
      <c r="V5470">
        <v>15738150</v>
      </c>
      <c r="W5470" t="s">
        <v>758</v>
      </c>
      <c r="X5470">
        <v>591</v>
      </c>
      <c r="Y5470" t="s">
        <v>374</v>
      </c>
      <c r="Z5470" t="s">
        <v>436</v>
      </c>
      <c r="AA5470">
        <v>45</v>
      </c>
      <c r="AB5470">
        <v>5</v>
      </c>
      <c r="AC5470">
        <v>0</v>
      </c>
      <c r="AD5470">
        <v>2</v>
      </c>
      <c r="AE5470">
        <v>1</v>
      </c>
      <c r="AF5470">
        <v>1</v>
      </c>
      <c r="AG5470">
        <v>155492.87</v>
      </c>
      <c r="AH5470">
        <v>0</v>
      </c>
    </row>
    <row r="5471" spans="21:34" x14ac:dyDescent="0.25">
      <c r="U5471">
        <v>5470</v>
      </c>
      <c r="V5471">
        <v>15678571</v>
      </c>
      <c r="W5471" t="s">
        <v>2044</v>
      </c>
      <c r="X5471">
        <v>723</v>
      </c>
      <c r="Y5471" t="s">
        <v>374</v>
      </c>
      <c r="Z5471" t="s">
        <v>436</v>
      </c>
      <c r="AA5471">
        <v>21</v>
      </c>
      <c r="AB5471">
        <v>4</v>
      </c>
      <c r="AC5471">
        <v>0</v>
      </c>
      <c r="AD5471">
        <v>2</v>
      </c>
      <c r="AE5471">
        <v>0</v>
      </c>
      <c r="AF5471">
        <v>0</v>
      </c>
      <c r="AG5471">
        <v>24847.02</v>
      </c>
      <c r="AH5471">
        <v>0</v>
      </c>
    </row>
    <row r="5472" spans="21:34" x14ac:dyDescent="0.25">
      <c r="U5472">
        <v>5471</v>
      </c>
      <c r="V5472">
        <v>15736124</v>
      </c>
      <c r="W5472" t="s">
        <v>1431</v>
      </c>
      <c r="X5472">
        <v>617</v>
      </c>
      <c r="Y5472" t="s">
        <v>374</v>
      </c>
      <c r="Z5472" t="s">
        <v>436</v>
      </c>
      <c r="AA5472">
        <v>25</v>
      </c>
      <c r="AB5472">
        <v>1</v>
      </c>
      <c r="AC5472">
        <v>102585.88</v>
      </c>
      <c r="AD5472">
        <v>2</v>
      </c>
      <c r="AE5472">
        <v>1</v>
      </c>
      <c r="AF5472">
        <v>1</v>
      </c>
      <c r="AG5472">
        <v>115387.4</v>
      </c>
      <c r="AH5472">
        <v>0</v>
      </c>
    </row>
    <row r="5473" spans="21:34" x14ac:dyDescent="0.25">
      <c r="U5473">
        <v>5472</v>
      </c>
      <c r="V5473">
        <v>15623202</v>
      </c>
      <c r="W5473" t="s">
        <v>2495</v>
      </c>
      <c r="X5473">
        <v>704</v>
      </c>
      <c r="Y5473" t="s">
        <v>378</v>
      </c>
      <c r="Z5473" t="s">
        <v>437</v>
      </c>
      <c r="AA5473">
        <v>39</v>
      </c>
      <c r="AB5473">
        <v>10</v>
      </c>
      <c r="AC5473">
        <v>102556.18</v>
      </c>
      <c r="AD5473">
        <v>2</v>
      </c>
      <c r="AE5473">
        <v>1</v>
      </c>
      <c r="AF5473">
        <v>0</v>
      </c>
      <c r="AG5473">
        <v>171971.25</v>
      </c>
      <c r="AH5473">
        <v>1</v>
      </c>
    </row>
    <row r="5474" spans="21:34" x14ac:dyDescent="0.25">
      <c r="U5474">
        <v>5473</v>
      </c>
      <c r="V5474">
        <v>15804201</v>
      </c>
      <c r="W5474" t="s">
        <v>363</v>
      </c>
      <c r="X5474">
        <v>457</v>
      </c>
      <c r="Y5474" t="s">
        <v>378</v>
      </c>
      <c r="Z5474" t="s">
        <v>436</v>
      </c>
      <c r="AA5474">
        <v>42</v>
      </c>
      <c r="AB5474">
        <v>4</v>
      </c>
      <c r="AC5474">
        <v>126772.57</v>
      </c>
      <c r="AD5474">
        <v>1</v>
      </c>
      <c r="AE5474">
        <v>0</v>
      </c>
      <c r="AF5474">
        <v>1</v>
      </c>
      <c r="AG5474">
        <v>126106.4</v>
      </c>
      <c r="AH5474">
        <v>0</v>
      </c>
    </row>
    <row r="5475" spans="21:34" x14ac:dyDescent="0.25">
      <c r="U5475">
        <v>5474</v>
      </c>
      <c r="V5475">
        <v>15596863</v>
      </c>
      <c r="W5475" t="s">
        <v>2641</v>
      </c>
      <c r="X5475">
        <v>787</v>
      </c>
      <c r="Y5475" t="s">
        <v>378</v>
      </c>
      <c r="Z5475" t="s">
        <v>437</v>
      </c>
      <c r="AA5475">
        <v>38</v>
      </c>
      <c r="AB5475">
        <v>3</v>
      </c>
      <c r="AC5475">
        <v>158373.23000000001</v>
      </c>
      <c r="AD5475">
        <v>1</v>
      </c>
      <c r="AE5475">
        <v>1</v>
      </c>
      <c r="AF5475">
        <v>1</v>
      </c>
      <c r="AG5475">
        <v>28228.35</v>
      </c>
      <c r="AH5475">
        <v>0</v>
      </c>
    </row>
    <row r="5476" spans="21:34" x14ac:dyDescent="0.25">
      <c r="U5476">
        <v>5475</v>
      </c>
      <c r="V5476">
        <v>15696277</v>
      </c>
      <c r="W5476" t="s">
        <v>1015</v>
      </c>
      <c r="X5476">
        <v>651</v>
      </c>
      <c r="Y5476" t="s">
        <v>374</v>
      </c>
      <c r="Z5476" t="s">
        <v>437</v>
      </c>
      <c r="AA5476">
        <v>34</v>
      </c>
      <c r="AB5476">
        <v>9</v>
      </c>
      <c r="AC5476">
        <v>0</v>
      </c>
      <c r="AD5476">
        <v>2</v>
      </c>
      <c r="AE5476">
        <v>1</v>
      </c>
      <c r="AF5476">
        <v>0</v>
      </c>
      <c r="AG5476">
        <v>138113.71</v>
      </c>
      <c r="AH5476">
        <v>0</v>
      </c>
    </row>
    <row r="5477" spans="21:34" x14ac:dyDescent="0.25">
      <c r="U5477">
        <v>5476</v>
      </c>
      <c r="V5477">
        <v>15748608</v>
      </c>
      <c r="W5477" t="s">
        <v>1286</v>
      </c>
      <c r="X5477">
        <v>612</v>
      </c>
      <c r="Y5477" t="s">
        <v>378</v>
      </c>
      <c r="Z5477" t="s">
        <v>436</v>
      </c>
      <c r="AA5477">
        <v>42</v>
      </c>
      <c r="AB5477">
        <v>5</v>
      </c>
      <c r="AC5477">
        <v>141927.1</v>
      </c>
      <c r="AD5477">
        <v>1</v>
      </c>
      <c r="AE5477">
        <v>1</v>
      </c>
      <c r="AF5477">
        <v>1</v>
      </c>
      <c r="AG5477">
        <v>43018.98</v>
      </c>
      <c r="AH5477">
        <v>0</v>
      </c>
    </row>
    <row r="5478" spans="21:34" x14ac:dyDescent="0.25">
      <c r="U5478">
        <v>5477</v>
      </c>
      <c r="V5478">
        <v>15723864</v>
      </c>
      <c r="W5478" t="s">
        <v>855</v>
      </c>
      <c r="X5478">
        <v>828</v>
      </c>
      <c r="Y5478" t="s">
        <v>376</v>
      </c>
      <c r="Z5478" t="s">
        <v>436</v>
      </c>
      <c r="AA5478">
        <v>47</v>
      </c>
      <c r="AB5478">
        <v>1</v>
      </c>
      <c r="AC5478">
        <v>109876.82</v>
      </c>
      <c r="AD5478">
        <v>2</v>
      </c>
      <c r="AE5478">
        <v>1</v>
      </c>
      <c r="AF5478">
        <v>0</v>
      </c>
      <c r="AG5478">
        <v>83611.45</v>
      </c>
      <c r="AH5478">
        <v>1</v>
      </c>
    </row>
    <row r="5479" spans="21:34" x14ac:dyDescent="0.25">
      <c r="U5479">
        <v>5478</v>
      </c>
      <c r="V5479">
        <v>15802390</v>
      </c>
      <c r="W5479" t="s">
        <v>2797</v>
      </c>
      <c r="X5479">
        <v>724</v>
      </c>
      <c r="Y5479" t="s">
        <v>374</v>
      </c>
      <c r="Z5479" t="s">
        <v>437</v>
      </c>
      <c r="AA5479">
        <v>34</v>
      </c>
      <c r="AB5479">
        <v>2</v>
      </c>
      <c r="AC5479">
        <v>0</v>
      </c>
      <c r="AD5479">
        <v>2</v>
      </c>
      <c r="AE5479">
        <v>1</v>
      </c>
      <c r="AF5479">
        <v>1</v>
      </c>
      <c r="AG5479">
        <v>118863.38</v>
      </c>
      <c r="AH5479">
        <v>0</v>
      </c>
    </row>
    <row r="5480" spans="21:34" x14ac:dyDescent="0.25">
      <c r="U5480">
        <v>5479</v>
      </c>
      <c r="V5480">
        <v>15774336</v>
      </c>
      <c r="W5480" t="s">
        <v>1417</v>
      </c>
      <c r="X5480">
        <v>648</v>
      </c>
      <c r="Y5480" t="s">
        <v>378</v>
      </c>
      <c r="Z5480" t="s">
        <v>436</v>
      </c>
      <c r="AA5480">
        <v>44</v>
      </c>
      <c r="AB5480">
        <v>9</v>
      </c>
      <c r="AC5480">
        <v>111369.79</v>
      </c>
      <c r="AD5480">
        <v>2</v>
      </c>
      <c r="AE5480">
        <v>1</v>
      </c>
      <c r="AF5480">
        <v>1</v>
      </c>
      <c r="AG5480">
        <v>91947.74</v>
      </c>
      <c r="AH5480">
        <v>0</v>
      </c>
    </row>
    <row r="5481" spans="21:34" x14ac:dyDescent="0.25">
      <c r="U5481">
        <v>5480</v>
      </c>
      <c r="V5481">
        <v>15648766</v>
      </c>
      <c r="W5481" t="s">
        <v>925</v>
      </c>
      <c r="X5481">
        <v>569</v>
      </c>
      <c r="Y5481" t="s">
        <v>376</v>
      </c>
      <c r="Z5481" t="s">
        <v>436</v>
      </c>
      <c r="AA5481">
        <v>35</v>
      </c>
      <c r="AB5481">
        <v>3</v>
      </c>
      <c r="AC5481">
        <v>116969.35</v>
      </c>
      <c r="AD5481">
        <v>1</v>
      </c>
      <c r="AE5481">
        <v>0</v>
      </c>
      <c r="AF5481">
        <v>0</v>
      </c>
      <c r="AG5481">
        <v>94488.82</v>
      </c>
      <c r="AH5481">
        <v>0</v>
      </c>
    </row>
    <row r="5482" spans="21:34" x14ac:dyDescent="0.25">
      <c r="U5482">
        <v>5481</v>
      </c>
      <c r="V5482">
        <v>15659094</v>
      </c>
      <c r="W5482" t="s">
        <v>1598</v>
      </c>
      <c r="X5482">
        <v>765</v>
      </c>
      <c r="Y5482" t="s">
        <v>378</v>
      </c>
      <c r="Z5482" t="s">
        <v>437</v>
      </c>
      <c r="AA5482">
        <v>34</v>
      </c>
      <c r="AB5482">
        <v>8</v>
      </c>
      <c r="AC5482">
        <v>136729.51</v>
      </c>
      <c r="AD5482">
        <v>2</v>
      </c>
      <c r="AE5482">
        <v>0</v>
      </c>
      <c r="AF5482">
        <v>0</v>
      </c>
      <c r="AG5482">
        <v>47058.21</v>
      </c>
      <c r="AH5482">
        <v>0</v>
      </c>
    </row>
    <row r="5483" spans="21:34" x14ac:dyDescent="0.25">
      <c r="U5483">
        <v>5482</v>
      </c>
      <c r="V5483">
        <v>15606397</v>
      </c>
      <c r="W5483" t="s">
        <v>683</v>
      </c>
      <c r="X5483">
        <v>577</v>
      </c>
      <c r="Y5483" t="s">
        <v>378</v>
      </c>
      <c r="Z5483" t="s">
        <v>437</v>
      </c>
      <c r="AA5483">
        <v>44</v>
      </c>
      <c r="AB5483">
        <v>1</v>
      </c>
      <c r="AC5483">
        <v>152086.15</v>
      </c>
      <c r="AD5483">
        <v>1</v>
      </c>
      <c r="AE5483">
        <v>0</v>
      </c>
      <c r="AF5483">
        <v>1</v>
      </c>
      <c r="AG5483">
        <v>44719.5</v>
      </c>
      <c r="AH5483">
        <v>1</v>
      </c>
    </row>
    <row r="5484" spans="21:34" x14ac:dyDescent="0.25">
      <c r="U5484">
        <v>5483</v>
      </c>
      <c r="V5484">
        <v>15642619</v>
      </c>
      <c r="W5484" t="s">
        <v>2798</v>
      </c>
      <c r="X5484">
        <v>603</v>
      </c>
      <c r="Y5484" t="s">
        <v>376</v>
      </c>
      <c r="Z5484" t="s">
        <v>436</v>
      </c>
      <c r="AA5484">
        <v>46</v>
      </c>
      <c r="AB5484">
        <v>2</v>
      </c>
      <c r="AC5484">
        <v>0</v>
      </c>
      <c r="AD5484">
        <v>2</v>
      </c>
      <c r="AE5484">
        <v>1</v>
      </c>
      <c r="AF5484">
        <v>0</v>
      </c>
      <c r="AG5484">
        <v>174478.54</v>
      </c>
      <c r="AH5484">
        <v>0</v>
      </c>
    </row>
    <row r="5485" spans="21:34" x14ac:dyDescent="0.25">
      <c r="U5485">
        <v>5484</v>
      </c>
      <c r="V5485">
        <v>15666032</v>
      </c>
      <c r="W5485" t="s">
        <v>1473</v>
      </c>
      <c r="X5485">
        <v>568</v>
      </c>
      <c r="Y5485" t="s">
        <v>376</v>
      </c>
      <c r="Z5485" t="s">
        <v>436</v>
      </c>
      <c r="AA5485">
        <v>28</v>
      </c>
      <c r="AB5485">
        <v>1</v>
      </c>
      <c r="AC5485">
        <v>127289.28</v>
      </c>
      <c r="AD5485">
        <v>1</v>
      </c>
      <c r="AE5485">
        <v>0</v>
      </c>
      <c r="AF5485">
        <v>0</v>
      </c>
      <c r="AG5485">
        <v>45611.51</v>
      </c>
      <c r="AH5485">
        <v>0</v>
      </c>
    </row>
    <row r="5486" spans="21:34" x14ac:dyDescent="0.25">
      <c r="U5486">
        <v>5485</v>
      </c>
      <c r="V5486">
        <v>15595842</v>
      </c>
      <c r="W5486" t="s">
        <v>2799</v>
      </c>
      <c r="X5486">
        <v>748</v>
      </c>
      <c r="Y5486" t="s">
        <v>378</v>
      </c>
      <c r="Z5486" t="s">
        <v>436</v>
      </c>
      <c r="AA5486">
        <v>45</v>
      </c>
      <c r="AB5486">
        <v>2</v>
      </c>
      <c r="AC5486">
        <v>119852.01</v>
      </c>
      <c r="AD5486">
        <v>1</v>
      </c>
      <c r="AE5486">
        <v>0</v>
      </c>
      <c r="AF5486">
        <v>0</v>
      </c>
      <c r="AG5486">
        <v>73853.94</v>
      </c>
      <c r="AH5486">
        <v>1</v>
      </c>
    </row>
    <row r="5487" spans="21:34" x14ac:dyDescent="0.25">
      <c r="U5487">
        <v>5486</v>
      </c>
      <c r="V5487">
        <v>15753837</v>
      </c>
      <c r="W5487" t="s">
        <v>670</v>
      </c>
      <c r="X5487">
        <v>573</v>
      </c>
      <c r="Y5487" t="s">
        <v>376</v>
      </c>
      <c r="Z5487" t="s">
        <v>436</v>
      </c>
      <c r="AA5487">
        <v>38</v>
      </c>
      <c r="AB5487">
        <v>4</v>
      </c>
      <c r="AC5487">
        <v>0</v>
      </c>
      <c r="AD5487">
        <v>2</v>
      </c>
      <c r="AE5487">
        <v>1</v>
      </c>
      <c r="AF5487">
        <v>1</v>
      </c>
      <c r="AG5487">
        <v>196517.43</v>
      </c>
      <c r="AH5487">
        <v>0</v>
      </c>
    </row>
    <row r="5488" spans="21:34" x14ac:dyDescent="0.25">
      <c r="U5488">
        <v>5487</v>
      </c>
      <c r="V5488">
        <v>15783882</v>
      </c>
      <c r="W5488" t="s">
        <v>2800</v>
      </c>
      <c r="X5488">
        <v>771</v>
      </c>
      <c r="Y5488" t="s">
        <v>376</v>
      </c>
      <c r="Z5488" t="s">
        <v>437</v>
      </c>
      <c r="AA5488">
        <v>41</v>
      </c>
      <c r="AB5488">
        <v>5</v>
      </c>
      <c r="AC5488">
        <v>0</v>
      </c>
      <c r="AD5488">
        <v>2</v>
      </c>
      <c r="AE5488">
        <v>0</v>
      </c>
      <c r="AF5488">
        <v>1</v>
      </c>
      <c r="AG5488">
        <v>92914.67</v>
      </c>
      <c r="AH5488">
        <v>0</v>
      </c>
    </row>
    <row r="5489" spans="21:34" x14ac:dyDescent="0.25">
      <c r="U5489">
        <v>5488</v>
      </c>
      <c r="V5489">
        <v>15799790</v>
      </c>
      <c r="W5489" t="s">
        <v>1512</v>
      </c>
      <c r="X5489">
        <v>763</v>
      </c>
      <c r="Y5489" t="s">
        <v>374</v>
      </c>
      <c r="Z5489" t="s">
        <v>436</v>
      </c>
      <c r="AA5489">
        <v>35</v>
      </c>
      <c r="AB5489">
        <v>9</v>
      </c>
      <c r="AC5489">
        <v>0</v>
      </c>
      <c r="AD5489">
        <v>1</v>
      </c>
      <c r="AE5489">
        <v>1</v>
      </c>
      <c r="AF5489">
        <v>1</v>
      </c>
      <c r="AG5489">
        <v>31372.91</v>
      </c>
      <c r="AH5489">
        <v>0</v>
      </c>
    </row>
    <row r="5490" spans="21:34" x14ac:dyDescent="0.25">
      <c r="U5490">
        <v>5489</v>
      </c>
      <c r="V5490">
        <v>15628155</v>
      </c>
      <c r="W5490" t="s">
        <v>837</v>
      </c>
      <c r="X5490">
        <v>410</v>
      </c>
      <c r="Y5490" t="s">
        <v>374</v>
      </c>
      <c r="Z5490" t="s">
        <v>437</v>
      </c>
      <c r="AA5490">
        <v>35</v>
      </c>
      <c r="AB5490">
        <v>7</v>
      </c>
      <c r="AC5490">
        <v>117183.74</v>
      </c>
      <c r="AD5490">
        <v>1</v>
      </c>
      <c r="AE5490">
        <v>1</v>
      </c>
      <c r="AF5490">
        <v>1</v>
      </c>
      <c r="AG5490">
        <v>109733.73</v>
      </c>
      <c r="AH5490">
        <v>0</v>
      </c>
    </row>
    <row r="5491" spans="21:34" x14ac:dyDescent="0.25">
      <c r="U5491">
        <v>5490</v>
      </c>
      <c r="V5491">
        <v>15703778</v>
      </c>
      <c r="W5491" t="s">
        <v>874</v>
      </c>
      <c r="X5491">
        <v>728</v>
      </c>
      <c r="Y5491" t="s">
        <v>374</v>
      </c>
      <c r="Z5491" t="s">
        <v>436</v>
      </c>
      <c r="AA5491">
        <v>33</v>
      </c>
      <c r="AB5491">
        <v>8</v>
      </c>
      <c r="AC5491">
        <v>129907.63</v>
      </c>
      <c r="AD5491">
        <v>1</v>
      </c>
      <c r="AE5491">
        <v>0</v>
      </c>
      <c r="AF5491">
        <v>1</v>
      </c>
      <c r="AG5491">
        <v>36083.96</v>
      </c>
      <c r="AH5491">
        <v>0</v>
      </c>
    </row>
    <row r="5492" spans="21:34" x14ac:dyDescent="0.25">
      <c r="U5492">
        <v>5491</v>
      </c>
      <c r="V5492">
        <v>15722322</v>
      </c>
      <c r="W5492" t="s">
        <v>1703</v>
      </c>
      <c r="X5492">
        <v>655</v>
      </c>
      <c r="Y5492" t="s">
        <v>376</v>
      </c>
      <c r="Z5492" t="s">
        <v>437</v>
      </c>
      <c r="AA5492">
        <v>78</v>
      </c>
      <c r="AB5492">
        <v>2</v>
      </c>
      <c r="AC5492">
        <v>0</v>
      </c>
      <c r="AD5492">
        <v>2</v>
      </c>
      <c r="AE5492">
        <v>0</v>
      </c>
      <c r="AF5492">
        <v>1</v>
      </c>
      <c r="AG5492">
        <v>188435.38</v>
      </c>
      <c r="AH5492">
        <v>0</v>
      </c>
    </row>
    <row r="5493" spans="21:34" x14ac:dyDescent="0.25">
      <c r="U5493">
        <v>5492</v>
      </c>
      <c r="V5493">
        <v>15639278</v>
      </c>
      <c r="W5493" t="s">
        <v>2217</v>
      </c>
      <c r="X5493">
        <v>580</v>
      </c>
      <c r="Y5493" t="s">
        <v>378</v>
      </c>
      <c r="Z5493" t="s">
        <v>437</v>
      </c>
      <c r="AA5493">
        <v>36</v>
      </c>
      <c r="AB5493">
        <v>6</v>
      </c>
      <c r="AC5493">
        <v>145387.32</v>
      </c>
      <c r="AD5493">
        <v>2</v>
      </c>
      <c r="AE5493">
        <v>1</v>
      </c>
      <c r="AF5493">
        <v>1</v>
      </c>
      <c r="AG5493">
        <v>169963.2</v>
      </c>
      <c r="AH5493">
        <v>1</v>
      </c>
    </row>
    <row r="5494" spans="21:34" x14ac:dyDescent="0.25">
      <c r="U5494">
        <v>5493</v>
      </c>
      <c r="V5494">
        <v>15568487</v>
      </c>
      <c r="W5494" t="s">
        <v>2801</v>
      </c>
      <c r="X5494">
        <v>712</v>
      </c>
      <c r="Y5494" t="s">
        <v>374</v>
      </c>
      <c r="Z5494" t="s">
        <v>436</v>
      </c>
      <c r="AA5494">
        <v>35</v>
      </c>
      <c r="AB5494">
        <v>7</v>
      </c>
      <c r="AC5494">
        <v>124616.23</v>
      </c>
      <c r="AD5494">
        <v>1</v>
      </c>
      <c r="AE5494">
        <v>1</v>
      </c>
      <c r="AF5494">
        <v>1</v>
      </c>
      <c r="AG5494">
        <v>69320.97</v>
      </c>
      <c r="AH5494">
        <v>0</v>
      </c>
    </row>
    <row r="5495" spans="21:34" x14ac:dyDescent="0.25">
      <c r="U5495">
        <v>5494</v>
      </c>
      <c r="V5495">
        <v>15682084</v>
      </c>
      <c r="W5495" t="s">
        <v>2217</v>
      </c>
      <c r="X5495">
        <v>680</v>
      </c>
      <c r="Y5495" t="s">
        <v>374</v>
      </c>
      <c r="Z5495" t="s">
        <v>436</v>
      </c>
      <c r="AA5495">
        <v>31</v>
      </c>
      <c r="AB5495">
        <v>9</v>
      </c>
      <c r="AC5495">
        <v>0</v>
      </c>
      <c r="AD5495">
        <v>2</v>
      </c>
      <c r="AE5495">
        <v>1</v>
      </c>
      <c r="AF5495">
        <v>0</v>
      </c>
      <c r="AG5495">
        <v>36145.53</v>
      </c>
      <c r="AH5495">
        <v>0</v>
      </c>
    </row>
    <row r="5496" spans="21:34" x14ac:dyDescent="0.25">
      <c r="U5496">
        <v>5495</v>
      </c>
      <c r="V5496">
        <v>15642821</v>
      </c>
      <c r="W5496" t="s">
        <v>1094</v>
      </c>
      <c r="X5496">
        <v>383</v>
      </c>
      <c r="Y5496" t="s">
        <v>376</v>
      </c>
      <c r="Z5496" t="s">
        <v>437</v>
      </c>
      <c r="AA5496">
        <v>48</v>
      </c>
      <c r="AB5496">
        <v>8</v>
      </c>
      <c r="AC5496">
        <v>95808.19</v>
      </c>
      <c r="AD5496">
        <v>1</v>
      </c>
      <c r="AE5496">
        <v>0</v>
      </c>
      <c r="AF5496">
        <v>0</v>
      </c>
      <c r="AG5496">
        <v>137702.01</v>
      </c>
      <c r="AH5496">
        <v>1</v>
      </c>
    </row>
    <row r="5497" spans="21:34" x14ac:dyDescent="0.25">
      <c r="U5497">
        <v>5496</v>
      </c>
      <c r="V5497">
        <v>15601387</v>
      </c>
      <c r="W5497" t="s">
        <v>668</v>
      </c>
      <c r="X5497">
        <v>721</v>
      </c>
      <c r="Y5497" t="s">
        <v>374</v>
      </c>
      <c r="Z5497" t="s">
        <v>436</v>
      </c>
      <c r="AA5497">
        <v>35</v>
      </c>
      <c r="AB5497">
        <v>10</v>
      </c>
      <c r="AC5497">
        <v>0</v>
      </c>
      <c r="AD5497">
        <v>2</v>
      </c>
      <c r="AE5497">
        <v>1</v>
      </c>
      <c r="AF5497">
        <v>0</v>
      </c>
      <c r="AG5497">
        <v>71594.259999999995</v>
      </c>
      <c r="AH5497">
        <v>0</v>
      </c>
    </row>
    <row r="5498" spans="21:34" x14ac:dyDescent="0.25">
      <c r="U5498">
        <v>5497</v>
      </c>
      <c r="V5498">
        <v>15642515</v>
      </c>
      <c r="W5498" t="s">
        <v>1972</v>
      </c>
      <c r="X5498">
        <v>620</v>
      </c>
      <c r="Y5498" t="s">
        <v>374</v>
      </c>
      <c r="Z5498" t="s">
        <v>437</v>
      </c>
      <c r="AA5498">
        <v>42</v>
      </c>
      <c r="AB5498">
        <v>1</v>
      </c>
      <c r="AC5498">
        <v>0</v>
      </c>
      <c r="AD5498">
        <v>2</v>
      </c>
      <c r="AE5498">
        <v>0</v>
      </c>
      <c r="AF5498">
        <v>1</v>
      </c>
      <c r="AG5498">
        <v>65565.919999999998</v>
      </c>
      <c r="AH5498">
        <v>0</v>
      </c>
    </row>
    <row r="5499" spans="21:34" x14ac:dyDescent="0.25">
      <c r="U5499">
        <v>5498</v>
      </c>
      <c r="V5499">
        <v>15710421</v>
      </c>
      <c r="W5499" t="s">
        <v>1299</v>
      </c>
      <c r="X5499">
        <v>774</v>
      </c>
      <c r="Y5499" t="s">
        <v>376</v>
      </c>
      <c r="Z5499" t="s">
        <v>437</v>
      </c>
      <c r="AA5499">
        <v>36</v>
      </c>
      <c r="AB5499">
        <v>8</v>
      </c>
      <c r="AC5499">
        <v>117152.3</v>
      </c>
      <c r="AD5499">
        <v>1</v>
      </c>
      <c r="AE5499">
        <v>0</v>
      </c>
      <c r="AF5499">
        <v>0</v>
      </c>
      <c r="AG5499">
        <v>101828.39</v>
      </c>
      <c r="AH5499">
        <v>0</v>
      </c>
    </row>
    <row r="5500" spans="21:34" x14ac:dyDescent="0.25">
      <c r="U5500">
        <v>5499</v>
      </c>
      <c r="V5500">
        <v>15726774</v>
      </c>
      <c r="W5500" t="s">
        <v>2409</v>
      </c>
      <c r="X5500">
        <v>563</v>
      </c>
      <c r="Y5500" t="s">
        <v>374</v>
      </c>
      <c r="Z5500" t="s">
        <v>436</v>
      </c>
      <c r="AA5500">
        <v>35</v>
      </c>
      <c r="AB5500">
        <v>3</v>
      </c>
      <c r="AC5500">
        <v>106250.72</v>
      </c>
      <c r="AD5500">
        <v>1</v>
      </c>
      <c r="AE5500">
        <v>0</v>
      </c>
      <c r="AF5500">
        <v>0</v>
      </c>
      <c r="AG5500">
        <v>39546.32</v>
      </c>
      <c r="AH5500">
        <v>0</v>
      </c>
    </row>
    <row r="5501" spans="21:34" x14ac:dyDescent="0.25">
      <c r="U5501">
        <v>5500</v>
      </c>
      <c r="V5501">
        <v>15649078</v>
      </c>
      <c r="W5501" t="s">
        <v>1165</v>
      </c>
      <c r="X5501">
        <v>850</v>
      </c>
      <c r="Y5501" t="s">
        <v>378</v>
      </c>
      <c r="Z5501" t="s">
        <v>437</v>
      </c>
      <c r="AA5501">
        <v>27</v>
      </c>
      <c r="AB5501">
        <v>8</v>
      </c>
      <c r="AC5501">
        <v>111837.78</v>
      </c>
      <c r="AD5501">
        <v>2</v>
      </c>
      <c r="AE5501">
        <v>1</v>
      </c>
      <c r="AF5501">
        <v>1</v>
      </c>
      <c r="AG5501">
        <v>110805.79</v>
      </c>
      <c r="AH5501">
        <v>0</v>
      </c>
    </row>
    <row r="5502" spans="21:34" x14ac:dyDescent="0.25">
      <c r="U5502">
        <v>5501</v>
      </c>
      <c r="V5502">
        <v>15641877</v>
      </c>
      <c r="W5502" t="s">
        <v>1022</v>
      </c>
      <c r="X5502">
        <v>681</v>
      </c>
      <c r="Y5502" t="s">
        <v>374</v>
      </c>
      <c r="Z5502" t="s">
        <v>436</v>
      </c>
      <c r="AA5502">
        <v>47</v>
      </c>
      <c r="AB5502">
        <v>9</v>
      </c>
      <c r="AC5502">
        <v>97023.21</v>
      </c>
      <c r="AD5502">
        <v>1</v>
      </c>
      <c r="AE5502">
        <v>1</v>
      </c>
      <c r="AF5502">
        <v>1</v>
      </c>
      <c r="AG5502">
        <v>2168.13</v>
      </c>
      <c r="AH5502">
        <v>0</v>
      </c>
    </row>
    <row r="5503" spans="21:34" x14ac:dyDescent="0.25">
      <c r="U5503">
        <v>5502</v>
      </c>
      <c r="V5503">
        <v>15796496</v>
      </c>
      <c r="W5503" t="s">
        <v>695</v>
      </c>
      <c r="X5503">
        <v>631</v>
      </c>
      <c r="Y5503" t="s">
        <v>374</v>
      </c>
      <c r="Z5503" t="s">
        <v>437</v>
      </c>
      <c r="AA5503">
        <v>31</v>
      </c>
      <c r="AB5503">
        <v>8</v>
      </c>
      <c r="AC5503">
        <v>137687.72</v>
      </c>
      <c r="AD5503">
        <v>1</v>
      </c>
      <c r="AE5503">
        <v>1</v>
      </c>
      <c r="AF5503">
        <v>0</v>
      </c>
      <c r="AG5503">
        <v>190067.12</v>
      </c>
      <c r="AH5503">
        <v>0</v>
      </c>
    </row>
    <row r="5504" spans="21:34" x14ac:dyDescent="0.25">
      <c r="U5504">
        <v>5503</v>
      </c>
      <c r="V5504">
        <v>15815690</v>
      </c>
      <c r="W5504" t="s">
        <v>1607</v>
      </c>
      <c r="X5504">
        <v>614</v>
      </c>
      <c r="Y5504" t="s">
        <v>376</v>
      </c>
      <c r="Z5504" t="s">
        <v>437</v>
      </c>
      <c r="AA5504">
        <v>40</v>
      </c>
      <c r="AB5504">
        <v>3</v>
      </c>
      <c r="AC5504">
        <v>113348.5</v>
      </c>
      <c r="AD5504">
        <v>1</v>
      </c>
      <c r="AE5504">
        <v>1</v>
      </c>
      <c r="AF5504">
        <v>1</v>
      </c>
      <c r="AG5504">
        <v>77789.009999999995</v>
      </c>
      <c r="AH5504">
        <v>0</v>
      </c>
    </row>
    <row r="5505" spans="21:34" x14ac:dyDescent="0.25">
      <c r="U5505">
        <v>5504</v>
      </c>
      <c r="V5505">
        <v>15631739</v>
      </c>
      <c r="W5505" t="s">
        <v>2263</v>
      </c>
      <c r="X5505">
        <v>704</v>
      </c>
      <c r="Y5505" t="s">
        <v>376</v>
      </c>
      <c r="Z5505" t="s">
        <v>436</v>
      </c>
      <c r="AA5505">
        <v>24</v>
      </c>
      <c r="AB5505">
        <v>10</v>
      </c>
      <c r="AC5505">
        <v>122109.78</v>
      </c>
      <c r="AD5505">
        <v>1</v>
      </c>
      <c r="AE5505">
        <v>1</v>
      </c>
      <c r="AF5505">
        <v>1</v>
      </c>
      <c r="AG5505">
        <v>127654.37</v>
      </c>
      <c r="AH5505">
        <v>0</v>
      </c>
    </row>
    <row r="5506" spans="21:34" x14ac:dyDescent="0.25">
      <c r="U5506">
        <v>5505</v>
      </c>
      <c r="V5506">
        <v>15625584</v>
      </c>
      <c r="W5506" t="s">
        <v>690</v>
      </c>
      <c r="X5506">
        <v>786</v>
      </c>
      <c r="Y5506" t="s">
        <v>374</v>
      </c>
      <c r="Z5506" t="s">
        <v>436</v>
      </c>
      <c r="AA5506">
        <v>32</v>
      </c>
      <c r="AB5506">
        <v>2</v>
      </c>
      <c r="AC5506">
        <v>120452.4</v>
      </c>
      <c r="AD5506">
        <v>2</v>
      </c>
      <c r="AE5506">
        <v>0</v>
      </c>
      <c r="AF5506">
        <v>0</v>
      </c>
      <c r="AG5506">
        <v>79602.86</v>
      </c>
      <c r="AH5506">
        <v>0</v>
      </c>
    </row>
    <row r="5507" spans="21:34" x14ac:dyDescent="0.25">
      <c r="U5507">
        <v>5506</v>
      </c>
      <c r="V5507">
        <v>15802466</v>
      </c>
      <c r="W5507" t="s">
        <v>1156</v>
      </c>
      <c r="X5507">
        <v>534</v>
      </c>
      <c r="Y5507" t="s">
        <v>374</v>
      </c>
      <c r="Z5507" t="s">
        <v>437</v>
      </c>
      <c r="AA5507">
        <v>53</v>
      </c>
      <c r="AB5507">
        <v>7</v>
      </c>
      <c r="AC5507">
        <v>0</v>
      </c>
      <c r="AD5507">
        <v>2</v>
      </c>
      <c r="AE5507">
        <v>1</v>
      </c>
      <c r="AF5507">
        <v>1</v>
      </c>
      <c r="AG5507">
        <v>80619.17</v>
      </c>
      <c r="AH5507">
        <v>0</v>
      </c>
    </row>
    <row r="5508" spans="21:34" x14ac:dyDescent="0.25">
      <c r="U5508">
        <v>5507</v>
      </c>
      <c r="V5508">
        <v>15697028</v>
      </c>
      <c r="W5508" t="s">
        <v>2802</v>
      </c>
      <c r="X5508">
        <v>590</v>
      </c>
      <c r="Y5508" t="s">
        <v>376</v>
      </c>
      <c r="Z5508" t="s">
        <v>436</v>
      </c>
      <c r="AA5508">
        <v>34</v>
      </c>
      <c r="AB5508">
        <v>0</v>
      </c>
      <c r="AC5508">
        <v>65812.350000000006</v>
      </c>
      <c r="AD5508">
        <v>2</v>
      </c>
      <c r="AE5508">
        <v>0</v>
      </c>
      <c r="AF5508">
        <v>1</v>
      </c>
      <c r="AG5508">
        <v>160346.29999999999</v>
      </c>
      <c r="AH5508">
        <v>0</v>
      </c>
    </row>
    <row r="5509" spans="21:34" x14ac:dyDescent="0.25">
      <c r="U5509">
        <v>5508</v>
      </c>
      <c r="V5509">
        <v>15575759</v>
      </c>
      <c r="W5509" t="s">
        <v>1771</v>
      </c>
      <c r="X5509">
        <v>583</v>
      </c>
      <c r="Y5509" t="s">
        <v>376</v>
      </c>
      <c r="Z5509" t="s">
        <v>437</v>
      </c>
      <c r="AA5509">
        <v>40</v>
      </c>
      <c r="AB5509">
        <v>3</v>
      </c>
      <c r="AC5509">
        <v>54428.37</v>
      </c>
      <c r="AD5509">
        <v>1</v>
      </c>
      <c r="AE5509">
        <v>1</v>
      </c>
      <c r="AF5509">
        <v>0</v>
      </c>
      <c r="AG5509">
        <v>109638.78</v>
      </c>
      <c r="AH5509">
        <v>1</v>
      </c>
    </row>
    <row r="5510" spans="21:34" x14ac:dyDescent="0.25">
      <c r="U5510">
        <v>5509</v>
      </c>
      <c r="V5510">
        <v>15567442</v>
      </c>
      <c r="W5510" t="s">
        <v>1874</v>
      </c>
      <c r="X5510">
        <v>656</v>
      </c>
      <c r="Y5510" t="s">
        <v>374</v>
      </c>
      <c r="Z5510" t="s">
        <v>437</v>
      </c>
      <c r="AA5510">
        <v>75</v>
      </c>
      <c r="AB5510">
        <v>3</v>
      </c>
      <c r="AC5510">
        <v>0</v>
      </c>
      <c r="AD5510">
        <v>2</v>
      </c>
      <c r="AE5510">
        <v>1</v>
      </c>
      <c r="AF5510">
        <v>1</v>
      </c>
      <c r="AG5510">
        <v>1276.8699999999999</v>
      </c>
      <c r="AH5510">
        <v>0</v>
      </c>
    </row>
    <row r="5511" spans="21:34" x14ac:dyDescent="0.25">
      <c r="U5511">
        <v>5510</v>
      </c>
      <c r="V5511">
        <v>15746805</v>
      </c>
      <c r="W5511" t="s">
        <v>1723</v>
      </c>
      <c r="X5511">
        <v>597</v>
      </c>
      <c r="Y5511" t="s">
        <v>374</v>
      </c>
      <c r="Z5511" t="s">
        <v>436</v>
      </c>
      <c r="AA5511">
        <v>33</v>
      </c>
      <c r="AB5511">
        <v>9</v>
      </c>
      <c r="AC5511">
        <v>0</v>
      </c>
      <c r="AD5511">
        <v>2</v>
      </c>
      <c r="AE5511">
        <v>1</v>
      </c>
      <c r="AF5511">
        <v>0</v>
      </c>
      <c r="AG5511">
        <v>49374.82</v>
      </c>
      <c r="AH5511">
        <v>0</v>
      </c>
    </row>
    <row r="5512" spans="21:34" x14ac:dyDescent="0.25">
      <c r="U5512">
        <v>5511</v>
      </c>
      <c r="V5512">
        <v>15636330</v>
      </c>
      <c r="W5512" t="s">
        <v>1356</v>
      </c>
      <c r="X5512">
        <v>588</v>
      </c>
      <c r="Y5512" t="s">
        <v>378</v>
      </c>
      <c r="Z5512" t="s">
        <v>437</v>
      </c>
      <c r="AA5512">
        <v>48</v>
      </c>
      <c r="AB5512">
        <v>1</v>
      </c>
      <c r="AC5512">
        <v>143279.57999999999</v>
      </c>
      <c r="AD5512">
        <v>2</v>
      </c>
      <c r="AE5512">
        <v>1</v>
      </c>
      <c r="AF5512">
        <v>0</v>
      </c>
      <c r="AG5512">
        <v>31580.799999999999</v>
      </c>
      <c r="AH5512">
        <v>1</v>
      </c>
    </row>
    <row r="5513" spans="21:34" x14ac:dyDescent="0.25">
      <c r="U5513">
        <v>5512</v>
      </c>
      <c r="V5513">
        <v>15714970</v>
      </c>
      <c r="W5513" t="s">
        <v>2803</v>
      </c>
      <c r="X5513">
        <v>667</v>
      </c>
      <c r="Y5513" t="s">
        <v>378</v>
      </c>
      <c r="Z5513" t="s">
        <v>436</v>
      </c>
      <c r="AA5513">
        <v>32</v>
      </c>
      <c r="AB5513">
        <v>0</v>
      </c>
      <c r="AC5513">
        <v>103846.65</v>
      </c>
      <c r="AD5513">
        <v>1</v>
      </c>
      <c r="AE5513">
        <v>1</v>
      </c>
      <c r="AF5513">
        <v>0</v>
      </c>
      <c r="AG5513">
        <v>20560.689999999999</v>
      </c>
      <c r="AH5513">
        <v>0</v>
      </c>
    </row>
    <row r="5514" spans="21:34" x14ac:dyDescent="0.25">
      <c r="U5514">
        <v>5513</v>
      </c>
      <c r="V5514">
        <v>15653784</v>
      </c>
      <c r="W5514" t="s">
        <v>2804</v>
      </c>
      <c r="X5514">
        <v>627</v>
      </c>
      <c r="Y5514" t="s">
        <v>374</v>
      </c>
      <c r="Z5514" t="s">
        <v>436</v>
      </c>
      <c r="AA5514">
        <v>37</v>
      </c>
      <c r="AB5514">
        <v>2</v>
      </c>
      <c r="AC5514">
        <v>125190.86</v>
      </c>
      <c r="AD5514">
        <v>1</v>
      </c>
      <c r="AE5514">
        <v>0</v>
      </c>
      <c r="AF5514">
        <v>1</v>
      </c>
      <c r="AG5514">
        <v>84584.69</v>
      </c>
      <c r="AH5514">
        <v>0</v>
      </c>
    </row>
    <row r="5515" spans="21:34" x14ac:dyDescent="0.25">
      <c r="U5515">
        <v>5514</v>
      </c>
      <c r="V5515">
        <v>15693543</v>
      </c>
      <c r="W5515" t="s">
        <v>664</v>
      </c>
      <c r="X5515">
        <v>708</v>
      </c>
      <c r="Y5515" t="s">
        <v>374</v>
      </c>
      <c r="Z5515" t="s">
        <v>437</v>
      </c>
      <c r="AA5515">
        <v>33</v>
      </c>
      <c r="AB5515">
        <v>8</v>
      </c>
      <c r="AC5515">
        <v>0</v>
      </c>
      <c r="AD5515">
        <v>2</v>
      </c>
      <c r="AE5515">
        <v>0</v>
      </c>
      <c r="AF5515">
        <v>1</v>
      </c>
      <c r="AG5515">
        <v>15246.83</v>
      </c>
      <c r="AH5515">
        <v>0</v>
      </c>
    </row>
    <row r="5516" spans="21:34" x14ac:dyDescent="0.25">
      <c r="U5516">
        <v>5515</v>
      </c>
      <c r="V5516">
        <v>15773283</v>
      </c>
      <c r="W5516" t="s">
        <v>2126</v>
      </c>
      <c r="X5516">
        <v>641</v>
      </c>
      <c r="Y5516" t="s">
        <v>374</v>
      </c>
      <c r="Z5516" t="s">
        <v>436</v>
      </c>
      <c r="AA5516">
        <v>65</v>
      </c>
      <c r="AB5516">
        <v>6</v>
      </c>
      <c r="AC5516">
        <v>38340.019999999997</v>
      </c>
      <c r="AD5516">
        <v>1</v>
      </c>
      <c r="AE5516">
        <v>1</v>
      </c>
      <c r="AF5516">
        <v>0</v>
      </c>
      <c r="AG5516">
        <v>32607.77</v>
      </c>
      <c r="AH5516">
        <v>1</v>
      </c>
    </row>
    <row r="5517" spans="21:34" x14ac:dyDescent="0.25">
      <c r="U5517">
        <v>5516</v>
      </c>
      <c r="V5517">
        <v>15742534</v>
      </c>
      <c r="W5517" t="s">
        <v>2805</v>
      </c>
      <c r="X5517">
        <v>527</v>
      </c>
      <c r="Y5517" t="s">
        <v>378</v>
      </c>
      <c r="Z5517" t="s">
        <v>437</v>
      </c>
      <c r="AA5517">
        <v>28</v>
      </c>
      <c r="AB5517">
        <v>2</v>
      </c>
      <c r="AC5517">
        <v>123802.98</v>
      </c>
      <c r="AD5517">
        <v>2</v>
      </c>
      <c r="AE5517">
        <v>1</v>
      </c>
      <c r="AF5517">
        <v>1</v>
      </c>
      <c r="AG5517">
        <v>155846.69</v>
      </c>
      <c r="AH5517">
        <v>0</v>
      </c>
    </row>
    <row r="5518" spans="21:34" x14ac:dyDescent="0.25">
      <c r="U5518">
        <v>5517</v>
      </c>
      <c r="V5518">
        <v>15569878</v>
      </c>
      <c r="W5518" t="s">
        <v>1160</v>
      </c>
      <c r="X5518">
        <v>592</v>
      </c>
      <c r="Y5518" t="s">
        <v>374</v>
      </c>
      <c r="Z5518" t="s">
        <v>436</v>
      </c>
      <c r="AA5518">
        <v>37</v>
      </c>
      <c r="AB5518">
        <v>3</v>
      </c>
      <c r="AC5518">
        <v>96651.03</v>
      </c>
      <c r="AD5518">
        <v>1</v>
      </c>
      <c r="AE5518">
        <v>1</v>
      </c>
      <c r="AF5518">
        <v>1</v>
      </c>
      <c r="AG5518">
        <v>3232.82</v>
      </c>
      <c r="AH5518">
        <v>0</v>
      </c>
    </row>
    <row r="5519" spans="21:34" x14ac:dyDescent="0.25">
      <c r="U5519">
        <v>5518</v>
      </c>
      <c r="V5519">
        <v>15729454</v>
      </c>
      <c r="W5519" t="s">
        <v>1829</v>
      </c>
      <c r="X5519">
        <v>465</v>
      </c>
      <c r="Y5519" t="s">
        <v>374</v>
      </c>
      <c r="Z5519" t="s">
        <v>436</v>
      </c>
      <c r="AA5519">
        <v>33</v>
      </c>
      <c r="AB5519">
        <v>8</v>
      </c>
      <c r="AC5519">
        <v>0</v>
      </c>
      <c r="AD5519">
        <v>2</v>
      </c>
      <c r="AE5519">
        <v>1</v>
      </c>
      <c r="AF5519">
        <v>0</v>
      </c>
      <c r="AG5519">
        <v>177668.55</v>
      </c>
      <c r="AH5519">
        <v>0</v>
      </c>
    </row>
    <row r="5520" spans="21:34" x14ac:dyDescent="0.25">
      <c r="U5520">
        <v>5519</v>
      </c>
      <c r="V5520">
        <v>15578375</v>
      </c>
      <c r="W5520" t="s">
        <v>971</v>
      </c>
      <c r="X5520">
        <v>628</v>
      </c>
      <c r="Y5520" t="s">
        <v>374</v>
      </c>
      <c r="Z5520" t="s">
        <v>436</v>
      </c>
      <c r="AA5520">
        <v>39</v>
      </c>
      <c r="AB5520">
        <v>6</v>
      </c>
      <c r="AC5520">
        <v>0</v>
      </c>
      <c r="AD5520">
        <v>2</v>
      </c>
      <c r="AE5520">
        <v>0</v>
      </c>
      <c r="AF5520">
        <v>0</v>
      </c>
      <c r="AG5520">
        <v>134441.60000000001</v>
      </c>
      <c r="AH5520">
        <v>0</v>
      </c>
    </row>
    <row r="5521" spans="21:34" x14ac:dyDescent="0.25">
      <c r="U5521">
        <v>5520</v>
      </c>
      <c r="V5521">
        <v>15785559</v>
      </c>
      <c r="W5521" t="s">
        <v>1088</v>
      </c>
      <c r="X5521">
        <v>678</v>
      </c>
      <c r="Y5521" t="s">
        <v>374</v>
      </c>
      <c r="Z5521" t="s">
        <v>436</v>
      </c>
      <c r="AA5521">
        <v>43</v>
      </c>
      <c r="AB5521">
        <v>1</v>
      </c>
      <c r="AC5521">
        <v>133237.21</v>
      </c>
      <c r="AD5521">
        <v>1</v>
      </c>
      <c r="AE5521">
        <v>1</v>
      </c>
      <c r="AF5521">
        <v>0</v>
      </c>
      <c r="AG5521">
        <v>111032.79</v>
      </c>
      <c r="AH5521">
        <v>1</v>
      </c>
    </row>
    <row r="5522" spans="21:34" x14ac:dyDescent="0.25">
      <c r="U5522">
        <v>5521</v>
      </c>
      <c r="V5522">
        <v>15649414</v>
      </c>
      <c r="W5522" t="s">
        <v>1202</v>
      </c>
      <c r="X5522">
        <v>570</v>
      </c>
      <c r="Y5522" t="s">
        <v>374</v>
      </c>
      <c r="Z5522" t="s">
        <v>437</v>
      </c>
      <c r="AA5522">
        <v>61</v>
      </c>
      <c r="AB5522">
        <v>6</v>
      </c>
      <c r="AC5522">
        <v>142105.35</v>
      </c>
      <c r="AD5522">
        <v>1</v>
      </c>
      <c r="AE5522">
        <v>1</v>
      </c>
      <c r="AF5522">
        <v>1</v>
      </c>
      <c r="AG5522">
        <v>45214.04</v>
      </c>
      <c r="AH5522">
        <v>0</v>
      </c>
    </row>
    <row r="5523" spans="21:34" x14ac:dyDescent="0.25">
      <c r="U5523">
        <v>5522</v>
      </c>
      <c r="V5523">
        <v>15701605</v>
      </c>
      <c r="W5523" t="s">
        <v>2806</v>
      </c>
      <c r="X5523">
        <v>815</v>
      </c>
      <c r="Y5523" t="s">
        <v>374</v>
      </c>
      <c r="Z5523" t="s">
        <v>436</v>
      </c>
      <c r="AA5523">
        <v>37</v>
      </c>
      <c r="AB5523">
        <v>1</v>
      </c>
      <c r="AC5523">
        <v>166115.42000000001</v>
      </c>
      <c r="AD5523">
        <v>1</v>
      </c>
      <c r="AE5523">
        <v>1</v>
      </c>
      <c r="AF5523">
        <v>0</v>
      </c>
      <c r="AG5523">
        <v>67208.3</v>
      </c>
      <c r="AH5523">
        <v>0</v>
      </c>
    </row>
    <row r="5524" spans="21:34" x14ac:dyDescent="0.25">
      <c r="U5524">
        <v>5523</v>
      </c>
      <c r="V5524">
        <v>15686696</v>
      </c>
      <c r="W5524" t="s">
        <v>947</v>
      </c>
      <c r="X5524">
        <v>817</v>
      </c>
      <c r="Y5524" t="s">
        <v>374</v>
      </c>
      <c r="Z5524" t="s">
        <v>437</v>
      </c>
      <c r="AA5524">
        <v>37</v>
      </c>
      <c r="AB5524">
        <v>6</v>
      </c>
      <c r="AC5524">
        <v>81070.34</v>
      </c>
      <c r="AD5524">
        <v>2</v>
      </c>
      <c r="AE5524">
        <v>1</v>
      </c>
      <c r="AF5524">
        <v>0</v>
      </c>
      <c r="AG5524">
        <v>80985.88</v>
      </c>
      <c r="AH5524">
        <v>0</v>
      </c>
    </row>
    <row r="5525" spans="21:34" x14ac:dyDescent="0.25">
      <c r="U5525">
        <v>5524</v>
      </c>
      <c r="V5525">
        <v>15625586</v>
      </c>
      <c r="W5525" t="s">
        <v>964</v>
      </c>
      <c r="X5525">
        <v>717</v>
      </c>
      <c r="Y5525" t="s">
        <v>374</v>
      </c>
      <c r="Z5525" t="s">
        <v>436</v>
      </c>
      <c r="AA5525">
        <v>35</v>
      </c>
      <c r="AB5525">
        <v>4</v>
      </c>
      <c r="AC5525">
        <v>0</v>
      </c>
      <c r="AD5525">
        <v>1</v>
      </c>
      <c r="AE5525">
        <v>1</v>
      </c>
      <c r="AF5525">
        <v>1</v>
      </c>
      <c r="AG5525">
        <v>167573.06</v>
      </c>
      <c r="AH5525">
        <v>0</v>
      </c>
    </row>
    <row r="5526" spans="21:34" x14ac:dyDescent="0.25">
      <c r="U5526">
        <v>5525</v>
      </c>
      <c r="V5526">
        <v>15654975</v>
      </c>
      <c r="W5526" t="s">
        <v>759</v>
      </c>
      <c r="X5526">
        <v>641</v>
      </c>
      <c r="Y5526" t="s">
        <v>374</v>
      </c>
      <c r="Z5526" t="s">
        <v>437</v>
      </c>
      <c r="AA5526">
        <v>53</v>
      </c>
      <c r="AB5526">
        <v>0</v>
      </c>
      <c r="AC5526">
        <v>123835.52</v>
      </c>
      <c r="AD5526">
        <v>2</v>
      </c>
      <c r="AE5526">
        <v>0</v>
      </c>
      <c r="AF5526">
        <v>1</v>
      </c>
      <c r="AG5526">
        <v>160110.65</v>
      </c>
      <c r="AH5526">
        <v>0</v>
      </c>
    </row>
    <row r="5527" spans="21:34" x14ac:dyDescent="0.25">
      <c r="U5527">
        <v>5526</v>
      </c>
      <c r="V5527">
        <v>15782993</v>
      </c>
      <c r="W5527" t="s">
        <v>1370</v>
      </c>
      <c r="X5527">
        <v>624</v>
      </c>
      <c r="Y5527" t="s">
        <v>374</v>
      </c>
      <c r="Z5527" t="s">
        <v>436</v>
      </c>
      <c r="AA5527">
        <v>51</v>
      </c>
      <c r="AB5527">
        <v>10</v>
      </c>
      <c r="AC5527">
        <v>123401.43</v>
      </c>
      <c r="AD5527">
        <v>2</v>
      </c>
      <c r="AE5527">
        <v>1</v>
      </c>
      <c r="AF5527">
        <v>1</v>
      </c>
      <c r="AG5527">
        <v>127825.25</v>
      </c>
      <c r="AH5527">
        <v>0</v>
      </c>
    </row>
    <row r="5528" spans="21:34" x14ac:dyDescent="0.25">
      <c r="U5528">
        <v>5527</v>
      </c>
      <c r="V5528">
        <v>15774382</v>
      </c>
      <c r="W5528" t="s">
        <v>1472</v>
      </c>
      <c r="X5528">
        <v>579</v>
      </c>
      <c r="Y5528" t="s">
        <v>378</v>
      </c>
      <c r="Z5528" t="s">
        <v>436</v>
      </c>
      <c r="AA5528">
        <v>49</v>
      </c>
      <c r="AB5528">
        <v>4</v>
      </c>
      <c r="AC5528">
        <v>169377.31</v>
      </c>
      <c r="AD5528">
        <v>1</v>
      </c>
      <c r="AE5528">
        <v>1</v>
      </c>
      <c r="AF5528">
        <v>1</v>
      </c>
      <c r="AG5528">
        <v>123535.05</v>
      </c>
      <c r="AH5528">
        <v>0</v>
      </c>
    </row>
    <row r="5529" spans="21:34" x14ac:dyDescent="0.25">
      <c r="U5529">
        <v>5528</v>
      </c>
      <c r="V5529">
        <v>15689602</v>
      </c>
      <c r="W5529" t="s">
        <v>1016</v>
      </c>
      <c r="X5529">
        <v>698</v>
      </c>
      <c r="Y5529" t="s">
        <v>374</v>
      </c>
      <c r="Z5529" t="s">
        <v>436</v>
      </c>
      <c r="AA5529">
        <v>38</v>
      </c>
      <c r="AB5529">
        <v>2</v>
      </c>
      <c r="AC5529">
        <v>130015.24</v>
      </c>
      <c r="AD5529">
        <v>1</v>
      </c>
      <c r="AE5529">
        <v>1</v>
      </c>
      <c r="AF5529">
        <v>1</v>
      </c>
      <c r="AG5529">
        <v>41595.300000000003</v>
      </c>
      <c r="AH5529">
        <v>0</v>
      </c>
    </row>
    <row r="5530" spans="21:34" x14ac:dyDescent="0.25">
      <c r="U5530">
        <v>5529</v>
      </c>
      <c r="V5530">
        <v>15756155</v>
      </c>
      <c r="W5530" t="s">
        <v>742</v>
      </c>
      <c r="X5530">
        <v>645</v>
      </c>
      <c r="Y5530" t="s">
        <v>374</v>
      </c>
      <c r="Z5530" t="s">
        <v>436</v>
      </c>
      <c r="AA5530">
        <v>32</v>
      </c>
      <c r="AB5530">
        <v>4</v>
      </c>
      <c r="AC5530">
        <v>0</v>
      </c>
      <c r="AD5530">
        <v>2</v>
      </c>
      <c r="AE5530">
        <v>0</v>
      </c>
      <c r="AF5530">
        <v>1</v>
      </c>
      <c r="AG5530">
        <v>97628.08</v>
      </c>
      <c r="AH5530">
        <v>0</v>
      </c>
    </row>
    <row r="5531" spans="21:34" x14ac:dyDescent="0.25">
      <c r="U5531">
        <v>5530</v>
      </c>
      <c r="V5531">
        <v>15812647</v>
      </c>
      <c r="W5531" t="s">
        <v>692</v>
      </c>
      <c r="X5531">
        <v>691</v>
      </c>
      <c r="Y5531" t="s">
        <v>374</v>
      </c>
      <c r="Z5531" t="s">
        <v>436</v>
      </c>
      <c r="AA5531">
        <v>34</v>
      </c>
      <c r="AB5531">
        <v>8</v>
      </c>
      <c r="AC5531">
        <v>133936.04</v>
      </c>
      <c r="AD5531">
        <v>2</v>
      </c>
      <c r="AE5531">
        <v>1</v>
      </c>
      <c r="AF5531">
        <v>0</v>
      </c>
      <c r="AG5531">
        <v>91359.79</v>
      </c>
      <c r="AH5531">
        <v>0</v>
      </c>
    </row>
    <row r="5532" spans="21:34" x14ac:dyDescent="0.25">
      <c r="U5532">
        <v>5531</v>
      </c>
      <c r="V5532">
        <v>15736043</v>
      </c>
      <c r="W5532" t="s">
        <v>1404</v>
      </c>
      <c r="X5532">
        <v>638</v>
      </c>
      <c r="Y5532" t="s">
        <v>374</v>
      </c>
      <c r="Z5532" t="s">
        <v>436</v>
      </c>
      <c r="AA5532">
        <v>34</v>
      </c>
      <c r="AB5532">
        <v>6</v>
      </c>
      <c r="AC5532">
        <v>114543.27</v>
      </c>
      <c r="AD5532">
        <v>1</v>
      </c>
      <c r="AE5532">
        <v>1</v>
      </c>
      <c r="AF5532">
        <v>1</v>
      </c>
      <c r="AG5532">
        <v>97755.29</v>
      </c>
      <c r="AH5532">
        <v>0</v>
      </c>
    </row>
    <row r="5533" spans="21:34" x14ac:dyDescent="0.25">
      <c r="U5533">
        <v>5532</v>
      </c>
      <c r="V5533">
        <v>15696744</v>
      </c>
      <c r="W5533" t="s">
        <v>841</v>
      </c>
      <c r="X5533">
        <v>705</v>
      </c>
      <c r="Y5533" t="s">
        <v>374</v>
      </c>
      <c r="Z5533" t="s">
        <v>437</v>
      </c>
      <c r="AA5533">
        <v>31</v>
      </c>
      <c r="AB5533">
        <v>3</v>
      </c>
      <c r="AC5533">
        <v>119794.67</v>
      </c>
      <c r="AD5533">
        <v>1</v>
      </c>
      <c r="AE5533">
        <v>0</v>
      </c>
      <c r="AF5533">
        <v>0</v>
      </c>
      <c r="AG5533">
        <v>182528.44</v>
      </c>
      <c r="AH5533">
        <v>0</v>
      </c>
    </row>
    <row r="5534" spans="21:34" x14ac:dyDescent="0.25">
      <c r="U5534">
        <v>5533</v>
      </c>
      <c r="V5534">
        <v>15602572</v>
      </c>
      <c r="W5534" t="s">
        <v>1375</v>
      </c>
      <c r="X5534">
        <v>720</v>
      </c>
      <c r="Y5534" t="s">
        <v>374</v>
      </c>
      <c r="Z5534" t="s">
        <v>436</v>
      </c>
      <c r="AA5534">
        <v>33</v>
      </c>
      <c r="AB5534">
        <v>9</v>
      </c>
      <c r="AC5534">
        <v>0</v>
      </c>
      <c r="AD5534">
        <v>2</v>
      </c>
      <c r="AE5534">
        <v>1</v>
      </c>
      <c r="AF5534">
        <v>1</v>
      </c>
      <c r="AG5534">
        <v>142956.48000000001</v>
      </c>
      <c r="AH5534">
        <v>0</v>
      </c>
    </row>
    <row r="5535" spans="21:34" x14ac:dyDescent="0.25">
      <c r="U5535">
        <v>5534</v>
      </c>
      <c r="V5535">
        <v>15674765</v>
      </c>
      <c r="W5535" t="s">
        <v>648</v>
      </c>
      <c r="X5535">
        <v>553</v>
      </c>
      <c r="Y5535" t="s">
        <v>376</v>
      </c>
      <c r="Z5535" t="s">
        <v>436</v>
      </c>
      <c r="AA5535">
        <v>44</v>
      </c>
      <c r="AB5535">
        <v>4</v>
      </c>
      <c r="AC5535">
        <v>0</v>
      </c>
      <c r="AD5535">
        <v>1</v>
      </c>
      <c r="AE5535">
        <v>1</v>
      </c>
      <c r="AF5535">
        <v>0</v>
      </c>
      <c r="AG5535">
        <v>10789.3</v>
      </c>
      <c r="AH5535">
        <v>0</v>
      </c>
    </row>
    <row r="5536" spans="21:34" x14ac:dyDescent="0.25">
      <c r="U5536">
        <v>5535</v>
      </c>
      <c r="V5536">
        <v>15678725</v>
      </c>
      <c r="W5536" t="s">
        <v>2807</v>
      </c>
      <c r="X5536">
        <v>658</v>
      </c>
      <c r="Y5536" t="s">
        <v>374</v>
      </c>
      <c r="Z5536" t="s">
        <v>437</v>
      </c>
      <c r="AA5536">
        <v>29</v>
      </c>
      <c r="AB5536">
        <v>8</v>
      </c>
      <c r="AC5536">
        <v>0</v>
      </c>
      <c r="AD5536">
        <v>2</v>
      </c>
      <c r="AE5536">
        <v>0</v>
      </c>
      <c r="AF5536">
        <v>1</v>
      </c>
      <c r="AG5536">
        <v>130461.09</v>
      </c>
      <c r="AH5536">
        <v>0</v>
      </c>
    </row>
    <row r="5537" spans="21:34" x14ac:dyDescent="0.25">
      <c r="U5537">
        <v>5536</v>
      </c>
      <c r="V5537">
        <v>15694444</v>
      </c>
      <c r="W5537" t="s">
        <v>2808</v>
      </c>
      <c r="X5537">
        <v>648</v>
      </c>
      <c r="Y5537" t="s">
        <v>378</v>
      </c>
      <c r="Z5537" t="s">
        <v>437</v>
      </c>
      <c r="AA5537">
        <v>32</v>
      </c>
      <c r="AB5537">
        <v>8</v>
      </c>
      <c r="AC5537">
        <v>157138.99</v>
      </c>
      <c r="AD5537">
        <v>3</v>
      </c>
      <c r="AE5537">
        <v>1</v>
      </c>
      <c r="AF5537">
        <v>0</v>
      </c>
      <c r="AG5537">
        <v>190994.48</v>
      </c>
      <c r="AH5537">
        <v>1</v>
      </c>
    </row>
    <row r="5538" spans="21:34" x14ac:dyDescent="0.25">
      <c r="U5538">
        <v>5537</v>
      </c>
      <c r="V5538">
        <v>15795878</v>
      </c>
      <c r="W5538" t="s">
        <v>2756</v>
      </c>
      <c r="X5538">
        <v>636</v>
      </c>
      <c r="Y5538" t="s">
        <v>376</v>
      </c>
      <c r="Z5538" t="s">
        <v>436</v>
      </c>
      <c r="AA5538">
        <v>45</v>
      </c>
      <c r="AB5538">
        <v>3</v>
      </c>
      <c r="AC5538">
        <v>0</v>
      </c>
      <c r="AD5538">
        <v>2</v>
      </c>
      <c r="AE5538">
        <v>1</v>
      </c>
      <c r="AF5538">
        <v>1</v>
      </c>
      <c r="AG5538">
        <v>159463.79999999999</v>
      </c>
      <c r="AH5538">
        <v>0</v>
      </c>
    </row>
    <row r="5539" spans="21:34" x14ac:dyDescent="0.25">
      <c r="U5539">
        <v>5538</v>
      </c>
      <c r="V5539">
        <v>15735346</v>
      </c>
      <c r="W5539" t="s">
        <v>718</v>
      </c>
      <c r="X5539">
        <v>527</v>
      </c>
      <c r="Y5539" t="s">
        <v>378</v>
      </c>
      <c r="Z5539" t="s">
        <v>437</v>
      </c>
      <c r="AA5539">
        <v>41</v>
      </c>
      <c r="AB5539">
        <v>10</v>
      </c>
      <c r="AC5539">
        <v>136733.24</v>
      </c>
      <c r="AD5539">
        <v>1</v>
      </c>
      <c r="AE5539">
        <v>1</v>
      </c>
      <c r="AF5539">
        <v>1</v>
      </c>
      <c r="AG5539">
        <v>57589.29</v>
      </c>
      <c r="AH5539">
        <v>0</v>
      </c>
    </row>
    <row r="5540" spans="21:34" x14ac:dyDescent="0.25">
      <c r="U5540">
        <v>5539</v>
      </c>
      <c r="V5540">
        <v>15687094</v>
      </c>
      <c r="W5540" t="s">
        <v>762</v>
      </c>
      <c r="X5540">
        <v>717</v>
      </c>
      <c r="Y5540" t="s">
        <v>378</v>
      </c>
      <c r="Z5540" t="s">
        <v>437</v>
      </c>
      <c r="AA5540">
        <v>28</v>
      </c>
      <c r="AB5540">
        <v>9</v>
      </c>
      <c r="AC5540">
        <v>82498.14</v>
      </c>
      <c r="AD5540">
        <v>2</v>
      </c>
      <c r="AE5540">
        <v>0</v>
      </c>
      <c r="AF5540">
        <v>0</v>
      </c>
      <c r="AG5540">
        <v>40437.67</v>
      </c>
      <c r="AH5540">
        <v>0</v>
      </c>
    </row>
    <row r="5541" spans="21:34" x14ac:dyDescent="0.25">
      <c r="U5541">
        <v>5540</v>
      </c>
      <c r="V5541">
        <v>15790067</v>
      </c>
      <c r="W5541" t="s">
        <v>805</v>
      </c>
      <c r="X5541">
        <v>614</v>
      </c>
      <c r="Y5541" t="s">
        <v>376</v>
      </c>
      <c r="Z5541" t="s">
        <v>436</v>
      </c>
      <c r="AA5541">
        <v>39</v>
      </c>
      <c r="AB5541">
        <v>3</v>
      </c>
      <c r="AC5541">
        <v>151914.93</v>
      </c>
      <c r="AD5541">
        <v>1</v>
      </c>
      <c r="AE5541">
        <v>0</v>
      </c>
      <c r="AF5541">
        <v>0</v>
      </c>
      <c r="AG5541">
        <v>56459.45</v>
      </c>
      <c r="AH5541">
        <v>0</v>
      </c>
    </row>
    <row r="5542" spans="21:34" x14ac:dyDescent="0.25">
      <c r="U5542">
        <v>5541</v>
      </c>
      <c r="V5542">
        <v>15605742</v>
      </c>
      <c r="W5542" t="s">
        <v>1565</v>
      </c>
      <c r="X5542">
        <v>737</v>
      </c>
      <c r="Y5542" t="s">
        <v>374</v>
      </c>
      <c r="Z5542" t="s">
        <v>436</v>
      </c>
      <c r="AA5542">
        <v>43</v>
      </c>
      <c r="AB5542">
        <v>0</v>
      </c>
      <c r="AC5542">
        <v>80090.929999999993</v>
      </c>
      <c r="AD5542">
        <v>1</v>
      </c>
      <c r="AE5542">
        <v>1</v>
      </c>
      <c r="AF5542">
        <v>0</v>
      </c>
      <c r="AG5542">
        <v>39920</v>
      </c>
      <c r="AH5542">
        <v>1</v>
      </c>
    </row>
    <row r="5543" spans="21:34" x14ac:dyDescent="0.25">
      <c r="U5543">
        <v>5542</v>
      </c>
      <c r="V5543">
        <v>15566740</v>
      </c>
      <c r="W5543" t="s">
        <v>2809</v>
      </c>
      <c r="X5543">
        <v>587</v>
      </c>
      <c r="Y5543" t="s">
        <v>376</v>
      </c>
      <c r="Z5543" t="s">
        <v>436</v>
      </c>
      <c r="AA5543">
        <v>51</v>
      </c>
      <c r="AB5543">
        <v>3</v>
      </c>
      <c r="AC5543">
        <v>83739.320000000007</v>
      </c>
      <c r="AD5543">
        <v>1</v>
      </c>
      <c r="AE5543">
        <v>0</v>
      </c>
      <c r="AF5543">
        <v>1</v>
      </c>
      <c r="AG5543">
        <v>148798.45000000001</v>
      </c>
      <c r="AH5543">
        <v>0</v>
      </c>
    </row>
    <row r="5544" spans="21:34" x14ac:dyDescent="0.25">
      <c r="U5544">
        <v>5543</v>
      </c>
      <c r="V5544">
        <v>15664897</v>
      </c>
      <c r="W5544" t="s">
        <v>1544</v>
      </c>
      <c r="X5544">
        <v>682</v>
      </c>
      <c r="Y5544" t="s">
        <v>374</v>
      </c>
      <c r="Z5544" t="s">
        <v>437</v>
      </c>
      <c r="AA5544">
        <v>35</v>
      </c>
      <c r="AB5544">
        <v>2</v>
      </c>
      <c r="AC5544">
        <v>181166.44</v>
      </c>
      <c r="AD5544">
        <v>1</v>
      </c>
      <c r="AE5544">
        <v>1</v>
      </c>
      <c r="AF5544">
        <v>1</v>
      </c>
      <c r="AG5544">
        <v>63737.19</v>
      </c>
      <c r="AH5544">
        <v>1</v>
      </c>
    </row>
    <row r="5545" spans="21:34" x14ac:dyDescent="0.25">
      <c r="U5545">
        <v>5544</v>
      </c>
      <c r="V5545">
        <v>15585777</v>
      </c>
      <c r="W5545" t="s">
        <v>989</v>
      </c>
      <c r="X5545">
        <v>710</v>
      </c>
      <c r="Y5545" t="s">
        <v>374</v>
      </c>
      <c r="Z5545" t="s">
        <v>436</v>
      </c>
      <c r="AA5545">
        <v>38</v>
      </c>
      <c r="AB5545">
        <v>3</v>
      </c>
      <c r="AC5545">
        <v>130588.82</v>
      </c>
      <c r="AD5545">
        <v>1</v>
      </c>
      <c r="AE5545">
        <v>1</v>
      </c>
      <c r="AF5545">
        <v>1</v>
      </c>
      <c r="AG5545">
        <v>154997.64000000001</v>
      </c>
      <c r="AH5545">
        <v>0</v>
      </c>
    </row>
    <row r="5546" spans="21:34" x14ac:dyDescent="0.25">
      <c r="U5546">
        <v>5545</v>
      </c>
      <c r="V5546">
        <v>15650864</v>
      </c>
      <c r="W5546" t="s">
        <v>953</v>
      </c>
      <c r="X5546">
        <v>507</v>
      </c>
      <c r="Y5546" t="s">
        <v>374</v>
      </c>
      <c r="Z5546" t="s">
        <v>436</v>
      </c>
      <c r="AA5546">
        <v>42</v>
      </c>
      <c r="AB5546">
        <v>6</v>
      </c>
      <c r="AC5546">
        <v>0</v>
      </c>
      <c r="AD5546">
        <v>2</v>
      </c>
      <c r="AE5546">
        <v>1</v>
      </c>
      <c r="AF5546">
        <v>0</v>
      </c>
      <c r="AG5546">
        <v>34777.230000000003</v>
      </c>
      <c r="AH5546">
        <v>0</v>
      </c>
    </row>
    <row r="5547" spans="21:34" x14ac:dyDescent="0.25">
      <c r="U5547">
        <v>5546</v>
      </c>
      <c r="V5547">
        <v>15806709</v>
      </c>
      <c r="W5547" t="s">
        <v>663</v>
      </c>
      <c r="X5547">
        <v>609</v>
      </c>
      <c r="Y5547" t="s">
        <v>378</v>
      </c>
      <c r="Z5547" t="s">
        <v>436</v>
      </c>
      <c r="AA5547">
        <v>33</v>
      </c>
      <c r="AB5547">
        <v>6</v>
      </c>
      <c r="AC5547">
        <v>94126.67</v>
      </c>
      <c r="AD5547">
        <v>1</v>
      </c>
      <c r="AE5547">
        <v>0</v>
      </c>
      <c r="AF5547">
        <v>0</v>
      </c>
      <c r="AG5547">
        <v>93718.16</v>
      </c>
      <c r="AH5547">
        <v>0</v>
      </c>
    </row>
    <row r="5548" spans="21:34" x14ac:dyDescent="0.25">
      <c r="U5548">
        <v>5547</v>
      </c>
      <c r="V5548">
        <v>15633818</v>
      </c>
      <c r="W5548" t="s">
        <v>1147</v>
      </c>
      <c r="X5548">
        <v>786</v>
      </c>
      <c r="Y5548" t="s">
        <v>374</v>
      </c>
      <c r="Z5548" t="s">
        <v>436</v>
      </c>
      <c r="AA5548">
        <v>32</v>
      </c>
      <c r="AB5548">
        <v>9</v>
      </c>
      <c r="AC5548">
        <v>0</v>
      </c>
      <c r="AD5548">
        <v>2</v>
      </c>
      <c r="AE5548">
        <v>1</v>
      </c>
      <c r="AF5548">
        <v>0</v>
      </c>
      <c r="AG5548">
        <v>133112.41</v>
      </c>
      <c r="AH5548">
        <v>0</v>
      </c>
    </row>
    <row r="5549" spans="21:34" x14ac:dyDescent="0.25">
      <c r="U5549">
        <v>5548</v>
      </c>
      <c r="V5549">
        <v>15713845</v>
      </c>
      <c r="W5549" t="s">
        <v>2810</v>
      </c>
      <c r="X5549">
        <v>688</v>
      </c>
      <c r="Y5549" t="s">
        <v>374</v>
      </c>
      <c r="Z5549" t="s">
        <v>436</v>
      </c>
      <c r="AA5549">
        <v>38</v>
      </c>
      <c r="AB5549">
        <v>7</v>
      </c>
      <c r="AC5549">
        <v>148045.68</v>
      </c>
      <c r="AD5549">
        <v>1</v>
      </c>
      <c r="AE5549">
        <v>1</v>
      </c>
      <c r="AF5549">
        <v>0</v>
      </c>
      <c r="AG5549">
        <v>175479.92</v>
      </c>
      <c r="AH5549">
        <v>1</v>
      </c>
    </row>
    <row r="5550" spans="21:34" x14ac:dyDescent="0.25">
      <c r="U5550">
        <v>5549</v>
      </c>
      <c r="V5550">
        <v>15639662</v>
      </c>
      <c r="W5550" t="s">
        <v>1822</v>
      </c>
      <c r="X5550">
        <v>710</v>
      </c>
      <c r="Y5550" t="s">
        <v>374</v>
      </c>
      <c r="Z5550" t="s">
        <v>436</v>
      </c>
      <c r="AA5550">
        <v>38</v>
      </c>
      <c r="AB5550">
        <v>2</v>
      </c>
      <c r="AC5550">
        <v>0</v>
      </c>
      <c r="AD5550">
        <v>2</v>
      </c>
      <c r="AE5550">
        <v>1</v>
      </c>
      <c r="AF5550">
        <v>0</v>
      </c>
      <c r="AG5550">
        <v>96.27</v>
      </c>
      <c r="AH5550">
        <v>0</v>
      </c>
    </row>
    <row r="5551" spans="21:34" x14ac:dyDescent="0.25">
      <c r="U5551">
        <v>5550</v>
      </c>
      <c r="V5551">
        <v>15567013</v>
      </c>
      <c r="W5551" t="s">
        <v>1088</v>
      </c>
      <c r="X5551">
        <v>779</v>
      </c>
      <c r="Y5551" t="s">
        <v>376</v>
      </c>
      <c r="Z5551" t="s">
        <v>436</v>
      </c>
      <c r="AA5551">
        <v>33</v>
      </c>
      <c r="AB5551">
        <v>3</v>
      </c>
      <c r="AC5551">
        <v>0</v>
      </c>
      <c r="AD5551">
        <v>2</v>
      </c>
      <c r="AE5551">
        <v>1</v>
      </c>
      <c r="AF5551">
        <v>0</v>
      </c>
      <c r="AG5551">
        <v>30804.68</v>
      </c>
      <c r="AH5551">
        <v>0</v>
      </c>
    </row>
    <row r="5552" spans="21:34" x14ac:dyDescent="0.25">
      <c r="U5552">
        <v>5551</v>
      </c>
      <c r="V5552">
        <v>15777784</v>
      </c>
      <c r="W5552" t="s">
        <v>1670</v>
      </c>
      <c r="X5552">
        <v>733</v>
      </c>
      <c r="Y5552" t="s">
        <v>374</v>
      </c>
      <c r="Z5552" t="s">
        <v>437</v>
      </c>
      <c r="AA5552">
        <v>44</v>
      </c>
      <c r="AB5552">
        <v>6</v>
      </c>
      <c r="AC5552">
        <v>168165.84</v>
      </c>
      <c r="AD5552">
        <v>1</v>
      </c>
      <c r="AE5552">
        <v>0</v>
      </c>
      <c r="AF5552">
        <v>1</v>
      </c>
      <c r="AG5552">
        <v>197193.49</v>
      </c>
      <c r="AH5552">
        <v>0</v>
      </c>
    </row>
    <row r="5553" spans="21:34" x14ac:dyDescent="0.25">
      <c r="U5553">
        <v>5552</v>
      </c>
      <c r="V5553">
        <v>15800251</v>
      </c>
      <c r="W5553" t="s">
        <v>2811</v>
      </c>
      <c r="X5553">
        <v>583</v>
      </c>
      <c r="Y5553" t="s">
        <v>378</v>
      </c>
      <c r="Z5553" t="s">
        <v>437</v>
      </c>
      <c r="AA5553">
        <v>26</v>
      </c>
      <c r="AB5553">
        <v>10</v>
      </c>
      <c r="AC5553">
        <v>72835.56</v>
      </c>
      <c r="AD5553">
        <v>2</v>
      </c>
      <c r="AE5553">
        <v>1</v>
      </c>
      <c r="AF5553">
        <v>0</v>
      </c>
      <c r="AG5553">
        <v>96792.15</v>
      </c>
      <c r="AH5553">
        <v>0</v>
      </c>
    </row>
    <row r="5554" spans="21:34" x14ac:dyDescent="0.25">
      <c r="U5554">
        <v>5553</v>
      </c>
      <c r="V5554">
        <v>15651315</v>
      </c>
      <c r="W5554" t="s">
        <v>1413</v>
      </c>
      <c r="X5554">
        <v>627</v>
      </c>
      <c r="Y5554" t="s">
        <v>374</v>
      </c>
      <c r="Z5554" t="s">
        <v>436</v>
      </c>
      <c r="AA5554">
        <v>41</v>
      </c>
      <c r="AB5554">
        <v>3</v>
      </c>
      <c r="AC5554">
        <v>0</v>
      </c>
      <c r="AD5554">
        <v>2</v>
      </c>
      <c r="AE5554">
        <v>1</v>
      </c>
      <c r="AF5554">
        <v>0</v>
      </c>
      <c r="AG5554">
        <v>132719.79999999999</v>
      </c>
      <c r="AH5554">
        <v>0</v>
      </c>
    </row>
    <row r="5555" spans="21:34" x14ac:dyDescent="0.25">
      <c r="U5555">
        <v>5554</v>
      </c>
      <c r="V5555">
        <v>15651450</v>
      </c>
      <c r="W5555" t="s">
        <v>1578</v>
      </c>
      <c r="X5555">
        <v>666</v>
      </c>
      <c r="Y5555" t="s">
        <v>378</v>
      </c>
      <c r="Z5555" t="s">
        <v>436</v>
      </c>
      <c r="AA5555">
        <v>31</v>
      </c>
      <c r="AB5555">
        <v>3</v>
      </c>
      <c r="AC5555">
        <v>123212.08</v>
      </c>
      <c r="AD5555">
        <v>2</v>
      </c>
      <c r="AE5555">
        <v>1</v>
      </c>
      <c r="AF5555">
        <v>1</v>
      </c>
      <c r="AG5555">
        <v>112157.31</v>
      </c>
      <c r="AH5555">
        <v>0</v>
      </c>
    </row>
    <row r="5556" spans="21:34" x14ac:dyDescent="0.25">
      <c r="U5556">
        <v>5555</v>
      </c>
      <c r="V5556">
        <v>15784218</v>
      </c>
      <c r="W5556" t="s">
        <v>1794</v>
      </c>
      <c r="X5556">
        <v>620</v>
      </c>
      <c r="Y5556" t="s">
        <v>376</v>
      </c>
      <c r="Z5556" t="s">
        <v>436</v>
      </c>
      <c r="AA5556">
        <v>38</v>
      </c>
      <c r="AB5556">
        <v>0</v>
      </c>
      <c r="AC5556">
        <v>0</v>
      </c>
      <c r="AD5556">
        <v>2</v>
      </c>
      <c r="AE5556">
        <v>1</v>
      </c>
      <c r="AF5556">
        <v>1</v>
      </c>
      <c r="AG5556">
        <v>38015.339999999997</v>
      </c>
      <c r="AH5556">
        <v>0</v>
      </c>
    </row>
    <row r="5557" spans="21:34" x14ac:dyDescent="0.25">
      <c r="U5557">
        <v>5556</v>
      </c>
      <c r="V5557">
        <v>15572398</v>
      </c>
      <c r="W5557" t="s">
        <v>1720</v>
      </c>
      <c r="X5557">
        <v>614</v>
      </c>
      <c r="Y5557" t="s">
        <v>376</v>
      </c>
      <c r="Z5557" t="s">
        <v>437</v>
      </c>
      <c r="AA5557">
        <v>39</v>
      </c>
      <c r="AB5557">
        <v>6</v>
      </c>
      <c r="AC5557">
        <v>0</v>
      </c>
      <c r="AD5557">
        <v>2</v>
      </c>
      <c r="AE5557">
        <v>1</v>
      </c>
      <c r="AF5557">
        <v>1</v>
      </c>
      <c r="AG5557">
        <v>164018.98000000001</v>
      </c>
      <c r="AH5557">
        <v>0</v>
      </c>
    </row>
    <row r="5558" spans="21:34" x14ac:dyDescent="0.25">
      <c r="U5558">
        <v>5557</v>
      </c>
      <c r="V5558">
        <v>15707962</v>
      </c>
      <c r="W5558" t="s">
        <v>2812</v>
      </c>
      <c r="X5558">
        <v>606</v>
      </c>
      <c r="Y5558" t="s">
        <v>374</v>
      </c>
      <c r="Z5558" t="s">
        <v>436</v>
      </c>
      <c r="AA5558">
        <v>40</v>
      </c>
      <c r="AB5558">
        <v>6</v>
      </c>
      <c r="AC5558">
        <v>119501.88</v>
      </c>
      <c r="AD5558">
        <v>2</v>
      </c>
      <c r="AE5558">
        <v>1</v>
      </c>
      <c r="AF5558">
        <v>0</v>
      </c>
      <c r="AG5558">
        <v>46774.94</v>
      </c>
      <c r="AH5558">
        <v>0</v>
      </c>
    </row>
    <row r="5559" spans="21:34" x14ac:dyDescent="0.25">
      <c r="U5559">
        <v>5558</v>
      </c>
      <c r="V5559">
        <v>15705663</v>
      </c>
      <c r="W5559" t="s">
        <v>972</v>
      </c>
      <c r="X5559">
        <v>700</v>
      </c>
      <c r="Y5559" t="s">
        <v>378</v>
      </c>
      <c r="Z5559" t="s">
        <v>437</v>
      </c>
      <c r="AA5559">
        <v>39</v>
      </c>
      <c r="AB5559">
        <v>5</v>
      </c>
      <c r="AC5559">
        <v>144550.82999999999</v>
      </c>
      <c r="AD5559">
        <v>2</v>
      </c>
      <c r="AE5559">
        <v>1</v>
      </c>
      <c r="AF5559">
        <v>1</v>
      </c>
      <c r="AG5559">
        <v>189664.43</v>
      </c>
      <c r="AH5559">
        <v>0</v>
      </c>
    </row>
    <row r="5560" spans="21:34" x14ac:dyDescent="0.25">
      <c r="U5560">
        <v>5559</v>
      </c>
      <c r="V5560">
        <v>15645355</v>
      </c>
      <c r="W5560" t="s">
        <v>1069</v>
      </c>
      <c r="X5560">
        <v>677</v>
      </c>
      <c r="Y5560" t="s">
        <v>378</v>
      </c>
      <c r="Z5560" t="s">
        <v>436</v>
      </c>
      <c r="AA5560">
        <v>34</v>
      </c>
      <c r="AB5560">
        <v>3</v>
      </c>
      <c r="AC5560">
        <v>126729.41</v>
      </c>
      <c r="AD5560">
        <v>1</v>
      </c>
      <c r="AE5560">
        <v>1</v>
      </c>
      <c r="AF5560">
        <v>1</v>
      </c>
      <c r="AG5560">
        <v>26106.39</v>
      </c>
      <c r="AH5560">
        <v>1</v>
      </c>
    </row>
    <row r="5561" spans="21:34" x14ac:dyDescent="0.25">
      <c r="U5561">
        <v>5560</v>
      </c>
      <c r="V5561">
        <v>15729557</v>
      </c>
      <c r="W5561" t="s">
        <v>1810</v>
      </c>
      <c r="X5561">
        <v>850</v>
      </c>
      <c r="Y5561" t="s">
        <v>378</v>
      </c>
      <c r="Z5561" t="s">
        <v>436</v>
      </c>
      <c r="AA5561">
        <v>36</v>
      </c>
      <c r="AB5561">
        <v>5</v>
      </c>
      <c r="AC5561">
        <v>119984.07</v>
      </c>
      <c r="AD5561">
        <v>1</v>
      </c>
      <c r="AE5561">
        <v>1</v>
      </c>
      <c r="AF5561">
        <v>0</v>
      </c>
      <c r="AG5561">
        <v>191535.11</v>
      </c>
      <c r="AH5561">
        <v>1</v>
      </c>
    </row>
    <row r="5562" spans="21:34" x14ac:dyDescent="0.25">
      <c r="U5562">
        <v>5561</v>
      </c>
      <c r="V5562">
        <v>15631436</v>
      </c>
      <c r="W5562" t="s">
        <v>2813</v>
      </c>
      <c r="X5562">
        <v>564</v>
      </c>
      <c r="Y5562" t="s">
        <v>374</v>
      </c>
      <c r="Z5562" t="s">
        <v>436</v>
      </c>
      <c r="AA5562">
        <v>35</v>
      </c>
      <c r="AB5562">
        <v>4</v>
      </c>
      <c r="AC5562">
        <v>0</v>
      </c>
      <c r="AD5562">
        <v>1</v>
      </c>
      <c r="AE5562">
        <v>1</v>
      </c>
      <c r="AF5562">
        <v>0</v>
      </c>
      <c r="AG5562">
        <v>158937.54999999999</v>
      </c>
      <c r="AH5562">
        <v>0</v>
      </c>
    </row>
    <row r="5563" spans="21:34" x14ac:dyDescent="0.25">
      <c r="U5563">
        <v>5562</v>
      </c>
      <c r="V5563">
        <v>15583073</v>
      </c>
      <c r="W5563" t="s">
        <v>690</v>
      </c>
      <c r="X5563">
        <v>771</v>
      </c>
      <c r="Y5563" t="s">
        <v>376</v>
      </c>
      <c r="Z5563" t="s">
        <v>437</v>
      </c>
      <c r="AA5563">
        <v>56</v>
      </c>
      <c r="AB5563">
        <v>2</v>
      </c>
      <c r="AC5563">
        <v>0</v>
      </c>
      <c r="AD5563">
        <v>1</v>
      </c>
      <c r="AE5563">
        <v>1</v>
      </c>
      <c r="AF5563">
        <v>1</v>
      </c>
      <c r="AG5563">
        <v>25222.6</v>
      </c>
      <c r="AH5563">
        <v>1</v>
      </c>
    </row>
    <row r="5564" spans="21:34" x14ac:dyDescent="0.25">
      <c r="U5564">
        <v>5563</v>
      </c>
      <c r="V5564">
        <v>15614361</v>
      </c>
      <c r="W5564" t="s">
        <v>873</v>
      </c>
      <c r="X5564">
        <v>620</v>
      </c>
      <c r="Y5564" t="s">
        <v>376</v>
      </c>
      <c r="Z5564" t="s">
        <v>436</v>
      </c>
      <c r="AA5564">
        <v>42</v>
      </c>
      <c r="AB5564">
        <v>9</v>
      </c>
      <c r="AC5564">
        <v>121490.05</v>
      </c>
      <c r="AD5564">
        <v>1</v>
      </c>
      <c r="AE5564">
        <v>1</v>
      </c>
      <c r="AF5564">
        <v>1</v>
      </c>
      <c r="AG5564">
        <v>29296.74</v>
      </c>
      <c r="AH5564">
        <v>0</v>
      </c>
    </row>
    <row r="5565" spans="21:34" x14ac:dyDescent="0.25">
      <c r="U5565">
        <v>5564</v>
      </c>
      <c r="V5565">
        <v>15724684</v>
      </c>
      <c r="W5565" t="s">
        <v>1323</v>
      </c>
      <c r="X5565">
        <v>610</v>
      </c>
      <c r="Y5565" t="s">
        <v>376</v>
      </c>
      <c r="Z5565" t="s">
        <v>436</v>
      </c>
      <c r="AA5565">
        <v>46</v>
      </c>
      <c r="AB5565">
        <v>5</v>
      </c>
      <c r="AC5565">
        <v>91897.8</v>
      </c>
      <c r="AD5565">
        <v>1</v>
      </c>
      <c r="AE5565">
        <v>1</v>
      </c>
      <c r="AF5565">
        <v>0</v>
      </c>
      <c r="AG5565">
        <v>54394.28</v>
      </c>
      <c r="AH5565">
        <v>0</v>
      </c>
    </row>
    <row r="5566" spans="21:34" x14ac:dyDescent="0.25">
      <c r="U5566">
        <v>5565</v>
      </c>
      <c r="V5566">
        <v>15700083</v>
      </c>
      <c r="W5566" t="s">
        <v>1517</v>
      </c>
      <c r="X5566">
        <v>609</v>
      </c>
      <c r="Y5566" t="s">
        <v>376</v>
      </c>
      <c r="Z5566" t="s">
        <v>436</v>
      </c>
      <c r="AA5566">
        <v>39</v>
      </c>
      <c r="AB5566">
        <v>2</v>
      </c>
      <c r="AC5566">
        <v>139443.75</v>
      </c>
      <c r="AD5566">
        <v>2</v>
      </c>
      <c r="AE5566">
        <v>1</v>
      </c>
      <c r="AF5566">
        <v>0</v>
      </c>
      <c r="AG5566">
        <v>9234.06</v>
      </c>
      <c r="AH5566">
        <v>0</v>
      </c>
    </row>
    <row r="5567" spans="21:34" x14ac:dyDescent="0.25">
      <c r="U5567">
        <v>5566</v>
      </c>
      <c r="V5567">
        <v>15636541</v>
      </c>
      <c r="W5567" t="s">
        <v>1247</v>
      </c>
      <c r="X5567">
        <v>683</v>
      </c>
      <c r="Y5567" t="s">
        <v>378</v>
      </c>
      <c r="Z5567" t="s">
        <v>436</v>
      </c>
      <c r="AA5567">
        <v>35</v>
      </c>
      <c r="AB5567">
        <v>5</v>
      </c>
      <c r="AC5567">
        <v>144961.97</v>
      </c>
      <c r="AD5567">
        <v>1</v>
      </c>
      <c r="AE5567">
        <v>0</v>
      </c>
      <c r="AF5567">
        <v>1</v>
      </c>
      <c r="AG5567">
        <v>26796.73</v>
      </c>
      <c r="AH5567">
        <v>0</v>
      </c>
    </row>
    <row r="5568" spans="21:34" x14ac:dyDescent="0.25">
      <c r="U5568">
        <v>5567</v>
      </c>
      <c r="V5568">
        <v>15796015</v>
      </c>
      <c r="W5568" t="s">
        <v>759</v>
      </c>
      <c r="X5568">
        <v>633</v>
      </c>
      <c r="Y5568" t="s">
        <v>378</v>
      </c>
      <c r="Z5568" t="s">
        <v>436</v>
      </c>
      <c r="AA5568">
        <v>42</v>
      </c>
      <c r="AB5568">
        <v>3</v>
      </c>
      <c r="AC5568">
        <v>126041.02</v>
      </c>
      <c r="AD5568">
        <v>1</v>
      </c>
      <c r="AE5568">
        <v>0</v>
      </c>
      <c r="AF5568">
        <v>1</v>
      </c>
      <c r="AG5568">
        <v>11796.89</v>
      </c>
      <c r="AH5568">
        <v>0</v>
      </c>
    </row>
    <row r="5569" spans="21:34" x14ac:dyDescent="0.25">
      <c r="U5569">
        <v>5568</v>
      </c>
      <c r="V5569">
        <v>15787222</v>
      </c>
      <c r="W5569" t="s">
        <v>1356</v>
      </c>
      <c r="X5569">
        <v>676</v>
      </c>
      <c r="Y5569" t="s">
        <v>378</v>
      </c>
      <c r="Z5569" t="s">
        <v>436</v>
      </c>
      <c r="AA5569">
        <v>28</v>
      </c>
      <c r="AB5569">
        <v>1</v>
      </c>
      <c r="AC5569">
        <v>69459.05</v>
      </c>
      <c r="AD5569">
        <v>2</v>
      </c>
      <c r="AE5569">
        <v>1</v>
      </c>
      <c r="AF5569">
        <v>1</v>
      </c>
      <c r="AG5569">
        <v>128461.29</v>
      </c>
      <c r="AH5569">
        <v>0</v>
      </c>
    </row>
    <row r="5570" spans="21:34" x14ac:dyDescent="0.25">
      <c r="U5570">
        <v>5569</v>
      </c>
      <c r="V5570">
        <v>15594270</v>
      </c>
      <c r="W5570" t="s">
        <v>1899</v>
      </c>
      <c r="X5570">
        <v>693</v>
      </c>
      <c r="Y5570" t="s">
        <v>374</v>
      </c>
      <c r="Z5570" t="s">
        <v>436</v>
      </c>
      <c r="AA5570">
        <v>38</v>
      </c>
      <c r="AB5570">
        <v>7</v>
      </c>
      <c r="AC5570">
        <v>198338.77</v>
      </c>
      <c r="AD5570">
        <v>2</v>
      </c>
      <c r="AE5570">
        <v>1</v>
      </c>
      <c r="AF5570">
        <v>1</v>
      </c>
      <c r="AG5570">
        <v>14278.18</v>
      </c>
      <c r="AH5570">
        <v>0</v>
      </c>
    </row>
    <row r="5571" spans="21:34" x14ac:dyDescent="0.25">
      <c r="U5571">
        <v>5570</v>
      </c>
      <c r="V5571">
        <v>15701524</v>
      </c>
      <c r="W5571" t="s">
        <v>807</v>
      </c>
      <c r="X5571">
        <v>709</v>
      </c>
      <c r="Y5571" t="s">
        <v>374</v>
      </c>
      <c r="Z5571" t="s">
        <v>436</v>
      </c>
      <c r="AA5571">
        <v>36</v>
      </c>
      <c r="AB5571">
        <v>0</v>
      </c>
      <c r="AC5571">
        <v>0</v>
      </c>
      <c r="AD5571">
        <v>2</v>
      </c>
      <c r="AE5571">
        <v>1</v>
      </c>
      <c r="AF5571">
        <v>0</v>
      </c>
      <c r="AG5571">
        <v>46811.77</v>
      </c>
      <c r="AH5571">
        <v>0</v>
      </c>
    </row>
    <row r="5572" spans="21:34" x14ac:dyDescent="0.25">
      <c r="U5572">
        <v>5571</v>
      </c>
      <c r="V5572">
        <v>15645847</v>
      </c>
      <c r="W5572" t="s">
        <v>1256</v>
      </c>
      <c r="X5572">
        <v>569</v>
      </c>
      <c r="Y5572" t="s">
        <v>378</v>
      </c>
      <c r="Z5572" t="s">
        <v>436</v>
      </c>
      <c r="AA5572">
        <v>35</v>
      </c>
      <c r="AB5572">
        <v>2</v>
      </c>
      <c r="AC5572">
        <v>109196.66</v>
      </c>
      <c r="AD5572">
        <v>3</v>
      </c>
      <c r="AE5572">
        <v>1</v>
      </c>
      <c r="AF5572">
        <v>0</v>
      </c>
      <c r="AG5572">
        <v>109393.19</v>
      </c>
      <c r="AH5572">
        <v>1</v>
      </c>
    </row>
    <row r="5573" spans="21:34" x14ac:dyDescent="0.25">
      <c r="U5573">
        <v>5572</v>
      </c>
      <c r="V5573">
        <v>15708867</v>
      </c>
      <c r="W5573" t="s">
        <v>1330</v>
      </c>
      <c r="X5573">
        <v>684</v>
      </c>
      <c r="Y5573" t="s">
        <v>376</v>
      </c>
      <c r="Z5573" t="s">
        <v>437</v>
      </c>
      <c r="AA5573">
        <v>38</v>
      </c>
      <c r="AB5573">
        <v>3</v>
      </c>
      <c r="AC5573">
        <v>134168.5</v>
      </c>
      <c r="AD5573">
        <v>3</v>
      </c>
      <c r="AE5573">
        <v>1</v>
      </c>
      <c r="AF5573">
        <v>0</v>
      </c>
      <c r="AG5573">
        <v>3966.5</v>
      </c>
      <c r="AH5573">
        <v>1</v>
      </c>
    </row>
    <row r="5574" spans="21:34" x14ac:dyDescent="0.25">
      <c r="U5574">
        <v>5573</v>
      </c>
      <c r="V5574">
        <v>15613140</v>
      </c>
      <c r="W5574" t="s">
        <v>2215</v>
      </c>
      <c r="X5574">
        <v>565</v>
      </c>
      <c r="Y5574" t="s">
        <v>374</v>
      </c>
      <c r="Z5574" t="s">
        <v>436</v>
      </c>
      <c r="AA5574">
        <v>34</v>
      </c>
      <c r="AB5574">
        <v>6</v>
      </c>
      <c r="AC5574">
        <v>0</v>
      </c>
      <c r="AD5574">
        <v>1</v>
      </c>
      <c r="AE5574">
        <v>1</v>
      </c>
      <c r="AF5574">
        <v>1</v>
      </c>
      <c r="AG5574">
        <v>63173.64</v>
      </c>
      <c r="AH5574">
        <v>0</v>
      </c>
    </row>
    <row r="5575" spans="21:34" x14ac:dyDescent="0.25">
      <c r="U5575">
        <v>5574</v>
      </c>
      <c r="V5575">
        <v>15628893</v>
      </c>
      <c r="W5575" t="s">
        <v>953</v>
      </c>
      <c r="X5575">
        <v>681</v>
      </c>
      <c r="Y5575" t="s">
        <v>374</v>
      </c>
      <c r="Z5575" t="s">
        <v>436</v>
      </c>
      <c r="AA5575">
        <v>29</v>
      </c>
      <c r="AB5575">
        <v>8</v>
      </c>
      <c r="AC5575">
        <v>0</v>
      </c>
      <c r="AD5575">
        <v>1</v>
      </c>
      <c r="AE5575">
        <v>1</v>
      </c>
      <c r="AF5575">
        <v>0</v>
      </c>
      <c r="AG5575">
        <v>66367.33</v>
      </c>
      <c r="AH5575">
        <v>0</v>
      </c>
    </row>
    <row r="5576" spans="21:34" x14ac:dyDescent="0.25">
      <c r="U5576">
        <v>5575</v>
      </c>
      <c r="V5576">
        <v>15764073</v>
      </c>
      <c r="W5576" t="s">
        <v>1972</v>
      </c>
      <c r="X5576">
        <v>503</v>
      </c>
      <c r="Y5576" t="s">
        <v>376</v>
      </c>
      <c r="Z5576" t="s">
        <v>437</v>
      </c>
      <c r="AA5576">
        <v>36</v>
      </c>
      <c r="AB5576">
        <v>9</v>
      </c>
      <c r="AC5576">
        <v>0</v>
      </c>
      <c r="AD5576">
        <v>2</v>
      </c>
      <c r="AE5576">
        <v>1</v>
      </c>
      <c r="AF5576">
        <v>1</v>
      </c>
      <c r="AG5576">
        <v>16274.67</v>
      </c>
      <c r="AH5576">
        <v>0</v>
      </c>
    </row>
    <row r="5577" spans="21:34" x14ac:dyDescent="0.25">
      <c r="U5577">
        <v>5576</v>
      </c>
      <c r="V5577">
        <v>15782879</v>
      </c>
      <c r="W5577" t="s">
        <v>2814</v>
      </c>
      <c r="X5577">
        <v>656</v>
      </c>
      <c r="Y5577" t="s">
        <v>374</v>
      </c>
      <c r="Z5577" t="s">
        <v>436</v>
      </c>
      <c r="AA5577">
        <v>40</v>
      </c>
      <c r="AB5577">
        <v>2</v>
      </c>
      <c r="AC5577">
        <v>0</v>
      </c>
      <c r="AD5577">
        <v>2</v>
      </c>
      <c r="AE5577">
        <v>1</v>
      </c>
      <c r="AF5577">
        <v>1</v>
      </c>
      <c r="AG5577">
        <v>180553.48</v>
      </c>
      <c r="AH5577">
        <v>0</v>
      </c>
    </row>
    <row r="5578" spans="21:34" x14ac:dyDescent="0.25">
      <c r="U5578">
        <v>5577</v>
      </c>
      <c r="V5578">
        <v>15635964</v>
      </c>
      <c r="W5578" t="s">
        <v>2815</v>
      </c>
      <c r="X5578">
        <v>566</v>
      </c>
      <c r="Y5578" t="s">
        <v>378</v>
      </c>
      <c r="Z5578" t="s">
        <v>436</v>
      </c>
      <c r="AA5578">
        <v>65</v>
      </c>
      <c r="AB5578">
        <v>4</v>
      </c>
      <c r="AC5578">
        <v>120100.41</v>
      </c>
      <c r="AD5578">
        <v>1</v>
      </c>
      <c r="AE5578">
        <v>1</v>
      </c>
      <c r="AF5578">
        <v>0</v>
      </c>
      <c r="AG5578">
        <v>107563.16</v>
      </c>
      <c r="AH5578">
        <v>1</v>
      </c>
    </row>
    <row r="5579" spans="21:34" x14ac:dyDescent="0.25">
      <c r="U5579">
        <v>5578</v>
      </c>
      <c r="V5579">
        <v>15726087</v>
      </c>
      <c r="W5579" t="s">
        <v>1356</v>
      </c>
      <c r="X5579">
        <v>592</v>
      </c>
      <c r="Y5579" t="s">
        <v>374</v>
      </c>
      <c r="Z5579" t="s">
        <v>437</v>
      </c>
      <c r="AA5579">
        <v>62</v>
      </c>
      <c r="AB5579">
        <v>5</v>
      </c>
      <c r="AC5579">
        <v>0</v>
      </c>
      <c r="AD5579">
        <v>1</v>
      </c>
      <c r="AE5579">
        <v>1</v>
      </c>
      <c r="AF5579">
        <v>1</v>
      </c>
      <c r="AG5579">
        <v>100941.57</v>
      </c>
      <c r="AH5579">
        <v>0</v>
      </c>
    </row>
    <row r="5580" spans="21:34" x14ac:dyDescent="0.25">
      <c r="U5580">
        <v>5579</v>
      </c>
      <c r="V5580">
        <v>15726313</v>
      </c>
      <c r="W5580" t="s">
        <v>1170</v>
      </c>
      <c r="X5580">
        <v>687</v>
      </c>
      <c r="Y5580" t="s">
        <v>376</v>
      </c>
      <c r="Z5580" t="s">
        <v>437</v>
      </c>
      <c r="AA5580">
        <v>50</v>
      </c>
      <c r="AB5580">
        <v>5</v>
      </c>
      <c r="AC5580">
        <v>0</v>
      </c>
      <c r="AD5580">
        <v>2</v>
      </c>
      <c r="AE5580">
        <v>1</v>
      </c>
      <c r="AF5580">
        <v>0</v>
      </c>
      <c r="AG5580">
        <v>110230.39999999999</v>
      </c>
      <c r="AH5580">
        <v>0</v>
      </c>
    </row>
    <row r="5581" spans="21:34" x14ac:dyDescent="0.25">
      <c r="U5581">
        <v>5580</v>
      </c>
      <c r="V5581">
        <v>15578073</v>
      </c>
      <c r="W5581" t="s">
        <v>2773</v>
      </c>
      <c r="X5581">
        <v>686</v>
      </c>
      <c r="Y5581" t="s">
        <v>376</v>
      </c>
      <c r="Z5581" t="s">
        <v>436</v>
      </c>
      <c r="AA5581">
        <v>22</v>
      </c>
      <c r="AB5581">
        <v>8</v>
      </c>
      <c r="AC5581">
        <v>0</v>
      </c>
      <c r="AD5581">
        <v>2</v>
      </c>
      <c r="AE5581">
        <v>0</v>
      </c>
      <c r="AF5581">
        <v>0</v>
      </c>
      <c r="AG5581">
        <v>142331.85</v>
      </c>
      <c r="AH5581">
        <v>0</v>
      </c>
    </row>
    <row r="5582" spans="21:34" x14ac:dyDescent="0.25">
      <c r="U5582">
        <v>5581</v>
      </c>
      <c r="V5582">
        <v>15786249</v>
      </c>
      <c r="W5582" t="s">
        <v>2093</v>
      </c>
      <c r="X5582">
        <v>616</v>
      </c>
      <c r="Y5582" t="s">
        <v>376</v>
      </c>
      <c r="Z5582" t="s">
        <v>436</v>
      </c>
      <c r="AA5582">
        <v>30</v>
      </c>
      <c r="AB5582">
        <v>2</v>
      </c>
      <c r="AC5582">
        <v>0</v>
      </c>
      <c r="AD5582">
        <v>2</v>
      </c>
      <c r="AE5582">
        <v>1</v>
      </c>
      <c r="AF5582">
        <v>0</v>
      </c>
      <c r="AG5582">
        <v>199099.51</v>
      </c>
      <c r="AH5582">
        <v>0</v>
      </c>
    </row>
    <row r="5583" spans="21:34" x14ac:dyDescent="0.25">
      <c r="U5583">
        <v>5582</v>
      </c>
      <c r="V5583">
        <v>15812850</v>
      </c>
      <c r="W5583" t="s">
        <v>2816</v>
      </c>
      <c r="X5583">
        <v>494</v>
      </c>
      <c r="Y5583" t="s">
        <v>376</v>
      </c>
      <c r="Z5583" t="s">
        <v>436</v>
      </c>
      <c r="AA5583">
        <v>67</v>
      </c>
      <c r="AB5583">
        <v>5</v>
      </c>
      <c r="AC5583">
        <v>0</v>
      </c>
      <c r="AD5583">
        <v>2</v>
      </c>
      <c r="AE5583">
        <v>1</v>
      </c>
      <c r="AF5583">
        <v>1</v>
      </c>
      <c r="AG5583">
        <v>85890.16</v>
      </c>
      <c r="AH5583">
        <v>0</v>
      </c>
    </row>
    <row r="5584" spans="21:34" x14ac:dyDescent="0.25">
      <c r="U5584">
        <v>5583</v>
      </c>
      <c r="V5584">
        <v>15596972</v>
      </c>
      <c r="W5584" t="s">
        <v>2817</v>
      </c>
      <c r="X5584">
        <v>534</v>
      </c>
      <c r="Y5584" t="s">
        <v>374</v>
      </c>
      <c r="Z5584" t="s">
        <v>436</v>
      </c>
      <c r="AA5584">
        <v>38</v>
      </c>
      <c r="AB5584">
        <v>3</v>
      </c>
      <c r="AC5584">
        <v>0</v>
      </c>
      <c r="AD5584">
        <v>1</v>
      </c>
      <c r="AE5584">
        <v>0</v>
      </c>
      <c r="AF5584">
        <v>0</v>
      </c>
      <c r="AG5584">
        <v>143938.26999999999</v>
      </c>
      <c r="AH5584">
        <v>0</v>
      </c>
    </row>
    <row r="5585" spans="21:34" x14ac:dyDescent="0.25">
      <c r="U5585">
        <v>5584</v>
      </c>
      <c r="V5585">
        <v>15620579</v>
      </c>
      <c r="W5585" t="s">
        <v>2263</v>
      </c>
      <c r="X5585">
        <v>695</v>
      </c>
      <c r="Y5585" t="s">
        <v>376</v>
      </c>
      <c r="Z5585" t="s">
        <v>437</v>
      </c>
      <c r="AA5585">
        <v>31</v>
      </c>
      <c r="AB5585">
        <v>8</v>
      </c>
      <c r="AC5585">
        <v>0</v>
      </c>
      <c r="AD5585">
        <v>2</v>
      </c>
      <c r="AE5585">
        <v>0</v>
      </c>
      <c r="AF5585">
        <v>1</v>
      </c>
      <c r="AG5585">
        <v>131644.41</v>
      </c>
      <c r="AH5585">
        <v>0</v>
      </c>
    </row>
    <row r="5586" spans="21:34" x14ac:dyDescent="0.25">
      <c r="U5586">
        <v>5585</v>
      </c>
      <c r="V5586">
        <v>15768270</v>
      </c>
      <c r="W5586" t="s">
        <v>1854</v>
      </c>
      <c r="X5586">
        <v>579</v>
      </c>
      <c r="Y5586" t="s">
        <v>376</v>
      </c>
      <c r="Z5586" t="s">
        <v>437</v>
      </c>
      <c r="AA5586">
        <v>31</v>
      </c>
      <c r="AB5586">
        <v>9</v>
      </c>
      <c r="AC5586">
        <v>0</v>
      </c>
      <c r="AD5586">
        <v>2</v>
      </c>
      <c r="AE5586">
        <v>1</v>
      </c>
      <c r="AF5586">
        <v>0</v>
      </c>
      <c r="AG5586">
        <v>112395.98</v>
      </c>
      <c r="AH5586">
        <v>0</v>
      </c>
    </row>
    <row r="5587" spans="21:34" x14ac:dyDescent="0.25">
      <c r="U5587">
        <v>5586</v>
      </c>
      <c r="V5587">
        <v>15656597</v>
      </c>
      <c r="W5587" t="s">
        <v>1731</v>
      </c>
      <c r="X5587">
        <v>432</v>
      </c>
      <c r="Y5587" t="s">
        <v>378</v>
      </c>
      <c r="Z5587" t="s">
        <v>436</v>
      </c>
      <c r="AA5587">
        <v>38</v>
      </c>
      <c r="AB5587">
        <v>2</v>
      </c>
      <c r="AC5587">
        <v>135559.79999999999</v>
      </c>
      <c r="AD5587">
        <v>2</v>
      </c>
      <c r="AE5587">
        <v>1</v>
      </c>
      <c r="AF5587">
        <v>1</v>
      </c>
      <c r="AG5587">
        <v>71856.3</v>
      </c>
      <c r="AH5587">
        <v>0</v>
      </c>
    </row>
    <row r="5588" spans="21:34" x14ac:dyDescent="0.25">
      <c r="U5588">
        <v>5587</v>
      </c>
      <c r="V5588">
        <v>15699446</v>
      </c>
      <c r="W5588" t="s">
        <v>2440</v>
      </c>
      <c r="X5588">
        <v>816</v>
      </c>
      <c r="Y5588" t="s">
        <v>378</v>
      </c>
      <c r="Z5588" t="s">
        <v>437</v>
      </c>
      <c r="AA5588">
        <v>25</v>
      </c>
      <c r="AB5588">
        <v>2</v>
      </c>
      <c r="AC5588">
        <v>150355.35</v>
      </c>
      <c r="AD5588">
        <v>2</v>
      </c>
      <c r="AE5588">
        <v>1</v>
      </c>
      <c r="AF5588">
        <v>1</v>
      </c>
      <c r="AG5588">
        <v>35770.839999999997</v>
      </c>
      <c r="AH5588">
        <v>0</v>
      </c>
    </row>
    <row r="5589" spans="21:34" x14ac:dyDescent="0.25">
      <c r="U5589">
        <v>5588</v>
      </c>
      <c r="V5589">
        <v>15615004</v>
      </c>
      <c r="W5589" t="s">
        <v>1164</v>
      </c>
      <c r="X5589">
        <v>730</v>
      </c>
      <c r="Y5589" t="s">
        <v>374</v>
      </c>
      <c r="Z5589" t="s">
        <v>437</v>
      </c>
      <c r="AA5589">
        <v>37</v>
      </c>
      <c r="AB5589">
        <v>1</v>
      </c>
      <c r="AC5589">
        <v>0</v>
      </c>
      <c r="AD5589">
        <v>2</v>
      </c>
      <c r="AE5589">
        <v>1</v>
      </c>
      <c r="AF5589">
        <v>1</v>
      </c>
      <c r="AG5589">
        <v>124364.63</v>
      </c>
      <c r="AH5589">
        <v>0</v>
      </c>
    </row>
    <row r="5590" spans="21:34" x14ac:dyDescent="0.25">
      <c r="U5590">
        <v>5589</v>
      </c>
      <c r="V5590">
        <v>15704771</v>
      </c>
      <c r="W5590" t="s">
        <v>1306</v>
      </c>
      <c r="X5590">
        <v>593</v>
      </c>
      <c r="Y5590" t="s">
        <v>374</v>
      </c>
      <c r="Z5590" t="s">
        <v>437</v>
      </c>
      <c r="AA5590">
        <v>35</v>
      </c>
      <c r="AB5590">
        <v>6</v>
      </c>
      <c r="AC5590">
        <v>133489.12</v>
      </c>
      <c r="AD5590">
        <v>2</v>
      </c>
      <c r="AE5590">
        <v>1</v>
      </c>
      <c r="AF5590">
        <v>1</v>
      </c>
      <c r="AG5590">
        <v>78101.289999999994</v>
      </c>
      <c r="AH5590">
        <v>0</v>
      </c>
    </row>
    <row r="5591" spans="21:34" x14ac:dyDescent="0.25">
      <c r="U5591">
        <v>5590</v>
      </c>
      <c r="V5591">
        <v>15588372</v>
      </c>
      <c r="W5591" t="s">
        <v>2193</v>
      </c>
      <c r="X5591">
        <v>715</v>
      </c>
      <c r="Y5591" t="s">
        <v>378</v>
      </c>
      <c r="Z5591" t="s">
        <v>437</v>
      </c>
      <c r="AA5591">
        <v>37</v>
      </c>
      <c r="AB5591">
        <v>9</v>
      </c>
      <c r="AC5591">
        <v>105489.31</v>
      </c>
      <c r="AD5591">
        <v>1</v>
      </c>
      <c r="AE5591">
        <v>0</v>
      </c>
      <c r="AF5591">
        <v>0</v>
      </c>
      <c r="AG5591">
        <v>143096.49</v>
      </c>
      <c r="AH5591">
        <v>1</v>
      </c>
    </row>
    <row r="5592" spans="21:34" x14ac:dyDescent="0.25">
      <c r="U5592">
        <v>5591</v>
      </c>
      <c r="V5592">
        <v>15681439</v>
      </c>
      <c r="W5592" t="s">
        <v>1521</v>
      </c>
      <c r="X5592">
        <v>775</v>
      </c>
      <c r="Y5592" t="s">
        <v>378</v>
      </c>
      <c r="Z5592" t="s">
        <v>436</v>
      </c>
      <c r="AA5592">
        <v>25</v>
      </c>
      <c r="AB5592">
        <v>10</v>
      </c>
      <c r="AC5592">
        <v>60205.2</v>
      </c>
      <c r="AD5592">
        <v>2</v>
      </c>
      <c r="AE5592">
        <v>1</v>
      </c>
      <c r="AF5592">
        <v>0</v>
      </c>
      <c r="AG5592">
        <v>14073.11</v>
      </c>
      <c r="AH5592">
        <v>0</v>
      </c>
    </row>
    <row r="5593" spans="21:34" x14ac:dyDescent="0.25">
      <c r="U5593">
        <v>5592</v>
      </c>
      <c r="V5593">
        <v>15607509</v>
      </c>
      <c r="W5593" t="s">
        <v>1604</v>
      </c>
      <c r="X5593">
        <v>539</v>
      </c>
      <c r="Y5593" t="s">
        <v>374</v>
      </c>
      <c r="Z5593" t="s">
        <v>436</v>
      </c>
      <c r="AA5593">
        <v>38</v>
      </c>
      <c r="AB5593">
        <v>5</v>
      </c>
      <c r="AC5593">
        <v>0</v>
      </c>
      <c r="AD5593">
        <v>2</v>
      </c>
      <c r="AE5593">
        <v>1</v>
      </c>
      <c r="AF5593">
        <v>0</v>
      </c>
      <c r="AG5593">
        <v>47388.41</v>
      </c>
      <c r="AH5593">
        <v>0</v>
      </c>
    </row>
    <row r="5594" spans="21:34" x14ac:dyDescent="0.25">
      <c r="U5594">
        <v>5593</v>
      </c>
      <c r="V5594">
        <v>15670343</v>
      </c>
      <c r="W5594" t="s">
        <v>773</v>
      </c>
      <c r="X5594">
        <v>576</v>
      </c>
      <c r="Y5594" t="s">
        <v>376</v>
      </c>
      <c r="Z5594" t="s">
        <v>436</v>
      </c>
      <c r="AA5594">
        <v>19</v>
      </c>
      <c r="AB5594">
        <v>6</v>
      </c>
      <c r="AC5594">
        <v>0</v>
      </c>
      <c r="AD5594">
        <v>2</v>
      </c>
      <c r="AE5594">
        <v>0</v>
      </c>
      <c r="AF5594">
        <v>0</v>
      </c>
      <c r="AG5594">
        <v>72306.070000000007</v>
      </c>
      <c r="AH5594">
        <v>0</v>
      </c>
    </row>
    <row r="5595" spans="21:34" x14ac:dyDescent="0.25">
      <c r="U5595">
        <v>5594</v>
      </c>
      <c r="V5595">
        <v>15597968</v>
      </c>
      <c r="W5595" t="s">
        <v>2818</v>
      </c>
      <c r="X5595">
        <v>617</v>
      </c>
      <c r="Y5595" t="s">
        <v>376</v>
      </c>
      <c r="Z5595" t="s">
        <v>436</v>
      </c>
      <c r="AA5595">
        <v>50</v>
      </c>
      <c r="AB5595">
        <v>7</v>
      </c>
      <c r="AC5595">
        <v>0</v>
      </c>
      <c r="AD5595">
        <v>1</v>
      </c>
      <c r="AE5595">
        <v>1</v>
      </c>
      <c r="AF5595">
        <v>0</v>
      </c>
      <c r="AG5595">
        <v>184839.7</v>
      </c>
      <c r="AH5595">
        <v>1</v>
      </c>
    </row>
    <row r="5596" spans="21:34" x14ac:dyDescent="0.25">
      <c r="U5596">
        <v>5595</v>
      </c>
      <c r="V5596">
        <v>15658432</v>
      </c>
      <c r="W5596" t="s">
        <v>857</v>
      </c>
      <c r="X5596">
        <v>688</v>
      </c>
      <c r="Y5596" t="s">
        <v>374</v>
      </c>
      <c r="Z5596" t="s">
        <v>436</v>
      </c>
      <c r="AA5596">
        <v>40</v>
      </c>
      <c r="AB5596">
        <v>6</v>
      </c>
      <c r="AC5596">
        <v>0</v>
      </c>
      <c r="AD5596">
        <v>1</v>
      </c>
      <c r="AE5596">
        <v>1</v>
      </c>
      <c r="AF5596">
        <v>1</v>
      </c>
      <c r="AG5596">
        <v>47886.44</v>
      </c>
      <c r="AH5596">
        <v>0</v>
      </c>
    </row>
    <row r="5597" spans="21:34" x14ac:dyDescent="0.25">
      <c r="U5597">
        <v>5596</v>
      </c>
      <c r="V5597">
        <v>15616431</v>
      </c>
      <c r="W5597" t="s">
        <v>916</v>
      </c>
      <c r="X5597">
        <v>608</v>
      </c>
      <c r="Y5597" t="s">
        <v>374</v>
      </c>
      <c r="Z5597" t="s">
        <v>436</v>
      </c>
      <c r="AA5597">
        <v>33</v>
      </c>
      <c r="AB5597">
        <v>4</v>
      </c>
      <c r="AC5597">
        <v>0</v>
      </c>
      <c r="AD5597">
        <v>1</v>
      </c>
      <c r="AE5597">
        <v>0</v>
      </c>
      <c r="AF5597">
        <v>1</v>
      </c>
      <c r="AG5597">
        <v>130474.03</v>
      </c>
      <c r="AH5597">
        <v>0</v>
      </c>
    </row>
    <row r="5598" spans="21:34" x14ac:dyDescent="0.25">
      <c r="U5598">
        <v>5597</v>
      </c>
      <c r="V5598">
        <v>15796957</v>
      </c>
      <c r="W5598" t="s">
        <v>1415</v>
      </c>
      <c r="X5598">
        <v>597</v>
      </c>
      <c r="Y5598" t="s">
        <v>376</v>
      </c>
      <c r="Z5598" t="s">
        <v>436</v>
      </c>
      <c r="AA5598">
        <v>35</v>
      </c>
      <c r="AB5598">
        <v>9</v>
      </c>
      <c r="AC5598">
        <v>0</v>
      </c>
      <c r="AD5598">
        <v>3</v>
      </c>
      <c r="AE5598">
        <v>0</v>
      </c>
      <c r="AF5598">
        <v>1</v>
      </c>
      <c r="AG5598">
        <v>73181.39</v>
      </c>
      <c r="AH5598">
        <v>1</v>
      </c>
    </row>
    <row r="5599" spans="21:34" x14ac:dyDescent="0.25">
      <c r="U5599">
        <v>5598</v>
      </c>
      <c r="V5599">
        <v>15815552</v>
      </c>
      <c r="W5599" t="s">
        <v>1707</v>
      </c>
      <c r="X5599">
        <v>670</v>
      </c>
      <c r="Y5599" t="s">
        <v>374</v>
      </c>
      <c r="Z5599" t="s">
        <v>437</v>
      </c>
      <c r="AA5599">
        <v>42</v>
      </c>
      <c r="AB5599">
        <v>6</v>
      </c>
      <c r="AC5599">
        <v>112333.63</v>
      </c>
      <c r="AD5599">
        <v>1</v>
      </c>
      <c r="AE5599">
        <v>1</v>
      </c>
      <c r="AF5599">
        <v>1</v>
      </c>
      <c r="AG5599">
        <v>65706.86</v>
      </c>
      <c r="AH5599">
        <v>0</v>
      </c>
    </row>
    <row r="5600" spans="21:34" x14ac:dyDescent="0.25">
      <c r="U5600">
        <v>5599</v>
      </c>
      <c r="V5600">
        <v>15631871</v>
      </c>
      <c r="W5600" t="s">
        <v>1596</v>
      </c>
      <c r="X5600">
        <v>616</v>
      </c>
      <c r="Y5600" t="s">
        <v>378</v>
      </c>
      <c r="Z5600" t="s">
        <v>437</v>
      </c>
      <c r="AA5600">
        <v>57</v>
      </c>
      <c r="AB5600">
        <v>7</v>
      </c>
      <c r="AC5600">
        <v>116936.81</v>
      </c>
      <c r="AD5600">
        <v>1</v>
      </c>
      <c r="AE5600">
        <v>1</v>
      </c>
      <c r="AF5600">
        <v>1</v>
      </c>
      <c r="AG5600">
        <v>104379.36</v>
      </c>
      <c r="AH5600">
        <v>0</v>
      </c>
    </row>
    <row r="5601" spans="21:34" x14ac:dyDescent="0.25">
      <c r="U5601">
        <v>5600</v>
      </c>
      <c r="V5601">
        <v>15635870</v>
      </c>
      <c r="W5601" t="s">
        <v>1314</v>
      </c>
      <c r="X5601">
        <v>579</v>
      </c>
      <c r="Y5601" t="s">
        <v>378</v>
      </c>
      <c r="Z5601" t="s">
        <v>437</v>
      </c>
      <c r="AA5601">
        <v>50</v>
      </c>
      <c r="AB5601">
        <v>5</v>
      </c>
      <c r="AC5601">
        <v>117721.02</v>
      </c>
      <c r="AD5601">
        <v>1</v>
      </c>
      <c r="AE5601">
        <v>0</v>
      </c>
      <c r="AF5601">
        <v>1</v>
      </c>
      <c r="AG5601">
        <v>192146.63</v>
      </c>
      <c r="AH5601">
        <v>1</v>
      </c>
    </row>
    <row r="5602" spans="21:34" x14ac:dyDescent="0.25">
      <c r="U5602">
        <v>5601</v>
      </c>
      <c r="V5602">
        <v>15596713</v>
      </c>
      <c r="W5602" t="s">
        <v>1952</v>
      </c>
      <c r="X5602">
        <v>786</v>
      </c>
      <c r="Y5602" t="s">
        <v>374</v>
      </c>
      <c r="Z5602" t="s">
        <v>436</v>
      </c>
      <c r="AA5602">
        <v>37</v>
      </c>
      <c r="AB5602">
        <v>7</v>
      </c>
      <c r="AC5602">
        <v>165896.22</v>
      </c>
      <c r="AD5602">
        <v>2</v>
      </c>
      <c r="AE5602">
        <v>1</v>
      </c>
      <c r="AF5602">
        <v>1</v>
      </c>
      <c r="AG5602">
        <v>66977.679999999993</v>
      </c>
      <c r="AH5602">
        <v>0</v>
      </c>
    </row>
    <row r="5603" spans="21:34" x14ac:dyDescent="0.25">
      <c r="U5603">
        <v>5602</v>
      </c>
      <c r="V5603">
        <v>15684211</v>
      </c>
      <c r="W5603" t="s">
        <v>2819</v>
      </c>
      <c r="X5603">
        <v>704</v>
      </c>
      <c r="Y5603" t="s">
        <v>376</v>
      </c>
      <c r="Z5603" t="s">
        <v>437</v>
      </c>
      <c r="AA5603">
        <v>44</v>
      </c>
      <c r="AB5603">
        <v>9</v>
      </c>
      <c r="AC5603">
        <v>153656.85</v>
      </c>
      <c r="AD5603">
        <v>1</v>
      </c>
      <c r="AE5603">
        <v>1</v>
      </c>
      <c r="AF5603">
        <v>0</v>
      </c>
      <c r="AG5603">
        <v>158742.81</v>
      </c>
      <c r="AH5603">
        <v>0</v>
      </c>
    </row>
    <row r="5604" spans="21:34" x14ac:dyDescent="0.25">
      <c r="U5604">
        <v>5603</v>
      </c>
      <c r="V5604">
        <v>15760521</v>
      </c>
      <c r="W5604" t="s">
        <v>1431</v>
      </c>
      <c r="X5604">
        <v>796</v>
      </c>
      <c r="Y5604" t="s">
        <v>374</v>
      </c>
      <c r="Z5604" t="s">
        <v>437</v>
      </c>
      <c r="AA5604">
        <v>50</v>
      </c>
      <c r="AB5604">
        <v>1</v>
      </c>
      <c r="AC5604">
        <v>94164</v>
      </c>
      <c r="AD5604">
        <v>1</v>
      </c>
      <c r="AE5604">
        <v>1</v>
      </c>
      <c r="AF5604">
        <v>1</v>
      </c>
      <c r="AG5604">
        <v>189414.74</v>
      </c>
      <c r="AH5604">
        <v>0</v>
      </c>
    </row>
    <row r="5605" spans="21:34" x14ac:dyDescent="0.25">
      <c r="U5605">
        <v>5604</v>
      </c>
      <c r="V5605">
        <v>15608408</v>
      </c>
      <c r="W5605" t="s">
        <v>1144</v>
      </c>
      <c r="X5605">
        <v>598</v>
      </c>
      <c r="Y5605" t="s">
        <v>376</v>
      </c>
      <c r="Z5605" t="s">
        <v>436</v>
      </c>
      <c r="AA5605">
        <v>39</v>
      </c>
      <c r="AB5605">
        <v>1</v>
      </c>
      <c r="AC5605">
        <v>0</v>
      </c>
      <c r="AD5605">
        <v>2</v>
      </c>
      <c r="AE5605">
        <v>1</v>
      </c>
      <c r="AF5605">
        <v>0</v>
      </c>
      <c r="AG5605">
        <v>159130.32</v>
      </c>
      <c r="AH5605">
        <v>0</v>
      </c>
    </row>
    <row r="5606" spans="21:34" x14ac:dyDescent="0.25">
      <c r="U5606">
        <v>5605</v>
      </c>
      <c r="V5606">
        <v>15804721</v>
      </c>
      <c r="W5606" t="s">
        <v>647</v>
      </c>
      <c r="X5606">
        <v>602</v>
      </c>
      <c r="Y5606" t="s">
        <v>374</v>
      </c>
      <c r="Z5606" t="s">
        <v>436</v>
      </c>
      <c r="AA5606">
        <v>49</v>
      </c>
      <c r="AB5606">
        <v>0</v>
      </c>
      <c r="AC5606">
        <v>191808.73</v>
      </c>
      <c r="AD5606">
        <v>1</v>
      </c>
      <c r="AE5606">
        <v>0</v>
      </c>
      <c r="AF5606">
        <v>0</v>
      </c>
      <c r="AG5606">
        <v>97640.2</v>
      </c>
      <c r="AH5606">
        <v>0</v>
      </c>
    </row>
    <row r="5607" spans="21:34" x14ac:dyDescent="0.25">
      <c r="U5607">
        <v>5606</v>
      </c>
      <c r="V5607">
        <v>15730272</v>
      </c>
      <c r="W5607" t="s">
        <v>2443</v>
      </c>
      <c r="X5607">
        <v>619</v>
      </c>
      <c r="Y5607" t="s">
        <v>374</v>
      </c>
      <c r="Z5607" t="s">
        <v>436</v>
      </c>
      <c r="AA5607">
        <v>58</v>
      </c>
      <c r="AB5607">
        <v>5</v>
      </c>
      <c r="AC5607">
        <v>152199.32999999999</v>
      </c>
      <c r="AD5607">
        <v>1</v>
      </c>
      <c r="AE5607">
        <v>1</v>
      </c>
      <c r="AF5607">
        <v>1</v>
      </c>
      <c r="AG5607">
        <v>86022.09</v>
      </c>
      <c r="AH5607">
        <v>0</v>
      </c>
    </row>
    <row r="5608" spans="21:34" x14ac:dyDescent="0.25">
      <c r="U5608">
        <v>5607</v>
      </c>
      <c r="V5608">
        <v>15741988</v>
      </c>
      <c r="W5608" t="s">
        <v>1658</v>
      </c>
      <c r="X5608">
        <v>492</v>
      </c>
      <c r="Y5608" t="s">
        <v>378</v>
      </c>
      <c r="Z5608" t="s">
        <v>437</v>
      </c>
      <c r="AA5608">
        <v>52</v>
      </c>
      <c r="AB5608">
        <v>8</v>
      </c>
      <c r="AC5608">
        <v>125396.24</v>
      </c>
      <c r="AD5608">
        <v>1</v>
      </c>
      <c r="AE5608">
        <v>1</v>
      </c>
      <c r="AF5608">
        <v>0</v>
      </c>
      <c r="AG5608">
        <v>10014.719999999999</v>
      </c>
      <c r="AH5608">
        <v>1</v>
      </c>
    </row>
    <row r="5609" spans="21:34" x14ac:dyDescent="0.25">
      <c r="U5609">
        <v>5608</v>
      </c>
      <c r="V5609">
        <v>15771728</v>
      </c>
      <c r="W5609" t="s">
        <v>1101</v>
      </c>
      <c r="X5609">
        <v>641</v>
      </c>
      <c r="Y5609" t="s">
        <v>378</v>
      </c>
      <c r="Z5609" t="s">
        <v>436</v>
      </c>
      <c r="AA5609">
        <v>41</v>
      </c>
      <c r="AB5609">
        <v>7</v>
      </c>
      <c r="AC5609">
        <v>104405.54</v>
      </c>
      <c r="AD5609">
        <v>3</v>
      </c>
      <c r="AE5609">
        <v>1</v>
      </c>
      <c r="AF5609">
        <v>0</v>
      </c>
      <c r="AG5609">
        <v>17384.21</v>
      </c>
      <c r="AH5609">
        <v>0</v>
      </c>
    </row>
    <row r="5610" spans="21:34" x14ac:dyDescent="0.25">
      <c r="U5610">
        <v>5609</v>
      </c>
      <c r="V5610">
        <v>15605113</v>
      </c>
      <c r="W5610" t="s">
        <v>965</v>
      </c>
      <c r="X5610">
        <v>518</v>
      </c>
      <c r="Y5610" t="s">
        <v>374</v>
      </c>
      <c r="Z5610" t="s">
        <v>437</v>
      </c>
      <c r="AA5610">
        <v>27</v>
      </c>
      <c r="AB5610">
        <v>1</v>
      </c>
      <c r="AC5610">
        <v>133801.49</v>
      </c>
      <c r="AD5610">
        <v>1</v>
      </c>
      <c r="AE5610">
        <v>1</v>
      </c>
      <c r="AF5610">
        <v>1</v>
      </c>
      <c r="AG5610">
        <v>143315.57</v>
      </c>
      <c r="AH5610">
        <v>0</v>
      </c>
    </row>
    <row r="5611" spans="21:34" x14ac:dyDescent="0.25">
      <c r="U5611">
        <v>5610</v>
      </c>
      <c r="V5611">
        <v>15661945</v>
      </c>
      <c r="W5611" t="s">
        <v>2820</v>
      </c>
      <c r="X5611">
        <v>623</v>
      </c>
      <c r="Y5611" t="s">
        <v>376</v>
      </c>
      <c r="Z5611" t="s">
        <v>437</v>
      </c>
      <c r="AA5611">
        <v>40</v>
      </c>
      <c r="AB5611">
        <v>4</v>
      </c>
      <c r="AC5611">
        <v>0</v>
      </c>
      <c r="AD5611">
        <v>3</v>
      </c>
      <c r="AE5611">
        <v>1</v>
      </c>
      <c r="AF5611">
        <v>0</v>
      </c>
      <c r="AG5611">
        <v>31669.18</v>
      </c>
      <c r="AH5611">
        <v>0</v>
      </c>
    </row>
    <row r="5612" spans="21:34" x14ac:dyDescent="0.25">
      <c r="U5612">
        <v>5611</v>
      </c>
      <c r="V5612">
        <v>15783816</v>
      </c>
      <c r="W5612" t="s">
        <v>2134</v>
      </c>
      <c r="X5612">
        <v>733</v>
      </c>
      <c r="Y5612" t="s">
        <v>374</v>
      </c>
      <c r="Z5612" t="s">
        <v>437</v>
      </c>
      <c r="AA5612">
        <v>28</v>
      </c>
      <c r="AB5612">
        <v>5</v>
      </c>
      <c r="AC5612">
        <v>0</v>
      </c>
      <c r="AD5612">
        <v>2</v>
      </c>
      <c r="AE5612">
        <v>0</v>
      </c>
      <c r="AF5612">
        <v>0</v>
      </c>
      <c r="AG5612">
        <v>12761.16</v>
      </c>
      <c r="AH5612">
        <v>0</v>
      </c>
    </row>
    <row r="5613" spans="21:34" x14ac:dyDescent="0.25">
      <c r="U5613">
        <v>5612</v>
      </c>
      <c r="V5613">
        <v>15721207</v>
      </c>
      <c r="W5613" t="s">
        <v>1275</v>
      </c>
      <c r="X5613">
        <v>625</v>
      </c>
      <c r="Y5613" t="s">
        <v>378</v>
      </c>
      <c r="Z5613" t="s">
        <v>436</v>
      </c>
      <c r="AA5613">
        <v>42</v>
      </c>
      <c r="AB5613">
        <v>6</v>
      </c>
      <c r="AC5613">
        <v>100047.33</v>
      </c>
      <c r="AD5613">
        <v>1</v>
      </c>
      <c r="AE5613">
        <v>1</v>
      </c>
      <c r="AF5613">
        <v>0</v>
      </c>
      <c r="AG5613">
        <v>93429.95</v>
      </c>
      <c r="AH5613">
        <v>0</v>
      </c>
    </row>
    <row r="5614" spans="21:34" x14ac:dyDescent="0.25">
      <c r="U5614">
        <v>5613</v>
      </c>
      <c r="V5614">
        <v>15764072</v>
      </c>
      <c r="W5614" t="s">
        <v>2821</v>
      </c>
      <c r="X5614">
        <v>759</v>
      </c>
      <c r="Y5614" t="s">
        <v>374</v>
      </c>
      <c r="Z5614" t="s">
        <v>437</v>
      </c>
      <c r="AA5614">
        <v>31</v>
      </c>
      <c r="AB5614">
        <v>1</v>
      </c>
      <c r="AC5614">
        <v>109848.6</v>
      </c>
      <c r="AD5614">
        <v>1</v>
      </c>
      <c r="AE5614">
        <v>1</v>
      </c>
      <c r="AF5614">
        <v>1</v>
      </c>
      <c r="AG5614">
        <v>42012.55</v>
      </c>
      <c r="AH5614">
        <v>0</v>
      </c>
    </row>
    <row r="5615" spans="21:34" x14ac:dyDescent="0.25">
      <c r="U5615">
        <v>5614</v>
      </c>
      <c r="V5615">
        <v>15689412</v>
      </c>
      <c r="W5615" t="s">
        <v>1952</v>
      </c>
      <c r="X5615">
        <v>604</v>
      </c>
      <c r="Y5615" t="s">
        <v>374</v>
      </c>
      <c r="Z5615" t="s">
        <v>437</v>
      </c>
      <c r="AA5615">
        <v>32</v>
      </c>
      <c r="AB5615">
        <v>7</v>
      </c>
      <c r="AC5615">
        <v>127849.38</v>
      </c>
      <c r="AD5615">
        <v>1</v>
      </c>
      <c r="AE5615">
        <v>1</v>
      </c>
      <c r="AF5615">
        <v>0</v>
      </c>
      <c r="AG5615">
        <v>15798.7</v>
      </c>
      <c r="AH5615">
        <v>0</v>
      </c>
    </row>
    <row r="5616" spans="21:34" x14ac:dyDescent="0.25">
      <c r="U5616">
        <v>5615</v>
      </c>
      <c r="V5616">
        <v>15798385</v>
      </c>
      <c r="W5616" t="s">
        <v>1889</v>
      </c>
      <c r="X5616">
        <v>512</v>
      </c>
      <c r="Y5616" t="s">
        <v>376</v>
      </c>
      <c r="Z5616" t="s">
        <v>437</v>
      </c>
      <c r="AA5616">
        <v>46</v>
      </c>
      <c r="AB5616">
        <v>3</v>
      </c>
      <c r="AC5616">
        <v>0</v>
      </c>
      <c r="AD5616">
        <v>2</v>
      </c>
      <c r="AE5616">
        <v>1</v>
      </c>
      <c r="AF5616">
        <v>1</v>
      </c>
      <c r="AG5616">
        <v>56408.14</v>
      </c>
      <c r="AH5616">
        <v>0</v>
      </c>
    </row>
    <row r="5617" spans="21:34" x14ac:dyDescent="0.25">
      <c r="U5617">
        <v>5616</v>
      </c>
      <c r="V5617">
        <v>15775339</v>
      </c>
      <c r="W5617" t="s">
        <v>2134</v>
      </c>
      <c r="X5617">
        <v>520</v>
      </c>
      <c r="Y5617" t="s">
        <v>374</v>
      </c>
      <c r="Z5617" t="s">
        <v>437</v>
      </c>
      <c r="AA5617">
        <v>29</v>
      </c>
      <c r="AB5617">
        <v>8</v>
      </c>
      <c r="AC5617">
        <v>95947.76</v>
      </c>
      <c r="AD5617">
        <v>1</v>
      </c>
      <c r="AE5617">
        <v>1</v>
      </c>
      <c r="AF5617">
        <v>0</v>
      </c>
      <c r="AG5617">
        <v>4696.4399999999996</v>
      </c>
      <c r="AH5617">
        <v>0</v>
      </c>
    </row>
    <row r="5618" spans="21:34" x14ac:dyDescent="0.25">
      <c r="U5618">
        <v>5617</v>
      </c>
      <c r="V5618">
        <v>15585256</v>
      </c>
      <c r="W5618" t="s">
        <v>2746</v>
      </c>
      <c r="X5618">
        <v>805</v>
      </c>
      <c r="Y5618" t="s">
        <v>376</v>
      </c>
      <c r="Z5618" t="s">
        <v>436</v>
      </c>
      <c r="AA5618">
        <v>26</v>
      </c>
      <c r="AB5618">
        <v>2</v>
      </c>
      <c r="AC5618">
        <v>0</v>
      </c>
      <c r="AD5618">
        <v>2</v>
      </c>
      <c r="AE5618">
        <v>1</v>
      </c>
      <c r="AF5618">
        <v>1</v>
      </c>
      <c r="AG5618">
        <v>25042.1</v>
      </c>
      <c r="AH5618">
        <v>0</v>
      </c>
    </row>
    <row r="5619" spans="21:34" x14ac:dyDescent="0.25">
      <c r="U5619">
        <v>5618</v>
      </c>
      <c r="V5619">
        <v>15797329</v>
      </c>
      <c r="W5619" t="s">
        <v>1042</v>
      </c>
      <c r="X5619">
        <v>626</v>
      </c>
      <c r="Y5619" t="s">
        <v>374</v>
      </c>
      <c r="Z5619" t="s">
        <v>436</v>
      </c>
      <c r="AA5619">
        <v>43</v>
      </c>
      <c r="AB5619">
        <v>4</v>
      </c>
      <c r="AC5619">
        <v>137638.69</v>
      </c>
      <c r="AD5619">
        <v>1</v>
      </c>
      <c r="AE5619">
        <v>1</v>
      </c>
      <c r="AF5619">
        <v>0</v>
      </c>
      <c r="AG5619">
        <v>130442.08</v>
      </c>
      <c r="AH5619">
        <v>1</v>
      </c>
    </row>
    <row r="5620" spans="21:34" x14ac:dyDescent="0.25">
      <c r="U5620">
        <v>5619</v>
      </c>
      <c r="V5620">
        <v>15780220</v>
      </c>
      <c r="W5620" t="s">
        <v>2822</v>
      </c>
      <c r="X5620">
        <v>656</v>
      </c>
      <c r="Y5620" t="s">
        <v>374</v>
      </c>
      <c r="Z5620" t="s">
        <v>436</v>
      </c>
      <c r="AA5620">
        <v>38</v>
      </c>
      <c r="AB5620">
        <v>10</v>
      </c>
      <c r="AC5620">
        <v>0</v>
      </c>
      <c r="AD5620">
        <v>1</v>
      </c>
      <c r="AE5620">
        <v>1</v>
      </c>
      <c r="AF5620">
        <v>1</v>
      </c>
      <c r="AG5620">
        <v>136521.82</v>
      </c>
      <c r="AH5620">
        <v>0</v>
      </c>
    </row>
    <row r="5621" spans="21:34" x14ac:dyDescent="0.25">
      <c r="U5621">
        <v>5620</v>
      </c>
      <c r="V5621">
        <v>15648951</v>
      </c>
      <c r="W5621" t="s">
        <v>1179</v>
      </c>
      <c r="X5621">
        <v>785</v>
      </c>
      <c r="Y5621" t="s">
        <v>376</v>
      </c>
      <c r="Z5621" t="s">
        <v>436</v>
      </c>
      <c r="AA5621">
        <v>41</v>
      </c>
      <c r="AB5621">
        <v>7</v>
      </c>
      <c r="AC5621">
        <v>0</v>
      </c>
      <c r="AD5621">
        <v>2</v>
      </c>
      <c r="AE5621">
        <v>1</v>
      </c>
      <c r="AF5621">
        <v>1</v>
      </c>
      <c r="AG5621">
        <v>199108.88</v>
      </c>
      <c r="AH5621">
        <v>0</v>
      </c>
    </row>
    <row r="5622" spans="21:34" x14ac:dyDescent="0.25">
      <c r="U5622">
        <v>5621</v>
      </c>
      <c r="V5622">
        <v>15752409</v>
      </c>
      <c r="W5622" t="s">
        <v>865</v>
      </c>
      <c r="X5622">
        <v>553</v>
      </c>
      <c r="Y5622" t="s">
        <v>374</v>
      </c>
      <c r="Z5622" t="s">
        <v>436</v>
      </c>
      <c r="AA5622">
        <v>31</v>
      </c>
      <c r="AB5622">
        <v>6</v>
      </c>
      <c r="AC5622">
        <v>0</v>
      </c>
      <c r="AD5622">
        <v>2</v>
      </c>
      <c r="AE5622">
        <v>0</v>
      </c>
      <c r="AF5622">
        <v>0</v>
      </c>
      <c r="AG5622">
        <v>124596.63</v>
      </c>
      <c r="AH5622">
        <v>0</v>
      </c>
    </row>
    <row r="5623" spans="21:34" x14ac:dyDescent="0.25">
      <c r="U5623">
        <v>5622</v>
      </c>
      <c r="V5623">
        <v>15807524</v>
      </c>
      <c r="W5623" t="s">
        <v>2610</v>
      </c>
      <c r="X5623">
        <v>569</v>
      </c>
      <c r="Y5623" t="s">
        <v>374</v>
      </c>
      <c r="Z5623" t="s">
        <v>437</v>
      </c>
      <c r="AA5623">
        <v>44</v>
      </c>
      <c r="AB5623">
        <v>4</v>
      </c>
      <c r="AC5623">
        <v>0</v>
      </c>
      <c r="AD5623">
        <v>2</v>
      </c>
      <c r="AE5623">
        <v>0</v>
      </c>
      <c r="AF5623">
        <v>0</v>
      </c>
      <c r="AG5623">
        <v>134394.78</v>
      </c>
      <c r="AH5623">
        <v>0</v>
      </c>
    </row>
    <row r="5624" spans="21:34" x14ac:dyDescent="0.25">
      <c r="U5624">
        <v>5623</v>
      </c>
      <c r="V5624">
        <v>15766649</v>
      </c>
      <c r="W5624" t="s">
        <v>1627</v>
      </c>
      <c r="X5624">
        <v>670</v>
      </c>
      <c r="Y5624" t="s">
        <v>374</v>
      </c>
      <c r="Z5624" t="s">
        <v>436</v>
      </c>
      <c r="AA5624">
        <v>38</v>
      </c>
      <c r="AB5624">
        <v>10</v>
      </c>
      <c r="AC5624">
        <v>89416.99</v>
      </c>
      <c r="AD5624">
        <v>1</v>
      </c>
      <c r="AE5624">
        <v>0</v>
      </c>
      <c r="AF5624">
        <v>0</v>
      </c>
      <c r="AG5624">
        <v>144275.39000000001</v>
      </c>
      <c r="AH5624">
        <v>0</v>
      </c>
    </row>
    <row r="5625" spans="21:34" x14ac:dyDescent="0.25">
      <c r="U5625">
        <v>5624</v>
      </c>
      <c r="V5625">
        <v>15696812</v>
      </c>
      <c r="W5625" t="s">
        <v>1144</v>
      </c>
      <c r="X5625">
        <v>586</v>
      </c>
      <c r="Y5625" t="s">
        <v>376</v>
      </c>
      <c r="Z5625" t="s">
        <v>436</v>
      </c>
      <c r="AA5625">
        <v>42</v>
      </c>
      <c r="AB5625">
        <v>6</v>
      </c>
      <c r="AC5625">
        <v>0</v>
      </c>
      <c r="AD5625">
        <v>2</v>
      </c>
      <c r="AE5625">
        <v>1</v>
      </c>
      <c r="AF5625">
        <v>1</v>
      </c>
      <c r="AG5625">
        <v>123410.23</v>
      </c>
      <c r="AH5625">
        <v>0</v>
      </c>
    </row>
    <row r="5626" spans="21:34" x14ac:dyDescent="0.25">
      <c r="U5626">
        <v>5625</v>
      </c>
      <c r="V5626">
        <v>15581295</v>
      </c>
      <c r="W5626" t="s">
        <v>852</v>
      </c>
      <c r="X5626">
        <v>617</v>
      </c>
      <c r="Y5626" t="s">
        <v>376</v>
      </c>
      <c r="Z5626" t="s">
        <v>437</v>
      </c>
      <c r="AA5626">
        <v>45</v>
      </c>
      <c r="AB5626">
        <v>1</v>
      </c>
      <c r="AC5626">
        <v>0</v>
      </c>
      <c r="AD5626">
        <v>1</v>
      </c>
      <c r="AE5626">
        <v>1</v>
      </c>
      <c r="AF5626">
        <v>0</v>
      </c>
      <c r="AG5626">
        <v>143298.06</v>
      </c>
      <c r="AH5626">
        <v>0</v>
      </c>
    </row>
    <row r="5627" spans="21:34" x14ac:dyDescent="0.25">
      <c r="U5627">
        <v>5626</v>
      </c>
      <c r="V5627">
        <v>15663234</v>
      </c>
      <c r="W5627" t="s">
        <v>2672</v>
      </c>
      <c r="X5627">
        <v>508</v>
      </c>
      <c r="Y5627" t="s">
        <v>374</v>
      </c>
      <c r="Z5627" t="s">
        <v>437</v>
      </c>
      <c r="AA5627">
        <v>60</v>
      </c>
      <c r="AB5627">
        <v>7</v>
      </c>
      <c r="AC5627">
        <v>143262.04</v>
      </c>
      <c r="AD5627">
        <v>1</v>
      </c>
      <c r="AE5627">
        <v>1</v>
      </c>
      <c r="AF5627">
        <v>1</v>
      </c>
      <c r="AG5627">
        <v>129562.74</v>
      </c>
      <c r="AH5627">
        <v>0</v>
      </c>
    </row>
    <row r="5628" spans="21:34" x14ac:dyDescent="0.25">
      <c r="U5628">
        <v>5627</v>
      </c>
      <c r="V5628">
        <v>15741417</v>
      </c>
      <c r="W5628" t="s">
        <v>1036</v>
      </c>
      <c r="X5628">
        <v>624</v>
      </c>
      <c r="Y5628" t="s">
        <v>376</v>
      </c>
      <c r="Z5628" t="s">
        <v>437</v>
      </c>
      <c r="AA5628">
        <v>35</v>
      </c>
      <c r="AB5628">
        <v>7</v>
      </c>
      <c r="AC5628">
        <v>119656.45</v>
      </c>
      <c r="AD5628">
        <v>2</v>
      </c>
      <c r="AE5628">
        <v>1</v>
      </c>
      <c r="AF5628">
        <v>1</v>
      </c>
      <c r="AG5628">
        <v>4595.05</v>
      </c>
      <c r="AH5628">
        <v>0</v>
      </c>
    </row>
    <row r="5629" spans="21:34" x14ac:dyDescent="0.25">
      <c r="U5629">
        <v>5628</v>
      </c>
      <c r="V5629">
        <v>15695174</v>
      </c>
      <c r="W5629" t="s">
        <v>816</v>
      </c>
      <c r="X5629">
        <v>654</v>
      </c>
      <c r="Y5629" t="s">
        <v>374</v>
      </c>
      <c r="Z5629" t="s">
        <v>436</v>
      </c>
      <c r="AA5629">
        <v>29</v>
      </c>
      <c r="AB5629">
        <v>4</v>
      </c>
      <c r="AC5629">
        <v>132954.64000000001</v>
      </c>
      <c r="AD5629">
        <v>1</v>
      </c>
      <c r="AE5629">
        <v>1</v>
      </c>
      <c r="AF5629">
        <v>1</v>
      </c>
      <c r="AG5629">
        <v>146715.07</v>
      </c>
      <c r="AH5629">
        <v>0</v>
      </c>
    </row>
    <row r="5630" spans="21:34" x14ac:dyDescent="0.25">
      <c r="U5630">
        <v>5629</v>
      </c>
      <c r="V5630">
        <v>15665168</v>
      </c>
      <c r="W5630" t="s">
        <v>915</v>
      </c>
      <c r="X5630">
        <v>681</v>
      </c>
      <c r="Y5630" t="s">
        <v>378</v>
      </c>
      <c r="Z5630" t="s">
        <v>437</v>
      </c>
      <c r="AA5630">
        <v>44</v>
      </c>
      <c r="AB5630">
        <v>3</v>
      </c>
      <c r="AC5630">
        <v>105206.7</v>
      </c>
      <c r="AD5630">
        <v>2</v>
      </c>
      <c r="AE5630">
        <v>1</v>
      </c>
      <c r="AF5630">
        <v>1</v>
      </c>
      <c r="AG5630">
        <v>163558.35999999999</v>
      </c>
      <c r="AH5630">
        <v>0</v>
      </c>
    </row>
    <row r="5631" spans="21:34" x14ac:dyDescent="0.25">
      <c r="U5631">
        <v>5630</v>
      </c>
      <c r="V5631">
        <v>15601503</v>
      </c>
      <c r="W5631" t="s">
        <v>1979</v>
      </c>
      <c r="X5631">
        <v>578</v>
      </c>
      <c r="Y5631" t="s">
        <v>376</v>
      </c>
      <c r="Z5631" t="s">
        <v>436</v>
      </c>
      <c r="AA5631">
        <v>28</v>
      </c>
      <c r="AB5631">
        <v>4</v>
      </c>
      <c r="AC5631">
        <v>0</v>
      </c>
      <c r="AD5631">
        <v>2</v>
      </c>
      <c r="AE5631">
        <v>0</v>
      </c>
      <c r="AF5631">
        <v>0</v>
      </c>
      <c r="AG5631">
        <v>6947.09</v>
      </c>
      <c r="AH5631">
        <v>0</v>
      </c>
    </row>
    <row r="5632" spans="21:34" x14ac:dyDescent="0.25">
      <c r="U5632">
        <v>5631</v>
      </c>
      <c r="V5632">
        <v>15706131</v>
      </c>
      <c r="W5632" t="s">
        <v>2515</v>
      </c>
      <c r="X5632">
        <v>621</v>
      </c>
      <c r="Y5632" t="s">
        <v>376</v>
      </c>
      <c r="Z5632" t="s">
        <v>437</v>
      </c>
      <c r="AA5632">
        <v>37</v>
      </c>
      <c r="AB5632">
        <v>9</v>
      </c>
      <c r="AC5632">
        <v>83061.259999999995</v>
      </c>
      <c r="AD5632">
        <v>2</v>
      </c>
      <c r="AE5632">
        <v>1</v>
      </c>
      <c r="AF5632">
        <v>0</v>
      </c>
      <c r="AG5632">
        <v>9170.5400000000009</v>
      </c>
      <c r="AH5632">
        <v>0</v>
      </c>
    </row>
    <row r="5633" spans="21:34" x14ac:dyDescent="0.25">
      <c r="U5633">
        <v>5632</v>
      </c>
      <c r="V5633">
        <v>15782758</v>
      </c>
      <c r="W5633" t="s">
        <v>1604</v>
      </c>
      <c r="X5633">
        <v>632</v>
      </c>
      <c r="Y5633" t="s">
        <v>374</v>
      </c>
      <c r="Z5633" t="s">
        <v>436</v>
      </c>
      <c r="AA5633">
        <v>40</v>
      </c>
      <c r="AB5633">
        <v>5</v>
      </c>
      <c r="AC5633">
        <v>147650.68</v>
      </c>
      <c r="AD5633">
        <v>1</v>
      </c>
      <c r="AE5633">
        <v>1</v>
      </c>
      <c r="AF5633">
        <v>1</v>
      </c>
      <c r="AG5633">
        <v>199674.83</v>
      </c>
      <c r="AH5633">
        <v>0</v>
      </c>
    </row>
    <row r="5634" spans="21:34" x14ac:dyDescent="0.25">
      <c r="U5634">
        <v>5633</v>
      </c>
      <c r="V5634">
        <v>15591091</v>
      </c>
      <c r="W5634" t="s">
        <v>2823</v>
      </c>
      <c r="X5634">
        <v>644</v>
      </c>
      <c r="Y5634" t="s">
        <v>374</v>
      </c>
      <c r="Z5634" t="s">
        <v>436</v>
      </c>
      <c r="AA5634">
        <v>44</v>
      </c>
      <c r="AB5634">
        <v>5</v>
      </c>
      <c r="AC5634">
        <v>73348.56</v>
      </c>
      <c r="AD5634">
        <v>1</v>
      </c>
      <c r="AE5634">
        <v>1</v>
      </c>
      <c r="AF5634">
        <v>0</v>
      </c>
      <c r="AG5634">
        <v>157166.79</v>
      </c>
      <c r="AH5634">
        <v>1</v>
      </c>
    </row>
    <row r="5635" spans="21:34" x14ac:dyDescent="0.25">
      <c r="U5635">
        <v>5634</v>
      </c>
      <c r="V5635">
        <v>15715877</v>
      </c>
      <c r="W5635" t="s">
        <v>1066</v>
      </c>
      <c r="X5635">
        <v>821</v>
      </c>
      <c r="Y5635" t="s">
        <v>374</v>
      </c>
      <c r="Z5635" t="s">
        <v>436</v>
      </c>
      <c r="AA5635">
        <v>28</v>
      </c>
      <c r="AB5635">
        <v>2</v>
      </c>
      <c r="AC5635">
        <v>0</v>
      </c>
      <c r="AD5635">
        <v>2</v>
      </c>
      <c r="AE5635">
        <v>1</v>
      </c>
      <c r="AF5635">
        <v>0</v>
      </c>
      <c r="AG5635">
        <v>46072.52</v>
      </c>
      <c r="AH5635">
        <v>0</v>
      </c>
    </row>
    <row r="5636" spans="21:34" x14ac:dyDescent="0.25">
      <c r="U5636">
        <v>5635</v>
      </c>
      <c r="V5636">
        <v>15756918</v>
      </c>
      <c r="W5636" t="s">
        <v>956</v>
      </c>
      <c r="X5636">
        <v>754</v>
      </c>
      <c r="Y5636" t="s">
        <v>374</v>
      </c>
      <c r="Z5636" t="s">
        <v>437</v>
      </c>
      <c r="AA5636">
        <v>38</v>
      </c>
      <c r="AB5636">
        <v>2</v>
      </c>
      <c r="AC5636">
        <v>0</v>
      </c>
      <c r="AD5636">
        <v>2</v>
      </c>
      <c r="AE5636">
        <v>0</v>
      </c>
      <c r="AF5636">
        <v>0</v>
      </c>
      <c r="AG5636">
        <v>3524.69</v>
      </c>
      <c r="AH5636">
        <v>0</v>
      </c>
    </row>
    <row r="5637" spans="21:34" x14ac:dyDescent="0.25">
      <c r="U5637">
        <v>5636</v>
      </c>
      <c r="V5637">
        <v>15746662</v>
      </c>
      <c r="W5637" t="s">
        <v>2824</v>
      </c>
      <c r="X5637">
        <v>568</v>
      </c>
      <c r="Y5637" t="s">
        <v>376</v>
      </c>
      <c r="Z5637" t="s">
        <v>437</v>
      </c>
      <c r="AA5637">
        <v>27</v>
      </c>
      <c r="AB5637">
        <v>1</v>
      </c>
      <c r="AC5637">
        <v>116320.68</v>
      </c>
      <c r="AD5637">
        <v>1</v>
      </c>
      <c r="AE5637">
        <v>0</v>
      </c>
      <c r="AF5637">
        <v>1</v>
      </c>
      <c r="AG5637">
        <v>45563.94</v>
      </c>
      <c r="AH5637">
        <v>0</v>
      </c>
    </row>
    <row r="5638" spans="21:34" x14ac:dyDescent="0.25">
      <c r="U5638">
        <v>5637</v>
      </c>
      <c r="V5638">
        <v>15626679</v>
      </c>
      <c r="W5638" t="s">
        <v>2825</v>
      </c>
      <c r="X5638">
        <v>584</v>
      </c>
      <c r="Y5638" t="s">
        <v>374</v>
      </c>
      <c r="Z5638" t="s">
        <v>436</v>
      </c>
      <c r="AA5638">
        <v>33</v>
      </c>
      <c r="AB5638">
        <v>3</v>
      </c>
      <c r="AC5638">
        <v>0</v>
      </c>
      <c r="AD5638">
        <v>2</v>
      </c>
      <c r="AE5638">
        <v>0</v>
      </c>
      <c r="AF5638">
        <v>1</v>
      </c>
      <c r="AG5638">
        <v>59103.13</v>
      </c>
      <c r="AH5638">
        <v>0</v>
      </c>
    </row>
    <row r="5639" spans="21:34" x14ac:dyDescent="0.25">
      <c r="U5639">
        <v>5638</v>
      </c>
      <c r="V5639">
        <v>15793343</v>
      </c>
      <c r="W5639" t="s">
        <v>1347</v>
      </c>
      <c r="X5639">
        <v>549</v>
      </c>
      <c r="Y5639" t="s">
        <v>374</v>
      </c>
      <c r="Z5639" t="s">
        <v>437</v>
      </c>
      <c r="AA5639">
        <v>29</v>
      </c>
      <c r="AB5639">
        <v>8</v>
      </c>
      <c r="AC5639">
        <v>0</v>
      </c>
      <c r="AD5639">
        <v>2</v>
      </c>
      <c r="AE5639">
        <v>1</v>
      </c>
      <c r="AF5639">
        <v>1</v>
      </c>
      <c r="AG5639">
        <v>189558.44</v>
      </c>
      <c r="AH5639">
        <v>0</v>
      </c>
    </row>
    <row r="5640" spans="21:34" x14ac:dyDescent="0.25">
      <c r="U5640">
        <v>5639</v>
      </c>
      <c r="V5640">
        <v>15576774</v>
      </c>
      <c r="W5640" t="s">
        <v>849</v>
      </c>
      <c r="X5640">
        <v>729</v>
      </c>
      <c r="Y5640" t="s">
        <v>374</v>
      </c>
      <c r="Z5640" t="s">
        <v>437</v>
      </c>
      <c r="AA5640">
        <v>38</v>
      </c>
      <c r="AB5640">
        <v>7</v>
      </c>
      <c r="AC5640">
        <v>0</v>
      </c>
      <c r="AD5640">
        <v>2</v>
      </c>
      <c r="AE5640">
        <v>0</v>
      </c>
      <c r="AF5640">
        <v>0</v>
      </c>
      <c r="AG5640">
        <v>45779.9</v>
      </c>
      <c r="AH5640">
        <v>0</v>
      </c>
    </row>
    <row r="5641" spans="21:34" x14ac:dyDescent="0.25">
      <c r="U5641">
        <v>5640</v>
      </c>
      <c r="V5641">
        <v>15801316</v>
      </c>
      <c r="W5641" t="s">
        <v>1653</v>
      </c>
      <c r="X5641">
        <v>523</v>
      </c>
      <c r="Y5641" t="s">
        <v>374</v>
      </c>
      <c r="Z5641" t="s">
        <v>436</v>
      </c>
      <c r="AA5641">
        <v>61</v>
      </c>
      <c r="AB5641">
        <v>8</v>
      </c>
      <c r="AC5641">
        <v>66250.710000000006</v>
      </c>
      <c r="AD5641">
        <v>1</v>
      </c>
      <c r="AE5641">
        <v>1</v>
      </c>
      <c r="AF5641">
        <v>1</v>
      </c>
      <c r="AG5641">
        <v>21859.06</v>
      </c>
      <c r="AH5641">
        <v>0</v>
      </c>
    </row>
    <row r="5642" spans="21:34" x14ac:dyDescent="0.25">
      <c r="U5642">
        <v>5641</v>
      </c>
      <c r="V5642">
        <v>15800514</v>
      </c>
      <c r="W5642" t="s">
        <v>2826</v>
      </c>
      <c r="X5642">
        <v>477</v>
      </c>
      <c r="Y5642" t="s">
        <v>378</v>
      </c>
      <c r="Z5642" t="s">
        <v>437</v>
      </c>
      <c r="AA5642">
        <v>24</v>
      </c>
      <c r="AB5642">
        <v>2</v>
      </c>
      <c r="AC5642">
        <v>95675.62</v>
      </c>
      <c r="AD5642">
        <v>2</v>
      </c>
      <c r="AE5642">
        <v>0</v>
      </c>
      <c r="AF5642">
        <v>0</v>
      </c>
      <c r="AG5642">
        <v>162699.70000000001</v>
      </c>
      <c r="AH5642">
        <v>1</v>
      </c>
    </row>
    <row r="5643" spans="21:34" x14ac:dyDescent="0.25">
      <c r="U5643">
        <v>5642</v>
      </c>
      <c r="V5643">
        <v>15662232</v>
      </c>
      <c r="W5643" t="s">
        <v>2827</v>
      </c>
      <c r="X5643">
        <v>675</v>
      </c>
      <c r="Y5643" t="s">
        <v>378</v>
      </c>
      <c r="Z5643" t="s">
        <v>436</v>
      </c>
      <c r="AA5643">
        <v>42</v>
      </c>
      <c r="AB5643">
        <v>2</v>
      </c>
      <c r="AC5643">
        <v>92616.639999999999</v>
      </c>
      <c r="AD5643">
        <v>2</v>
      </c>
      <c r="AE5643">
        <v>1</v>
      </c>
      <c r="AF5643">
        <v>0</v>
      </c>
      <c r="AG5643">
        <v>8567.18</v>
      </c>
      <c r="AH5643">
        <v>0</v>
      </c>
    </row>
    <row r="5644" spans="21:34" x14ac:dyDescent="0.25">
      <c r="U5644">
        <v>5643</v>
      </c>
      <c r="V5644">
        <v>15737778</v>
      </c>
      <c r="W5644" t="s">
        <v>1453</v>
      </c>
      <c r="X5644">
        <v>782</v>
      </c>
      <c r="Y5644" t="s">
        <v>376</v>
      </c>
      <c r="Z5644" t="s">
        <v>437</v>
      </c>
      <c r="AA5644">
        <v>41</v>
      </c>
      <c r="AB5644">
        <v>4</v>
      </c>
      <c r="AC5644">
        <v>0</v>
      </c>
      <c r="AD5644">
        <v>1</v>
      </c>
      <c r="AE5644">
        <v>1</v>
      </c>
      <c r="AF5644">
        <v>0</v>
      </c>
      <c r="AG5644">
        <v>132943.88</v>
      </c>
      <c r="AH5644">
        <v>0</v>
      </c>
    </row>
    <row r="5645" spans="21:34" x14ac:dyDescent="0.25">
      <c r="U5645">
        <v>5644</v>
      </c>
      <c r="V5645">
        <v>15782096</v>
      </c>
      <c r="W5645" t="s">
        <v>1399</v>
      </c>
      <c r="X5645">
        <v>616</v>
      </c>
      <c r="Y5645" t="s">
        <v>376</v>
      </c>
      <c r="Z5645" t="s">
        <v>437</v>
      </c>
      <c r="AA5645">
        <v>36</v>
      </c>
      <c r="AB5645">
        <v>6</v>
      </c>
      <c r="AC5645">
        <v>0</v>
      </c>
      <c r="AD5645">
        <v>1</v>
      </c>
      <c r="AE5645">
        <v>1</v>
      </c>
      <c r="AF5645">
        <v>1</v>
      </c>
      <c r="AG5645">
        <v>12916.32</v>
      </c>
      <c r="AH5645">
        <v>1</v>
      </c>
    </row>
    <row r="5646" spans="21:34" x14ac:dyDescent="0.25">
      <c r="U5646">
        <v>5645</v>
      </c>
      <c r="V5646">
        <v>15783522</v>
      </c>
      <c r="W5646" t="s">
        <v>648</v>
      </c>
      <c r="X5646">
        <v>738</v>
      </c>
      <c r="Y5646" t="s">
        <v>376</v>
      </c>
      <c r="Z5646" t="s">
        <v>437</v>
      </c>
      <c r="AA5646">
        <v>37</v>
      </c>
      <c r="AB5646">
        <v>8</v>
      </c>
      <c r="AC5646">
        <v>100565.94</v>
      </c>
      <c r="AD5646">
        <v>1</v>
      </c>
      <c r="AE5646">
        <v>1</v>
      </c>
      <c r="AF5646">
        <v>1</v>
      </c>
      <c r="AG5646">
        <v>128799.86</v>
      </c>
      <c r="AH5646">
        <v>0</v>
      </c>
    </row>
    <row r="5647" spans="21:34" x14ac:dyDescent="0.25">
      <c r="U5647">
        <v>5646</v>
      </c>
      <c r="V5647">
        <v>15785373</v>
      </c>
      <c r="W5647" t="s">
        <v>1847</v>
      </c>
      <c r="X5647">
        <v>717</v>
      </c>
      <c r="Y5647" t="s">
        <v>376</v>
      </c>
      <c r="Z5647" t="s">
        <v>437</v>
      </c>
      <c r="AA5647">
        <v>42</v>
      </c>
      <c r="AB5647">
        <v>5</v>
      </c>
      <c r="AC5647">
        <v>190305.78</v>
      </c>
      <c r="AD5647">
        <v>1</v>
      </c>
      <c r="AE5647">
        <v>1</v>
      </c>
      <c r="AF5647">
        <v>0</v>
      </c>
      <c r="AG5647">
        <v>99347.8</v>
      </c>
      <c r="AH5647">
        <v>1</v>
      </c>
    </row>
    <row r="5648" spans="21:34" x14ac:dyDescent="0.25">
      <c r="U5648">
        <v>5647</v>
      </c>
      <c r="V5648">
        <v>15756272</v>
      </c>
      <c r="W5648" t="s">
        <v>1335</v>
      </c>
      <c r="X5648">
        <v>526</v>
      </c>
      <c r="Y5648" t="s">
        <v>378</v>
      </c>
      <c r="Z5648" t="s">
        <v>437</v>
      </c>
      <c r="AA5648">
        <v>35</v>
      </c>
      <c r="AB5648">
        <v>9</v>
      </c>
      <c r="AC5648">
        <v>118536.4</v>
      </c>
      <c r="AD5648">
        <v>1</v>
      </c>
      <c r="AE5648">
        <v>1</v>
      </c>
      <c r="AF5648">
        <v>0</v>
      </c>
      <c r="AG5648">
        <v>40980.870000000003</v>
      </c>
      <c r="AH5648">
        <v>1</v>
      </c>
    </row>
    <row r="5649" spans="21:34" x14ac:dyDescent="0.25">
      <c r="U5649">
        <v>5648</v>
      </c>
      <c r="V5649">
        <v>15615245</v>
      </c>
      <c r="W5649" t="s">
        <v>910</v>
      </c>
      <c r="X5649">
        <v>660</v>
      </c>
      <c r="Y5649" t="s">
        <v>374</v>
      </c>
      <c r="Z5649" t="s">
        <v>436</v>
      </c>
      <c r="AA5649">
        <v>19</v>
      </c>
      <c r="AB5649">
        <v>5</v>
      </c>
      <c r="AC5649">
        <v>127649.64</v>
      </c>
      <c r="AD5649">
        <v>1</v>
      </c>
      <c r="AE5649">
        <v>1</v>
      </c>
      <c r="AF5649">
        <v>1</v>
      </c>
      <c r="AG5649">
        <v>40368.65</v>
      </c>
      <c r="AH5649">
        <v>0</v>
      </c>
    </row>
    <row r="5650" spans="21:34" x14ac:dyDescent="0.25">
      <c r="U5650">
        <v>5649</v>
      </c>
      <c r="V5650">
        <v>15600174</v>
      </c>
      <c r="W5650" t="s">
        <v>1083</v>
      </c>
      <c r="X5650">
        <v>525</v>
      </c>
      <c r="Y5650" t="s">
        <v>374</v>
      </c>
      <c r="Z5650" t="s">
        <v>436</v>
      </c>
      <c r="AA5650">
        <v>35</v>
      </c>
      <c r="AB5650">
        <v>7</v>
      </c>
      <c r="AC5650">
        <v>165358.76999999999</v>
      </c>
      <c r="AD5650">
        <v>1</v>
      </c>
      <c r="AE5650">
        <v>0</v>
      </c>
      <c r="AF5650">
        <v>1</v>
      </c>
      <c r="AG5650">
        <v>94738.54</v>
      </c>
      <c r="AH5650">
        <v>0</v>
      </c>
    </row>
    <row r="5651" spans="21:34" x14ac:dyDescent="0.25">
      <c r="U5651">
        <v>5650</v>
      </c>
      <c r="V5651">
        <v>15752956</v>
      </c>
      <c r="W5651" t="s">
        <v>1312</v>
      </c>
      <c r="X5651">
        <v>629</v>
      </c>
      <c r="Y5651" t="s">
        <v>376</v>
      </c>
      <c r="Z5651" t="s">
        <v>436</v>
      </c>
      <c r="AA5651">
        <v>29</v>
      </c>
      <c r="AB5651">
        <v>6</v>
      </c>
      <c r="AC5651">
        <v>0</v>
      </c>
      <c r="AD5651">
        <v>2</v>
      </c>
      <c r="AE5651">
        <v>1</v>
      </c>
      <c r="AF5651">
        <v>1</v>
      </c>
      <c r="AG5651">
        <v>88842.8</v>
      </c>
      <c r="AH5651">
        <v>0</v>
      </c>
    </row>
    <row r="5652" spans="21:34" x14ac:dyDescent="0.25">
      <c r="U5652">
        <v>5651</v>
      </c>
      <c r="V5652">
        <v>15644882</v>
      </c>
      <c r="W5652" t="s">
        <v>680</v>
      </c>
      <c r="X5652">
        <v>616</v>
      </c>
      <c r="Y5652" t="s">
        <v>378</v>
      </c>
      <c r="Z5652" t="s">
        <v>437</v>
      </c>
      <c r="AA5652">
        <v>36</v>
      </c>
      <c r="AB5652">
        <v>10</v>
      </c>
      <c r="AC5652">
        <v>78249.53</v>
      </c>
      <c r="AD5652">
        <v>1</v>
      </c>
      <c r="AE5652">
        <v>1</v>
      </c>
      <c r="AF5652">
        <v>0</v>
      </c>
      <c r="AG5652">
        <v>136934.91</v>
      </c>
      <c r="AH5652">
        <v>0</v>
      </c>
    </row>
    <row r="5653" spans="21:34" x14ac:dyDescent="0.25">
      <c r="U5653">
        <v>5652</v>
      </c>
      <c r="V5653">
        <v>15766272</v>
      </c>
      <c r="W5653" t="s">
        <v>2202</v>
      </c>
      <c r="X5653">
        <v>521</v>
      </c>
      <c r="Y5653" t="s">
        <v>378</v>
      </c>
      <c r="Z5653" t="s">
        <v>437</v>
      </c>
      <c r="AA5653">
        <v>61</v>
      </c>
      <c r="AB5653">
        <v>0</v>
      </c>
      <c r="AC5653">
        <v>125193.96</v>
      </c>
      <c r="AD5653">
        <v>1</v>
      </c>
      <c r="AE5653">
        <v>1</v>
      </c>
      <c r="AF5653">
        <v>1</v>
      </c>
      <c r="AG5653">
        <v>109356.53</v>
      </c>
      <c r="AH5653">
        <v>0</v>
      </c>
    </row>
    <row r="5654" spans="21:34" x14ac:dyDescent="0.25">
      <c r="U5654">
        <v>5653</v>
      </c>
      <c r="V5654">
        <v>15800620</v>
      </c>
      <c r="W5654" t="s">
        <v>2828</v>
      </c>
      <c r="X5654">
        <v>691</v>
      </c>
      <c r="Y5654" t="s">
        <v>374</v>
      </c>
      <c r="Z5654" t="s">
        <v>437</v>
      </c>
      <c r="AA5654">
        <v>29</v>
      </c>
      <c r="AB5654">
        <v>9</v>
      </c>
      <c r="AC5654">
        <v>0</v>
      </c>
      <c r="AD5654">
        <v>2</v>
      </c>
      <c r="AE5654">
        <v>0</v>
      </c>
      <c r="AF5654">
        <v>0</v>
      </c>
      <c r="AG5654">
        <v>199635.93</v>
      </c>
      <c r="AH5654">
        <v>0</v>
      </c>
    </row>
    <row r="5655" spans="21:34" x14ac:dyDescent="0.25">
      <c r="U5655">
        <v>5654</v>
      </c>
      <c r="V5655">
        <v>15569764</v>
      </c>
      <c r="W5655" t="s">
        <v>1392</v>
      </c>
      <c r="X5655">
        <v>687</v>
      </c>
      <c r="Y5655" t="s">
        <v>378</v>
      </c>
      <c r="Z5655" t="s">
        <v>437</v>
      </c>
      <c r="AA5655">
        <v>41</v>
      </c>
      <c r="AB5655">
        <v>2</v>
      </c>
      <c r="AC5655">
        <v>154007.21</v>
      </c>
      <c r="AD5655">
        <v>1</v>
      </c>
      <c r="AE5655">
        <v>1</v>
      </c>
      <c r="AF5655">
        <v>0</v>
      </c>
      <c r="AG5655">
        <v>158408.23000000001</v>
      </c>
      <c r="AH5655">
        <v>0</v>
      </c>
    </row>
    <row r="5656" spans="21:34" x14ac:dyDescent="0.25">
      <c r="U5656">
        <v>5655</v>
      </c>
      <c r="V5656">
        <v>15747458</v>
      </c>
      <c r="W5656" t="s">
        <v>2202</v>
      </c>
      <c r="X5656">
        <v>677</v>
      </c>
      <c r="Y5656" t="s">
        <v>376</v>
      </c>
      <c r="Z5656" t="s">
        <v>437</v>
      </c>
      <c r="AA5656">
        <v>43</v>
      </c>
      <c r="AB5656">
        <v>3</v>
      </c>
      <c r="AC5656">
        <v>133214.88</v>
      </c>
      <c r="AD5656">
        <v>2</v>
      </c>
      <c r="AE5656">
        <v>1</v>
      </c>
      <c r="AF5656">
        <v>1</v>
      </c>
      <c r="AG5656">
        <v>95936.84</v>
      </c>
      <c r="AH5656">
        <v>0</v>
      </c>
    </row>
    <row r="5657" spans="21:34" x14ac:dyDescent="0.25">
      <c r="U5657">
        <v>5656</v>
      </c>
      <c r="V5657">
        <v>15573171</v>
      </c>
      <c r="W5657" t="s">
        <v>873</v>
      </c>
      <c r="X5657">
        <v>695</v>
      </c>
      <c r="Y5657" t="s">
        <v>376</v>
      </c>
      <c r="Z5657" t="s">
        <v>436</v>
      </c>
      <c r="AA5657">
        <v>63</v>
      </c>
      <c r="AB5657">
        <v>1</v>
      </c>
      <c r="AC5657">
        <v>146202.93</v>
      </c>
      <c r="AD5657">
        <v>1</v>
      </c>
      <c r="AE5657">
        <v>1</v>
      </c>
      <c r="AF5657">
        <v>1</v>
      </c>
      <c r="AG5657">
        <v>126688.83</v>
      </c>
      <c r="AH5657">
        <v>1</v>
      </c>
    </row>
    <row r="5658" spans="21:34" x14ac:dyDescent="0.25">
      <c r="U5658">
        <v>5657</v>
      </c>
      <c r="V5658">
        <v>15736769</v>
      </c>
      <c r="W5658" t="s">
        <v>1503</v>
      </c>
      <c r="X5658">
        <v>663</v>
      </c>
      <c r="Y5658" t="s">
        <v>374</v>
      </c>
      <c r="Z5658" t="s">
        <v>437</v>
      </c>
      <c r="AA5658">
        <v>27</v>
      </c>
      <c r="AB5658">
        <v>9</v>
      </c>
      <c r="AC5658">
        <v>0</v>
      </c>
      <c r="AD5658">
        <v>2</v>
      </c>
      <c r="AE5658">
        <v>1</v>
      </c>
      <c r="AF5658">
        <v>0</v>
      </c>
      <c r="AG5658">
        <v>150850.29</v>
      </c>
      <c r="AH5658">
        <v>0</v>
      </c>
    </row>
    <row r="5659" spans="21:34" x14ac:dyDescent="0.25">
      <c r="U5659">
        <v>5658</v>
      </c>
      <c r="V5659">
        <v>15763381</v>
      </c>
      <c r="W5659" t="s">
        <v>1121</v>
      </c>
      <c r="X5659">
        <v>496</v>
      </c>
      <c r="Y5659" t="s">
        <v>374</v>
      </c>
      <c r="Z5659" t="s">
        <v>436</v>
      </c>
      <c r="AA5659">
        <v>30</v>
      </c>
      <c r="AB5659">
        <v>0</v>
      </c>
      <c r="AC5659">
        <v>90963.49</v>
      </c>
      <c r="AD5659">
        <v>1</v>
      </c>
      <c r="AE5659">
        <v>0</v>
      </c>
      <c r="AF5659">
        <v>1</v>
      </c>
      <c r="AG5659">
        <v>27802</v>
      </c>
      <c r="AH5659">
        <v>0</v>
      </c>
    </row>
    <row r="5660" spans="21:34" x14ac:dyDescent="0.25">
      <c r="U5660">
        <v>5659</v>
      </c>
      <c r="V5660">
        <v>15814430</v>
      </c>
      <c r="W5660" t="s">
        <v>774</v>
      </c>
      <c r="X5660">
        <v>747</v>
      </c>
      <c r="Y5660" t="s">
        <v>376</v>
      </c>
      <c r="Z5660" t="s">
        <v>436</v>
      </c>
      <c r="AA5660">
        <v>41</v>
      </c>
      <c r="AB5660">
        <v>9</v>
      </c>
      <c r="AC5660">
        <v>0</v>
      </c>
      <c r="AD5660">
        <v>1</v>
      </c>
      <c r="AE5660">
        <v>1</v>
      </c>
      <c r="AF5660">
        <v>0</v>
      </c>
      <c r="AG5660">
        <v>32430.94</v>
      </c>
      <c r="AH5660">
        <v>1</v>
      </c>
    </row>
    <row r="5661" spans="21:34" x14ac:dyDescent="0.25">
      <c r="U5661">
        <v>5660</v>
      </c>
      <c r="V5661">
        <v>15638607</v>
      </c>
      <c r="W5661" t="s">
        <v>943</v>
      </c>
      <c r="X5661">
        <v>546</v>
      </c>
      <c r="Y5661" t="s">
        <v>374</v>
      </c>
      <c r="Z5661" t="s">
        <v>437</v>
      </c>
      <c r="AA5661">
        <v>52</v>
      </c>
      <c r="AB5661">
        <v>2</v>
      </c>
      <c r="AC5661">
        <v>0</v>
      </c>
      <c r="AD5661">
        <v>1</v>
      </c>
      <c r="AE5661">
        <v>1</v>
      </c>
      <c r="AF5661">
        <v>0</v>
      </c>
      <c r="AG5661">
        <v>137332.37</v>
      </c>
      <c r="AH5661">
        <v>1</v>
      </c>
    </row>
    <row r="5662" spans="21:34" x14ac:dyDescent="0.25">
      <c r="U5662">
        <v>5661</v>
      </c>
      <c r="V5662">
        <v>15737133</v>
      </c>
      <c r="W5662" t="s">
        <v>1256</v>
      </c>
      <c r="X5662">
        <v>706</v>
      </c>
      <c r="Y5662" t="s">
        <v>376</v>
      </c>
      <c r="Z5662" t="s">
        <v>436</v>
      </c>
      <c r="AA5662">
        <v>68</v>
      </c>
      <c r="AB5662">
        <v>4</v>
      </c>
      <c r="AC5662">
        <v>114386.85</v>
      </c>
      <c r="AD5662">
        <v>1</v>
      </c>
      <c r="AE5662">
        <v>1</v>
      </c>
      <c r="AF5662">
        <v>1</v>
      </c>
      <c r="AG5662">
        <v>28601.68</v>
      </c>
      <c r="AH5662">
        <v>0</v>
      </c>
    </row>
    <row r="5663" spans="21:34" x14ac:dyDescent="0.25">
      <c r="U5663">
        <v>5662</v>
      </c>
      <c r="V5663">
        <v>15613945</v>
      </c>
      <c r="W5663" t="s">
        <v>655</v>
      </c>
      <c r="X5663">
        <v>472</v>
      </c>
      <c r="Y5663" t="s">
        <v>374</v>
      </c>
      <c r="Z5663" t="s">
        <v>437</v>
      </c>
      <c r="AA5663">
        <v>26</v>
      </c>
      <c r="AB5663">
        <v>5</v>
      </c>
      <c r="AC5663">
        <v>0</v>
      </c>
      <c r="AD5663">
        <v>2</v>
      </c>
      <c r="AE5663">
        <v>1</v>
      </c>
      <c r="AF5663">
        <v>0</v>
      </c>
      <c r="AG5663">
        <v>108411.66</v>
      </c>
      <c r="AH5663">
        <v>0</v>
      </c>
    </row>
    <row r="5664" spans="21:34" x14ac:dyDescent="0.25">
      <c r="U5664">
        <v>5663</v>
      </c>
      <c r="V5664">
        <v>15659937</v>
      </c>
      <c r="W5664" t="s">
        <v>1253</v>
      </c>
      <c r="X5664">
        <v>703</v>
      </c>
      <c r="Y5664" t="s">
        <v>374</v>
      </c>
      <c r="Z5664" t="s">
        <v>437</v>
      </c>
      <c r="AA5664">
        <v>40</v>
      </c>
      <c r="AB5664">
        <v>7</v>
      </c>
      <c r="AC5664">
        <v>0</v>
      </c>
      <c r="AD5664">
        <v>2</v>
      </c>
      <c r="AE5664">
        <v>0</v>
      </c>
      <c r="AF5664">
        <v>1</v>
      </c>
      <c r="AG5664">
        <v>122518.5</v>
      </c>
      <c r="AH5664">
        <v>0</v>
      </c>
    </row>
    <row r="5665" spans="21:34" x14ac:dyDescent="0.25">
      <c r="U5665">
        <v>5664</v>
      </c>
      <c r="V5665">
        <v>15765287</v>
      </c>
      <c r="W5665" t="s">
        <v>865</v>
      </c>
      <c r="X5665">
        <v>850</v>
      </c>
      <c r="Y5665" t="s">
        <v>374</v>
      </c>
      <c r="Z5665" t="s">
        <v>437</v>
      </c>
      <c r="AA5665">
        <v>38</v>
      </c>
      <c r="AB5665">
        <v>2</v>
      </c>
      <c r="AC5665">
        <v>0</v>
      </c>
      <c r="AD5665">
        <v>2</v>
      </c>
      <c r="AE5665">
        <v>1</v>
      </c>
      <c r="AF5665">
        <v>0</v>
      </c>
      <c r="AG5665">
        <v>9015.07</v>
      </c>
      <c r="AH5665">
        <v>0</v>
      </c>
    </row>
    <row r="5666" spans="21:34" x14ac:dyDescent="0.25">
      <c r="U5666">
        <v>5665</v>
      </c>
      <c r="V5666">
        <v>15661723</v>
      </c>
      <c r="W5666" t="s">
        <v>1400</v>
      </c>
      <c r="X5666">
        <v>667</v>
      </c>
      <c r="Y5666" t="s">
        <v>376</v>
      </c>
      <c r="Z5666" t="s">
        <v>436</v>
      </c>
      <c r="AA5666">
        <v>71</v>
      </c>
      <c r="AB5666">
        <v>4</v>
      </c>
      <c r="AC5666">
        <v>137260.78</v>
      </c>
      <c r="AD5666">
        <v>1</v>
      </c>
      <c r="AE5666">
        <v>0</v>
      </c>
      <c r="AF5666">
        <v>1</v>
      </c>
      <c r="AG5666">
        <v>94433.08</v>
      </c>
      <c r="AH5666">
        <v>1</v>
      </c>
    </row>
    <row r="5667" spans="21:34" x14ac:dyDescent="0.25">
      <c r="U5667">
        <v>5666</v>
      </c>
      <c r="V5667">
        <v>15766064</v>
      </c>
      <c r="W5667" t="s">
        <v>2207</v>
      </c>
      <c r="X5667">
        <v>559</v>
      </c>
      <c r="Y5667" t="s">
        <v>374</v>
      </c>
      <c r="Z5667" t="s">
        <v>436</v>
      </c>
      <c r="AA5667">
        <v>33</v>
      </c>
      <c r="AB5667">
        <v>9</v>
      </c>
      <c r="AC5667">
        <v>111060.05</v>
      </c>
      <c r="AD5667">
        <v>2</v>
      </c>
      <c r="AE5667">
        <v>1</v>
      </c>
      <c r="AF5667">
        <v>0</v>
      </c>
      <c r="AG5667">
        <v>110371.84</v>
      </c>
      <c r="AH5667">
        <v>0</v>
      </c>
    </row>
    <row r="5668" spans="21:34" x14ac:dyDescent="0.25">
      <c r="U5668">
        <v>5667</v>
      </c>
      <c r="V5668">
        <v>15649616</v>
      </c>
      <c r="W5668" t="s">
        <v>1478</v>
      </c>
      <c r="X5668">
        <v>636</v>
      </c>
      <c r="Y5668" t="s">
        <v>376</v>
      </c>
      <c r="Z5668" t="s">
        <v>436</v>
      </c>
      <c r="AA5668">
        <v>60</v>
      </c>
      <c r="AB5668">
        <v>7</v>
      </c>
      <c r="AC5668">
        <v>124447.73</v>
      </c>
      <c r="AD5668">
        <v>1</v>
      </c>
      <c r="AE5668">
        <v>1</v>
      </c>
      <c r="AF5668">
        <v>1</v>
      </c>
      <c r="AG5668">
        <v>141364.62</v>
      </c>
      <c r="AH5668">
        <v>1</v>
      </c>
    </row>
    <row r="5669" spans="21:34" x14ac:dyDescent="0.25">
      <c r="U5669">
        <v>5668</v>
      </c>
      <c r="V5669">
        <v>15719017</v>
      </c>
      <c r="W5669" t="s">
        <v>1156</v>
      </c>
      <c r="X5669">
        <v>672</v>
      </c>
      <c r="Y5669" t="s">
        <v>374</v>
      </c>
      <c r="Z5669" t="s">
        <v>437</v>
      </c>
      <c r="AA5669">
        <v>34</v>
      </c>
      <c r="AB5669">
        <v>8</v>
      </c>
      <c r="AC5669">
        <v>0</v>
      </c>
      <c r="AD5669">
        <v>2</v>
      </c>
      <c r="AE5669">
        <v>1</v>
      </c>
      <c r="AF5669">
        <v>1</v>
      </c>
      <c r="AG5669">
        <v>16245.25</v>
      </c>
      <c r="AH5669">
        <v>0</v>
      </c>
    </row>
    <row r="5670" spans="21:34" x14ac:dyDescent="0.25">
      <c r="U5670">
        <v>5669</v>
      </c>
      <c r="V5670">
        <v>15720919</v>
      </c>
      <c r="W5670" t="s">
        <v>2829</v>
      </c>
      <c r="X5670">
        <v>667</v>
      </c>
      <c r="Y5670" t="s">
        <v>374</v>
      </c>
      <c r="Z5670" t="s">
        <v>436</v>
      </c>
      <c r="AA5670">
        <v>42</v>
      </c>
      <c r="AB5670">
        <v>7</v>
      </c>
      <c r="AC5670">
        <v>0</v>
      </c>
      <c r="AD5670">
        <v>1</v>
      </c>
      <c r="AE5670">
        <v>0</v>
      </c>
      <c r="AF5670">
        <v>1</v>
      </c>
      <c r="AG5670">
        <v>108348.94</v>
      </c>
      <c r="AH5670">
        <v>1</v>
      </c>
    </row>
    <row r="5671" spans="21:34" x14ac:dyDescent="0.25">
      <c r="U5671">
        <v>5670</v>
      </c>
      <c r="V5671">
        <v>15706706</v>
      </c>
      <c r="W5671" t="s">
        <v>1334</v>
      </c>
      <c r="X5671">
        <v>648</v>
      </c>
      <c r="Y5671" t="s">
        <v>378</v>
      </c>
      <c r="Z5671" t="s">
        <v>436</v>
      </c>
      <c r="AA5671">
        <v>33</v>
      </c>
      <c r="AB5671">
        <v>7</v>
      </c>
      <c r="AC5671">
        <v>135310.41</v>
      </c>
      <c r="AD5671">
        <v>2</v>
      </c>
      <c r="AE5671">
        <v>0</v>
      </c>
      <c r="AF5671">
        <v>1</v>
      </c>
      <c r="AG5671">
        <v>171668.2</v>
      </c>
      <c r="AH5671">
        <v>0</v>
      </c>
    </row>
    <row r="5672" spans="21:34" x14ac:dyDescent="0.25">
      <c r="U5672">
        <v>5671</v>
      </c>
      <c r="V5672">
        <v>15709653</v>
      </c>
      <c r="W5672" t="s">
        <v>1404</v>
      </c>
      <c r="X5672">
        <v>497</v>
      </c>
      <c r="Y5672" t="s">
        <v>374</v>
      </c>
      <c r="Z5672" t="s">
        <v>436</v>
      </c>
      <c r="AA5672">
        <v>32</v>
      </c>
      <c r="AB5672">
        <v>8</v>
      </c>
      <c r="AC5672">
        <v>0</v>
      </c>
      <c r="AD5672">
        <v>2</v>
      </c>
      <c r="AE5672">
        <v>1</v>
      </c>
      <c r="AF5672">
        <v>0</v>
      </c>
      <c r="AG5672">
        <v>67364.42</v>
      </c>
      <c r="AH5672">
        <v>0</v>
      </c>
    </row>
    <row r="5673" spans="21:34" x14ac:dyDescent="0.25">
      <c r="U5673">
        <v>5672</v>
      </c>
      <c r="V5673">
        <v>15805104</v>
      </c>
      <c r="W5673" t="s">
        <v>41</v>
      </c>
      <c r="X5673">
        <v>743</v>
      </c>
      <c r="Y5673" t="s">
        <v>374</v>
      </c>
      <c r="Z5673" t="s">
        <v>437</v>
      </c>
      <c r="AA5673">
        <v>73</v>
      </c>
      <c r="AB5673">
        <v>6</v>
      </c>
      <c r="AC5673">
        <v>0</v>
      </c>
      <c r="AD5673">
        <v>2</v>
      </c>
      <c r="AE5673">
        <v>0</v>
      </c>
      <c r="AF5673">
        <v>1</v>
      </c>
      <c r="AG5673">
        <v>107867.38</v>
      </c>
      <c r="AH5673">
        <v>0</v>
      </c>
    </row>
    <row r="5674" spans="21:34" x14ac:dyDescent="0.25">
      <c r="U5674">
        <v>5673</v>
      </c>
      <c r="V5674">
        <v>15622442</v>
      </c>
      <c r="W5674" t="s">
        <v>1210</v>
      </c>
      <c r="X5674">
        <v>619</v>
      </c>
      <c r="Y5674" t="s">
        <v>374</v>
      </c>
      <c r="Z5674" t="s">
        <v>436</v>
      </c>
      <c r="AA5674">
        <v>29</v>
      </c>
      <c r="AB5674">
        <v>5</v>
      </c>
      <c r="AC5674">
        <v>0</v>
      </c>
      <c r="AD5674">
        <v>2</v>
      </c>
      <c r="AE5674">
        <v>1</v>
      </c>
      <c r="AF5674">
        <v>0</v>
      </c>
      <c r="AG5674">
        <v>194310.1</v>
      </c>
      <c r="AH5674">
        <v>0</v>
      </c>
    </row>
    <row r="5675" spans="21:34" x14ac:dyDescent="0.25">
      <c r="U5675">
        <v>5674</v>
      </c>
      <c r="V5675">
        <v>15572801</v>
      </c>
      <c r="W5675" t="s">
        <v>2830</v>
      </c>
      <c r="X5675">
        <v>639</v>
      </c>
      <c r="Y5675" t="s">
        <v>376</v>
      </c>
      <c r="Z5675" t="s">
        <v>436</v>
      </c>
      <c r="AA5675">
        <v>34</v>
      </c>
      <c r="AB5675">
        <v>5</v>
      </c>
      <c r="AC5675">
        <v>139393.19</v>
      </c>
      <c r="AD5675">
        <v>2</v>
      </c>
      <c r="AE5675">
        <v>0</v>
      </c>
      <c r="AF5675">
        <v>0</v>
      </c>
      <c r="AG5675">
        <v>33950.080000000002</v>
      </c>
      <c r="AH5675">
        <v>0</v>
      </c>
    </row>
    <row r="5676" spans="21:34" x14ac:dyDescent="0.25">
      <c r="U5676">
        <v>5675</v>
      </c>
      <c r="V5676">
        <v>15767598</v>
      </c>
      <c r="W5676" t="s">
        <v>1208</v>
      </c>
      <c r="X5676">
        <v>540</v>
      </c>
      <c r="Y5676" t="s">
        <v>376</v>
      </c>
      <c r="Z5676" t="s">
        <v>436</v>
      </c>
      <c r="AA5676">
        <v>28</v>
      </c>
      <c r="AB5676">
        <v>8</v>
      </c>
      <c r="AC5676">
        <v>0</v>
      </c>
      <c r="AD5676">
        <v>2</v>
      </c>
      <c r="AE5676">
        <v>0</v>
      </c>
      <c r="AF5676">
        <v>0</v>
      </c>
      <c r="AG5676">
        <v>197588.32</v>
      </c>
      <c r="AH5676">
        <v>0</v>
      </c>
    </row>
    <row r="5677" spans="21:34" x14ac:dyDescent="0.25">
      <c r="U5677">
        <v>5676</v>
      </c>
      <c r="V5677">
        <v>15757897</v>
      </c>
      <c r="W5677" t="s">
        <v>2831</v>
      </c>
      <c r="X5677">
        <v>766</v>
      </c>
      <c r="Y5677" t="s">
        <v>374</v>
      </c>
      <c r="Z5677" t="s">
        <v>437</v>
      </c>
      <c r="AA5677">
        <v>26</v>
      </c>
      <c r="AB5677">
        <v>3</v>
      </c>
      <c r="AC5677">
        <v>104258.8</v>
      </c>
      <c r="AD5677">
        <v>1</v>
      </c>
      <c r="AE5677">
        <v>1</v>
      </c>
      <c r="AF5677">
        <v>1</v>
      </c>
      <c r="AG5677">
        <v>428.23</v>
      </c>
      <c r="AH5677">
        <v>0</v>
      </c>
    </row>
    <row r="5678" spans="21:34" x14ac:dyDescent="0.25">
      <c r="U5678">
        <v>5677</v>
      </c>
      <c r="V5678">
        <v>15568104</v>
      </c>
      <c r="W5678" t="s">
        <v>2832</v>
      </c>
      <c r="X5678">
        <v>749</v>
      </c>
      <c r="Y5678" t="s">
        <v>374</v>
      </c>
      <c r="Z5678" t="s">
        <v>437</v>
      </c>
      <c r="AA5678">
        <v>26</v>
      </c>
      <c r="AB5678">
        <v>6</v>
      </c>
      <c r="AC5678">
        <v>0</v>
      </c>
      <c r="AD5678">
        <v>2</v>
      </c>
      <c r="AE5678">
        <v>0</v>
      </c>
      <c r="AF5678">
        <v>1</v>
      </c>
      <c r="AG5678">
        <v>34948.769999999997</v>
      </c>
      <c r="AH5678">
        <v>0</v>
      </c>
    </row>
    <row r="5679" spans="21:34" x14ac:dyDescent="0.25">
      <c r="U5679">
        <v>5678</v>
      </c>
      <c r="V5679">
        <v>15763414</v>
      </c>
      <c r="W5679" t="s">
        <v>1558</v>
      </c>
      <c r="X5679">
        <v>655</v>
      </c>
      <c r="Y5679" t="s">
        <v>378</v>
      </c>
      <c r="Z5679" t="s">
        <v>436</v>
      </c>
      <c r="AA5679">
        <v>32</v>
      </c>
      <c r="AB5679">
        <v>9</v>
      </c>
      <c r="AC5679">
        <v>113447.01</v>
      </c>
      <c r="AD5679">
        <v>1</v>
      </c>
      <c r="AE5679">
        <v>1</v>
      </c>
      <c r="AF5679">
        <v>0</v>
      </c>
      <c r="AG5679">
        <v>82084.3</v>
      </c>
      <c r="AH5679">
        <v>0</v>
      </c>
    </row>
    <row r="5680" spans="21:34" x14ac:dyDescent="0.25">
      <c r="U5680">
        <v>5679</v>
      </c>
      <c r="V5680">
        <v>15732265</v>
      </c>
      <c r="W5680" t="s">
        <v>1109</v>
      </c>
      <c r="X5680">
        <v>630</v>
      </c>
      <c r="Y5680" t="s">
        <v>374</v>
      </c>
      <c r="Z5680" t="s">
        <v>436</v>
      </c>
      <c r="AA5680">
        <v>33</v>
      </c>
      <c r="AB5680">
        <v>9</v>
      </c>
      <c r="AC5680">
        <v>0</v>
      </c>
      <c r="AD5680">
        <v>2</v>
      </c>
      <c r="AE5680">
        <v>1</v>
      </c>
      <c r="AF5680">
        <v>0</v>
      </c>
      <c r="AG5680">
        <v>64804.59</v>
      </c>
      <c r="AH5680">
        <v>0</v>
      </c>
    </row>
    <row r="5681" spans="21:34" x14ac:dyDescent="0.25">
      <c r="U5681">
        <v>5680</v>
      </c>
      <c r="V5681">
        <v>15621974</v>
      </c>
      <c r="W5681" t="s">
        <v>2006</v>
      </c>
      <c r="X5681">
        <v>778</v>
      </c>
      <c r="Y5681" t="s">
        <v>378</v>
      </c>
      <c r="Z5681" t="s">
        <v>437</v>
      </c>
      <c r="AA5681">
        <v>33</v>
      </c>
      <c r="AB5681">
        <v>4</v>
      </c>
      <c r="AC5681">
        <v>111063.73</v>
      </c>
      <c r="AD5681">
        <v>2</v>
      </c>
      <c r="AE5681">
        <v>1</v>
      </c>
      <c r="AF5681">
        <v>0</v>
      </c>
      <c r="AG5681">
        <v>83556.649999999994</v>
      </c>
      <c r="AH5681">
        <v>0</v>
      </c>
    </row>
    <row r="5682" spans="21:34" x14ac:dyDescent="0.25">
      <c r="U5682">
        <v>5681</v>
      </c>
      <c r="V5682">
        <v>15803947</v>
      </c>
      <c r="W5682" t="s">
        <v>1104</v>
      </c>
      <c r="X5682">
        <v>757</v>
      </c>
      <c r="Y5682" t="s">
        <v>378</v>
      </c>
      <c r="Z5682" t="s">
        <v>437</v>
      </c>
      <c r="AA5682">
        <v>30</v>
      </c>
      <c r="AB5682">
        <v>6</v>
      </c>
      <c r="AC5682">
        <v>161378.01999999999</v>
      </c>
      <c r="AD5682">
        <v>1</v>
      </c>
      <c r="AE5682">
        <v>0</v>
      </c>
      <c r="AF5682">
        <v>0</v>
      </c>
      <c r="AG5682">
        <v>71926.28</v>
      </c>
      <c r="AH5682">
        <v>1</v>
      </c>
    </row>
    <row r="5683" spans="21:34" x14ac:dyDescent="0.25">
      <c r="U5683">
        <v>5682</v>
      </c>
      <c r="V5683">
        <v>15720706</v>
      </c>
      <c r="W5683" t="s">
        <v>1375</v>
      </c>
      <c r="X5683">
        <v>529</v>
      </c>
      <c r="Y5683" t="s">
        <v>376</v>
      </c>
      <c r="Z5683" t="s">
        <v>437</v>
      </c>
      <c r="AA5683">
        <v>39</v>
      </c>
      <c r="AB5683">
        <v>2</v>
      </c>
      <c r="AC5683">
        <v>82766.429999999993</v>
      </c>
      <c r="AD5683">
        <v>1</v>
      </c>
      <c r="AE5683">
        <v>1</v>
      </c>
      <c r="AF5683">
        <v>1</v>
      </c>
      <c r="AG5683">
        <v>122925.44</v>
      </c>
      <c r="AH5683">
        <v>0</v>
      </c>
    </row>
    <row r="5684" spans="21:34" x14ac:dyDescent="0.25">
      <c r="U5684">
        <v>5683</v>
      </c>
      <c r="V5684">
        <v>15759290</v>
      </c>
      <c r="W5684" t="s">
        <v>2833</v>
      </c>
      <c r="X5684">
        <v>620</v>
      </c>
      <c r="Y5684" t="s">
        <v>376</v>
      </c>
      <c r="Z5684" t="s">
        <v>436</v>
      </c>
      <c r="AA5684">
        <v>29</v>
      </c>
      <c r="AB5684">
        <v>9</v>
      </c>
      <c r="AC5684">
        <v>0</v>
      </c>
      <c r="AD5684">
        <v>2</v>
      </c>
      <c r="AE5684">
        <v>1</v>
      </c>
      <c r="AF5684">
        <v>0</v>
      </c>
      <c r="AG5684">
        <v>13133.88</v>
      </c>
      <c r="AH5684">
        <v>0</v>
      </c>
    </row>
    <row r="5685" spans="21:34" x14ac:dyDescent="0.25">
      <c r="U5685">
        <v>5684</v>
      </c>
      <c r="V5685">
        <v>15651664</v>
      </c>
      <c r="W5685" t="s">
        <v>1359</v>
      </c>
      <c r="X5685">
        <v>615</v>
      </c>
      <c r="Y5685" t="s">
        <v>374</v>
      </c>
      <c r="Z5685" t="s">
        <v>437</v>
      </c>
      <c r="AA5685">
        <v>61</v>
      </c>
      <c r="AB5685">
        <v>1</v>
      </c>
      <c r="AC5685">
        <v>104267.7</v>
      </c>
      <c r="AD5685">
        <v>1</v>
      </c>
      <c r="AE5685">
        <v>1</v>
      </c>
      <c r="AF5685">
        <v>0</v>
      </c>
      <c r="AG5685">
        <v>62845.64</v>
      </c>
      <c r="AH5685">
        <v>1</v>
      </c>
    </row>
    <row r="5686" spans="21:34" x14ac:dyDescent="0.25">
      <c r="U5686">
        <v>5685</v>
      </c>
      <c r="V5686">
        <v>15795132</v>
      </c>
      <c r="W5686" t="s">
        <v>2834</v>
      </c>
      <c r="X5686">
        <v>735</v>
      </c>
      <c r="Y5686" t="s">
        <v>374</v>
      </c>
      <c r="Z5686" t="s">
        <v>437</v>
      </c>
      <c r="AA5686">
        <v>25</v>
      </c>
      <c r="AB5686">
        <v>3</v>
      </c>
      <c r="AC5686">
        <v>91718.8</v>
      </c>
      <c r="AD5686">
        <v>1</v>
      </c>
      <c r="AE5686">
        <v>0</v>
      </c>
      <c r="AF5686">
        <v>0</v>
      </c>
      <c r="AG5686">
        <v>28411.23</v>
      </c>
      <c r="AH5686">
        <v>0</v>
      </c>
    </row>
    <row r="5687" spans="21:34" x14ac:dyDescent="0.25">
      <c r="U5687">
        <v>5686</v>
      </c>
      <c r="V5687">
        <v>15811565</v>
      </c>
      <c r="W5687" t="s">
        <v>769</v>
      </c>
      <c r="X5687">
        <v>705</v>
      </c>
      <c r="Y5687" t="s">
        <v>376</v>
      </c>
      <c r="Z5687" t="s">
        <v>437</v>
      </c>
      <c r="AA5687">
        <v>47</v>
      </c>
      <c r="AB5687">
        <v>3</v>
      </c>
      <c r="AC5687">
        <v>63488.7</v>
      </c>
      <c r="AD5687">
        <v>1</v>
      </c>
      <c r="AE5687">
        <v>0</v>
      </c>
      <c r="AF5687">
        <v>1</v>
      </c>
      <c r="AG5687">
        <v>28640.92</v>
      </c>
      <c r="AH5687">
        <v>1</v>
      </c>
    </row>
    <row r="5688" spans="21:34" x14ac:dyDescent="0.25">
      <c r="U5688">
        <v>5687</v>
      </c>
      <c r="V5688">
        <v>15713774</v>
      </c>
      <c r="W5688" t="s">
        <v>2699</v>
      </c>
      <c r="X5688">
        <v>644</v>
      </c>
      <c r="Y5688" t="s">
        <v>376</v>
      </c>
      <c r="Z5688" t="s">
        <v>437</v>
      </c>
      <c r="AA5688">
        <v>46</v>
      </c>
      <c r="AB5688">
        <v>6</v>
      </c>
      <c r="AC5688">
        <v>12459.19</v>
      </c>
      <c r="AD5688">
        <v>1</v>
      </c>
      <c r="AE5688">
        <v>0</v>
      </c>
      <c r="AF5688">
        <v>0</v>
      </c>
      <c r="AG5688">
        <v>156787.34</v>
      </c>
      <c r="AH5688">
        <v>1</v>
      </c>
    </row>
    <row r="5689" spans="21:34" x14ac:dyDescent="0.25">
      <c r="U5689">
        <v>5688</v>
      </c>
      <c r="V5689">
        <v>15691840</v>
      </c>
      <c r="W5689" t="s">
        <v>1268</v>
      </c>
      <c r="X5689">
        <v>505</v>
      </c>
      <c r="Y5689" t="s">
        <v>378</v>
      </c>
      <c r="Z5689" t="s">
        <v>437</v>
      </c>
      <c r="AA5689">
        <v>37</v>
      </c>
      <c r="AB5689">
        <v>6</v>
      </c>
      <c r="AC5689">
        <v>159863.9</v>
      </c>
      <c r="AD5689">
        <v>2</v>
      </c>
      <c r="AE5689">
        <v>0</v>
      </c>
      <c r="AF5689">
        <v>1</v>
      </c>
      <c r="AG5689">
        <v>125307.87</v>
      </c>
      <c r="AH5689">
        <v>0</v>
      </c>
    </row>
    <row r="5690" spans="21:34" x14ac:dyDescent="0.25">
      <c r="U5690">
        <v>5689</v>
      </c>
      <c r="V5690">
        <v>15682021</v>
      </c>
      <c r="W5690" t="s">
        <v>1517</v>
      </c>
      <c r="X5690">
        <v>471</v>
      </c>
      <c r="Y5690" t="s">
        <v>378</v>
      </c>
      <c r="Z5690" t="s">
        <v>436</v>
      </c>
      <c r="AA5690">
        <v>23</v>
      </c>
      <c r="AB5690">
        <v>6</v>
      </c>
      <c r="AC5690">
        <v>104592.55</v>
      </c>
      <c r="AD5690">
        <v>2</v>
      </c>
      <c r="AE5690">
        <v>1</v>
      </c>
      <c r="AF5690">
        <v>0</v>
      </c>
      <c r="AG5690">
        <v>131736.23000000001</v>
      </c>
      <c r="AH5690">
        <v>0</v>
      </c>
    </row>
    <row r="5691" spans="21:34" x14ac:dyDescent="0.25">
      <c r="U5691">
        <v>5690</v>
      </c>
      <c r="V5691">
        <v>15612931</v>
      </c>
      <c r="W5691" t="s">
        <v>1858</v>
      </c>
      <c r="X5691">
        <v>722</v>
      </c>
      <c r="Y5691" t="s">
        <v>376</v>
      </c>
      <c r="Z5691" t="s">
        <v>437</v>
      </c>
      <c r="AA5691">
        <v>50</v>
      </c>
      <c r="AB5691">
        <v>4</v>
      </c>
      <c r="AC5691">
        <v>132088.59</v>
      </c>
      <c r="AD5691">
        <v>1</v>
      </c>
      <c r="AE5691">
        <v>1</v>
      </c>
      <c r="AF5691">
        <v>1</v>
      </c>
      <c r="AG5691">
        <v>128262.14</v>
      </c>
      <c r="AH5691">
        <v>0</v>
      </c>
    </row>
    <row r="5692" spans="21:34" x14ac:dyDescent="0.25">
      <c r="U5692">
        <v>5691</v>
      </c>
      <c r="V5692">
        <v>15676707</v>
      </c>
      <c r="W5692" t="s">
        <v>1508</v>
      </c>
      <c r="X5692">
        <v>577</v>
      </c>
      <c r="Y5692" t="s">
        <v>376</v>
      </c>
      <c r="Z5692" t="s">
        <v>437</v>
      </c>
      <c r="AA5692">
        <v>39</v>
      </c>
      <c r="AB5692">
        <v>4</v>
      </c>
      <c r="AC5692">
        <v>0</v>
      </c>
      <c r="AD5692">
        <v>2</v>
      </c>
      <c r="AE5692">
        <v>1</v>
      </c>
      <c r="AF5692">
        <v>0</v>
      </c>
      <c r="AG5692">
        <v>91366.42</v>
      </c>
      <c r="AH5692">
        <v>0</v>
      </c>
    </row>
    <row r="5693" spans="21:34" x14ac:dyDescent="0.25">
      <c r="U5693">
        <v>5692</v>
      </c>
      <c r="V5693">
        <v>15601383</v>
      </c>
      <c r="W5693" t="s">
        <v>961</v>
      </c>
      <c r="X5693">
        <v>744</v>
      </c>
      <c r="Y5693" t="s">
        <v>376</v>
      </c>
      <c r="Z5693" t="s">
        <v>436</v>
      </c>
      <c r="AA5693">
        <v>44</v>
      </c>
      <c r="AB5693">
        <v>5</v>
      </c>
      <c r="AC5693">
        <v>120654.68</v>
      </c>
      <c r="AD5693">
        <v>1</v>
      </c>
      <c r="AE5693">
        <v>1</v>
      </c>
      <c r="AF5693">
        <v>0</v>
      </c>
      <c r="AG5693">
        <v>82290.81</v>
      </c>
      <c r="AH5693">
        <v>0</v>
      </c>
    </row>
    <row r="5694" spans="21:34" x14ac:dyDescent="0.25">
      <c r="U5694">
        <v>5693</v>
      </c>
      <c r="V5694">
        <v>15662662</v>
      </c>
      <c r="W5694" t="s">
        <v>2835</v>
      </c>
      <c r="X5694">
        <v>573</v>
      </c>
      <c r="Y5694" t="s">
        <v>374</v>
      </c>
      <c r="Z5694" t="s">
        <v>437</v>
      </c>
      <c r="AA5694">
        <v>30</v>
      </c>
      <c r="AB5694">
        <v>6</v>
      </c>
      <c r="AC5694">
        <v>0</v>
      </c>
      <c r="AD5694">
        <v>2</v>
      </c>
      <c r="AE5694">
        <v>1</v>
      </c>
      <c r="AF5694">
        <v>0</v>
      </c>
      <c r="AG5694">
        <v>66190.210000000006</v>
      </c>
      <c r="AH5694">
        <v>0</v>
      </c>
    </row>
    <row r="5695" spans="21:34" x14ac:dyDescent="0.25">
      <c r="U5695">
        <v>5694</v>
      </c>
      <c r="V5695">
        <v>15752694</v>
      </c>
      <c r="W5695" t="s">
        <v>781</v>
      </c>
      <c r="X5695">
        <v>653</v>
      </c>
      <c r="Y5695" t="s">
        <v>374</v>
      </c>
      <c r="Z5695" t="s">
        <v>437</v>
      </c>
      <c r="AA5695">
        <v>32</v>
      </c>
      <c r="AB5695">
        <v>4</v>
      </c>
      <c r="AC5695">
        <v>83772.95</v>
      </c>
      <c r="AD5695">
        <v>1</v>
      </c>
      <c r="AE5695">
        <v>0</v>
      </c>
      <c r="AF5695">
        <v>1</v>
      </c>
      <c r="AG5695">
        <v>23920.65</v>
      </c>
      <c r="AH5695">
        <v>0</v>
      </c>
    </row>
    <row r="5696" spans="21:34" x14ac:dyDescent="0.25">
      <c r="U5696">
        <v>5695</v>
      </c>
      <c r="V5696">
        <v>15590683</v>
      </c>
      <c r="W5696" t="s">
        <v>1156</v>
      </c>
      <c r="X5696">
        <v>660</v>
      </c>
      <c r="Y5696" t="s">
        <v>374</v>
      </c>
      <c r="Z5696" t="s">
        <v>437</v>
      </c>
      <c r="AA5696">
        <v>31</v>
      </c>
      <c r="AB5696">
        <v>6</v>
      </c>
      <c r="AC5696">
        <v>172325.67</v>
      </c>
      <c r="AD5696">
        <v>1</v>
      </c>
      <c r="AE5696">
        <v>0</v>
      </c>
      <c r="AF5696">
        <v>1</v>
      </c>
      <c r="AG5696">
        <v>45438.38</v>
      </c>
      <c r="AH5696">
        <v>0</v>
      </c>
    </row>
    <row r="5697" spans="21:34" x14ac:dyDescent="0.25">
      <c r="U5697">
        <v>5696</v>
      </c>
      <c r="V5697">
        <v>15773591</v>
      </c>
      <c r="W5697" t="s">
        <v>2836</v>
      </c>
      <c r="X5697">
        <v>787</v>
      </c>
      <c r="Y5697" t="s">
        <v>374</v>
      </c>
      <c r="Z5697" t="s">
        <v>436</v>
      </c>
      <c r="AA5697">
        <v>46</v>
      </c>
      <c r="AB5697">
        <v>7</v>
      </c>
      <c r="AC5697">
        <v>117685.31</v>
      </c>
      <c r="AD5697">
        <v>2</v>
      </c>
      <c r="AE5697">
        <v>1</v>
      </c>
      <c r="AF5697">
        <v>1</v>
      </c>
      <c r="AG5697">
        <v>93360.35</v>
      </c>
      <c r="AH5697">
        <v>0</v>
      </c>
    </row>
    <row r="5698" spans="21:34" x14ac:dyDescent="0.25">
      <c r="U5698">
        <v>5697</v>
      </c>
      <c r="V5698">
        <v>15723620</v>
      </c>
      <c r="W5698" t="s">
        <v>1081</v>
      </c>
      <c r="X5698">
        <v>617</v>
      </c>
      <c r="Y5698" t="s">
        <v>374</v>
      </c>
      <c r="Z5698" t="s">
        <v>436</v>
      </c>
      <c r="AA5698">
        <v>41</v>
      </c>
      <c r="AB5698">
        <v>7</v>
      </c>
      <c r="AC5698">
        <v>0</v>
      </c>
      <c r="AD5698">
        <v>2</v>
      </c>
      <c r="AE5698">
        <v>0</v>
      </c>
      <c r="AF5698">
        <v>1</v>
      </c>
      <c r="AG5698">
        <v>14496.67</v>
      </c>
      <c r="AH5698">
        <v>0</v>
      </c>
    </row>
    <row r="5699" spans="21:34" x14ac:dyDescent="0.25">
      <c r="U5699">
        <v>5698</v>
      </c>
      <c r="V5699">
        <v>15671779</v>
      </c>
      <c r="W5699" t="s">
        <v>671</v>
      </c>
      <c r="X5699">
        <v>567</v>
      </c>
      <c r="Y5699" t="s">
        <v>374</v>
      </c>
      <c r="Z5699" t="s">
        <v>436</v>
      </c>
      <c r="AA5699">
        <v>39</v>
      </c>
      <c r="AB5699">
        <v>5</v>
      </c>
      <c r="AC5699">
        <v>0</v>
      </c>
      <c r="AD5699">
        <v>2</v>
      </c>
      <c r="AE5699">
        <v>0</v>
      </c>
      <c r="AF5699">
        <v>0</v>
      </c>
      <c r="AG5699">
        <v>168521.72</v>
      </c>
      <c r="AH5699">
        <v>0</v>
      </c>
    </row>
    <row r="5700" spans="21:34" x14ac:dyDescent="0.25">
      <c r="U5700">
        <v>5699</v>
      </c>
      <c r="V5700">
        <v>15672966</v>
      </c>
      <c r="W5700" t="s">
        <v>2378</v>
      </c>
      <c r="X5700">
        <v>682</v>
      </c>
      <c r="Y5700" t="s">
        <v>376</v>
      </c>
      <c r="Z5700" t="s">
        <v>437</v>
      </c>
      <c r="AA5700">
        <v>64</v>
      </c>
      <c r="AB5700">
        <v>9</v>
      </c>
      <c r="AC5700">
        <v>0</v>
      </c>
      <c r="AD5700">
        <v>2</v>
      </c>
      <c r="AE5700">
        <v>1</v>
      </c>
      <c r="AF5700">
        <v>1</v>
      </c>
      <c r="AG5700">
        <v>103318.44</v>
      </c>
      <c r="AH5700">
        <v>0</v>
      </c>
    </row>
    <row r="5701" spans="21:34" x14ac:dyDescent="0.25">
      <c r="U5701">
        <v>5700</v>
      </c>
      <c r="V5701">
        <v>15624667</v>
      </c>
      <c r="W5701" t="s">
        <v>718</v>
      </c>
      <c r="X5701">
        <v>684</v>
      </c>
      <c r="Y5701" t="s">
        <v>374</v>
      </c>
      <c r="Z5701" t="s">
        <v>436</v>
      </c>
      <c r="AA5701">
        <v>35</v>
      </c>
      <c r="AB5701">
        <v>6</v>
      </c>
      <c r="AC5701">
        <v>135871.5</v>
      </c>
      <c r="AD5701">
        <v>1</v>
      </c>
      <c r="AE5701">
        <v>1</v>
      </c>
      <c r="AF5701">
        <v>1</v>
      </c>
      <c r="AG5701">
        <v>87219.41</v>
      </c>
      <c r="AH5701">
        <v>0</v>
      </c>
    </row>
    <row r="5702" spans="21:34" x14ac:dyDescent="0.25">
      <c r="U5702">
        <v>5701</v>
      </c>
      <c r="V5702">
        <v>15812888</v>
      </c>
      <c r="W5702" t="s">
        <v>2837</v>
      </c>
      <c r="X5702">
        <v>447</v>
      </c>
      <c r="Y5702" t="s">
        <v>374</v>
      </c>
      <c r="Z5702" t="s">
        <v>436</v>
      </c>
      <c r="AA5702">
        <v>41</v>
      </c>
      <c r="AB5702">
        <v>3</v>
      </c>
      <c r="AC5702">
        <v>0</v>
      </c>
      <c r="AD5702">
        <v>4</v>
      </c>
      <c r="AE5702">
        <v>1</v>
      </c>
      <c r="AF5702">
        <v>1</v>
      </c>
      <c r="AG5702">
        <v>197490.39</v>
      </c>
      <c r="AH5702">
        <v>1</v>
      </c>
    </row>
    <row r="5703" spans="21:34" x14ac:dyDescent="0.25">
      <c r="U5703">
        <v>5702</v>
      </c>
      <c r="V5703">
        <v>15724154</v>
      </c>
      <c r="W5703" t="s">
        <v>1012</v>
      </c>
      <c r="X5703">
        <v>625</v>
      </c>
      <c r="Y5703" t="s">
        <v>378</v>
      </c>
      <c r="Z5703" t="s">
        <v>437</v>
      </c>
      <c r="AA5703">
        <v>49</v>
      </c>
      <c r="AB5703">
        <v>4</v>
      </c>
      <c r="AC5703">
        <v>128504.76</v>
      </c>
      <c r="AD5703">
        <v>1</v>
      </c>
      <c r="AE5703">
        <v>1</v>
      </c>
      <c r="AF5703">
        <v>0</v>
      </c>
      <c r="AG5703">
        <v>126812.63</v>
      </c>
      <c r="AH5703">
        <v>1</v>
      </c>
    </row>
    <row r="5704" spans="21:34" x14ac:dyDescent="0.25">
      <c r="U5704">
        <v>5703</v>
      </c>
      <c r="V5704">
        <v>15749540</v>
      </c>
      <c r="W5704" t="s">
        <v>1000</v>
      </c>
      <c r="X5704">
        <v>585</v>
      </c>
      <c r="Y5704" t="s">
        <v>374</v>
      </c>
      <c r="Z5704" t="s">
        <v>436</v>
      </c>
      <c r="AA5704">
        <v>36</v>
      </c>
      <c r="AB5704">
        <v>7</v>
      </c>
      <c r="AC5704">
        <v>0</v>
      </c>
      <c r="AD5704">
        <v>2</v>
      </c>
      <c r="AE5704">
        <v>1</v>
      </c>
      <c r="AF5704">
        <v>0</v>
      </c>
      <c r="AG5704">
        <v>94283.09</v>
      </c>
      <c r="AH5704">
        <v>0</v>
      </c>
    </row>
    <row r="5705" spans="21:34" x14ac:dyDescent="0.25">
      <c r="U5705">
        <v>5704</v>
      </c>
      <c r="V5705">
        <v>15621063</v>
      </c>
      <c r="W5705" t="s">
        <v>1885</v>
      </c>
      <c r="X5705">
        <v>516</v>
      </c>
      <c r="Y5705" t="s">
        <v>374</v>
      </c>
      <c r="Z5705" t="s">
        <v>437</v>
      </c>
      <c r="AA5705">
        <v>42</v>
      </c>
      <c r="AB5705">
        <v>8</v>
      </c>
      <c r="AC5705">
        <v>56228.25</v>
      </c>
      <c r="AD5705">
        <v>1</v>
      </c>
      <c r="AE5705">
        <v>1</v>
      </c>
      <c r="AF5705">
        <v>0</v>
      </c>
      <c r="AG5705">
        <v>46857.52</v>
      </c>
      <c r="AH5705">
        <v>0</v>
      </c>
    </row>
    <row r="5706" spans="21:34" x14ac:dyDescent="0.25">
      <c r="U5706">
        <v>5705</v>
      </c>
      <c r="V5706">
        <v>15661626</v>
      </c>
      <c r="W5706" t="s">
        <v>2838</v>
      </c>
      <c r="X5706">
        <v>732</v>
      </c>
      <c r="Y5706" t="s">
        <v>378</v>
      </c>
      <c r="Z5706" t="s">
        <v>437</v>
      </c>
      <c r="AA5706">
        <v>45</v>
      </c>
      <c r="AB5706">
        <v>6</v>
      </c>
      <c r="AC5706">
        <v>98792.4</v>
      </c>
      <c r="AD5706">
        <v>1</v>
      </c>
      <c r="AE5706">
        <v>1</v>
      </c>
      <c r="AF5706">
        <v>0</v>
      </c>
      <c r="AG5706">
        <v>81491.7</v>
      </c>
      <c r="AH5706">
        <v>1</v>
      </c>
    </row>
    <row r="5707" spans="21:34" x14ac:dyDescent="0.25">
      <c r="U5707">
        <v>5706</v>
      </c>
      <c r="V5707">
        <v>15698703</v>
      </c>
      <c r="W5707" t="s">
        <v>1455</v>
      </c>
      <c r="X5707">
        <v>628</v>
      </c>
      <c r="Y5707" t="s">
        <v>378</v>
      </c>
      <c r="Z5707" t="s">
        <v>436</v>
      </c>
      <c r="AA5707">
        <v>40</v>
      </c>
      <c r="AB5707">
        <v>5</v>
      </c>
      <c r="AC5707">
        <v>181768.32000000001</v>
      </c>
      <c r="AD5707">
        <v>2</v>
      </c>
      <c r="AE5707">
        <v>1</v>
      </c>
      <c r="AF5707">
        <v>1</v>
      </c>
      <c r="AG5707">
        <v>129107.97</v>
      </c>
      <c r="AH5707">
        <v>0</v>
      </c>
    </row>
    <row r="5708" spans="21:34" x14ac:dyDescent="0.25">
      <c r="U5708">
        <v>5707</v>
      </c>
      <c r="V5708">
        <v>15801431</v>
      </c>
      <c r="W5708" t="s">
        <v>808</v>
      </c>
      <c r="X5708">
        <v>682</v>
      </c>
      <c r="Y5708" t="s">
        <v>376</v>
      </c>
      <c r="Z5708" t="s">
        <v>437</v>
      </c>
      <c r="AA5708">
        <v>48</v>
      </c>
      <c r="AB5708">
        <v>9</v>
      </c>
      <c r="AC5708">
        <v>101198.01</v>
      </c>
      <c r="AD5708">
        <v>1</v>
      </c>
      <c r="AE5708">
        <v>1</v>
      </c>
      <c r="AF5708">
        <v>1</v>
      </c>
      <c r="AG5708">
        <v>49732.9</v>
      </c>
      <c r="AH5708">
        <v>0</v>
      </c>
    </row>
    <row r="5709" spans="21:34" x14ac:dyDescent="0.25">
      <c r="U5709">
        <v>5708</v>
      </c>
      <c r="V5709">
        <v>15649451</v>
      </c>
      <c r="W5709" t="s">
        <v>2138</v>
      </c>
      <c r="X5709">
        <v>746</v>
      </c>
      <c r="Y5709" t="s">
        <v>374</v>
      </c>
      <c r="Z5709" t="s">
        <v>436</v>
      </c>
      <c r="AA5709">
        <v>25</v>
      </c>
      <c r="AB5709">
        <v>9</v>
      </c>
      <c r="AC5709">
        <v>0</v>
      </c>
      <c r="AD5709">
        <v>2</v>
      </c>
      <c r="AE5709">
        <v>0</v>
      </c>
      <c r="AF5709">
        <v>1</v>
      </c>
      <c r="AG5709">
        <v>88728.47</v>
      </c>
      <c r="AH5709">
        <v>0</v>
      </c>
    </row>
    <row r="5710" spans="21:34" x14ac:dyDescent="0.25">
      <c r="U5710">
        <v>5709</v>
      </c>
      <c r="V5710">
        <v>15626156</v>
      </c>
      <c r="W5710" t="s">
        <v>2839</v>
      </c>
      <c r="X5710">
        <v>655</v>
      </c>
      <c r="Y5710" t="s">
        <v>374</v>
      </c>
      <c r="Z5710" t="s">
        <v>437</v>
      </c>
      <c r="AA5710">
        <v>60</v>
      </c>
      <c r="AB5710">
        <v>3</v>
      </c>
      <c r="AC5710">
        <v>0</v>
      </c>
      <c r="AD5710">
        <v>2</v>
      </c>
      <c r="AE5710">
        <v>1</v>
      </c>
      <c r="AF5710">
        <v>1</v>
      </c>
      <c r="AG5710">
        <v>86981.45</v>
      </c>
      <c r="AH5710">
        <v>0</v>
      </c>
    </row>
    <row r="5711" spans="21:34" x14ac:dyDescent="0.25">
      <c r="U5711">
        <v>5710</v>
      </c>
      <c r="V5711">
        <v>15606158</v>
      </c>
      <c r="W5711" t="s">
        <v>1018</v>
      </c>
      <c r="X5711">
        <v>644</v>
      </c>
      <c r="Y5711" t="s">
        <v>374</v>
      </c>
      <c r="Z5711" t="s">
        <v>437</v>
      </c>
      <c r="AA5711">
        <v>39</v>
      </c>
      <c r="AB5711">
        <v>9</v>
      </c>
      <c r="AC5711">
        <v>0</v>
      </c>
      <c r="AD5711">
        <v>1</v>
      </c>
      <c r="AE5711">
        <v>1</v>
      </c>
      <c r="AF5711">
        <v>0</v>
      </c>
      <c r="AG5711">
        <v>3740.93</v>
      </c>
      <c r="AH5711">
        <v>0</v>
      </c>
    </row>
    <row r="5712" spans="21:34" x14ac:dyDescent="0.25">
      <c r="U5712">
        <v>5711</v>
      </c>
      <c r="V5712">
        <v>15589496</v>
      </c>
      <c r="W5712" t="s">
        <v>2840</v>
      </c>
      <c r="X5712">
        <v>778</v>
      </c>
      <c r="Y5712" t="s">
        <v>374</v>
      </c>
      <c r="Z5712" t="s">
        <v>436</v>
      </c>
      <c r="AA5712">
        <v>34</v>
      </c>
      <c r="AB5712">
        <v>5</v>
      </c>
      <c r="AC5712">
        <v>139064.06</v>
      </c>
      <c r="AD5712">
        <v>2</v>
      </c>
      <c r="AE5712">
        <v>0</v>
      </c>
      <c r="AF5712">
        <v>0</v>
      </c>
      <c r="AG5712">
        <v>67949.320000000007</v>
      </c>
      <c r="AH5712">
        <v>0</v>
      </c>
    </row>
    <row r="5713" spans="21:34" x14ac:dyDescent="0.25">
      <c r="U5713">
        <v>5712</v>
      </c>
      <c r="V5713">
        <v>15730345</v>
      </c>
      <c r="W5713" t="s">
        <v>1679</v>
      </c>
      <c r="X5713">
        <v>617</v>
      </c>
      <c r="Y5713" t="s">
        <v>374</v>
      </c>
      <c r="Z5713" t="s">
        <v>437</v>
      </c>
      <c r="AA5713">
        <v>35</v>
      </c>
      <c r="AB5713">
        <v>2</v>
      </c>
      <c r="AC5713">
        <v>104508.1</v>
      </c>
      <c r="AD5713">
        <v>1</v>
      </c>
      <c r="AE5713">
        <v>1</v>
      </c>
      <c r="AF5713">
        <v>1</v>
      </c>
      <c r="AG5713">
        <v>147636.46</v>
      </c>
      <c r="AH5713">
        <v>0</v>
      </c>
    </row>
    <row r="5714" spans="21:34" x14ac:dyDescent="0.25">
      <c r="U5714">
        <v>5713</v>
      </c>
      <c r="V5714">
        <v>15572038</v>
      </c>
      <c r="W5714" t="s">
        <v>1975</v>
      </c>
      <c r="X5714">
        <v>660</v>
      </c>
      <c r="Y5714" t="s">
        <v>378</v>
      </c>
      <c r="Z5714" t="s">
        <v>436</v>
      </c>
      <c r="AA5714">
        <v>35</v>
      </c>
      <c r="AB5714">
        <v>9</v>
      </c>
      <c r="AC5714">
        <v>113948.58</v>
      </c>
      <c r="AD5714">
        <v>1</v>
      </c>
      <c r="AE5714">
        <v>1</v>
      </c>
      <c r="AF5714">
        <v>0</v>
      </c>
      <c r="AG5714">
        <v>188891.96</v>
      </c>
      <c r="AH5714">
        <v>1</v>
      </c>
    </row>
    <row r="5715" spans="21:34" x14ac:dyDescent="0.25">
      <c r="U5715">
        <v>5714</v>
      </c>
      <c r="V5715">
        <v>15643439</v>
      </c>
      <c r="W5715" t="s">
        <v>1707</v>
      </c>
      <c r="X5715">
        <v>537</v>
      </c>
      <c r="Y5715" t="s">
        <v>374</v>
      </c>
      <c r="Z5715" t="s">
        <v>436</v>
      </c>
      <c r="AA5715">
        <v>47</v>
      </c>
      <c r="AB5715">
        <v>10</v>
      </c>
      <c r="AC5715">
        <v>0</v>
      </c>
      <c r="AD5715">
        <v>2</v>
      </c>
      <c r="AE5715">
        <v>0</v>
      </c>
      <c r="AF5715">
        <v>1</v>
      </c>
      <c r="AG5715">
        <v>25482.62</v>
      </c>
      <c r="AH5715">
        <v>0</v>
      </c>
    </row>
    <row r="5716" spans="21:34" x14ac:dyDescent="0.25">
      <c r="U5716">
        <v>5715</v>
      </c>
      <c r="V5716">
        <v>15604158</v>
      </c>
      <c r="W5716" t="s">
        <v>41</v>
      </c>
      <c r="X5716">
        <v>554</v>
      </c>
      <c r="Y5716" t="s">
        <v>374</v>
      </c>
      <c r="Z5716" t="s">
        <v>437</v>
      </c>
      <c r="AA5716">
        <v>39</v>
      </c>
      <c r="AB5716">
        <v>10</v>
      </c>
      <c r="AC5716">
        <v>0</v>
      </c>
      <c r="AD5716">
        <v>2</v>
      </c>
      <c r="AE5716">
        <v>1</v>
      </c>
      <c r="AF5716">
        <v>1</v>
      </c>
      <c r="AG5716">
        <v>18391.93</v>
      </c>
      <c r="AH5716">
        <v>0</v>
      </c>
    </row>
    <row r="5717" spans="21:34" x14ac:dyDescent="0.25">
      <c r="U5717">
        <v>5716</v>
      </c>
      <c r="V5717">
        <v>15657396</v>
      </c>
      <c r="W5717" t="s">
        <v>819</v>
      </c>
      <c r="X5717">
        <v>806</v>
      </c>
      <c r="Y5717" t="s">
        <v>374</v>
      </c>
      <c r="Z5717" t="s">
        <v>436</v>
      </c>
      <c r="AA5717">
        <v>31</v>
      </c>
      <c r="AB5717">
        <v>9</v>
      </c>
      <c r="AC5717">
        <v>0</v>
      </c>
      <c r="AD5717">
        <v>2</v>
      </c>
      <c r="AE5717">
        <v>0</v>
      </c>
      <c r="AF5717">
        <v>1</v>
      </c>
      <c r="AG5717">
        <v>140168.35999999999</v>
      </c>
      <c r="AH5717">
        <v>0</v>
      </c>
    </row>
    <row r="5718" spans="21:34" x14ac:dyDescent="0.25">
      <c r="U5718">
        <v>5717</v>
      </c>
      <c r="V5718">
        <v>15709478</v>
      </c>
      <c r="W5718" t="s">
        <v>1183</v>
      </c>
      <c r="X5718">
        <v>611</v>
      </c>
      <c r="Y5718" t="s">
        <v>378</v>
      </c>
      <c r="Z5718" t="s">
        <v>436</v>
      </c>
      <c r="AA5718">
        <v>37</v>
      </c>
      <c r="AB5718">
        <v>1</v>
      </c>
      <c r="AC5718">
        <v>117524.72</v>
      </c>
      <c r="AD5718">
        <v>2</v>
      </c>
      <c r="AE5718">
        <v>0</v>
      </c>
      <c r="AF5718">
        <v>1</v>
      </c>
      <c r="AG5718">
        <v>161064.29</v>
      </c>
      <c r="AH5718">
        <v>0</v>
      </c>
    </row>
    <row r="5719" spans="21:34" x14ac:dyDescent="0.25">
      <c r="U5719">
        <v>5718</v>
      </c>
      <c r="V5719">
        <v>15628824</v>
      </c>
      <c r="W5719" t="s">
        <v>2741</v>
      </c>
      <c r="X5719">
        <v>665</v>
      </c>
      <c r="Y5719" t="s">
        <v>374</v>
      </c>
      <c r="Z5719" t="s">
        <v>437</v>
      </c>
      <c r="AA5719">
        <v>37</v>
      </c>
      <c r="AB5719">
        <v>5</v>
      </c>
      <c r="AC5719">
        <v>160389.82</v>
      </c>
      <c r="AD5719">
        <v>1</v>
      </c>
      <c r="AE5719">
        <v>0</v>
      </c>
      <c r="AF5719">
        <v>1</v>
      </c>
      <c r="AG5719">
        <v>183542.08</v>
      </c>
      <c r="AH5719">
        <v>0</v>
      </c>
    </row>
    <row r="5720" spans="21:34" x14ac:dyDescent="0.25">
      <c r="U5720">
        <v>5719</v>
      </c>
      <c r="V5720">
        <v>15814519</v>
      </c>
      <c r="W5720" t="s">
        <v>2841</v>
      </c>
      <c r="X5720">
        <v>648</v>
      </c>
      <c r="Y5720" t="s">
        <v>374</v>
      </c>
      <c r="Z5720" t="s">
        <v>437</v>
      </c>
      <c r="AA5720">
        <v>37</v>
      </c>
      <c r="AB5720">
        <v>7</v>
      </c>
      <c r="AC5720">
        <v>0</v>
      </c>
      <c r="AD5720">
        <v>2</v>
      </c>
      <c r="AE5720">
        <v>1</v>
      </c>
      <c r="AF5720">
        <v>0</v>
      </c>
      <c r="AG5720">
        <v>194238.92</v>
      </c>
      <c r="AH5720">
        <v>0</v>
      </c>
    </row>
    <row r="5721" spans="21:34" x14ac:dyDescent="0.25">
      <c r="U5721">
        <v>5720</v>
      </c>
      <c r="V5721">
        <v>15636520</v>
      </c>
      <c r="W5721" t="s">
        <v>1225</v>
      </c>
      <c r="X5721">
        <v>692</v>
      </c>
      <c r="Y5721" t="s">
        <v>374</v>
      </c>
      <c r="Z5721" t="s">
        <v>436</v>
      </c>
      <c r="AA5721">
        <v>27</v>
      </c>
      <c r="AB5721">
        <v>1</v>
      </c>
      <c r="AC5721">
        <v>125547.53</v>
      </c>
      <c r="AD5721">
        <v>1</v>
      </c>
      <c r="AE5721">
        <v>0</v>
      </c>
      <c r="AF5721">
        <v>0</v>
      </c>
      <c r="AG5721">
        <v>7900.46</v>
      </c>
      <c r="AH5721">
        <v>0</v>
      </c>
    </row>
    <row r="5722" spans="21:34" x14ac:dyDescent="0.25">
      <c r="U5722">
        <v>5721</v>
      </c>
      <c r="V5722">
        <v>15794414</v>
      </c>
      <c r="W5722" t="s">
        <v>1068</v>
      </c>
      <c r="X5722">
        <v>507</v>
      </c>
      <c r="Y5722" t="s">
        <v>376</v>
      </c>
      <c r="Z5722" t="s">
        <v>436</v>
      </c>
      <c r="AA5722">
        <v>46</v>
      </c>
      <c r="AB5722">
        <v>6</v>
      </c>
      <c r="AC5722">
        <v>92783.679999999993</v>
      </c>
      <c r="AD5722">
        <v>1</v>
      </c>
      <c r="AE5722">
        <v>1</v>
      </c>
      <c r="AF5722">
        <v>1</v>
      </c>
      <c r="AG5722">
        <v>51424.29</v>
      </c>
      <c r="AH5722">
        <v>0</v>
      </c>
    </row>
    <row r="5723" spans="21:34" x14ac:dyDescent="0.25">
      <c r="U5723">
        <v>5722</v>
      </c>
      <c r="V5723">
        <v>15643671</v>
      </c>
      <c r="W5723" t="s">
        <v>2101</v>
      </c>
      <c r="X5723">
        <v>696</v>
      </c>
      <c r="Y5723" t="s">
        <v>378</v>
      </c>
      <c r="Z5723" t="s">
        <v>436</v>
      </c>
      <c r="AA5723">
        <v>49</v>
      </c>
      <c r="AB5723">
        <v>5</v>
      </c>
      <c r="AC5723">
        <v>97036.22</v>
      </c>
      <c r="AD5723">
        <v>2</v>
      </c>
      <c r="AE5723">
        <v>1</v>
      </c>
      <c r="AF5723">
        <v>0</v>
      </c>
      <c r="AG5723">
        <v>152450.84</v>
      </c>
      <c r="AH5723">
        <v>1</v>
      </c>
    </row>
    <row r="5724" spans="21:34" x14ac:dyDescent="0.25">
      <c r="U5724">
        <v>5723</v>
      </c>
      <c r="V5724">
        <v>15700650</v>
      </c>
      <c r="W5724" t="s">
        <v>2842</v>
      </c>
      <c r="X5724">
        <v>681</v>
      </c>
      <c r="Y5724" t="s">
        <v>374</v>
      </c>
      <c r="Z5724" t="s">
        <v>436</v>
      </c>
      <c r="AA5724">
        <v>34</v>
      </c>
      <c r="AB5724">
        <v>3</v>
      </c>
      <c r="AC5724">
        <v>0</v>
      </c>
      <c r="AD5724">
        <v>2</v>
      </c>
      <c r="AE5724">
        <v>0</v>
      </c>
      <c r="AF5724">
        <v>0</v>
      </c>
      <c r="AG5724">
        <v>55816.2</v>
      </c>
      <c r="AH5724">
        <v>0</v>
      </c>
    </row>
    <row r="5725" spans="21:34" x14ac:dyDescent="0.25">
      <c r="U5725">
        <v>5724</v>
      </c>
      <c r="V5725">
        <v>15680224</v>
      </c>
      <c r="W5725" t="s">
        <v>1022</v>
      </c>
      <c r="X5725">
        <v>687</v>
      </c>
      <c r="Y5725" t="s">
        <v>374</v>
      </c>
      <c r="Z5725" t="s">
        <v>437</v>
      </c>
      <c r="AA5725">
        <v>26</v>
      </c>
      <c r="AB5725">
        <v>6</v>
      </c>
      <c r="AC5725">
        <v>0</v>
      </c>
      <c r="AD5725">
        <v>2</v>
      </c>
      <c r="AE5725">
        <v>1</v>
      </c>
      <c r="AF5725">
        <v>1</v>
      </c>
      <c r="AG5725">
        <v>32909.129999999997</v>
      </c>
      <c r="AH5725">
        <v>0</v>
      </c>
    </row>
    <row r="5726" spans="21:34" x14ac:dyDescent="0.25">
      <c r="U5726">
        <v>5725</v>
      </c>
      <c r="V5726">
        <v>15784286</v>
      </c>
      <c r="W5726" t="s">
        <v>803</v>
      </c>
      <c r="X5726">
        <v>641</v>
      </c>
      <c r="Y5726" t="s">
        <v>376</v>
      </c>
      <c r="Z5726" t="s">
        <v>436</v>
      </c>
      <c r="AA5726">
        <v>40</v>
      </c>
      <c r="AB5726">
        <v>5</v>
      </c>
      <c r="AC5726">
        <v>102145.13</v>
      </c>
      <c r="AD5726">
        <v>1</v>
      </c>
      <c r="AE5726">
        <v>1</v>
      </c>
      <c r="AF5726">
        <v>1</v>
      </c>
      <c r="AG5726">
        <v>100637.07</v>
      </c>
      <c r="AH5726">
        <v>0</v>
      </c>
    </row>
    <row r="5727" spans="21:34" x14ac:dyDescent="0.25">
      <c r="U5727">
        <v>5726</v>
      </c>
      <c r="V5727">
        <v>15693996</v>
      </c>
      <c r="W5727" t="s">
        <v>2843</v>
      </c>
      <c r="X5727">
        <v>507</v>
      </c>
      <c r="Y5727" t="s">
        <v>374</v>
      </c>
      <c r="Z5727" t="s">
        <v>437</v>
      </c>
      <c r="AA5727">
        <v>33</v>
      </c>
      <c r="AB5727">
        <v>1</v>
      </c>
      <c r="AC5727">
        <v>113452.66</v>
      </c>
      <c r="AD5727">
        <v>1</v>
      </c>
      <c r="AE5727">
        <v>0</v>
      </c>
      <c r="AF5727">
        <v>0</v>
      </c>
      <c r="AG5727">
        <v>142911.99</v>
      </c>
      <c r="AH5727">
        <v>0</v>
      </c>
    </row>
    <row r="5728" spans="21:34" x14ac:dyDescent="0.25">
      <c r="U5728">
        <v>5727</v>
      </c>
      <c r="V5728">
        <v>15764343</v>
      </c>
      <c r="W5728" t="s">
        <v>702</v>
      </c>
      <c r="X5728">
        <v>688</v>
      </c>
      <c r="Y5728" t="s">
        <v>376</v>
      </c>
      <c r="Z5728" t="s">
        <v>437</v>
      </c>
      <c r="AA5728">
        <v>46</v>
      </c>
      <c r="AB5728">
        <v>8</v>
      </c>
      <c r="AC5728">
        <v>155681.72</v>
      </c>
      <c r="AD5728">
        <v>1</v>
      </c>
      <c r="AE5728">
        <v>1</v>
      </c>
      <c r="AF5728">
        <v>0</v>
      </c>
      <c r="AG5728">
        <v>26287.21</v>
      </c>
      <c r="AH5728">
        <v>0</v>
      </c>
    </row>
    <row r="5729" spans="21:34" x14ac:dyDescent="0.25">
      <c r="U5729">
        <v>5728</v>
      </c>
      <c r="V5729">
        <v>15704168</v>
      </c>
      <c r="W5729" t="s">
        <v>807</v>
      </c>
      <c r="X5729">
        <v>535</v>
      </c>
      <c r="Y5729" t="s">
        <v>378</v>
      </c>
      <c r="Z5729" t="s">
        <v>436</v>
      </c>
      <c r="AA5729">
        <v>38</v>
      </c>
      <c r="AB5729">
        <v>8</v>
      </c>
      <c r="AC5729">
        <v>127475.24</v>
      </c>
      <c r="AD5729">
        <v>1</v>
      </c>
      <c r="AE5729">
        <v>0</v>
      </c>
      <c r="AF5729">
        <v>0</v>
      </c>
      <c r="AG5729">
        <v>60775.76</v>
      </c>
      <c r="AH5729">
        <v>1</v>
      </c>
    </row>
    <row r="5730" spans="21:34" x14ac:dyDescent="0.25">
      <c r="U5730">
        <v>5729</v>
      </c>
      <c r="V5730">
        <v>15680197</v>
      </c>
      <c r="W5730" t="s">
        <v>2844</v>
      </c>
      <c r="X5730">
        <v>701</v>
      </c>
      <c r="Y5730" t="s">
        <v>374</v>
      </c>
      <c r="Z5730" t="s">
        <v>436</v>
      </c>
      <c r="AA5730">
        <v>41</v>
      </c>
      <c r="AB5730">
        <v>10</v>
      </c>
      <c r="AC5730">
        <v>0</v>
      </c>
      <c r="AD5730">
        <v>2</v>
      </c>
      <c r="AE5730">
        <v>1</v>
      </c>
      <c r="AF5730">
        <v>1</v>
      </c>
      <c r="AG5730">
        <v>146257.76999999999</v>
      </c>
      <c r="AH5730">
        <v>0</v>
      </c>
    </row>
    <row r="5731" spans="21:34" x14ac:dyDescent="0.25">
      <c r="U5731">
        <v>5730</v>
      </c>
      <c r="V5731">
        <v>15633729</v>
      </c>
      <c r="W5731" t="s">
        <v>1731</v>
      </c>
      <c r="X5731">
        <v>488</v>
      </c>
      <c r="Y5731" t="s">
        <v>374</v>
      </c>
      <c r="Z5731" t="s">
        <v>436</v>
      </c>
      <c r="AA5731">
        <v>43</v>
      </c>
      <c r="AB5731">
        <v>10</v>
      </c>
      <c r="AC5731">
        <v>112751.13</v>
      </c>
      <c r="AD5731">
        <v>1</v>
      </c>
      <c r="AE5731">
        <v>1</v>
      </c>
      <c r="AF5731">
        <v>1</v>
      </c>
      <c r="AG5731">
        <v>28332</v>
      </c>
      <c r="AH5731">
        <v>0</v>
      </c>
    </row>
    <row r="5732" spans="21:34" x14ac:dyDescent="0.25">
      <c r="U5732">
        <v>5731</v>
      </c>
      <c r="V5732">
        <v>15577683</v>
      </c>
      <c r="W5732" t="s">
        <v>669</v>
      </c>
      <c r="X5732">
        <v>539</v>
      </c>
      <c r="Y5732" t="s">
        <v>374</v>
      </c>
      <c r="Z5732" t="s">
        <v>437</v>
      </c>
      <c r="AA5732">
        <v>29</v>
      </c>
      <c r="AB5732">
        <v>4</v>
      </c>
      <c r="AC5732">
        <v>0</v>
      </c>
      <c r="AD5732">
        <v>2</v>
      </c>
      <c r="AE5732">
        <v>1</v>
      </c>
      <c r="AF5732">
        <v>1</v>
      </c>
      <c r="AG5732">
        <v>100919.19</v>
      </c>
      <c r="AH5732">
        <v>0</v>
      </c>
    </row>
    <row r="5733" spans="21:34" x14ac:dyDescent="0.25">
      <c r="U5733">
        <v>5732</v>
      </c>
      <c r="V5733">
        <v>15800746</v>
      </c>
      <c r="W5733" t="s">
        <v>680</v>
      </c>
      <c r="X5733">
        <v>674</v>
      </c>
      <c r="Y5733" t="s">
        <v>374</v>
      </c>
      <c r="Z5733" t="s">
        <v>436</v>
      </c>
      <c r="AA5733">
        <v>45</v>
      </c>
      <c r="AB5733">
        <v>7</v>
      </c>
      <c r="AC5733">
        <v>144889.18</v>
      </c>
      <c r="AD5733">
        <v>1</v>
      </c>
      <c r="AE5733">
        <v>1</v>
      </c>
      <c r="AF5733">
        <v>1</v>
      </c>
      <c r="AG5733">
        <v>102591.9</v>
      </c>
      <c r="AH5733">
        <v>1</v>
      </c>
    </row>
    <row r="5734" spans="21:34" x14ac:dyDescent="0.25">
      <c r="U5734">
        <v>5733</v>
      </c>
      <c r="V5734">
        <v>15788686</v>
      </c>
      <c r="W5734" t="s">
        <v>1414</v>
      </c>
      <c r="X5734">
        <v>538</v>
      </c>
      <c r="Y5734" t="s">
        <v>376</v>
      </c>
      <c r="Z5734" t="s">
        <v>436</v>
      </c>
      <c r="AA5734">
        <v>40</v>
      </c>
      <c r="AB5734">
        <v>8</v>
      </c>
      <c r="AC5734">
        <v>0</v>
      </c>
      <c r="AD5734">
        <v>2</v>
      </c>
      <c r="AE5734">
        <v>1</v>
      </c>
      <c r="AF5734">
        <v>1</v>
      </c>
      <c r="AG5734">
        <v>25554.400000000001</v>
      </c>
      <c r="AH5734">
        <v>0</v>
      </c>
    </row>
    <row r="5735" spans="21:34" x14ac:dyDescent="0.25">
      <c r="U5735">
        <v>5734</v>
      </c>
      <c r="V5735">
        <v>15742798</v>
      </c>
      <c r="W5735" t="s">
        <v>912</v>
      </c>
      <c r="X5735">
        <v>829</v>
      </c>
      <c r="Y5735" t="s">
        <v>374</v>
      </c>
      <c r="Z5735" t="s">
        <v>437</v>
      </c>
      <c r="AA5735">
        <v>22</v>
      </c>
      <c r="AB5735">
        <v>7</v>
      </c>
      <c r="AC5735">
        <v>150126.44</v>
      </c>
      <c r="AD5735">
        <v>1</v>
      </c>
      <c r="AE5735">
        <v>1</v>
      </c>
      <c r="AF5735">
        <v>0</v>
      </c>
      <c r="AG5735">
        <v>152107.93</v>
      </c>
      <c r="AH5735">
        <v>1</v>
      </c>
    </row>
    <row r="5736" spans="21:34" x14ac:dyDescent="0.25">
      <c r="U5736">
        <v>5735</v>
      </c>
      <c r="V5736">
        <v>15596647</v>
      </c>
      <c r="W5736" t="s">
        <v>661</v>
      </c>
      <c r="X5736">
        <v>768</v>
      </c>
      <c r="Y5736" t="s">
        <v>374</v>
      </c>
      <c r="Z5736" t="s">
        <v>436</v>
      </c>
      <c r="AA5736">
        <v>54</v>
      </c>
      <c r="AB5736">
        <v>8</v>
      </c>
      <c r="AC5736">
        <v>69712.740000000005</v>
      </c>
      <c r="AD5736">
        <v>1</v>
      </c>
      <c r="AE5736">
        <v>1</v>
      </c>
      <c r="AF5736">
        <v>1</v>
      </c>
      <c r="AG5736">
        <v>69381.05</v>
      </c>
      <c r="AH5736">
        <v>0</v>
      </c>
    </row>
    <row r="5737" spans="21:34" x14ac:dyDescent="0.25">
      <c r="U5737">
        <v>5736</v>
      </c>
      <c r="V5737">
        <v>15756070</v>
      </c>
      <c r="W5737" t="s">
        <v>2845</v>
      </c>
      <c r="X5737">
        <v>585</v>
      </c>
      <c r="Y5737" t="s">
        <v>376</v>
      </c>
      <c r="Z5737" t="s">
        <v>437</v>
      </c>
      <c r="AA5737">
        <v>44</v>
      </c>
      <c r="AB5737">
        <v>4</v>
      </c>
      <c r="AC5737">
        <v>0</v>
      </c>
      <c r="AD5737">
        <v>2</v>
      </c>
      <c r="AE5737">
        <v>0</v>
      </c>
      <c r="AF5737">
        <v>1</v>
      </c>
      <c r="AG5737">
        <v>101728.46</v>
      </c>
      <c r="AH5737">
        <v>0</v>
      </c>
    </row>
    <row r="5738" spans="21:34" x14ac:dyDescent="0.25">
      <c r="U5738">
        <v>5737</v>
      </c>
      <c r="V5738">
        <v>15775116</v>
      </c>
      <c r="W5738" t="s">
        <v>1164</v>
      </c>
      <c r="X5738">
        <v>581</v>
      </c>
      <c r="Y5738" t="s">
        <v>374</v>
      </c>
      <c r="Z5738" t="s">
        <v>436</v>
      </c>
      <c r="AA5738">
        <v>31</v>
      </c>
      <c r="AB5738">
        <v>3</v>
      </c>
      <c r="AC5738">
        <v>0</v>
      </c>
      <c r="AD5738">
        <v>2</v>
      </c>
      <c r="AE5738">
        <v>0</v>
      </c>
      <c r="AF5738">
        <v>0</v>
      </c>
      <c r="AG5738">
        <v>89040.61</v>
      </c>
      <c r="AH5738">
        <v>0</v>
      </c>
    </row>
    <row r="5739" spans="21:34" x14ac:dyDescent="0.25">
      <c r="U5739">
        <v>5738</v>
      </c>
      <c r="V5739">
        <v>15575428</v>
      </c>
      <c r="W5739" t="s">
        <v>1325</v>
      </c>
      <c r="X5739">
        <v>682</v>
      </c>
      <c r="Y5739" t="s">
        <v>378</v>
      </c>
      <c r="Z5739" t="s">
        <v>437</v>
      </c>
      <c r="AA5739">
        <v>35</v>
      </c>
      <c r="AB5739">
        <v>2</v>
      </c>
      <c r="AC5739">
        <v>117438.92</v>
      </c>
      <c r="AD5739">
        <v>2</v>
      </c>
      <c r="AE5739">
        <v>1</v>
      </c>
      <c r="AF5739">
        <v>1</v>
      </c>
      <c r="AG5739">
        <v>16910.98</v>
      </c>
      <c r="AH5739">
        <v>0</v>
      </c>
    </row>
    <row r="5740" spans="21:34" x14ac:dyDescent="0.25">
      <c r="U5740">
        <v>5739</v>
      </c>
      <c r="V5740">
        <v>15654074</v>
      </c>
      <c r="W5740" t="s">
        <v>1565</v>
      </c>
      <c r="X5740">
        <v>653</v>
      </c>
      <c r="Y5740" t="s">
        <v>374</v>
      </c>
      <c r="Z5740" t="s">
        <v>436</v>
      </c>
      <c r="AA5740">
        <v>38</v>
      </c>
      <c r="AB5740">
        <v>8</v>
      </c>
      <c r="AC5740">
        <v>119315.75</v>
      </c>
      <c r="AD5740">
        <v>1</v>
      </c>
      <c r="AE5740">
        <v>1</v>
      </c>
      <c r="AF5740">
        <v>0</v>
      </c>
      <c r="AG5740">
        <v>150468.35</v>
      </c>
      <c r="AH5740">
        <v>0</v>
      </c>
    </row>
    <row r="5741" spans="21:34" x14ac:dyDescent="0.25">
      <c r="U5741">
        <v>5740</v>
      </c>
      <c r="V5741">
        <v>15695872</v>
      </c>
      <c r="W5741" t="s">
        <v>737</v>
      </c>
      <c r="X5741">
        <v>712</v>
      </c>
      <c r="Y5741" t="s">
        <v>374</v>
      </c>
      <c r="Z5741" t="s">
        <v>437</v>
      </c>
      <c r="AA5741">
        <v>30</v>
      </c>
      <c r="AB5741">
        <v>1</v>
      </c>
      <c r="AC5741">
        <v>89571.59</v>
      </c>
      <c r="AD5741">
        <v>1</v>
      </c>
      <c r="AE5741">
        <v>1</v>
      </c>
      <c r="AF5741">
        <v>1</v>
      </c>
      <c r="AG5741">
        <v>177613.19</v>
      </c>
      <c r="AH5741">
        <v>0</v>
      </c>
    </row>
    <row r="5742" spans="21:34" x14ac:dyDescent="0.25">
      <c r="U5742">
        <v>5741</v>
      </c>
      <c r="V5742">
        <v>15568885</v>
      </c>
      <c r="W5742" t="s">
        <v>658</v>
      </c>
      <c r="X5742">
        <v>620</v>
      </c>
      <c r="Y5742" t="s">
        <v>378</v>
      </c>
      <c r="Z5742" t="s">
        <v>437</v>
      </c>
      <c r="AA5742">
        <v>34</v>
      </c>
      <c r="AB5742">
        <v>8</v>
      </c>
      <c r="AC5742">
        <v>102251.57</v>
      </c>
      <c r="AD5742">
        <v>1</v>
      </c>
      <c r="AE5742">
        <v>1</v>
      </c>
      <c r="AF5742">
        <v>0</v>
      </c>
      <c r="AG5742">
        <v>120672.09</v>
      </c>
      <c r="AH5742">
        <v>0</v>
      </c>
    </row>
    <row r="5743" spans="21:34" x14ac:dyDescent="0.25">
      <c r="U5743">
        <v>5742</v>
      </c>
      <c r="V5743">
        <v>15725036</v>
      </c>
      <c r="W5743" t="s">
        <v>1151</v>
      </c>
      <c r="X5743">
        <v>709</v>
      </c>
      <c r="Y5743" t="s">
        <v>374</v>
      </c>
      <c r="Z5743" t="s">
        <v>436</v>
      </c>
      <c r="AA5743">
        <v>42</v>
      </c>
      <c r="AB5743">
        <v>9</v>
      </c>
      <c r="AC5743">
        <v>118546.71</v>
      </c>
      <c r="AD5743">
        <v>1</v>
      </c>
      <c r="AE5743">
        <v>0</v>
      </c>
      <c r="AF5743">
        <v>1</v>
      </c>
      <c r="AG5743">
        <v>77142.850000000006</v>
      </c>
      <c r="AH5743">
        <v>0</v>
      </c>
    </row>
    <row r="5744" spans="21:34" x14ac:dyDescent="0.25">
      <c r="U5744">
        <v>5743</v>
      </c>
      <c r="V5744">
        <v>15632665</v>
      </c>
      <c r="W5744" t="s">
        <v>2494</v>
      </c>
      <c r="X5744">
        <v>832</v>
      </c>
      <c r="Y5744" t="s">
        <v>374</v>
      </c>
      <c r="Z5744" t="s">
        <v>436</v>
      </c>
      <c r="AA5744">
        <v>61</v>
      </c>
      <c r="AB5744">
        <v>2</v>
      </c>
      <c r="AC5744">
        <v>0</v>
      </c>
      <c r="AD5744">
        <v>1</v>
      </c>
      <c r="AE5744">
        <v>0</v>
      </c>
      <c r="AF5744">
        <v>1</v>
      </c>
      <c r="AG5744">
        <v>127804.66</v>
      </c>
      <c r="AH5744">
        <v>1</v>
      </c>
    </row>
    <row r="5745" spans="21:34" x14ac:dyDescent="0.25">
      <c r="U5745">
        <v>5744</v>
      </c>
      <c r="V5745">
        <v>15571476</v>
      </c>
      <c r="W5745" t="s">
        <v>1596</v>
      </c>
      <c r="X5745">
        <v>635</v>
      </c>
      <c r="Y5745" t="s">
        <v>376</v>
      </c>
      <c r="Z5745" t="s">
        <v>436</v>
      </c>
      <c r="AA5745">
        <v>38</v>
      </c>
      <c r="AB5745">
        <v>0</v>
      </c>
      <c r="AC5745">
        <v>103257.14</v>
      </c>
      <c r="AD5745">
        <v>1</v>
      </c>
      <c r="AE5745">
        <v>0</v>
      </c>
      <c r="AF5745">
        <v>0</v>
      </c>
      <c r="AG5745">
        <v>158344.63</v>
      </c>
      <c r="AH5745">
        <v>0</v>
      </c>
    </row>
    <row r="5746" spans="21:34" x14ac:dyDescent="0.25">
      <c r="U5746">
        <v>5745</v>
      </c>
      <c r="V5746">
        <v>15776850</v>
      </c>
      <c r="W5746" t="s">
        <v>41</v>
      </c>
      <c r="X5746">
        <v>749</v>
      </c>
      <c r="Y5746" t="s">
        <v>376</v>
      </c>
      <c r="Z5746" t="s">
        <v>437</v>
      </c>
      <c r="AA5746">
        <v>43</v>
      </c>
      <c r="AB5746">
        <v>1</v>
      </c>
      <c r="AC5746">
        <v>124209.02</v>
      </c>
      <c r="AD5746">
        <v>1</v>
      </c>
      <c r="AE5746">
        <v>1</v>
      </c>
      <c r="AF5746">
        <v>1</v>
      </c>
      <c r="AG5746">
        <v>167179.48000000001</v>
      </c>
      <c r="AH5746">
        <v>0</v>
      </c>
    </row>
    <row r="5747" spans="21:34" x14ac:dyDescent="0.25">
      <c r="U5747">
        <v>5746</v>
      </c>
      <c r="V5747">
        <v>15623649</v>
      </c>
      <c r="W5747" t="s">
        <v>2846</v>
      </c>
      <c r="X5747">
        <v>629</v>
      </c>
      <c r="Y5747" t="s">
        <v>376</v>
      </c>
      <c r="Z5747" t="s">
        <v>436</v>
      </c>
      <c r="AA5747">
        <v>32</v>
      </c>
      <c r="AB5747">
        <v>3</v>
      </c>
      <c r="AC5747">
        <v>0</v>
      </c>
      <c r="AD5747">
        <v>2</v>
      </c>
      <c r="AE5747">
        <v>1</v>
      </c>
      <c r="AF5747">
        <v>1</v>
      </c>
      <c r="AG5747">
        <v>15404.64</v>
      </c>
      <c r="AH5747">
        <v>0</v>
      </c>
    </row>
    <row r="5748" spans="21:34" x14ac:dyDescent="0.25">
      <c r="U5748">
        <v>5747</v>
      </c>
      <c r="V5748">
        <v>15751131</v>
      </c>
      <c r="W5748" t="s">
        <v>1135</v>
      </c>
      <c r="X5748">
        <v>836</v>
      </c>
      <c r="Y5748" t="s">
        <v>376</v>
      </c>
      <c r="Z5748" t="s">
        <v>437</v>
      </c>
      <c r="AA5748">
        <v>41</v>
      </c>
      <c r="AB5748">
        <v>7</v>
      </c>
      <c r="AC5748">
        <v>150302.84</v>
      </c>
      <c r="AD5748">
        <v>1</v>
      </c>
      <c r="AE5748">
        <v>1</v>
      </c>
      <c r="AF5748">
        <v>1</v>
      </c>
      <c r="AG5748">
        <v>156036.19</v>
      </c>
      <c r="AH5748">
        <v>0</v>
      </c>
    </row>
    <row r="5749" spans="21:34" x14ac:dyDescent="0.25">
      <c r="U5749">
        <v>5748</v>
      </c>
      <c r="V5749">
        <v>15688128</v>
      </c>
      <c r="W5749" t="s">
        <v>1140</v>
      </c>
      <c r="X5749">
        <v>542</v>
      </c>
      <c r="Y5749" t="s">
        <v>376</v>
      </c>
      <c r="Z5749" t="s">
        <v>436</v>
      </c>
      <c r="AA5749">
        <v>34</v>
      </c>
      <c r="AB5749">
        <v>8</v>
      </c>
      <c r="AC5749">
        <v>108653.93</v>
      </c>
      <c r="AD5749">
        <v>1</v>
      </c>
      <c r="AE5749">
        <v>0</v>
      </c>
      <c r="AF5749">
        <v>1</v>
      </c>
      <c r="AG5749">
        <v>144725.14000000001</v>
      </c>
      <c r="AH5749">
        <v>0</v>
      </c>
    </row>
    <row r="5750" spans="21:34" x14ac:dyDescent="0.25">
      <c r="U5750">
        <v>5749</v>
      </c>
      <c r="V5750">
        <v>15678412</v>
      </c>
      <c r="W5750" t="s">
        <v>1119</v>
      </c>
      <c r="X5750">
        <v>645</v>
      </c>
      <c r="Y5750" t="s">
        <v>374</v>
      </c>
      <c r="Z5750" t="s">
        <v>437</v>
      </c>
      <c r="AA5750">
        <v>45</v>
      </c>
      <c r="AB5750">
        <v>8</v>
      </c>
      <c r="AC5750">
        <v>85325.93</v>
      </c>
      <c r="AD5750">
        <v>1</v>
      </c>
      <c r="AE5750">
        <v>0</v>
      </c>
      <c r="AF5750">
        <v>0</v>
      </c>
      <c r="AG5750">
        <v>22558.74</v>
      </c>
      <c r="AH5750">
        <v>0</v>
      </c>
    </row>
    <row r="5751" spans="21:34" x14ac:dyDescent="0.25">
      <c r="U5751">
        <v>5750</v>
      </c>
      <c r="V5751">
        <v>15770291</v>
      </c>
      <c r="W5751" t="s">
        <v>2172</v>
      </c>
      <c r="X5751">
        <v>844</v>
      </c>
      <c r="Y5751" t="s">
        <v>374</v>
      </c>
      <c r="Z5751" t="s">
        <v>437</v>
      </c>
      <c r="AA5751">
        <v>29</v>
      </c>
      <c r="AB5751">
        <v>8</v>
      </c>
      <c r="AC5751">
        <v>0</v>
      </c>
      <c r="AD5751">
        <v>2</v>
      </c>
      <c r="AE5751">
        <v>0</v>
      </c>
      <c r="AF5751">
        <v>0</v>
      </c>
      <c r="AG5751">
        <v>147342.03</v>
      </c>
      <c r="AH5751">
        <v>0</v>
      </c>
    </row>
    <row r="5752" spans="21:34" x14ac:dyDescent="0.25">
      <c r="U5752">
        <v>5751</v>
      </c>
      <c r="V5752">
        <v>15583392</v>
      </c>
      <c r="W5752" t="s">
        <v>2052</v>
      </c>
      <c r="X5752">
        <v>747</v>
      </c>
      <c r="Y5752" t="s">
        <v>378</v>
      </c>
      <c r="Z5752" t="s">
        <v>436</v>
      </c>
      <c r="AA5752">
        <v>37</v>
      </c>
      <c r="AB5752">
        <v>9</v>
      </c>
      <c r="AC5752">
        <v>135776.35999999999</v>
      </c>
      <c r="AD5752">
        <v>3</v>
      </c>
      <c r="AE5752">
        <v>1</v>
      </c>
      <c r="AF5752">
        <v>0</v>
      </c>
      <c r="AG5752">
        <v>85470.45</v>
      </c>
      <c r="AH5752">
        <v>1</v>
      </c>
    </row>
    <row r="5753" spans="21:34" x14ac:dyDescent="0.25">
      <c r="U5753">
        <v>5752</v>
      </c>
      <c r="V5753">
        <v>15690731</v>
      </c>
      <c r="W5753" t="s">
        <v>2847</v>
      </c>
      <c r="X5753">
        <v>645</v>
      </c>
      <c r="Y5753" t="s">
        <v>374</v>
      </c>
      <c r="Z5753" t="s">
        <v>436</v>
      </c>
      <c r="AA5753">
        <v>40</v>
      </c>
      <c r="AB5753">
        <v>6</v>
      </c>
      <c r="AC5753">
        <v>131411.24</v>
      </c>
      <c r="AD5753">
        <v>1</v>
      </c>
      <c r="AE5753">
        <v>1</v>
      </c>
      <c r="AF5753">
        <v>1</v>
      </c>
      <c r="AG5753">
        <v>194656.11</v>
      </c>
      <c r="AH5753">
        <v>0</v>
      </c>
    </row>
    <row r="5754" spans="21:34" x14ac:dyDescent="0.25">
      <c r="U5754">
        <v>5753</v>
      </c>
      <c r="V5754">
        <v>15697948</v>
      </c>
      <c r="W5754" t="s">
        <v>661</v>
      </c>
      <c r="X5754">
        <v>752</v>
      </c>
      <c r="Y5754" t="s">
        <v>376</v>
      </c>
      <c r="Z5754" t="s">
        <v>437</v>
      </c>
      <c r="AA5754">
        <v>36</v>
      </c>
      <c r="AB5754">
        <v>3</v>
      </c>
      <c r="AC5754">
        <v>0</v>
      </c>
      <c r="AD5754">
        <v>2</v>
      </c>
      <c r="AE5754">
        <v>1</v>
      </c>
      <c r="AF5754">
        <v>1</v>
      </c>
      <c r="AG5754">
        <v>48505.1</v>
      </c>
      <c r="AH5754">
        <v>0</v>
      </c>
    </row>
    <row r="5755" spans="21:34" x14ac:dyDescent="0.25">
      <c r="U5755">
        <v>5754</v>
      </c>
      <c r="V5755">
        <v>15608328</v>
      </c>
      <c r="W5755" t="s">
        <v>965</v>
      </c>
      <c r="X5755">
        <v>760</v>
      </c>
      <c r="Y5755" t="s">
        <v>376</v>
      </c>
      <c r="Z5755" t="s">
        <v>437</v>
      </c>
      <c r="AA5755">
        <v>41</v>
      </c>
      <c r="AB5755">
        <v>6</v>
      </c>
      <c r="AC5755">
        <v>0</v>
      </c>
      <c r="AD5755">
        <v>2</v>
      </c>
      <c r="AE5755">
        <v>0</v>
      </c>
      <c r="AF5755">
        <v>0</v>
      </c>
      <c r="AG5755">
        <v>101491.23</v>
      </c>
      <c r="AH5755">
        <v>0</v>
      </c>
    </row>
    <row r="5756" spans="21:34" x14ac:dyDescent="0.25">
      <c r="U5756">
        <v>5755</v>
      </c>
      <c r="V5756">
        <v>15766378</v>
      </c>
      <c r="W5756" t="s">
        <v>2125</v>
      </c>
      <c r="X5756">
        <v>714</v>
      </c>
      <c r="Y5756" t="s">
        <v>378</v>
      </c>
      <c r="Z5756" t="s">
        <v>437</v>
      </c>
      <c r="AA5756">
        <v>45</v>
      </c>
      <c r="AB5756">
        <v>9</v>
      </c>
      <c r="AC5756">
        <v>106431.97</v>
      </c>
      <c r="AD5756">
        <v>2</v>
      </c>
      <c r="AE5756">
        <v>1</v>
      </c>
      <c r="AF5756">
        <v>1</v>
      </c>
      <c r="AG5756">
        <v>164117.69</v>
      </c>
      <c r="AH5756">
        <v>0</v>
      </c>
    </row>
    <row r="5757" spans="21:34" x14ac:dyDescent="0.25">
      <c r="U5757">
        <v>5756</v>
      </c>
      <c r="V5757">
        <v>15600813</v>
      </c>
      <c r="W5757" t="s">
        <v>2210</v>
      </c>
      <c r="X5757">
        <v>717</v>
      </c>
      <c r="Y5757" t="s">
        <v>374</v>
      </c>
      <c r="Z5757" t="s">
        <v>436</v>
      </c>
      <c r="AA5757">
        <v>50</v>
      </c>
      <c r="AB5757">
        <v>9</v>
      </c>
      <c r="AC5757">
        <v>90305.76</v>
      </c>
      <c r="AD5757">
        <v>1</v>
      </c>
      <c r="AE5757">
        <v>1</v>
      </c>
      <c r="AF5757">
        <v>1</v>
      </c>
      <c r="AG5757">
        <v>124626.57</v>
      </c>
      <c r="AH5757">
        <v>0</v>
      </c>
    </row>
    <row r="5758" spans="21:34" x14ac:dyDescent="0.25">
      <c r="U5758">
        <v>5757</v>
      </c>
      <c r="V5758">
        <v>15706217</v>
      </c>
      <c r="W5758" t="s">
        <v>1179</v>
      </c>
      <c r="X5758">
        <v>645</v>
      </c>
      <c r="Y5758" t="s">
        <v>378</v>
      </c>
      <c r="Z5758" t="s">
        <v>436</v>
      </c>
      <c r="AA5758">
        <v>28</v>
      </c>
      <c r="AB5758">
        <v>7</v>
      </c>
      <c r="AC5758">
        <v>117466.03</v>
      </c>
      <c r="AD5758">
        <v>2</v>
      </c>
      <c r="AE5758">
        <v>1</v>
      </c>
      <c r="AF5758">
        <v>1</v>
      </c>
      <c r="AG5758">
        <v>34490.06</v>
      </c>
      <c r="AH5758">
        <v>0</v>
      </c>
    </row>
    <row r="5759" spans="21:34" x14ac:dyDescent="0.25">
      <c r="U5759">
        <v>5758</v>
      </c>
      <c r="V5759">
        <v>15601417</v>
      </c>
      <c r="W5759" t="s">
        <v>750</v>
      </c>
      <c r="X5759">
        <v>681</v>
      </c>
      <c r="Y5759" t="s">
        <v>374</v>
      </c>
      <c r="Z5759" t="s">
        <v>436</v>
      </c>
      <c r="AA5759">
        <v>32</v>
      </c>
      <c r="AB5759">
        <v>3</v>
      </c>
      <c r="AC5759">
        <v>148884.47</v>
      </c>
      <c r="AD5759">
        <v>2</v>
      </c>
      <c r="AE5759">
        <v>1</v>
      </c>
      <c r="AF5759">
        <v>1</v>
      </c>
      <c r="AG5759">
        <v>90967.37</v>
      </c>
      <c r="AH5759">
        <v>0</v>
      </c>
    </row>
    <row r="5760" spans="21:34" x14ac:dyDescent="0.25">
      <c r="U5760">
        <v>5759</v>
      </c>
      <c r="V5760">
        <v>15610972</v>
      </c>
      <c r="W5760" t="s">
        <v>824</v>
      </c>
      <c r="X5760">
        <v>681</v>
      </c>
      <c r="Y5760" t="s">
        <v>378</v>
      </c>
      <c r="Z5760" t="s">
        <v>437</v>
      </c>
      <c r="AA5760">
        <v>44</v>
      </c>
      <c r="AB5760">
        <v>4</v>
      </c>
      <c r="AC5760">
        <v>91115.76</v>
      </c>
      <c r="AD5760">
        <v>2</v>
      </c>
      <c r="AE5760">
        <v>0</v>
      </c>
      <c r="AF5760">
        <v>0</v>
      </c>
      <c r="AG5760">
        <v>24208.84</v>
      </c>
      <c r="AH5760">
        <v>1</v>
      </c>
    </row>
    <row r="5761" spans="21:34" x14ac:dyDescent="0.25">
      <c r="U5761">
        <v>5760</v>
      </c>
      <c r="V5761">
        <v>15674620</v>
      </c>
      <c r="W5761" t="s">
        <v>2848</v>
      </c>
      <c r="X5761">
        <v>679</v>
      </c>
      <c r="Y5761" t="s">
        <v>378</v>
      </c>
      <c r="Z5761" t="s">
        <v>437</v>
      </c>
      <c r="AA5761">
        <v>37</v>
      </c>
      <c r="AB5761">
        <v>8</v>
      </c>
      <c r="AC5761">
        <v>77373.87</v>
      </c>
      <c r="AD5761">
        <v>2</v>
      </c>
      <c r="AE5761">
        <v>0</v>
      </c>
      <c r="AF5761">
        <v>1</v>
      </c>
      <c r="AG5761">
        <v>174873.09</v>
      </c>
      <c r="AH5761">
        <v>0</v>
      </c>
    </row>
    <row r="5762" spans="21:34" x14ac:dyDescent="0.25">
      <c r="U5762">
        <v>5761</v>
      </c>
      <c r="V5762">
        <v>15785350</v>
      </c>
      <c r="W5762" t="s">
        <v>2849</v>
      </c>
      <c r="X5762">
        <v>528</v>
      </c>
      <c r="Y5762" t="s">
        <v>376</v>
      </c>
      <c r="Z5762" t="s">
        <v>436</v>
      </c>
      <c r="AA5762">
        <v>23</v>
      </c>
      <c r="AB5762">
        <v>7</v>
      </c>
      <c r="AC5762">
        <v>104744.89</v>
      </c>
      <c r="AD5762">
        <v>1</v>
      </c>
      <c r="AE5762">
        <v>1</v>
      </c>
      <c r="AF5762">
        <v>0</v>
      </c>
      <c r="AG5762">
        <v>170262.97</v>
      </c>
      <c r="AH5762">
        <v>0</v>
      </c>
    </row>
    <row r="5763" spans="21:34" x14ac:dyDescent="0.25">
      <c r="U5763">
        <v>5762</v>
      </c>
      <c r="V5763">
        <v>15749119</v>
      </c>
      <c r="W5763" t="s">
        <v>2850</v>
      </c>
      <c r="X5763">
        <v>710</v>
      </c>
      <c r="Y5763" t="s">
        <v>374</v>
      </c>
      <c r="Z5763" t="s">
        <v>437</v>
      </c>
      <c r="AA5763">
        <v>31</v>
      </c>
      <c r="AB5763">
        <v>3</v>
      </c>
      <c r="AC5763">
        <v>0</v>
      </c>
      <c r="AD5763">
        <v>2</v>
      </c>
      <c r="AE5763">
        <v>1</v>
      </c>
      <c r="AF5763">
        <v>1</v>
      </c>
      <c r="AG5763">
        <v>112289.06</v>
      </c>
      <c r="AH5763">
        <v>0</v>
      </c>
    </row>
    <row r="5764" spans="21:34" x14ac:dyDescent="0.25">
      <c r="U5764">
        <v>5763</v>
      </c>
      <c r="V5764">
        <v>15756535</v>
      </c>
      <c r="W5764" t="s">
        <v>711</v>
      </c>
      <c r="X5764">
        <v>733</v>
      </c>
      <c r="Y5764" t="s">
        <v>378</v>
      </c>
      <c r="Z5764" t="s">
        <v>436</v>
      </c>
      <c r="AA5764">
        <v>39</v>
      </c>
      <c r="AB5764">
        <v>5</v>
      </c>
      <c r="AC5764">
        <v>91538.51</v>
      </c>
      <c r="AD5764">
        <v>1</v>
      </c>
      <c r="AE5764">
        <v>1</v>
      </c>
      <c r="AF5764">
        <v>1</v>
      </c>
      <c r="AG5764">
        <v>93783</v>
      </c>
      <c r="AH5764">
        <v>0</v>
      </c>
    </row>
    <row r="5765" spans="21:34" x14ac:dyDescent="0.25">
      <c r="U5765">
        <v>5764</v>
      </c>
      <c r="V5765">
        <v>15700965</v>
      </c>
      <c r="W5765" t="s">
        <v>1205</v>
      </c>
      <c r="X5765">
        <v>724</v>
      </c>
      <c r="Y5765" t="s">
        <v>374</v>
      </c>
      <c r="Z5765" t="s">
        <v>437</v>
      </c>
      <c r="AA5765">
        <v>32</v>
      </c>
      <c r="AB5765">
        <v>6</v>
      </c>
      <c r="AC5765">
        <v>0</v>
      </c>
      <c r="AD5765">
        <v>2</v>
      </c>
      <c r="AE5765">
        <v>1</v>
      </c>
      <c r="AF5765">
        <v>1</v>
      </c>
      <c r="AG5765">
        <v>150026.79</v>
      </c>
      <c r="AH5765">
        <v>0</v>
      </c>
    </row>
    <row r="5766" spans="21:34" x14ac:dyDescent="0.25">
      <c r="U5766">
        <v>5765</v>
      </c>
      <c r="V5766">
        <v>15791851</v>
      </c>
      <c r="W5766" t="s">
        <v>2851</v>
      </c>
      <c r="X5766">
        <v>726</v>
      </c>
      <c r="Y5766" t="s">
        <v>374</v>
      </c>
      <c r="Z5766" t="s">
        <v>437</v>
      </c>
      <c r="AA5766">
        <v>34</v>
      </c>
      <c r="AB5766">
        <v>0</v>
      </c>
      <c r="AC5766">
        <v>185734.75</v>
      </c>
      <c r="AD5766">
        <v>1</v>
      </c>
      <c r="AE5766">
        <v>1</v>
      </c>
      <c r="AF5766">
        <v>1</v>
      </c>
      <c r="AG5766">
        <v>102036.82</v>
      </c>
      <c r="AH5766">
        <v>0</v>
      </c>
    </row>
    <row r="5767" spans="21:34" x14ac:dyDescent="0.25">
      <c r="U5767">
        <v>5766</v>
      </c>
      <c r="V5767">
        <v>15717156</v>
      </c>
      <c r="W5767" t="s">
        <v>2665</v>
      </c>
      <c r="X5767">
        <v>520</v>
      </c>
      <c r="Y5767" t="s">
        <v>374</v>
      </c>
      <c r="Z5767" t="s">
        <v>436</v>
      </c>
      <c r="AA5767">
        <v>30</v>
      </c>
      <c r="AB5767">
        <v>3</v>
      </c>
      <c r="AC5767">
        <v>143396.54</v>
      </c>
      <c r="AD5767">
        <v>2</v>
      </c>
      <c r="AE5767">
        <v>1</v>
      </c>
      <c r="AF5767">
        <v>1</v>
      </c>
      <c r="AG5767">
        <v>898.51</v>
      </c>
      <c r="AH5767">
        <v>0</v>
      </c>
    </row>
    <row r="5768" spans="21:34" x14ac:dyDescent="0.25">
      <c r="U5768">
        <v>5767</v>
      </c>
      <c r="V5768">
        <v>15740846</v>
      </c>
      <c r="W5768" t="s">
        <v>796</v>
      </c>
      <c r="X5768">
        <v>556</v>
      </c>
      <c r="Y5768" t="s">
        <v>374</v>
      </c>
      <c r="Z5768" t="s">
        <v>436</v>
      </c>
      <c r="AA5768">
        <v>40</v>
      </c>
      <c r="AB5768">
        <v>5</v>
      </c>
      <c r="AC5768">
        <v>125909.85</v>
      </c>
      <c r="AD5768">
        <v>1</v>
      </c>
      <c r="AE5768">
        <v>1</v>
      </c>
      <c r="AF5768">
        <v>1</v>
      </c>
      <c r="AG5768">
        <v>95124.4</v>
      </c>
      <c r="AH5768">
        <v>0</v>
      </c>
    </row>
    <row r="5769" spans="21:34" x14ac:dyDescent="0.25">
      <c r="U5769">
        <v>5768</v>
      </c>
      <c r="V5769">
        <v>15573284</v>
      </c>
      <c r="W5769" t="s">
        <v>784</v>
      </c>
      <c r="X5769">
        <v>579</v>
      </c>
      <c r="Y5769" t="s">
        <v>374</v>
      </c>
      <c r="Z5769" t="s">
        <v>437</v>
      </c>
      <c r="AA5769">
        <v>45</v>
      </c>
      <c r="AB5769">
        <v>2</v>
      </c>
      <c r="AC5769">
        <v>0</v>
      </c>
      <c r="AD5769">
        <v>2</v>
      </c>
      <c r="AE5769">
        <v>0</v>
      </c>
      <c r="AF5769">
        <v>0</v>
      </c>
      <c r="AG5769">
        <v>11514.39</v>
      </c>
      <c r="AH5769">
        <v>0</v>
      </c>
    </row>
    <row r="5770" spans="21:34" x14ac:dyDescent="0.25">
      <c r="U5770">
        <v>5769</v>
      </c>
      <c r="V5770">
        <v>15729083</v>
      </c>
      <c r="W5770" t="s">
        <v>2689</v>
      </c>
      <c r="X5770">
        <v>674</v>
      </c>
      <c r="Y5770" t="s">
        <v>374</v>
      </c>
      <c r="Z5770" t="s">
        <v>436</v>
      </c>
      <c r="AA5770">
        <v>36</v>
      </c>
      <c r="AB5770">
        <v>2</v>
      </c>
      <c r="AC5770">
        <v>154525.70000000001</v>
      </c>
      <c r="AD5770">
        <v>1</v>
      </c>
      <c r="AE5770">
        <v>0</v>
      </c>
      <c r="AF5770">
        <v>1</v>
      </c>
      <c r="AG5770">
        <v>27468.720000000001</v>
      </c>
      <c r="AH5770">
        <v>0</v>
      </c>
    </row>
    <row r="5771" spans="21:34" x14ac:dyDescent="0.25">
      <c r="U5771">
        <v>5770</v>
      </c>
      <c r="V5771">
        <v>15611612</v>
      </c>
      <c r="W5771" t="s">
        <v>2852</v>
      </c>
      <c r="X5771">
        <v>570</v>
      </c>
      <c r="Y5771" t="s">
        <v>374</v>
      </c>
      <c r="Z5771" t="s">
        <v>437</v>
      </c>
      <c r="AA5771">
        <v>29</v>
      </c>
      <c r="AB5771">
        <v>0</v>
      </c>
      <c r="AC5771">
        <v>0</v>
      </c>
      <c r="AD5771">
        <v>1</v>
      </c>
      <c r="AE5771">
        <v>1</v>
      </c>
      <c r="AF5771">
        <v>0</v>
      </c>
      <c r="AG5771">
        <v>37092.43</v>
      </c>
      <c r="AH5771">
        <v>0</v>
      </c>
    </row>
    <row r="5772" spans="21:34" x14ac:dyDescent="0.25">
      <c r="U5772">
        <v>5771</v>
      </c>
      <c r="V5772">
        <v>15694381</v>
      </c>
      <c r="W5772" t="s">
        <v>1282</v>
      </c>
      <c r="X5772">
        <v>631</v>
      </c>
      <c r="Y5772" t="s">
        <v>374</v>
      </c>
      <c r="Z5772" t="s">
        <v>436</v>
      </c>
      <c r="AA5772">
        <v>51</v>
      </c>
      <c r="AB5772">
        <v>8</v>
      </c>
      <c r="AC5772">
        <v>100654.8</v>
      </c>
      <c r="AD5772">
        <v>1</v>
      </c>
      <c r="AE5772">
        <v>1</v>
      </c>
      <c r="AF5772">
        <v>0</v>
      </c>
      <c r="AG5772">
        <v>171587.9</v>
      </c>
      <c r="AH5772">
        <v>0</v>
      </c>
    </row>
    <row r="5773" spans="21:34" x14ac:dyDescent="0.25">
      <c r="U5773">
        <v>5772</v>
      </c>
      <c r="V5773">
        <v>15651737</v>
      </c>
      <c r="W5773" t="s">
        <v>2853</v>
      </c>
      <c r="X5773">
        <v>623</v>
      </c>
      <c r="Y5773" t="s">
        <v>376</v>
      </c>
      <c r="Z5773" t="s">
        <v>436</v>
      </c>
      <c r="AA5773">
        <v>44</v>
      </c>
      <c r="AB5773">
        <v>1</v>
      </c>
      <c r="AC5773">
        <v>83325.77</v>
      </c>
      <c r="AD5773">
        <v>1</v>
      </c>
      <c r="AE5773">
        <v>0</v>
      </c>
      <c r="AF5773">
        <v>1</v>
      </c>
      <c r="AG5773">
        <v>80828.78</v>
      </c>
      <c r="AH5773">
        <v>0</v>
      </c>
    </row>
    <row r="5774" spans="21:34" x14ac:dyDescent="0.25">
      <c r="U5774">
        <v>5773</v>
      </c>
      <c r="V5774">
        <v>15663168</v>
      </c>
      <c r="W5774" t="s">
        <v>765</v>
      </c>
      <c r="X5774">
        <v>665</v>
      </c>
      <c r="Y5774" t="s">
        <v>374</v>
      </c>
      <c r="Z5774" t="s">
        <v>436</v>
      </c>
      <c r="AA5774">
        <v>35</v>
      </c>
      <c r="AB5774">
        <v>8</v>
      </c>
      <c r="AC5774">
        <v>110934.54</v>
      </c>
      <c r="AD5774">
        <v>1</v>
      </c>
      <c r="AE5774">
        <v>1</v>
      </c>
      <c r="AF5774">
        <v>0</v>
      </c>
      <c r="AG5774">
        <v>169287.99</v>
      </c>
      <c r="AH5774">
        <v>0</v>
      </c>
    </row>
    <row r="5775" spans="21:34" x14ac:dyDescent="0.25">
      <c r="U5775">
        <v>5774</v>
      </c>
      <c r="V5775">
        <v>15643426</v>
      </c>
      <c r="W5775" t="s">
        <v>925</v>
      </c>
      <c r="X5775">
        <v>523</v>
      </c>
      <c r="Y5775" t="s">
        <v>376</v>
      </c>
      <c r="Z5775" t="s">
        <v>437</v>
      </c>
      <c r="AA5775">
        <v>36</v>
      </c>
      <c r="AB5775">
        <v>8</v>
      </c>
      <c r="AC5775">
        <v>113680.54</v>
      </c>
      <c r="AD5775">
        <v>1</v>
      </c>
      <c r="AE5775">
        <v>0</v>
      </c>
      <c r="AF5775">
        <v>0</v>
      </c>
      <c r="AG5775">
        <v>13197.44</v>
      </c>
      <c r="AH5775">
        <v>0</v>
      </c>
    </row>
    <row r="5776" spans="21:34" x14ac:dyDescent="0.25">
      <c r="U5776">
        <v>5775</v>
      </c>
      <c r="V5776">
        <v>15618245</v>
      </c>
      <c r="W5776" t="s">
        <v>2531</v>
      </c>
      <c r="X5776">
        <v>706</v>
      </c>
      <c r="Y5776" t="s">
        <v>378</v>
      </c>
      <c r="Z5776" t="s">
        <v>436</v>
      </c>
      <c r="AA5776">
        <v>31</v>
      </c>
      <c r="AB5776">
        <v>1</v>
      </c>
      <c r="AC5776">
        <v>117020.08</v>
      </c>
      <c r="AD5776">
        <v>2</v>
      </c>
      <c r="AE5776">
        <v>1</v>
      </c>
      <c r="AF5776">
        <v>0</v>
      </c>
      <c r="AG5776">
        <v>54439.53</v>
      </c>
      <c r="AH5776">
        <v>0</v>
      </c>
    </row>
    <row r="5777" spans="21:34" x14ac:dyDescent="0.25">
      <c r="U5777">
        <v>5776</v>
      </c>
      <c r="V5777">
        <v>15717527</v>
      </c>
      <c r="W5777" t="s">
        <v>2427</v>
      </c>
      <c r="X5777">
        <v>619</v>
      </c>
      <c r="Y5777" t="s">
        <v>374</v>
      </c>
      <c r="Z5777" t="s">
        <v>437</v>
      </c>
      <c r="AA5777">
        <v>49</v>
      </c>
      <c r="AB5777">
        <v>9</v>
      </c>
      <c r="AC5777">
        <v>145359.99</v>
      </c>
      <c r="AD5777">
        <v>1</v>
      </c>
      <c r="AE5777">
        <v>1</v>
      </c>
      <c r="AF5777">
        <v>0</v>
      </c>
      <c r="AG5777">
        <v>38186.85</v>
      </c>
      <c r="AH5777">
        <v>0</v>
      </c>
    </row>
    <row r="5778" spans="21:34" x14ac:dyDescent="0.25">
      <c r="U5778">
        <v>5777</v>
      </c>
      <c r="V5778">
        <v>15793478</v>
      </c>
      <c r="W5778" t="s">
        <v>1467</v>
      </c>
      <c r="X5778">
        <v>593</v>
      </c>
      <c r="Y5778" t="s">
        <v>378</v>
      </c>
      <c r="Z5778" t="s">
        <v>437</v>
      </c>
      <c r="AA5778">
        <v>39</v>
      </c>
      <c r="AB5778">
        <v>8</v>
      </c>
      <c r="AC5778">
        <v>151391.67999999999</v>
      </c>
      <c r="AD5778">
        <v>1</v>
      </c>
      <c r="AE5778">
        <v>1</v>
      </c>
      <c r="AF5778">
        <v>0</v>
      </c>
      <c r="AG5778">
        <v>27274.6</v>
      </c>
      <c r="AH5778">
        <v>1</v>
      </c>
    </row>
    <row r="5779" spans="21:34" x14ac:dyDescent="0.25">
      <c r="U5779">
        <v>5778</v>
      </c>
      <c r="V5779">
        <v>15642248</v>
      </c>
      <c r="W5779" t="s">
        <v>755</v>
      </c>
      <c r="X5779">
        <v>608</v>
      </c>
      <c r="Y5779" t="s">
        <v>376</v>
      </c>
      <c r="Z5779" t="s">
        <v>436</v>
      </c>
      <c r="AA5779">
        <v>66</v>
      </c>
      <c r="AB5779">
        <v>8</v>
      </c>
      <c r="AC5779">
        <v>123935.35</v>
      </c>
      <c r="AD5779">
        <v>1</v>
      </c>
      <c r="AE5779">
        <v>1</v>
      </c>
      <c r="AF5779">
        <v>1</v>
      </c>
      <c r="AG5779">
        <v>65758.19</v>
      </c>
      <c r="AH5779">
        <v>0</v>
      </c>
    </row>
    <row r="5780" spans="21:34" x14ac:dyDescent="0.25">
      <c r="U5780">
        <v>5779</v>
      </c>
      <c r="V5780">
        <v>15640377</v>
      </c>
      <c r="W5780" t="s">
        <v>2854</v>
      </c>
      <c r="X5780">
        <v>526</v>
      </c>
      <c r="Y5780" t="s">
        <v>374</v>
      </c>
      <c r="Z5780" t="s">
        <v>437</v>
      </c>
      <c r="AA5780">
        <v>36</v>
      </c>
      <c r="AB5780">
        <v>0</v>
      </c>
      <c r="AC5780">
        <v>0</v>
      </c>
      <c r="AD5780">
        <v>2</v>
      </c>
      <c r="AE5780">
        <v>1</v>
      </c>
      <c r="AF5780">
        <v>0</v>
      </c>
      <c r="AG5780">
        <v>97767.63</v>
      </c>
      <c r="AH5780">
        <v>0</v>
      </c>
    </row>
    <row r="5781" spans="21:34" x14ac:dyDescent="0.25">
      <c r="U5781">
        <v>5780</v>
      </c>
      <c r="V5781">
        <v>15723950</v>
      </c>
      <c r="W5781" t="s">
        <v>1752</v>
      </c>
      <c r="X5781">
        <v>684</v>
      </c>
      <c r="Y5781" t="s">
        <v>376</v>
      </c>
      <c r="Z5781" t="s">
        <v>436</v>
      </c>
      <c r="AA5781">
        <v>40</v>
      </c>
      <c r="AB5781">
        <v>2</v>
      </c>
      <c r="AC5781">
        <v>70291.02</v>
      </c>
      <c r="AD5781">
        <v>1</v>
      </c>
      <c r="AE5781">
        <v>1</v>
      </c>
      <c r="AF5781">
        <v>1</v>
      </c>
      <c r="AG5781">
        <v>115468.84</v>
      </c>
      <c r="AH5781">
        <v>1</v>
      </c>
    </row>
    <row r="5782" spans="21:34" x14ac:dyDescent="0.25">
      <c r="U5782">
        <v>5781</v>
      </c>
      <c r="V5782">
        <v>15590327</v>
      </c>
      <c r="W5782" t="s">
        <v>873</v>
      </c>
      <c r="X5782">
        <v>604</v>
      </c>
      <c r="Y5782" t="s">
        <v>378</v>
      </c>
      <c r="Z5782" t="s">
        <v>437</v>
      </c>
      <c r="AA5782">
        <v>42</v>
      </c>
      <c r="AB5782">
        <v>10</v>
      </c>
      <c r="AC5782">
        <v>166031.45000000001</v>
      </c>
      <c r="AD5782">
        <v>1</v>
      </c>
      <c r="AE5782">
        <v>1</v>
      </c>
      <c r="AF5782">
        <v>0</v>
      </c>
      <c r="AG5782">
        <v>98293.14</v>
      </c>
      <c r="AH5782">
        <v>0</v>
      </c>
    </row>
    <row r="5783" spans="21:34" x14ac:dyDescent="0.25">
      <c r="U5783">
        <v>5782</v>
      </c>
      <c r="V5783">
        <v>15706199</v>
      </c>
      <c r="W5783" t="s">
        <v>946</v>
      </c>
      <c r="X5783">
        <v>636</v>
      </c>
      <c r="Y5783" t="s">
        <v>378</v>
      </c>
      <c r="Z5783" t="s">
        <v>436</v>
      </c>
      <c r="AA5783">
        <v>36</v>
      </c>
      <c r="AB5783">
        <v>6</v>
      </c>
      <c r="AC5783">
        <v>96643.32</v>
      </c>
      <c r="AD5783">
        <v>1</v>
      </c>
      <c r="AE5783">
        <v>0</v>
      </c>
      <c r="AF5783">
        <v>0</v>
      </c>
      <c r="AG5783">
        <v>182059.28</v>
      </c>
      <c r="AH5783">
        <v>0</v>
      </c>
    </row>
    <row r="5784" spans="21:34" x14ac:dyDescent="0.25">
      <c r="U5784">
        <v>5783</v>
      </c>
      <c r="V5784">
        <v>15671514</v>
      </c>
      <c r="W5784" t="s">
        <v>1366</v>
      </c>
      <c r="X5784">
        <v>669</v>
      </c>
      <c r="Y5784" t="s">
        <v>376</v>
      </c>
      <c r="Z5784" t="s">
        <v>437</v>
      </c>
      <c r="AA5784">
        <v>33</v>
      </c>
      <c r="AB5784">
        <v>8</v>
      </c>
      <c r="AC5784">
        <v>0</v>
      </c>
      <c r="AD5784">
        <v>2</v>
      </c>
      <c r="AE5784">
        <v>0</v>
      </c>
      <c r="AF5784">
        <v>1</v>
      </c>
      <c r="AG5784">
        <v>128538.05</v>
      </c>
      <c r="AH5784">
        <v>0</v>
      </c>
    </row>
    <row r="5785" spans="21:34" x14ac:dyDescent="0.25">
      <c r="U5785">
        <v>5784</v>
      </c>
      <c r="V5785">
        <v>15727041</v>
      </c>
      <c r="W5785" t="s">
        <v>737</v>
      </c>
      <c r="X5785">
        <v>624</v>
      </c>
      <c r="Y5785" t="s">
        <v>374</v>
      </c>
      <c r="Z5785" t="s">
        <v>436</v>
      </c>
      <c r="AA5785">
        <v>71</v>
      </c>
      <c r="AB5785">
        <v>7</v>
      </c>
      <c r="AC5785">
        <v>0</v>
      </c>
      <c r="AD5785">
        <v>2</v>
      </c>
      <c r="AE5785">
        <v>1</v>
      </c>
      <c r="AF5785">
        <v>1</v>
      </c>
      <c r="AG5785">
        <v>108841.83</v>
      </c>
      <c r="AH5785">
        <v>0</v>
      </c>
    </row>
    <row r="5786" spans="21:34" x14ac:dyDescent="0.25">
      <c r="U5786">
        <v>5785</v>
      </c>
      <c r="V5786">
        <v>15738063</v>
      </c>
      <c r="W5786" t="s">
        <v>1251</v>
      </c>
      <c r="X5786">
        <v>631</v>
      </c>
      <c r="Y5786" t="s">
        <v>374</v>
      </c>
      <c r="Z5786" t="s">
        <v>436</v>
      </c>
      <c r="AA5786">
        <v>29</v>
      </c>
      <c r="AB5786">
        <v>2</v>
      </c>
      <c r="AC5786">
        <v>0</v>
      </c>
      <c r="AD5786">
        <v>2</v>
      </c>
      <c r="AE5786">
        <v>1</v>
      </c>
      <c r="AF5786">
        <v>1</v>
      </c>
      <c r="AG5786">
        <v>18581.84</v>
      </c>
      <c r="AH5786">
        <v>0</v>
      </c>
    </row>
    <row r="5787" spans="21:34" x14ac:dyDescent="0.25">
      <c r="U5787">
        <v>5786</v>
      </c>
      <c r="V5787">
        <v>15711733</v>
      </c>
      <c r="W5787" t="s">
        <v>2365</v>
      </c>
      <c r="X5787">
        <v>753</v>
      </c>
      <c r="Y5787" t="s">
        <v>374</v>
      </c>
      <c r="Z5787" t="s">
        <v>436</v>
      </c>
      <c r="AA5787">
        <v>48</v>
      </c>
      <c r="AB5787">
        <v>4</v>
      </c>
      <c r="AC5787">
        <v>0</v>
      </c>
      <c r="AD5787">
        <v>2</v>
      </c>
      <c r="AE5787">
        <v>0</v>
      </c>
      <c r="AF5787">
        <v>1</v>
      </c>
      <c r="AG5787">
        <v>146821.42000000001</v>
      </c>
      <c r="AH5787">
        <v>0</v>
      </c>
    </row>
    <row r="5788" spans="21:34" x14ac:dyDescent="0.25">
      <c r="U5788">
        <v>5787</v>
      </c>
      <c r="V5788">
        <v>15652320</v>
      </c>
      <c r="W5788" t="s">
        <v>2052</v>
      </c>
      <c r="X5788">
        <v>588</v>
      </c>
      <c r="Y5788" t="s">
        <v>374</v>
      </c>
      <c r="Z5788" t="s">
        <v>436</v>
      </c>
      <c r="AA5788">
        <v>40</v>
      </c>
      <c r="AB5788">
        <v>5</v>
      </c>
      <c r="AC5788">
        <v>0</v>
      </c>
      <c r="AD5788">
        <v>2</v>
      </c>
      <c r="AE5788">
        <v>0</v>
      </c>
      <c r="AF5788">
        <v>0</v>
      </c>
      <c r="AG5788">
        <v>100727.67999999999</v>
      </c>
      <c r="AH5788">
        <v>0</v>
      </c>
    </row>
    <row r="5789" spans="21:34" x14ac:dyDescent="0.25">
      <c r="U5789">
        <v>5788</v>
      </c>
      <c r="V5789">
        <v>15634180</v>
      </c>
      <c r="W5789" t="s">
        <v>1454</v>
      </c>
      <c r="X5789">
        <v>729</v>
      </c>
      <c r="Y5789" t="s">
        <v>378</v>
      </c>
      <c r="Z5789" t="s">
        <v>436</v>
      </c>
      <c r="AA5789">
        <v>26</v>
      </c>
      <c r="AB5789">
        <v>4</v>
      </c>
      <c r="AC5789">
        <v>97268.1</v>
      </c>
      <c r="AD5789">
        <v>2</v>
      </c>
      <c r="AE5789">
        <v>1</v>
      </c>
      <c r="AF5789">
        <v>0</v>
      </c>
      <c r="AG5789">
        <v>39356.379999999997</v>
      </c>
      <c r="AH5789">
        <v>0</v>
      </c>
    </row>
    <row r="5790" spans="21:34" x14ac:dyDescent="0.25">
      <c r="U5790">
        <v>5789</v>
      </c>
      <c r="V5790">
        <v>15694566</v>
      </c>
      <c r="W5790" t="s">
        <v>1848</v>
      </c>
      <c r="X5790">
        <v>602</v>
      </c>
      <c r="Y5790" t="s">
        <v>374</v>
      </c>
      <c r="Z5790" t="s">
        <v>437</v>
      </c>
      <c r="AA5790">
        <v>42</v>
      </c>
      <c r="AB5790">
        <v>10</v>
      </c>
      <c r="AC5790">
        <v>0</v>
      </c>
      <c r="AD5790">
        <v>2</v>
      </c>
      <c r="AE5790">
        <v>0</v>
      </c>
      <c r="AF5790">
        <v>0</v>
      </c>
      <c r="AG5790">
        <v>169921.11</v>
      </c>
      <c r="AH5790">
        <v>1</v>
      </c>
    </row>
    <row r="5791" spans="21:34" x14ac:dyDescent="0.25">
      <c r="U5791">
        <v>5790</v>
      </c>
      <c r="V5791">
        <v>15726103</v>
      </c>
      <c r="W5791" t="s">
        <v>1521</v>
      </c>
      <c r="X5791">
        <v>689</v>
      </c>
      <c r="Y5791" t="s">
        <v>378</v>
      </c>
      <c r="Z5791" t="s">
        <v>437</v>
      </c>
      <c r="AA5791">
        <v>55</v>
      </c>
      <c r="AB5791">
        <v>1</v>
      </c>
      <c r="AC5791">
        <v>76296.81</v>
      </c>
      <c r="AD5791">
        <v>1</v>
      </c>
      <c r="AE5791">
        <v>1</v>
      </c>
      <c r="AF5791">
        <v>0</v>
      </c>
      <c r="AG5791">
        <v>42364.75</v>
      </c>
      <c r="AH5791">
        <v>1</v>
      </c>
    </row>
    <row r="5792" spans="21:34" x14ac:dyDescent="0.25">
      <c r="U5792">
        <v>5791</v>
      </c>
      <c r="V5792">
        <v>15646351</v>
      </c>
      <c r="W5792" t="s">
        <v>2821</v>
      </c>
      <c r="X5792">
        <v>486</v>
      </c>
      <c r="Y5792" t="s">
        <v>376</v>
      </c>
      <c r="Z5792" t="s">
        <v>436</v>
      </c>
      <c r="AA5792">
        <v>27</v>
      </c>
      <c r="AB5792">
        <v>7</v>
      </c>
      <c r="AC5792">
        <v>0</v>
      </c>
      <c r="AD5792">
        <v>2</v>
      </c>
      <c r="AE5792">
        <v>1</v>
      </c>
      <c r="AF5792">
        <v>0</v>
      </c>
      <c r="AG5792">
        <v>28823.040000000001</v>
      </c>
      <c r="AH5792">
        <v>0</v>
      </c>
    </row>
    <row r="5793" spans="21:34" x14ac:dyDescent="0.25">
      <c r="U5793">
        <v>5792</v>
      </c>
      <c r="V5793">
        <v>15730044</v>
      </c>
      <c r="W5793" t="s">
        <v>977</v>
      </c>
      <c r="X5793">
        <v>809</v>
      </c>
      <c r="Y5793" t="s">
        <v>378</v>
      </c>
      <c r="Z5793" t="s">
        <v>437</v>
      </c>
      <c r="AA5793">
        <v>42</v>
      </c>
      <c r="AB5793">
        <v>6</v>
      </c>
      <c r="AC5793">
        <v>64497.94</v>
      </c>
      <c r="AD5793">
        <v>3</v>
      </c>
      <c r="AE5793">
        <v>0</v>
      </c>
      <c r="AF5793">
        <v>1</v>
      </c>
      <c r="AG5793">
        <v>182436.81</v>
      </c>
      <c r="AH5793">
        <v>1</v>
      </c>
    </row>
    <row r="5794" spans="21:34" x14ac:dyDescent="0.25">
      <c r="U5794">
        <v>5793</v>
      </c>
      <c r="V5794">
        <v>15795186</v>
      </c>
      <c r="W5794" t="s">
        <v>725</v>
      </c>
      <c r="X5794">
        <v>562</v>
      </c>
      <c r="Y5794" t="s">
        <v>374</v>
      </c>
      <c r="Z5794" t="s">
        <v>436</v>
      </c>
      <c r="AA5794">
        <v>38</v>
      </c>
      <c r="AB5794">
        <v>5</v>
      </c>
      <c r="AC5794">
        <v>0</v>
      </c>
      <c r="AD5794">
        <v>1</v>
      </c>
      <c r="AE5794">
        <v>1</v>
      </c>
      <c r="AF5794">
        <v>0</v>
      </c>
      <c r="AG5794">
        <v>115700.2</v>
      </c>
      <c r="AH5794">
        <v>0</v>
      </c>
    </row>
    <row r="5795" spans="21:34" x14ac:dyDescent="0.25">
      <c r="U5795">
        <v>5794</v>
      </c>
      <c r="V5795">
        <v>15784890</v>
      </c>
      <c r="W5795" t="s">
        <v>995</v>
      </c>
      <c r="X5795">
        <v>763</v>
      </c>
      <c r="Y5795" t="s">
        <v>376</v>
      </c>
      <c r="Z5795" t="s">
        <v>437</v>
      </c>
      <c r="AA5795">
        <v>32</v>
      </c>
      <c r="AB5795">
        <v>8</v>
      </c>
      <c r="AC5795">
        <v>0</v>
      </c>
      <c r="AD5795">
        <v>2</v>
      </c>
      <c r="AE5795">
        <v>1</v>
      </c>
      <c r="AF5795">
        <v>0</v>
      </c>
      <c r="AG5795">
        <v>16725.53</v>
      </c>
      <c r="AH5795">
        <v>0</v>
      </c>
    </row>
    <row r="5796" spans="21:34" x14ac:dyDescent="0.25">
      <c r="U5796">
        <v>5795</v>
      </c>
      <c r="V5796">
        <v>15694125</v>
      </c>
      <c r="W5796" t="s">
        <v>2348</v>
      </c>
      <c r="X5796">
        <v>669</v>
      </c>
      <c r="Y5796" t="s">
        <v>374</v>
      </c>
      <c r="Z5796" t="s">
        <v>436</v>
      </c>
      <c r="AA5796">
        <v>57</v>
      </c>
      <c r="AB5796">
        <v>5</v>
      </c>
      <c r="AC5796">
        <v>0</v>
      </c>
      <c r="AD5796">
        <v>2</v>
      </c>
      <c r="AE5796">
        <v>1</v>
      </c>
      <c r="AF5796">
        <v>1</v>
      </c>
      <c r="AG5796">
        <v>56875.76</v>
      </c>
      <c r="AH5796">
        <v>0</v>
      </c>
    </row>
    <row r="5797" spans="21:34" x14ac:dyDescent="0.25">
      <c r="U5797">
        <v>5796</v>
      </c>
      <c r="V5797">
        <v>15565891</v>
      </c>
      <c r="W5797" t="s">
        <v>2855</v>
      </c>
      <c r="X5797">
        <v>709</v>
      </c>
      <c r="Y5797" t="s">
        <v>374</v>
      </c>
      <c r="Z5797" t="s">
        <v>436</v>
      </c>
      <c r="AA5797">
        <v>39</v>
      </c>
      <c r="AB5797">
        <v>8</v>
      </c>
      <c r="AC5797">
        <v>0</v>
      </c>
      <c r="AD5797">
        <v>2</v>
      </c>
      <c r="AE5797">
        <v>1</v>
      </c>
      <c r="AF5797">
        <v>0</v>
      </c>
      <c r="AG5797">
        <v>56214.09</v>
      </c>
      <c r="AH5797">
        <v>0</v>
      </c>
    </row>
    <row r="5798" spans="21:34" x14ac:dyDescent="0.25">
      <c r="U5798">
        <v>5797</v>
      </c>
      <c r="V5798">
        <v>15674254</v>
      </c>
      <c r="W5798" t="s">
        <v>944</v>
      </c>
      <c r="X5798">
        <v>554</v>
      </c>
      <c r="Y5798" t="s">
        <v>376</v>
      </c>
      <c r="Z5798" t="s">
        <v>437</v>
      </c>
      <c r="AA5798">
        <v>45</v>
      </c>
      <c r="AB5798">
        <v>4</v>
      </c>
      <c r="AC5798">
        <v>0</v>
      </c>
      <c r="AD5798">
        <v>2</v>
      </c>
      <c r="AE5798">
        <v>1</v>
      </c>
      <c r="AF5798">
        <v>1</v>
      </c>
      <c r="AG5798">
        <v>193412.05</v>
      </c>
      <c r="AH5798">
        <v>0</v>
      </c>
    </row>
    <row r="5799" spans="21:34" x14ac:dyDescent="0.25">
      <c r="U5799">
        <v>5798</v>
      </c>
      <c r="V5799">
        <v>15775206</v>
      </c>
      <c r="W5799" t="s">
        <v>704</v>
      </c>
      <c r="X5799">
        <v>699</v>
      </c>
      <c r="Y5799" t="s">
        <v>374</v>
      </c>
      <c r="Z5799" t="s">
        <v>436</v>
      </c>
      <c r="AA5799">
        <v>37</v>
      </c>
      <c r="AB5799">
        <v>10</v>
      </c>
      <c r="AC5799">
        <v>0</v>
      </c>
      <c r="AD5799">
        <v>2</v>
      </c>
      <c r="AE5799">
        <v>0</v>
      </c>
      <c r="AF5799">
        <v>0</v>
      </c>
      <c r="AG5799">
        <v>83263.039999999994</v>
      </c>
      <c r="AH5799">
        <v>0</v>
      </c>
    </row>
    <row r="5800" spans="21:34" x14ac:dyDescent="0.25">
      <c r="U5800">
        <v>5799</v>
      </c>
      <c r="V5800">
        <v>15797627</v>
      </c>
      <c r="W5800" t="s">
        <v>2856</v>
      </c>
      <c r="X5800">
        <v>732</v>
      </c>
      <c r="Y5800" t="s">
        <v>376</v>
      </c>
      <c r="Z5800" t="s">
        <v>436</v>
      </c>
      <c r="AA5800">
        <v>54</v>
      </c>
      <c r="AB5800">
        <v>0</v>
      </c>
      <c r="AC5800">
        <v>134249.70000000001</v>
      </c>
      <c r="AD5800">
        <v>1</v>
      </c>
      <c r="AE5800">
        <v>0</v>
      </c>
      <c r="AF5800">
        <v>1</v>
      </c>
      <c r="AG5800">
        <v>13404.4</v>
      </c>
      <c r="AH5800">
        <v>0</v>
      </c>
    </row>
    <row r="5801" spans="21:34" x14ac:dyDescent="0.25">
      <c r="U5801">
        <v>5800</v>
      </c>
      <c r="V5801">
        <v>15649853</v>
      </c>
      <c r="W5801" t="s">
        <v>1143</v>
      </c>
      <c r="X5801">
        <v>625</v>
      </c>
      <c r="Y5801" t="s">
        <v>374</v>
      </c>
      <c r="Z5801" t="s">
        <v>437</v>
      </c>
      <c r="AA5801">
        <v>45</v>
      </c>
      <c r="AB5801">
        <v>3</v>
      </c>
      <c r="AC5801">
        <v>0</v>
      </c>
      <c r="AD5801">
        <v>1</v>
      </c>
      <c r="AE5801">
        <v>1</v>
      </c>
      <c r="AF5801">
        <v>1</v>
      </c>
      <c r="AG5801">
        <v>184474.15</v>
      </c>
      <c r="AH5801">
        <v>1</v>
      </c>
    </row>
    <row r="5802" spans="21:34" x14ac:dyDescent="0.25">
      <c r="U5802">
        <v>5801</v>
      </c>
      <c r="V5802">
        <v>15610379</v>
      </c>
      <c r="W5802" t="s">
        <v>2857</v>
      </c>
      <c r="X5802">
        <v>599</v>
      </c>
      <c r="Y5802" t="s">
        <v>374</v>
      </c>
      <c r="Z5802" t="s">
        <v>436</v>
      </c>
      <c r="AA5802">
        <v>30</v>
      </c>
      <c r="AB5802">
        <v>9</v>
      </c>
      <c r="AC5802">
        <v>105443.68</v>
      </c>
      <c r="AD5802">
        <v>1</v>
      </c>
      <c r="AE5802">
        <v>1</v>
      </c>
      <c r="AF5802">
        <v>1</v>
      </c>
      <c r="AG5802">
        <v>121124.53</v>
      </c>
      <c r="AH5802">
        <v>0</v>
      </c>
    </row>
    <row r="5803" spans="21:34" x14ac:dyDescent="0.25">
      <c r="U5803">
        <v>5802</v>
      </c>
      <c r="V5803">
        <v>15659800</v>
      </c>
      <c r="W5803" t="s">
        <v>1104</v>
      </c>
      <c r="X5803">
        <v>584</v>
      </c>
      <c r="Y5803" t="s">
        <v>376</v>
      </c>
      <c r="Z5803" t="s">
        <v>437</v>
      </c>
      <c r="AA5803">
        <v>50</v>
      </c>
      <c r="AB5803">
        <v>1</v>
      </c>
      <c r="AC5803">
        <v>0</v>
      </c>
      <c r="AD5803">
        <v>1</v>
      </c>
      <c r="AE5803">
        <v>0</v>
      </c>
      <c r="AF5803">
        <v>1</v>
      </c>
      <c r="AG5803">
        <v>152567.75</v>
      </c>
      <c r="AH5803">
        <v>1</v>
      </c>
    </row>
    <row r="5804" spans="21:34" x14ac:dyDescent="0.25">
      <c r="U5804">
        <v>5803</v>
      </c>
      <c r="V5804">
        <v>15716236</v>
      </c>
      <c r="W5804" t="s">
        <v>1225</v>
      </c>
      <c r="X5804">
        <v>499</v>
      </c>
      <c r="Y5804" t="s">
        <v>374</v>
      </c>
      <c r="Z5804" t="s">
        <v>436</v>
      </c>
      <c r="AA5804">
        <v>35</v>
      </c>
      <c r="AB5804">
        <v>10</v>
      </c>
      <c r="AC5804">
        <v>0</v>
      </c>
      <c r="AD5804">
        <v>2</v>
      </c>
      <c r="AE5804">
        <v>1</v>
      </c>
      <c r="AF5804">
        <v>0</v>
      </c>
      <c r="AG5804">
        <v>10722.54</v>
      </c>
      <c r="AH5804">
        <v>0</v>
      </c>
    </row>
    <row r="5805" spans="21:34" x14ac:dyDescent="0.25">
      <c r="U5805">
        <v>5804</v>
      </c>
      <c r="V5805">
        <v>15672053</v>
      </c>
      <c r="W5805" t="s">
        <v>1325</v>
      </c>
      <c r="X5805">
        <v>526</v>
      </c>
      <c r="Y5805" t="s">
        <v>376</v>
      </c>
      <c r="Z5805" t="s">
        <v>436</v>
      </c>
      <c r="AA5805">
        <v>38</v>
      </c>
      <c r="AB5805">
        <v>2</v>
      </c>
      <c r="AC5805">
        <v>0</v>
      </c>
      <c r="AD5805">
        <v>2</v>
      </c>
      <c r="AE5805">
        <v>0</v>
      </c>
      <c r="AF5805">
        <v>0</v>
      </c>
      <c r="AG5805">
        <v>58010.98</v>
      </c>
      <c r="AH5805">
        <v>0</v>
      </c>
    </row>
    <row r="5806" spans="21:34" x14ac:dyDescent="0.25">
      <c r="U5806">
        <v>5805</v>
      </c>
      <c r="V5806">
        <v>15663933</v>
      </c>
      <c r="W5806" t="s">
        <v>1417</v>
      </c>
      <c r="X5806">
        <v>625</v>
      </c>
      <c r="Y5806" t="s">
        <v>378</v>
      </c>
      <c r="Z5806" t="s">
        <v>437</v>
      </c>
      <c r="AA5806">
        <v>35</v>
      </c>
      <c r="AB5806">
        <v>5</v>
      </c>
      <c r="AC5806">
        <v>86147.46</v>
      </c>
      <c r="AD5806">
        <v>2</v>
      </c>
      <c r="AE5806">
        <v>1</v>
      </c>
      <c r="AF5806">
        <v>0</v>
      </c>
      <c r="AG5806">
        <v>163440.79999999999</v>
      </c>
      <c r="AH5806">
        <v>1</v>
      </c>
    </row>
    <row r="5807" spans="21:34" x14ac:dyDescent="0.25">
      <c r="U5807">
        <v>5806</v>
      </c>
      <c r="V5807">
        <v>15814236</v>
      </c>
      <c r="W5807" t="s">
        <v>656</v>
      </c>
      <c r="X5807">
        <v>537</v>
      </c>
      <c r="Y5807" t="s">
        <v>376</v>
      </c>
      <c r="Z5807" t="s">
        <v>437</v>
      </c>
      <c r="AA5807">
        <v>38</v>
      </c>
      <c r="AB5807">
        <v>1</v>
      </c>
      <c r="AC5807">
        <v>96939.06</v>
      </c>
      <c r="AD5807">
        <v>1</v>
      </c>
      <c r="AE5807">
        <v>1</v>
      </c>
      <c r="AF5807">
        <v>1</v>
      </c>
      <c r="AG5807">
        <v>102606.92</v>
      </c>
      <c r="AH5807">
        <v>0</v>
      </c>
    </row>
    <row r="5808" spans="21:34" x14ac:dyDescent="0.25">
      <c r="U5808">
        <v>5807</v>
      </c>
      <c r="V5808">
        <v>15583597</v>
      </c>
      <c r="W5808" t="s">
        <v>952</v>
      </c>
      <c r="X5808">
        <v>696</v>
      </c>
      <c r="Y5808" t="s">
        <v>376</v>
      </c>
      <c r="Z5808" t="s">
        <v>436</v>
      </c>
      <c r="AA5808">
        <v>47</v>
      </c>
      <c r="AB5808">
        <v>1</v>
      </c>
      <c r="AC5808">
        <v>106758.6</v>
      </c>
      <c r="AD5808">
        <v>1</v>
      </c>
      <c r="AE5808">
        <v>1</v>
      </c>
      <c r="AF5808">
        <v>1</v>
      </c>
      <c r="AG5808">
        <v>80591.179999999993</v>
      </c>
      <c r="AH5808">
        <v>0</v>
      </c>
    </row>
    <row r="5809" spans="21:34" x14ac:dyDescent="0.25">
      <c r="U5809">
        <v>5808</v>
      </c>
      <c r="V5809">
        <v>15607395</v>
      </c>
      <c r="W5809" t="s">
        <v>1741</v>
      </c>
      <c r="X5809">
        <v>679</v>
      </c>
      <c r="Y5809" t="s">
        <v>374</v>
      </c>
      <c r="Z5809" t="s">
        <v>437</v>
      </c>
      <c r="AA5809">
        <v>33</v>
      </c>
      <c r="AB5809">
        <v>9</v>
      </c>
      <c r="AC5809">
        <v>112528.65</v>
      </c>
      <c r="AD5809">
        <v>2</v>
      </c>
      <c r="AE5809">
        <v>1</v>
      </c>
      <c r="AF5809">
        <v>0</v>
      </c>
      <c r="AG5809">
        <v>177362.45</v>
      </c>
      <c r="AH5809">
        <v>0</v>
      </c>
    </row>
    <row r="5810" spans="21:34" x14ac:dyDescent="0.25">
      <c r="U5810">
        <v>5809</v>
      </c>
      <c r="V5810">
        <v>15694556</v>
      </c>
      <c r="W5810" t="s">
        <v>1082</v>
      </c>
      <c r="X5810">
        <v>684</v>
      </c>
      <c r="Y5810" t="s">
        <v>374</v>
      </c>
      <c r="Z5810" t="s">
        <v>436</v>
      </c>
      <c r="AA5810">
        <v>60</v>
      </c>
      <c r="AB5810">
        <v>2</v>
      </c>
      <c r="AC5810">
        <v>116563.58</v>
      </c>
      <c r="AD5810">
        <v>1</v>
      </c>
      <c r="AE5810">
        <v>1</v>
      </c>
      <c r="AF5810">
        <v>0</v>
      </c>
      <c r="AG5810">
        <v>120257.7</v>
      </c>
      <c r="AH5810">
        <v>1</v>
      </c>
    </row>
    <row r="5811" spans="21:34" x14ac:dyDescent="0.25">
      <c r="U5811">
        <v>5810</v>
      </c>
      <c r="V5811">
        <v>15744109</v>
      </c>
      <c r="W5811" t="s">
        <v>2858</v>
      </c>
      <c r="X5811">
        <v>850</v>
      </c>
      <c r="Y5811" t="s">
        <v>374</v>
      </c>
      <c r="Z5811" t="s">
        <v>436</v>
      </c>
      <c r="AA5811">
        <v>32</v>
      </c>
      <c r="AB5811">
        <v>4</v>
      </c>
      <c r="AC5811">
        <v>0</v>
      </c>
      <c r="AD5811">
        <v>1</v>
      </c>
      <c r="AE5811">
        <v>1</v>
      </c>
      <c r="AF5811">
        <v>1</v>
      </c>
      <c r="AG5811">
        <v>180622.02</v>
      </c>
      <c r="AH5811">
        <v>0</v>
      </c>
    </row>
    <row r="5812" spans="21:34" x14ac:dyDescent="0.25">
      <c r="U5812">
        <v>5811</v>
      </c>
      <c r="V5812">
        <v>15800688</v>
      </c>
      <c r="W5812" t="s">
        <v>1029</v>
      </c>
      <c r="X5812">
        <v>495</v>
      </c>
      <c r="Y5812" t="s">
        <v>376</v>
      </c>
      <c r="Z5812" t="s">
        <v>437</v>
      </c>
      <c r="AA5812">
        <v>42</v>
      </c>
      <c r="AB5812">
        <v>7</v>
      </c>
      <c r="AC5812">
        <v>0</v>
      </c>
      <c r="AD5812">
        <v>2</v>
      </c>
      <c r="AE5812">
        <v>0</v>
      </c>
      <c r="AF5812">
        <v>0</v>
      </c>
      <c r="AG5812">
        <v>130404.53</v>
      </c>
      <c r="AH5812">
        <v>0</v>
      </c>
    </row>
    <row r="5813" spans="21:34" x14ac:dyDescent="0.25">
      <c r="U5813">
        <v>5812</v>
      </c>
      <c r="V5813">
        <v>15810878</v>
      </c>
      <c r="W5813" t="s">
        <v>2407</v>
      </c>
      <c r="X5813">
        <v>537</v>
      </c>
      <c r="Y5813" t="s">
        <v>376</v>
      </c>
      <c r="Z5813" t="s">
        <v>437</v>
      </c>
      <c r="AA5813">
        <v>38</v>
      </c>
      <c r="AB5813">
        <v>6</v>
      </c>
      <c r="AC5813">
        <v>141786.78</v>
      </c>
      <c r="AD5813">
        <v>1</v>
      </c>
      <c r="AE5813">
        <v>0</v>
      </c>
      <c r="AF5813">
        <v>1</v>
      </c>
      <c r="AG5813">
        <v>147797.54</v>
      </c>
      <c r="AH5813">
        <v>0</v>
      </c>
    </row>
    <row r="5814" spans="21:34" x14ac:dyDescent="0.25">
      <c r="U5814">
        <v>5813</v>
      </c>
      <c r="V5814">
        <v>15587835</v>
      </c>
      <c r="W5814" t="s">
        <v>1498</v>
      </c>
      <c r="X5814">
        <v>850</v>
      </c>
      <c r="Y5814" t="s">
        <v>374</v>
      </c>
      <c r="Z5814" t="s">
        <v>436</v>
      </c>
      <c r="AA5814">
        <v>41</v>
      </c>
      <c r="AB5814">
        <v>3</v>
      </c>
      <c r="AC5814">
        <v>136416.82</v>
      </c>
      <c r="AD5814">
        <v>1</v>
      </c>
      <c r="AE5814">
        <v>0</v>
      </c>
      <c r="AF5814">
        <v>1</v>
      </c>
      <c r="AG5814">
        <v>57844.26</v>
      </c>
      <c r="AH5814">
        <v>0</v>
      </c>
    </row>
    <row r="5815" spans="21:34" x14ac:dyDescent="0.25">
      <c r="U5815">
        <v>5814</v>
      </c>
      <c r="V5815">
        <v>15763515</v>
      </c>
      <c r="W5815" t="s">
        <v>845</v>
      </c>
      <c r="X5815">
        <v>513</v>
      </c>
      <c r="Y5815" t="s">
        <v>374</v>
      </c>
      <c r="Z5815" t="s">
        <v>436</v>
      </c>
      <c r="AA5815">
        <v>30</v>
      </c>
      <c r="AB5815">
        <v>5</v>
      </c>
      <c r="AC5815">
        <v>0</v>
      </c>
      <c r="AD5815">
        <v>2</v>
      </c>
      <c r="AE5815">
        <v>1</v>
      </c>
      <c r="AF5815">
        <v>0</v>
      </c>
      <c r="AG5815">
        <v>162523.66</v>
      </c>
      <c r="AH5815">
        <v>0</v>
      </c>
    </row>
    <row r="5816" spans="21:34" x14ac:dyDescent="0.25">
      <c r="U5816">
        <v>5815</v>
      </c>
      <c r="V5816">
        <v>15725882</v>
      </c>
      <c r="W5816" t="s">
        <v>1155</v>
      </c>
      <c r="X5816">
        <v>618</v>
      </c>
      <c r="Y5816" t="s">
        <v>378</v>
      </c>
      <c r="Z5816" t="s">
        <v>437</v>
      </c>
      <c r="AA5816">
        <v>40</v>
      </c>
      <c r="AB5816">
        <v>1</v>
      </c>
      <c r="AC5816">
        <v>133245.51999999999</v>
      </c>
      <c r="AD5816">
        <v>2</v>
      </c>
      <c r="AE5816">
        <v>1</v>
      </c>
      <c r="AF5816">
        <v>1</v>
      </c>
      <c r="AG5816">
        <v>54495.82</v>
      </c>
      <c r="AH5816">
        <v>0</v>
      </c>
    </row>
    <row r="5817" spans="21:34" x14ac:dyDescent="0.25">
      <c r="U5817">
        <v>5816</v>
      </c>
      <c r="V5817">
        <v>15788022</v>
      </c>
      <c r="W5817" t="s">
        <v>2859</v>
      </c>
      <c r="X5817">
        <v>802</v>
      </c>
      <c r="Y5817" t="s">
        <v>378</v>
      </c>
      <c r="Z5817" t="s">
        <v>437</v>
      </c>
      <c r="AA5817">
        <v>41</v>
      </c>
      <c r="AB5817">
        <v>4</v>
      </c>
      <c r="AC5817">
        <v>90757.64</v>
      </c>
      <c r="AD5817">
        <v>2</v>
      </c>
      <c r="AE5817">
        <v>0</v>
      </c>
      <c r="AF5817">
        <v>1</v>
      </c>
      <c r="AG5817">
        <v>169183.66</v>
      </c>
      <c r="AH5817">
        <v>0</v>
      </c>
    </row>
    <row r="5818" spans="21:34" x14ac:dyDescent="0.25">
      <c r="U5818">
        <v>5817</v>
      </c>
      <c r="V5818">
        <v>15663917</v>
      </c>
      <c r="W5818" t="s">
        <v>2300</v>
      </c>
      <c r="X5818">
        <v>547</v>
      </c>
      <c r="Y5818" t="s">
        <v>374</v>
      </c>
      <c r="Z5818" t="s">
        <v>436</v>
      </c>
      <c r="AA5818">
        <v>43</v>
      </c>
      <c r="AB5818">
        <v>1</v>
      </c>
      <c r="AC5818">
        <v>92350.36</v>
      </c>
      <c r="AD5818">
        <v>1</v>
      </c>
      <c r="AE5818">
        <v>0</v>
      </c>
      <c r="AF5818">
        <v>1</v>
      </c>
      <c r="AG5818">
        <v>80262.91</v>
      </c>
      <c r="AH5818">
        <v>0</v>
      </c>
    </row>
    <row r="5819" spans="21:34" x14ac:dyDescent="0.25">
      <c r="U5819">
        <v>5818</v>
      </c>
      <c r="V5819">
        <v>15656865</v>
      </c>
      <c r="W5819" t="s">
        <v>1110</v>
      </c>
      <c r="X5819">
        <v>613</v>
      </c>
      <c r="Y5819" t="s">
        <v>378</v>
      </c>
      <c r="Z5819" t="s">
        <v>436</v>
      </c>
      <c r="AA5819">
        <v>69</v>
      </c>
      <c r="AB5819">
        <v>9</v>
      </c>
      <c r="AC5819">
        <v>78778.490000000005</v>
      </c>
      <c r="AD5819">
        <v>1</v>
      </c>
      <c r="AE5819">
        <v>0</v>
      </c>
      <c r="AF5819">
        <v>1</v>
      </c>
      <c r="AG5819">
        <v>8751.59</v>
      </c>
      <c r="AH5819">
        <v>0</v>
      </c>
    </row>
    <row r="5820" spans="21:34" x14ac:dyDescent="0.25">
      <c r="U5820">
        <v>5819</v>
      </c>
      <c r="V5820">
        <v>15667971</v>
      </c>
      <c r="W5820" t="s">
        <v>2860</v>
      </c>
      <c r="X5820">
        <v>592</v>
      </c>
      <c r="Y5820" t="s">
        <v>378</v>
      </c>
      <c r="Z5820" t="s">
        <v>437</v>
      </c>
      <c r="AA5820">
        <v>34</v>
      </c>
      <c r="AB5820">
        <v>6</v>
      </c>
      <c r="AC5820">
        <v>102143.93</v>
      </c>
      <c r="AD5820">
        <v>2</v>
      </c>
      <c r="AE5820">
        <v>1</v>
      </c>
      <c r="AF5820">
        <v>1</v>
      </c>
      <c r="AG5820">
        <v>102628.98</v>
      </c>
      <c r="AH5820">
        <v>0</v>
      </c>
    </row>
    <row r="5821" spans="21:34" x14ac:dyDescent="0.25">
      <c r="U5821">
        <v>5820</v>
      </c>
      <c r="V5821">
        <v>15800366</v>
      </c>
      <c r="W5821" t="s">
        <v>1083</v>
      </c>
      <c r="X5821">
        <v>546</v>
      </c>
      <c r="Y5821" t="s">
        <v>374</v>
      </c>
      <c r="Z5821" t="s">
        <v>436</v>
      </c>
      <c r="AA5821">
        <v>29</v>
      </c>
      <c r="AB5821">
        <v>5</v>
      </c>
      <c r="AC5821">
        <v>0</v>
      </c>
      <c r="AD5821">
        <v>1</v>
      </c>
      <c r="AE5821">
        <v>1</v>
      </c>
      <c r="AF5821">
        <v>1</v>
      </c>
      <c r="AG5821">
        <v>94823.95</v>
      </c>
      <c r="AH5821">
        <v>0</v>
      </c>
    </row>
    <row r="5822" spans="21:34" x14ac:dyDescent="0.25">
      <c r="U5822">
        <v>5821</v>
      </c>
      <c r="V5822">
        <v>15717231</v>
      </c>
      <c r="W5822" t="s">
        <v>847</v>
      </c>
      <c r="X5822">
        <v>721</v>
      </c>
      <c r="Y5822" t="s">
        <v>378</v>
      </c>
      <c r="Z5822" t="s">
        <v>436</v>
      </c>
      <c r="AA5822">
        <v>37</v>
      </c>
      <c r="AB5822">
        <v>4</v>
      </c>
      <c r="AC5822">
        <v>98459.6</v>
      </c>
      <c r="AD5822">
        <v>1</v>
      </c>
      <c r="AE5822">
        <v>0</v>
      </c>
      <c r="AF5822">
        <v>0</v>
      </c>
      <c r="AG5822">
        <v>90821.66</v>
      </c>
      <c r="AH5822">
        <v>0</v>
      </c>
    </row>
    <row r="5823" spans="21:34" x14ac:dyDescent="0.25">
      <c r="U5823">
        <v>5822</v>
      </c>
      <c r="V5823">
        <v>15643188</v>
      </c>
      <c r="W5823" t="s">
        <v>2751</v>
      </c>
      <c r="X5823">
        <v>671</v>
      </c>
      <c r="Y5823" t="s">
        <v>378</v>
      </c>
      <c r="Z5823" t="s">
        <v>437</v>
      </c>
      <c r="AA5823">
        <v>47</v>
      </c>
      <c r="AB5823">
        <v>7</v>
      </c>
      <c r="AC5823">
        <v>114603.76</v>
      </c>
      <c r="AD5823">
        <v>2</v>
      </c>
      <c r="AE5823">
        <v>1</v>
      </c>
      <c r="AF5823">
        <v>0</v>
      </c>
      <c r="AG5823">
        <v>153194.32</v>
      </c>
      <c r="AH5823">
        <v>1</v>
      </c>
    </row>
    <row r="5824" spans="21:34" x14ac:dyDescent="0.25">
      <c r="U5824">
        <v>5823</v>
      </c>
      <c r="V5824">
        <v>15671351</v>
      </c>
      <c r="W5824" t="s">
        <v>1227</v>
      </c>
      <c r="X5824">
        <v>624</v>
      </c>
      <c r="Y5824" t="s">
        <v>376</v>
      </c>
      <c r="Z5824" t="s">
        <v>436</v>
      </c>
      <c r="AA5824">
        <v>35</v>
      </c>
      <c r="AB5824">
        <v>2</v>
      </c>
      <c r="AC5824">
        <v>0</v>
      </c>
      <c r="AD5824">
        <v>2</v>
      </c>
      <c r="AE5824">
        <v>1</v>
      </c>
      <c r="AF5824">
        <v>0</v>
      </c>
      <c r="AG5824">
        <v>87310.59</v>
      </c>
      <c r="AH5824">
        <v>0</v>
      </c>
    </row>
    <row r="5825" spans="21:34" x14ac:dyDescent="0.25">
      <c r="U5825">
        <v>5824</v>
      </c>
      <c r="V5825">
        <v>15573628</v>
      </c>
      <c r="W5825" t="s">
        <v>2018</v>
      </c>
      <c r="X5825">
        <v>751</v>
      </c>
      <c r="Y5825" t="s">
        <v>378</v>
      </c>
      <c r="Z5825" t="s">
        <v>437</v>
      </c>
      <c r="AA5825">
        <v>51</v>
      </c>
      <c r="AB5825">
        <v>7</v>
      </c>
      <c r="AC5825">
        <v>148074.79</v>
      </c>
      <c r="AD5825">
        <v>1</v>
      </c>
      <c r="AE5825">
        <v>1</v>
      </c>
      <c r="AF5825">
        <v>0</v>
      </c>
      <c r="AG5825">
        <v>146411.41</v>
      </c>
      <c r="AH5825">
        <v>1</v>
      </c>
    </row>
    <row r="5826" spans="21:34" x14ac:dyDescent="0.25">
      <c r="U5826">
        <v>5825</v>
      </c>
      <c r="V5826">
        <v>15698953</v>
      </c>
      <c r="W5826" t="s">
        <v>2089</v>
      </c>
      <c r="X5826">
        <v>636</v>
      </c>
      <c r="Y5826" t="s">
        <v>376</v>
      </c>
      <c r="Z5826" t="s">
        <v>436</v>
      </c>
      <c r="AA5826">
        <v>36</v>
      </c>
      <c r="AB5826">
        <v>1</v>
      </c>
      <c r="AC5826">
        <v>0</v>
      </c>
      <c r="AD5826">
        <v>3</v>
      </c>
      <c r="AE5826">
        <v>1</v>
      </c>
      <c r="AF5826">
        <v>1</v>
      </c>
      <c r="AG5826">
        <v>74048.100000000006</v>
      </c>
      <c r="AH5826">
        <v>1</v>
      </c>
    </row>
    <row r="5827" spans="21:34" x14ac:dyDescent="0.25">
      <c r="U5827">
        <v>5826</v>
      </c>
      <c r="V5827">
        <v>15753888</v>
      </c>
      <c r="W5827" t="s">
        <v>863</v>
      </c>
      <c r="X5827">
        <v>607</v>
      </c>
      <c r="Y5827" t="s">
        <v>376</v>
      </c>
      <c r="Z5827" t="s">
        <v>437</v>
      </c>
      <c r="AA5827">
        <v>62</v>
      </c>
      <c r="AB5827">
        <v>8</v>
      </c>
      <c r="AC5827">
        <v>108004.64</v>
      </c>
      <c r="AD5827">
        <v>1</v>
      </c>
      <c r="AE5827">
        <v>1</v>
      </c>
      <c r="AF5827">
        <v>1</v>
      </c>
      <c r="AG5827">
        <v>23386.77</v>
      </c>
      <c r="AH5827">
        <v>1</v>
      </c>
    </row>
    <row r="5828" spans="21:34" x14ac:dyDescent="0.25">
      <c r="U5828">
        <v>5827</v>
      </c>
      <c r="V5828">
        <v>15737961</v>
      </c>
      <c r="W5828" t="s">
        <v>841</v>
      </c>
      <c r="X5828">
        <v>509</v>
      </c>
      <c r="Y5828" t="s">
        <v>378</v>
      </c>
      <c r="Z5828" t="s">
        <v>437</v>
      </c>
      <c r="AA5828">
        <v>29</v>
      </c>
      <c r="AB5828">
        <v>0</v>
      </c>
      <c r="AC5828">
        <v>107712.57</v>
      </c>
      <c r="AD5828">
        <v>2</v>
      </c>
      <c r="AE5828">
        <v>1</v>
      </c>
      <c r="AF5828">
        <v>1</v>
      </c>
      <c r="AG5828">
        <v>92898.17</v>
      </c>
      <c r="AH5828">
        <v>0</v>
      </c>
    </row>
    <row r="5829" spans="21:34" x14ac:dyDescent="0.25">
      <c r="U5829">
        <v>5828</v>
      </c>
      <c r="V5829">
        <v>15801701</v>
      </c>
      <c r="W5829" t="s">
        <v>1711</v>
      </c>
      <c r="X5829">
        <v>653</v>
      </c>
      <c r="Y5829" t="s">
        <v>376</v>
      </c>
      <c r="Z5829" t="s">
        <v>436</v>
      </c>
      <c r="AA5829">
        <v>35</v>
      </c>
      <c r="AB5829">
        <v>9</v>
      </c>
      <c r="AC5829">
        <v>0</v>
      </c>
      <c r="AD5829">
        <v>2</v>
      </c>
      <c r="AE5829">
        <v>1</v>
      </c>
      <c r="AF5829">
        <v>1</v>
      </c>
      <c r="AG5829">
        <v>45956.05</v>
      </c>
      <c r="AH5829">
        <v>0</v>
      </c>
    </row>
    <row r="5830" spans="21:34" x14ac:dyDescent="0.25">
      <c r="U5830">
        <v>5829</v>
      </c>
      <c r="V5830">
        <v>15684419</v>
      </c>
      <c r="W5830" t="s">
        <v>718</v>
      </c>
      <c r="X5830">
        <v>709</v>
      </c>
      <c r="Y5830" t="s">
        <v>376</v>
      </c>
      <c r="Z5830" t="s">
        <v>437</v>
      </c>
      <c r="AA5830">
        <v>37</v>
      </c>
      <c r="AB5830">
        <v>8</v>
      </c>
      <c r="AC5830">
        <v>0</v>
      </c>
      <c r="AD5830">
        <v>3</v>
      </c>
      <c r="AE5830">
        <v>1</v>
      </c>
      <c r="AF5830">
        <v>0</v>
      </c>
      <c r="AG5830">
        <v>71738.559999999998</v>
      </c>
      <c r="AH5830">
        <v>0</v>
      </c>
    </row>
    <row r="5831" spans="21:34" x14ac:dyDescent="0.25">
      <c r="U5831">
        <v>5830</v>
      </c>
      <c r="V5831">
        <v>15794266</v>
      </c>
      <c r="W5831" t="s">
        <v>2378</v>
      </c>
      <c r="X5831">
        <v>559</v>
      </c>
      <c r="Y5831" t="s">
        <v>374</v>
      </c>
      <c r="Z5831" t="s">
        <v>436</v>
      </c>
      <c r="AA5831">
        <v>32</v>
      </c>
      <c r="AB5831">
        <v>9</v>
      </c>
      <c r="AC5831">
        <v>145303.51999999999</v>
      </c>
      <c r="AD5831">
        <v>1</v>
      </c>
      <c r="AE5831">
        <v>1</v>
      </c>
      <c r="AF5831">
        <v>0</v>
      </c>
      <c r="AG5831">
        <v>103560.98</v>
      </c>
      <c r="AH5831">
        <v>0</v>
      </c>
    </row>
    <row r="5832" spans="21:34" x14ac:dyDescent="0.25">
      <c r="U5832">
        <v>5831</v>
      </c>
      <c r="V5832">
        <v>15810711</v>
      </c>
      <c r="W5832" t="s">
        <v>2861</v>
      </c>
      <c r="X5832">
        <v>684</v>
      </c>
      <c r="Y5832" t="s">
        <v>378</v>
      </c>
      <c r="Z5832" t="s">
        <v>436</v>
      </c>
      <c r="AA5832">
        <v>37</v>
      </c>
      <c r="AB5832">
        <v>4</v>
      </c>
      <c r="AC5832">
        <v>138476.41</v>
      </c>
      <c r="AD5832">
        <v>2</v>
      </c>
      <c r="AE5832">
        <v>1</v>
      </c>
      <c r="AF5832">
        <v>1</v>
      </c>
      <c r="AG5832">
        <v>52367.29</v>
      </c>
      <c r="AH5832">
        <v>0</v>
      </c>
    </row>
    <row r="5833" spans="21:34" x14ac:dyDescent="0.25">
      <c r="U5833">
        <v>5832</v>
      </c>
      <c r="V5833">
        <v>15771270</v>
      </c>
      <c r="W5833" t="s">
        <v>361</v>
      </c>
      <c r="X5833">
        <v>635</v>
      </c>
      <c r="Y5833" t="s">
        <v>374</v>
      </c>
      <c r="Z5833" t="s">
        <v>437</v>
      </c>
      <c r="AA5833">
        <v>27</v>
      </c>
      <c r="AB5833">
        <v>8</v>
      </c>
      <c r="AC5833">
        <v>127471.56</v>
      </c>
      <c r="AD5833">
        <v>1</v>
      </c>
      <c r="AE5833">
        <v>1</v>
      </c>
      <c r="AF5833">
        <v>1</v>
      </c>
      <c r="AG5833">
        <v>152916.04999999999</v>
      </c>
      <c r="AH5833">
        <v>1</v>
      </c>
    </row>
    <row r="5834" spans="21:34" x14ac:dyDescent="0.25">
      <c r="U5834">
        <v>5833</v>
      </c>
      <c r="V5834">
        <v>15607786</v>
      </c>
      <c r="W5834" t="s">
        <v>1166</v>
      </c>
      <c r="X5834">
        <v>709</v>
      </c>
      <c r="Y5834" t="s">
        <v>374</v>
      </c>
      <c r="Z5834" t="s">
        <v>436</v>
      </c>
      <c r="AA5834">
        <v>26</v>
      </c>
      <c r="AB5834">
        <v>6</v>
      </c>
      <c r="AC5834">
        <v>156551.63</v>
      </c>
      <c r="AD5834">
        <v>1</v>
      </c>
      <c r="AE5834">
        <v>0</v>
      </c>
      <c r="AF5834">
        <v>1</v>
      </c>
      <c r="AG5834">
        <v>4410.7700000000004</v>
      </c>
      <c r="AH5834">
        <v>0</v>
      </c>
    </row>
    <row r="5835" spans="21:34" x14ac:dyDescent="0.25">
      <c r="U5835">
        <v>5834</v>
      </c>
      <c r="V5835">
        <v>15624519</v>
      </c>
      <c r="W5835" t="s">
        <v>915</v>
      </c>
      <c r="X5835">
        <v>656</v>
      </c>
      <c r="Y5835" t="s">
        <v>378</v>
      </c>
      <c r="Z5835" t="s">
        <v>437</v>
      </c>
      <c r="AA5835">
        <v>49</v>
      </c>
      <c r="AB5835">
        <v>9</v>
      </c>
      <c r="AC5835">
        <v>97092.87</v>
      </c>
      <c r="AD5835">
        <v>1</v>
      </c>
      <c r="AE5835">
        <v>1</v>
      </c>
      <c r="AF5835">
        <v>0</v>
      </c>
      <c r="AG5835">
        <v>74771.22</v>
      </c>
      <c r="AH5835">
        <v>1</v>
      </c>
    </row>
    <row r="5836" spans="21:34" x14ac:dyDescent="0.25">
      <c r="U5836">
        <v>5835</v>
      </c>
      <c r="V5836">
        <v>15799910</v>
      </c>
      <c r="W5836" t="s">
        <v>690</v>
      </c>
      <c r="X5836">
        <v>793</v>
      </c>
      <c r="Y5836" t="s">
        <v>374</v>
      </c>
      <c r="Z5836" t="s">
        <v>436</v>
      </c>
      <c r="AA5836">
        <v>32</v>
      </c>
      <c r="AB5836">
        <v>2</v>
      </c>
      <c r="AC5836">
        <v>0</v>
      </c>
      <c r="AD5836">
        <v>2</v>
      </c>
      <c r="AE5836">
        <v>1</v>
      </c>
      <c r="AF5836">
        <v>0</v>
      </c>
      <c r="AG5836">
        <v>193817.63</v>
      </c>
      <c r="AH5836">
        <v>1</v>
      </c>
    </row>
    <row r="5837" spans="21:34" x14ac:dyDescent="0.25">
      <c r="U5837">
        <v>5836</v>
      </c>
      <c r="V5837">
        <v>15602479</v>
      </c>
      <c r="W5837" t="s">
        <v>1168</v>
      </c>
      <c r="X5837">
        <v>609</v>
      </c>
      <c r="Y5837" t="s">
        <v>376</v>
      </c>
      <c r="Z5837" t="s">
        <v>436</v>
      </c>
      <c r="AA5837">
        <v>37</v>
      </c>
      <c r="AB5837">
        <v>5</v>
      </c>
      <c r="AC5837">
        <v>129312.79</v>
      </c>
      <c r="AD5837">
        <v>1</v>
      </c>
      <c r="AE5837">
        <v>1</v>
      </c>
      <c r="AF5837">
        <v>1</v>
      </c>
      <c r="AG5837">
        <v>26793.82</v>
      </c>
      <c r="AH5837">
        <v>0</v>
      </c>
    </row>
    <row r="5838" spans="21:34" x14ac:dyDescent="0.25">
      <c r="U5838">
        <v>5837</v>
      </c>
      <c r="V5838">
        <v>15617419</v>
      </c>
      <c r="W5838" t="s">
        <v>1848</v>
      </c>
      <c r="X5838">
        <v>618</v>
      </c>
      <c r="Y5838" t="s">
        <v>378</v>
      </c>
      <c r="Z5838" t="s">
        <v>437</v>
      </c>
      <c r="AA5838">
        <v>29</v>
      </c>
      <c r="AB5838">
        <v>10</v>
      </c>
      <c r="AC5838">
        <v>100315.1</v>
      </c>
      <c r="AD5838">
        <v>2</v>
      </c>
      <c r="AE5838">
        <v>1</v>
      </c>
      <c r="AF5838">
        <v>1</v>
      </c>
      <c r="AG5838">
        <v>32526.639999999999</v>
      </c>
      <c r="AH5838">
        <v>0</v>
      </c>
    </row>
    <row r="5839" spans="21:34" x14ac:dyDescent="0.25">
      <c r="U5839">
        <v>5838</v>
      </c>
      <c r="V5839">
        <v>15657603</v>
      </c>
      <c r="W5839" t="s">
        <v>2690</v>
      </c>
      <c r="X5839">
        <v>850</v>
      </c>
      <c r="Y5839" t="s">
        <v>374</v>
      </c>
      <c r="Z5839" t="s">
        <v>437</v>
      </c>
      <c r="AA5839">
        <v>35</v>
      </c>
      <c r="AB5839">
        <v>6</v>
      </c>
      <c r="AC5839">
        <v>81684.97</v>
      </c>
      <c r="AD5839">
        <v>1</v>
      </c>
      <c r="AE5839">
        <v>1</v>
      </c>
      <c r="AF5839">
        <v>0</v>
      </c>
      <c r="AG5839">
        <v>824</v>
      </c>
      <c r="AH5839">
        <v>0</v>
      </c>
    </row>
    <row r="5840" spans="21:34" x14ac:dyDescent="0.25">
      <c r="U5840">
        <v>5839</v>
      </c>
      <c r="V5840">
        <v>15570379</v>
      </c>
      <c r="W5840" t="s">
        <v>2862</v>
      </c>
      <c r="X5840">
        <v>669</v>
      </c>
      <c r="Y5840" t="s">
        <v>376</v>
      </c>
      <c r="Z5840" t="s">
        <v>436</v>
      </c>
      <c r="AA5840">
        <v>51</v>
      </c>
      <c r="AB5840">
        <v>3</v>
      </c>
      <c r="AC5840">
        <v>88827.53</v>
      </c>
      <c r="AD5840">
        <v>1</v>
      </c>
      <c r="AE5840">
        <v>0</v>
      </c>
      <c r="AF5840">
        <v>0</v>
      </c>
      <c r="AG5840">
        <v>85250.77</v>
      </c>
      <c r="AH5840">
        <v>1</v>
      </c>
    </row>
    <row r="5841" spans="21:34" x14ac:dyDescent="0.25">
      <c r="U5841">
        <v>5840</v>
      </c>
      <c r="V5841">
        <v>15772996</v>
      </c>
      <c r="W5841" t="s">
        <v>2863</v>
      </c>
      <c r="X5841">
        <v>594</v>
      </c>
      <c r="Y5841" t="s">
        <v>378</v>
      </c>
      <c r="Z5841" t="s">
        <v>436</v>
      </c>
      <c r="AA5841">
        <v>40</v>
      </c>
      <c r="AB5841">
        <v>0</v>
      </c>
      <c r="AC5841">
        <v>152092.44</v>
      </c>
      <c r="AD5841">
        <v>2</v>
      </c>
      <c r="AE5841">
        <v>1</v>
      </c>
      <c r="AF5841">
        <v>1</v>
      </c>
      <c r="AG5841">
        <v>83508.929999999993</v>
      </c>
      <c r="AH5841">
        <v>0</v>
      </c>
    </row>
    <row r="5842" spans="21:34" x14ac:dyDescent="0.25">
      <c r="U5842">
        <v>5841</v>
      </c>
      <c r="V5842">
        <v>15729574</v>
      </c>
      <c r="W5842" t="s">
        <v>1081</v>
      </c>
      <c r="X5842">
        <v>616</v>
      </c>
      <c r="Y5842" t="s">
        <v>376</v>
      </c>
      <c r="Z5842" t="s">
        <v>436</v>
      </c>
      <c r="AA5842">
        <v>71</v>
      </c>
      <c r="AB5842">
        <v>4</v>
      </c>
      <c r="AC5842">
        <v>0</v>
      </c>
      <c r="AD5842">
        <v>2</v>
      </c>
      <c r="AE5842">
        <v>1</v>
      </c>
      <c r="AF5842">
        <v>1</v>
      </c>
      <c r="AG5842">
        <v>173599.38</v>
      </c>
      <c r="AH5842">
        <v>0</v>
      </c>
    </row>
    <row r="5843" spans="21:34" x14ac:dyDescent="0.25">
      <c r="U5843">
        <v>5842</v>
      </c>
      <c r="V5843">
        <v>15737267</v>
      </c>
      <c r="W5843" t="s">
        <v>1158</v>
      </c>
      <c r="X5843">
        <v>676</v>
      </c>
      <c r="Y5843" t="s">
        <v>374</v>
      </c>
      <c r="Z5843" t="s">
        <v>437</v>
      </c>
      <c r="AA5843">
        <v>49</v>
      </c>
      <c r="AB5843">
        <v>1</v>
      </c>
      <c r="AC5843">
        <v>0</v>
      </c>
      <c r="AD5843">
        <v>1</v>
      </c>
      <c r="AE5843">
        <v>1</v>
      </c>
      <c r="AF5843">
        <v>0</v>
      </c>
      <c r="AG5843">
        <v>79342.31</v>
      </c>
      <c r="AH5843">
        <v>1</v>
      </c>
    </row>
    <row r="5844" spans="21:34" x14ac:dyDescent="0.25">
      <c r="U5844">
        <v>5843</v>
      </c>
      <c r="V5844">
        <v>15799128</v>
      </c>
      <c r="W5844" t="s">
        <v>1616</v>
      </c>
      <c r="X5844">
        <v>608</v>
      </c>
      <c r="Y5844" t="s">
        <v>376</v>
      </c>
      <c r="Z5844" t="s">
        <v>437</v>
      </c>
      <c r="AA5844">
        <v>38</v>
      </c>
      <c r="AB5844">
        <v>9</v>
      </c>
      <c r="AC5844">
        <v>102406.76</v>
      </c>
      <c r="AD5844">
        <v>1</v>
      </c>
      <c r="AE5844">
        <v>0</v>
      </c>
      <c r="AF5844">
        <v>1</v>
      </c>
      <c r="AG5844">
        <v>57600.66</v>
      </c>
      <c r="AH5844">
        <v>0</v>
      </c>
    </row>
    <row r="5845" spans="21:34" x14ac:dyDescent="0.25">
      <c r="U5845">
        <v>5844</v>
      </c>
      <c r="V5845">
        <v>15813327</v>
      </c>
      <c r="W5845" t="s">
        <v>1227</v>
      </c>
      <c r="X5845">
        <v>710</v>
      </c>
      <c r="Y5845" t="s">
        <v>374</v>
      </c>
      <c r="Z5845" t="s">
        <v>436</v>
      </c>
      <c r="AA5845">
        <v>21</v>
      </c>
      <c r="AB5845">
        <v>4</v>
      </c>
      <c r="AC5845">
        <v>109130.96</v>
      </c>
      <c r="AD5845">
        <v>2</v>
      </c>
      <c r="AE5845">
        <v>1</v>
      </c>
      <c r="AF5845">
        <v>1</v>
      </c>
      <c r="AG5845">
        <v>56191.99</v>
      </c>
      <c r="AH5845">
        <v>0</v>
      </c>
    </row>
    <row r="5846" spans="21:34" x14ac:dyDescent="0.25">
      <c r="U5846">
        <v>5845</v>
      </c>
      <c r="V5846">
        <v>15711921</v>
      </c>
      <c r="W5846" t="s">
        <v>658</v>
      </c>
      <c r="X5846">
        <v>695</v>
      </c>
      <c r="Y5846" t="s">
        <v>374</v>
      </c>
      <c r="Z5846" t="s">
        <v>436</v>
      </c>
      <c r="AA5846">
        <v>29</v>
      </c>
      <c r="AB5846">
        <v>5</v>
      </c>
      <c r="AC5846">
        <v>0</v>
      </c>
      <c r="AD5846">
        <v>2</v>
      </c>
      <c r="AE5846">
        <v>1</v>
      </c>
      <c r="AF5846">
        <v>1</v>
      </c>
      <c r="AG5846">
        <v>6770.44</v>
      </c>
      <c r="AH5846">
        <v>0</v>
      </c>
    </row>
    <row r="5847" spans="21:34" x14ac:dyDescent="0.25">
      <c r="U5847">
        <v>5846</v>
      </c>
      <c r="V5847">
        <v>15654300</v>
      </c>
      <c r="W5847" t="s">
        <v>1166</v>
      </c>
      <c r="X5847">
        <v>530</v>
      </c>
      <c r="Y5847" t="s">
        <v>378</v>
      </c>
      <c r="Z5847" t="s">
        <v>436</v>
      </c>
      <c r="AA5847">
        <v>33</v>
      </c>
      <c r="AB5847">
        <v>9</v>
      </c>
      <c r="AC5847">
        <v>75242.28</v>
      </c>
      <c r="AD5847">
        <v>1</v>
      </c>
      <c r="AE5847">
        <v>0</v>
      </c>
      <c r="AF5847">
        <v>1</v>
      </c>
      <c r="AG5847">
        <v>101694.67</v>
      </c>
      <c r="AH5847">
        <v>0</v>
      </c>
    </row>
    <row r="5848" spans="21:34" x14ac:dyDescent="0.25">
      <c r="U5848">
        <v>5847</v>
      </c>
      <c r="V5848">
        <v>15569945</v>
      </c>
      <c r="W5848" t="s">
        <v>2864</v>
      </c>
      <c r="X5848">
        <v>509</v>
      </c>
      <c r="Y5848" t="s">
        <v>376</v>
      </c>
      <c r="Z5848" t="s">
        <v>436</v>
      </c>
      <c r="AA5848">
        <v>29</v>
      </c>
      <c r="AB5848">
        <v>1</v>
      </c>
      <c r="AC5848">
        <v>0</v>
      </c>
      <c r="AD5848">
        <v>2</v>
      </c>
      <c r="AE5848">
        <v>1</v>
      </c>
      <c r="AF5848">
        <v>0</v>
      </c>
      <c r="AG5848">
        <v>69113.14</v>
      </c>
      <c r="AH5848">
        <v>0</v>
      </c>
    </row>
    <row r="5849" spans="21:34" x14ac:dyDescent="0.25">
      <c r="U5849">
        <v>5848</v>
      </c>
      <c r="V5849">
        <v>15569666</v>
      </c>
      <c r="W5849" t="s">
        <v>2145</v>
      </c>
      <c r="X5849">
        <v>517</v>
      </c>
      <c r="Y5849" t="s">
        <v>374</v>
      </c>
      <c r="Z5849" t="s">
        <v>437</v>
      </c>
      <c r="AA5849">
        <v>45</v>
      </c>
      <c r="AB5849">
        <v>4</v>
      </c>
      <c r="AC5849">
        <v>0</v>
      </c>
      <c r="AD5849">
        <v>1</v>
      </c>
      <c r="AE5849">
        <v>0</v>
      </c>
      <c r="AF5849">
        <v>0</v>
      </c>
      <c r="AG5849">
        <v>172674.36</v>
      </c>
      <c r="AH5849">
        <v>1</v>
      </c>
    </row>
    <row r="5850" spans="21:34" x14ac:dyDescent="0.25">
      <c r="U5850">
        <v>5849</v>
      </c>
      <c r="V5850">
        <v>15681887</v>
      </c>
      <c r="W5850" t="s">
        <v>2865</v>
      </c>
      <c r="X5850">
        <v>758</v>
      </c>
      <c r="Y5850" t="s">
        <v>378</v>
      </c>
      <c r="Z5850" t="s">
        <v>436</v>
      </c>
      <c r="AA5850">
        <v>33</v>
      </c>
      <c r="AB5850">
        <v>0</v>
      </c>
      <c r="AC5850">
        <v>129142.54</v>
      </c>
      <c r="AD5850">
        <v>2</v>
      </c>
      <c r="AE5850">
        <v>1</v>
      </c>
      <c r="AF5850">
        <v>1</v>
      </c>
      <c r="AG5850">
        <v>26606.28</v>
      </c>
      <c r="AH5850">
        <v>0</v>
      </c>
    </row>
    <row r="5851" spans="21:34" x14ac:dyDescent="0.25">
      <c r="U5851">
        <v>5850</v>
      </c>
      <c r="V5851">
        <v>15608873</v>
      </c>
      <c r="W5851" t="s">
        <v>41</v>
      </c>
      <c r="X5851">
        <v>665</v>
      </c>
      <c r="Y5851" t="s">
        <v>374</v>
      </c>
      <c r="Z5851" t="s">
        <v>436</v>
      </c>
      <c r="AA5851">
        <v>51</v>
      </c>
      <c r="AB5851">
        <v>2</v>
      </c>
      <c r="AC5851">
        <v>0</v>
      </c>
      <c r="AD5851">
        <v>1</v>
      </c>
      <c r="AE5851">
        <v>0</v>
      </c>
      <c r="AF5851">
        <v>0</v>
      </c>
      <c r="AG5851">
        <v>53353.36</v>
      </c>
      <c r="AH5851">
        <v>0</v>
      </c>
    </row>
    <row r="5852" spans="21:34" x14ac:dyDescent="0.25">
      <c r="U5852">
        <v>5851</v>
      </c>
      <c r="V5852">
        <v>15762091</v>
      </c>
      <c r="W5852" t="s">
        <v>1571</v>
      </c>
      <c r="X5852">
        <v>631</v>
      </c>
      <c r="Y5852" t="s">
        <v>378</v>
      </c>
      <c r="Z5852" t="s">
        <v>437</v>
      </c>
      <c r="AA5852">
        <v>22</v>
      </c>
      <c r="AB5852">
        <v>6</v>
      </c>
      <c r="AC5852">
        <v>139129.92000000001</v>
      </c>
      <c r="AD5852">
        <v>1</v>
      </c>
      <c r="AE5852">
        <v>1</v>
      </c>
      <c r="AF5852">
        <v>1</v>
      </c>
      <c r="AG5852">
        <v>63747.51</v>
      </c>
      <c r="AH5852">
        <v>0</v>
      </c>
    </row>
    <row r="5853" spans="21:34" x14ac:dyDescent="0.25">
      <c r="U5853">
        <v>5852</v>
      </c>
      <c r="V5853">
        <v>15722053</v>
      </c>
      <c r="W5853" t="s">
        <v>1305</v>
      </c>
      <c r="X5853">
        <v>576</v>
      </c>
      <c r="Y5853" t="s">
        <v>376</v>
      </c>
      <c r="Z5853" t="s">
        <v>436</v>
      </c>
      <c r="AA5853">
        <v>33</v>
      </c>
      <c r="AB5853">
        <v>3</v>
      </c>
      <c r="AC5853">
        <v>0</v>
      </c>
      <c r="AD5853">
        <v>2</v>
      </c>
      <c r="AE5853">
        <v>0</v>
      </c>
      <c r="AF5853">
        <v>1</v>
      </c>
      <c r="AG5853">
        <v>190112.05</v>
      </c>
      <c r="AH5853">
        <v>0</v>
      </c>
    </row>
    <row r="5854" spans="21:34" x14ac:dyDescent="0.25">
      <c r="U5854">
        <v>5853</v>
      </c>
      <c r="V5854">
        <v>15782100</v>
      </c>
      <c r="W5854" t="s">
        <v>2026</v>
      </c>
      <c r="X5854">
        <v>544</v>
      </c>
      <c r="Y5854" t="s">
        <v>376</v>
      </c>
      <c r="Z5854" t="s">
        <v>436</v>
      </c>
      <c r="AA5854">
        <v>22</v>
      </c>
      <c r="AB5854">
        <v>3</v>
      </c>
      <c r="AC5854">
        <v>66483.320000000007</v>
      </c>
      <c r="AD5854">
        <v>1</v>
      </c>
      <c r="AE5854">
        <v>0</v>
      </c>
      <c r="AF5854">
        <v>1</v>
      </c>
      <c r="AG5854">
        <v>110317.39</v>
      </c>
      <c r="AH5854">
        <v>0</v>
      </c>
    </row>
    <row r="5855" spans="21:34" x14ac:dyDescent="0.25">
      <c r="U5855">
        <v>5854</v>
      </c>
      <c r="V5855">
        <v>15765300</v>
      </c>
      <c r="W5855" t="s">
        <v>936</v>
      </c>
      <c r="X5855">
        <v>596</v>
      </c>
      <c r="Y5855" t="s">
        <v>378</v>
      </c>
      <c r="Z5855" t="s">
        <v>436</v>
      </c>
      <c r="AA5855">
        <v>40</v>
      </c>
      <c r="AB5855">
        <v>5</v>
      </c>
      <c r="AC5855">
        <v>62389.03</v>
      </c>
      <c r="AD5855">
        <v>3</v>
      </c>
      <c r="AE5855">
        <v>1</v>
      </c>
      <c r="AF5855">
        <v>0</v>
      </c>
      <c r="AG5855">
        <v>148623.43</v>
      </c>
      <c r="AH5855">
        <v>1</v>
      </c>
    </row>
    <row r="5856" spans="21:34" x14ac:dyDescent="0.25">
      <c r="U5856">
        <v>5855</v>
      </c>
      <c r="V5856">
        <v>15743570</v>
      </c>
      <c r="W5856" t="s">
        <v>1155</v>
      </c>
      <c r="X5856">
        <v>481</v>
      </c>
      <c r="Y5856" t="s">
        <v>374</v>
      </c>
      <c r="Z5856" t="s">
        <v>437</v>
      </c>
      <c r="AA5856">
        <v>34</v>
      </c>
      <c r="AB5856">
        <v>5</v>
      </c>
      <c r="AC5856">
        <v>0</v>
      </c>
      <c r="AD5856">
        <v>2</v>
      </c>
      <c r="AE5856">
        <v>1</v>
      </c>
      <c r="AF5856">
        <v>1</v>
      </c>
      <c r="AG5856">
        <v>125253.46</v>
      </c>
      <c r="AH5856">
        <v>0</v>
      </c>
    </row>
    <row r="5857" spans="21:34" x14ac:dyDescent="0.25">
      <c r="U5857">
        <v>5856</v>
      </c>
      <c r="V5857">
        <v>15608541</v>
      </c>
      <c r="W5857" t="s">
        <v>2866</v>
      </c>
      <c r="X5857">
        <v>498</v>
      </c>
      <c r="Y5857" t="s">
        <v>374</v>
      </c>
      <c r="Z5857" t="s">
        <v>436</v>
      </c>
      <c r="AA5857">
        <v>46</v>
      </c>
      <c r="AB5857">
        <v>1</v>
      </c>
      <c r="AC5857">
        <v>91857.66</v>
      </c>
      <c r="AD5857">
        <v>1</v>
      </c>
      <c r="AE5857">
        <v>1</v>
      </c>
      <c r="AF5857">
        <v>0</v>
      </c>
      <c r="AG5857">
        <v>101954.78</v>
      </c>
      <c r="AH5857">
        <v>1</v>
      </c>
    </row>
    <row r="5858" spans="21:34" x14ac:dyDescent="0.25">
      <c r="U5858">
        <v>5857</v>
      </c>
      <c r="V5858">
        <v>15750671</v>
      </c>
      <c r="W5858" t="s">
        <v>2754</v>
      </c>
      <c r="X5858">
        <v>512</v>
      </c>
      <c r="Y5858" t="s">
        <v>376</v>
      </c>
      <c r="Z5858" t="s">
        <v>436</v>
      </c>
      <c r="AA5858">
        <v>31</v>
      </c>
      <c r="AB5858">
        <v>6</v>
      </c>
      <c r="AC5858">
        <v>0</v>
      </c>
      <c r="AD5858">
        <v>2</v>
      </c>
      <c r="AE5858">
        <v>1</v>
      </c>
      <c r="AF5858">
        <v>0</v>
      </c>
      <c r="AG5858">
        <v>168462.26</v>
      </c>
      <c r="AH5858">
        <v>0</v>
      </c>
    </row>
    <row r="5859" spans="21:34" x14ac:dyDescent="0.25">
      <c r="U5859">
        <v>5858</v>
      </c>
      <c r="V5859">
        <v>15813659</v>
      </c>
      <c r="W5859" t="s">
        <v>2202</v>
      </c>
      <c r="X5859">
        <v>594</v>
      </c>
      <c r="Y5859" t="s">
        <v>374</v>
      </c>
      <c r="Z5859" t="s">
        <v>437</v>
      </c>
      <c r="AA5859">
        <v>56</v>
      </c>
      <c r="AB5859">
        <v>7</v>
      </c>
      <c r="AC5859">
        <v>0</v>
      </c>
      <c r="AD5859">
        <v>1</v>
      </c>
      <c r="AE5859">
        <v>1</v>
      </c>
      <c r="AF5859">
        <v>0</v>
      </c>
      <c r="AG5859">
        <v>26215.85</v>
      </c>
      <c r="AH5859">
        <v>1</v>
      </c>
    </row>
    <row r="5860" spans="21:34" x14ac:dyDescent="0.25">
      <c r="U5860">
        <v>5859</v>
      </c>
      <c r="V5860">
        <v>15757867</v>
      </c>
      <c r="W5860" t="s">
        <v>1445</v>
      </c>
      <c r="X5860">
        <v>570</v>
      </c>
      <c r="Y5860" t="s">
        <v>374</v>
      </c>
      <c r="Z5860" t="s">
        <v>437</v>
      </c>
      <c r="AA5860">
        <v>30</v>
      </c>
      <c r="AB5860">
        <v>10</v>
      </c>
      <c r="AC5860">
        <v>176173.52</v>
      </c>
      <c r="AD5860">
        <v>1</v>
      </c>
      <c r="AE5860">
        <v>1</v>
      </c>
      <c r="AF5860">
        <v>0</v>
      </c>
      <c r="AG5860">
        <v>97045.32</v>
      </c>
      <c r="AH5860">
        <v>1</v>
      </c>
    </row>
    <row r="5861" spans="21:34" x14ac:dyDescent="0.25">
      <c r="U5861">
        <v>5860</v>
      </c>
      <c r="V5861">
        <v>15652914</v>
      </c>
      <c r="W5861" t="s">
        <v>2867</v>
      </c>
      <c r="X5861">
        <v>721</v>
      </c>
      <c r="Y5861" t="s">
        <v>376</v>
      </c>
      <c r="Z5861" t="s">
        <v>436</v>
      </c>
      <c r="AA5861">
        <v>38</v>
      </c>
      <c r="AB5861">
        <v>7</v>
      </c>
      <c r="AC5861">
        <v>0</v>
      </c>
      <c r="AD5861">
        <v>1</v>
      </c>
      <c r="AE5861">
        <v>0</v>
      </c>
      <c r="AF5861">
        <v>1</v>
      </c>
      <c r="AG5861">
        <v>53534.8</v>
      </c>
      <c r="AH5861">
        <v>0</v>
      </c>
    </row>
    <row r="5862" spans="21:34" x14ac:dyDescent="0.25">
      <c r="U5862">
        <v>5861</v>
      </c>
      <c r="V5862">
        <v>15723818</v>
      </c>
      <c r="W5862" t="s">
        <v>990</v>
      </c>
      <c r="X5862">
        <v>453</v>
      </c>
      <c r="Y5862" t="s">
        <v>374</v>
      </c>
      <c r="Z5862" t="s">
        <v>437</v>
      </c>
      <c r="AA5862">
        <v>37</v>
      </c>
      <c r="AB5862">
        <v>4</v>
      </c>
      <c r="AC5862">
        <v>131834.76</v>
      </c>
      <c r="AD5862">
        <v>2</v>
      </c>
      <c r="AE5862">
        <v>1</v>
      </c>
      <c r="AF5862">
        <v>0</v>
      </c>
      <c r="AG5862">
        <v>8949.2000000000007</v>
      </c>
      <c r="AH5862">
        <v>0</v>
      </c>
    </row>
    <row r="5863" spans="21:34" x14ac:dyDescent="0.25">
      <c r="U5863">
        <v>5862</v>
      </c>
      <c r="V5863">
        <v>15713819</v>
      </c>
      <c r="W5863" t="s">
        <v>2281</v>
      </c>
      <c r="X5863">
        <v>562</v>
      </c>
      <c r="Y5863" t="s">
        <v>374</v>
      </c>
      <c r="Z5863" t="s">
        <v>436</v>
      </c>
      <c r="AA5863">
        <v>48</v>
      </c>
      <c r="AB5863">
        <v>3</v>
      </c>
      <c r="AC5863">
        <v>92347.96</v>
      </c>
      <c r="AD5863">
        <v>1</v>
      </c>
      <c r="AE5863">
        <v>1</v>
      </c>
      <c r="AF5863">
        <v>1</v>
      </c>
      <c r="AG5863">
        <v>163116.75</v>
      </c>
      <c r="AH5863">
        <v>0</v>
      </c>
    </row>
    <row r="5864" spans="21:34" x14ac:dyDescent="0.25">
      <c r="U5864">
        <v>5863</v>
      </c>
      <c r="V5864">
        <v>15656484</v>
      </c>
      <c r="W5864" t="s">
        <v>1420</v>
      </c>
      <c r="X5864">
        <v>682</v>
      </c>
      <c r="Y5864" t="s">
        <v>374</v>
      </c>
      <c r="Z5864" t="s">
        <v>436</v>
      </c>
      <c r="AA5864">
        <v>40</v>
      </c>
      <c r="AB5864">
        <v>4</v>
      </c>
      <c r="AC5864">
        <v>0</v>
      </c>
      <c r="AD5864">
        <v>2</v>
      </c>
      <c r="AE5864">
        <v>1</v>
      </c>
      <c r="AF5864">
        <v>1</v>
      </c>
      <c r="AG5864">
        <v>140745.91</v>
      </c>
      <c r="AH5864">
        <v>0</v>
      </c>
    </row>
    <row r="5865" spans="21:34" x14ac:dyDescent="0.25">
      <c r="U5865">
        <v>5864</v>
      </c>
      <c r="V5865">
        <v>15778515</v>
      </c>
      <c r="W5865" t="s">
        <v>759</v>
      </c>
      <c r="X5865">
        <v>748</v>
      </c>
      <c r="Y5865" t="s">
        <v>374</v>
      </c>
      <c r="Z5865" t="s">
        <v>436</v>
      </c>
      <c r="AA5865">
        <v>40</v>
      </c>
      <c r="AB5865">
        <v>3</v>
      </c>
      <c r="AC5865">
        <v>95297.11</v>
      </c>
      <c r="AD5865">
        <v>1</v>
      </c>
      <c r="AE5865">
        <v>0</v>
      </c>
      <c r="AF5865">
        <v>0</v>
      </c>
      <c r="AG5865">
        <v>171515.84</v>
      </c>
      <c r="AH5865">
        <v>0</v>
      </c>
    </row>
    <row r="5866" spans="21:34" x14ac:dyDescent="0.25">
      <c r="U5866">
        <v>5865</v>
      </c>
      <c r="V5866">
        <v>15803840</v>
      </c>
      <c r="W5866" t="s">
        <v>1068</v>
      </c>
      <c r="X5866">
        <v>729</v>
      </c>
      <c r="Y5866" t="s">
        <v>374</v>
      </c>
      <c r="Z5866" t="s">
        <v>437</v>
      </c>
      <c r="AA5866">
        <v>32</v>
      </c>
      <c r="AB5866">
        <v>9</v>
      </c>
      <c r="AC5866">
        <v>0</v>
      </c>
      <c r="AD5866">
        <v>2</v>
      </c>
      <c r="AE5866">
        <v>0</v>
      </c>
      <c r="AF5866">
        <v>0</v>
      </c>
      <c r="AG5866">
        <v>150803.44</v>
      </c>
      <c r="AH5866">
        <v>0</v>
      </c>
    </row>
    <row r="5867" spans="21:34" x14ac:dyDescent="0.25">
      <c r="U5867">
        <v>5866</v>
      </c>
      <c r="V5867">
        <v>15735339</v>
      </c>
      <c r="W5867" t="s">
        <v>2682</v>
      </c>
      <c r="X5867">
        <v>663</v>
      </c>
      <c r="Y5867" t="s">
        <v>374</v>
      </c>
      <c r="Z5867" t="s">
        <v>436</v>
      </c>
      <c r="AA5867">
        <v>39</v>
      </c>
      <c r="AB5867">
        <v>4</v>
      </c>
      <c r="AC5867">
        <v>0</v>
      </c>
      <c r="AD5867">
        <v>1</v>
      </c>
      <c r="AE5867">
        <v>1</v>
      </c>
      <c r="AF5867">
        <v>0</v>
      </c>
      <c r="AG5867">
        <v>76884.05</v>
      </c>
      <c r="AH5867">
        <v>0</v>
      </c>
    </row>
    <row r="5868" spans="21:34" x14ac:dyDescent="0.25">
      <c r="U5868">
        <v>5867</v>
      </c>
      <c r="V5868">
        <v>15600392</v>
      </c>
      <c r="W5868" t="s">
        <v>1769</v>
      </c>
      <c r="X5868">
        <v>735</v>
      </c>
      <c r="Y5868" t="s">
        <v>374</v>
      </c>
      <c r="Z5868" t="s">
        <v>437</v>
      </c>
      <c r="AA5868">
        <v>53</v>
      </c>
      <c r="AB5868">
        <v>8</v>
      </c>
      <c r="AC5868">
        <v>123845.36</v>
      </c>
      <c r="AD5868">
        <v>2</v>
      </c>
      <c r="AE5868">
        <v>0</v>
      </c>
      <c r="AF5868">
        <v>1</v>
      </c>
      <c r="AG5868">
        <v>170454.93</v>
      </c>
      <c r="AH5868">
        <v>1</v>
      </c>
    </row>
    <row r="5869" spans="21:34" x14ac:dyDescent="0.25">
      <c r="U5869">
        <v>5868</v>
      </c>
      <c r="V5869">
        <v>15625740</v>
      </c>
      <c r="W5869" t="s">
        <v>2868</v>
      </c>
      <c r="X5869">
        <v>627</v>
      </c>
      <c r="Y5869" t="s">
        <v>378</v>
      </c>
      <c r="Z5869" t="s">
        <v>436</v>
      </c>
      <c r="AA5869">
        <v>62</v>
      </c>
      <c r="AB5869">
        <v>3</v>
      </c>
      <c r="AC5869">
        <v>143426.34</v>
      </c>
      <c r="AD5869">
        <v>2</v>
      </c>
      <c r="AE5869">
        <v>1</v>
      </c>
      <c r="AF5869">
        <v>1</v>
      </c>
      <c r="AG5869">
        <v>143104.29999999999</v>
      </c>
      <c r="AH5869">
        <v>0</v>
      </c>
    </row>
    <row r="5870" spans="21:34" x14ac:dyDescent="0.25">
      <c r="U5870">
        <v>5869</v>
      </c>
      <c r="V5870">
        <v>15663817</v>
      </c>
      <c r="W5870" t="s">
        <v>1349</v>
      </c>
      <c r="X5870">
        <v>713</v>
      </c>
      <c r="Y5870" t="s">
        <v>374</v>
      </c>
      <c r="Z5870" t="s">
        <v>436</v>
      </c>
      <c r="AA5870">
        <v>46</v>
      </c>
      <c r="AB5870">
        <v>5</v>
      </c>
      <c r="AC5870">
        <v>0</v>
      </c>
      <c r="AD5870">
        <v>1</v>
      </c>
      <c r="AE5870">
        <v>1</v>
      </c>
      <c r="AF5870">
        <v>1</v>
      </c>
      <c r="AG5870">
        <v>55701.62</v>
      </c>
      <c r="AH5870">
        <v>0</v>
      </c>
    </row>
    <row r="5871" spans="21:34" x14ac:dyDescent="0.25">
      <c r="U5871">
        <v>5870</v>
      </c>
      <c r="V5871">
        <v>15734461</v>
      </c>
      <c r="W5871" t="s">
        <v>1463</v>
      </c>
      <c r="X5871">
        <v>562</v>
      </c>
      <c r="Y5871" t="s">
        <v>378</v>
      </c>
      <c r="Z5871" t="s">
        <v>436</v>
      </c>
      <c r="AA5871">
        <v>31</v>
      </c>
      <c r="AB5871">
        <v>2</v>
      </c>
      <c r="AC5871">
        <v>112708.2</v>
      </c>
      <c r="AD5871">
        <v>1</v>
      </c>
      <c r="AE5871">
        <v>0</v>
      </c>
      <c r="AF5871">
        <v>1</v>
      </c>
      <c r="AG5871">
        <v>186370.3</v>
      </c>
      <c r="AH5871">
        <v>0</v>
      </c>
    </row>
    <row r="5872" spans="21:34" x14ac:dyDescent="0.25">
      <c r="U5872">
        <v>5871</v>
      </c>
      <c r="V5872">
        <v>15780142</v>
      </c>
      <c r="W5872" t="s">
        <v>1731</v>
      </c>
      <c r="X5872">
        <v>632</v>
      </c>
      <c r="Y5872" t="s">
        <v>374</v>
      </c>
      <c r="Z5872" t="s">
        <v>436</v>
      </c>
      <c r="AA5872">
        <v>43</v>
      </c>
      <c r="AB5872">
        <v>2</v>
      </c>
      <c r="AC5872">
        <v>100013.51</v>
      </c>
      <c r="AD5872">
        <v>1</v>
      </c>
      <c r="AE5872">
        <v>1</v>
      </c>
      <c r="AF5872">
        <v>0</v>
      </c>
      <c r="AG5872">
        <v>24275.32</v>
      </c>
      <c r="AH5872">
        <v>0</v>
      </c>
    </row>
    <row r="5873" spans="21:34" x14ac:dyDescent="0.25">
      <c r="U5873">
        <v>5872</v>
      </c>
      <c r="V5873">
        <v>15709920</v>
      </c>
      <c r="W5873" t="s">
        <v>1130</v>
      </c>
      <c r="X5873">
        <v>479</v>
      </c>
      <c r="Y5873" t="s">
        <v>374</v>
      </c>
      <c r="Z5873" t="s">
        <v>437</v>
      </c>
      <c r="AA5873">
        <v>33</v>
      </c>
      <c r="AB5873">
        <v>2</v>
      </c>
      <c r="AC5873">
        <v>208165.53</v>
      </c>
      <c r="AD5873">
        <v>1</v>
      </c>
      <c r="AE5873">
        <v>0</v>
      </c>
      <c r="AF5873">
        <v>0</v>
      </c>
      <c r="AG5873">
        <v>50774.81</v>
      </c>
      <c r="AH5873">
        <v>1</v>
      </c>
    </row>
    <row r="5874" spans="21:34" x14ac:dyDescent="0.25">
      <c r="U5874">
        <v>5873</v>
      </c>
      <c r="V5874">
        <v>15684248</v>
      </c>
      <c r="W5874" t="s">
        <v>2001</v>
      </c>
      <c r="X5874">
        <v>658</v>
      </c>
      <c r="Y5874" t="s">
        <v>376</v>
      </c>
      <c r="Z5874" t="s">
        <v>436</v>
      </c>
      <c r="AA5874">
        <v>21</v>
      </c>
      <c r="AB5874">
        <v>7</v>
      </c>
      <c r="AC5874">
        <v>0</v>
      </c>
      <c r="AD5874">
        <v>2</v>
      </c>
      <c r="AE5874">
        <v>0</v>
      </c>
      <c r="AF5874">
        <v>1</v>
      </c>
      <c r="AG5874">
        <v>154279.87</v>
      </c>
      <c r="AH5874">
        <v>0</v>
      </c>
    </row>
    <row r="5875" spans="21:34" x14ac:dyDescent="0.25">
      <c r="U5875">
        <v>5874</v>
      </c>
      <c r="V5875">
        <v>15643158</v>
      </c>
      <c r="W5875" t="s">
        <v>1418</v>
      </c>
      <c r="X5875">
        <v>598</v>
      </c>
      <c r="Y5875" t="s">
        <v>374</v>
      </c>
      <c r="Z5875" t="s">
        <v>437</v>
      </c>
      <c r="AA5875">
        <v>40</v>
      </c>
      <c r="AB5875">
        <v>9</v>
      </c>
      <c r="AC5875">
        <v>0</v>
      </c>
      <c r="AD5875">
        <v>1</v>
      </c>
      <c r="AE5875">
        <v>1</v>
      </c>
      <c r="AF5875">
        <v>0</v>
      </c>
      <c r="AG5875">
        <v>68462.59</v>
      </c>
      <c r="AH5875">
        <v>1</v>
      </c>
    </row>
    <row r="5876" spans="21:34" x14ac:dyDescent="0.25">
      <c r="U5876">
        <v>5875</v>
      </c>
      <c r="V5876">
        <v>15693902</v>
      </c>
      <c r="W5876" t="s">
        <v>1938</v>
      </c>
      <c r="X5876">
        <v>597</v>
      </c>
      <c r="Y5876" t="s">
        <v>374</v>
      </c>
      <c r="Z5876" t="s">
        <v>436</v>
      </c>
      <c r="AA5876">
        <v>19</v>
      </c>
      <c r="AB5876">
        <v>2</v>
      </c>
      <c r="AC5876">
        <v>0</v>
      </c>
      <c r="AD5876">
        <v>2</v>
      </c>
      <c r="AE5876">
        <v>1</v>
      </c>
      <c r="AF5876">
        <v>1</v>
      </c>
      <c r="AG5876">
        <v>91036.74</v>
      </c>
      <c r="AH5876">
        <v>0</v>
      </c>
    </row>
    <row r="5877" spans="21:34" x14ac:dyDescent="0.25">
      <c r="U5877">
        <v>5876</v>
      </c>
      <c r="V5877">
        <v>15578307</v>
      </c>
      <c r="W5877" t="s">
        <v>1580</v>
      </c>
      <c r="X5877">
        <v>512</v>
      </c>
      <c r="Y5877" t="s">
        <v>374</v>
      </c>
      <c r="Z5877" t="s">
        <v>437</v>
      </c>
      <c r="AA5877">
        <v>33</v>
      </c>
      <c r="AB5877">
        <v>6</v>
      </c>
      <c r="AC5877">
        <v>121685.31</v>
      </c>
      <c r="AD5877">
        <v>2</v>
      </c>
      <c r="AE5877">
        <v>1</v>
      </c>
      <c r="AF5877">
        <v>1</v>
      </c>
      <c r="AG5877">
        <v>83681.97</v>
      </c>
      <c r="AH5877">
        <v>0</v>
      </c>
    </row>
    <row r="5878" spans="21:34" x14ac:dyDescent="0.25">
      <c r="U5878">
        <v>5877</v>
      </c>
      <c r="V5878">
        <v>15585379</v>
      </c>
      <c r="W5878" t="s">
        <v>790</v>
      </c>
      <c r="X5878">
        <v>704</v>
      </c>
      <c r="Y5878" t="s">
        <v>374</v>
      </c>
      <c r="Z5878" t="s">
        <v>436</v>
      </c>
      <c r="AA5878">
        <v>39</v>
      </c>
      <c r="AB5878">
        <v>2</v>
      </c>
      <c r="AC5878">
        <v>111525.02</v>
      </c>
      <c r="AD5878">
        <v>1</v>
      </c>
      <c r="AE5878">
        <v>1</v>
      </c>
      <c r="AF5878">
        <v>0</v>
      </c>
      <c r="AG5878">
        <v>199484.96</v>
      </c>
      <c r="AH5878">
        <v>0</v>
      </c>
    </row>
    <row r="5879" spans="21:34" x14ac:dyDescent="0.25">
      <c r="U5879">
        <v>5878</v>
      </c>
      <c r="V5879">
        <v>15758510</v>
      </c>
      <c r="W5879" t="s">
        <v>2708</v>
      </c>
      <c r="X5879">
        <v>474</v>
      </c>
      <c r="Y5879" t="s">
        <v>374</v>
      </c>
      <c r="Z5879" t="s">
        <v>436</v>
      </c>
      <c r="AA5879">
        <v>26</v>
      </c>
      <c r="AB5879">
        <v>6</v>
      </c>
      <c r="AC5879">
        <v>0</v>
      </c>
      <c r="AD5879">
        <v>2</v>
      </c>
      <c r="AE5879">
        <v>0</v>
      </c>
      <c r="AF5879">
        <v>0</v>
      </c>
      <c r="AG5879">
        <v>152491.22</v>
      </c>
      <c r="AH5879">
        <v>0</v>
      </c>
    </row>
    <row r="5880" spans="21:34" x14ac:dyDescent="0.25">
      <c r="U5880">
        <v>5879</v>
      </c>
      <c r="V5880">
        <v>15692918</v>
      </c>
      <c r="W5880" t="s">
        <v>1375</v>
      </c>
      <c r="X5880">
        <v>604</v>
      </c>
      <c r="Y5880" t="s">
        <v>378</v>
      </c>
      <c r="Z5880" t="s">
        <v>436</v>
      </c>
      <c r="AA5880">
        <v>36</v>
      </c>
      <c r="AB5880">
        <v>10</v>
      </c>
      <c r="AC5880">
        <v>113546.3</v>
      </c>
      <c r="AD5880">
        <v>1</v>
      </c>
      <c r="AE5880">
        <v>1</v>
      </c>
      <c r="AF5880">
        <v>1</v>
      </c>
      <c r="AG5880">
        <v>134875.37</v>
      </c>
      <c r="AH5880">
        <v>0</v>
      </c>
    </row>
    <row r="5881" spans="21:34" x14ac:dyDescent="0.25">
      <c r="U5881">
        <v>5880</v>
      </c>
      <c r="V5881">
        <v>15705301</v>
      </c>
      <c r="W5881" t="s">
        <v>1868</v>
      </c>
      <c r="X5881">
        <v>683</v>
      </c>
      <c r="Y5881" t="s">
        <v>374</v>
      </c>
      <c r="Z5881" t="s">
        <v>436</v>
      </c>
      <c r="AA5881">
        <v>41</v>
      </c>
      <c r="AB5881">
        <v>6</v>
      </c>
      <c r="AC5881">
        <v>95696.52</v>
      </c>
      <c r="AD5881">
        <v>2</v>
      </c>
      <c r="AE5881">
        <v>1</v>
      </c>
      <c r="AF5881">
        <v>1</v>
      </c>
      <c r="AG5881">
        <v>184366.14</v>
      </c>
      <c r="AH5881">
        <v>0</v>
      </c>
    </row>
    <row r="5882" spans="21:34" x14ac:dyDescent="0.25">
      <c r="U5882">
        <v>5881</v>
      </c>
      <c r="V5882">
        <v>15718231</v>
      </c>
      <c r="W5882" t="s">
        <v>967</v>
      </c>
      <c r="X5882">
        <v>537</v>
      </c>
      <c r="Y5882" t="s">
        <v>374</v>
      </c>
      <c r="Z5882" t="s">
        <v>436</v>
      </c>
      <c r="AA5882">
        <v>28</v>
      </c>
      <c r="AB5882">
        <v>0</v>
      </c>
      <c r="AC5882">
        <v>88963.31</v>
      </c>
      <c r="AD5882">
        <v>2</v>
      </c>
      <c r="AE5882">
        <v>1</v>
      </c>
      <c r="AF5882">
        <v>1</v>
      </c>
      <c r="AG5882">
        <v>189839.93</v>
      </c>
      <c r="AH5882">
        <v>0</v>
      </c>
    </row>
    <row r="5883" spans="21:34" x14ac:dyDescent="0.25">
      <c r="U5883">
        <v>5882</v>
      </c>
      <c r="V5883">
        <v>15567991</v>
      </c>
      <c r="W5883" t="s">
        <v>1048</v>
      </c>
      <c r="X5883">
        <v>794</v>
      </c>
      <c r="Y5883" t="s">
        <v>376</v>
      </c>
      <c r="Z5883" t="s">
        <v>436</v>
      </c>
      <c r="AA5883">
        <v>31</v>
      </c>
      <c r="AB5883">
        <v>0</v>
      </c>
      <c r="AC5883">
        <v>144880.34</v>
      </c>
      <c r="AD5883">
        <v>2</v>
      </c>
      <c r="AE5883">
        <v>0</v>
      </c>
      <c r="AF5883">
        <v>1</v>
      </c>
      <c r="AG5883">
        <v>175643.44</v>
      </c>
      <c r="AH5883">
        <v>0</v>
      </c>
    </row>
    <row r="5884" spans="21:34" x14ac:dyDescent="0.25">
      <c r="U5884">
        <v>5883</v>
      </c>
      <c r="V5884">
        <v>15772650</v>
      </c>
      <c r="W5884" t="s">
        <v>1472</v>
      </c>
      <c r="X5884">
        <v>732</v>
      </c>
      <c r="Y5884" t="s">
        <v>374</v>
      </c>
      <c r="Z5884" t="s">
        <v>436</v>
      </c>
      <c r="AA5884">
        <v>55</v>
      </c>
      <c r="AB5884">
        <v>9</v>
      </c>
      <c r="AC5884">
        <v>136576.01999999999</v>
      </c>
      <c r="AD5884">
        <v>1</v>
      </c>
      <c r="AE5884">
        <v>0</v>
      </c>
      <c r="AF5884">
        <v>1</v>
      </c>
      <c r="AG5884">
        <v>3268.17</v>
      </c>
      <c r="AH5884">
        <v>1</v>
      </c>
    </row>
    <row r="5885" spans="21:34" x14ac:dyDescent="0.25">
      <c r="U5885">
        <v>5884</v>
      </c>
      <c r="V5885">
        <v>15574795</v>
      </c>
      <c r="W5885" t="s">
        <v>679</v>
      </c>
      <c r="X5885">
        <v>495</v>
      </c>
      <c r="Y5885" t="s">
        <v>374</v>
      </c>
      <c r="Z5885" t="s">
        <v>437</v>
      </c>
      <c r="AA5885">
        <v>38</v>
      </c>
      <c r="AB5885">
        <v>2</v>
      </c>
      <c r="AC5885">
        <v>63093.01</v>
      </c>
      <c r="AD5885">
        <v>1</v>
      </c>
      <c r="AE5885">
        <v>1</v>
      </c>
      <c r="AF5885">
        <v>1</v>
      </c>
      <c r="AG5885">
        <v>47089.72</v>
      </c>
      <c r="AH5885">
        <v>0</v>
      </c>
    </row>
    <row r="5886" spans="21:34" x14ac:dyDescent="0.25">
      <c r="U5886">
        <v>5885</v>
      </c>
      <c r="V5886">
        <v>15706036</v>
      </c>
      <c r="W5886" t="s">
        <v>679</v>
      </c>
      <c r="X5886">
        <v>552</v>
      </c>
      <c r="Y5886" t="s">
        <v>378</v>
      </c>
      <c r="Z5886" t="s">
        <v>436</v>
      </c>
      <c r="AA5886">
        <v>38</v>
      </c>
      <c r="AB5886">
        <v>10</v>
      </c>
      <c r="AC5886">
        <v>132271.12</v>
      </c>
      <c r="AD5886">
        <v>2</v>
      </c>
      <c r="AE5886">
        <v>1</v>
      </c>
      <c r="AF5886">
        <v>1</v>
      </c>
      <c r="AG5886">
        <v>46562.02</v>
      </c>
      <c r="AH5886">
        <v>0</v>
      </c>
    </row>
    <row r="5887" spans="21:34" x14ac:dyDescent="0.25">
      <c r="U5887">
        <v>5886</v>
      </c>
      <c r="V5887">
        <v>15723856</v>
      </c>
      <c r="W5887" t="s">
        <v>2786</v>
      </c>
      <c r="X5887">
        <v>602</v>
      </c>
      <c r="Y5887" t="s">
        <v>374</v>
      </c>
      <c r="Z5887" t="s">
        <v>437</v>
      </c>
      <c r="AA5887">
        <v>29</v>
      </c>
      <c r="AB5887">
        <v>3</v>
      </c>
      <c r="AC5887">
        <v>88814.399999999994</v>
      </c>
      <c r="AD5887">
        <v>2</v>
      </c>
      <c r="AE5887">
        <v>1</v>
      </c>
      <c r="AF5887">
        <v>1</v>
      </c>
      <c r="AG5887">
        <v>62487.97</v>
      </c>
      <c r="AH5887">
        <v>0</v>
      </c>
    </row>
    <row r="5888" spans="21:34" x14ac:dyDescent="0.25">
      <c r="U5888">
        <v>5887</v>
      </c>
      <c r="V5888">
        <v>15812920</v>
      </c>
      <c r="W5888" t="s">
        <v>943</v>
      </c>
      <c r="X5888">
        <v>607</v>
      </c>
      <c r="Y5888" t="s">
        <v>378</v>
      </c>
      <c r="Z5888" t="s">
        <v>436</v>
      </c>
      <c r="AA5888">
        <v>40</v>
      </c>
      <c r="AB5888">
        <v>5</v>
      </c>
      <c r="AC5888">
        <v>90594.55</v>
      </c>
      <c r="AD5888">
        <v>1</v>
      </c>
      <c r="AE5888">
        <v>0</v>
      </c>
      <c r="AF5888">
        <v>1</v>
      </c>
      <c r="AG5888">
        <v>181598.25</v>
      </c>
      <c r="AH5888">
        <v>0</v>
      </c>
    </row>
    <row r="5889" spans="21:34" x14ac:dyDescent="0.25">
      <c r="U5889">
        <v>5888</v>
      </c>
      <c r="V5889">
        <v>15691287</v>
      </c>
      <c r="W5889" t="s">
        <v>818</v>
      </c>
      <c r="X5889">
        <v>675</v>
      </c>
      <c r="Y5889" t="s">
        <v>378</v>
      </c>
      <c r="Z5889" t="s">
        <v>437</v>
      </c>
      <c r="AA5889">
        <v>33</v>
      </c>
      <c r="AB5889">
        <v>0</v>
      </c>
      <c r="AC5889">
        <v>141816.25</v>
      </c>
      <c r="AD5889">
        <v>1</v>
      </c>
      <c r="AE5889">
        <v>1</v>
      </c>
      <c r="AF5889">
        <v>0</v>
      </c>
      <c r="AG5889">
        <v>64815.05</v>
      </c>
      <c r="AH5889">
        <v>1</v>
      </c>
    </row>
    <row r="5890" spans="21:34" x14ac:dyDescent="0.25">
      <c r="U5890">
        <v>5889</v>
      </c>
      <c r="V5890">
        <v>15804797</v>
      </c>
      <c r="W5890" t="s">
        <v>2869</v>
      </c>
      <c r="X5890">
        <v>443</v>
      </c>
      <c r="Y5890" t="s">
        <v>374</v>
      </c>
      <c r="Z5890" t="s">
        <v>437</v>
      </c>
      <c r="AA5890">
        <v>54</v>
      </c>
      <c r="AB5890">
        <v>3</v>
      </c>
      <c r="AC5890">
        <v>138547.97</v>
      </c>
      <c r="AD5890">
        <v>1</v>
      </c>
      <c r="AE5890">
        <v>1</v>
      </c>
      <c r="AF5890">
        <v>1</v>
      </c>
      <c r="AG5890">
        <v>70196.23</v>
      </c>
      <c r="AH5890">
        <v>1</v>
      </c>
    </row>
    <row r="5891" spans="21:34" x14ac:dyDescent="0.25">
      <c r="U5891">
        <v>5890</v>
      </c>
      <c r="V5891">
        <v>15708650</v>
      </c>
      <c r="W5891" t="s">
        <v>2870</v>
      </c>
      <c r="X5891">
        <v>727</v>
      </c>
      <c r="Y5891" t="s">
        <v>374</v>
      </c>
      <c r="Z5891" t="s">
        <v>437</v>
      </c>
      <c r="AA5891">
        <v>31</v>
      </c>
      <c r="AB5891">
        <v>2</v>
      </c>
      <c r="AC5891">
        <v>52192.08</v>
      </c>
      <c r="AD5891">
        <v>2</v>
      </c>
      <c r="AE5891">
        <v>0</v>
      </c>
      <c r="AF5891">
        <v>1</v>
      </c>
      <c r="AG5891">
        <v>160383.47</v>
      </c>
      <c r="AH5891">
        <v>0</v>
      </c>
    </row>
    <row r="5892" spans="21:34" x14ac:dyDescent="0.25">
      <c r="U5892">
        <v>5891</v>
      </c>
      <c r="V5892">
        <v>15712777</v>
      </c>
      <c r="W5892" t="s">
        <v>1179</v>
      </c>
      <c r="X5892">
        <v>482</v>
      </c>
      <c r="Y5892" t="s">
        <v>374</v>
      </c>
      <c r="Z5892" t="s">
        <v>436</v>
      </c>
      <c r="AA5892">
        <v>38</v>
      </c>
      <c r="AB5892">
        <v>4</v>
      </c>
      <c r="AC5892">
        <v>124976.19</v>
      </c>
      <c r="AD5892">
        <v>1</v>
      </c>
      <c r="AE5892">
        <v>1</v>
      </c>
      <c r="AF5892">
        <v>0</v>
      </c>
      <c r="AG5892">
        <v>35848.120000000003</v>
      </c>
      <c r="AH5892">
        <v>0</v>
      </c>
    </row>
    <row r="5893" spans="21:34" x14ac:dyDescent="0.25">
      <c r="U5893">
        <v>5892</v>
      </c>
      <c r="V5893">
        <v>15786469</v>
      </c>
      <c r="W5893" t="s">
        <v>2107</v>
      </c>
      <c r="X5893">
        <v>686</v>
      </c>
      <c r="Y5893" t="s">
        <v>374</v>
      </c>
      <c r="Z5893" t="s">
        <v>437</v>
      </c>
      <c r="AA5893">
        <v>34</v>
      </c>
      <c r="AB5893">
        <v>1</v>
      </c>
      <c r="AC5893">
        <v>0</v>
      </c>
      <c r="AD5893">
        <v>2</v>
      </c>
      <c r="AE5893">
        <v>1</v>
      </c>
      <c r="AF5893">
        <v>0</v>
      </c>
      <c r="AG5893">
        <v>87278.48</v>
      </c>
      <c r="AH5893">
        <v>0</v>
      </c>
    </row>
    <row r="5894" spans="21:34" x14ac:dyDescent="0.25">
      <c r="U5894">
        <v>5893</v>
      </c>
      <c r="V5894">
        <v>15669219</v>
      </c>
      <c r="W5894" t="s">
        <v>1693</v>
      </c>
      <c r="X5894">
        <v>588</v>
      </c>
      <c r="Y5894" t="s">
        <v>378</v>
      </c>
      <c r="Z5894" t="s">
        <v>436</v>
      </c>
      <c r="AA5894">
        <v>35</v>
      </c>
      <c r="AB5894">
        <v>3</v>
      </c>
      <c r="AC5894">
        <v>104356.38</v>
      </c>
      <c r="AD5894">
        <v>1</v>
      </c>
      <c r="AE5894">
        <v>1</v>
      </c>
      <c r="AF5894">
        <v>0</v>
      </c>
      <c r="AG5894">
        <v>94498.82</v>
      </c>
      <c r="AH5894">
        <v>0</v>
      </c>
    </row>
    <row r="5895" spans="21:34" x14ac:dyDescent="0.25">
      <c r="U5895">
        <v>5894</v>
      </c>
      <c r="V5895">
        <v>15641004</v>
      </c>
      <c r="W5895" t="s">
        <v>2871</v>
      </c>
      <c r="X5895">
        <v>605</v>
      </c>
      <c r="Y5895" t="s">
        <v>376</v>
      </c>
      <c r="Z5895" t="s">
        <v>437</v>
      </c>
      <c r="AA5895">
        <v>48</v>
      </c>
      <c r="AB5895">
        <v>10</v>
      </c>
      <c r="AC5895">
        <v>150315.92000000001</v>
      </c>
      <c r="AD5895">
        <v>1</v>
      </c>
      <c r="AE5895">
        <v>0</v>
      </c>
      <c r="AF5895">
        <v>1</v>
      </c>
      <c r="AG5895">
        <v>133486.35999999999</v>
      </c>
      <c r="AH5895">
        <v>0</v>
      </c>
    </row>
    <row r="5896" spans="21:34" x14ac:dyDescent="0.25">
      <c r="U5896">
        <v>5895</v>
      </c>
      <c r="V5896">
        <v>15648067</v>
      </c>
      <c r="W5896" t="s">
        <v>1640</v>
      </c>
      <c r="X5896">
        <v>583</v>
      </c>
      <c r="Y5896" t="s">
        <v>374</v>
      </c>
      <c r="Z5896" t="s">
        <v>436</v>
      </c>
      <c r="AA5896">
        <v>39</v>
      </c>
      <c r="AB5896">
        <v>1</v>
      </c>
      <c r="AC5896">
        <v>129299.28</v>
      </c>
      <c r="AD5896">
        <v>2</v>
      </c>
      <c r="AE5896">
        <v>1</v>
      </c>
      <c r="AF5896">
        <v>0</v>
      </c>
      <c r="AG5896">
        <v>73107.600000000006</v>
      </c>
      <c r="AH5896">
        <v>0</v>
      </c>
    </row>
    <row r="5897" spans="21:34" x14ac:dyDescent="0.25">
      <c r="U5897">
        <v>5896</v>
      </c>
      <c r="V5897">
        <v>15704014</v>
      </c>
      <c r="W5897" t="s">
        <v>899</v>
      </c>
      <c r="X5897">
        <v>738</v>
      </c>
      <c r="Y5897" t="s">
        <v>378</v>
      </c>
      <c r="Z5897" t="s">
        <v>436</v>
      </c>
      <c r="AA5897">
        <v>37</v>
      </c>
      <c r="AB5897">
        <v>7</v>
      </c>
      <c r="AC5897">
        <v>140950.92000000001</v>
      </c>
      <c r="AD5897">
        <v>2</v>
      </c>
      <c r="AE5897">
        <v>1</v>
      </c>
      <c r="AF5897">
        <v>0</v>
      </c>
      <c r="AG5897">
        <v>195333.98</v>
      </c>
      <c r="AH5897">
        <v>0</v>
      </c>
    </row>
    <row r="5898" spans="21:34" x14ac:dyDescent="0.25">
      <c r="U5898">
        <v>5897</v>
      </c>
      <c r="V5898">
        <v>15645136</v>
      </c>
      <c r="W5898" t="s">
        <v>905</v>
      </c>
      <c r="X5898">
        <v>744</v>
      </c>
      <c r="Y5898" t="s">
        <v>376</v>
      </c>
      <c r="Z5898" t="s">
        <v>436</v>
      </c>
      <c r="AA5898">
        <v>30</v>
      </c>
      <c r="AB5898">
        <v>1</v>
      </c>
      <c r="AC5898">
        <v>128065.12</v>
      </c>
      <c r="AD5898">
        <v>1</v>
      </c>
      <c r="AE5898">
        <v>1</v>
      </c>
      <c r="AF5898">
        <v>0</v>
      </c>
      <c r="AG5898">
        <v>121525.48</v>
      </c>
      <c r="AH5898">
        <v>0</v>
      </c>
    </row>
    <row r="5899" spans="21:34" x14ac:dyDescent="0.25">
      <c r="U5899">
        <v>5898</v>
      </c>
      <c r="V5899">
        <v>15709604</v>
      </c>
      <c r="W5899" t="s">
        <v>1147</v>
      </c>
      <c r="X5899">
        <v>781</v>
      </c>
      <c r="Y5899" t="s">
        <v>374</v>
      </c>
      <c r="Z5899" t="s">
        <v>436</v>
      </c>
      <c r="AA5899">
        <v>23</v>
      </c>
      <c r="AB5899">
        <v>2</v>
      </c>
      <c r="AC5899">
        <v>107433.48</v>
      </c>
      <c r="AD5899">
        <v>1</v>
      </c>
      <c r="AE5899">
        <v>1</v>
      </c>
      <c r="AF5899">
        <v>0</v>
      </c>
      <c r="AG5899">
        <v>173843.21</v>
      </c>
      <c r="AH5899">
        <v>0</v>
      </c>
    </row>
    <row r="5900" spans="21:34" x14ac:dyDescent="0.25">
      <c r="U5900">
        <v>5899</v>
      </c>
      <c r="V5900">
        <v>15713637</v>
      </c>
      <c r="W5900" t="s">
        <v>1751</v>
      </c>
      <c r="X5900">
        <v>699</v>
      </c>
      <c r="Y5900" t="s">
        <v>374</v>
      </c>
      <c r="Z5900" t="s">
        <v>436</v>
      </c>
      <c r="AA5900">
        <v>34</v>
      </c>
      <c r="AB5900">
        <v>2</v>
      </c>
      <c r="AC5900">
        <v>117468.67</v>
      </c>
      <c r="AD5900">
        <v>1</v>
      </c>
      <c r="AE5900">
        <v>1</v>
      </c>
      <c r="AF5900">
        <v>0</v>
      </c>
      <c r="AG5900">
        <v>185227.42</v>
      </c>
      <c r="AH5900">
        <v>0</v>
      </c>
    </row>
    <row r="5901" spans="21:34" x14ac:dyDescent="0.25">
      <c r="U5901">
        <v>5900</v>
      </c>
      <c r="V5901">
        <v>15793901</v>
      </c>
      <c r="W5901" t="s">
        <v>736</v>
      </c>
      <c r="X5901">
        <v>639</v>
      </c>
      <c r="Y5901" t="s">
        <v>374</v>
      </c>
      <c r="Z5901" t="s">
        <v>437</v>
      </c>
      <c r="AA5901">
        <v>27</v>
      </c>
      <c r="AB5901">
        <v>2</v>
      </c>
      <c r="AC5901">
        <v>0</v>
      </c>
      <c r="AD5901">
        <v>2</v>
      </c>
      <c r="AE5901">
        <v>0</v>
      </c>
      <c r="AF5901">
        <v>0</v>
      </c>
      <c r="AG5901">
        <v>125244.18</v>
      </c>
      <c r="AH5901">
        <v>0</v>
      </c>
    </row>
    <row r="5902" spans="21:34" x14ac:dyDescent="0.25">
      <c r="U5902">
        <v>5901</v>
      </c>
      <c r="V5902">
        <v>15569759</v>
      </c>
      <c r="W5902" t="s">
        <v>2872</v>
      </c>
      <c r="X5902">
        <v>583</v>
      </c>
      <c r="Y5902" t="s">
        <v>374</v>
      </c>
      <c r="Z5902" t="s">
        <v>437</v>
      </c>
      <c r="AA5902">
        <v>27</v>
      </c>
      <c r="AB5902">
        <v>4</v>
      </c>
      <c r="AC5902">
        <v>0</v>
      </c>
      <c r="AD5902">
        <v>3</v>
      </c>
      <c r="AE5902">
        <v>1</v>
      </c>
      <c r="AF5902">
        <v>0</v>
      </c>
      <c r="AG5902">
        <v>163113.41</v>
      </c>
      <c r="AH5902">
        <v>0</v>
      </c>
    </row>
    <row r="5903" spans="21:34" x14ac:dyDescent="0.25">
      <c r="U5903">
        <v>5902</v>
      </c>
      <c r="V5903">
        <v>15712930</v>
      </c>
      <c r="W5903" t="s">
        <v>757</v>
      </c>
      <c r="X5903">
        <v>587</v>
      </c>
      <c r="Y5903" t="s">
        <v>374</v>
      </c>
      <c r="Z5903" t="s">
        <v>436</v>
      </c>
      <c r="AA5903">
        <v>42</v>
      </c>
      <c r="AB5903">
        <v>1</v>
      </c>
      <c r="AC5903">
        <v>0</v>
      </c>
      <c r="AD5903">
        <v>1</v>
      </c>
      <c r="AE5903">
        <v>0</v>
      </c>
      <c r="AF5903">
        <v>0</v>
      </c>
      <c r="AG5903">
        <v>123006.91</v>
      </c>
      <c r="AH5903">
        <v>0</v>
      </c>
    </row>
    <row r="5904" spans="21:34" x14ac:dyDescent="0.25">
      <c r="U5904">
        <v>5903</v>
      </c>
      <c r="V5904">
        <v>15586504</v>
      </c>
      <c r="W5904" t="s">
        <v>695</v>
      </c>
      <c r="X5904">
        <v>694</v>
      </c>
      <c r="Y5904" t="s">
        <v>374</v>
      </c>
      <c r="Z5904" t="s">
        <v>436</v>
      </c>
      <c r="AA5904">
        <v>40</v>
      </c>
      <c r="AB5904">
        <v>9</v>
      </c>
      <c r="AC5904">
        <v>0</v>
      </c>
      <c r="AD5904">
        <v>2</v>
      </c>
      <c r="AE5904">
        <v>1</v>
      </c>
      <c r="AF5904">
        <v>0</v>
      </c>
      <c r="AG5904">
        <v>40463.03</v>
      </c>
      <c r="AH5904">
        <v>0</v>
      </c>
    </row>
    <row r="5905" spans="21:34" x14ac:dyDescent="0.25">
      <c r="U5905">
        <v>5904</v>
      </c>
      <c r="V5905">
        <v>15677317</v>
      </c>
      <c r="W5905" t="s">
        <v>2873</v>
      </c>
      <c r="X5905">
        <v>570</v>
      </c>
      <c r="Y5905" t="s">
        <v>374</v>
      </c>
      <c r="Z5905" t="s">
        <v>437</v>
      </c>
      <c r="AA5905">
        <v>29</v>
      </c>
      <c r="AB5905">
        <v>4</v>
      </c>
      <c r="AC5905">
        <v>153040.03</v>
      </c>
      <c r="AD5905">
        <v>1</v>
      </c>
      <c r="AE5905">
        <v>1</v>
      </c>
      <c r="AF5905">
        <v>1</v>
      </c>
      <c r="AG5905">
        <v>131363.57</v>
      </c>
      <c r="AH5905">
        <v>1</v>
      </c>
    </row>
    <row r="5906" spans="21:34" x14ac:dyDescent="0.25">
      <c r="U5906">
        <v>5905</v>
      </c>
      <c r="V5906">
        <v>15664270</v>
      </c>
      <c r="W5906" t="s">
        <v>2874</v>
      </c>
      <c r="X5906">
        <v>692</v>
      </c>
      <c r="Y5906" t="s">
        <v>378</v>
      </c>
      <c r="Z5906" t="s">
        <v>436</v>
      </c>
      <c r="AA5906">
        <v>45</v>
      </c>
      <c r="AB5906">
        <v>6</v>
      </c>
      <c r="AC5906">
        <v>142084.04</v>
      </c>
      <c r="AD5906">
        <v>4</v>
      </c>
      <c r="AE5906">
        <v>1</v>
      </c>
      <c r="AF5906">
        <v>0</v>
      </c>
      <c r="AG5906">
        <v>188305.85</v>
      </c>
      <c r="AH5906">
        <v>1</v>
      </c>
    </row>
    <row r="5907" spans="21:34" x14ac:dyDescent="0.25">
      <c r="U5907">
        <v>5906</v>
      </c>
      <c r="V5907">
        <v>15731519</v>
      </c>
      <c r="W5907" t="s">
        <v>944</v>
      </c>
      <c r="X5907">
        <v>511</v>
      </c>
      <c r="Y5907" t="s">
        <v>374</v>
      </c>
      <c r="Z5907" t="s">
        <v>437</v>
      </c>
      <c r="AA5907">
        <v>30</v>
      </c>
      <c r="AB5907">
        <v>5</v>
      </c>
      <c r="AC5907">
        <v>0</v>
      </c>
      <c r="AD5907">
        <v>2</v>
      </c>
      <c r="AE5907">
        <v>1</v>
      </c>
      <c r="AF5907">
        <v>0</v>
      </c>
      <c r="AG5907">
        <v>143994.85999999999</v>
      </c>
      <c r="AH5907">
        <v>0</v>
      </c>
    </row>
    <row r="5908" spans="21:34" x14ac:dyDescent="0.25">
      <c r="U5908">
        <v>5907</v>
      </c>
      <c r="V5908">
        <v>15745623</v>
      </c>
      <c r="W5908" t="s">
        <v>2875</v>
      </c>
      <c r="X5908">
        <v>788</v>
      </c>
      <c r="Y5908" t="s">
        <v>374</v>
      </c>
      <c r="Z5908" t="s">
        <v>436</v>
      </c>
      <c r="AA5908">
        <v>32</v>
      </c>
      <c r="AB5908">
        <v>4</v>
      </c>
      <c r="AC5908">
        <v>112079.58</v>
      </c>
      <c r="AD5908">
        <v>1</v>
      </c>
      <c r="AE5908">
        <v>0</v>
      </c>
      <c r="AF5908">
        <v>0</v>
      </c>
      <c r="AG5908">
        <v>89368.59</v>
      </c>
      <c r="AH5908">
        <v>0</v>
      </c>
    </row>
    <row r="5909" spans="21:34" x14ac:dyDescent="0.25">
      <c r="U5909">
        <v>5908</v>
      </c>
      <c r="V5909">
        <v>15813862</v>
      </c>
      <c r="W5909" t="s">
        <v>2494</v>
      </c>
      <c r="X5909">
        <v>526</v>
      </c>
      <c r="Y5909" t="s">
        <v>376</v>
      </c>
      <c r="Z5909" t="s">
        <v>436</v>
      </c>
      <c r="AA5909">
        <v>66</v>
      </c>
      <c r="AB5909">
        <v>7</v>
      </c>
      <c r="AC5909">
        <v>132044.6</v>
      </c>
      <c r="AD5909">
        <v>2</v>
      </c>
      <c r="AE5909">
        <v>1</v>
      </c>
      <c r="AF5909">
        <v>1</v>
      </c>
      <c r="AG5909">
        <v>158365.89000000001</v>
      </c>
      <c r="AH5909">
        <v>0</v>
      </c>
    </row>
    <row r="5910" spans="21:34" x14ac:dyDescent="0.25">
      <c r="U5910">
        <v>5909</v>
      </c>
      <c r="V5910">
        <v>15641934</v>
      </c>
      <c r="W5910" t="s">
        <v>1012</v>
      </c>
      <c r="X5910">
        <v>749</v>
      </c>
      <c r="Y5910" t="s">
        <v>376</v>
      </c>
      <c r="Z5910" t="s">
        <v>437</v>
      </c>
      <c r="AA5910">
        <v>46</v>
      </c>
      <c r="AB5910">
        <v>9</v>
      </c>
      <c r="AC5910">
        <v>66582.81</v>
      </c>
      <c r="AD5910">
        <v>1</v>
      </c>
      <c r="AE5910">
        <v>1</v>
      </c>
      <c r="AF5910">
        <v>0</v>
      </c>
      <c r="AG5910">
        <v>78753.119999999995</v>
      </c>
      <c r="AH5910">
        <v>1</v>
      </c>
    </row>
    <row r="5911" spans="21:34" x14ac:dyDescent="0.25">
      <c r="U5911">
        <v>5910</v>
      </c>
      <c r="V5911">
        <v>15713043</v>
      </c>
      <c r="W5911" t="s">
        <v>1579</v>
      </c>
      <c r="X5911">
        <v>691</v>
      </c>
      <c r="Y5911" t="s">
        <v>374</v>
      </c>
      <c r="Z5911" t="s">
        <v>437</v>
      </c>
      <c r="AA5911">
        <v>33</v>
      </c>
      <c r="AB5911">
        <v>6</v>
      </c>
      <c r="AC5911">
        <v>0</v>
      </c>
      <c r="AD5911">
        <v>2</v>
      </c>
      <c r="AE5911">
        <v>1</v>
      </c>
      <c r="AF5911">
        <v>1</v>
      </c>
      <c r="AG5911">
        <v>100408.31</v>
      </c>
      <c r="AH5911">
        <v>0</v>
      </c>
    </row>
    <row r="5912" spans="21:34" x14ac:dyDescent="0.25">
      <c r="U5912">
        <v>5911</v>
      </c>
      <c r="V5912">
        <v>15700749</v>
      </c>
      <c r="W5912" t="s">
        <v>2065</v>
      </c>
      <c r="X5912">
        <v>481</v>
      </c>
      <c r="Y5912" t="s">
        <v>374</v>
      </c>
      <c r="Z5912" t="s">
        <v>437</v>
      </c>
      <c r="AA5912">
        <v>39</v>
      </c>
      <c r="AB5912">
        <v>6</v>
      </c>
      <c r="AC5912">
        <v>0</v>
      </c>
      <c r="AD5912">
        <v>1</v>
      </c>
      <c r="AE5912">
        <v>1</v>
      </c>
      <c r="AF5912">
        <v>1</v>
      </c>
      <c r="AG5912">
        <v>24677.54</v>
      </c>
      <c r="AH5912">
        <v>0</v>
      </c>
    </row>
    <row r="5913" spans="21:34" x14ac:dyDescent="0.25">
      <c r="U5913">
        <v>5912</v>
      </c>
      <c r="V5913">
        <v>15697567</v>
      </c>
      <c r="W5913" t="s">
        <v>1688</v>
      </c>
      <c r="X5913">
        <v>752</v>
      </c>
      <c r="Y5913" t="s">
        <v>374</v>
      </c>
      <c r="Z5913" t="s">
        <v>436</v>
      </c>
      <c r="AA5913">
        <v>33</v>
      </c>
      <c r="AB5913">
        <v>4</v>
      </c>
      <c r="AC5913">
        <v>0</v>
      </c>
      <c r="AD5913">
        <v>2</v>
      </c>
      <c r="AE5913">
        <v>1</v>
      </c>
      <c r="AF5913">
        <v>1</v>
      </c>
      <c r="AG5913">
        <v>39570.78</v>
      </c>
      <c r="AH5913">
        <v>0</v>
      </c>
    </row>
    <row r="5914" spans="21:34" x14ac:dyDescent="0.25">
      <c r="U5914">
        <v>5913</v>
      </c>
      <c r="V5914">
        <v>15715414</v>
      </c>
      <c r="W5914" t="s">
        <v>946</v>
      </c>
      <c r="X5914">
        <v>658</v>
      </c>
      <c r="Y5914" t="s">
        <v>374</v>
      </c>
      <c r="Z5914" t="s">
        <v>437</v>
      </c>
      <c r="AA5914">
        <v>38</v>
      </c>
      <c r="AB5914">
        <v>6</v>
      </c>
      <c r="AC5914">
        <v>102895.1</v>
      </c>
      <c r="AD5914">
        <v>1</v>
      </c>
      <c r="AE5914">
        <v>0</v>
      </c>
      <c r="AF5914">
        <v>0</v>
      </c>
      <c r="AG5914">
        <v>155665.76</v>
      </c>
      <c r="AH5914">
        <v>0</v>
      </c>
    </row>
    <row r="5915" spans="21:34" x14ac:dyDescent="0.25">
      <c r="U5915">
        <v>5914</v>
      </c>
      <c r="V5915">
        <v>15639530</v>
      </c>
      <c r="W5915" t="s">
        <v>2876</v>
      </c>
      <c r="X5915">
        <v>679</v>
      </c>
      <c r="Y5915" t="s">
        <v>376</v>
      </c>
      <c r="Z5915" t="s">
        <v>436</v>
      </c>
      <c r="AA5915">
        <v>42</v>
      </c>
      <c r="AB5915">
        <v>2</v>
      </c>
      <c r="AC5915">
        <v>0</v>
      </c>
      <c r="AD5915">
        <v>1</v>
      </c>
      <c r="AE5915">
        <v>1</v>
      </c>
      <c r="AF5915">
        <v>1</v>
      </c>
      <c r="AG5915">
        <v>168294.27</v>
      </c>
      <c r="AH5915">
        <v>0</v>
      </c>
    </row>
    <row r="5916" spans="21:34" x14ac:dyDescent="0.25">
      <c r="U5916">
        <v>5915</v>
      </c>
      <c r="V5916">
        <v>15726058</v>
      </c>
      <c r="W5916" t="s">
        <v>853</v>
      </c>
      <c r="X5916">
        <v>754</v>
      </c>
      <c r="Y5916" t="s">
        <v>378</v>
      </c>
      <c r="Z5916" t="s">
        <v>436</v>
      </c>
      <c r="AA5916">
        <v>27</v>
      </c>
      <c r="AB5916">
        <v>7</v>
      </c>
      <c r="AC5916">
        <v>117578.35</v>
      </c>
      <c r="AD5916">
        <v>2</v>
      </c>
      <c r="AE5916">
        <v>0</v>
      </c>
      <c r="AF5916">
        <v>1</v>
      </c>
      <c r="AG5916">
        <v>87908.01</v>
      </c>
      <c r="AH5916">
        <v>0</v>
      </c>
    </row>
    <row r="5917" spans="21:34" x14ac:dyDescent="0.25">
      <c r="U5917">
        <v>5916</v>
      </c>
      <c r="V5917">
        <v>15725665</v>
      </c>
      <c r="W5917" t="s">
        <v>1066</v>
      </c>
      <c r="X5917">
        <v>679</v>
      </c>
      <c r="Y5917" t="s">
        <v>374</v>
      </c>
      <c r="Z5917" t="s">
        <v>436</v>
      </c>
      <c r="AA5917">
        <v>47</v>
      </c>
      <c r="AB5917">
        <v>10</v>
      </c>
      <c r="AC5917">
        <v>198546.1</v>
      </c>
      <c r="AD5917">
        <v>2</v>
      </c>
      <c r="AE5917">
        <v>1</v>
      </c>
      <c r="AF5917">
        <v>0</v>
      </c>
      <c r="AG5917">
        <v>191198.92</v>
      </c>
      <c r="AH5917">
        <v>1</v>
      </c>
    </row>
    <row r="5918" spans="21:34" x14ac:dyDescent="0.25">
      <c r="U5918">
        <v>5917</v>
      </c>
      <c r="V5918">
        <v>15698872</v>
      </c>
      <c r="W5918" t="s">
        <v>947</v>
      </c>
      <c r="X5918">
        <v>633</v>
      </c>
      <c r="Y5918" t="s">
        <v>376</v>
      </c>
      <c r="Z5918" t="s">
        <v>437</v>
      </c>
      <c r="AA5918">
        <v>39</v>
      </c>
      <c r="AB5918">
        <v>2</v>
      </c>
      <c r="AC5918">
        <v>0</v>
      </c>
      <c r="AD5918">
        <v>2</v>
      </c>
      <c r="AE5918">
        <v>0</v>
      </c>
      <c r="AF5918">
        <v>0</v>
      </c>
      <c r="AG5918">
        <v>191207.03</v>
      </c>
      <c r="AH5918">
        <v>0</v>
      </c>
    </row>
    <row r="5919" spans="21:34" x14ac:dyDescent="0.25">
      <c r="U5919">
        <v>5918</v>
      </c>
      <c r="V5919">
        <v>15812184</v>
      </c>
      <c r="W5919" t="s">
        <v>880</v>
      </c>
      <c r="X5919">
        <v>674</v>
      </c>
      <c r="Y5919" t="s">
        <v>374</v>
      </c>
      <c r="Z5919" t="s">
        <v>437</v>
      </c>
      <c r="AA5919">
        <v>31</v>
      </c>
      <c r="AB5919">
        <v>1</v>
      </c>
      <c r="AC5919">
        <v>0</v>
      </c>
      <c r="AD5919">
        <v>1</v>
      </c>
      <c r="AE5919">
        <v>1</v>
      </c>
      <c r="AF5919">
        <v>0</v>
      </c>
      <c r="AG5919">
        <v>128954.05</v>
      </c>
      <c r="AH5919">
        <v>0</v>
      </c>
    </row>
    <row r="5920" spans="21:34" x14ac:dyDescent="0.25">
      <c r="U5920">
        <v>5919</v>
      </c>
      <c r="V5920">
        <v>15742609</v>
      </c>
      <c r="W5920" t="s">
        <v>679</v>
      </c>
      <c r="X5920">
        <v>600</v>
      </c>
      <c r="Y5920" t="s">
        <v>378</v>
      </c>
      <c r="Z5920" t="s">
        <v>436</v>
      </c>
      <c r="AA5920">
        <v>28</v>
      </c>
      <c r="AB5920">
        <v>2</v>
      </c>
      <c r="AC5920">
        <v>116623.31</v>
      </c>
      <c r="AD5920">
        <v>1</v>
      </c>
      <c r="AE5920">
        <v>0</v>
      </c>
      <c r="AF5920">
        <v>1</v>
      </c>
      <c r="AG5920">
        <v>59905.29</v>
      </c>
      <c r="AH5920">
        <v>0</v>
      </c>
    </row>
    <row r="5921" spans="21:34" x14ac:dyDescent="0.25">
      <c r="U5921">
        <v>5920</v>
      </c>
      <c r="V5921">
        <v>15815043</v>
      </c>
      <c r="W5921" t="s">
        <v>1147</v>
      </c>
      <c r="X5921">
        <v>645</v>
      </c>
      <c r="Y5921" t="s">
        <v>376</v>
      </c>
      <c r="Z5921" t="s">
        <v>436</v>
      </c>
      <c r="AA5921">
        <v>49</v>
      </c>
      <c r="AB5921">
        <v>8</v>
      </c>
      <c r="AC5921">
        <v>0</v>
      </c>
      <c r="AD5921">
        <v>2</v>
      </c>
      <c r="AE5921">
        <v>1</v>
      </c>
      <c r="AF5921">
        <v>0</v>
      </c>
      <c r="AG5921">
        <v>162012.6</v>
      </c>
      <c r="AH5921">
        <v>0</v>
      </c>
    </row>
    <row r="5922" spans="21:34" x14ac:dyDescent="0.25">
      <c r="U5922">
        <v>5921</v>
      </c>
      <c r="V5922">
        <v>15640648</v>
      </c>
      <c r="W5922" t="s">
        <v>2782</v>
      </c>
      <c r="X5922">
        <v>698</v>
      </c>
      <c r="Y5922" t="s">
        <v>374</v>
      </c>
      <c r="Z5922" t="s">
        <v>436</v>
      </c>
      <c r="AA5922">
        <v>36</v>
      </c>
      <c r="AB5922">
        <v>6</v>
      </c>
      <c r="AC5922">
        <v>0</v>
      </c>
      <c r="AD5922">
        <v>2</v>
      </c>
      <c r="AE5922">
        <v>0</v>
      </c>
      <c r="AF5922">
        <v>1</v>
      </c>
      <c r="AG5922">
        <v>19231.98</v>
      </c>
      <c r="AH5922">
        <v>0</v>
      </c>
    </row>
    <row r="5923" spans="21:34" x14ac:dyDescent="0.25">
      <c r="U5923">
        <v>5922</v>
      </c>
      <c r="V5923">
        <v>15627203</v>
      </c>
      <c r="W5923" t="s">
        <v>1345</v>
      </c>
      <c r="X5923">
        <v>508</v>
      </c>
      <c r="Y5923" t="s">
        <v>376</v>
      </c>
      <c r="Z5923" t="s">
        <v>436</v>
      </c>
      <c r="AA5923">
        <v>54</v>
      </c>
      <c r="AB5923">
        <v>10</v>
      </c>
      <c r="AC5923">
        <v>0</v>
      </c>
      <c r="AD5923">
        <v>1</v>
      </c>
      <c r="AE5923">
        <v>1</v>
      </c>
      <c r="AF5923">
        <v>1</v>
      </c>
      <c r="AG5923">
        <v>175749.36</v>
      </c>
      <c r="AH5923">
        <v>0</v>
      </c>
    </row>
    <row r="5924" spans="21:34" x14ac:dyDescent="0.25">
      <c r="U5924">
        <v>5923</v>
      </c>
      <c r="V5924">
        <v>15786196</v>
      </c>
      <c r="W5924" t="s">
        <v>1093</v>
      </c>
      <c r="X5924">
        <v>555</v>
      </c>
      <c r="Y5924" t="s">
        <v>374</v>
      </c>
      <c r="Z5924" t="s">
        <v>437</v>
      </c>
      <c r="AA5924">
        <v>44</v>
      </c>
      <c r="AB5924">
        <v>3</v>
      </c>
      <c r="AC5924">
        <v>105770.7</v>
      </c>
      <c r="AD5924">
        <v>3</v>
      </c>
      <c r="AE5924">
        <v>1</v>
      </c>
      <c r="AF5924">
        <v>0</v>
      </c>
      <c r="AG5924">
        <v>60533.96</v>
      </c>
      <c r="AH5924">
        <v>1</v>
      </c>
    </row>
    <row r="5925" spans="21:34" x14ac:dyDescent="0.25">
      <c r="U5925">
        <v>5924</v>
      </c>
      <c r="V5925">
        <v>15612095</v>
      </c>
      <c r="W5925" t="s">
        <v>915</v>
      </c>
      <c r="X5925">
        <v>751</v>
      </c>
      <c r="Y5925" t="s">
        <v>374</v>
      </c>
      <c r="Z5925" t="s">
        <v>437</v>
      </c>
      <c r="AA5925">
        <v>48</v>
      </c>
      <c r="AB5925">
        <v>9</v>
      </c>
      <c r="AC5925">
        <v>0</v>
      </c>
      <c r="AD5925">
        <v>1</v>
      </c>
      <c r="AE5925">
        <v>1</v>
      </c>
      <c r="AF5925">
        <v>0</v>
      </c>
      <c r="AG5925">
        <v>137508.42000000001</v>
      </c>
      <c r="AH5925">
        <v>1</v>
      </c>
    </row>
    <row r="5926" spans="21:34" x14ac:dyDescent="0.25">
      <c r="U5926">
        <v>5925</v>
      </c>
      <c r="V5926">
        <v>15674368</v>
      </c>
      <c r="W5926" t="s">
        <v>1629</v>
      </c>
      <c r="X5926">
        <v>738</v>
      </c>
      <c r="Y5926" t="s">
        <v>374</v>
      </c>
      <c r="Z5926" t="s">
        <v>437</v>
      </c>
      <c r="AA5926">
        <v>39</v>
      </c>
      <c r="AB5926">
        <v>1</v>
      </c>
      <c r="AC5926">
        <v>94435.45</v>
      </c>
      <c r="AD5926">
        <v>2</v>
      </c>
      <c r="AE5926">
        <v>0</v>
      </c>
      <c r="AF5926">
        <v>1</v>
      </c>
      <c r="AG5926">
        <v>189430.86</v>
      </c>
      <c r="AH5926">
        <v>0</v>
      </c>
    </row>
    <row r="5927" spans="21:34" x14ac:dyDescent="0.25">
      <c r="U5927">
        <v>5926</v>
      </c>
      <c r="V5927">
        <v>15783477</v>
      </c>
      <c r="W5927" t="s">
        <v>1899</v>
      </c>
      <c r="X5927">
        <v>706</v>
      </c>
      <c r="Y5927" t="s">
        <v>378</v>
      </c>
      <c r="Z5927" t="s">
        <v>437</v>
      </c>
      <c r="AA5927">
        <v>39</v>
      </c>
      <c r="AB5927">
        <v>8</v>
      </c>
      <c r="AC5927">
        <v>112889.91</v>
      </c>
      <c r="AD5927">
        <v>1</v>
      </c>
      <c r="AE5927">
        <v>0</v>
      </c>
      <c r="AF5927">
        <v>1</v>
      </c>
      <c r="AG5927">
        <v>6723.66</v>
      </c>
      <c r="AH5927">
        <v>0</v>
      </c>
    </row>
    <row r="5928" spans="21:34" x14ac:dyDescent="0.25">
      <c r="U5928">
        <v>5927</v>
      </c>
      <c r="V5928">
        <v>15757559</v>
      </c>
      <c r="W5928" t="s">
        <v>2877</v>
      </c>
      <c r="X5928">
        <v>595</v>
      </c>
      <c r="Y5928" t="s">
        <v>374</v>
      </c>
      <c r="Z5928" t="s">
        <v>437</v>
      </c>
      <c r="AA5928">
        <v>53</v>
      </c>
      <c r="AB5928">
        <v>7</v>
      </c>
      <c r="AC5928">
        <v>0</v>
      </c>
      <c r="AD5928">
        <v>2</v>
      </c>
      <c r="AE5928">
        <v>1</v>
      </c>
      <c r="AF5928">
        <v>0</v>
      </c>
      <c r="AG5928">
        <v>41371.68</v>
      </c>
      <c r="AH5928">
        <v>1</v>
      </c>
    </row>
    <row r="5929" spans="21:34" x14ac:dyDescent="0.25">
      <c r="U5929">
        <v>5928</v>
      </c>
      <c r="V5929">
        <v>15591036</v>
      </c>
      <c r="W5929" t="s">
        <v>1783</v>
      </c>
      <c r="X5929">
        <v>577</v>
      </c>
      <c r="Y5929" t="s">
        <v>378</v>
      </c>
      <c r="Z5929" t="s">
        <v>437</v>
      </c>
      <c r="AA5929">
        <v>43</v>
      </c>
      <c r="AB5929">
        <v>3</v>
      </c>
      <c r="AC5929">
        <v>127940.47</v>
      </c>
      <c r="AD5929">
        <v>1</v>
      </c>
      <c r="AE5929">
        <v>0</v>
      </c>
      <c r="AF5929">
        <v>0</v>
      </c>
      <c r="AG5929">
        <v>125140.72</v>
      </c>
      <c r="AH5929">
        <v>1</v>
      </c>
    </row>
    <row r="5930" spans="21:34" x14ac:dyDescent="0.25">
      <c r="U5930">
        <v>5929</v>
      </c>
      <c r="V5930">
        <v>15761241</v>
      </c>
      <c r="W5930" t="s">
        <v>938</v>
      </c>
      <c r="X5930">
        <v>578</v>
      </c>
      <c r="Y5930" t="s">
        <v>378</v>
      </c>
      <c r="Z5930" t="s">
        <v>437</v>
      </c>
      <c r="AA5930">
        <v>36</v>
      </c>
      <c r="AB5930">
        <v>8</v>
      </c>
      <c r="AC5930">
        <v>129745.1</v>
      </c>
      <c r="AD5930">
        <v>1</v>
      </c>
      <c r="AE5930">
        <v>1</v>
      </c>
      <c r="AF5930">
        <v>1</v>
      </c>
      <c r="AG5930">
        <v>143683.75</v>
      </c>
      <c r="AH5930">
        <v>0</v>
      </c>
    </row>
    <row r="5931" spans="21:34" x14ac:dyDescent="0.25">
      <c r="U5931">
        <v>5930</v>
      </c>
      <c r="V5931">
        <v>15695078</v>
      </c>
      <c r="W5931" t="s">
        <v>1960</v>
      </c>
      <c r="X5931">
        <v>699</v>
      </c>
      <c r="Y5931" t="s">
        <v>374</v>
      </c>
      <c r="Z5931" t="s">
        <v>436</v>
      </c>
      <c r="AA5931">
        <v>32</v>
      </c>
      <c r="AB5931">
        <v>3</v>
      </c>
      <c r="AC5931">
        <v>0</v>
      </c>
      <c r="AD5931">
        <v>2</v>
      </c>
      <c r="AE5931">
        <v>1</v>
      </c>
      <c r="AF5931">
        <v>1</v>
      </c>
      <c r="AG5931">
        <v>170770.44</v>
      </c>
      <c r="AH5931">
        <v>0</v>
      </c>
    </row>
    <row r="5932" spans="21:34" x14ac:dyDescent="0.25">
      <c r="U5932">
        <v>5931</v>
      </c>
      <c r="V5932">
        <v>15645744</v>
      </c>
      <c r="W5932" t="s">
        <v>1549</v>
      </c>
      <c r="X5932">
        <v>826</v>
      </c>
      <c r="Y5932" t="s">
        <v>374</v>
      </c>
      <c r="Z5932" t="s">
        <v>437</v>
      </c>
      <c r="AA5932">
        <v>30</v>
      </c>
      <c r="AB5932">
        <v>5</v>
      </c>
      <c r="AC5932">
        <v>0</v>
      </c>
      <c r="AD5932">
        <v>2</v>
      </c>
      <c r="AE5932">
        <v>0</v>
      </c>
      <c r="AF5932">
        <v>1</v>
      </c>
      <c r="AG5932">
        <v>157397.57</v>
      </c>
      <c r="AH5932">
        <v>0</v>
      </c>
    </row>
    <row r="5933" spans="21:34" x14ac:dyDescent="0.25">
      <c r="U5933">
        <v>5932</v>
      </c>
      <c r="V5933">
        <v>15566988</v>
      </c>
      <c r="W5933" t="s">
        <v>2177</v>
      </c>
      <c r="X5933">
        <v>656</v>
      </c>
      <c r="Y5933" t="s">
        <v>378</v>
      </c>
      <c r="Z5933" t="s">
        <v>437</v>
      </c>
      <c r="AA5933">
        <v>46</v>
      </c>
      <c r="AB5933">
        <v>7</v>
      </c>
      <c r="AC5933">
        <v>141535.51999999999</v>
      </c>
      <c r="AD5933">
        <v>1</v>
      </c>
      <c r="AE5933">
        <v>1</v>
      </c>
      <c r="AF5933">
        <v>0</v>
      </c>
      <c r="AG5933">
        <v>50595.15</v>
      </c>
      <c r="AH5933">
        <v>1</v>
      </c>
    </row>
    <row r="5934" spans="21:34" x14ac:dyDescent="0.25">
      <c r="U5934">
        <v>5933</v>
      </c>
      <c r="V5934">
        <v>15749300</v>
      </c>
      <c r="W5934" t="s">
        <v>1104</v>
      </c>
      <c r="X5934">
        <v>556</v>
      </c>
      <c r="Y5934" t="s">
        <v>374</v>
      </c>
      <c r="Z5934" t="s">
        <v>437</v>
      </c>
      <c r="AA5934">
        <v>47</v>
      </c>
      <c r="AB5934">
        <v>2</v>
      </c>
      <c r="AC5934">
        <v>139914.26999999999</v>
      </c>
      <c r="AD5934">
        <v>1</v>
      </c>
      <c r="AE5934">
        <v>1</v>
      </c>
      <c r="AF5934">
        <v>1</v>
      </c>
      <c r="AG5934">
        <v>50390.98</v>
      </c>
      <c r="AH5934">
        <v>0</v>
      </c>
    </row>
    <row r="5935" spans="21:34" x14ac:dyDescent="0.25">
      <c r="U5935">
        <v>5934</v>
      </c>
      <c r="V5935">
        <v>15594340</v>
      </c>
      <c r="W5935" t="s">
        <v>1266</v>
      </c>
      <c r="X5935">
        <v>569</v>
      </c>
      <c r="Y5935" t="s">
        <v>374</v>
      </c>
      <c r="Z5935" t="s">
        <v>436</v>
      </c>
      <c r="AA5935">
        <v>41</v>
      </c>
      <c r="AB5935">
        <v>4</v>
      </c>
      <c r="AC5935">
        <v>120243.49</v>
      </c>
      <c r="AD5935">
        <v>1</v>
      </c>
      <c r="AE5935">
        <v>1</v>
      </c>
      <c r="AF5935">
        <v>0</v>
      </c>
      <c r="AG5935">
        <v>163150.03</v>
      </c>
      <c r="AH5935">
        <v>1</v>
      </c>
    </row>
    <row r="5936" spans="21:34" x14ac:dyDescent="0.25">
      <c r="U5936">
        <v>5935</v>
      </c>
      <c r="V5936">
        <v>15607065</v>
      </c>
      <c r="W5936" t="s">
        <v>1751</v>
      </c>
      <c r="X5936">
        <v>765</v>
      </c>
      <c r="Y5936" t="s">
        <v>374</v>
      </c>
      <c r="Z5936" t="s">
        <v>436</v>
      </c>
      <c r="AA5936">
        <v>34</v>
      </c>
      <c r="AB5936">
        <v>9</v>
      </c>
      <c r="AC5936">
        <v>91835.16</v>
      </c>
      <c r="AD5936">
        <v>1</v>
      </c>
      <c r="AE5936">
        <v>0</v>
      </c>
      <c r="AF5936">
        <v>0</v>
      </c>
      <c r="AG5936">
        <v>138280.17000000001</v>
      </c>
      <c r="AH5936">
        <v>0</v>
      </c>
    </row>
    <row r="5937" spans="21:34" x14ac:dyDescent="0.25">
      <c r="U5937">
        <v>5936</v>
      </c>
      <c r="V5937">
        <v>15778089</v>
      </c>
      <c r="W5937" t="s">
        <v>849</v>
      </c>
      <c r="X5937">
        <v>544</v>
      </c>
      <c r="Y5937" t="s">
        <v>376</v>
      </c>
      <c r="Z5937" t="s">
        <v>436</v>
      </c>
      <c r="AA5937">
        <v>37</v>
      </c>
      <c r="AB5937">
        <v>2</v>
      </c>
      <c r="AC5937">
        <v>0</v>
      </c>
      <c r="AD5937">
        <v>2</v>
      </c>
      <c r="AE5937">
        <v>0</v>
      </c>
      <c r="AF5937">
        <v>0</v>
      </c>
      <c r="AG5937">
        <v>135067.01999999999</v>
      </c>
      <c r="AH5937">
        <v>0</v>
      </c>
    </row>
    <row r="5938" spans="21:34" x14ac:dyDescent="0.25">
      <c r="U5938">
        <v>5937</v>
      </c>
      <c r="V5938">
        <v>15773723</v>
      </c>
      <c r="W5938" t="s">
        <v>757</v>
      </c>
      <c r="X5938">
        <v>588</v>
      </c>
      <c r="Y5938" t="s">
        <v>376</v>
      </c>
      <c r="Z5938" t="s">
        <v>437</v>
      </c>
      <c r="AA5938">
        <v>22</v>
      </c>
      <c r="AB5938">
        <v>9</v>
      </c>
      <c r="AC5938">
        <v>67178.19</v>
      </c>
      <c r="AD5938">
        <v>1</v>
      </c>
      <c r="AE5938">
        <v>1</v>
      </c>
      <c r="AF5938">
        <v>1</v>
      </c>
      <c r="AG5938">
        <v>163534.75</v>
      </c>
      <c r="AH5938">
        <v>1</v>
      </c>
    </row>
    <row r="5939" spans="21:34" x14ac:dyDescent="0.25">
      <c r="U5939">
        <v>5938</v>
      </c>
      <c r="V5939">
        <v>15697035</v>
      </c>
      <c r="W5939" t="s">
        <v>2878</v>
      </c>
      <c r="X5939">
        <v>740</v>
      </c>
      <c r="Y5939" t="s">
        <v>376</v>
      </c>
      <c r="Z5939" t="s">
        <v>437</v>
      </c>
      <c r="AA5939">
        <v>31</v>
      </c>
      <c r="AB5939">
        <v>8</v>
      </c>
      <c r="AC5939">
        <v>0</v>
      </c>
      <c r="AD5939">
        <v>2</v>
      </c>
      <c r="AE5939">
        <v>0</v>
      </c>
      <c r="AF5939">
        <v>0</v>
      </c>
      <c r="AG5939">
        <v>86657.48</v>
      </c>
      <c r="AH5939">
        <v>0</v>
      </c>
    </row>
    <row r="5940" spans="21:34" x14ac:dyDescent="0.25">
      <c r="U5940">
        <v>5939</v>
      </c>
      <c r="V5940">
        <v>15679668</v>
      </c>
      <c r="W5940" t="s">
        <v>878</v>
      </c>
      <c r="X5940">
        <v>850</v>
      </c>
      <c r="Y5940" t="s">
        <v>376</v>
      </c>
      <c r="Z5940" t="s">
        <v>436</v>
      </c>
      <c r="AA5940">
        <v>38</v>
      </c>
      <c r="AB5940">
        <v>7</v>
      </c>
      <c r="AC5940">
        <v>115378.94</v>
      </c>
      <c r="AD5940">
        <v>1</v>
      </c>
      <c r="AE5940">
        <v>0</v>
      </c>
      <c r="AF5940">
        <v>1</v>
      </c>
      <c r="AG5940">
        <v>162087.82</v>
      </c>
      <c r="AH5940">
        <v>0</v>
      </c>
    </row>
    <row r="5941" spans="21:34" x14ac:dyDescent="0.25">
      <c r="U5941">
        <v>5940</v>
      </c>
      <c r="V5941">
        <v>15709861</v>
      </c>
      <c r="W5941" t="s">
        <v>652</v>
      </c>
      <c r="X5941">
        <v>766</v>
      </c>
      <c r="Y5941" t="s">
        <v>378</v>
      </c>
      <c r="Z5941" t="s">
        <v>436</v>
      </c>
      <c r="AA5941">
        <v>30</v>
      </c>
      <c r="AB5941">
        <v>4</v>
      </c>
      <c r="AC5941">
        <v>127786.28</v>
      </c>
      <c r="AD5941">
        <v>2</v>
      </c>
      <c r="AE5941">
        <v>1</v>
      </c>
      <c r="AF5941">
        <v>1</v>
      </c>
      <c r="AG5941">
        <v>28879.3</v>
      </c>
      <c r="AH5941">
        <v>0</v>
      </c>
    </row>
    <row r="5942" spans="21:34" x14ac:dyDescent="0.25">
      <c r="U5942">
        <v>5941</v>
      </c>
      <c r="V5942">
        <v>15791958</v>
      </c>
      <c r="W5942" t="s">
        <v>1210</v>
      </c>
      <c r="X5942">
        <v>849</v>
      </c>
      <c r="Y5942" t="s">
        <v>374</v>
      </c>
      <c r="Z5942" t="s">
        <v>437</v>
      </c>
      <c r="AA5942">
        <v>41</v>
      </c>
      <c r="AB5942">
        <v>6</v>
      </c>
      <c r="AC5942">
        <v>0</v>
      </c>
      <c r="AD5942">
        <v>2</v>
      </c>
      <c r="AE5942">
        <v>1</v>
      </c>
      <c r="AF5942">
        <v>1</v>
      </c>
      <c r="AG5942">
        <v>169203.51</v>
      </c>
      <c r="AH5942">
        <v>1</v>
      </c>
    </row>
    <row r="5943" spans="21:34" x14ac:dyDescent="0.25">
      <c r="U5943">
        <v>5942</v>
      </c>
      <c r="V5943">
        <v>15791030</v>
      </c>
      <c r="W5943" t="s">
        <v>2879</v>
      </c>
      <c r="X5943">
        <v>612</v>
      </c>
      <c r="Y5943" t="s">
        <v>374</v>
      </c>
      <c r="Z5943" t="s">
        <v>437</v>
      </c>
      <c r="AA5943">
        <v>33</v>
      </c>
      <c r="AB5943">
        <v>0</v>
      </c>
      <c r="AC5943">
        <v>64900.32</v>
      </c>
      <c r="AD5943">
        <v>2</v>
      </c>
      <c r="AE5943">
        <v>1</v>
      </c>
      <c r="AF5943">
        <v>0</v>
      </c>
      <c r="AG5943">
        <v>102426.12</v>
      </c>
      <c r="AH5943">
        <v>0</v>
      </c>
    </row>
    <row r="5944" spans="21:34" x14ac:dyDescent="0.25">
      <c r="U5944">
        <v>5943</v>
      </c>
      <c r="V5944">
        <v>15695339</v>
      </c>
      <c r="W5944" t="s">
        <v>1503</v>
      </c>
      <c r="X5944">
        <v>517</v>
      </c>
      <c r="Y5944" t="s">
        <v>378</v>
      </c>
      <c r="Z5944" t="s">
        <v>436</v>
      </c>
      <c r="AA5944">
        <v>53</v>
      </c>
      <c r="AB5944">
        <v>0</v>
      </c>
      <c r="AC5944">
        <v>109172.88</v>
      </c>
      <c r="AD5944">
        <v>1</v>
      </c>
      <c r="AE5944">
        <v>1</v>
      </c>
      <c r="AF5944">
        <v>0</v>
      </c>
      <c r="AG5944">
        <v>54676.1</v>
      </c>
      <c r="AH5944">
        <v>1</v>
      </c>
    </row>
    <row r="5945" spans="21:34" x14ac:dyDescent="0.25">
      <c r="U5945">
        <v>5944</v>
      </c>
      <c r="V5945">
        <v>15658813</v>
      </c>
      <c r="W5945" t="s">
        <v>1579</v>
      </c>
      <c r="X5945">
        <v>645</v>
      </c>
      <c r="Y5945" t="s">
        <v>374</v>
      </c>
      <c r="Z5945" t="s">
        <v>437</v>
      </c>
      <c r="AA5945">
        <v>55</v>
      </c>
      <c r="AB5945">
        <v>7</v>
      </c>
      <c r="AC5945">
        <v>0</v>
      </c>
      <c r="AD5945">
        <v>2</v>
      </c>
      <c r="AE5945">
        <v>1</v>
      </c>
      <c r="AF5945">
        <v>1</v>
      </c>
      <c r="AG5945">
        <v>18369.330000000002</v>
      </c>
      <c r="AH5945">
        <v>0</v>
      </c>
    </row>
    <row r="5946" spans="21:34" x14ac:dyDescent="0.25">
      <c r="U5946">
        <v>5945</v>
      </c>
      <c r="V5946">
        <v>15715709</v>
      </c>
      <c r="W5946" t="s">
        <v>845</v>
      </c>
      <c r="X5946">
        <v>696</v>
      </c>
      <c r="Y5946" t="s">
        <v>378</v>
      </c>
      <c r="Z5946" t="s">
        <v>436</v>
      </c>
      <c r="AA5946">
        <v>43</v>
      </c>
      <c r="AB5946">
        <v>4</v>
      </c>
      <c r="AC5946">
        <v>114091.38</v>
      </c>
      <c r="AD5946">
        <v>1</v>
      </c>
      <c r="AE5946">
        <v>0</v>
      </c>
      <c r="AF5946">
        <v>1</v>
      </c>
      <c r="AG5946">
        <v>159888.1</v>
      </c>
      <c r="AH5946">
        <v>0</v>
      </c>
    </row>
    <row r="5947" spans="21:34" x14ac:dyDescent="0.25">
      <c r="U5947">
        <v>5946</v>
      </c>
      <c r="V5947">
        <v>15722533</v>
      </c>
      <c r="W5947" t="s">
        <v>2880</v>
      </c>
      <c r="X5947">
        <v>716</v>
      </c>
      <c r="Y5947" t="s">
        <v>374</v>
      </c>
      <c r="Z5947" t="s">
        <v>437</v>
      </c>
      <c r="AA5947">
        <v>40</v>
      </c>
      <c r="AB5947">
        <v>3</v>
      </c>
      <c r="AC5947">
        <v>0</v>
      </c>
      <c r="AD5947">
        <v>2</v>
      </c>
      <c r="AE5947">
        <v>0</v>
      </c>
      <c r="AF5947">
        <v>1</v>
      </c>
      <c r="AG5947">
        <v>167636.15</v>
      </c>
      <c r="AH5947">
        <v>0</v>
      </c>
    </row>
    <row r="5948" spans="21:34" x14ac:dyDescent="0.25">
      <c r="U5948">
        <v>5947</v>
      </c>
      <c r="V5948">
        <v>15683118</v>
      </c>
      <c r="W5948" t="s">
        <v>2881</v>
      </c>
      <c r="X5948">
        <v>590</v>
      </c>
      <c r="Y5948" t="s">
        <v>374</v>
      </c>
      <c r="Z5948" t="s">
        <v>436</v>
      </c>
      <c r="AA5948">
        <v>32</v>
      </c>
      <c r="AB5948">
        <v>9</v>
      </c>
      <c r="AC5948">
        <v>0</v>
      </c>
      <c r="AD5948">
        <v>2</v>
      </c>
      <c r="AE5948">
        <v>1</v>
      </c>
      <c r="AF5948">
        <v>0</v>
      </c>
      <c r="AG5948">
        <v>138889.15</v>
      </c>
      <c r="AH5948">
        <v>0</v>
      </c>
    </row>
    <row r="5949" spans="21:34" x14ac:dyDescent="0.25">
      <c r="U5949">
        <v>5948</v>
      </c>
      <c r="V5949">
        <v>15672798</v>
      </c>
      <c r="W5949" t="s">
        <v>696</v>
      </c>
      <c r="X5949">
        <v>656</v>
      </c>
      <c r="Y5949" t="s">
        <v>374</v>
      </c>
      <c r="Z5949" t="s">
        <v>437</v>
      </c>
      <c r="AA5949">
        <v>45</v>
      </c>
      <c r="AB5949">
        <v>7</v>
      </c>
      <c r="AC5949">
        <v>145933.26999999999</v>
      </c>
      <c r="AD5949">
        <v>1</v>
      </c>
      <c r="AE5949">
        <v>1</v>
      </c>
      <c r="AF5949">
        <v>1</v>
      </c>
      <c r="AG5949">
        <v>199392.14</v>
      </c>
      <c r="AH5949">
        <v>0</v>
      </c>
    </row>
    <row r="5950" spans="21:34" x14ac:dyDescent="0.25">
      <c r="U5950">
        <v>5949</v>
      </c>
      <c r="V5950">
        <v>15680112</v>
      </c>
      <c r="W5950" t="s">
        <v>1475</v>
      </c>
      <c r="X5950">
        <v>473</v>
      </c>
      <c r="Y5950" t="s">
        <v>378</v>
      </c>
      <c r="Z5950" t="s">
        <v>437</v>
      </c>
      <c r="AA5950">
        <v>35</v>
      </c>
      <c r="AB5950">
        <v>7</v>
      </c>
      <c r="AC5950">
        <v>131504.73000000001</v>
      </c>
      <c r="AD5950">
        <v>1</v>
      </c>
      <c r="AE5950">
        <v>1</v>
      </c>
      <c r="AF5950">
        <v>0</v>
      </c>
      <c r="AG5950">
        <v>189560.43</v>
      </c>
      <c r="AH5950">
        <v>0</v>
      </c>
    </row>
    <row r="5951" spans="21:34" x14ac:dyDescent="0.25">
      <c r="U5951">
        <v>5950</v>
      </c>
      <c r="V5951">
        <v>15714575</v>
      </c>
      <c r="W5951" t="s">
        <v>2882</v>
      </c>
      <c r="X5951">
        <v>742</v>
      </c>
      <c r="Y5951" t="s">
        <v>378</v>
      </c>
      <c r="Z5951" t="s">
        <v>437</v>
      </c>
      <c r="AA5951">
        <v>44</v>
      </c>
      <c r="AB5951">
        <v>8</v>
      </c>
      <c r="AC5951">
        <v>107926.02</v>
      </c>
      <c r="AD5951">
        <v>1</v>
      </c>
      <c r="AE5951">
        <v>0</v>
      </c>
      <c r="AF5951">
        <v>1</v>
      </c>
      <c r="AG5951">
        <v>17375.27</v>
      </c>
      <c r="AH5951">
        <v>1</v>
      </c>
    </row>
    <row r="5952" spans="21:34" x14ac:dyDescent="0.25">
      <c r="U5952">
        <v>5951</v>
      </c>
      <c r="V5952">
        <v>15806808</v>
      </c>
      <c r="W5952" t="s">
        <v>2362</v>
      </c>
      <c r="X5952">
        <v>834</v>
      </c>
      <c r="Y5952" t="s">
        <v>378</v>
      </c>
      <c r="Z5952" t="s">
        <v>437</v>
      </c>
      <c r="AA5952">
        <v>57</v>
      </c>
      <c r="AB5952">
        <v>8</v>
      </c>
      <c r="AC5952">
        <v>112281.60000000001</v>
      </c>
      <c r="AD5952">
        <v>3</v>
      </c>
      <c r="AE5952">
        <v>1</v>
      </c>
      <c r="AF5952">
        <v>0</v>
      </c>
      <c r="AG5952">
        <v>140225.14000000001</v>
      </c>
      <c r="AH5952">
        <v>1</v>
      </c>
    </row>
    <row r="5953" spans="21:34" x14ac:dyDescent="0.25">
      <c r="U5953">
        <v>5952</v>
      </c>
      <c r="V5953">
        <v>15590637</v>
      </c>
      <c r="W5953" t="s">
        <v>907</v>
      </c>
      <c r="X5953">
        <v>721</v>
      </c>
      <c r="Y5953" t="s">
        <v>374</v>
      </c>
      <c r="Z5953" t="s">
        <v>436</v>
      </c>
      <c r="AA5953">
        <v>41</v>
      </c>
      <c r="AB5953">
        <v>7</v>
      </c>
      <c r="AC5953">
        <v>0</v>
      </c>
      <c r="AD5953">
        <v>2</v>
      </c>
      <c r="AE5953">
        <v>0</v>
      </c>
      <c r="AF5953">
        <v>1</v>
      </c>
      <c r="AG5953">
        <v>61018.85</v>
      </c>
      <c r="AH5953">
        <v>0</v>
      </c>
    </row>
    <row r="5954" spans="21:34" x14ac:dyDescent="0.25">
      <c r="U5954">
        <v>5953</v>
      </c>
      <c r="V5954">
        <v>15657535</v>
      </c>
      <c r="W5954" t="s">
        <v>928</v>
      </c>
      <c r="X5954">
        <v>590</v>
      </c>
      <c r="Y5954" t="s">
        <v>376</v>
      </c>
      <c r="Z5954" t="s">
        <v>436</v>
      </c>
      <c r="AA5954">
        <v>29</v>
      </c>
      <c r="AB5954">
        <v>10</v>
      </c>
      <c r="AC5954">
        <v>0</v>
      </c>
      <c r="AD5954">
        <v>1</v>
      </c>
      <c r="AE5954">
        <v>1</v>
      </c>
      <c r="AF5954">
        <v>1</v>
      </c>
      <c r="AG5954">
        <v>51907.72</v>
      </c>
      <c r="AH5954">
        <v>1</v>
      </c>
    </row>
    <row r="5955" spans="21:34" x14ac:dyDescent="0.25">
      <c r="U5955">
        <v>5954</v>
      </c>
      <c r="V5955">
        <v>15696141</v>
      </c>
      <c r="W5955" t="s">
        <v>1752</v>
      </c>
      <c r="X5955">
        <v>516</v>
      </c>
      <c r="Y5955" t="s">
        <v>376</v>
      </c>
      <c r="Z5955" t="s">
        <v>437</v>
      </c>
      <c r="AA5955">
        <v>31</v>
      </c>
      <c r="AB5955">
        <v>7</v>
      </c>
      <c r="AC5955">
        <v>0</v>
      </c>
      <c r="AD5955">
        <v>1</v>
      </c>
      <c r="AE5955">
        <v>1</v>
      </c>
      <c r="AF5955">
        <v>0</v>
      </c>
      <c r="AG5955">
        <v>47018.75</v>
      </c>
      <c r="AH5955">
        <v>0</v>
      </c>
    </row>
    <row r="5956" spans="21:34" x14ac:dyDescent="0.25">
      <c r="U5956">
        <v>5955</v>
      </c>
      <c r="V5956">
        <v>15811947</v>
      </c>
      <c r="W5956" t="s">
        <v>929</v>
      </c>
      <c r="X5956">
        <v>850</v>
      </c>
      <c r="Y5956" t="s">
        <v>374</v>
      </c>
      <c r="Z5956" t="s">
        <v>436</v>
      </c>
      <c r="AA5956">
        <v>33</v>
      </c>
      <c r="AB5956">
        <v>0</v>
      </c>
      <c r="AC5956">
        <v>124781.67</v>
      </c>
      <c r="AD5956">
        <v>1</v>
      </c>
      <c r="AE5956">
        <v>0</v>
      </c>
      <c r="AF5956">
        <v>1</v>
      </c>
      <c r="AG5956">
        <v>33700.519999999997</v>
      </c>
      <c r="AH5956">
        <v>0</v>
      </c>
    </row>
    <row r="5957" spans="21:34" x14ac:dyDescent="0.25">
      <c r="U5957">
        <v>5956</v>
      </c>
      <c r="V5957">
        <v>15649024</v>
      </c>
      <c r="W5957" t="s">
        <v>2883</v>
      </c>
      <c r="X5957">
        <v>748</v>
      </c>
      <c r="Y5957" t="s">
        <v>374</v>
      </c>
      <c r="Z5957" t="s">
        <v>437</v>
      </c>
      <c r="AA5957">
        <v>39</v>
      </c>
      <c r="AB5957">
        <v>9</v>
      </c>
      <c r="AC5957">
        <v>132865.56</v>
      </c>
      <c r="AD5957">
        <v>1</v>
      </c>
      <c r="AE5957">
        <v>1</v>
      </c>
      <c r="AF5957">
        <v>1</v>
      </c>
      <c r="AG5957">
        <v>59636.43</v>
      </c>
      <c r="AH5957">
        <v>1</v>
      </c>
    </row>
    <row r="5958" spans="21:34" x14ac:dyDescent="0.25">
      <c r="U5958">
        <v>5957</v>
      </c>
      <c r="V5958">
        <v>15594928</v>
      </c>
      <c r="W5958" t="s">
        <v>1154</v>
      </c>
      <c r="X5958">
        <v>798</v>
      </c>
      <c r="Y5958" t="s">
        <v>378</v>
      </c>
      <c r="Z5958" t="s">
        <v>437</v>
      </c>
      <c r="AA5958">
        <v>38</v>
      </c>
      <c r="AB5958">
        <v>4</v>
      </c>
      <c r="AC5958">
        <v>129055.13</v>
      </c>
      <c r="AD5958">
        <v>1</v>
      </c>
      <c r="AE5958">
        <v>1</v>
      </c>
      <c r="AF5958">
        <v>0</v>
      </c>
      <c r="AG5958">
        <v>157147.59</v>
      </c>
      <c r="AH5958">
        <v>0</v>
      </c>
    </row>
    <row r="5959" spans="21:34" x14ac:dyDescent="0.25">
      <c r="U5959">
        <v>5958</v>
      </c>
      <c r="V5959">
        <v>15765532</v>
      </c>
      <c r="W5959" t="s">
        <v>1727</v>
      </c>
      <c r="X5959">
        <v>612</v>
      </c>
      <c r="Y5959" t="s">
        <v>378</v>
      </c>
      <c r="Z5959" t="s">
        <v>436</v>
      </c>
      <c r="AA5959">
        <v>76</v>
      </c>
      <c r="AB5959">
        <v>6</v>
      </c>
      <c r="AC5959">
        <v>96166.88</v>
      </c>
      <c r="AD5959">
        <v>1</v>
      </c>
      <c r="AE5959">
        <v>1</v>
      </c>
      <c r="AF5959">
        <v>1</v>
      </c>
      <c r="AG5959">
        <v>191393.26</v>
      </c>
      <c r="AH5959">
        <v>0</v>
      </c>
    </row>
    <row r="5960" spans="21:34" x14ac:dyDescent="0.25">
      <c r="U5960">
        <v>5959</v>
      </c>
      <c r="V5960">
        <v>15741719</v>
      </c>
      <c r="W5960" t="s">
        <v>1854</v>
      </c>
      <c r="X5960">
        <v>540</v>
      </c>
      <c r="Y5960" t="s">
        <v>374</v>
      </c>
      <c r="Z5960" t="s">
        <v>437</v>
      </c>
      <c r="AA5960">
        <v>40</v>
      </c>
      <c r="AB5960">
        <v>3</v>
      </c>
      <c r="AC5960">
        <v>165298.12</v>
      </c>
      <c r="AD5960">
        <v>1</v>
      </c>
      <c r="AE5960">
        <v>0</v>
      </c>
      <c r="AF5960">
        <v>1</v>
      </c>
      <c r="AG5960">
        <v>199862.75</v>
      </c>
      <c r="AH5960">
        <v>0</v>
      </c>
    </row>
    <row r="5961" spans="21:34" x14ac:dyDescent="0.25">
      <c r="U5961">
        <v>5960</v>
      </c>
      <c r="V5961">
        <v>15665629</v>
      </c>
      <c r="W5961" t="s">
        <v>998</v>
      </c>
      <c r="X5961">
        <v>719</v>
      </c>
      <c r="Y5961" t="s">
        <v>376</v>
      </c>
      <c r="Z5961" t="s">
        <v>437</v>
      </c>
      <c r="AA5961">
        <v>33</v>
      </c>
      <c r="AB5961">
        <v>7</v>
      </c>
      <c r="AC5961">
        <v>0</v>
      </c>
      <c r="AD5961">
        <v>2</v>
      </c>
      <c r="AE5961">
        <v>1</v>
      </c>
      <c r="AF5961">
        <v>0</v>
      </c>
      <c r="AG5961">
        <v>20016.59</v>
      </c>
      <c r="AH5961">
        <v>0</v>
      </c>
    </row>
    <row r="5962" spans="21:34" x14ac:dyDescent="0.25">
      <c r="U5962">
        <v>5961</v>
      </c>
      <c r="V5962">
        <v>15728917</v>
      </c>
      <c r="W5962" t="s">
        <v>2541</v>
      </c>
      <c r="X5962">
        <v>598</v>
      </c>
      <c r="Y5962" t="s">
        <v>374</v>
      </c>
      <c r="Z5962" t="s">
        <v>436</v>
      </c>
      <c r="AA5962">
        <v>48</v>
      </c>
      <c r="AB5962">
        <v>6</v>
      </c>
      <c r="AC5962">
        <v>120682.53</v>
      </c>
      <c r="AD5962">
        <v>1</v>
      </c>
      <c r="AE5962">
        <v>1</v>
      </c>
      <c r="AF5962">
        <v>0</v>
      </c>
      <c r="AG5962">
        <v>30635.52</v>
      </c>
      <c r="AH5962">
        <v>1</v>
      </c>
    </row>
    <row r="5963" spans="21:34" x14ac:dyDescent="0.25">
      <c r="U5963">
        <v>5962</v>
      </c>
      <c r="V5963">
        <v>15762993</v>
      </c>
      <c r="W5963" t="s">
        <v>838</v>
      </c>
      <c r="X5963">
        <v>796</v>
      </c>
      <c r="Y5963" t="s">
        <v>376</v>
      </c>
      <c r="Z5963" t="s">
        <v>436</v>
      </c>
      <c r="AA5963">
        <v>32</v>
      </c>
      <c r="AB5963">
        <v>5</v>
      </c>
      <c r="AC5963">
        <v>102773.15</v>
      </c>
      <c r="AD5963">
        <v>2</v>
      </c>
      <c r="AE5963">
        <v>0</v>
      </c>
      <c r="AF5963">
        <v>1</v>
      </c>
      <c r="AG5963">
        <v>117832.88</v>
      </c>
      <c r="AH5963">
        <v>0</v>
      </c>
    </row>
    <row r="5964" spans="21:34" x14ac:dyDescent="0.25">
      <c r="U5964">
        <v>5963</v>
      </c>
      <c r="V5964">
        <v>15571193</v>
      </c>
      <c r="W5964" t="s">
        <v>875</v>
      </c>
      <c r="X5964">
        <v>579</v>
      </c>
      <c r="Y5964" t="s">
        <v>378</v>
      </c>
      <c r="Z5964" t="s">
        <v>436</v>
      </c>
      <c r="AA5964">
        <v>42</v>
      </c>
      <c r="AB5964">
        <v>0</v>
      </c>
      <c r="AC5964">
        <v>144386.32</v>
      </c>
      <c r="AD5964">
        <v>1</v>
      </c>
      <c r="AE5964">
        <v>1</v>
      </c>
      <c r="AF5964">
        <v>1</v>
      </c>
      <c r="AG5964">
        <v>22497.1</v>
      </c>
      <c r="AH5964">
        <v>1</v>
      </c>
    </row>
    <row r="5965" spans="21:34" x14ac:dyDescent="0.25">
      <c r="U5965">
        <v>5964</v>
      </c>
      <c r="V5965">
        <v>15653521</v>
      </c>
      <c r="W5965" t="s">
        <v>832</v>
      </c>
      <c r="X5965">
        <v>850</v>
      </c>
      <c r="Y5965" t="s">
        <v>378</v>
      </c>
      <c r="Z5965" t="s">
        <v>437</v>
      </c>
      <c r="AA5965">
        <v>40</v>
      </c>
      <c r="AB5965">
        <v>7</v>
      </c>
      <c r="AC5965">
        <v>104449.8</v>
      </c>
      <c r="AD5965">
        <v>1</v>
      </c>
      <c r="AE5965">
        <v>1</v>
      </c>
      <c r="AF5965">
        <v>1</v>
      </c>
      <c r="AG5965">
        <v>747.88</v>
      </c>
      <c r="AH5965">
        <v>0</v>
      </c>
    </row>
    <row r="5966" spans="21:34" x14ac:dyDescent="0.25">
      <c r="U5966">
        <v>5965</v>
      </c>
      <c r="V5966">
        <v>15802220</v>
      </c>
      <c r="W5966" t="s">
        <v>1273</v>
      </c>
      <c r="X5966">
        <v>599</v>
      </c>
      <c r="Y5966" t="s">
        <v>376</v>
      </c>
      <c r="Z5966" t="s">
        <v>436</v>
      </c>
      <c r="AA5966">
        <v>35</v>
      </c>
      <c r="AB5966">
        <v>6</v>
      </c>
      <c r="AC5966">
        <v>137102.65</v>
      </c>
      <c r="AD5966">
        <v>1</v>
      </c>
      <c r="AE5966">
        <v>0</v>
      </c>
      <c r="AF5966">
        <v>0</v>
      </c>
      <c r="AG5966">
        <v>76870.81</v>
      </c>
      <c r="AH5966">
        <v>0</v>
      </c>
    </row>
    <row r="5967" spans="21:34" x14ac:dyDescent="0.25">
      <c r="U5967">
        <v>5966</v>
      </c>
      <c r="V5967">
        <v>15644132</v>
      </c>
      <c r="W5967" t="s">
        <v>1473</v>
      </c>
      <c r="X5967">
        <v>724</v>
      </c>
      <c r="Y5967" t="s">
        <v>374</v>
      </c>
      <c r="Z5967" t="s">
        <v>437</v>
      </c>
      <c r="AA5967">
        <v>30</v>
      </c>
      <c r="AB5967">
        <v>9</v>
      </c>
      <c r="AC5967">
        <v>142475.87</v>
      </c>
      <c r="AD5967">
        <v>1</v>
      </c>
      <c r="AE5967">
        <v>1</v>
      </c>
      <c r="AF5967">
        <v>1</v>
      </c>
      <c r="AG5967">
        <v>107848.24</v>
      </c>
      <c r="AH5967">
        <v>0</v>
      </c>
    </row>
    <row r="5968" spans="21:34" x14ac:dyDescent="0.25">
      <c r="U5968">
        <v>5967</v>
      </c>
      <c r="V5968">
        <v>15600832</v>
      </c>
      <c r="W5968" t="s">
        <v>1135</v>
      </c>
      <c r="X5968">
        <v>508</v>
      </c>
      <c r="Y5968" t="s">
        <v>374</v>
      </c>
      <c r="Z5968" t="s">
        <v>437</v>
      </c>
      <c r="AA5968">
        <v>43</v>
      </c>
      <c r="AB5968">
        <v>9</v>
      </c>
      <c r="AC5968">
        <v>0</v>
      </c>
      <c r="AD5968">
        <v>1</v>
      </c>
      <c r="AE5968">
        <v>1</v>
      </c>
      <c r="AF5968">
        <v>0</v>
      </c>
      <c r="AG5968">
        <v>103726.71</v>
      </c>
      <c r="AH5968">
        <v>0</v>
      </c>
    </row>
    <row r="5969" spans="21:34" x14ac:dyDescent="0.25">
      <c r="U5969">
        <v>5968</v>
      </c>
      <c r="V5969">
        <v>15797919</v>
      </c>
      <c r="W5969" t="s">
        <v>807</v>
      </c>
      <c r="X5969">
        <v>773</v>
      </c>
      <c r="Y5969" t="s">
        <v>376</v>
      </c>
      <c r="Z5969" t="s">
        <v>436</v>
      </c>
      <c r="AA5969">
        <v>37</v>
      </c>
      <c r="AB5969">
        <v>2</v>
      </c>
      <c r="AC5969">
        <v>103195.2</v>
      </c>
      <c r="AD5969">
        <v>2</v>
      </c>
      <c r="AE5969">
        <v>1</v>
      </c>
      <c r="AF5969">
        <v>0</v>
      </c>
      <c r="AG5969">
        <v>178268.36</v>
      </c>
      <c r="AH5969">
        <v>0</v>
      </c>
    </row>
    <row r="5970" spans="21:34" x14ac:dyDescent="0.25">
      <c r="U5970">
        <v>5969</v>
      </c>
      <c r="V5970">
        <v>15603743</v>
      </c>
      <c r="W5970" t="s">
        <v>934</v>
      </c>
      <c r="X5970">
        <v>526</v>
      </c>
      <c r="Y5970" t="s">
        <v>374</v>
      </c>
      <c r="Z5970" t="s">
        <v>436</v>
      </c>
      <c r="AA5970">
        <v>28</v>
      </c>
      <c r="AB5970">
        <v>1</v>
      </c>
      <c r="AC5970">
        <v>112070.44</v>
      </c>
      <c r="AD5970">
        <v>1</v>
      </c>
      <c r="AE5970">
        <v>0</v>
      </c>
      <c r="AF5970">
        <v>1</v>
      </c>
      <c r="AG5970">
        <v>126281.83</v>
      </c>
      <c r="AH5970">
        <v>0</v>
      </c>
    </row>
    <row r="5971" spans="21:34" x14ac:dyDescent="0.25">
      <c r="U5971">
        <v>5970</v>
      </c>
      <c r="V5971">
        <v>15579714</v>
      </c>
      <c r="W5971" t="s">
        <v>1370</v>
      </c>
      <c r="X5971">
        <v>542</v>
      </c>
      <c r="Y5971" t="s">
        <v>374</v>
      </c>
      <c r="Z5971" t="s">
        <v>437</v>
      </c>
      <c r="AA5971">
        <v>29</v>
      </c>
      <c r="AB5971">
        <v>7</v>
      </c>
      <c r="AC5971">
        <v>0</v>
      </c>
      <c r="AD5971">
        <v>2</v>
      </c>
      <c r="AE5971">
        <v>0</v>
      </c>
      <c r="AF5971">
        <v>1</v>
      </c>
      <c r="AG5971">
        <v>196651.72</v>
      </c>
      <c r="AH5971">
        <v>0</v>
      </c>
    </row>
    <row r="5972" spans="21:34" x14ac:dyDescent="0.25">
      <c r="U5972">
        <v>5971</v>
      </c>
      <c r="V5972">
        <v>15634295</v>
      </c>
      <c r="W5972" t="s">
        <v>1693</v>
      </c>
      <c r="X5972">
        <v>470</v>
      </c>
      <c r="Y5972" t="s">
        <v>374</v>
      </c>
      <c r="Z5972" t="s">
        <v>436</v>
      </c>
      <c r="AA5972">
        <v>35</v>
      </c>
      <c r="AB5972">
        <v>1</v>
      </c>
      <c r="AC5972">
        <v>96473.59</v>
      </c>
      <c r="AD5972">
        <v>1</v>
      </c>
      <c r="AE5972">
        <v>0</v>
      </c>
      <c r="AF5972">
        <v>0</v>
      </c>
      <c r="AG5972">
        <v>5962.3</v>
      </c>
      <c r="AH5972">
        <v>0</v>
      </c>
    </row>
    <row r="5973" spans="21:34" x14ac:dyDescent="0.25">
      <c r="U5973">
        <v>5972</v>
      </c>
      <c r="V5973">
        <v>15786680</v>
      </c>
      <c r="W5973" t="s">
        <v>688</v>
      </c>
      <c r="X5973">
        <v>805</v>
      </c>
      <c r="Y5973" t="s">
        <v>376</v>
      </c>
      <c r="Z5973" t="s">
        <v>436</v>
      </c>
      <c r="AA5973">
        <v>37</v>
      </c>
      <c r="AB5973">
        <v>5</v>
      </c>
      <c r="AC5973">
        <v>0</v>
      </c>
      <c r="AD5973">
        <v>2</v>
      </c>
      <c r="AE5973">
        <v>1</v>
      </c>
      <c r="AF5973">
        <v>0</v>
      </c>
      <c r="AG5973">
        <v>21928.81</v>
      </c>
      <c r="AH5973">
        <v>0</v>
      </c>
    </row>
    <row r="5974" spans="21:34" x14ac:dyDescent="0.25">
      <c r="U5974">
        <v>5973</v>
      </c>
      <c r="V5974">
        <v>15623499</v>
      </c>
      <c r="W5974" t="s">
        <v>1958</v>
      </c>
      <c r="X5974">
        <v>548</v>
      </c>
      <c r="Y5974" t="s">
        <v>378</v>
      </c>
      <c r="Z5974" t="s">
        <v>436</v>
      </c>
      <c r="AA5974">
        <v>49</v>
      </c>
      <c r="AB5974">
        <v>9</v>
      </c>
      <c r="AC5974">
        <v>108437.89</v>
      </c>
      <c r="AD5974">
        <v>1</v>
      </c>
      <c r="AE5974">
        <v>0</v>
      </c>
      <c r="AF5974">
        <v>0</v>
      </c>
      <c r="AG5974">
        <v>127022.87</v>
      </c>
      <c r="AH5974">
        <v>1</v>
      </c>
    </row>
    <row r="5975" spans="21:34" x14ac:dyDescent="0.25">
      <c r="U5975">
        <v>5974</v>
      </c>
      <c r="V5975">
        <v>15691823</v>
      </c>
      <c r="W5975" t="s">
        <v>1765</v>
      </c>
      <c r="X5975">
        <v>672</v>
      </c>
      <c r="Y5975" t="s">
        <v>374</v>
      </c>
      <c r="Z5975" t="s">
        <v>436</v>
      </c>
      <c r="AA5975">
        <v>37</v>
      </c>
      <c r="AB5975">
        <v>5</v>
      </c>
      <c r="AC5975">
        <v>153195.59</v>
      </c>
      <c r="AD5975">
        <v>1</v>
      </c>
      <c r="AE5975">
        <v>1</v>
      </c>
      <c r="AF5975">
        <v>1</v>
      </c>
      <c r="AG5975">
        <v>162763.01</v>
      </c>
      <c r="AH5975">
        <v>0</v>
      </c>
    </row>
    <row r="5976" spans="21:34" x14ac:dyDescent="0.25">
      <c r="U5976">
        <v>5975</v>
      </c>
      <c r="V5976">
        <v>15809279</v>
      </c>
      <c r="W5976" t="s">
        <v>718</v>
      </c>
      <c r="X5976">
        <v>773</v>
      </c>
      <c r="Y5976" t="s">
        <v>374</v>
      </c>
      <c r="Z5976" t="s">
        <v>436</v>
      </c>
      <c r="AA5976">
        <v>45</v>
      </c>
      <c r="AB5976">
        <v>8</v>
      </c>
      <c r="AC5976">
        <v>96877.21</v>
      </c>
      <c r="AD5976">
        <v>1</v>
      </c>
      <c r="AE5976">
        <v>1</v>
      </c>
      <c r="AF5976">
        <v>1</v>
      </c>
      <c r="AG5976">
        <v>113950.51</v>
      </c>
      <c r="AH5976">
        <v>0</v>
      </c>
    </row>
    <row r="5977" spans="21:34" x14ac:dyDescent="0.25">
      <c r="U5977">
        <v>5976</v>
      </c>
      <c r="V5977">
        <v>15758039</v>
      </c>
      <c r="W5977" t="s">
        <v>2884</v>
      </c>
      <c r="X5977">
        <v>614</v>
      </c>
      <c r="Y5977" t="s">
        <v>374</v>
      </c>
      <c r="Z5977" t="s">
        <v>436</v>
      </c>
      <c r="AA5977">
        <v>44</v>
      </c>
      <c r="AB5977">
        <v>6</v>
      </c>
      <c r="AC5977">
        <v>0</v>
      </c>
      <c r="AD5977">
        <v>2</v>
      </c>
      <c r="AE5977">
        <v>0</v>
      </c>
      <c r="AF5977">
        <v>1</v>
      </c>
      <c r="AG5977">
        <v>104930.46</v>
      </c>
      <c r="AH5977">
        <v>0</v>
      </c>
    </row>
    <row r="5978" spans="21:34" x14ac:dyDescent="0.25">
      <c r="U5978">
        <v>5977</v>
      </c>
      <c r="V5978">
        <v>15807163</v>
      </c>
      <c r="W5978" t="s">
        <v>834</v>
      </c>
      <c r="X5978">
        <v>537</v>
      </c>
      <c r="Y5978" t="s">
        <v>374</v>
      </c>
      <c r="Z5978" t="s">
        <v>437</v>
      </c>
      <c r="AA5978">
        <v>38</v>
      </c>
      <c r="AB5978">
        <v>10</v>
      </c>
      <c r="AC5978">
        <v>0</v>
      </c>
      <c r="AD5978">
        <v>1</v>
      </c>
      <c r="AE5978">
        <v>0</v>
      </c>
      <c r="AF5978">
        <v>0</v>
      </c>
      <c r="AG5978">
        <v>52337.97</v>
      </c>
      <c r="AH5978">
        <v>1</v>
      </c>
    </row>
    <row r="5979" spans="21:34" x14ac:dyDescent="0.25">
      <c r="U5979">
        <v>5978</v>
      </c>
      <c r="V5979">
        <v>15631639</v>
      </c>
      <c r="W5979" t="s">
        <v>1025</v>
      </c>
      <c r="X5979">
        <v>704</v>
      </c>
      <c r="Y5979" t="s">
        <v>374</v>
      </c>
      <c r="Z5979" t="s">
        <v>437</v>
      </c>
      <c r="AA5979">
        <v>40</v>
      </c>
      <c r="AB5979">
        <v>6</v>
      </c>
      <c r="AC5979">
        <v>95452.89</v>
      </c>
      <c r="AD5979">
        <v>1</v>
      </c>
      <c r="AE5979">
        <v>0</v>
      </c>
      <c r="AF5979">
        <v>1</v>
      </c>
      <c r="AG5979">
        <v>179964.55</v>
      </c>
      <c r="AH5979">
        <v>0</v>
      </c>
    </row>
    <row r="5980" spans="21:34" x14ac:dyDescent="0.25">
      <c r="U5980">
        <v>5979</v>
      </c>
      <c r="V5980">
        <v>15713770</v>
      </c>
      <c r="W5980" t="s">
        <v>845</v>
      </c>
      <c r="X5980">
        <v>586</v>
      </c>
      <c r="Y5980" t="s">
        <v>376</v>
      </c>
      <c r="Z5980" t="s">
        <v>436</v>
      </c>
      <c r="AA5980">
        <v>41</v>
      </c>
      <c r="AB5980">
        <v>3</v>
      </c>
      <c r="AC5980">
        <v>63873.56</v>
      </c>
      <c r="AD5980">
        <v>1</v>
      </c>
      <c r="AE5980">
        <v>1</v>
      </c>
      <c r="AF5980">
        <v>0</v>
      </c>
      <c r="AG5980">
        <v>83753.64</v>
      </c>
      <c r="AH5980">
        <v>0</v>
      </c>
    </row>
    <row r="5981" spans="21:34" x14ac:dyDescent="0.25">
      <c r="U5981">
        <v>5980</v>
      </c>
      <c r="V5981">
        <v>15698167</v>
      </c>
      <c r="W5981" t="s">
        <v>2885</v>
      </c>
      <c r="X5981">
        <v>677</v>
      </c>
      <c r="Y5981" t="s">
        <v>374</v>
      </c>
      <c r="Z5981" t="s">
        <v>437</v>
      </c>
      <c r="AA5981">
        <v>24</v>
      </c>
      <c r="AB5981">
        <v>0</v>
      </c>
      <c r="AC5981">
        <v>148298.59</v>
      </c>
      <c r="AD5981">
        <v>2</v>
      </c>
      <c r="AE5981">
        <v>0</v>
      </c>
      <c r="AF5981">
        <v>0</v>
      </c>
      <c r="AG5981">
        <v>182913.95</v>
      </c>
      <c r="AH5981">
        <v>0</v>
      </c>
    </row>
    <row r="5982" spans="21:34" x14ac:dyDescent="0.25">
      <c r="U5982">
        <v>5981</v>
      </c>
      <c r="V5982">
        <v>15781710</v>
      </c>
      <c r="W5982" t="s">
        <v>2886</v>
      </c>
      <c r="X5982">
        <v>558</v>
      </c>
      <c r="Y5982" t="s">
        <v>376</v>
      </c>
      <c r="Z5982" t="s">
        <v>437</v>
      </c>
      <c r="AA5982">
        <v>31</v>
      </c>
      <c r="AB5982">
        <v>7</v>
      </c>
      <c r="AC5982">
        <v>0</v>
      </c>
      <c r="AD5982">
        <v>2</v>
      </c>
      <c r="AE5982">
        <v>1</v>
      </c>
      <c r="AF5982">
        <v>0</v>
      </c>
      <c r="AG5982">
        <v>166720.28</v>
      </c>
      <c r="AH5982">
        <v>0</v>
      </c>
    </row>
    <row r="5983" spans="21:34" x14ac:dyDescent="0.25">
      <c r="U5983">
        <v>5982</v>
      </c>
      <c r="V5983">
        <v>15801296</v>
      </c>
      <c r="W5983" t="s">
        <v>2887</v>
      </c>
      <c r="X5983">
        <v>634</v>
      </c>
      <c r="Y5983" t="s">
        <v>378</v>
      </c>
      <c r="Z5983" t="s">
        <v>437</v>
      </c>
      <c r="AA5983">
        <v>37</v>
      </c>
      <c r="AB5983">
        <v>7</v>
      </c>
      <c r="AC5983">
        <v>143258.85</v>
      </c>
      <c r="AD5983">
        <v>2</v>
      </c>
      <c r="AE5983">
        <v>1</v>
      </c>
      <c r="AF5983">
        <v>0</v>
      </c>
      <c r="AG5983">
        <v>192721.98</v>
      </c>
      <c r="AH5983">
        <v>0</v>
      </c>
    </row>
    <row r="5984" spans="21:34" x14ac:dyDescent="0.25">
      <c r="U5984">
        <v>5983</v>
      </c>
      <c r="V5984">
        <v>15704378</v>
      </c>
      <c r="W5984" t="s">
        <v>915</v>
      </c>
      <c r="X5984">
        <v>655</v>
      </c>
      <c r="Y5984" t="s">
        <v>378</v>
      </c>
      <c r="Z5984" t="s">
        <v>436</v>
      </c>
      <c r="AA5984">
        <v>37</v>
      </c>
      <c r="AB5984">
        <v>9</v>
      </c>
      <c r="AC5984">
        <v>121342.24</v>
      </c>
      <c r="AD5984">
        <v>1</v>
      </c>
      <c r="AE5984">
        <v>1</v>
      </c>
      <c r="AF5984">
        <v>1</v>
      </c>
      <c r="AG5984">
        <v>180241.44</v>
      </c>
      <c r="AH5984">
        <v>0</v>
      </c>
    </row>
    <row r="5985" spans="21:34" x14ac:dyDescent="0.25">
      <c r="U5985">
        <v>5984</v>
      </c>
      <c r="V5985">
        <v>15767891</v>
      </c>
      <c r="W5985" t="s">
        <v>1016</v>
      </c>
      <c r="X5985">
        <v>619</v>
      </c>
      <c r="Y5985" t="s">
        <v>378</v>
      </c>
      <c r="Z5985" t="s">
        <v>437</v>
      </c>
      <c r="AA5985">
        <v>28</v>
      </c>
      <c r="AB5985">
        <v>6</v>
      </c>
      <c r="AC5985">
        <v>99152.73</v>
      </c>
      <c r="AD5985">
        <v>2</v>
      </c>
      <c r="AE5985">
        <v>1</v>
      </c>
      <c r="AF5985">
        <v>0</v>
      </c>
      <c r="AG5985">
        <v>48475.12</v>
      </c>
      <c r="AH5985">
        <v>0</v>
      </c>
    </row>
    <row r="5986" spans="21:34" x14ac:dyDescent="0.25">
      <c r="U5986">
        <v>5985</v>
      </c>
      <c r="V5986">
        <v>15640667</v>
      </c>
      <c r="W5986" t="s">
        <v>2208</v>
      </c>
      <c r="X5986">
        <v>662</v>
      </c>
      <c r="Y5986" t="s">
        <v>374</v>
      </c>
      <c r="Z5986" t="s">
        <v>437</v>
      </c>
      <c r="AA5986">
        <v>41</v>
      </c>
      <c r="AB5986">
        <v>4</v>
      </c>
      <c r="AC5986">
        <v>0</v>
      </c>
      <c r="AD5986">
        <v>2</v>
      </c>
      <c r="AE5986">
        <v>1</v>
      </c>
      <c r="AF5986">
        <v>0</v>
      </c>
      <c r="AG5986">
        <v>126551.48</v>
      </c>
      <c r="AH5986">
        <v>0</v>
      </c>
    </row>
    <row r="5987" spans="21:34" x14ac:dyDescent="0.25">
      <c r="U5987">
        <v>5986</v>
      </c>
      <c r="V5987">
        <v>15702145</v>
      </c>
      <c r="W5987" t="s">
        <v>2888</v>
      </c>
      <c r="X5987">
        <v>705</v>
      </c>
      <c r="Y5987" t="s">
        <v>376</v>
      </c>
      <c r="Z5987" t="s">
        <v>436</v>
      </c>
      <c r="AA5987">
        <v>33</v>
      </c>
      <c r="AB5987">
        <v>7</v>
      </c>
      <c r="AC5987">
        <v>68423.89</v>
      </c>
      <c r="AD5987">
        <v>1</v>
      </c>
      <c r="AE5987">
        <v>1</v>
      </c>
      <c r="AF5987">
        <v>1</v>
      </c>
      <c r="AG5987">
        <v>64872.55</v>
      </c>
      <c r="AH5987">
        <v>0</v>
      </c>
    </row>
    <row r="5988" spans="21:34" x14ac:dyDescent="0.25">
      <c r="U5988">
        <v>5987</v>
      </c>
      <c r="V5988">
        <v>15679738</v>
      </c>
      <c r="W5988" t="s">
        <v>947</v>
      </c>
      <c r="X5988">
        <v>527</v>
      </c>
      <c r="Y5988" t="s">
        <v>376</v>
      </c>
      <c r="Z5988" t="s">
        <v>437</v>
      </c>
      <c r="AA5988">
        <v>35</v>
      </c>
      <c r="AB5988">
        <v>8</v>
      </c>
      <c r="AC5988">
        <v>0</v>
      </c>
      <c r="AD5988">
        <v>1</v>
      </c>
      <c r="AE5988">
        <v>1</v>
      </c>
      <c r="AF5988">
        <v>0</v>
      </c>
      <c r="AG5988">
        <v>98031.53</v>
      </c>
      <c r="AH5988">
        <v>1</v>
      </c>
    </row>
    <row r="5989" spans="21:34" x14ac:dyDescent="0.25">
      <c r="U5989">
        <v>5988</v>
      </c>
      <c r="V5989">
        <v>15636634</v>
      </c>
      <c r="W5989" t="s">
        <v>2889</v>
      </c>
      <c r="X5989">
        <v>630</v>
      </c>
      <c r="Y5989" t="s">
        <v>378</v>
      </c>
      <c r="Z5989" t="s">
        <v>437</v>
      </c>
      <c r="AA5989">
        <v>25</v>
      </c>
      <c r="AB5989">
        <v>7</v>
      </c>
      <c r="AC5989">
        <v>79656.81</v>
      </c>
      <c r="AD5989">
        <v>1</v>
      </c>
      <c r="AE5989">
        <v>1</v>
      </c>
      <c r="AF5989">
        <v>0</v>
      </c>
      <c r="AG5989">
        <v>93524.22</v>
      </c>
      <c r="AH5989">
        <v>0</v>
      </c>
    </row>
    <row r="5990" spans="21:34" x14ac:dyDescent="0.25">
      <c r="U5990">
        <v>5989</v>
      </c>
      <c r="V5990">
        <v>15809227</v>
      </c>
      <c r="W5990" t="s">
        <v>1549</v>
      </c>
      <c r="X5990">
        <v>850</v>
      </c>
      <c r="Y5990" t="s">
        <v>374</v>
      </c>
      <c r="Z5990" t="s">
        <v>436</v>
      </c>
      <c r="AA5990">
        <v>35</v>
      </c>
      <c r="AB5990">
        <v>2</v>
      </c>
      <c r="AC5990">
        <v>0</v>
      </c>
      <c r="AD5990">
        <v>2</v>
      </c>
      <c r="AE5990">
        <v>1</v>
      </c>
      <c r="AF5990">
        <v>1</v>
      </c>
      <c r="AG5990">
        <v>56991.66</v>
      </c>
      <c r="AH5990">
        <v>0</v>
      </c>
    </row>
    <row r="5991" spans="21:34" x14ac:dyDescent="0.25">
      <c r="U5991">
        <v>5990</v>
      </c>
      <c r="V5991">
        <v>15601811</v>
      </c>
      <c r="W5991" t="s">
        <v>2047</v>
      </c>
      <c r="X5991">
        <v>668</v>
      </c>
      <c r="Y5991" t="s">
        <v>374</v>
      </c>
      <c r="Z5991" t="s">
        <v>437</v>
      </c>
      <c r="AA5991">
        <v>53</v>
      </c>
      <c r="AB5991">
        <v>10</v>
      </c>
      <c r="AC5991">
        <v>110240.04</v>
      </c>
      <c r="AD5991">
        <v>1</v>
      </c>
      <c r="AE5991">
        <v>0</v>
      </c>
      <c r="AF5991">
        <v>0</v>
      </c>
      <c r="AG5991">
        <v>183980.56</v>
      </c>
      <c r="AH5991">
        <v>1</v>
      </c>
    </row>
    <row r="5992" spans="21:34" x14ac:dyDescent="0.25">
      <c r="U5992">
        <v>5991</v>
      </c>
      <c r="V5992">
        <v>15625494</v>
      </c>
      <c r="W5992" t="s">
        <v>1467</v>
      </c>
      <c r="X5992">
        <v>573</v>
      </c>
      <c r="Y5992" t="s">
        <v>374</v>
      </c>
      <c r="Z5992" t="s">
        <v>437</v>
      </c>
      <c r="AA5992">
        <v>32</v>
      </c>
      <c r="AB5992">
        <v>9</v>
      </c>
      <c r="AC5992">
        <v>125321.84</v>
      </c>
      <c r="AD5992">
        <v>2</v>
      </c>
      <c r="AE5992">
        <v>1</v>
      </c>
      <c r="AF5992">
        <v>1</v>
      </c>
      <c r="AG5992">
        <v>130234.63</v>
      </c>
      <c r="AH5992">
        <v>0</v>
      </c>
    </row>
    <row r="5993" spans="21:34" x14ac:dyDescent="0.25">
      <c r="U5993">
        <v>5992</v>
      </c>
      <c r="V5993">
        <v>15723737</v>
      </c>
      <c r="W5993" t="s">
        <v>2890</v>
      </c>
      <c r="X5993">
        <v>680</v>
      </c>
      <c r="Y5993" t="s">
        <v>374</v>
      </c>
      <c r="Z5993" t="s">
        <v>436</v>
      </c>
      <c r="AA5993">
        <v>27</v>
      </c>
      <c r="AB5993">
        <v>3</v>
      </c>
      <c r="AC5993">
        <v>0</v>
      </c>
      <c r="AD5993">
        <v>1</v>
      </c>
      <c r="AE5993">
        <v>1</v>
      </c>
      <c r="AF5993">
        <v>0</v>
      </c>
      <c r="AG5993">
        <v>32454.26</v>
      </c>
      <c r="AH5993">
        <v>0</v>
      </c>
    </row>
    <row r="5994" spans="21:34" x14ac:dyDescent="0.25">
      <c r="U5994">
        <v>5993</v>
      </c>
      <c r="V5994">
        <v>15682955</v>
      </c>
      <c r="W5994" t="s">
        <v>736</v>
      </c>
      <c r="X5994">
        <v>758</v>
      </c>
      <c r="Y5994" t="s">
        <v>374</v>
      </c>
      <c r="Z5994" t="s">
        <v>437</v>
      </c>
      <c r="AA5994">
        <v>32</v>
      </c>
      <c r="AB5994">
        <v>2</v>
      </c>
      <c r="AC5994">
        <v>84378.9</v>
      </c>
      <c r="AD5994">
        <v>1</v>
      </c>
      <c r="AE5994">
        <v>1</v>
      </c>
      <c r="AF5994">
        <v>1</v>
      </c>
      <c r="AG5994">
        <v>75396.429999999993</v>
      </c>
      <c r="AH5994">
        <v>0</v>
      </c>
    </row>
    <row r="5995" spans="21:34" x14ac:dyDescent="0.25">
      <c r="U5995">
        <v>5994</v>
      </c>
      <c r="V5995">
        <v>15758856</v>
      </c>
      <c r="W5995" t="s">
        <v>2891</v>
      </c>
      <c r="X5995">
        <v>597</v>
      </c>
      <c r="Y5995" t="s">
        <v>374</v>
      </c>
      <c r="Z5995" t="s">
        <v>436</v>
      </c>
      <c r="AA5995">
        <v>45</v>
      </c>
      <c r="AB5995">
        <v>7</v>
      </c>
      <c r="AC5995">
        <v>0</v>
      </c>
      <c r="AD5995">
        <v>2</v>
      </c>
      <c r="AE5995">
        <v>0</v>
      </c>
      <c r="AF5995">
        <v>0</v>
      </c>
      <c r="AG5995">
        <v>167756.45000000001</v>
      </c>
      <c r="AH5995">
        <v>0</v>
      </c>
    </row>
    <row r="5996" spans="21:34" x14ac:dyDescent="0.25">
      <c r="U5996">
        <v>5995</v>
      </c>
      <c r="V5996">
        <v>15746065</v>
      </c>
      <c r="W5996" t="s">
        <v>1849</v>
      </c>
      <c r="X5996">
        <v>580</v>
      </c>
      <c r="Y5996" t="s">
        <v>378</v>
      </c>
      <c r="Z5996" t="s">
        <v>436</v>
      </c>
      <c r="AA5996">
        <v>35</v>
      </c>
      <c r="AB5996">
        <v>10</v>
      </c>
      <c r="AC5996">
        <v>136281.41</v>
      </c>
      <c r="AD5996">
        <v>2</v>
      </c>
      <c r="AE5996">
        <v>1</v>
      </c>
      <c r="AF5996">
        <v>1</v>
      </c>
      <c r="AG5996">
        <v>24799.47</v>
      </c>
      <c r="AH5996">
        <v>0</v>
      </c>
    </row>
    <row r="5997" spans="21:34" x14ac:dyDescent="0.25">
      <c r="U5997">
        <v>5996</v>
      </c>
      <c r="V5997">
        <v>15783865</v>
      </c>
      <c r="W5997" t="s">
        <v>2892</v>
      </c>
      <c r="X5997">
        <v>622</v>
      </c>
      <c r="Y5997" t="s">
        <v>374</v>
      </c>
      <c r="Z5997" t="s">
        <v>436</v>
      </c>
      <c r="AA5997">
        <v>59</v>
      </c>
      <c r="AB5997">
        <v>5</v>
      </c>
      <c r="AC5997">
        <v>119380.37</v>
      </c>
      <c r="AD5997">
        <v>1</v>
      </c>
      <c r="AE5997">
        <v>1</v>
      </c>
      <c r="AF5997">
        <v>1</v>
      </c>
      <c r="AG5997">
        <v>60429.43</v>
      </c>
      <c r="AH5997">
        <v>0</v>
      </c>
    </row>
    <row r="5998" spans="21:34" x14ac:dyDescent="0.25">
      <c r="U5998">
        <v>5997</v>
      </c>
      <c r="V5998">
        <v>15745455</v>
      </c>
      <c r="W5998" t="s">
        <v>2893</v>
      </c>
      <c r="X5998">
        <v>638</v>
      </c>
      <c r="Y5998" t="s">
        <v>378</v>
      </c>
      <c r="Z5998" t="s">
        <v>436</v>
      </c>
      <c r="AA5998">
        <v>62</v>
      </c>
      <c r="AB5998">
        <v>4</v>
      </c>
      <c r="AC5998">
        <v>108716.59</v>
      </c>
      <c r="AD5998">
        <v>2</v>
      </c>
      <c r="AE5998">
        <v>1</v>
      </c>
      <c r="AF5998">
        <v>1</v>
      </c>
      <c r="AG5998">
        <v>74241.09</v>
      </c>
      <c r="AH5998">
        <v>0</v>
      </c>
    </row>
    <row r="5999" spans="21:34" x14ac:dyDescent="0.25">
      <c r="U5999">
        <v>5998</v>
      </c>
      <c r="V5999">
        <v>15583033</v>
      </c>
      <c r="W5999" t="s">
        <v>2894</v>
      </c>
      <c r="X5999">
        <v>640</v>
      </c>
      <c r="Y5999" t="s">
        <v>374</v>
      </c>
      <c r="Z5999" t="s">
        <v>437</v>
      </c>
      <c r="AA5999">
        <v>20</v>
      </c>
      <c r="AB5999">
        <v>4</v>
      </c>
      <c r="AC5999">
        <v>0</v>
      </c>
      <c r="AD5999">
        <v>2</v>
      </c>
      <c r="AE5999">
        <v>0</v>
      </c>
      <c r="AF5999">
        <v>1</v>
      </c>
      <c r="AG5999">
        <v>78310.820000000007</v>
      </c>
      <c r="AH5999">
        <v>0</v>
      </c>
    </row>
    <row r="6000" spans="21:34" x14ac:dyDescent="0.25">
      <c r="U6000">
        <v>5999</v>
      </c>
      <c r="V6000">
        <v>15644212</v>
      </c>
      <c r="W6000" t="s">
        <v>1093</v>
      </c>
      <c r="X6000">
        <v>644</v>
      </c>
      <c r="Y6000" t="s">
        <v>376</v>
      </c>
      <c r="Z6000" t="s">
        <v>436</v>
      </c>
      <c r="AA6000">
        <v>28</v>
      </c>
      <c r="AB6000">
        <v>0</v>
      </c>
      <c r="AC6000">
        <v>0</v>
      </c>
      <c r="AD6000">
        <v>2</v>
      </c>
      <c r="AE6000">
        <v>1</v>
      </c>
      <c r="AF6000">
        <v>0</v>
      </c>
      <c r="AG6000">
        <v>119419.37</v>
      </c>
      <c r="AH6000">
        <v>0</v>
      </c>
    </row>
    <row r="6001" spans="21:34" x14ac:dyDescent="0.25">
      <c r="U6001">
        <v>6000</v>
      </c>
      <c r="V6001">
        <v>15735688</v>
      </c>
      <c r="W6001" t="s">
        <v>2864</v>
      </c>
      <c r="X6001">
        <v>753</v>
      </c>
      <c r="Y6001" t="s">
        <v>374</v>
      </c>
      <c r="Z6001" t="s">
        <v>437</v>
      </c>
      <c r="AA6001">
        <v>31</v>
      </c>
      <c r="AB6001">
        <v>6</v>
      </c>
      <c r="AC6001">
        <v>106596.29</v>
      </c>
      <c r="AD6001">
        <v>1</v>
      </c>
      <c r="AE6001">
        <v>0</v>
      </c>
      <c r="AF6001">
        <v>0</v>
      </c>
      <c r="AG6001">
        <v>91305.77</v>
      </c>
      <c r="AH6001">
        <v>0</v>
      </c>
    </row>
    <row r="6002" spans="21:34" x14ac:dyDescent="0.25">
      <c r="U6002">
        <v>6001</v>
      </c>
      <c r="V6002">
        <v>15658577</v>
      </c>
      <c r="W6002" t="s">
        <v>2895</v>
      </c>
      <c r="X6002">
        <v>629</v>
      </c>
      <c r="Y6002" t="s">
        <v>374</v>
      </c>
      <c r="Z6002" t="s">
        <v>437</v>
      </c>
      <c r="AA6002">
        <v>37</v>
      </c>
      <c r="AB6002">
        <v>10</v>
      </c>
      <c r="AC6002">
        <v>99546.25</v>
      </c>
      <c r="AD6002">
        <v>3</v>
      </c>
      <c r="AE6002">
        <v>0</v>
      </c>
      <c r="AF6002">
        <v>1</v>
      </c>
      <c r="AG6002">
        <v>25136.95</v>
      </c>
      <c r="AH6002">
        <v>1</v>
      </c>
    </row>
    <row r="6003" spans="21:34" x14ac:dyDescent="0.25">
      <c r="U6003">
        <v>6002</v>
      </c>
      <c r="V6003">
        <v>15606887</v>
      </c>
      <c r="W6003" t="s">
        <v>2231</v>
      </c>
      <c r="X6003">
        <v>775</v>
      </c>
      <c r="Y6003" t="s">
        <v>374</v>
      </c>
      <c r="Z6003" t="s">
        <v>437</v>
      </c>
      <c r="AA6003">
        <v>30</v>
      </c>
      <c r="AB6003">
        <v>5</v>
      </c>
      <c r="AC6003">
        <v>0</v>
      </c>
      <c r="AD6003">
        <v>1</v>
      </c>
      <c r="AE6003">
        <v>1</v>
      </c>
      <c r="AF6003">
        <v>0</v>
      </c>
      <c r="AG6003">
        <v>193880.6</v>
      </c>
      <c r="AH6003">
        <v>1</v>
      </c>
    </row>
    <row r="6004" spans="21:34" x14ac:dyDescent="0.25">
      <c r="U6004">
        <v>6003</v>
      </c>
      <c r="V6004">
        <v>15783026</v>
      </c>
      <c r="W6004" t="s">
        <v>653</v>
      </c>
      <c r="X6004">
        <v>701</v>
      </c>
      <c r="Y6004" t="s">
        <v>374</v>
      </c>
      <c r="Z6004" t="s">
        <v>437</v>
      </c>
      <c r="AA6004">
        <v>41</v>
      </c>
      <c r="AB6004">
        <v>2</v>
      </c>
      <c r="AC6004">
        <v>0</v>
      </c>
      <c r="AD6004">
        <v>1</v>
      </c>
      <c r="AE6004">
        <v>1</v>
      </c>
      <c r="AF6004">
        <v>0</v>
      </c>
      <c r="AG6004">
        <v>47856.78</v>
      </c>
      <c r="AH6004">
        <v>0</v>
      </c>
    </row>
    <row r="6005" spans="21:34" x14ac:dyDescent="0.25">
      <c r="U6005">
        <v>6004</v>
      </c>
      <c r="V6005">
        <v>15579892</v>
      </c>
      <c r="W6005" t="s">
        <v>921</v>
      </c>
      <c r="X6005">
        <v>708</v>
      </c>
      <c r="Y6005" t="s">
        <v>376</v>
      </c>
      <c r="Z6005" t="s">
        <v>436</v>
      </c>
      <c r="AA6005">
        <v>19</v>
      </c>
      <c r="AB6005">
        <v>7</v>
      </c>
      <c r="AC6005">
        <v>112615.86</v>
      </c>
      <c r="AD6005">
        <v>1</v>
      </c>
      <c r="AE6005">
        <v>1</v>
      </c>
      <c r="AF6005">
        <v>1</v>
      </c>
      <c r="AG6005">
        <v>4491.7700000000004</v>
      </c>
      <c r="AH6005">
        <v>0</v>
      </c>
    </row>
    <row r="6006" spans="21:34" x14ac:dyDescent="0.25">
      <c r="U6006">
        <v>6005</v>
      </c>
      <c r="V6006">
        <v>15802088</v>
      </c>
      <c r="W6006" t="s">
        <v>865</v>
      </c>
      <c r="X6006">
        <v>521</v>
      </c>
      <c r="Y6006" t="s">
        <v>376</v>
      </c>
      <c r="Z6006" t="s">
        <v>437</v>
      </c>
      <c r="AA6006">
        <v>22</v>
      </c>
      <c r="AB6006">
        <v>10</v>
      </c>
      <c r="AC6006">
        <v>0</v>
      </c>
      <c r="AD6006">
        <v>1</v>
      </c>
      <c r="AE6006">
        <v>1</v>
      </c>
      <c r="AF6006">
        <v>1</v>
      </c>
      <c r="AG6006">
        <v>101311.95</v>
      </c>
      <c r="AH6006">
        <v>0</v>
      </c>
    </row>
    <row r="6007" spans="21:34" x14ac:dyDescent="0.25">
      <c r="U6007">
        <v>6006</v>
      </c>
      <c r="V6007">
        <v>15589323</v>
      </c>
      <c r="W6007" t="s">
        <v>1750</v>
      </c>
      <c r="X6007">
        <v>636</v>
      </c>
      <c r="Y6007" t="s">
        <v>374</v>
      </c>
      <c r="Z6007" t="s">
        <v>437</v>
      </c>
      <c r="AA6007">
        <v>24</v>
      </c>
      <c r="AB6007">
        <v>9</v>
      </c>
      <c r="AC6007">
        <v>0</v>
      </c>
      <c r="AD6007">
        <v>2</v>
      </c>
      <c r="AE6007">
        <v>0</v>
      </c>
      <c r="AF6007">
        <v>1</v>
      </c>
      <c r="AG6007">
        <v>38830.720000000001</v>
      </c>
      <c r="AH6007">
        <v>0</v>
      </c>
    </row>
    <row r="6008" spans="21:34" x14ac:dyDescent="0.25">
      <c r="U6008">
        <v>6007</v>
      </c>
      <c r="V6008">
        <v>15636395</v>
      </c>
      <c r="W6008" t="s">
        <v>1067</v>
      </c>
      <c r="X6008">
        <v>529</v>
      </c>
      <c r="Y6008" t="s">
        <v>374</v>
      </c>
      <c r="Z6008" t="s">
        <v>437</v>
      </c>
      <c r="AA6008">
        <v>31</v>
      </c>
      <c r="AB6008">
        <v>5</v>
      </c>
      <c r="AC6008">
        <v>0</v>
      </c>
      <c r="AD6008">
        <v>2</v>
      </c>
      <c r="AE6008">
        <v>1</v>
      </c>
      <c r="AF6008">
        <v>0</v>
      </c>
      <c r="AG6008">
        <v>26817.23</v>
      </c>
      <c r="AH6008">
        <v>0</v>
      </c>
    </row>
    <row r="6009" spans="21:34" x14ac:dyDescent="0.25">
      <c r="U6009">
        <v>6008</v>
      </c>
      <c r="V6009">
        <v>15712772</v>
      </c>
      <c r="W6009" t="s">
        <v>2896</v>
      </c>
      <c r="X6009">
        <v>757</v>
      </c>
      <c r="Y6009" t="s">
        <v>374</v>
      </c>
      <c r="Z6009" t="s">
        <v>436</v>
      </c>
      <c r="AA6009">
        <v>28</v>
      </c>
      <c r="AB6009">
        <v>3</v>
      </c>
      <c r="AC6009">
        <v>75381.149999999994</v>
      </c>
      <c r="AD6009">
        <v>1</v>
      </c>
      <c r="AE6009">
        <v>1</v>
      </c>
      <c r="AF6009">
        <v>1</v>
      </c>
      <c r="AG6009">
        <v>199727.72</v>
      </c>
      <c r="AH6009">
        <v>0</v>
      </c>
    </row>
    <row r="6010" spans="21:34" x14ac:dyDescent="0.25">
      <c r="U6010">
        <v>6009</v>
      </c>
      <c r="V6010">
        <v>15700937</v>
      </c>
      <c r="W6010" t="s">
        <v>1671</v>
      </c>
      <c r="X6010">
        <v>767</v>
      </c>
      <c r="Y6010" t="s">
        <v>376</v>
      </c>
      <c r="Z6010" t="s">
        <v>437</v>
      </c>
      <c r="AA6010">
        <v>24</v>
      </c>
      <c r="AB6010">
        <v>5</v>
      </c>
      <c r="AC6010">
        <v>0</v>
      </c>
      <c r="AD6010">
        <v>2</v>
      </c>
      <c r="AE6010">
        <v>1</v>
      </c>
      <c r="AF6010">
        <v>1</v>
      </c>
      <c r="AG6010">
        <v>67445.850000000006</v>
      </c>
      <c r="AH6010">
        <v>0</v>
      </c>
    </row>
    <row r="6011" spans="21:34" x14ac:dyDescent="0.25">
      <c r="U6011">
        <v>6010</v>
      </c>
      <c r="V6011">
        <v>15766659</v>
      </c>
      <c r="W6011" t="s">
        <v>1234</v>
      </c>
      <c r="X6011">
        <v>525</v>
      </c>
      <c r="Y6011" t="s">
        <v>376</v>
      </c>
      <c r="Z6011" t="s">
        <v>436</v>
      </c>
      <c r="AA6011">
        <v>33</v>
      </c>
      <c r="AB6011">
        <v>5</v>
      </c>
      <c r="AC6011">
        <v>0</v>
      </c>
      <c r="AD6011">
        <v>2</v>
      </c>
      <c r="AE6011">
        <v>1</v>
      </c>
      <c r="AF6011">
        <v>0</v>
      </c>
      <c r="AG6011">
        <v>161002.29</v>
      </c>
      <c r="AH6011">
        <v>0</v>
      </c>
    </row>
    <row r="6012" spans="21:34" x14ac:dyDescent="0.25">
      <c r="U6012">
        <v>6011</v>
      </c>
      <c r="V6012">
        <v>15814033</v>
      </c>
      <c r="W6012" t="s">
        <v>972</v>
      </c>
      <c r="X6012">
        <v>759</v>
      </c>
      <c r="Y6012" t="s">
        <v>376</v>
      </c>
      <c r="Z6012" t="s">
        <v>436</v>
      </c>
      <c r="AA6012">
        <v>38</v>
      </c>
      <c r="AB6012">
        <v>1</v>
      </c>
      <c r="AC6012">
        <v>0</v>
      </c>
      <c r="AD6012">
        <v>2</v>
      </c>
      <c r="AE6012">
        <v>1</v>
      </c>
      <c r="AF6012">
        <v>0</v>
      </c>
      <c r="AG6012">
        <v>20778.39</v>
      </c>
      <c r="AH6012">
        <v>0</v>
      </c>
    </row>
    <row r="6013" spans="21:34" x14ac:dyDescent="0.25">
      <c r="U6013">
        <v>6012</v>
      </c>
      <c r="V6013">
        <v>15783007</v>
      </c>
      <c r="W6013" t="s">
        <v>1760</v>
      </c>
      <c r="X6013">
        <v>520</v>
      </c>
      <c r="Y6013" t="s">
        <v>378</v>
      </c>
      <c r="Z6013" t="s">
        <v>437</v>
      </c>
      <c r="AA6013">
        <v>45</v>
      </c>
      <c r="AB6013">
        <v>1</v>
      </c>
      <c r="AC6013">
        <v>123086.39</v>
      </c>
      <c r="AD6013">
        <v>1</v>
      </c>
      <c r="AE6013">
        <v>1</v>
      </c>
      <c r="AF6013">
        <v>1</v>
      </c>
      <c r="AG6013">
        <v>41042.400000000001</v>
      </c>
      <c r="AH6013">
        <v>1</v>
      </c>
    </row>
    <row r="6014" spans="21:34" x14ac:dyDescent="0.25">
      <c r="U6014">
        <v>6013</v>
      </c>
      <c r="V6014">
        <v>15654183</v>
      </c>
      <c r="W6014" t="s">
        <v>1569</v>
      </c>
      <c r="X6014">
        <v>738</v>
      </c>
      <c r="Y6014" t="s">
        <v>374</v>
      </c>
      <c r="Z6014" t="s">
        <v>437</v>
      </c>
      <c r="AA6014">
        <v>26</v>
      </c>
      <c r="AB6014">
        <v>3</v>
      </c>
      <c r="AC6014">
        <v>0</v>
      </c>
      <c r="AD6014">
        <v>2</v>
      </c>
      <c r="AE6014">
        <v>1</v>
      </c>
      <c r="AF6014">
        <v>0</v>
      </c>
      <c r="AG6014">
        <v>67484.160000000003</v>
      </c>
      <c r="AH6014">
        <v>0</v>
      </c>
    </row>
    <row r="6015" spans="21:34" x14ac:dyDescent="0.25">
      <c r="U6015">
        <v>6014</v>
      </c>
      <c r="V6015">
        <v>15609899</v>
      </c>
      <c r="W6015" t="s">
        <v>2897</v>
      </c>
      <c r="X6015">
        <v>548</v>
      </c>
      <c r="Y6015" t="s">
        <v>376</v>
      </c>
      <c r="Z6015" t="s">
        <v>436</v>
      </c>
      <c r="AA6015">
        <v>37</v>
      </c>
      <c r="AB6015">
        <v>4</v>
      </c>
      <c r="AC6015">
        <v>0</v>
      </c>
      <c r="AD6015">
        <v>1</v>
      </c>
      <c r="AE6015">
        <v>1</v>
      </c>
      <c r="AF6015">
        <v>0</v>
      </c>
      <c r="AG6015">
        <v>121763.68</v>
      </c>
      <c r="AH6015">
        <v>0</v>
      </c>
    </row>
    <row r="6016" spans="21:34" x14ac:dyDescent="0.25">
      <c r="U6016">
        <v>6015</v>
      </c>
      <c r="V6016">
        <v>15747323</v>
      </c>
      <c r="W6016" t="s">
        <v>2264</v>
      </c>
      <c r="X6016">
        <v>535</v>
      </c>
      <c r="Y6016" t="s">
        <v>376</v>
      </c>
      <c r="Z6016" t="s">
        <v>436</v>
      </c>
      <c r="AA6016">
        <v>48</v>
      </c>
      <c r="AB6016">
        <v>9</v>
      </c>
      <c r="AC6016">
        <v>109472.47</v>
      </c>
      <c r="AD6016">
        <v>1</v>
      </c>
      <c r="AE6016">
        <v>1</v>
      </c>
      <c r="AF6016">
        <v>0</v>
      </c>
      <c r="AG6016">
        <v>157358.43</v>
      </c>
      <c r="AH6016">
        <v>1</v>
      </c>
    </row>
    <row r="6017" spans="21:34" x14ac:dyDescent="0.25">
      <c r="U6017">
        <v>6016</v>
      </c>
      <c r="V6017">
        <v>15582591</v>
      </c>
      <c r="W6017" t="s">
        <v>1278</v>
      </c>
      <c r="X6017">
        <v>615</v>
      </c>
      <c r="Y6017" t="s">
        <v>376</v>
      </c>
      <c r="Z6017" t="s">
        <v>436</v>
      </c>
      <c r="AA6017">
        <v>59</v>
      </c>
      <c r="AB6017">
        <v>4</v>
      </c>
      <c r="AC6017">
        <v>155766.04999999999</v>
      </c>
      <c r="AD6017">
        <v>1</v>
      </c>
      <c r="AE6017">
        <v>1</v>
      </c>
      <c r="AF6017">
        <v>1</v>
      </c>
      <c r="AG6017">
        <v>110275.17</v>
      </c>
      <c r="AH6017">
        <v>0</v>
      </c>
    </row>
    <row r="6018" spans="21:34" x14ac:dyDescent="0.25">
      <c r="U6018">
        <v>6017</v>
      </c>
      <c r="V6018">
        <v>15738835</v>
      </c>
      <c r="W6018" t="s">
        <v>2898</v>
      </c>
      <c r="X6018">
        <v>850</v>
      </c>
      <c r="Y6018" t="s">
        <v>378</v>
      </c>
      <c r="Z6018" t="s">
        <v>436</v>
      </c>
      <c r="AA6018">
        <v>38</v>
      </c>
      <c r="AB6018">
        <v>7</v>
      </c>
      <c r="AC6018">
        <v>101985.81</v>
      </c>
      <c r="AD6018">
        <v>2</v>
      </c>
      <c r="AE6018">
        <v>0</v>
      </c>
      <c r="AF6018">
        <v>0</v>
      </c>
      <c r="AG6018">
        <v>43801.27</v>
      </c>
      <c r="AH6018">
        <v>0</v>
      </c>
    </row>
    <row r="6019" spans="21:34" x14ac:dyDescent="0.25">
      <c r="U6019">
        <v>6018</v>
      </c>
      <c r="V6019">
        <v>15782404</v>
      </c>
      <c r="W6019" t="s">
        <v>874</v>
      </c>
      <c r="X6019">
        <v>487</v>
      </c>
      <c r="Y6019" t="s">
        <v>374</v>
      </c>
      <c r="Z6019" t="s">
        <v>437</v>
      </c>
      <c r="AA6019">
        <v>34</v>
      </c>
      <c r="AB6019">
        <v>2</v>
      </c>
      <c r="AC6019">
        <v>96019.5</v>
      </c>
      <c r="AD6019">
        <v>1</v>
      </c>
      <c r="AE6019">
        <v>0</v>
      </c>
      <c r="AF6019">
        <v>0</v>
      </c>
      <c r="AG6019">
        <v>9085</v>
      </c>
      <c r="AH6019">
        <v>0</v>
      </c>
    </row>
    <row r="6020" spans="21:34" x14ac:dyDescent="0.25">
      <c r="U6020">
        <v>6019</v>
      </c>
      <c r="V6020">
        <v>15697480</v>
      </c>
      <c r="W6020" t="s">
        <v>2899</v>
      </c>
      <c r="X6020">
        <v>731</v>
      </c>
      <c r="Y6020" t="s">
        <v>374</v>
      </c>
      <c r="Z6020" t="s">
        <v>436</v>
      </c>
      <c r="AA6020">
        <v>30</v>
      </c>
      <c r="AB6020">
        <v>7</v>
      </c>
      <c r="AC6020">
        <v>0</v>
      </c>
      <c r="AD6020">
        <v>2</v>
      </c>
      <c r="AE6020">
        <v>0</v>
      </c>
      <c r="AF6020">
        <v>1</v>
      </c>
      <c r="AG6020">
        <v>143086.09</v>
      </c>
      <c r="AH6020">
        <v>0</v>
      </c>
    </row>
    <row r="6021" spans="21:34" x14ac:dyDescent="0.25">
      <c r="U6021">
        <v>6020</v>
      </c>
      <c r="V6021">
        <v>15697045</v>
      </c>
      <c r="W6021" t="s">
        <v>1011</v>
      </c>
      <c r="X6021">
        <v>726</v>
      </c>
      <c r="Y6021" t="s">
        <v>376</v>
      </c>
      <c r="Z6021" t="s">
        <v>437</v>
      </c>
      <c r="AA6021">
        <v>35</v>
      </c>
      <c r="AB6021">
        <v>9</v>
      </c>
      <c r="AC6021">
        <v>0</v>
      </c>
      <c r="AD6021">
        <v>2</v>
      </c>
      <c r="AE6021">
        <v>0</v>
      </c>
      <c r="AF6021">
        <v>1</v>
      </c>
      <c r="AG6021">
        <v>100556.98</v>
      </c>
      <c r="AH6021">
        <v>0</v>
      </c>
    </row>
    <row r="6022" spans="21:34" x14ac:dyDescent="0.25">
      <c r="U6022">
        <v>6021</v>
      </c>
      <c r="V6022">
        <v>15781234</v>
      </c>
      <c r="W6022" t="s">
        <v>1349</v>
      </c>
      <c r="X6022">
        <v>609</v>
      </c>
      <c r="Y6022" t="s">
        <v>374</v>
      </c>
      <c r="Z6022" t="s">
        <v>437</v>
      </c>
      <c r="AA6022">
        <v>35</v>
      </c>
      <c r="AB6022">
        <v>2</v>
      </c>
      <c r="AC6022">
        <v>147900.43</v>
      </c>
      <c r="AD6022">
        <v>1</v>
      </c>
      <c r="AE6022">
        <v>1</v>
      </c>
      <c r="AF6022">
        <v>0</v>
      </c>
      <c r="AG6022">
        <v>140000.29</v>
      </c>
      <c r="AH6022">
        <v>0</v>
      </c>
    </row>
    <row r="6023" spans="21:34" x14ac:dyDescent="0.25">
      <c r="U6023">
        <v>6022</v>
      </c>
      <c r="V6023">
        <v>15579891</v>
      </c>
      <c r="W6023" t="s">
        <v>1225</v>
      </c>
      <c r="X6023">
        <v>714</v>
      </c>
      <c r="Y6023" t="s">
        <v>374</v>
      </c>
      <c r="Z6023" t="s">
        <v>436</v>
      </c>
      <c r="AA6023">
        <v>52</v>
      </c>
      <c r="AB6023">
        <v>4</v>
      </c>
      <c r="AC6023">
        <v>100755.66</v>
      </c>
      <c r="AD6023">
        <v>1</v>
      </c>
      <c r="AE6023">
        <v>1</v>
      </c>
      <c r="AF6023">
        <v>1</v>
      </c>
      <c r="AG6023">
        <v>186775.25</v>
      </c>
      <c r="AH6023">
        <v>0</v>
      </c>
    </row>
    <row r="6024" spans="21:34" x14ac:dyDescent="0.25">
      <c r="U6024">
        <v>6023</v>
      </c>
      <c r="V6024">
        <v>15805690</v>
      </c>
      <c r="W6024" t="s">
        <v>657</v>
      </c>
      <c r="X6024">
        <v>694</v>
      </c>
      <c r="Y6024" t="s">
        <v>376</v>
      </c>
      <c r="Z6024" t="s">
        <v>437</v>
      </c>
      <c r="AA6024">
        <v>35</v>
      </c>
      <c r="AB6024">
        <v>7</v>
      </c>
      <c r="AC6024">
        <v>0</v>
      </c>
      <c r="AD6024">
        <v>1</v>
      </c>
      <c r="AE6024">
        <v>1</v>
      </c>
      <c r="AF6024">
        <v>0</v>
      </c>
      <c r="AG6024">
        <v>133570.43</v>
      </c>
      <c r="AH6024">
        <v>1</v>
      </c>
    </row>
    <row r="6025" spans="21:34" x14ac:dyDescent="0.25">
      <c r="U6025">
        <v>6024</v>
      </c>
      <c r="V6025">
        <v>15612139</v>
      </c>
      <c r="W6025" t="s">
        <v>742</v>
      </c>
      <c r="X6025">
        <v>786</v>
      </c>
      <c r="Y6025" t="s">
        <v>374</v>
      </c>
      <c r="Z6025" t="s">
        <v>437</v>
      </c>
      <c r="AA6025">
        <v>33</v>
      </c>
      <c r="AB6025">
        <v>0</v>
      </c>
      <c r="AC6025">
        <v>83036.05</v>
      </c>
      <c r="AD6025">
        <v>1</v>
      </c>
      <c r="AE6025">
        <v>0</v>
      </c>
      <c r="AF6025">
        <v>1</v>
      </c>
      <c r="AG6025">
        <v>154990.57999999999</v>
      </c>
      <c r="AH6025">
        <v>1</v>
      </c>
    </row>
    <row r="6026" spans="21:34" x14ac:dyDescent="0.25">
      <c r="U6026">
        <v>6025</v>
      </c>
      <c r="V6026">
        <v>15568834</v>
      </c>
      <c r="W6026" t="s">
        <v>1173</v>
      </c>
      <c r="X6026">
        <v>698</v>
      </c>
      <c r="Y6026" t="s">
        <v>376</v>
      </c>
      <c r="Z6026" t="s">
        <v>436</v>
      </c>
      <c r="AA6026">
        <v>27</v>
      </c>
      <c r="AB6026">
        <v>6</v>
      </c>
      <c r="AC6026">
        <v>125427.37</v>
      </c>
      <c r="AD6026">
        <v>2</v>
      </c>
      <c r="AE6026">
        <v>0</v>
      </c>
      <c r="AF6026">
        <v>0</v>
      </c>
      <c r="AG6026">
        <v>27654.44</v>
      </c>
      <c r="AH6026">
        <v>0</v>
      </c>
    </row>
    <row r="6027" spans="21:34" x14ac:dyDescent="0.25">
      <c r="U6027">
        <v>6026</v>
      </c>
      <c r="V6027">
        <v>15709917</v>
      </c>
      <c r="W6027" t="s">
        <v>1276</v>
      </c>
      <c r="X6027">
        <v>601</v>
      </c>
      <c r="Y6027" t="s">
        <v>374</v>
      </c>
      <c r="Z6027" t="s">
        <v>437</v>
      </c>
      <c r="AA6027">
        <v>46</v>
      </c>
      <c r="AB6027">
        <v>3</v>
      </c>
      <c r="AC6027">
        <v>98202.76</v>
      </c>
      <c r="AD6027">
        <v>1</v>
      </c>
      <c r="AE6027">
        <v>0</v>
      </c>
      <c r="AF6027">
        <v>0</v>
      </c>
      <c r="AG6027">
        <v>137763.93</v>
      </c>
      <c r="AH6027">
        <v>0</v>
      </c>
    </row>
    <row r="6028" spans="21:34" x14ac:dyDescent="0.25">
      <c r="U6028">
        <v>6027</v>
      </c>
      <c r="V6028">
        <v>15718843</v>
      </c>
      <c r="W6028" t="s">
        <v>1429</v>
      </c>
      <c r="X6028">
        <v>769</v>
      </c>
      <c r="Y6028" t="s">
        <v>376</v>
      </c>
      <c r="Z6028" t="s">
        <v>436</v>
      </c>
      <c r="AA6028">
        <v>41</v>
      </c>
      <c r="AB6028">
        <v>1</v>
      </c>
      <c r="AC6028">
        <v>72509.91</v>
      </c>
      <c r="AD6028">
        <v>1</v>
      </c>
      <c r="AE6028">
        <v>1</v>
      </c>
      <c r="AF6028">
        <v>0</v>
      </c>
      <c r="AG6028">
        <v>25723.73</v>
      </c>
      <c r="AH6028">
        <v>0</v>
      </c>
    </row>
    <row r="6029" spans="21:34" x14ac:dyDescent="0.25">
      <c r="U6029">
        <v>6028</v>
      </c>
      <c r="V6029">
        <v>15799494</v>
      </c>
      <c r="W6029" t="s">
        <v>2806</v>
      </c>
      <c r="X6029">
        <v>850</v>
      </c>
      <c r="Y6029" t="s">
        <v>378</v>
      </c>
      <c r="Z6029" t="s">
        <v>436</v>
      </c>
      <c r="AA6029">
        <v>44</v>
      </c>
      <c r="AB6029">
        <v>3</v>
      </c>
      <c r="AC6029">
        <v>140393.65</v>
      </c>
      <c r="AD6029">
        <v>2</v>
      </c>
      <c r="AE6029">
        <v>0</v>
      </c>
      <c r="AF6029">
        <v>1</v>
      </c>
      <c r="AG6029">
        <v>186285.52</v>
      </c>
      <c r="AH6029">
        <v>0</v>
      </c>
    </row>
    <row r="6030" spans="21:34" x14ac:dyDescent="0.25">
      <c r="U6030">
        <v>6029</v>
      </c>
      <c r="V6030">
        <v>15673439</v>
      </c>
      <c r="W6030" t="s">
        <v>805</v>
      </c>
      <c r="X6030">
        <v>646</v>
      </c>
      <c r="Y6030" t="s">
        <v>376</v>
      </c>
      <c r="Z6030" t="s">
        <v>437</v>
      </c>
      <c r="AA6030">
        <v>50</v>
      </c>
      <c r="AB6030">
        <v>5</v>
      </c>
      <c r="AC6030">
        <v>142644.64000000001</v>
      </c>
      <c r="AD6030">
        <v>2</v>
      </c>
      <c r="AE6030">
        <v>1</v>
      </c>
      <c r="AF6030">
        <v>1</v>
      </c>
      <c r="AG6030">
        <v>142208.5</v>
      </c>
      <c r="AH6030">
        <v>1</v>
      </c>
    </row>
    <row r="6031" spans="21:34" x14ac:dyDescent="0.25">
      <c r="U6031">
        <v>6030</v>
      </c>
      <c r="V6031">
        <v>15669011</v>
      </c>
      <c r="W6031" t="s">
        <v>1538</v>
      </c>
      <c r="X6031">
        <v>659</v>
      </c>
      <c r="Y6031" t="s">
        <v>374</v>
      </c>
      <c r="Z6031" t="s">
        <v>437</v>
      </c>
      <c r="AA6031">
        <v>44</v>
      </c>
      <c r="AB6031">
        <v>9</v>
      </c>
      <c r="AC6031">
        <v>23503.31</v>
      </c>
      <c r="AD6031">
        <v>1</v>
      </c>
      <c r="AE6031">
        <v>0</v>
      </c>
      <c r="AF6031">
        <v>1</v>
      </c>
      <c r="AG6031">
        <v>169862.01</v>
      </c>
      <c r="AH6031">
        <v>1</v>
      </c>
    </row>
    <row r="6032" spans="21:34" x14ac:dyDescent="0.25">
      <c r="U6032">
        <v>6031</v>
      </c>
      <c r="V6032">
        <v>15581388</v>
      </c>
      <c r="W6032" t="s">
        <v>1349</v>
      </c>
      <c r="X6032">
        <v>487</v>
      </c>
      <c r="Y6032" t="s">
        <v>376</v>
      </c>
      <c r="Z6032" t="s">
        <v>436</v>
      </c>
      <c r="AA6032">
        <v>33</v>
      </c>
      <c r="AB6032">
        <v>8</v>
      </c>
      <c r="AC6032">
        <v>145729.71</v>
      </c>
      <c r="AD6032">
        <v>1</v>
      </c>
      <c r="AE6032">
        <v>1</v>
      </c>
      <c r="AF6032">
        <v>0</v>
      </c>
      <c r="AG6032">
        <v>41365.85</v>
      </c>
      <c r="AH6032">
        <v>0</v>
      </c>
    </row>
    <row r="6033" spans="21:34" x14ac:dyDescent="0.25">
      <c r="U6033">
        <v>6032</v>
      </c>
      <c r="V6033">
        <v>15743153</v>
      </c>
      <c r="W6033" t="s">
        <v>2231</v>
      </c>
      <c r="X6033">
        <v>740</v>
      </c>
      <c r="Y6033" t="s">
        <v>378</v>
      </c>
      <c r="Z6033" t="s">
        <v>437</v>
      </c>
      <c r="AA6033">
        <v>40</v>
      </c>
      <c r="AB6033">
        <v>2</v>
      </c>
      <c r="AC6033">
        <v>122295.17</v>
      </c>
      <c r="AD6033">
        <v>2</v>
      </c>
      <c r="AE6033">
        <v>1</v>
      </c>
      <c r="AF6033">
        <v>1</v>
      </c>
      <c r="AG6033">
        <v>30812.84</v>
      </c>
      <c r="AH6033">
        <v>0</v>
      </c>
    </row>
    <row r="6034" spans="21:34" x14ac:dyDescent="0.25">
      <c r="U6034">
        <v>6033</v>
      </c>
      <c r="V6034">
        <v>15579787</v>
      </c>
      <c r="W6034" t="s">
        <v>2455</v>
      </c>
      <c r="X6034">
        <v>686</v>
      </c>
      <c r="Y6034" t="s">
        <v>374</v>
      </c>
      <c r="Z6034" t="s">
        <v>436</v>
      </c>
      <c r="AA6034">
        <v>39</v>
      </c>
      <c r="AB6034">
        <v>4</v>
      </c>
      <c r="AC6034">
        <v>0</v>
      </c>
      <c r="AD6034">
        <v>2</v>
      </c>
      <c r="AE6034">
        <v>1</v>
      </c>
      <c r="AF6034">
        <v>0</v>
      </c>
      <c r="AG6034">
        <v>155023.93</v>
      </c>
      <c r="AH6034">
        <v>0</v>
      </c>
    </row>
    <row r="6035" spans="21:34" x14ac:dyDescent="0.25">
      <c r="U6035">
        <v>6034</v>
      </c>
      <c r="V6035">
        <v>15759966</v>
      </c>
      <c r="W6035" t="s">
        <v>2155</v>
      </c>
      <c r="X6035">
        <v>612</v>
      </c>
      <c r="Y6035" t="s">
        <v>376</v>
      </c>
      <c r="Z6035" t="s">
        <v>437</v>
      </c>
      <c r="AA6035">
        <v>36</v>
      </c>
      <c r="AB6035">
        <v>5</v>
      </c>
      <c r="AC6035">
        <v>119799.27</v>
      </c>
      <c r="AD6035">
        <v>2</v>
      </c>
      <c r="AE6035">
        <v>1</v>
      </c>
      <c r="AF6035">
        <v>0</v>
      </c>
      <c r="AG6035">
        <v>159416.57999999999</v>
      </c>
      <c r="AH6035">
        <v>0</v>
      </c>
    </row>
    <row r="6036" spans="21:34" x14ac:dyDescent="0.25">
      <c r="U6036">
        <v>6035</v>
      </c>
      <c r="V6036">
        <v>15601045</v>
      </c>
      <c r="W6036" t="s">
        <v>968</v>
      </c>
      <c r="X6036">
        <v>655</v>
      </c>
      <c r="Y6036" t="s">
        <v>376</v>
      </c>
      <c r="Z6036" t="s">
        <v>436</v>
      </c>
      <c r="AA6036">
        <v>37</v>
      </c>
      <c r="AB6036">
        <v>8</v>
      </c>
      <c r="AC6036">
        <v>163708.57999999999</v>
      </c>
      <c r="AD6036">
        <v>2</v>
      </c>
      <c r="AE6036">
        <v>0</v>
      </c>
      <c r="AF6036">
        <v>0</v>
      </c>
      <c r="AG6036">
        <v>76259.23</v>
      </c>
      <c r="AH6036">
        <v>0</v>
      </c>
    </row>
    <row r="6037" spans="21:34" x14ac:dyDescent="0.25">
      <c r="U6037">
        <v>6036</v>
      </c>
      <c r="V6037">
        <v>15764021</v>
      </c>
      <c r="W6037" t="s">
        <v>1554</v>
      </c>
      <c r="X6037">
        <v>617</v>
      </c>
      <c r="Y6037" t="s">
        <v>374</v>
      </c>
      <c r="Z6037" t="s">
        <v>436</v>
      </c>
      <c r="AA6037">
        <v>34</v>
      </c>
      <c r="AB6037">
        <v>1</v>
      </c>
      <c r="AC6037">
        <v>61687.33</v>
      </c>
      <c r="AD6037">
        <v>2</v>
      </c>
      <c r="AE6037">
        <v>1</v>
      </c>
      <c r="AF6037">
        <v>0</v>
      </c>
      <c r="AG6037">
        <v>105965.25</v>
      </c>
      <c r="AH6037">
        <v>0</v>
      </c>
    </row>
    <row r="6038" spans="21:34" x14ac:dyDescent="0.25">
      <c r="U6038">
        <v>6037</v>
      </c>
      <c r="V6038">
        <v>15687218</v>
      </c>
      <c r="W6038" t="s">
        <v>958</v>
      </c>
      <c r="X6038">
        <v>674</v>
      </c>
      <c r="Y6038" t="s">
        <v>374</v>
      </c>
      <c r="Z6038" t="s">
        <v>437</v>
      </c>
      <c r="AA6038">
        <v>27</v>
      </c>
      <c r="AB6038">
        <v>4</v>
      </c>
      <c r="AC6038">
        <v>79144.34</v>
      </c>
      <c r="AD6038">
        <v>1</v>
      </c>
      <c r="AE6038">
        <v>0</v>
      </c>
      <c r="AF6038">
        <v>1</v>
      </c>
      <c r="AG6038">
        <v>50743.83</v>
      </c>
      <c r="AH6038">
        <v>0</v>
      </c>
    </row>
    <row r="6039" spans="21:34" x14ac:dyDescent="0.25">
      <c r="U6039">
        <v>6038</v>
      </c>
      <c r="V6039">
        <v>15626452</v>
      </c>
      <c r="W6039" t="s">
        <v>2900</v>
      </c>
      <c r="X6039">
        <v>711</v>
      </c>
      <c r="Y6039" t="s">
        <v>376</v>
      </c>
      <c r="Z6039" t="s">
        <v>436</v>
      </c>
      <c r="AA6039">
        <v>32</v>
      </c>
      <c r="AB6039">
        <v>5</v>
      </c>
      <c r="AC6039">
        <v>0</v>
      </c>
      <c r="AD6039">
        <v>2</v>
      </c>
      <c r="AE6039">
        <v>1</v>
      </c>
      <c r="AF6039">
        <v>1</v>
      </c>
      <c r="AG6039">
        <v>147720.26999999999</v>
      </c>
      <c r="AH6039">
        <v>0</v>
      </c>
    </row>
    <row r="6040" spans="21:34" x14ac:dyDescent="0.25">
      <c r="U6040">
        <v>6039</v>
      </c>
      <c r="V6040">
        <v>15700964</v>
      </c>
      <c r="W6040" t="s">
        <v>2429</v>
      </c>
      <c r="X6040">
        <v>624</v>
      </c>
      <c r="Y6040" t="s">
        <v>378</v>
      </c>
      <c r="Z6040" t="s">
        <v>437</v>
      </c>
      <c r="AA6040">
        <v>27</v>
      </c>
      <c r="AB6040">
        <v>7</v>
      </c>
      <c r="AC6040">
        <v>104848.68</v>
      </c>
      <c r="AD6040">
        <v>1</v>
      </c>
      <c r="AE6040">
        <v>1</v>
      </c>
      <c r="AF6040">
        <v>1</v>
      </c>
      <c r="AG6040">
        <v>167387.35999999999</v>
      </c>
      <c r="AH6040">
        <v>0</v>
      </c>
    </row>
    <row r="6041" spans="21:34" x14ac:dyDescent="0.25">
      <c r="U6041">
        <v>6040</v>
      </c>
      <c r="V6041">
        <v>15768887</v>
      </c>
      <c r="W6041" t="s">
        <v>1375</v>
      </c>
      <c r="X6041">
        <v>597</v>
      </c>
      <c r="Y6041" t="s">
        <v>376</v>
      </c>
      <c r="Z6041" t="s">
        <v>436</v>
      </c>
      <c r="AA6041">
        <v>26</v>
      </c>
      <c r="AB6041">
        <v>5</v>
      </c>
      <c r="AC6041">
        <v>0</v>
      </c>
      <c r="AD6041">
        <v>2</v>
      </c>
      <c r="AE6041">
        <v>0</v>
      </c>
      <c r="AF6041">
        <v>1</v>
      </c>
      <c r="AG6041">
        <v>95159.13</v>
      </c>
      <c r="AH6041">
        <v>0</v>
      </c>
    </row>
    <row r="6042" spans="21:34" x14ac:dyDescent="0.25">
      <c r="U6042">
        <v>6041</v>
      </c>
      <c r="V6042">
        <v>15735358</v>
      </c>
      <c r="W6042" t="s">
        <v>2901</v>
      </c>
      <c r="X6042">
        <v>682</v>
      </c>
      <c r="Y6042" t="s">
        <v>376</v>
      </c>
      <c r="Z6042" t="s">
        <v>436</v>
      </c>
      <c r="AA6042">
        <v>46</v>
      </c>
      <c r="AB6042">
        <v>4</v>
      </c>
      <c r="AC6042">
        <v>0</v>
      </c>
      <c r="AD6042">
        <v>1</v>
      </c>
      <c r="AE6042">
        <v>1</v>
      </c>
      <c r="AF6042">
        <v>1</v>
      </c>
      <c r="AG6042">
        <v>4654.28</v>
      </c>
      <c r="AH6042">
        <v>0</v>
      </c>
    </row>
    <row r="6043" spans="21:34" x14ac:dyDescent="0.25">
      <c r="U6043">
        <v>6042</v>
      </c>
      <c r="V6043">
        <v>15749472</v>
      </c>
      <c r="W6043" t="s">
        <v>673</v>
      </c>
      <c r="X6043">
        <v>775</v>
      </c>
      <c r="Y6043" t="s">
        <v>374</v>
      </c>
      <c r="Z6043" t="s">
        <v>436</v>
      </c>
      <c r="AA6043">
        <v>45</v>
      </c>
      <c r="AB6043">
        <v>8</v>
      </c>
      <c r="AC6043">
        <v>0</v>
      </c>
      <c r="AD6043">
        <v>1</v>
      </c>
      <c r="AE6043">
        <v>1</v>
      </c>
      <c r="AF6043">
        <v>0</v>
      </c>
      <c r="AG6043">
        <v>130376.68</v>
      </c>
      <c r="AH6043">
        <v>0</v>
      </c>
    </row>
    <row r="6044" spans="21:34" x14ac:dyDescent="0.25">
      <c r="U6044">
        <v>6043</v>
      </c>
      <c r="V6044">
        <v>15685872</v>
      </c>
      <c r="W6044" t="s">
        <v>1710</v>
      </c>
      <c r="X6044">
        <v>727</v>
      </c>
      <c r="Y6044" t="s">
        <v>374</v>
      </c>
      <c r="Z6044" t="s">
        <v>437</v>
      </c>
      <c r="AA6044">
        <v>29</v>
      </c>
      <c r="AB6044">
        <v>1</v>
      </c>
      <c r="AC6044">
        <v>146652.01</v>
      </c>
      <c r="AD6044">
        <v>1</v>
      </c>
      <c r="AE6044">
        <v>1</v>
      </c>
      <c r="AF6044">
        <v>1</v>
      </c>
      <c r="AG6044">
        <v>173486.39</v>
      </c>
      <c r="AH6044">
        <v>0</v>
      </c>
    </row>
    <row r="6045" spans="21:34" x14ac:dyDescent="0.25">
      <c r="U6045">
        <v>6044</v>
      </c>
      <c r="V6045">
        <v>15760851</v>
      </c>
      <c r="W6045" t="s">
        <v>2771</v>
      </c>
      <c r="X6045">
        <v>629</v>
      </c>
      <c r="Y6045" t="s">
        <v>374</v>
      </c>
      <c r="Z6045" t="s">
        <v>436</v>
      </c>
      <c r="AA6045">
        <v>31</v>
      </c>
      <c r="AB6045">
        <v>6</v>
      </c>
      <c r="AC6045">
        <v>0</v>
      </c>
      <c r="AD6045">
        <v>2</v>
      </c>
      <c r="AE6045">
        <v>1</v>
      </c>
      <c r="AF6045">
        <v>0</v>
      </c>
      <c r="AG6045">
        <v>93881.75</v>
      </c>
      <c r="AH6045">
        <v>0</v>
      </c>
    </row>
    <row r="6046" spans="21:34" x14ac:dyDescent="0.25">
      <c r="U6046">
        <v>6045</v>
      </c>
      <c r="V6046">
        <v>15734588</v>
      </c>
      <c r="W6046" t="s">
        <v>2142</v>
      </c>
      <c r="X6046">
        <v>684</v>
      </c>
      <c r="Y6046" t="s">
        <v>374</v>
      </c>
      <c r="Z6046" t="s">
        <v>436</v>
      </c>
      <c r="AA6046">
        <v>46</v>
      </c>
      <c r="AB6046">
        <v>0</v>
      </c>
      <c r="AC6046">
        <v>0</v>
      </c>
      <c r="AD6046">
        <v>2</v>
      </c>
      <c r="AE6046">
        <v>1</v>
      </c>
      <c r="AF6046">
        <v>1</v>
      </c>
      <c r="AG6046">
        <v>36376.97</v>
      </c>
      <c r="AH6046">
        <v>0</v>
      </c>
    </row>
    <row r="6047" spans="21:34" x14ac:dyDescent="0.25">
      <c r="U6047">
        <v>6046</v>
      </c>
      <c r="V6047">
        <v>15784594</v>
      </c>
      <c r="W6047" t="s">
        <v>1210</v>
      </c>
      <c r="X6047">
        <v>549</v>
      </c>
      <c r="Y6047" t="s">
        <v>378</v>
      </c>
      <c r="Z6047" t="s">
        <v>437</v>
      </c>
      <c r="AA6047">
        <v>37</v>
      </c>
      <c r="AB6047">
        <v>1</v>
      </c>
      <c r="AC6047">
        <v>130622.34</v>
      </c>
      <c r="AD6047">
        <v>2</v>
      </c>
      <c r="AE6047">
        <v>1</v>
      </c>
      <c r="AF6047">
        <v>1</v>
      </c>
      <c r="AG6047">
        <v>128499.94</v>
      </c>
      <c r="AH6047">
        <v>0</v>
      </c>
    </row>
    <row r="6048" spans="21:34" x14ac:dyDescent="0.25">
      <c r="U6048">
        <v>6047</v>
      </c>
      <c r="V6048">
        <v>15606435</v>
      </c>
      <c r="W6048" t="s">
        <v>1351</v>
      </c>
      <c r="X6048">
        <v>593</v>
      </c>
      <c r="Y6048" t="s">
        <v>378</v>
      </c>
      <c r="Z6048" t="s">
        <v>436</v>
      </c>
      <c r="AA6048">
        <v>69</v>
      </c>
      <c r="AB6048">
        <v>2</v>
      </c>
      <c r="AC6048">
        <v>187013.13</v>
      </c>
      <c r="AD6048">
        <v>2</v>
      </c>
      <c r="AE6048">
        <v>0</v>
      </c>
      <c r="AF6048">
        <v>1</v>
      </c>
      <c r="AG6048">
        <v>105898.69</v>
      </c>
      <c r="AH6048">
        <v>0</v>
      </c>
    </row>
    <row r="6049" spans="21:34" x14ac:dyDescent="0.25">
      <c r="U6049">
        <v>6048</v>
      </c>
      <c r="V6049">
        <v>15790247</v>
      </c>
      <c r="W6049" t="s">
        <v>1511</v>
      </c>
      <c r="X6049">
        <v>536</v>
      </c>
      <c r="Y6049" t="s">
        <v>376</v>
      </c>
      <c r="Z6049" t="s">
        <v>436</v>
      </c>
      <c r="AA6049">
        <v>40</v>
      </c>
      <c r="AB6049">
        <v>9</v>
      </c>
      <c r="AC6049">
        <v>0</v>
      </c>
      <c r="AD6049">
        <v>2</v>
      </c>
      <c r="AE6049">
        <v>1</v>
      </c>
      <c r="AF6049">
        <v>1</v>
      </c>
      <c r="AG6049">
        <v>11959.03</v>
      </c>
      <c r="AH6049">
        <v>0</v>
      </c>
    </row>
    <row r="6050" spans="21:34" x14ac:dyDescent="0.25">
      <c r="U6050">
        <v>6049</v>
      </c>
      <c r="V6050">
        <v>15676433</v>
      </c>
      <c r="W6050" t="s">
        <v>2172</v>
      </c>
      <c r="X6050">
        <v>707</v>
      </c>
      <c r="Y6050" t="s">
        <v>374</v>
      </c>
      <c r="Z6050" t="s">
        <v>437</v>
      </c>
      <c r="AA6050">
        <v>36</v>
      </c>
      <c r="AB6050">
        <v>6</v>
      </c>
      <c r="AC6050">
        <v>0</v>
      </c>
      <c r="AD6050">
        <v>1</v>
      </c>
      <c r="AE6050">
        <v>0</v>
      </c>
      <c r="AF6050">
        <v>0</v>
      </c>
      <c r="AG6050">
        <v>98810.78</v>
      </c>
      <c r="AH6050">
        <v>0</v>
      </c>
    </row>
    <row r="6051" spans="21:34" x14ac:dyDescent="0.25">
      <c r="U6051">
        <v>6050</v>
      </c>
      <c r="V6051">
        <v>15625905</v>
      </c>
      <c r="W6051" t="s">
        <v>2902</v>
      </c>
      <c r="X6051">
        <v>592</v>
      </c>
      <c r="Y6051" t="s">
        <v>376</v>
      </c>
      <c r="Z6051" t="s">
        <v>436</v>
      </c>
      <c r="AA6051">
        <v>41</v>
      </c>
      <c r="AB6051">
        <v>0</v>
      </c>
      <c r="AC6051">
        <v>0</v>
      </c>
      <c r="AD6051">
        <v>2</v>
      </c>
      <c r="AE6051">
        <v>1</v>
      </c>
      <c r="AF6051">
        <v>0</v>
      </c>
      <c r="AG6051">
        <v>65906.070000000007</v>
      </c>
      <c r="AH6051">
        <v>0</v>
      </c>
    </row>
    <row r="6052" spans="21:34" x14ac:dyDescent="0.25">
      <c r="U6052">
        <v>6051</v>
      </c>
      <c r="V6052">
        <v>15626414</v>
      </c>
      <c r="W6052" t="s">
        <v>948</v>
      </c>
      <c r="X6052">
        <v>703</v>
      </c>
      <c r="Y6052" t="s">
        <v>374</v>
      </c>
      <c r="Z6052" t="s">
        <v>436</v>
      </c>
      <c r="AA6052">
        <v>44</v>
      </c>
      <c r="AB6052">
        <v>6</v>
      </c>
      <c r="AC6052">
        <v>98862.54</v>
      </c>
      <c r="AD6052">
        <v>1</v>
      </c>
      <c r="AE6052">
        <v>1</v>
      </c>
      <c r="AF6052">
        <v>0</v>
      </c>
      <c r="AG6052">
        <v>151516.70000000001</v>
      </c>
      <c r="AH6052">
        <v>0</v>
      </c>
    </row>
    <row r="6053" spans="21:34" x14ac:dyDescent="0.25">
      <c r="U6053">
        <v>6052</v>
      </c>
      <c r="V6053">
        <v>15623220</v>
      </c>
      <c r="W6053" t="s">
        <v>947</v>
      </c>
      <c r="X6053">
        <v>723</v>
      </c>
      <c r="Y6053" t="s">
        <v>376</v>
      </c>
      <c r="Z6053" t="s">
        <v>437</v>
      </c>
      <c r="AA6053">
        <v>45</v>
      </c>
      <c r="AB6053">
        <v>4</v>
      </c>
      <c r="AC6053">
        <v>0</v>
      </c>
      <c r="AD6053">
        <v>2</v>
      </c>
      <c r="AE6053">
        <v>1</v>
      </c>
      <c r="AF6053">
        <v>0</v>
      </c>
      <c r="AG6053">
        <v>37214.39</v>
      </c>
      <c r="AH6053">
        <v>0</v>
      </c>
    </row>
    <row r="6054" spans="21:34" x14ac:dyDescent="0.25">
      <c r="U6054">
        <v>6053</v>
      </c>
      <c r="V6054">
        <v>15752857</v>
      </c>
      <c r="W6054" t="s">
        <v>1369</v>
      </c>
      <c r="X6054">
        <v>452</v>
      </c>
      <c r="Y6054" t="s">
        <v>378</v>
      </c>
      <c r="Z6054" t="s">
        <v>436</v>
      </c>
      <c r="AA6054">
        <v>52</v>
      </c>
      <c r="AB6054">
        <v>1</v>
      </c>
      <c r="AC6054">
        <v>98443.14</v>
      </c>
      <c r="AD6054">
        <v>2</v>
      </c>
      <c r="AE6054">
        <v>0</v>
      </c>
      <c r="AF6054">
        <v>0</v>
      </c>
      <c r="AG6054">
        <v>92033.98</v>
      </c>
      <c r="AH6054">
        <v>0</v>
      </c>
    </row>
    <row r="6055" spans="21:34" x14ac:dyDescent="0.25">
      <c r="U6055">
        <v>6054</v>
      </c>
      <c r="V6055">
        <v>15677908</v>
      </c>
      <c r="W6055" t="s">
        <v>1364</v>
      </c>
      <c r="X6055">
        <v>552</v>
      </c>
      <c r="Y6055" t="s">
        <v>376</v>
      </c>
      <c r="Z6055" t="s">
        <v>436</v>
      </c>
      <c r="AA6055">
        <v>42</v>
      </c>
      <c r="AB6055">
        <v>4</v>
      </c>
      <c r="AC6055">
        <v>0</v>
      </c>
      <c r="AD6055">
        <v>2</v>
      </c>
      <c r="AE6055">
        <v>0</v>
      </c>
      <c r="AF6055">
        <v>0</v>
      </c>
      <c r="AG6055">
        <v>195692.3</v>
      </c>
      <c r="AH6055">
        <v>0</v>
      </c>
    </row>
    <row r="6056" spans="21:34" x14ac:dyDescent="0.25">
      <c r="U6056">
        <v>6055</v>
      </c>
      <c r="V6056">
        <v>15773013</v>
      </c>
      <c r="W6056" t="s">
        <v>2903</v>
      </c>
      <c r="X6056">
        <v>633</v>
      </c>
      <c r="Y6056" t="s">
        <v>374</v>
      </c>
      <c r="Z6056" t="s">
        <v>437</v>
      </c>
      <c r="AA6056">
        <v>47</v>
      </c>
      <c r="AB6056">
        <v>0</v>
      </c>
      <c r="AC6056">
        <v>0</v>
      </c>
      <c r="AD6056">
        <v>1</v>
      </c>
      <c r="AE6056">
        <v>1</v>
      </c>
      <c r="AF6056">
        <v>1</v>
      </c>
      <c r="AG6056">
        <v>6342.84</v>
      </c>
      <c r="AH6056">
        <v>1</v>
      </c>
    </row>
    <row r="6057" spans="21:34" x14ac:dyDescent="0.25">
      <c r="U6057">
        <v>6056</v>
      </c>
      <c r="V6057">
        <v>15623972</v>
      </c>
      <c r="W6057" t="s">
        <v>1542</v>
      </c>
      <c r="X6057">
        <v>479</v>
      </c>
      <c r="Y6057" t="s">
        <v>378</v>
      </c>
      <c r="Z6057" t="s">
        <v>437</v>
      </c>
      <c r="AA6057">
        <v>23</v>
      </c>
      <c r="AB6057">
        <v>9</v>
      </c>
      <c r="AC6057">
        <v>123575.51</v>
      </c>
      <c r="AD6057">
        <v>1</v>
      </c>
      <c r="AE6057">
        <v>0</v>
      </c>
      <c r="AF6057">
        <v>1</v>
      </c>
      <c r="AG6057">
        <v>95148.28</v>
      </c>
      <c r="AH6057">
        <v>0</v>
      </c>
    </row>
    <row r="6058" spans="21:34" x14ac:dyDescent="0.25">
      <c r="U6058">
        <v>6057</v>
      </c>
      <c r="V6058">
        <v>15738627</v>
      </c>
      <c r="W6058" t="s">
        <v>2904</v>
      </c>
      <c r="X6058">
        <v>768</v>
      </c>
      <c r="Y6058" t="s">
        <v>374</v>
      </c>
      <c r="Z6058" t="s">
        <v>436</v>
      </c>
      <c r="AA6058">
        <v>25</v>
      </c>
      <c r="AB6058">
        <v>6</v>
      </c>
      <c r="AC6058">
        <v>0</v>
      </c>
      <c r="AD6058">
        <v>2</v>
      </c>
      <c r="AE6058">
        <v>1</v>
      </c>
      <c r="AF6058">
        <v>1</v>
      </c>
      <c r="AG6058">
        <v>21215.67</v>
      </c>
      <c r="AH6058">
        <v>0</v>
      </c>
    </row>
    <row r="6059" spans="21:34" x14ac:dyDescent="0.25">
      <c r="U6059">
        <v>6058</v>
      </c>
      <c r="V6059">
        <v>15643392</v>
      </c>
      <c r="W6059" t="s">
        <v>1420</v>
      </c>
      <c r="X6059">
        <v>742</v>
      </c>
      <c r="Y6059" t="s">
        <v>374</v>
      </c>
      <c r="Z6059" t="s">
        <v>436</v>
      </c>
      <c r="AA6059">
        <v>31</v>
      </c>
      <c r="AB6059">
        <v>4</v>
      </c>
      <c r="AC6059">
        <v>105239.1</v>
      </c>
      <c r="AD6059">
        <v>1</v>
      </c>
      <c r="AE6059">
        <v>1</v>
      </c>
      <c r="AF6059">
        <v>1</v>
      </c>
      <c r="AG6059">
        <v>19700.240000000002</v>
      </c>
      <c r="AH6059">
        <v>0</v>
      </c>
    </row>
    <row r="6060" spans="21:34" x14ac:dyDescent="0.25">
      <c r="U6060">
        <v>6059</v>
      </c>
      <c r="V6060">
        <v>15684868</v>
      </c>
      <c r="W6060" t="s">
        <v>683</v>
      </c>
      <c r="X6060">
        <v>668</v>
      </c>
      <c r="Y6060" t="s">
        <v>378</v>
      </c>
      <c r="Z6060" t="s">
        <v>436</v>
      </c>
      <c r="AA6060">
        <v>56</v>
      </c>
      <c r="AB6060">
        <v>9</v>
      </c>
      <c r="AC6060">
        <v>110993.79</v>
      </c>
      <c r="AD6060">
        <v>1</v>
      </c>
      <c r="AE6060">
        <v>1</v>
      </c>
      <c r="AF6060">
        <v>0</v>
      </c>
      <c r="AG6060">
        <v>134396.64000000001</v>
      </c>
      <c r="AH6060">
        <v>1</v>
      </c>
    </row>
    <row r="6061" spans="21:34" x14ac:dyDescent="0.25">
      <c r="U6061">
        <v>6060</v>
      </c>
      <c r="V6061">
        <v>15627854</v>
      </c>
      <c r="W6061" t="s">
        <v>1085</v>
      </c>
      <c r="X6061">
        <v>707</v>
      </c>
      <c r="Y6061" t="s">
        <v>376</v>
      </c>
      <c r="Z6061" t="s">
        <v>436</v>
      </c>
      <c r="AA6061">
        <v>44</v>
      </c>
      <c r="AB6061">
        <v>3</v>
      </c>
      <c r="AC6061">
        <v>0</v>
      </c>
      <c r="AD6061">
        <v>2</v>
      </c>
      <c r="AE6061">
        <v>1</v>
      </c>
      <c r="AF6061">
        <v>1</v>
      </c>
      <c r="AG6061">
        <v>135077.01</v>
      </c>
      <c r="AH6061">
        <v>0</v>
      </c>
    </row>
    <row r="6062" spans="21:34" x14ac:dyDescent="0.25">
      <c r="U6062">
        <v>6061</v>
      </c>
      <c r="V6062">
        <v>15669253</v>
      </c>
      <c r="W6062" t="s">
        <v>1414</v>
      </c>
      <c r="X6062">
        <v>754</v>
      </c>
      <c r="Y6062" t="s">
        <v>376</v>
      </c>
      <c r="Z6062" t="s">
        <v>436</v>
      </c>
      <c r="AA6062">
        <v>39</v>
      </c>
      <c r="AB6062">
        <v>7</v>
      </c>
      <c r="AC6062">
        <v>157691.98000000001</v>
      </c>
      <c r="AD6062">
        <v>2</v>
      </c>
      <c r="AE6062">
        <v>1</v>
      </c>
      <c r="AF6062">
        <v>0</v>
      </c>
      <c r="AG6062">
        <v>133600.89000000001</v>
      </c>
      <c r="AH6062">
        <v>1</v>
      </c>
    </row>
    <row r="6063" spans="21:34" x14ac:dyDescent="0.25">
      <c r="U6063">
        <v>6062</v>
      </c>
      <c r="V6063">
        <v>15758023</v>
      </c>
      <c r="W6063" t="s">
        <v>2905</v>
      </c>
      <c r="X6063">
        <v>544</v>
      </c>
      <c r="Y6063" t="s">
        <v>378</v>
      </c>
      <c r="Z6063" t="s">
        <v>436</v>
      </c>
      <c r="AA6063">
        <v>47</v>
      </c>
      <c r="AB6063">
        <v>5</v>
      </c>
      <c r="AC6063">
        <v>105245.21</v>
      </c>
      <c r="AD6063">
        <v>1</v>
      </c>
      <c r="AE6063">
        <v>0</v>
      </c>
      <c r="AF6063">
        <v>0</v>
      </c>
      <c r="AG6063">
        <v>99922.08</v>
      </c>
      <c r="AH6063">
        <v>1</v>
      </c>
    </row>
    <row r="6064" spans="21:34" x14ac:dyDescent="0.25">
      <c r="U6064">
        <v>6063</v>
      </c>
      <c r="V6064">
        <v>15574558</v>
      </c>
      <c r="W6064" t="s">
        <v>2906</v>
      </c>
      <c r="X6064">
        <v>718</v>
      </c>
      <c r="Y6064" t="s">
        <v>376</v>
      </c>
      <c r="Z6064" t="s">
        <v>436</v>
      </c>
      <c r="AA6064">
        <v>32</v>
      </c>
      <c r="AB6064">
        <v>8</v>
      </c>
      <c r="AC6064">
        <v>0</v>
      </c>
      <c r="AD6064">
        <v>2</v>
      </c>
      <c r="AE6064">
        <v>1</v>
      </c>
      <c r="AF6064">
        <v>1</v>
      </c>
      <c r="AG6064">
        <v>41399.33</v>
      </c>
      <c r="AH6064">
        <v>0</v>
      </c>
    </row>
    <row r="6065" spans="21:34" x14ac:dyDescent="0.25">
      <c r="U6065">
        <v>6064</v>
      </c>
      <c r="V6065">
        <v>15635256</v>
      </c>
      <c r="W6065" t="s">
        <v>1972</v>
      </c>
      <c r="X6065">
        <v>762</v>
      </c>
      <c r="Y6065" t="s">
        <v>374</v>
      </c>
      <c r="Z6065" t="s">
        <v>436</v>
      </c>
      <c r="AA6065">
        <v>31</v>
      </c>
      <c r="AB6065">
        <v>7</v>
      </c>
      <c r="AC6065">
        <v>117687.35</v>
      </c>
      <c r="AD6065">
        <v>1</v>
      </c>
      <c r="AE6065">
        <v>1</v>
      </c>
      <c r="AF6065">
        <v>1</v>
      </c>
      <c r="AG6065">
        <v>159344.43</v>
      </c>
      <c r="AH6065">
        <v>0</v>
      </c>
    </row>
    <row r="6066" spans="21:34" x14ac:dyDescent="0.25">
      <c r="U6066">
        <v>6065</v>
      </c>
      <c r="V6066">
        <v>15680399</v>
      </c>
      <c r="W6066" t="s">
        <v>988</v>
      </c>
      <c r="X6066">
        <v>772</v>
      </c>
      <c r="Y6066" t="s">
        <v>374</v>
      </c>
      <c r="Z6066" t="s">
        <v>436</v>
      </c>
      <c r="AA6066">
        <v>23</v>
      </c>
      <c r="AB6066">
        <v>2</v>
      </c>
      <c r="AC6066">
        <v>0</v>
      </c>
      <c r="AD6066">
        <v>2</v>
      </c>
      <c r="AE6066">
        <v>1</v>
      </c>
      <c r="AF6066">
        <v>0</v>
      </c>
      <c r="AG6066">
        <v>18364.189999999999</v>
      </c>
      <c r="AH6066">
        <v>0</v>
      </c>
    </row>
    <row r="6067" spans="21:34" x14ac:dyDescent="0.25">
      <c r="U6067">
        <v>6066</v>
      </c>
      <c r="V6067">
        <v>15674720</v>
      </c>
      <c r="W6067" t="s">
        <v>41</v>
      </c>
      <c r="X6067">
        <v>691</v>
      </c>
      <c r="Y6067" t="s">
        <v>378</v>
      </c>
      <c r="Z6067" t="s">
        <v>437</v>
      </c>
      <c r="AA6067">
        <v>37</v>
      </c>
      <c r="AB6067">
        <v>7</v>
      </c>
      <c r="AC6067">
        <v>123067.63</v>
      </c>
      <c r="AD6067">
        <v>1</v>
      </c>
      <c r="AE6067">
        <v>1</v>
      </c>
      <c r="AF6067">
        <v>1</v>
      </c>
      <c r="AG6067">
        <v>98162.44</v>
      </c>
      <c r="AH6067">
        <v>1</v>
      </c>
    </row>
    <row r="6068" spans="21:34" x14ac:dyDescent="0.25">
      <c r="U6068">
        <v>6067</v>
      </c>
      <c r="V6068">
        <v>15580249</v>
      </c>
      <c r="W6068" t="s">
        <v>2134</v>
      </c>
      <c r="X6068">
        <v>502</v>
      </c>
      <c r="Y6068" t="s">
        <v>374</v>
      </c>
      <c r="Z6068" t="s">
        <v>436</v>
      </c>
      <c r="AA6068">
        <v>45</v>
      </c>
      <c r="AB6068">
        <v>0</v>
      </c>
      <c r="AC6068">
        <v>0</v>
      </c>
      <c r="AD6068">
        <v>1</v>
      </c>
      <c r="AE6068">
        <v>0</v>
      </c>
      <c r="AF6068">
        <v>0</v>
      </c>
      <c r="AG6068">
        <v>84663.21</v>
      </c>
      <c r="AH6068">
        <v>0</v>
      </c>
    </row>
    <row r="6069" spans="21:34" x14ac:dyDescent="0.25">
      <c r="U6069">
        <v>6068</v>
      </c>
      <c r="V6069">
        <v>15675431</v>
      </c>
      <c r="W6069" t="s">
        <v>2577</v>
      </c>
      <c r="X6069">
        <v>563</v>
      </c>
      <c r="Y6069" t="s">
        <v>374</v>
      </c>
      <c r="Z6069" t="s">
        <v>437</v>
      </c>
      <c r="AA6069">
        <v>34</v>
      </c>
      <c r="AB6069">
        <v>6</v>
      </c>
      <c r="AC6069">
        <v>0</v>
      </c>
      <c r="AD6069">
        <v>2</v>
      </c>
      <c r="AE6069">
        <v>0</v>
      </c>
      <c r="AF6069">
        <v>0</v>
      </c>
      <c r="AG6069">
        <v>36536.93</v>
      </c>
      <c r="AH6069">
        <v>0</v>
      </c>
    </row>
    <row r="6070" spans="21:34" x14ac:dyDescent="0.25">
      <c r="U6070">
        <v>6069</v>
      </c>
      <c r="V6070">
        <v>15698285</v>
      </c>
      <c r="W6070" t="s">
        <v>807</v>
      </c>
      <c r="X6070">
        <v>676</v>
      </c>
      <c r="Y6070" t="s">
        <v>374</v>
      </c>
      <c r="Z6070" t="s">
        <v>437</v>
      </c>
      <c r="AA6070">
        <v>41</v>
      </c>
      <c r="AB6070">
        <v>4</v>
      </c>
      <c r="AC6070">
        <v>101457.14</v>
      </c>
      <c r="AD6070">
        <v>1</v>
      </c>
      <c r="AE6070">
        <v>1</v>
      </c>
      <c r="AF6070">
        <v>1</v>
      </c>
      <c r="AG6070">
        <v>79101.67</v>
      </c>
      <c r="AH6070">
        <v>0</v>
      </c>
    </row>
    <row r="6071" spans="21:34" x14ac:dyDescent="0.25">
      <c r="U6071">
        <v>6070</v>
      </c>
      <c r="V6071">
        <v>15810775</v>
      </c>
      <c r="W6071" t="s">
        <v>700</v>
      </c>
      <c r="X6071">
        <v>576</v>
      </c>
      <c r="Y6071" t="s">
        <v>376</v>
      </c>
      <c r="Z6071" t="s">
        <v>436</v>
      </c>
      <c r="AA6071">
        <v>52</v>
      </c>
      <c r="AB6071">
        <v>2</v>
      </c>
      <c r="AC6071">
        <v>100549.43</v>
      </c>
      <c r="AD6071">
        <v>2</v>
      </c>
      <c r="AE6071">
        <v>1</v>
      </c>
      <c r="AF6071">
        <v>1</v>
      </c>
      <c r="AG6071">
        <v>16644.16</v>
      </c>
      <c r="AH6071">
        <v>0</v>
      </c>
    </row>
    <row r="6072" spans="21:34" x14ac:dyDescent="0.25">
      <c r="U6072">
        <v>6071</v>
      </c>
      <c r="V6072">
        <v>15678173</v>
      </c>
      <c r="W6072" t="s">
        <v>2907</v>
      </c>
      <c r="X6072">
        <v>629</v>
      </c>
      <c r="Y6072" t="s">
        <v>376</v>
      </c>
      <c r="Z6072" t="s">
        <v>436</v>
      </c>
      <c r="AA6072">
        <v>35</v>
      </c>
      <c r="AB6072">
        <v>4</v>
      </c>
      <c r="AC6072">
        <v>174588.79999999999</v>
      </c>
      <c r="AD6072">
        <v>2</v>
      </c>
      <c r="AE6072">
        <v>0</v>
      </c>
      <c r="AF6072">
        <v>1</v>
      </c>
      <c r="AG6072">
        <v>158420.14000000001</v>
      </c>
      <c r="AH6072">
        <v>0</v>
      </c>
    </row>
    <row r="6073" spans="21:34" x14ac:dyDescent="0.25">
      <c r="U6073">
        <v>6072</v>
      </c>
      <c r="V6073">
        <v>15665222</v>
      </c>
      <c r="W6073" t="s">
        <v>1034</v>
      </c>
      <c r="X6073">
        <v>625</v>
      </c>
      <c r="Y6073" t="s">
        <v>376</v>
      </c>
      <c r="Z6073" t="s">
        <v>436</v>
      </c>
      <c r="AA6073">
        <v>52</v>
      </c>
      <c r="AB6073">
        <v>8</v>
      </c>
      <c r="AC6073">
        <v>121161.57</v>
      </c>
      <c r="AD6073">
        <v>1</v>
      </c>
      <c r="AE6073">
        <v>1</v>
      </c>
      <c r="AF6073">
        <v>0</v>
      </c>
      <c r="AG6073">
        <v>48988.28</v>
      </c>
      <c r="AH6073">
        <v>0</v>
      </c>
    </row>
    <row r="6074" spans="21:34" x14ac:dyDescent="0.25">
      <c r="U6074">
        <v>6073</v>
      </c>
      <c r="V6074">
        <v>15803908</v>
      </c>
      <c r="W6074" t="s">
        <v>742</v>
      </c>
      <c r="X6074">
        <v>628</v>
      </c>
      <c r="Y6074" t="s">
        <v>374</v>
      </c>
      <c r="Z6074" t="s">
        <v>436</v>
      </c>
      <c r="AA6074">
        <v>45</v>
      </c>
      <c r="AB6074">
        <v>9</v>
      </c>
      <c r="AC6074">
        <v>0</v>
      </c>
      <c r="AD6074">
        <v>2</v>
      </c>
      <c r="AE6074">
        <v>1</v>
      </c>
      <c r="AF6074">
        <v>1</v>
      </c>
      <c r="AG6074">
        <v>96862.56</v>
      </c>
      <c r="AH6074">
        <v>0</v>
      </c>
    </row>
    <row r="6075" spans="21:34" x14ac:dyDescent="0.25">
      <c r="U6075">
        <v>6074</v>
      </c>
      <c r="V6075">
        <v>15586039</v>
      </c>
      <c r="W6075" t="s">
        <v>1258</v>
      </c>
      <c r="X6075">
        <v>471</v>
      </c>
      <c r="Y6075" t="s">
        <v>378</v>
      </c>
      <c r="Z6075" t="s">
        <v>437</v>
      </c>
      <c r="AA6075">
        <v>36</v>
      </c>
      <c r="AB6075">
        <v>5</v>
      </c>
      <c r="AC6075">
        <v>90063.74</v>
      </c>
      <c r="AD6075">
        <v>2</v>
      </c>
      <c r="AE6075">
        <v>1</v>
      </c>
      <c r="AF6075">
        <v>1</v>
      </c>
      <c r="AG6075">
        <v>96366.7</v>
      </c>
      <c r="AH6075">
        <v>0</v>
      </c>
    </row>
    <row r="6076" spans="21:34" x14ac:dyDescent="0.25">
      <c r="U6076">
        <v>6075</v>
      </c>
      <c r="V6076">
        <v>15802570</v>
      </c>
      <c r="W6076" t="s">
        <v>2178</v>
      </c>
      <c r="X6076">
        <v>811</v>
      </c>
      <c r="Y6076" t="s">
        <v>374</v>
      </c>
      <c r="Z6076" t="s">
        <v>437</v>
      </c>
      <c r="AA6076">
        <v>45</v>
      </c>
      <c r="AB6076">
        <v>5</v>
      </c>
      <c r="AC6076">
        <v>0</v>
      </c>
      <c r="AD6076">
        <v>2</v>
      </c>
      <c r="AE6076">
        <v>1</v>
      </c>
      <c r="AF6076">
        <v>1</v>
      </c>
      <c r="AG6076">
        <v>146123.19</v>
      </c>
      <c r="AH6076">
        <v>0</v>
      </c>
    </row>
    <row r="6077" spans="21:34" x14ac:dyDescent="0.25">
      <c r="U6077">
        <v>6076</v>
      </c>
      <c r="V6077">
        <v>15781451</v>
      </c>
      <c r="W6077" t="s">
        <v>693</v>
      </c>
      <c r="X6077">
        <v>504</v>
      </c>
      <c r="Y6077" t="s">
        <v>374</v>
      </c>
      <c r="Z6077" t="s">
        <v>436</v>
      </c>
      <c r="AA6077">
        <v>42</v>
      </c>
      <c r="AB6077">
        <v>3</v>
      </c>
      <c r="AC6077">
        <v>134936.97</v>
      </c>
      <c r="AD6077">
        <v>2</v>
      </c>
      <c r="AE6077">
        <v>0</v>
      </c>
      <c r="AF6077">
        <v>0</v>
      </c>
      <c r="AG6077">
        <v>135178.91</v>
      </c>
      <c r="AH6077">
        <v>0</v>
      </c>
    </row>
    <row r="6078" spans="21:34" x14ac:dyDescent="0.25">
      <c r="U6078">
        <v>6077</v>
      </c>
      <c r="V6078">
        <v>15721019</v>
      </c>
      <c r="W6078" t="s">
        <v>363</v>
      </c>
      <c r="X6078">
        <v>687</v>
      </c>
      <c r="Y6078" t="s">
        <v>374</v>
      </c>
      <c r="Z6078" t="s">
        <v>437</v>
      </c>
      <c r="AA6078">
        <v>24</v>
      </c>
      <c r="AB6078">
        <v>3</v>
      </c>
      <c r="AC6078">
        <v>110495.27</v>
      </c>
      <c r="AD6078">
        <v>1</v>
      </c>
      <c r="AE6078">
        <v>1</v>
      </c>
      <c r="AF6078">
        <v>0</v>
      </c>
      <c r="AG6078">
        <v>158615.41</v>
      </c>
      <c r="AH6078">
        <v>0</v>
      </c>
    </row>
    <row r="6079" spans="21:34" x14ac:dyDescent="0.25">
      <c r="U6079">
        <v>6078</v>
      </c>
      <c r="V6079">
        <v>15738588</v>
      </c>
      <c r="W6079" t="s">
        <v>671</v>
      </c>
      <c r="X6079">
        <v>660</v>
      </c>
      <c r="Y6079" t="s">
        <v>378</v>
      </c>
      <c r="Z6079" t="s">
        <v>437</v>
      </c>
      <c r="AA6079">
        <v>37</v>
      </c>
      <c r="AB6079">
        <v>2</v>
      </c>
      <c r="AC6079">
        <v>133200.09</v>
      </c>
      <c r="AD6079">
        <v>1</v>
      </c>
      <c r="AE6079">
        <v>0</v>
      </c>
      <c r="AF6079">
        <v>0</v>
      </c>
      <c r="AG6079">
        <v>71433.88</v>
      </c>
      <c r="AH6079">
        <v>0</v>
      </c>
    </row>
    <row r="6080" spans="21:34" x14ac:dyDescent="0.25">
      <c r="U6080">
        <v>6079</v>
      </c>
      <c r="V6080">
        <v>15730657</v>
      </c>
      <c r="W6080" t="s">
        <v>2908</v>
      </c>
      <c r="X6080">
        <v>548</v>
      </c>
      <c r="Y6080" t="s">
        <v>374</v>
      </c>
      <c r="Z6080" t="s">
        <v>437</v>
      </c>
      <c r="AA6080">
        <v>41</v>
      </c>
      <c r="AB6080">
        <v>4</v>
      </c>
      <c r="AC6080">
        <v>82596.800000000003</v>
      </c>
      <c r="AD6080">
        <v>1</v>
      </c>
      <c r="AE6080">
        <v>0</v>
      </c>
      <c r="AF6080">
        <v>1</v>
      </c>
      <c r="AG6080">
        <v>55672.09</v>
      </c>
      <c r="AH6080">
        <v>0</v>
      </c>
    </row>
    <row r="6081" spans="21:34" x14ac:dyDescent="0.25">
      <c r="U6081">
        <v>6080</v>
      </c>
      <c r="V6081">
        <v>15739292</v>
      </c>
      <c r="W6081" t="s">
        <v>2801</v>
      </c>
      <c r="X6081">
        <v>609</v>
      </c>
      <c r="Y6081" t="s">
        <v>378</v>
      </c>
      <c r="Z6081" t="s">
        <v>436</v>
      </c>
      <c r="AA6081">
        <v>31</v>
      </c>
      <c r="AB6081">
        <v>9</v>
      </c>
      <c r="AC6081">
        <v>103837.75</v>
      </c>
      <c r="AD6081">
        <v>1</v>
      </c>
      <c r="AE6081">
        <v>1</v>
      </c>
      <c r="AF6081">
        <v>1</v>
      </c>
      <c r="AG6081">
        <v>150218.10999999999</v>
      </c>
      <c r="AH6081">
        <v>0</v>
      </c>
    </row>
    <row r="6082" spans="21:34" x14ac:dyDescent="0.25">
      <c r="U6082">
        <v>6081</v>
      </c>
      <c r="V6082">
        <v>15725945</v>
      </c>
      <c r="W6082" t="s">
        <v>2638</v>
      </c>
      <c r="X6082">
        <v>659</v>
      </c>
      <c r="Y6082" t="s">
        <v>376</v>
      </c>
      <c r="Z6082" t="s">
        <v>437</v>
      </c>
      <c r="AA6082">
        <v>42</v>
      </c>
      <c r="AB6082">
        <v>2</v>
      </c>
      <c r="AC6082">
        <v>0</v>
      </c>
      <c r="AD6082">
        <v>1</v>
      </c>
      <c r="AE6082">
        <v>0</v>
      </c>
      <c r="AF6082">
        <v>0</v>
      </c>
      <c r="AG6082">
        <v>162734.31</v>
      </c>
      <c r="AH6082">
        <v>1</v>
      </c>
    </row>
    <row r="6083" spans="21:34" x14ac:dyDescent="0.25">
      <c r="U6083">
        <v>6082</v>
      </c>
      <c r="V6083">
        <v>15813159</v>
      </c>
      <c r="W6083" t="s">
        <v>2909</v>
      </c>
      <c r="X6083">
        <v>526</v>
      </c>
      <c r="Y6083" t="s">
        <v>374</v>
      </c>
      <c r="Z6083" t="s">
        <v>436</v>
      </c>
      <c r="AA6083">
        <v>52</v>
      </c>
      <c r="AB6083">
        <v>8</v>
      </c>
      <c r="AC6083">
        <v>93590.47</v>
      </c>
      <c r="AD6083">
        <v>1</v>
      </c>
      <c r="AE6083">
        <v>0</v>
      </c>
      <c r="AF6083">
        <v>1</v>
      </c>
      <c r="AG6083">
        <v>21228.71</v>
      </c>
      <c r="AH6083">
        <v>1</v>
      </c>
    </row>
    <row r="6084" spans="21:34" x14ac:dyDescent="0.25">
      <c r="U6084">
        <v>6083</v>
      </c>
      <c r="V6084">
        <v>15636820</v>
      </c>
      <c r="W6084" t="s">
        <v>1140</v>
      </c>
      <c r="X6084">
        <v>725</v>
      </c>
      <c r="Y6084" t="s">
        <v>378</v>
      </c>
      <c r="Z6084" t="s">
        <v>436</v>
      </c>
      <c r="AA6084">
        <v>40</v>
      </c>
      <c r="AB6084">
        <v>8</v>
      </c>
      <c r="AC6084">
        <v>104149.66</v>
      </c>
      <c r="AD6084">
        <v>1</v>
      </c>
      <c r="AE6084">
        <v>1</v>
      </c>
      <c r="AF6084">
        <v>0</v>
      </c>
      <c r="AG6084">
        <v>62027.9</v>
      </c>
      <c r="AH6084">
        <v>0</v>
      </c>
    </row>
    <row r="6085" spans="21:34" x14ac:dyDescent="0.25">
      <c r="U6085">
        <v>6084</v>
      </c>
      <c r="V6085">
        <v>15603880</v>
      </c>
      <c r="W6085" t="s">
        <v>787</v>
      </c>
      <c r="X6085">
        <v>519</v>
      </c>
      <c r="Y6085" t="s">
        <v>378</v>
      </c>
      <c r="Z6085" t="s">
        <v>436</v>
      </c>
      <c r="AA6085">
        <v>38</v>
      </c>
      <c r="AB6085">
        <v>1</v>
      </c>
      <c r="AC6085">
        <v>114141.64</v>
      </c>
      <c r="AD6085">
        <v>1</v>
      </c>
      <c r="AE6085">
        <v>1</v>
      </c>
      <c r="AF6085">
        <v>1</v>
      </c>
      <c r="AG6085">
        <v>60988.21</v>
      </c>
      <c r="AH6085">
        <v>1</v>
      </c>
    </row>
    <row r="6086" spans="21:34" x14ac:dyDescent="0.25">
      <c r="U6086">
        <v>6085</v>
      </c>
      <c r="V6086">
        <v>15619494</v>
      </c>
      <c r="W6086" t="s">
        <v>2910</v>
      </c>
      <c r="X6086">
        <v>562</v>
      </c>
      <c r="Y6086" t="s">
        <v>378</v>
      </c>
      <c r="Z6086" t="s">
        <v>437</v>
      </c>
      <c r="AA6086">
        <v>31</v>
      </c>
      <c r="AB6086">
        <v>9</v>
      </c>
      <c r="AC6086">
        <v>117153</v>
      </c>
      <c r="AD6086">
        <v>1</v>
      </c>
      <c r="AE6086">
        <v>1</v>
      </c>
      <c r="AF6086">
        <v>1</v>
      </c>
      <c r="AG6086">
        <v>108675.01</v>
      </c>
      <c r="AH6086">
        <v>0</v>
      </c>
    </row>
    <row r="6087" spans="21:34" x14ac:dyDescent="0.25">
      <c r="U6087">
        <v>6086</v>
      </c>
      <c r="V6087">
        <v>15596992</v>
      </c>
      <c r="W6087" t="s">
        <v>2277</v>
      </c>
      <c r="X6087">
        <v>482</v>
      </c>
      <c r="Y6087" t="s">
        <v>378</v>
      </c>
      <c r="Z6087" t="s">
        <v>436</v>
      </c>
      <c r="AA6087">
        <v>45</v>
      </c>
      <c r="AB6087">
        <v>7</v>
      </c>
      <c r="AC6087">
        <v>156353.46</v>
      </c>
      <c r="AD6087">
        <v>1</v>
      </c>
      <c r="AE6087">
        <v>1</v>
      </c>
      <c r="AF6087">
        <v>0</v>
      </c>
      <c r="AG6087">
        <v>72643.95</v>
      </c>
      <c r="AH6087">
        <v>1</v>
      </c>
    </row>
    <row r="6088" spans="21:34" x14ac:dyDescent="0.25">
      <c r="U6088">
        <v>6087</v>
      </c>
      <c r="V6088">
        <v>15735025</v>
      </c>
      <c r="W6088" t="s">
        <v>705</v>
      </c>
      <c r="X6088">
        <v>535</v>
      </c>
      <c r="Y6088" t="s">
        <v>376</v>
      </c>
      <c r="Z6088" t="s">
        <v>436</v>
      </c>
      <c r="AA6088">
        <v>37</v>
      </c>
      <c r="AB6088">
        <v>3</v>
      </c>
      <c r="AC6088">
        <v>175534.78</v>
      </c>
      <c r="AD6088">
        <v>2</v>
      </c>
      <c r="AE6088">
        <v>1</v>
      </c>
      <c r="AF6088">
        <v>1</v>
      </c>
      <c r="AG6088">
        <v>9241.52</v>
      </c>
      <c r="AH6088">
        <v>0</v>
      </c>
    </row>
    <row r="6089" spans="21:34" x14ac:dyDescent="0.25">
      <c r="U6089">
        <v>6088</v>
      </c>
      <c r="V6089">
        <v>15730759</v>
      </c>
      <c r="W6089" t="s">
        <v>1549</v>
      </c>
      <c r="X6089">
        <v>561</v>
      </c>
      <c r="Y6089" t="s">
        <v>374</v>
      </c>
      <c r="Z6089" t="s">
        <v>437</v>
      </c>
      <c r="AA6089">
        <v>27</v>
      </c>
      <c r="AB6089">
        <v>9</v>
      </c>
      <c r="AC6089">
        <v>135637</v>
      </c>
      <c r="AD6089">
        <v>1</v>
      </c>
      <c r="AE6089">
        <v>1</v>
      </c>
      <c r="AF6089">
        <v>0</v>
      </c>
      <c r="AG6089">
        <v>153080.4</v>
      </c>
      <c r="AH6089">
        <v>1</v>
      </c>
    </row>
    <row r="6090" spans="21:34" x14ac:dyDescent="0.25">
      <c r="U6090">
        <v>6089</v>
      </c>
      <c r="V6090">
        <v>15752912</v>
      </c>
      <c r="W6090" t="s">
        <v>2911</v>
      </c>
      <c r="X6090">
        <v>661</v>
      </c>
      <c r="Y6090" t="s">
        <v>374</v>
      </c>
      <c r="Z6090" t="s">
        <v>437</v>
      </c>
      <c r="AA6090">
        <v>30</v>
      </c>
      <c r="AB6090">
        <v>7</v>
      </c>
      <c r="AC6090">
        <v>0</v>
      </c>
      <c r="AD6090">
        <v>2</v>
      </c>
      <c r="AE6090">
        <v>1</v>
      </c>
      <c r="AF6090">
        <v>0</v>
      </c>
      <c r="AG6090">
        <v>72196.570000000007</v>
      </c>
      <c r="AH6090">
        <v>0</v>
      </c>
    </row>
    <row r="6091" spans="21:34" x14ac:dyDescent="0.25">
      <c r="U6091">
        <v>6090</v>
      </c>
      <c r="V6091">
        <v>15711316</v>
      </c>
      <c r="W6091" t="s">
        <v>1108</v>
      </c>
      <c r="X6091">
        <v>771</v>
      </c>
      <c r="Y6091" t="s">
        <v>374</v>
      </c>
      <c r="Z6091" t="s">
        <v>436</v>
      </c>
      <c r="AA6091">
        <v>27</v>
      </c>
      <c r="AB6091">
        <v>2</v>
      </c>
      <c r="AC6091">
        <v>0</v>
      </c>
      <c r="AD6091">
        <v>2</v>
      </c>
      <c r="AE6091">
        <v>1</v>
      </c>
      <c r="AF6091">
        <v>1</v>
      </c>
      <c r="AG6091">
        <v>199527.34</v>
      </c>
      <c r="AH6091">
        <v>0</v>
      </c>
    </row>
    <row r="6092" spans="21:34" x14ac:dyDescent="0.25">
      <c r="U6092">
        <v>6091</v>
      </c>
      <c r="V6092">
        <v>15738785</v>
      </c>
      <c r="W6092" t="s">
        <v>886</v>
      </c>
      <c r="X6092">
        <v>545</v>
      </c>
      <c r="Y6092" t="s">
        <v>374</v>
      </c>
      <c r="Z6092" t="s">
        <v>436</v>
      </c>
      <c r="AA6092">
        <v>26</v>
      </c>
      <c r="AB6092">
        <v>7</v>
      </c>
      <c r="AC6092">
        <v>0</v>
      </c>
      <c r="AD6092">
        <v>2</v>
      </c>
      <c r="AE6092">
        <v>0</v>
      </c>
      <c r="AF6092">
        <v>1</v>
      </c>
      <c r="AG6092">
        <v>156598.23000000001</v>
      </c>
      <c r="AH6092">
        <v>0</v>
      </c>
    </row>
    <row r="6093" spans="21:34" x14ac:dyDescent="0.25">
      <c r="U6093">
        <v>6092</v>
      </c>
      <c r="V6093">
        <v>15777896</v>
      </c>
      <c r="W6093" t="s">
        <v>1549</v>
      </c>
      <c r="X6093">
        <v>850</v>
      </c>
      <c r="Y6093" t="s">
        <v>378</v>
      </c>
      <c r="Z6093" t="s">
        <v>437</v>
      </c>
      <c r="AA6093">
        <v>33</v>
      </c>
      <c r="AB6093">
        <v>2</v>
      </c>
      <c r="AC6093">
        <v>83415.039999999994</v>
      </c>
      <c r="AD6093">
        <v>1</v>
      </c>
      <c r="AE6093">
        <v>0</v>
      </c>
      <c r="AF6093">
        <v>1</v>
      </c>
      <c r="AG6093">
        <v>74917.64</v>
      </c>
      <c r="AH6093">
        <v>0</v>
      </c>
    </row>
    <row r="6094" spans="21:34" x14ac:dyDescent="0.25">
      <c r="U6094">
        <v>6093</v>
      </c>
      <c r="V6094">
        <v>15628963</v>
      </c>
      <c r="W6094" t="s">
        <v>2708</v>
      </c>
      <c r="X6094">
        <v>601</v>
      </c>
      <c r="Y6094" t="s">
        <v>378</v>
      </c>
      <c r="Z6094" t="s">
        <v>436</v>
      </c>
      <c r="AA6094">
        <v>43</v>
      </c>
      <c r="AB6094">
        <v>3</v>
      </c>
      <c r="AC6094">
        <v>141859.12</v>
      </c>
      <c r="AD6094">
        <v>2</v>
      </c>
      <c r="AE6094">
        <v>1</v>
      </c>
      <c r="AF6094">
        <v>1</v>
      </c>
      <c r="AG6094">
        <v>111249.62</v>
      </c>
      <c r="AH6094">
        <v>0</v>
      </c>
    </row>
    <row r="6095" spans="21:34" x14ac:dyDescent="0.25">
      <c r="U6095">
        <v>6094</v>
      </c>
      <c r="V6095">
        <v>15742126</v>
      </c>
      <c r="W6095" t="s">
        <v>916</v>
      </c>
      <c r="X6095">
        <v>712</v>
      </c>
      <c r="Y6095" t="s">
        <v>378</v>
      </c>
      <c r="Z6095" t="s">
        <v>436</v>
      </c>
      <c r="AA6095">
        <v>38</v>
      </c>
      <c r="AB6095">
        <v>7</v>
      </c>
      <c r="AC6095">
        <v>132767.66</v>
      </c>
      <c r="AD6095">
        <v>2</v>
      </c>
      <c r="AE6095">
        <v>1</v>
      </c>
      <c r="AF6095">
        <v>1</v>
      </c>
      <c r="AG6095">
        <v>59115.77</v>
      </c>
      <c r="AH6095">
        <v>0</v>
      </c>
    </row>
    <row r="6096" spans="21:34" x14ac:dyDescent="0.25">
      <c r="U6096">
        <v>6095</v>
      </c>
      <c r="V6096">
        <v>15575623</v>
      </c>
      <c r="W6096" t="s">
        <v>1571</v>
      </c>
      <c r="X6096">
        <v>589</v>
      </c>
      <c r="Y6096" t="s">
        <v>374</v>
      </c>
      <c r="Z6096" t="s">
        <v>437</v>
      </c>
      <c r="AA6096">
        <v>31</v>
      </c>
      <c r="AB6096">
        <v>10</v>
      </c>
      <c r="AC6096">
        <v>110635.32</v>
      </c>
      <c r="AD6096">
        <v>1</v>
      </c>
      <c r="AE6096">
        <v>1</v>
      </c>
      <c r="AF6096">
        <v>0</v>
      </c>
      <c r="AG6096">
        <v>148218.85999999999</v>
      </c>
      <c r="AH6096">
        <v>0</v>
      </c>
    </row>
    <row r="6097" spans="21:34" x14ac:dyDescent="0.25">
      <c r="U6097">
        <v>6096</v>
      </c>
      <c r="V6097">
        <v>15741652</v>
      </c>
      <c r="W6097" t="s">
        <v>1430</v>
      </c>
      <c r="X6097">
        <v>600</v>
      </c>
      <c r="Y6097" t="s">
        <v>376</v>
      </c>
      <c r="Z6097" t="s">
        <v>436</v>
      </c>
      <c r="AA6097">
        <v>37</v>
      </c>
      <c r="AB6097">
        <v>8</v>
      </c>
      <c r="AC6097">
        <v>177657.35</v>
      </c>
      <c r="AD6097">
        <v>1</v>
      </c>
      <c r="AE6097">
        <v>1</v>
      </c>
      <c r="AF6097">
        <v>1</v>
      </c>
      <c r="AG6097">
        <v>77142.320000000007</v>
      </c>
      <c r="AH6097">
        <v>0</v>
      </c>
    </row>
    <row r="6098" spans="21:34" x14ac:dyDescent="0.25">
      <c r="U6098">
        <v>6097</v>
      </c>
      <c r="V6098">
        <v>15738884</v>
      </c>
      <c r="W6098" t="s">
        <v>720</v>
      </c>
      <c r="X6098">
        <v>642</v>
      </c>
      <c r="Y6098" t="s">
        <v>378</v>
      </c>
      <c r="Z6098" t="s">
        <v>436</v>
      </c>
      <c r="AA6098">
        <v>41</v>
      </c>
      <c r="AB6098">
        <v>4</v>
      </c>
      <c r="AC6098">
        <v>157777.57999999999</v>
      </c>
      <c r="AD6098">
        <v>1</v>
      </c>
      <c r="AE6098">
        <v>1</v>
      </c>
      <c r="AF6098">
        <v>0</v>
      </c>
      <c r="AG6098">
        <v>67484.600000000006</v>
      </c>
      <c r="AH6098">
        <v>0</v>
      </c>
    </row>
    <row r="6099" spans="21:34" x14ac:dyDescent="0.25">
      <c r="U6099">
        <v>6098</v>
      </c>
      <c r="V6099">
        <v>15615050</v>
      </c>
      <c r="W6099" t="s">
        <v>1206</v>
      </c>
      <c r="X6099">
        <v>575</v>
      </c>
      <c r="Y6099" t="s">
        <v>378</v>
      </c>
      <c r="Z6099" t="s">
        <v>436</v>
      </c>
      <c r="AA6099">
        <v>47</v>
      </c>
      <c r="AB6099">
        <v>9</v>
      </c>
      <c r="AC6099">
        <v>107915.94</v>
      </c>
      <c r="AD6099">
        <v>2</v>
      </c>
      <c r="AE6099">
        <v>1</v>
      </c>
      <c r="AF6099">
        <v>1</v>
      </c>
      <c r="AG6099">
        <v>63452.18</v>
      </c>
      <c r="AH6099">
        <v>1</v>
      </c>
    </row>
    <row r="6100" spans="21:34" x14ac:dyDescent="0.25">
      <c r="U6100">
        <v>6099</v>
      </c>
      <c r="V6100">
        <v>15803005</v>
      </c>
      <c r="W6100" t="s">
        <v>718</v>
      </c>
      <c r="X6100">
        <v>570</v>
      </c>
      <c r="Y6100" t="s">
        <v>378</v>
      </c>
      <c r="Z6100" t="s">
        <v>437</v>
      </c>
      <c r="AA6100">
        <v>57</v>
      </c>
      <c r="AB6100">
        <v>5</v>
      </c>
      <c r="AC6100">
        <v>86568.75</v>
      </c>
      <c r="AD6100">
        <v>1</v>
      </c>
      <c r="AE6100">
        <v>0</v>
      </c>
      <c r="AF6100">
        <v>1</v>
      </c>
      <c r="AG6100">
        <v>103660.31</v>
      </c>
      <c r="AH6100">
        <v>0</v>
      </c>
    </row>
    <row r="6101" spans="21:34" x14ac:dyDescent="0.25">
      <c r="U6101">
        <v>6100</v>
      </c>
      <c r="V6101">
        <v>15743498</v>
      </c>
      <c r="W6101" t="s">
        <v>2243</v>
      </c>
      <c r="X6101">
        <v>532</v>
      </c>
      <c r="Y6101" t="s">
        <v>378</v>
      </c>
      <c r="Z6101" t="s">
        <v>436</v>
      </c>
      <c r="AA6101">
        <v>52</v>
      </c>
      <c r="AB6101">
        <v>9</v>
      </c>
      <c r="AC6101">
        <v>137755.76</v>
      </c>
      <c r="AD6101">
        <v>1</v>
      </c>
      <c r="AE6101">
        <v>1</v>
      </c>
      <c r="AF6101">
        <v>0</v>
      </c>
      <c r="AG6101">
        <v>163191.99</v>
      </c>
      <c r="AH6101">
        <v>1</v>
      </c>
    </row>
    <row r="6102" spans="21:34" x14ac:dyDescent="0.25">
      <c r="U6102">
        <v>6101</v>
      </c>
      <c r="V6102">
        <v>15720463</v>
      </c>
      <c r="W6102" t="s">
        <v>809</v>
      </c>
      <c r="X6102">
        <v>796</v>
      </c>
      <c r="Y6102" t="s">
        <v>374</v>
      </c>
      <c r="Z6102" t="s">
        <v>436</v>
      </c>
      <c r="AA6102">
        <v>30</v>
      </c>
      <c r="AB6102">
        <v>2</v>
      </c>
      <c r="AC6102">
        <v>137262.71</v>
      </c>
      <c r="AD6102">
        <v>2</v>
      </c>
      <c r="AE6102">
        <v>1</v>
      </c>
      <c r="AF6102">
        <v>0</v>
      </c>
      <c r="AG6102">
        <v>62905.29</v>
      </c>
      <c r="AH6102">
        <v>0</v>
      </c>
    </row>
    <row r="6103" spans="21:34" x14ac:dyDescent="0.25">
      <c r="U6103">
        <v>6102</v>
      </c>
      <c r="V6103">
        <v>15588695</v>
      </c>
      <c r="W6103" t="s">
        <v>1405</v>
      </c>
      <c r="X6103">
        <v>833</v>
      </c>
      <c r="Y6103" t="s">
        <v>376</v>
      </c>
      <c r="Z6103" t="s">
        <v>436</v>
      </c>
      <c r="AA6103">
        <v>32</v>
      </c>
      <c r="AB6103">
        <v>6</v>
      </c>
      <c r="AC6103">
        <v>0</v>
      </c>
      <c r="AD6103">
        <v>1</v>
      </c>
      <c r="AE6103">
        <v>1</v>
      </c>
      <c r="AF6103">
        <v>1</v>
      </c>
      <c r="AG6103">
        <v>44323.22</v>
      </c>
      <c r="AH6103">
        <v>1</v>
      </c>
    </row>
    <row r="6104" spans="21:34" x14ac:dyDescent="0.25">
      <c r="U6104">
        <v>6103</v>
      </c>
      <c r="V6104">
        <v>15665802</v>
      </c>
      <c r="W6104" t="s">
        <v>1467</v>
      </c>
      <c r="X6104">
        <v>642</v>
      </c>
      <c r="Y6104" t="s">
        <v>376</v>
      </c>
      <c r="Z6104" t="s">
        <v>437</v>
      </c>
      <c r="AA6104">
        <v>36</v>
      </c>
      <c r="AB6104">
        <v>6</v>
      </c>
      <c r="AC6104">
        <v>0</v>
      </c>
      <c r="AD6104">
        <v>2</v>
      </c>
      <c r="AE6104">
        <v>1</v>
      </c>
      <c r="AF6104">
        <v>1</v>
      </c>
      <c r="AG6104">
        <v>97938.59</v>
      </c>
      <c r="AH6104">
        <v>0</v>
      </c>
    </row>
    <row r="6105" spans="21:34" x14ac:dyDescent="0.25">
      <c r="U6105">
        <v>6104</v>
      </c>
      <c r="V6105">
        <v>15571144</v>
      </c>
      <c r="W6105" t="s">
        <v>2363</v>
      </c>
      <c r="X6105">
        <v>655</v>
      </c>
      <c r="Y6105" t="s">
        <v>374</v>
      </c>
      <c r="Z6105" t="s">
        <v>436</v>
      </c>
      <c r="AA6105">
        <v>28</v>
      </c>
      <c r="AB6105">
        <v>10</v>
      </c>
      <c r="AC6105">
        <v>0</v>
      </c>
      <c r="AD6105">
        <v>2</v>
      </c>
      <c r="AE6105">
        <v>0</v>
      </c>
      <c r="AF6105">
        <v>1</v>
      </c>
      <c r="AG6105">
        <v>126565.21</v>
      </c>
      <c r="AH6105">
        <v>0</v>
      </c>
    </row>
    <row r="6106" spans="21:34" x14ac:dyDescent="0.25">
      <c r="U6106">
        <v>6105</v>
      </c>
      <c r="V6106">
        <v>15750731</v>
      </c>
      <c r="W6106" t="s">
        <v>695</v>
      </c>
      <c r="X6106">
        <v>736</v>
      </c>
      <c r="Y6106" t="s">
        <v>378</v>
      </c>
      <c r="Z6106" t="s">
        <v>436</v>
      </c>
      <c r="AA6106">
        <v>50</v>
      </c>
      <c r="AB6106">
        <v>9</v>
      </c>
      <c r="AC6106">
        <v>116309.01</v>
      </c>
      <c r="AD6106">
        <v>1</v>
      </c>
      <c r="AE6106">
        <v>1</v>
      </c>
      <c r="AF6106">
        <v>0</v>
      </c>
      <c r="AG6106">
        <v>185360.4</v>
      </c>
      <c r="AH6106">
        <v>1</v>
      </c>
    </row>
    <row r="6107" spans="21:34" x14ac:dyDescent="0.25">
      <c r="U6107">
        <v>6106</v>
      </c>
      <c r="V6107">
        <v>15605134</v>
      </c>
      <c r="W6107" t="s">
        <v>2912</v>
      </c>
      <c r="X6107">
        <v>617</v>
      </c>
      <c r="Y6107" t="s">
        <v>374</v>
      </c>
      <c r="Z6107" t="s">
        <v>437</v>
      </c>
      <c r="AA6107">
        <v>34</v>
      </c>
      <c r="AB6107">
        <v>0</v>
      </c>
      <c r="AC6107">
        <v>131244.65</v>
      </c>
      <c r="AD6107">
        <v>2</v>
      </c>
      <c r="AE6107">
        <v>1</v>
      </c>
      <c r="AF6107">
        <v>0</v>
      </c>
      <c r="AG6107">
        <v>183229.02</v>
      </c>
      <c r="AH6107">
        <v>0</v>
      </c>
    </row>
    <row r="6108" spans="21:34" x14ac:dyDescent="0.25">
      <c r="U6108">
        <v>6107</v>
      </c>
      <c r="V6108">
        <v>15626044</v>
      </c>
      <c r="W6108" t="s">
        <v>1034</v>
      </c>
      <c r="X6108">
        <v>762</v>
      </c>
      <c r="Y6108" t="s">
        <v>378</v>
      </c>
      <c r="Z6108" t="s">
        <v>436</v>
      </c>
      <c r="AA6108">
        <v>28</v>
      </c>
      <c r="AB6108">
        <v>3</v>
      </c>
      <c r="AC6108">
        <v>125155.83</v>
      </c>
      <c r="AD6108">
        <v>2</v>
      </c>
      <c r="AE6108">
        <v>1</v>
      </c>
      <c r="AF6108">
        <v>1</v>
      </c>
      <c r="AG6108">
        <v>106024.02</v>
      </c>
      <c r="AH6108">
        <v>0</v>
      </c>
    </row>
    <row r="6109" spans="21:34" x14ac:dyDescent="0.25">
      <c r="U6109">
        <v>6108</v>
      </c>
      <c r="V6109">
        <v>15737910</v>
      </c>
      <c r="W6109" t="s">
        <v>1054</v>
      </c>
      <c r="X6109">
        <v>703</v>
      </c>
      <c r="Y6109" t="s">
        <v>378</v>
      </c>
      <c r="Z6109" t="s">
        <v>436</v>
      </c>
      <c r="AA6109">
        <v>35</v>
      </c>
      <c r="AB6109">
        <v>5</v>
      </c>
      <c r="AC6109">
        <v>140691.07999999999</v>
      </c>
      <c r="AD6109">
        <v>2</v>
      </c>
      <c r="AE6109">
        <v>1</v>
      </c>
      <c r="AF6109">
        <v>0</v>
      </c>
      <c r="AG6109">
        <v>167810.26</v>
      </c>
      <c r="AH6109">
        <v>0</v>
      </c>
    </row>
    <row r="6110" spans="21:34" x14ac:dyDescent="0.25">
      <c r="U6110">
        <v>6109</v>
      </c>
      <c r="V6110">
        <v>15761076</v>
      </c>
      <c r="W6110" t="s">
        <v>1977</v>
      </c>
      <c r="X6110">
        <v>507</v>
      </c>
      <c r="Y6110" t="s">
        <v>374</v>
      </c>
      <c r="Z6110" t="s">
        <v>436</v>
      </c>
      <c r="AA6110">
        <v>41</v>
      </c>
      <c r="AB6110">
        <v>3</v>
      </c>
      <c r="AC6110">
        <v>58820.32</v>
      </c>
      <c r="AD6110">
        <v>2</v>
      </c>
      <c r="AE6110">
        <v>1</v>
      </c>
      <c r="AF6110">
        <v>1</v>
      </c>
      <c r="AG6110">
        <v>138536.09</v>
      </c>
      <c r="AH6110">
        <v>0</v>
      </c>
    </row>
    <row r="6111" spans="21:34" x14ac:dyDescent="0.25">
      <c r="U6111">
        <v>6110</v>
      </c>
      <c r="V6111">
        <v>15710105</v>
      </c>
      <c r="W6111" t="s">
        <v>2913</v>
      </c>
      <c r="X6111">
        <v>581</v>
      </c>
      <c r="Y6111" t="s">
        <v>378</v>
      </c>
      <c r="Z6111" t="s">
        <v>437</v>
      </c>
      <c r="AA6111">
        <v>26</v>
      </c>
      <c r="AB6111">
        <v>3</v>
      </c>
      <c r="AC6111">
        <v>105099.45</v>
      </c>
      <c r="AD6111">
        <v>1</v>
      </c>
      <c r="AE6111">
        <v>1</v>
      </c>
      <c r="AF6111">
        <v>1</v>
      </c>
      <c r="AG6111">
        <v>184520</v>
      </c>
      <c r="AH6111">
        <v>1</v>
      </c>
    </row>
    <row r="6112" spans="21:34" x14ac:dyDescent="0.25">
      <c r="U6112">
        <v>6111</v>
      </c>
      <c r="V6112">
        <v>15577402</v>
      </c>
      <c r="W6112" t="s">
        <v>865</v>
      </c>
      <c r="X6112">
        <v>593</v>
      </c>
      <c r="Y6112" t="s">
        <v>374</v>
      </c>
      <c r="Z6112" t="s">
        <v>436</v>
      </c>
      <c r="AA6112">
        <v>31</v>
      </c>
      <c r="AB6112">
        <v>9</v>
      </c>
      <c r="AC6112">
        <v>0</v>
      </c>
      <c r="AD6112">
        <v>2</v>
      </c>
      <c r="AE6112">
        <v>0</v>
      </c>
      <c r="AF6112">
        <v>1</v>
      </c>
      <c r="AG6112">
        <v>20492.16</v>
      </c>
      <c r="AH6112">
        <v>0</v>
      </c>
    </row>
    <row r="6113" spans="21:34" x14ac:dyDescent="0.25">
      <c r="U6113">
        <v>6112</v>
      </c>
      <c r="V6113">
        <v>15803337</v>
      </c>
      <c r="W6113" t="s">
        <v>1299</v>
      </c>
      <c r="X6113">
        <v>648</v>
      </c>
      <c r="Y6113" t="s">
        <v>374</v>
      </c>
      <c r="Z6113" t="s">
        <v>436</v>
      </c>
      <c r="AA6113">
        <v>23</v>
      </c>
      <c r="AB6113">
        <v>9</v>
      </c>
      <c r="AC6113">
        <v>168372.52</v>
      </c>
      <c r="AD6113">
        <v>1</v>
      </c>
      <c r="AE6113">
        <v>1</v>
      </c>
      <c r="AF6113">
        <v>0</v>
      </c>
      <c r="AG6113">
        <v>134676.72</v>
      </c>
      <c r="AH6113">
        <v>0</v>
      </c>
    </row>
    <row r="6114" spans="21:34" x14ac:dyDescent="0.25">
      <c r="U6114">
        <v>6113</v>
      </c>
      <c r="V6114">
        <v>15654372</v>
      </c>
      <c r="W6114" t="s">
        <v>1628</v>
      </c>
      <c r="X6114">
        <v>462</v>
      </c>
      <c r="Y6114" t="s">
        <v>378</v>
      </c>
      <c r="Z6114" t="s">
        <v>436</v>
      </c>
      <c r="AA6114">
        <v>34</v>
      </c>
      <c r="AB6114">
        <v>1</v>
      </c>
      <c r="AC6114">
        <v>94682.559999999998</v>
      </c>
      <c r="AD6114">
        <v>2</v>
      </c>
      <c r="AE6114">
        <v>1</v>
      </c>
      <c r="AF6114">
        <v>0</v>
      </c>
      <c r="AG6114">
        <v>138478.20000000001</v>
      </c>
      <c r="AH6114">
        <v>0</v>
      </c>
    </row>
    <row r="6115" spans="21:34" x14ac:dyDescent="0.25">
      <c r="U6115">
        <v>6114</v>
      </c>
      <c r="V6115">
        <v>15585867</v>
      </c>
      <c r="W6115" t="s">
        <v>2914</v>
      </c>
      <c r="X6115">
        <v>596</v>
      </c>
      <c r="Y6115" t="s">
        <v>376</v>
      </c>
      <c r="Z6115" t="s">
        <v>436</v>
      </c>
      <c r="AA6115">
        <v>36</v>
      </c>
      <c r="AB6115">
        <v>2</v>
      </c>
      <c r="AC6115">
        <v>0</v>
      </c>
      <c r="AD6115">
        <v>2</v>
      </c>
      <c r="AE6115">
        <v>0</v>
      </c>
      <c r="AF6115">
        <v>1</v>
      </c>
      <c r="AG6115">
        <v>125557.95</v>
      </c>
      <c r="AH6115">
        <v>0</v>
      </c>
    </row>
    <row r="6116" spans="21:34" x14ac:dyDescent="0.25">
      <c r="U6116">
        <v>6115</v>
      </c>
      <c r="V6116">
        <v>15662488</v>
      </c>
      <c r="W6116" t="s">
        <v>2716</v>
      </c>
      <c r="X6116">
        <v>627</v>
      </c>
      <c r="Y6116" t="s">
        <v>374</v>
      </c>
      <c r="Z6116" t="s">
        <v>437</v>
      </c>
      <c r="AA6116">
        <v>44</v>
      </c>
      <c r="AB6116">
        <v>5</v>
      </c>
      <c r="AC6116">
        <v>0</v>
      </c>
      <c r="AD6116">
        <v>2</v>
      </c>
      <c r="AE6116">
        <v>1</v>
      </c>
      <c r="AF6116">
        <v>0</v>
      </c>
      <c r="AG6116">
        <v>82969.61</v>
      </c>
      <c r="AH6116">
        <v>1</v>
      </c>
    </row>
    <row r="6117" spans="21:34" x14ac:dyDescent="0.25">
      <c r="U6117">
        <v>6116</v>
      </c>
      <c r="V6117">
        <v>15604813</v>
      </c>
      <c r="W6117" t="s">
        <v>2594</v>
      </c>
      <c r="X6117">
        <v>494</v>
      </c>
      <c r="Y6117" t="s">
        <v>374</v>
      </c>
      <c r="Z6117" t="s">
        <v>436</v>
      </c>
      <c r="AA6117">
        <v>40</v>
      </c>
      <c r="AB6117">
        <v>7</v>
      </c>
      <c r="AC6117">
        <v>0</v>
      </c>
      <c r="AD6117">
        <v>2</v>
      </c>
      <c r="AE6117">
        <v>0</v>
      </c>
      <c r="AF6117">
        <v>1</v>
      </c>
      <c r="AG6117">
        <v>158071.69</v>
      </c>
      <c r="AH6117">
        <v>0</v>
      </c>
    </row>
    <row r="6118" spans="21:34" x14ac:dyDescent="0.25">
      <c r="U6118">
        <v>6117</v>
      </c>
      <c r="V6118">
        <v>15611644</v>
      </c>
      <c r="W6118" t="s">
        <v>1229</v>
      </c>
      <c r="X6118">
        <v>627</v>
      </c>
      <c r="Y6118" t="s">
        <v>374</v>
      </c>
      <c r="Z6118" t="s">
        <v>436</v>
      </c>
      <c r="AA6118">
        <v>73</v>
      </c>
      <c r="AB6118">
        <v>0</v>
      </c>
      <c r="AC6118">
        <v>146329.73000000001</v>
      </c>
      <c r="AD6118">
        <v>1</v>
      </c>
      <c r="AE6118">
        <v>0</v>
      </c>
      <c r="AF6118">
        <v>1</v>
      </c>
      <c r="AG6118">
        <v>43615.67</v>
      </c>
      <c r="AH6118">
        <v>0</v>
      </c>
    </row>
    <row r="6119" spans="21:34" x14ac:dyDescent="0.25">
      <c r="U6119">
        <v>6118</v>
      </c>
      <c r="V6119">
        <v>15674928</v>
      </c>
      <c r="W6119" t="s">
        <v>2915</v>
      </c>
      <c r="X6119">
        <v>850</v>
      </c>
      <c r="Y6119" t="s">
        <v>376</v>
      </c>
      <c r="Z6119" t="s">
        <v>436</v>
      </c>
      <c r="AA6119">
        <v>37</v>
      </c>
      <c r="AB6119">
        <v>2</v>
      </c>
      <c r="AC6119">
        <v>0</v>
      </c>
      <c r="AD6119">
        <v>2</v>
      </c>
      <c r="AE6119">
        <v>1</v>
      </c>
      <c r="AF6119">
        <v>0</v>
      </c>
      <c r="AG6119">
        <v>119969.99</v>
      </c>
      <c r="AH6119">
        <v>0</v>
      </c>
    </row>
    <row r="6120" spans="21:34" x14ac:dyDescent="0.25">
      <c r="U6120">
        <v>6119</v>
      </c>
      <c r="V6120">
        <v>15656100</v>
      </c>
      <c r="W6120" t="s">
        <v>2916</v>
      </c>
      <c r="X6120">
        <v>632</v>
      </c>
      <c r="Y6120" t="s">
        <v>374</v>
      </c>
      <c r="Z6120" t="s">
        <v>437</v>
      </c>
      <c r="AA6120">
        <v>49</v>
      </c>
      <c r="AB6120">
        <v>5</v>
      </c>
      <c r="AC6120">
        <v>167962.7</v>
      </c>
      <c r="AD6120">
        <v>1</v>
      </c>
      <c r="AE6120">
        <v>0</v>
      </c>
      <c r="AF6120">
        <v>0</v>
      </c>
      <c r="AG6120">
        <v>140201.21</v>
      </c>
      <c r="AH6120">
        <v>0</v>
      </c>
    </row>
    <row r="6121" spans="21:34" x14ac:dyDescent="0.25">
      <c r="U6121">
        <v>6120</v>
      </c>
      <c r="V6121">
        <v>15764293</v>
      </c>
      <c r="W6121" t="s">
        <v>714</v>
      </c>
      <c r="X6121">
        <v>490</v>
      </c>
      <c r="Y6121" t="s">
        <v>374</v>
      </c>
      <c r="Z6121" t="s">
        <v>436</v>
      </c>
      <c r="AA6121">
        <v>33</v>
      </c>
      <c r="AB6121">
        <v>1</v>
      </c>
      <c r="AC6121">
        <v>0</v>
      </c>
      <c r="AD6121">
        <v>2</v>
      </c>
      <c r="AE6121">
        <v>1</v>
      </c>
      <c r="AF6121">
        <v>1</v>
      </c>
      <c r="AG6121">
        <v>80792.83</v>
      </c>
      <c r="AH6121">
        <v>0</v>
      </c>
    </row>
    <row r="6122" spans="21:34" x14ac:dyDescent="0.25">
      <c r="U6122">
        <v>6121</v>
      </c>
      <c r="V6122">
        <v>15636423</v>
      </c>
      <c r="W6122" t="s">
        <v>1977</v>
      </c>
      <c r="X6122">
        <v>715</v>
      </c>
      <c r="Y6122" t="s">
        <v>374</v>
      </c>
      <c r="Z6122" t="s">
        <v>436</v>
      </c>
      <c r="AA6122">
        <v>40</v>
      </c>
      <c r="AB6122">
        <v>7</v>
      </c>
      <c r="AC6122">
        <v>0</v>
      </c>
      <c r="AD6122">
        <v>1</v>
      </c>
      <c r="AE6122">
        <v>1</v>
      </c>
      <c r="AF6122">
        <v>1</v>
      </c>
      <c r="AG6122">
        <v>141359.10999999999</v>
      </c>
      <c r="AH6122">
        <v>0</v>
      </c>
    </row>
    <row r="6123" spans="21:34" x14ac:dyDescent="0.25">
      <c r="U6123">
        <v>6122</v>
      </c>
      <c r="V6123">
        <v>15607629</v>
      </c>
      <c r="W6123" t="s">
        <v>2917</v>
      </c>
      <c r="X6123">
        <v>679</v>
      </c>
      <c r="Y6123" t="s">
        <v>374</v>
      </c>
      <c r="Z6123" t="s">
        <v>436</v>
      </c>
      <c r="AA6123">
        <v>48</v>
      </c>
      <c r="AB6123">
        <v>8</v>
      </c>
      <c r="AC6123">
        <v>0</v>
      </c>
      <c r="AD6123">
        <v>2</v>
      </c>
      <c r="AE6123">
        <v>1</v>
      </c>
      <c r="AF6123">
        <v>0</v>
      </c>
      <c r="AG6123">
        <v>23344.94</v>
      </c>
      <c r="AH6123">
        <v>0</v>
      </c>
    </row>
    <row r="6124" spans="21:34" x14ac:dyDescent="0.25">
      <c r="U6124">
        <v>6123</v>
      </c>
      <c r="V6124">
        <v>15577313</v>
      </c>
      <c r="W6124" t="s">
        <v>2918</v>
      </c>
      <c r="X6124">
        <v>619</v>
      </c>
      <c r="Y6124" t="s">
        <v>374</v>
      </c>
      <c r="Z6124" t="s">
        <v>436</v>
      </c>
      <c r="AA6124">
        <v>44</v>
      </c>
      <c r="AB6124">
        <v>3</v>
      </c>
      <c r="AC6124">
        <v>116967.67999999999</v>
      </c>
      <c r="AD6124">
        <v>1</v>
      </c>
      <c r="AE6124">
        <v>1</v>
      </c>
      <c r="AF6124">
        <v>0</v>
      </c>
      <c r="AG6124">
        <v>5075.17</v>
      </c>
      <c r="AH6124">
        <v>1</v>
      </c>
    </row>
    <row r="6125" spans="21:34" x14ac:dyDescent="0.25">
      <c r="U6125">
        <v>6124</v>
      </c>
      <c r="V6125">
        <v>15714493</v>
      </c>
      <c r="W6125" t="s">
        <v>1715</v>
      </c>
      <c r="X6125">
        <v>465</v>
      </c>
      <c r="Y6125" t="s">
        <v>376</v>
      </c>
      <c r="Z6125" t="s">
        <v>437</v>
      </c>
      <c r="AA6125">
        <v>33</v>
      </c>
      <c r="AB6125">
        <v>6</v>
      </c>
      <c r="AC6125">
        <v>0</v>
      </c>
      <c r="AD6125">
        <v>2</v>
      </c>
      <c r="AE6125">
        <v>1</v>
      </c>
      <c r="AF6125">
        <v>1</v>
      </c>
      <c r="AG6125">
        <v>95500.98</v>
      </c>
      <c r="AH6125">
        <v>0</v>
      </c>
    </row>
    <row r="6126" spans="21:34" x14ac:dyDescent="0.25">
      <c r="U6126">
        <v>6125</v>
      </c>
      <c r="V6126">
        <v>15643359</v>
      </c>
      <c r="W6126" t="s">
        <v>1512</v>
      </c>
      <c r="X6126">
        <v>736</v>
      </c>
      <c r="Y6126" t="s">
        <v>376</v>
      </c>
      <c r="Z6126" t="s">
        <v>436</v>
      </c>
      <c r="AA6126">
        <v>32</v>
      </c>
      <c r="AB6126">
        <v>7</v>
      </c>
      <c r="AC6126">
        <v>0</v>
      </c>
      <c r="AD6126">
        <v>1</v>
      </c>
      <c r="AE6126">
        <v>0</v>
      </c>
      <c r="AF6126">
        <v>1</v>
      </c>
      <c r="AG6126">
        <v>79082.62</v>
      </c>
      <c r="AH6126">
        <v>0</v>
      </c>
    </row>
    <row r="6127" spans="21:34" x14ac:dyDescent="0.25">
      <c r="U6127">
        <v>6126</v>
      </c>
      <c r="V6127">
        <v>15687913</v>
      </c>
      <c r="W6127" t="s">
        <v>1085</v>
      </c>
      <c r="X6127">
        <v>501</v>
      </c>
      <c r="Y6127" t="s">
        <v>378</v>
      </c>
      <c r="Z6127" t="s">
        <v>437</v>
      </c>
      <c r="AA6127">
        <v>34</v>
      </c>
      <c r="AB6127">
        <v>7</v>
      </c>
      <c r="AC6127">
        <v>93244.42</v>
      </c>
      <c r="AD6127">
        <v>1</v>
      </c>
      <c r="AE6127">
        <v>0</v>
      </c>
      <c r="AF6127">
        <v>1</v>
      </c>
      <c r="AG6127">
        <v>199805.63</v>
      </c>
      <c r="AH6127">
        <v>0</v>
      </c>
    </row>
    <row r="6128" spans="21:34" x14ac:dyDescent="0.25">
      <c r="U6128">
        <v>6127</v>
      </c>
      <c r="V6128">
        <v>15790935</v>
      </c>
      <c r="W6128" t="s">
        <v>911</v>
      </c>
      <c r="X6128">
        <v>535</v>
      </c>
      <c r="Y6128" t="s">
        <v>374</v>
      </c>
      <c r="Z6128" t="s">
        <v>437</v>
      </c>
      <c r="AA6128">
        <v>29</v>
      </c>
      <c r="AB6128">
        <v>5</v>
      </c>
      <c r="AC6128">
        <v>0</v>
      </c>
      <c r="AD6128">
        <v>2</v>
      </c>
      <c r="AE6128">
        <v>0</v>
      </c>
      <c r="AF6128">
        <v>1</v>
      </c>
      <c r="AG6128">
        <v>52709.55</v>
      </c>
      <c r="AH6128">
        <v>0</v>
      </c>
    </row>
    <row r="6129" spans="21:34" x14ac:dyDescent="0.25">
      <c r="U6129">
        <v>6128</v>
      </c>
      <c r="V6129">
        <v>15708693</v>
      </c>
      <c r="W6129" t="s">
        <v>799</v>
      </c>
      <c r="X6129">
        <v>759</v>
      </c>
      <c r="Y6129" t="s">
        <v>374</v>
      </c>
      <c r="Z6129" t="s">
        <v>437</v>
      </c>
      <c r="AA6129">
        <v>33</v>
      </c>
      <c r="AB6129">
        <v>2</v>
      </c>
      <c r="AC6129">
        <v>0</v>
      </c>
      <c r="AD6129">
        <v>2</v>
      </c>
      <c r="AE6129">
        <v>1</v>
      </c>
      <c r="AF6129">
        <v>0</v>
      </c>
      <c r="AG6129">
        <v>56583.88</v>
      </c>
      <c r="AH6129">
        <v>0</v>
      </c>
    </row>
    <row r="6130" spans="21:34" x14ac:dyDescent="0.25">
      <c r="U6130">
        <v>6129</v>
      </c>
      <c r="V6130">
        <v>15672016</v>
      </c>
      <c r="W6130" t="s">
        <v>2423</v>
      </c>
      <c r="X6130">
        <v>819</v>
      </c>
      <c r="Y6130" t="s">
        <v>374</v>
      </c>
      <c r="Z6130" t="s">
        <v>436</v>
      </c>
      <c r="AA6130">
        <v>35</v>
      </c>
      <c r="AB6130">
        <v>1</v>
      </c>
      <c r="AC6130">
        <v>0</v>
      </c>
      <c r="AD6130">
        <v>2</v>
      </c>
      <c r="AE6130">
        <v>0</v>
      </c>
      <c r="AF6130">
        <v>1</v>
      </c>
      <c r="AG6130">
        <v>3385.04</v>
      </c>
      <c r="AH6130">
        <v>0</v>
      </c>
    </row>
    <row r="6131" spans="21:34" x14ac:dyDescent="0.25">
      <c r="U6131">
        <v>6130</v>
      </c>
      <c r="V6131">
        <v>15727605</v>
      </c>
      <c r="W6131" t="s">
        <v>845</v>
      </c>
      <c r="X6131">
        <v>533</v>
      </c>
      <c r="Y6131" t="s">
        <v>378</v>
      </c>
      <c r="Z6131" t="s">
        <v>436</v>
      </c>
      <c r="AA6131">
        <v>43</v>
      </c>
      <c r="AB6131">
        <v>4</v>
      </c>
      <c r="AC6131">
        <v>80442.06</v>
      </c>
      <c r="AD6131">
        <v>2</v>
      </c>
      <c r="AE6131">
        <v>0</v>
      </c>
      <c r="AF6131">
        <v>1</v>
      </c>
      <c r="AG6131">
        <v>12537.42</v>
      </c>
      <c r="AH6131">
        <v>0</v>
      </c>
    </row>
    <row r="6132" spans="21:34" x14ac:dyDescent="0.25">
      <c r="U6132">
        <v>6131</v>
      </c>
      <c r="V6132">
        <v>15651144</v>
      </c>
      <c r="W6132" t="s">
        <v>878</v>
      </c>
      <c r="X6132">
        <v>632</v>
      </c>
      <c r="Y6132" t="s">
        <v>378</v>
      </c>
      <c r="Z6132" t="s">
        <v>437</v>
      </c>
      <c r="AA6132">
        <v>35</v>
      </c>
      <c r="AB6132">
        <v>2</v>
      </c>
      <c r="AC6132">
        <v>150561.03</v>
      </c>
      <c r="AD6132">
        <v>2</v>
      </c>
      <c r="AE6132">
        <v>0</v>
      </c>
      <c r="AF6132">
        <v>0</v>
      </c>
      <c r="AG6132">
        <v>64722.61</v>
      </c>
      <c r="AH6132">
        <v>0</v>
      </c>
    </row>
    <row r="6133" spans="21:34" x14ac:dyDescent="0.25">
      <c r="U6133">
        <v>6132</v>
      </c>
      <c r="V6133">
        <v>15749401</v>
      </c>
      <c r="W6133" t="s">
        <v>755</v>
      </c>
      <c r="X6133">
        <v>686</v>
      </c>
      <c r="Y6133" t="s">
        <v>374</v>
      </c>
      <c r="Z6133" t="s">
        <v>436</v>
      </c>
      <c r="AA6133">
        <v>60</v>
      </c>
      <c r="AB6133">
        <v>9</v>
      </c>
      <c r="AC6133">
        <v>0</v>
      </c>
      <c r="AD6133">
        <v>3</v>
      </c>
      <c r="AE6133">
        <v>1</v>
      </c>
      <c r="AF6133">
        <v>1</v>
      </c>
      <c r="AG6133">
        <v>75246.210000000006</v>
      </c>
      <c r="AH6133">
        <v>1</v>
      </c>
    </row>
    <row r="6134" spans="21:34" x14ac:dyDescent="0.25">
      <c r="U6134">
        <v>6133</v>
      </c>
      <c r="V6134">
        <v>15691874</v>
      </c>
      <c r="W6134" t="s">
        <v>2165</v>
      </c>
      <c r="X6134">
        <v>687</v>
      </c>
      <c r="Y6134" t="s">
        <v>374</v>
      </c>
      <c r="Z6134" t="s">
        <v>437</v>
      </c>
      <c r="AA6134">
        <v>34</v>
      </c>
      <c r="AB6134">
        <v>9</v>
      </c>
      <c r="AC6134">
        <v>125474.44</v>
      </c>
      <c r="AD6134">
        <v>1</v>
      </c>
      <c r="AE6134">
        <v>1</v>
      </c>
      <c r="AF6134">
        <v>0</v>
      </c>
      <c r="AG6134">
        <v>198929.84</v>
      </c>
      <c r="AH6134">
        <v>0</v>
      </c>
    </row>
    <row r="6135" spans="21:34" x14ac:dyDescent="0.25">
      <c r="U6135">
        <v>6134</v>
      </c>
      <c r="V6135">
        <v>15620735</v>
      </c>
      <c r="W6135" t="s">
        <v>1418</v>
      </c>
      <c r="X6135">
        <v>667</v>
      </c>
      <c r="Y6135" t="s">
        <v>378</v>
      </c>
      <c r="Z6135" t="s">
        <v>437</v>
      </c>
      <c r="AA6135">
        <v>33</v>
      </c>
      <c r="AB6135">
        <v>4</v>
      </c>
      <c r="AC6135">
        <v>127076.68</v>
      </c>
      <c r="AD6135">
        <v>2</v>
      </c>
      <c r="AE6135">
        <v>1</v>
      </c>
      <c r="AF6135">
        <v>0</v>
      </c>
      <c r="AG6135">
        <v>69011.66</v>
      </c>
      <c r="AH6135">
        <v>0</v>
      </c>
    </row>
    <row r="6136" spans="21:34" x14ac:dyDescent="0.25">
      <c r="U6136">
        <v>6135</v>
      </c>
      <c r="V6136">
        <v>15769781</v>
      </c>
      <c r="W6136" t="s">
        <v>1187</v>
      </c>
      <c r="X6136">
        <v>699</v>
      </c>
      <c r="Y6136" t="s">
        <v>376</v>
      </c>
      <c r="Z6136" t="s">
        <v>437</v>
      </c>
      <c r="AA6136">
        <v>25</v>
      </c>
      <c r="AB6136">
        <v>8</v>
      </c>
      <c r="AC6136">
        <v>0</v>
      </c>
      <c r="AD6136">
        <v>2</v>
      </c>
      <c r="AE6136">
        <v>1</v>
      </c>
      <c r="AF6136">
        <v>1</v>
      </c>
      <c r="AG6136">
        <v>52404.47</v>
      </c>
      <c r="AH6136">
        <v>0</v>
      </c>
    </row>
    <row r="6137" spans="21:34" x14ac:dyDescent="0.25">
      <c r="U6137">
        <v>6136</v>
      </c>
      <c r="V6137">
        <v>15624611</v>
      </c>
      <c r="W6137" t="s">
        <v>2125</v>
      </c>
      <c r="X6137">
        <v>497</v>
      </c>
      <c r="Y6137" t="s">
        <v>376</v>
      </c>
      <c r="Z6137" t="s">
        <v>436</v>
      </c>
      <c r="AA6137">
        <v>37</v>
      </c>
      <c r="AB6137">
        <v>8</v>
      </c>
      <c r="AC6137">
        <v>128650.11</v>
      </c>
      <c r="AD6137">
        <v>2</v>
      </c>
      <c r="AE6137">
        <v>1</v>
      </c>
      <c r="AF6137">
        <v>1</v>
      </c>
      <c r="AG6137">
        <v>163641.53</v>
      </c>
      <c r="AH6137">
        <v>0</v>
      </c>
    </row>
    <row r="6138" spans="21:34" x14ac:dyDescent="0.25">
      <c r="U6138">
        <v>6137</v>
      </c>
      <c r="V6138">
        <v>15773071</v>
      </c>
      <c r="W6138" t="s">
        <v>2919</v>
      </c>
      <c r="X6138">
        <v>780</v>
      </c>
      <c r="Y6138" t="s">
        <v>376</v>
      </c>
      <c r="Z6138" t="s">
        <v>437</v>
      </c>
      <c r="AA6138">
        <v>33</v>
      </c>
      <c r="AB6138">
        <v>6</v>
      </c>
      <c r="AC6138">
        <v>145580.60999999999</v>
      </c>
      <c r="AD6138">
        <v>1</v>
      </c>
      <c r="AE6138">
        <v>1</v>
      </c>
      <c r="AF6138">
        <v>1</v>
      </c>
      <c r="AG6138">
        <v>154598.56</v>
      </c>
      <c r="AH6138">
        <v>0</v>
      </c>
    </row>
    <row r="6139" spans="21:34" x14ac:dyDescent="0.25">
      <c r="U6139">
        <v>6138</v>
      </c>
      <c r="V6139">
        <v>15720371</v>
      </c>
      <c r="W6139" t="s">
        <v>1430</v>
      </c>
      <c r="X6139">
        <v>652</v>
      </c>
      <c r="Y6139" t="s">
        <v>374</v>
      </c>
      <c r="Z6139" t="s">
        <v>437</v>
      </c>
      <c r="AA6139">
        <v>51</v>
      </c>
      <c r="AB6139">
        <v>3</v>
      </c>
      <c r="AC6139">
        <v>0</v>
      </c>
      <c r="AD6139">
        <v>1</v>
      </c>
      <c r="AE6139">
        <v>1</v>
      </c>
      <c r="AF6139">
        <v>0</v>
      </c>
      <c r="AG6139">
        <v>173989.47</v>
      </c>
      <c r="AH6139">
        <v>1</v>
      </c>
    </row>
    <row r="6140" spans="21:34" x14ac:dyDescent="0.25">
      <c r="U6140">
        <v>6139</v>
      </c>
      <c r="V6140">
        <v>15717984</v>
      </c>
      <c r="W6140" t="s">
        <v>1472</v>
      </c>
      <c r="X6140">
        <v>477</v>
      </c>
      <c r="Y6140" t="s">
        <v>374</v>
      </c>
      <c r="Z6140" t="s">
        <v>436</v>
      </c>
      <c r="AA6140">
        <v>47</v>
      </c>
      <c r="AB6140">
        <v>9</v>
      </c>
      <c r="AC6140">
        <v>144900.57999999999</v>
      </c>
      <c r="AD6140">
        <v>1</v>
      </c>
      <c r="AE6140">
        <v>1</v>
      </c>
      <c r="AF6140">
        <v>0</v>
      </c>
      <c r="AG6140">
        <v>61315.37</v>
      </c>
      <c r="AH6140">
        <v>1</v>
      </c>
    </row>
    <row r="6141" spans="21:34" x14ac:dyDescent="0.25">
      <c r="U6141">
        <v>6140</v>
      </c>
      <c r="V6141">
        <v>15806407</v>
      </c>
      <c r="W6141" t="s">
        <v>1693</v>
      </c>
      <c r="X6141">
        <v>652</v>
      </c>
      <c r="Y6141" t="s">
        <v>374</v>
      </c>
      <c r="Z6141" t="s">
        <v>437</v>
      </c>
      <c r="AA6141">
        <v>37</v>
      </c>
      <c r="AB6141">
        <v>4</v>
      </c>
      <c r="AC6141">
        <v>0</v>
      </c>
      <c r="AD6141">
        <v>2</v>
      </c>
      <c r="AE6141">
        <v>1</v>
      </c>
      <c r="AF6141">
        <v>0</v>
      </c>
      <c r="AG6141">
        <v>143393.24</v>
      </c>
      <c r="AH6141">
        <v>0</v>
      </c>
    </row>
    <row r="6142" spans="21:34" x14ac:dyDescent="0.25">
      <c r="U6142">
        <v>6141</v>
      </c>
      <c r="V6142">
        <v>15785042</v>
      </c>
      <c r="W6142" t="s">
        <v>1000</v>
      </c>
      <c r="X6142">
        <v>488</v>
      </c>
      <c r="Y6142" t="s">
        <v>374</v>
      </c>
      <c r="Z6142" t="s">
        <v>437</v>
      </c>
      <c r="AA6142">
        <v>31</v>
      </c>
      <c r="AB6142">
        <v>8</v>
      </c>
      <c r="AC6142">
        <v>97588.6</v>
      </c>
      <c r="AD6142">
        <v>1</v>
      </c>
      <c r="AE6142">
        <v>0</v>
      </c>
      <c r="AF6142">
        <v>0</v>
      </c>
      <c r="AG6142">
        <v>124210.53</v>
      </c>
      <c r="AH6142">
        <v>0</v>
      </c>
    </row>
    <row r="6143" spans="21:34" x14ac:dyDescent="0.25">
      <c r="U6143">
        <v>6142</v>
      </c>
      <c r="V6143">
        <v>15809302</v>
      </c>
      <c r="W6143" t="s">
        <v>1321</v>
      </c>
      <c r="X6143">
        <v>572</v>
      </c>
      <c r="Y6143" t="s">
        <v>374</v>
      </c>
      <c r="Z6143" t="s">
        <v>436</v>
      </c>
      <c r="AA6143">
        <v>24</v>
      </c>
      <c r="AB6143">
        <v>1</v>
      </c>
      <c r="AC6143">
        <v>0</v>
      </c>
      <c r="AD6143">
        <v>2</v>
      </c>
      <c r="AE6143">
        <v>1</v>
      </c>
      <c r="AF6143">
        <v>1</v>
      </c>
      <c r="AG6143">
        <v>151460.84</v>
      </c>
      <c r="AH6143">
        <v>0</v>
      </c>
    </row>
    <row r="6144" spans="21:34" x14ac:dyDescent="0.25">
      <c r="U6144">
        <v>6143</v>
      </c>
      <c r="V6144">
        <v>15677550</v>
      </c>
      <c r="W6144" t="s">
        <v>2202</v>
      </c>
      <c r="X6144">
        <v>755</v>
      </c>
      <c r="Y6144" t="s">
        <v>374</v>
      </c>
      <c r="Z6144" t="s">
        <v>437</v>
      </c>
      <c r="AA6144">
        <v>38</v>
      </c>
      <c r="AB6144">
        <v>1</v>
      </c>
      <c r="AC6144">
        <v>0</v>
      </c>
      <c r="AD6144">
        <v>2</v>
      </c>
      <c r="AE6144">
        <v>1</v>
      </c>
      <c r="AF6144">
        <v>0</v>
      </c>
      <c r="AG6144">
        <v>20734.810000000001</v>
      </c>
      <c r="AH6144">
        <v>0</v>
      </c>
    </row>
    <row r="6145" spans="21:34" x14ac:dyDescent="0.25">
      <c r="U6145">
        <v>6144</v>
      </c>
      <c r="V6145">
        <v>15654096</v>
      </c>
      <c r="W6145" t="s">
        <v>863</v>
      </c>
      <c r="X6145">
        <v>779</v>
      </c>
      <c r="Y6145" t="s">
        <v>378</v>
      </c>
      <c r="Z6145" t="s">
        <v>437</v>
      </c>
      <c r="AA6145">
        <v>24</v>
      </c>
      <c r="AB6145">
        <v>10</v>
      </c>
      <c r="AC6145">
        <v>122200.31</v>
      </c>
      <c r="AD6145">
        <v>2</v>
      </c>
      <c r="AE6145">
        <v>1</v>
      </c>
      <c r="AF6145">
        <v>0</v>
      </c>
      <c r="AG6145">
        <v>43705.56</v>
      </c>
      <c r="AH6145">
        <v>0</v>
      </c>
    </row>
    <row r="6146" spans="21:34" x14ac:dyDescent="0.25">
      <c r="U6146">
        <v>6145</v>
      </c>
      <c r="V6146">
        <v>15617320</v>
      </c>
      <c r="W6146" t="s">
        <v>716</v>
      </c>
      <c r="X6146">
        <v>693</v>
      </c>
      <c r="Y6146" t="s">
        <v>376</v>
      </c>
      <c r="Z6146" t="s">
        <v>437</v>
      </c>
      <c r="AA6146">
        <v>46</v>
      </c>
      <c r="AB6146">
        <v>3</v>
      </c>
      <c r="AC6146">
        <v>151709.32999999999</v>
      </c>
      <c r="AD6146">
        <v>1</v>
      </c>
      <c r="AE6146">
        <v>1</v>
      </c>
      <c r="AF6146">
        <v>0</v>
      </c>
      <c r="AG6146">
        <v>180736.24</v>
      </c>
      <c r="AH6146">
        <v>0</v>
      </c>
    </row>
    <row r="6147" spans="21:34" x14ac:dyDescent="0.25">
      <c r="U6147">
        <v>6146</v>
      </c>
      <c r="V6147">
        <v>15653065</v>
      </c>
      <c r="W6147" t="s">
        <v>943</v>
      </c>
      <c r="X6147">
        <v>530</v>
      </c>
      <c r="Y6147" t="s">
        <v>376</v>
      </c>
      <c r="Z6147" t="s">
        <v>437</v>
      </c>
      <c r="AA6147">
        <v>22</v>
      </c>
      <c r="AB6147">
        <v>7</v>
      </c>
      <c r="AC6147">
        <v>0</v>
      </c>
      <c r="AD6147">
        <v>2</v>
      </c>
      <c r="AE6147">
        <v>1</v>
      </c>
      <c r="AF6147">
        <v>0</v>
      </c>
      <c r="AG6147">
        <v>104170.48</v>
      </c>
      <c r="AH6147">
        <v>0</v>
      </c>
    </row>
    <row r="6148" spans="21:34" x14ac:dyDescent="0.25">
      <c r="U6148">
        <v>6147</v>
      </c>
      <c r="V6148">
        <v>15649112</v>
      </c>
      <c r="W6148" t="s">
        <v>701</v>
      </c>
      <c r="X6148">
        <v>738</v>
      </c>
      <c r="Y6148" t="s">
        <v>376</v>
      </c>
      <c r="Z6148" t="s">
        <v>437</v>
      </c>
      <c r="AA6148">
        <v>33</v>
      </c>
      <c r="AB6148">
        <v>3</v>
      </c>
      <c r="AC6148">
        <v>122134.39999999999</v>
      </c>
      <c r="AD6148">
        <v>2</v>
      </c>
      <c r="AE6148">
        <v>0</v>
      </c>
      <c r="AF6148">
        <v>1</v>
      </c>
      <c r="AG6148">
        <v>27867.59</v>
      </c>
      <c r="AH6148">
        <v>0</v>
      </c>
    </row>
    <row r="6149" spans="21:34" x14ac:dyDescent="0.25">
      <c r="U6149">
        <v>6148</v>
      </c>
      <c r="V6149">
        <v>15690526</v>
      </c>
      <c r="W6149" t="s">
        <v>1565</v>
      </c>
      <c r="X6149">
        <v>690</v>
      </c>
      <c r="Y6149" t="s">
        <v>378</v>
      </c>
      <c r="Z6149" t="s">
        <v>436</v>
      </c>
      <c r="AA6149">
        <v>31</v>
      </c>
      <c r="AB6149">
        <v>2</v>
      </c>
      <c r="AC6149">
        <v>137260.45000000001</v>
      </c>
      <c r="AD6149">
        <v>2</v>
      </c>
      <c r="AE6149">
        <v>1</v>
      </c>
      <c r="AF6149">
        <v>0</v>
      </c>
      <c r="AG6149">
        <v>55387.28</v>
      </c>
      <c r="AH6149">
        <v>0</v>
      </c>
    </row>
    <row r="6150" spans="21:34" x14ac:dyDescent="0.25">
      <c r="U6150">
        <v>6149</v>
      </c>
      <c r="V6150">
        <v>15806945</v>
      </c>
      <c r="W6150" t="s">
        <v>1064</v>
      </c>
      <c r="X6150">
        <v>611</v>
      </c>
      <c r="Y6150" t="s">
        <v>374</v>
      </c>
      <c r="Z6150" t="s">
        <v>437</v>
      </c>
      <c r="AA6150">
        <v>30</v>
      </c>
      <c r="AB6150">
        <v>9</v>
      </c>
      <c r="AC6150">
        <v>88594.14</v>
      </c>
      <c r="AD6150">
        <v>1</v>
      </c>
      <c r="AE6150">
        <v>1</v>
      </c>
      <c r="AF6150">
        <v>0</v>
      </c>
      <c r="AG6150">
        <v>196332.45</v>
      </c>
      <c r="AH6150">
        <v>0</v>
      </c>
    </row>
    <row r="6151" spans="21:34" x14ac:dyDescent="0.25">
      <c r="U6151">
        <v>6150</v>
      </c>
      <c r="V6151">
        <v>15670066</v>
      </c>
      <c r="W6151" t="s">
        <v>1874</v>
      </c>
      <c r="X6151">
        <v>643</v>
      </c>
      <c r="Y6151" t="s">
        <v>376</v>
      </c>
      <c r="Z6151" t="s">
        <v>436</v>
      </c>
      <c r="AA6151">
        <v>34</v>
      </c>
      <c r="AB6151">
        <v>6</v>
      </c>
      <c r="AC6151">
        <v>0</v>
      </c>
      <c r="AD6151">
        <v>2</v>
      </c>
      <c r="AE6151">
        <v>1</v>
      </c>
      <c r="AF6151">
        <v>1</v>
      </c>
      <c r="AG6151">
        <v>116046.22</v>
      </c>
      <c r="AH6151">
        <v>0</v>
      </c>
    </row>
    <row r="6152" spans="21:34" x14ac:dyDescent="0.25">
      <c r="U6152">
        <v>6151</v>
      </c>
      <c r="V6152">
        <v>15625761</v>
      </c>
      <c r="W6152" t="s">
        <v>669</v>
      </c>
      <c r="X6152">
        <v>632</v>
      </c>
      <c r="Y6152" t="s">
        <v>378</v>
      </c>
      <c r="Z6152" t="s">
        <v>436</v>
      </c>
      <c r="AA6152">
        <v>41</v>
      </c>
      <c r="AB6152">
        <v>8</v>
      </c>
      <c r="AC6152">
        <v>127205.32</v>
      </c>
      <c r="AD6152">
        <v>4</v>
      </c>
      <c r="AE6152">
        <v>1</v>
      </c>
      <c r="AF6152">
        <v>0</v>
      </c>
      <c r="AG6152">
        <v>93874.87</v>
      </c>
      <c r="AH6152">
        <v>1</v>
      </c>
    </row>
    <row r="6153" spans="21:34" x14ac:dyDescent="0.25">
      <c r="U6153">
        <v>6152</v>
      </c>
      <c r="V6153">
        <v>15761525</v>
      </c>
      <c r="W6153" t="s">
        <v>1233</v>
      </c>
      <c r="X6153">
        <v>727</v>
      </c>
      <c r="Y6153" t="s">
        <v>376</v>
      </c>
      <c r="Z6153" t="s">
        <v>437</v>
      </c>
      <c r="AA6153">
        <v>31</v>
      </c>
      <c r="AB6153">
        <v>10</v>
      </c>
      <c r="AC6153">
        <v>96997.09</v>
      </c>
      <c r="AD6153">
        <v>2</v>
      </c>
      <c r="AE6153">
        <v>0</v>
      </c>
      <c r="AF6153">
        <v>0</v>
      </c>
      <c r="AG6153">
        <v>76614.039999999994</v>
      </c>
      <c r="AH6153">
        <v>0</v>
      </c>
    </row>
    <row r="6154" spans="21:34" x14ac:dyDescent="0.25">
      <c r="U6154">
        <v>6153</v>
      </c>
      <c r="V6154">
        <v>15735080</v>
      </c>
      <c r="W6154" t="s">
        <v>2920</v>
      </c>
      <c r="X6154">
        <v>508</v>
      </c>
      <c r="Y6154" t="s">
        <v>374</v>
      </c>
      <c r="Z6154" t="s">
        <v>437</v>
      </c>
      <c r="AA6154">
        <v>64</v>
      </c>
      <c r="AB6154">
        <v>2</v>
      </c>
      <c r="AC6154">
        <v>0</v>
      </c>
      <c r="AD6154">
        <v>1</v>
      </c>
      <c r="AE6154">
        <v>1</v>
      </c>
      <c r="AF6154">
        <v>1</v>
      </c>
      <c r="AG6154">
        <v>6076.62</v>
      </c>
      <c r="AH6154">
        <v>0</v>
      </c>
    </row>
    <row r="6155" spans="21:34" x14ac:dyDescent="0.25">
      <c r="U6155">
        <v>6154</v>
      </c>
      <c r="V6155">
        <v>15619537</v>
      </c>
      <c r="W6155" t="s">
        <v>2273</v>
      </c>
      <c r="X6155">
        <v>550</v>
      </c>
      <c r="Y6155" t="s">
        <v>374</v>
      </c>
      <c r="Z6155" t="s">
        <v>436</v>
      </c>
      <c r="AA6155">
        <v>31</v>
      </c>
      <c r="AB6155">
        <v>5</v>
      </c>
      <c r="AC6155">
        <v>142200.19</v>
      </c>
      <c r="AD6155">
        <v>2</v>
      </c>
      <c r="AE6155">
        <v>1</v>
      </c>
      <c r="AF6155">
        <v>1</v>
      </c>
      <c r="AG6155">
        <v>122221.71</v>
      </c>
      <c r="AH6155">
        <v>0</v>
      </c>
    </row>
    <row r="6156" spans="21:34" x14ac:dyDescent="0.25">
      <c r="U6156">
        <v>6155</v>
      </c>
      <c r="V6156">
        <v>15598162</v>
      </c>
      <c r="W6156" t="s">
        <v>1800</v>
      </c>
      <c r="X6156">
        <v>754</v>
      </c>
      <c r="Y6156" t="s">
        <v>378</v>
      </c>
      <c r="Z6156" t="s">
        <v>437</v>
      </c>
      <c r="AA6156">
        <v>39</v>
      </c>
      <c r="AB6156">
        <v>3</v>
      </c>
      <c r="AC6156">
        <v>160761.41</v>
      </c>
      <c r="AD6156">
        <v>1</v>
      </c>
      <c r="AE6156">
        <v>1</v>
      </c>
      <c r="AF6156">
        <v>1</v>
      </c>
      <c r="AG6156">
        <v>24156.03</v>
      </c>
      <c r="AH6156">
        <v>0</v>
      </c>
    </row>
    <row r="6157" spans="21:34" x14ac:dyDescent="0.25">
      <c r="U6157">
        <v>6156</v>
      </c>
      <c r="V6157">
        <v>15694300</v>
      </c>
      <c r="W6157" t="s">
        <v>1729</v>
      </c>
      <c r="X6157">
        <v>759</v>
      </c>
      <c r="Y6157" t="s">
        <v>374</v>
      </c>
      <c r="Z6157" t="s">
        <v>436</v>
      </c>
      <c r="AA6157">
        <v>26</v>
      </c>
      <c r="AB6157">
        <v>4</v>
      </c>
      <c r="AC6157">
        <v>0</v>
      </c>
      <c r="AD6157">
        <v>2</v>
      </c>
      <c r="AE6157">
        <v>1</v>
      </c>
      <c r="AF6157">
        <v>0</v>
      </c>
      <c r="AG6157">
        <v>135394.62</v>
      </c>
      <c r="AH6157">
        <v>0</v>
      </c>
    </row>
    <row r="6158" spans="21:34" x14ac:dyDescent="0.25">
      <c r="U6158">
        <v>6157</v>
      </c>
      <c r="V6158">
        <v>15637235</v>
      </c>
      <c r="W6158" t="s">
        <v>985</v>
      </c>
      <c r="X6158">
        <v>794</v>
      </c>
      <c r="Y6158" t="s">
        <v>376</v>
      </c>
      <c r="Z6158" t="s">
        <v>436</v>
      </c>
      <c r="AA6158">
        <v>33</v>
      </c>
      <c r="AB6158">
        <v>8</v>
      </c>
      <c r="AC6158">
        <v>0</v>
      </c>
      <c r="AD6158">
        <v>2</v>
      </c>
      <c r="AE6158">
        <v>0</v>
      </c>
      <c r="AF6158">
        <v>0</v>
      </c>
      <c r="AG6158">
        <v>91340.02</v>
      </c>
      <c r="AH6158">
        <v>0</v>
      </c>
    </row>
    <row r="6159" spans="21:34" x14ac:dyDescent="0.25">
      <c r="U6159">
        <v>6158</v>
      </c>
      <c r="V6159">
        <v>15612444</v>
      </c>
      <c r="W6159" t="s">
        <v>1378</v>
      </c>
      <c r="X6159">
        <v>549</v>
      </c>
      <c r="Y6159" t="s">
        <v>374</v>
      </c>
      <c r="Z6159" t="s">
        <v>436</v>
      </c>
      <c r="AA6159">
        <v>29</v>
      </c>
      <c r="AB6159">
        <v>3</v>
      </c>
      <c r="AC6159">
        <v>0</v>
      </c>
      <c r="AD6159">
        <v>2</v>
      </c>
      <c r="AE6159">
        <v>1</v>
      </c>
      <c r="AF6159">
        <v>0</v>
      </c>
      <c r="AG6159">
        <v>146090.38</v>
      </c>
      <c r="AH6159">
        <v>0</v>
      </c>
    </row>
    <row r="6160" spans="21:34" x14ac:dyDescent="0.25">
      <c r="U6160">
        <v>6159</v>
      </c>
      <c r="V6160">
        <v>15626457</v>
      </c>
      <c r="W6160" t="s">
        <v>763</v>
      </c>
      <c r="X6160">
        <v>671</v>
      </c>
      <c r="Y6160" t="s">
        <v>374</v>
      </c>
      <c r="Z6160" t="s">
        <v>436</v>
      </c>
      <c r="AA6160">
        <v>31</v>
      </c>
      <c r="AB6160">
        <v>0</v>
      </c>
      <c r="AC6160">
        <v>116234.61</v>
      </c>
      <c r="AD6160">
        <v>1</v>
      </c>
      <c r="AE6160">
        <v>1</v>
      </c>
      <c r="AF6160">
        <v>0</v>
      </c>
      <c r="AG6160">
        <v>172096.08</v>
      </c>
      <c r="AH6160">
        <v>0</v>
      </c>
    </row>
    <row r="6161" spans="21:34" x14ac:dyDescent="0.25">
      <c r="U6161">
        <v>6160</v>
      </c>
      <c r="V6161">
        <v>15627995</v>
      </c>
      <c r="W6161" t="s">
        <v>968</v>
      </c>
      <c r="X6161">
        <v>756</v>
      </c>
      <c r="Y6161" t="s">
        <v>378</v>
      </c>
      <c r="Z6161" t="s">
        <v>437</v>
      </c>
      <c r="AA6161">
        <v>26</v>
      </c>
      <c r="AB6161">
        <v>5</v>
      </c>
      <c r="AC6161">
        <v>155143.51999999999</v>
      </c>
      <c r="AD6161">
        <v>1</v>
      </c>
      <c r="AE6161">
        <v>0</v>
      </c>
      <c r="AF6161">
        <v>1</v>
      </c>
      <c r="AG6161">
        <v>135034.57</v>
      </c>
      <c r="AH6161">
        <v>1</v>
      </c>
    </row>
    <row r="6162" spans="21:34" x14ac:dyDescent="0.25">
      <c r="U6162">
        <v>6161</v>
      </c>
      <c r="V6162">
        <v>15706128</v>
      </c>
      <c r="W6162" t="s">
        <v>2921</v>
      </c>
      <c r="X6162">
        <v>632</v>
      </c>
      <c r="Y6162" t="s">
        <v>374</v>
      </c>
      <c r="Z6162" t="s">
        <v>437</v>
      </c>
      <c r="AA6162">
        <v>21</v>
      </c>
      <c r="AB6162">
        <v>1</v>
      </c>
      <c r="AC6162">
        <v>0</v>
      </c>
      <c r="AD6162">
        <v>2</v>
      </c>
      <c r="AE6162">
        <v>1</v>
      </c>
      <c r="AF6162">
        <v>0</v>
      </c>
      <c r="AG6162">
        <v>84008.66</v>
      </c>
      <c r="AH6162">
        <v>0</v>
      </c>
    </row>
    <row r="6163" spans="21:34" x14ac:dyDescent="0.25">
      <c r="U6163">
        <v>6162</v>
      </c>
      <c r="V6163">
        <v>15666430</v>
      </c>
      <c r="W6163" t="s">
        <v>2922</v>
      </c>
      <c r="X6163">
        <v>579</v>
      </c>
      <c r="Y6163" t="s">
        <v>374</v>
      </c>
      <c r="Z6163" t="s">
        <v>436</v>
      </c>
      <c r="AA6163">
        <v>38</v>
      </c>
      <c r="AB6163">
        <v>8</v>
      </c>
      <c r="AC6163">
        <v>0</v>
      </c>
      <c r="AD6163">
        <v>2</v>
      </c>
      <c r="AE6163">
        <v>0</v>
      </c>
      <c r="AF6163">
        <v>0</v>
      </c>
      <c r="AG6163">
        <v>91763.67</v>
      </c>
      <c r="AH6163">
        <v>0</v>
      </c>
    </row>
    <row r="6164" spans="21:34" x14ac:dyDescent="0.25">
      <c r="U6164">
        <v>6163</v>
      </c>
      <c r="V6164">
        <v>15627385</v>
      </c>
      <c r="W6164" t="s">
        <v>1175</v>
      </c>
      <c r="X6164">
        <v>748</v>
      </c>
      <c r="Y6164" t="s">
        <v>374</v>
      </c>
      <c r="Z6164" t="s">
        <v>436</v>
      </c>
      <c r="AA6164">
        <v>34</v>
      </c>
      <c r="AB6164">
        <v>5</v>
      </c>
      <c r="AC6164">
        <v>84009.47</v>
      </c>
      <c r="AD6164">
        <v>1</v>
      </c>
      <c r="AE6164">
        <v>1</v>
      </c>
      <c r="AF6164">
        <v>1</v>
      </c>
      <c r="AG6164">
        <v>137001.1</v>
      </c>
      <c r="AH6164">
        <v>0</v>
      </c>
    </row>
    <row r="6165" spans="21:34" x14ac:dyDescent="0.25">
      <c r="U6165">
        <v>6164</v>
      </c>
      <c r="V6165">
        <v>15581323</v>
      </c>
      <c r="W6165" t="s">
        <v>946</v>
      </c>
      <c r="X6165">
        <v>488</v>
      </c>
      <c r="Y6165" t="s">
        <v>378</v>
      </c>
      <c r="Z6165" t="s">
        <v>437</v>
      </c>
      <c r="AA6165">
        <v>28</v>
      </c>
      <c r="AB6165">
        <v>7</v>
      </c>
      <c r="AC6165">
        <v>139246.22</v>
      </c>
      <c r="AD6165">
        <v>2</v>
      </c>
      <c r="AE6165">
        <v>1</v>
      </c>
      <c r="AF6165">
        <v>0</v>
      </c>
      <c r="AG6165">
        <v>106799.49</v>
      </c>
      <c r="AH6165">
        <v>0</v>
      </c>
    </row>
    <row r="6166" spans="21:34" x14ac:dyDescent="0.25">
      <c r="U6166">
        <v>6165</v>
      </c>
      <c r="V6166">
        <v>15608109</v>
      </c>
      <c r="W6166" t="s">
        <v>977</v>
      </c>
      <c r="X6166">
        <v>710</v>
      </c>
      <c r="Y6166" t="s">
        <v>378</v>
      </c>
      <c r="Z6166" t="s">
        <v>436</v>
      </c>
      <c r="AA6166">
        <v>58</v>
      </c>
      <c r="AB6166">
        <v>7</v>
      </c>
      <c r="AC6166">
        <v>170113</v>
      </c>
      <c r="AD6166">
        <v>2</v>
      </c>
      <c r="AE6166">
        <v>0</v>
      </c>
      <c r="AF6166">
        <v>1</v>
      </c>
      <c r="AG6166">
        <v>10494.64</v>
      </c>
      <c r="AH6166">
        <v>0</v>
      </c>
    </row>
    <row r="6167" spans="21:34" x14ac:dyDescent="0.25">
      <c r="U6167">
        <v>6166</v>
      </c>
      <c r="V6167">
        <v>15801942</v>
      </c>
      <c r="W6167" t="s">
        <v>649</v>
      </c>
      <c r="X6167">
        <v>619</v>
      </c>
      <c r="Y6167" t="s">
        <v>376</v>
      </c>
      <c r="Z6167" t="s">
        <v>437</v>
      </c>
      <c r="AA6167">
        <v>41</v>
      </c>
      <c r="AB6167">
        <v>8</v>
      </c>
      <c r="AC6167">
        <v>0</v>
      </c>
      <c r="AD6167">
        <v>3</v>
      </c>
      <c r="AE6167">
        <v>1</v>
      </c>
      <c r="AF6167">
        <v>1</v>
      </c>
      <c r="AG6167">
        <v>79866.73</v>
      </c>
      <c r="AH6167">
        <v>1</v>
      </c>
    </row>
    <row r="6168" spans="21:34" x14ac:dyDescent="0.25">
      <c r="U6168">
        <v>6167</v>
      </c>
      <c r="V6168">
        <v>15567431</v>
      </c>
      <c r="W6168" t="s">
        <v>1090</v>
      </c>
      <c r="X6168">
        <v>773</v>
      </c>
      <c r="Y6168" t="s">
        <v>374</v>
      </c>
      <c r="Z6168" t="s">
        <v>436</v>
      </c>
      <c r="AA6168">
        <v>64</v>
      </c>
      <c r="AB6168">
        <v>2</v>
      </c>
      <c r="AC6168">
        <v>145578.28</v>
      </c>
      <c r="AD6168">
        <v>1</v>
      </c>
      <c r="AE6168">
        <v>0</v>
      </c>
      <c r="AF6168">
        <v>1</v>
      </c>
      <c r="AG6168">
        <v>186172.85</v>
      </c>
      <c r="AH6168">
        <v>0</v>
      </c>
    </row>
    <row r="6169" spans="21:34" x14ac:dyDescent="0.25">
      <c r="U6169">
        <v>6168</v>
      </c>
      <c r="V6169">
        <v>15810167</v>
      </c>
      <c r="W6169" t="s">
        <v>658</v>
      </c>
      <c r="X6169">
        <v>657</v>
      </c>
      <c r="Y6169" t="s">
        <v>376</v>
      </c>
      <c r="Z6169" t="s">
        <v>436</v>
      </c>
      <c r="AA6169">
        <v>75</v>
      </c>
      <c r="AB6169">
        <v>7</v>
      </c>
      <c r="AC6169">
        <v>126273.95</v>
      </c>
      <c r="AD6169">
        <v>1</v>
      </c>
      <c r="AE6169">
        <v>0</v>
      </c>
      <c r="AF6169">
        <v>1</v>
      </c>
      <c r="AG6169">
        <v>91673.600000000006</v>
      </c>
      <c r="AH6169">
        <v>0</v>
      </c>
    </row>
    <row r="6170" spans="21:34" x14ac:dyDescent="0.25">
      <c r="U6170">
        <v>6169</v>
      </c>
      <c r="V6170">
        <v>15644501</v>
      </c>
      <c r="W6170" t="s">
        <v>1038</v>
      </c>
      <c r="X6170">
        <v>579</v>
      </c>
      <c r="Y6170" t="s">
        <v>374</v>
      </c>
      <c r="Z6170" t="s">
        <v>437</v>
      </c>
      <c r="AA6170">
        <v>26</v>
      </c>
      <c r="AB6170">
        <v>10</v>
      </c>
      <c r="AC6170">
        <v>162482.76</v>
      </c>
      <c r="AD6170">
        <v>1</v>
      </c>
      <c r="AE6170">
        <v>1</v>
      </c>
      <c r="AF6170">
        <v>1</v>
      </c>
      <c r="AG6170">
        <v>18458.2</v>
      </c>
      <c r="AH6170">
        <v>0</v>
      </c>
    </row>
    <row r="6171" spans="21:34" x14ac:dyDescent="0.25">
      <c r="U6171">
        <v>6170</v>
      </c>
      <c r="V6171">
        <v>15785290</v>
      </c>
      <c r="W6171" t="s">
        <v>663</v>
      </c>
      <c r="X6171">
        <v>542</v>
      </c>
      <c r="Y6171" t="s">
        <v>374</v>
      </c>
      <c r="Z6171" t="s">
        <v>436</v>
      </c>
      <c r="AA6171">
        <v>29</v>
      </c>
      <c r="AB6171">
        <v>9</v>
      </c>
      <c r="AC6171">
        <v>0</v>
      </c>
      <c r="AD6171">
        <v>1</v>
      </c>
      <c r="AE6171">
        <v>1</v>
      </c>
      <c r="AF6171">
        <v>0</v>
      </c>
      <c r="AG6171">
        <v>8342.35</v>
      </c>
      <c r="AH6171">
        <v>0</v>
      </c>
    </row>
    <row r="6172" spans="21:34" x14ac:dyDescent="0.25">
      <c r="U6172">
        <v>6171</v>
      </c>
      <c r="V6172">
        <v>15611157</v>
      </c>
      <c r="W6172" t="s">
        <v>2348</v>
      </c>
      <c r="X6172">
        <v>709</v>
      </c>
      <c r="Y6172" t="s">
        <v>374</v>
      </c>
      <c r="Z6172" t="s">
        <v>437</v>
      </c>
      <c r="AA6172">
        <v>32</v>
      </c>
      <c r="AB6172">
        <v>2</v>
      </c>
      <c r="AC6172">
        <v>87814.89</v>
      </c>
      <c r="AD6172">
        <v>1</v>
      </c>
      <c r="AE6172">
        <v>1</v>
      </c>
      <c r="AF6172">
        <v>0</v>
      </c>
      <c r="AG6172">
        <v>138578.37</v>
      </c>
      <c r="AH6172">
        <v>0</v>
      </c>
    </row>
    <row r="6173" spans="21:34" x14ac:dyDescent="0.25">
      <c r="U6173">
        <v>6172</v>
      </c>
      <c r="V6173">
        <v>15673837</v>
      </c>
      <c r="W6173" t="s">
        <v>755</v>
      </c>
      <c r="X6173">
        <v>617</v>
      </c>
      <c r="Y6173" t="s">
        <v>376</v>
      </c>
      <c r="Z6173" t="s">
        <v>436</v>
      </c>
      <c r="AA6173">
        <v>61</v>
      </c>
      <c r="AB6173">
        <v>3</v>
      </c>
      <c r="AC6173">
        <v>113858.95</v>
      </c>
      <c r="AD6173">
        <v>1</v>
      </c>
      <c r="AE6173">
        <v>1</v>
      </c>
      <c r="AF6173">
        <v>1</v>
      </c>
      <c r="AG6173">
        <v>38129.22</v>
      </c>
      <c r="AH6173">
        <v>0</v>
      </c>
    </row>
    <row r="6174" spans="21:34" x14ac:dyDescent="0.25">
      <c r="U6174">
        <v>6173</v>
      </c>
      <c r="V6174">
        <v>15656822</v>
      </c>
      <c r="W6174" t="s">
        <v>941</v>
      </c>
      <c r="X6174">
        <v>568</v>
      </c>
      <c r="Y6174" t="s">
        <v>378</v>
      </c>
      <c r="Z6174" t="s">
        <v>436</v>
      </c>
      <c r="AA6174">
        <v>43</v>
      </c>
      <c r="AB6174">
        <v>5</v>
      </c>
      <c r="AC6174">
        <v>87612.64</v>
      </c>
      <c r="AD6174">
        <v>4</v>
      </c>
      <c r="AE6174">
        <v>1</v>
      </c>
      <c r="AF6174">
        <v>1</v>
      </c>
      <c r="AG6174">
        <v>107155.4</v>
      </c>
      <c r="AH6174">
        <v>1</v>
      </c>
    </row>
    <row r="6175" spans="21:34" x14ac:dyDescent="0.25">
      <c r="U6175">
        <v>6174</v>
      </c>
      <c r="V6175">
        <v>15580560</v>
      </c>
      <c r="W6175" t="s">
        <v>786</v>
      </c>
      <c r="X6175">
        <v>769</v>
      </c>
      <c r="Y6175" t="s">
        <v>374</v>
      </c>
      <c r="Z6175" t="s">
        <v>437</v>
      </c>
      <c r="AA6175">
        <v>73</v>
      </c>
      <c r="AB6175">
        <v>1</v>
      </c>
      <c r="AC6175">
        <v>0</v>
      </c>
      <c r="AD6175">
        <v>1</v>
      </c>
      <c r="AE6175">
        <v>1</v>
      </c>
      <c r="AF6175">
        <v>1</v>
      </c>
      <c r="AG6175">
        <v>29792.11</v>
      </c>
      <c r="AH6175">
        <v>0</v>
      </c>
    </row>
    <row r="6176" spans="21:34" x14ac:dyDescent="0.25">
      <c r="U6176">
        <v>6175</v>
      </c>
      <c r="V6176">
        <v>15760641</v>
      </c>
      <c r="W6176" t="s">
        <v>2923</v>
      </c>
      <c r="X6176">
        <v>608</v>
      </c>
      <c r="Y6176" t="s">
        <v>378</v>
      </c>
      <c r="Z6176" t="s">
        <v>436</v>
      </c>
      <c r="AA6176">
        <v>26</v>
      </c>
      <c r="AB6176">
        <v>1</v>
      </c>
      <c r="AC6176">
        <v>106648.98</v>
      </c>
      <c r="AD6176">
        <v>1</v>
      </c>
      <c r="AE6176">
        <v>0</v>
      </c>
      <c r="AF6176">
        <v>1</v>
      </c>
      <c r="AG6176">
        <v>7063.6</v>
      </c>
      <c r="AH6176">
        <v>0</v>
      </c>
    </row>
    <row r="6177" spans="21:34" x14ac:dyDescent="0.25">
      <c r="U6177">
        <v>6176</v>
      </c>
      <c r="V6177">
        <v>15587584</v>
      </c>
      <c r="W6177" t="s">
        <v>2924</v>
      </c>
      <c r="X6177">
        <v>503</v>
      </c>
      <c r="Y6177" t="s">
        <v>376</v>
      </c>
      <c r="Z6177" t="s">
        <v>436</v>
      </c>
      <c r="AA6177">
        <v>31</v>
      </c>
      <c r="AB6177">
        <v>4</v>
      </c>
      <c r="AC6177">
        <v>0</v>
      </c>
      <c r="AD6177">
        <v>2</v>
      </c>
      <c r="AE6177">
        <v>1</v>
      </c>
      <c r="AF6177">
        <v>1</v>
      </c>
      <c r="AG6177">
        <v>21645.06</v>
      </c>
      <c r="AH6177">
        <v>0</v>
      </c>
    </row>
    <row r="6178" spans="21:34" x14ac:dyDescent="0.25">
      <c r="U6178">
        <v>6177</v>
      </c>
      <c r="V6178">
        <v>15604146</v>
      </c>
      <c r="W6178" t="s">
        <v>768</v>
      </c>
      <c r="X6178">
        <v>608</v>
      </c>
      <c r="Y6178" t="s">
        <v>378</v>
      </c>
      <c r="Z6178" t="s">
        <v>437</v>
      </c>
      <c r="AA6178">
        <v>38</v>
      </c>
      <c r="AB6178">
        <v>8</v>
      </c>
      <c r="AC6178">
        <v>103653.51</v>
      </c>
      <c r="AD6178">
        <v>2</v>
      </c>
      <c r="AE6178">
        <v>1</v>
      </c>
      <c r="AF6178">
        <v>1</v>
      </c>
      <c r="AG6178">
        <v>137079.85999999999</v>
      </c>
      <c r="AH6178">
        <v>0</v>
      </c>
    </row>
    <row r="6179" spans="21:34" x14ac:dyDescent="0.25">
      <c r="U6179">
        <v>6178</v>
      </c>
      <c r="V6179">
        <v>15813974</v>
      </c>
      <c r="W6179" t="s">
        <v>2925</v>
      </c>
      <c r="X6179">
        <v>731</v>
      </c>
      <c r="Y6179" t="s">
        <v>378</v>
      </c>
      <c r="Z6179" t="s">
        <v>436</v>
      </c>
      <c r="AA6179">
        <v>37</v>
      </c>
      <c r="AB6179">
        <v>3</v>
      </c>
      <c r="AC6179">
        <v>116880.53</v>
      </c>
      <c r="AD6179">
        <v>1</v>
      </c>
      <c r="AE6179">
        <v>0</v>
      </c>
      <c r="AF6179">
        <v>0</v>
      </c>
      <c r="AG6179">
        <v>172718.35</v>
      </c>
      <c r="AH6179">
        <v>1</v>
      </c>
    </row>
    <row r="6180" spans="21:34" x14ac:dyDescent="0.25">
      <c r="U6180">
        <v>6179</v>
      </c>
      <c r="V6180">
        <v>15746986</v>
      </c>
      <c r="W6180" t="s">
        <v>2782</v>
      </c>
      <c r="X6180">
        <v>850</v>
      </c>
      <c r="Y6180" t="s">
        <v>378</v>
      </c>
      <c r="Z6180" t="s">
        <v>437</v>
      </c>
      <c r="AA6180">
        <v>40</v>
      </c>
      <c r="AB6180">
        <v>4</v>
      </c>
      <c r="AC6180">
        <v>97990.49</v>
      </c>
      <c r="AD6180">
        <v>2</v>
      </c>
      <c r="AE6180">
        <v>0</v>
      </c>
      <c r="AF6180">
        <v>0</v>
      </c>
      <c r="AG6180">
        <v>106691.02</v>
      </c>
      <c r="AH6180">
        <v>0</v>
      </c>
    </row>
    <row r="6181" spans="21:34" x14ac:dyDescent="0.25">
      <c r="U6181">
        <v>6180</v>
      </c>
      <c r="V6181">
        <v>15759741</v>
      </c>
      <c r="W6181" t="s">
        <v>2926</v>
      </c>
      <c r="X6181">
        <v>591</v>
      </c>
      <c r="Y6181" t="s">
        <v>378</v>
      </c>
      <c r="Z6181" t="s">
        <v>437</v>
      </c>
      <c r="AA6181">
        <v>34</v>
      </c>
      <c r="AB6181">
        <v>4</v>
      </c>
      <c r="AC6181">
        <v>150635.29999999999</v>
      </c>
      <c r="AD6181">
        <v>1</v>
      </c>
      <c r="AE6181">
        <v>1</v>
      </c>
      <c r="AF6181">
        <v>1</v>
      </c>
      <c r="AG6181">
        <v>72274.84</v>
      </c>
      <c r="AH6181">
        <v>0</v>
      </c>
    </row>
    <row r="6182" spans="21:34" x14ac:dyDescent="0.25">
      <c r="U6182">
        <v>6181</v>
      </c>
      <c r="V6182">
        <v>15734892</v>
      </c>
      <c r="W6182" t="s">
        <v>991</v>
      </c>
      <c r="X6182">
        <v>579</v>
      </c>
      <c r="Y6182" t="s">
        <v>376</v>
      </c>
      <c r="Z6182" t="s">
        <v>436</v>
      </c>
      <c r="AA6182">
        <v>37</v>
      </c>
      <c r="AB6182">
        <v>4</v>
      </c>
      <c r="AC6182">
        <v>0</v>
      </c>
      <c r="AD6182">
        <v>2</v>
      </c>
      <c r="AE6182">
        <v>1</v>
      </c>
      <c r="AF6182">
        <v>1</v>
      </c>
      <c r="AG6182">
        <v>32246.63</v>
      </c>
      <c r="AH6182">
        <v>0</v>
      </c>
    </row>
    <row r="6183" spans="21:34" x14ac:dyDescent="0.25">
      <c r="U6183">
        <v>6182</v>
      </c>
      <c r="V6183">
        <v>15797194</v>
      </c>
      <c r="W6183" t="s">
        <v>817</v>
      </c>
      <c r="X6183">
        <v>570</v>
      </c>
      <c r="Y6183" t="s">
        <v>374</v>
      </c>
      <c r="Z6183" t="s">
        <v>436</v>
      </c>
      <c r="AA6183">
        <v>39</v>
      </c>
      <c r="AB6183">
        <v>10</v>
      </c>
      <c r="AC6183">
        <v>129674.89</v>
      </c>
      <c r="AD6183">
        <v>2</v>
      </c>
      <c r="AE6183">
        <v>1</v>
      </c>
      <c r="AF6183">
        <v>0</v>
      </c>
      <c r="AG6183">
        <v>80552.36</v>
      </c>
      <c r="AH6183">
        <v>0</v>
      </c>
    </row>
    <row r="6184" spans="21:34" x14ac:dyDescent="0.25">
      <c r="U6184">
        <v>6183</v>
      </c>
      <c r="V6184">
        <v>15723786</v>
      </c>
      <c r="W6184" t="s">
        <v>1823</v>
      </c>
      <c r="X6184">
        <v>709</v>
      </c>
      <c r="Y6184" t="s">
        <v>374</v>
      </c>
      <c r="Z6184" t="s">
        <v>437</v>
      </c>
      <c r="AA6184">
        <v>37</v>
      </c>
      <c r="AB6184">
        <v>9</v>
      </c>
      <c r="AC6184">
        <v>0</v>
      </c>
      <c r="AD6184">
        <v>2</v>
      </c>
      <c r="AE6184">
        <v>1</v>
      </c>
      <c r="AF6184">
        <v>0</v>
      </c>
      <c r="AG6184">
        <v>16733.59</v>
      </c>
      <c r="AH6184">
        <v>0</v>
      </c>
    </row>
    <row r="6185" spans="21:34" x14ac:dyDescent="0.25">
      <c r="U6185">
        <v>6184</v>
      </c>
      <c r="V6185">
        <v>15642726</v>
      </c>
      <c r="W6185" t="s">
        <v>2477</v>
      </c>
      <c r="X6185">
        <v>611</v>
      </c>
      <c r="Y6185" t="s">
        <v>374</v>
      </c>
      <c r="Z6185" t="s">
        <v>436</v>
      </c>
      <c r="AA6185">
        <v>53</v>
      </c>
      <c r="AB6185">
        <v>3</v>
      </c>
      <c r="AC6185">
        <v>83568.259999999995</v>
      </c>
      <c r="AD6185">
        <v>1</v>
      </c>
      <c r="AE6185">
        <v>0</v>
      </c>
      <c r="AF6185">
        <v>0</v>
      </c>
      <c r="AG6185">
        <v>1235.49</v>
      </c>
      <c r="AH6185">
        <v>0</v>
      </c>
    </row>
    <row r="6186" spans="21:34" x14ac:dyDescent="0.25">
      <c r="U6186">
        <v>6185</v>
      </c>
      <c r="V6186">
        <v>15664339</v>
      </c>
      <c r="W6186" t="s">
        <v>2208</v>
      </c>
      <c r="X6186">
        <v>775</v>
      </c>
      <c r="Y6186" t="s">
        <v>376</v>
      </c>
      <c r="Z6186" t="s">
        <v>436</v>
      </c>
      <c r="AA6186">
        <v>48</v>
      </c>
      <c r="AB6186">
        <v>4</v>
      </c>
      <c r="AC6186">
        <v>178144.91</v>
      </c>
      <c r="AD6186">
        <v>2</v>
      </c>
      <c r="AE6186">
        <v>0</v>
      </c>
      <c r="AF6186">
        <v>0</v>
      </c>
      <c r="AG6186">
        <v>50168.41</v>
      </c>
      <c r="AH6186">
        <v>1</v>
      </c>
    </row>
    <row r="6187" spans="21:34" x14ac:dyDescent="0.25">
      <c r="U6187">
        <v>6186</v>
      </c>
      <c r="V6187">
        <v>15754526</v>
      </c>
      <c r="W6187" t="s">
        <v>1202</v>
      </c>
      <c r="X6187">
        <v>699</v>
      </c>
      <c r="Y6187" t="s">
        <v>378</v>
      </c>
      <c r="Z6187" t="s">
        <v>436</v>
      </c>
      <c r="AA6187">
        <v>36</v>
      </c>
      <c r="AB6187">
        <v>6</v>
      </c>
      <c r="AC6187">
        <v>147137.74</v>
      </c>
      <c r="AD6187">
        <v>1</v>
      </c>
      <c r="AE6187">
        <v>1</v>
      </c>
      <c r="AF6187">
        <v>1</v>
      </c>
      <c r="AG6187">
        <v>33687.9</v>
      </c>
      <c r="AH6187">
        <v>0</v>
      </c>
    </row>
    <row r="6188" spans="21:34" x14ac:dyDescent="0.25">
      <c r="U6188">
        <v>6187</v>
      </c>
      <c r="V6188">
        <v>15703037</v>
      </c>
      <c r="W6188" t="s">
        <v>2879</v>
      </c>
      <c r="X6188">
        <v>618</v>
      </c>
      <c r="Y6188" t="s">
        <v>374</v>
      </c>
      <c r="Z6188" t="s">
        <v>436</v>
      </c>
      <c r="AA6188">
        <v>37</v>
      </c>
      <c r="AB6188">
        <v>5</v>
      </c>
      <c r="AC6188">
        <v>0</v>
      </c>
      <c r="AD6188">
        <v>1</v>
      </c>
      <c r="AE6188">
        <v>0</v>
      </c>
      <c r="AF6188">
        <v>1</v>
      </c>
      <c r="AG6188">
        <v>178705.45</v>
      </c>
      <c r="AH6188">
        <v>1</v>
      </c>
    </row>
    <row r="6189" spans="21:34" x14ac:dyDescent="0.25">
      <c r="U6189">
        <v>6188</v>
      </c>
      <c r="V6189">
        <v>15751412</v>
      </c>
      <c r="W6189" t="s">
        <v>2713</v>
      </c>
      <c r="X6189">
        <v>704</v>
      </c>
      <c r="Y6189" t="s">
        <v>374</v>
      </c>
      <c r="Z6189" t="s">
        <v>436</v>
      </c>
      <c r="AA6189">
        <v>36</v>
      </c>
      <c r="AB6189">
        <v>3</v>
      </c>
      <c r="AC6189">
        <v>114370.41</v>
      </c>
      <c r="AD6189">
        <v>1</v>
      </c>
      <c r="AE6189">
        <v>0</v>
      </c>
      <c r="AF6189">
        <v>1</v>
      </c>
      <c r="AG6189">
        <v>66810.48</v>
      </c>
      <c r="AH6189">
        <v>0</v>
      </c>
    </row>
    <row r="6190" spans="21:34" x14ac:dyDescent="0.25">
      <c r="U6190">
        <v>6189</v>
      </c>
      <c r="V6190">
        <v>15609558</v>
      </c>
      <c r="W6190" t="s">
        <v>664</v>
      </c>
      <c r="X6190">
        <v>835</v>
      </c>
      <c r="Y6190" t="s">
        <v>378</v>
      </c>
      <c r="Z6190" t="s">
        <v>437</v>
      </c>
      <c r="AA6190">
        <v>47</v>
      </c>
      <c r="AB6190">
        <v>5</v>
      </c>
      <c r="AC6190">
        <v>108289.28</v>
      </c>
      <c r="AD6190">
        <v>2</v>
      </c>
      <c r="AE6190">
        <v>1</v>
      </c>
      <c r="AF6190">
        <v>1</v>
      </c>
      <c r="AG6190">
        <v>45859.55</v>
      </c>
      <c r="AH6190">
        <v>1</v>
      </c>
    </row>
    <row r="6191" spans="21:34" x14ac:dyDescent="0.25">
      <c r="U6191">
        <v>6190</v>
      </c>
      <c r="V6191">
        <v>15572408</v>
      </c>
      <c r="W6191" t="s">
        <v>1157</v>
      </c>
      <c r="X6191">
        <v>714</v>
      </c>
      <c r="Y6191" t="s">
        <v>378</v>
      </c>
      <c r="Z6191" t="s">
        <v>436</v>
      </c>
      <c r="AA6191">
        <v>39</v>
      </c>
      <c r="AB6191">
        <v>3</v>
      </c>
      <c r="AC6191">
        <v>149887.49</v>
      </c>
      <c r="AD6191">
        <v>2</v>
      </c>
      <c r="AE6191">
        <v>1</v>
      </c>
      <c r="AF6191">
        <v>0</v>
      </c>
      <c r="AG6191">
        <v>63846.36</v>
      </c>
      <c r="AH6191">
        <v>0</v>
      </c>
    </row>
    <row r="6192" spans="21:34" x14ac:dyDescent="0.25">
      <c r="U6192">
        <v>6191</v>
      </c>
      <c r="V6192">
        <v>15613923</v>
      </c>
      <c r="W6192" t="s">
        <v>955</v>
      </c>
      <c r="X6192">
        <v>581</v>
      </c>
      <c r="Y6192" t="s">
        <v>376</v>
      </c>
      <c r="Z6192" t="s">
        <v>437</v>
      </c>
      <c r="AA6192">
        <v>43</v>
      </c>
      <c r="AB6192">
        <v>4</v>
      </c>
      <c r="AC6192">
        <v>170172.9</v>
      </c>
      <c r="AD6192">
        <v>1</v>
      </c>
      <c r="AE6192">
        <v>0</v>
      </c>
      <c r="AF6192">
        <v>1</v>
      </c>
      <c r="AG6192">
        <v>100236.02</v>
      </c>
      <c r="AH6192">
        <v>0</v>
      </c>
    </row>
    <row r="6193" spans="21:34" x14ac:dyDescent="0.25">
      <c r="U6193">
        <v>6192</v>
      </c>
      <c r="V6193">
        <v>15747000</v>
      </c>
      <c r="W6193" t="s">
        <v>845</v>
      </c>
      <c r="X6193">
        <v>592</v>
      </c>
      <c r="Y6193" t="s">
        <v>374</v>
      </c>
      <c r="Z6193" t="s">
        <v>436</v>
      </c>
      <c r="AA6193">
        <v>27</v>
      </c>
      <c r="AB6193">
        <v>3</v>
      </c>
      <c r="AC6193">
        <v>0</v>
      </c>
      <c r="AD6193">
        <v>2</v>
      </c>
      <c r="AE6193">
        <v>1</v>
      </c>
      <c r="AF6193">
        <v>1</v>
      </c>
      <c r="AG6193">
        <v>19645.650000000001</v>
      </c>
      <c r="AH6193">
        <v>0</v>
      </c>
    </row>
    <row r="6194" spans="21:34" x14ac:dyDescent="0.25">
      <c r="U6194">
        <v>6193</v>
      </c>
      <c r="V6194">
        <v>15731781</v>
      </c>
      <c r="W6194" t="s">
        <v>1648</v>
      </c>
      <c r="X6194">
        <v>551</v>
      </c>
      <c r="Y6194" t="s">
        <v>374</v>
      </c>
      <c r="Z6194" t="s">
        <v>436</v>
      </c>
      <c r="AA6194">
        <v>43</v>
      </c>
      <c r="AB6194">
        <v>7</v>
      </c>
      <c r="AC6194">
        <v>0</v>
      </c>
      <c r="AD6194">
        <v>2</v>
      </c>
      <c r="AE6194">
        <v>1</v>
      </c>
      <c r="AF6194">
        <v>0</v>
      </c>
      <c r="AG6194">
        <v>178393.68</v>
      </c>
      <c r="AH6194">
        <v>0</v>
      </c>
    </row>
    <row r="6195" spans="21:34" x14ac:dyDescent="0.25">
      <c r="U6195">
        <v>6194</v>
      </c>
      <c r="V6195">
        <v>15727198</v>
      </c>
      <c r="W6195" t="s">
        <v>1104</v>
      </c>
      <c r="X6195">
        <v>689</v>
      </c>
      <c r="Y6195" t="s">
        <v>378</v>
      </c>
      <c r="Z6195" t="s">
        <v>437</v>
      </c>
      <c r="AA6195">
        <v>28</v>
      </c>
      <c r="AB6195">
        <v>2</v>
      </c>
      <c r="AC6195">
        <v>64808.32</v>
      </c>
      <c r="AD6195">
        <v>2</v>
      </c>
      <c r="AE6195">
        <v>0</v>
      </c>
      <c r="AF6195">
        <v>0</v>
      </c>
      <c r="AG6195">
        <v>78591.149999999994</v>
      </c>
      <c r="AH6195">
        <v>0</v>
      </c>
    </row>
    <row r="6196" spans="21:34" x14ac:dyDescent="0.25">
      <c r="U6196">
        <v>6195</v>
      </c>
      <c r="V6196">
        <v>15794273</v>
      </c>
      <c r="W6196" t="s">
        <v>2927</v>
      </c>
      <c r="X6196">
        <v>604</v>
      </c>
      <c r="Y6196" t="s">
        <v>374</v>
      </c>
      <c r="Z6196" t="s">
        <v>437</v>
      </c>
      <c r="AA6196">
        <v>56</v>
      </c>
      <c r="AB6196">
        <v>0</v>
      </c>
      <c r="AC6196">
        <v>62732.65</v>
      </c>
      <c r="AD6196">
        <v>1</v>
      </c>
      <c r="AE6196">
        <v>0</v>
      </c>
      <c r="AF6196">
        <v>1</v>
      </c>
      <c r="AG6196">
        <v>124954.56</v>
      </c>
      <c r="AH6196">
        <v>0</v>
      </c>
    </row>
    <row r="6197" spans="21:34" x14ac:dyDescent="0.25">
      <c r="U6197">
        <v>6196</v>
      </c>
      <c r="V6197">
        <v>15804950</v>
      </c>
      <c r="W6197" t="s">
        <v>1229</v>
      </c>
      <c r="X6197">
        <v>514</v>
      </c>
      <c r="Y6197" t="s">
        <v>374</v>
      </c>
      <c r="Z6197" t="s">
        <v>437</v>
      </c>
      <c r="AA6197">
        <v>41</v>
      </c>
      <c r="AB6197">
        <v>7</v>
      </c>
      <c r="AC6197">
        <v>0</v>
      </c>
      <c r="AD6197">
        <v>2</v>
      </c>
      <c r="AE6197">
        <v>1</v>
      </c>
      <c r="AF6197">
        <v>1</v>
      </c>
      <c r="AG6197">
        <v>3756.65</v>
      </c>
      <c r="AH6197">
        <v>0</v>
      </c>
    </row>
    <row r="6198" spans="21:34" x14ac:dyDescent="0.25">
      <c r="U6198">
        <v>6197</v>
      </c>
      <c r="V6198">
        <v>15576304</v>
      </c>
      <c r="W6198" t="s">
        <v>1780</v>
      </c>
      <c r="X6198">
        <v>698</v>
      </c>
      <c r="Y6198" t="s">
        <v>374</v>
      </c>
      <c r="Z6198" t="s">
        <v>436</v>
      </c>
      <c r="AA6198">
        <v>29</v>
      </c>
      <c r="AB6198">
        <v>5</v>
      </c>
      <c r="AC6198">
        <v>95167.55</v>
      </c>
      <c r="AD6198">
        <v>1</v>
      </c>
      <c r="AE6198">
        <v>1</v>
      </c>
      <c r="AF6198">
        <v>1</v>
      </c>
      <c r="AG6198">
        <v>152723.23000000001</v>
      </c>
      <c r="AH6198">
        <v>0</v>
      </c>
    </row>
    <row r="6199" spans="21:34" x14ac:dyDescent="0.25">
      <c r="U6199">
        <v>6198</v>
      </c>
      <c r="V6199">
        <v>15645200</v>
      </c>
      <c r="W6199" t="s">
        <v>998</v>
      </c>
      <c r="X6199">
        <v>581</v>
      </c>
      <c r="Y6199" t="s">
        <v>378</v>
      </c>
      <c r="Z6199" t="s">
        <v>437</v>
      </c>
      <c r="AA6199">
        <v>54</v>
      </c>
      <c r="AB6199">
        <v>2</v>
      </c>
      <c r="AC6199">
        <v>152508.99</v>
      </c>
      <c r="AD6199">
        <v>1</v>
      </c>
      <c r="AE6199">
        <v>1</v>
      </c>
      <c r="AF6199">
        <v>0</v>
      </c>
      <c r="AG6199">
        <v>187597.98</v>
      </c>
      <c r="AH6199">
        <v>1</v>
      </c>
    </row>
    <row r="6200" spans="21:34" x14ac:dyDescent="0.25">
      <c r="U6200">
        <v>6199</v>
      </c>
      <c r="V6200">
        <v>15779627</v>
      </c>
      <c r="W6200" t="s">
        <v>669</v>
      </c>
      <c r="X6200">
        <v>573</v>
      </c>
      <c r="Y6200" t="s">
        <v>378</v>
      </c>
      <c r="Z6200" t="s">
        <v>436</v>
      </c>
      <c r="AA6200">
        <v>31</v>
      </c>
      <c r="AB6200">
        <v>0</v>
      </c>
      <c r="AC6200">
        <v>134644.19</v>
      </c>
      <c r="AD6200">
        <v>1</v>
      </c>
      <c r="AE6200">
        <v>1</v>
      </c>
      <c r="AF6200">
        <v>1</v>
      </c>
      <c r="AG6200">
        <v>70381.490000000005</v>
      </c>
      <c r="AH6200">
        <v>0</v>
      </c>
    </row>
    <row r="6201" spans="21:34" x14ac:dyDescent="0.25">
      <c r="U6201">
        <v>6200</v>
      </c>
      <c r="V6201">
        <v>15750755</v>
      </c>
      <c r="W6201" t="s">
        <v>1485</v>
      </c>
      <c r="X6201">
        <v>449</v>
      </c>
      <c r="Y6201" t="s">
        <v>376</v>
      </c>
      <c r="Z6201" t="s">
        <v>437</v>
      </c>
      <c r="AA6201">
        <v>33</v>
      </c>
      <c r="AB6201">
        <v>8</v>
      </c>
      <c r="AC6201">
        <v>0</v>
      </c>
      <c r="AD6201">
        <v>2</v>
      </c>
      <c r="AE6201">
        <v>0</v>
      </c>
      <c r="AF6201">
        <v>0</v>
      </c>
      <c r="AG6201">
        <v>156792.89000000001</v>
      </c>
      <c r="AH6201">
        <v>0</v>
      </c>
    </row>
    <row r="6202" spans="21:34" x14ac:dyDescent="0.25">
      <c r="U6202">
        <v>6201</v>
      </c>
      <c r="V6202">
        <v>15569654</v>
      </c>
      <c r="W6202" t="s">
        <v>1263</v>
      </c>
      <c r="X6202">
        <v>850</v>
      </c>
      <c r="Y6202" t="s">
        <v>378</v>
      </c>
      <c r="Z6202" t="s">
        <v>437</v>
      </c>
      <c r="AA6202">
        <v>31</v>
      </c>
      <c r="AB6202">
        <v>3</v>
      </c>
      <c r="AC6202">
        <v>51293.47</v>
      </c>
      <c r="AD6202">
        <v>1</v>
      </c>
      <c r="AE6202">
        <v>0</v>
      </c>
      <c r="AF6202">
        <v>0</v>
      </c>
      <c r="AG6202">
        <v>35534.68</v>
      </c>
      <c r="AH6202">
        <v>0</v>
      </c>
    </row>
    <row r="6203" spans="21:34" x14ac:dyDescent="0.25">
      <c r="U6203">
        <v>6202</v>
      </c>
      <c r="V6203">
        <v>15753079</v>
      </c>
      <c r="W6203" t="s">
        <v>2928</v>
      </c>
      <c r="X6203">
        <v>612</v>
      </c>
      <c r="Y6203" t="s">
        <v>374</v>
      </c>
      <c r="Z6203" t="s">
        <v>436</v>
      </c>
      <c r="AA6203">
        <v>41</v>
      </c>
      <c r="AB6203">
        <v>5</v>
      </c>
      <c r="AC6203">
        <v>0</v>
      </c>
      <c r="AD6203">
        <v>3</v>
      </c>
      <c r="AE6203">
        <v>0</v>
      </c>
      <c r="AF6203">
        <v>0</v>
      </c>
      <c r="AG6203">
        <v>151256.22</v>
      </c>
      <c r="AH6203">
        <v>0</v>
      </c>
    </row>
    <row r="6204" spans="21:34" x14ac:dyDescent="0.25">
      <c r="U6204">
        <v>6203</v>
      </c>
      <c r="V6204">
        <v>15684995</v>
      </c>
      <c r="W6204" t="s">
        <v>2043</v>
      </c>
      <c r="X6204">
        <v>690</v>
      </c>
      <c r="Y6204" t="s">
        <v>376</v>
      </c>
      <c r="Z6204" t="s">
        <v>436</v>
      </c>
      <c r="AA6204">
        <v>49</v>
      </c>
      <c r="AB6204">
        <v>8</v>
      </c>
      <c r="AC6204">
        <v>116622.73</v>
      </c>
      <c r="AD6204">
        <v>1</v>
      </c>
      <c r="AE6204">
        <v>0</v>
      </c>
      <c r="AF6204">
        <v>1</v>
      </c>
      <c r="AG6204">
        <v>51011.29</v>
      </c>
      <c r="AH6204">
        <v>0</v>
      </c>
    </row>
    <row r="6205" spans="21:34" x14ac:dyDescent="0.25">
      <c r="U6205">
        <v>6204</v>
      </c>
      <c r="V6205">
        <v>15790763</v>
      </c>
      <c r="W6205" t="s">
        <v>2883</v>
      </c>
      <c r="X6205">
        <v>599</v>
      </c>
      <c r="Y6205" t="s">
        <v>376</v>
      </c>
      <c r="Z6205" t="s">
        <v>437</v>
      </c>
      <c r="AA6205">
        <v>49</v>
      </c>
      <c r="AB6205">
        <v>2</v>
      </c>
      <c r="AC6205">
        <v>0</v>
      </c>
      <c r="AD6205">
        <v>2</v>
      </c>
      <c r="AE6205">
        <v>1</v>
      </c>
      <c r="AF6205">
        <v>0</v>
      </c>
      <c r="AG6205">
        <v>111190.53</v>
      </c>
      <c r="AH6205">
        <v>0</v>
      </c>
    </row>
    <row r="6206" spans="21:34" x14ac:dyDescent="0.25">
      <c r="U6206">
        <v>6205</v>
      </c>
      <c r="V6206">
        <v>15766458</v>
      </c>
      <c r="W6206" t="s">
        <v>1226</v>
      </c>
      <c r="X6206">
        <v>498</v>
      </c>
      <c r="Y6206" t="s">
        <v>374</v>
      </c>
      <c r="Z6206" t="s">
        <v>436</v>
      </c>
      <c r="AA6206">
        <v>33</v>
      </c>
      <c r="AB6206">
        <v>1</v>
      </c>
      <c r="AC6206">
        <v>198113.86</v>
      </c>
      <c r="AD6206">
        <v>1</v>
      </c>
      <c r="AE6206">
        <v>1</v>
      </c>
      <c r="AF6206">
        <v>0</v>
      </c>
      <c r="AG6206">
        <v>69664.350000000006</v>
      </c>
      <c r="AH6206">
        <v>0</v>
      </c>
    </row>
    <row r="6207" spans="21:34" x14ac:dyDescent="0.25">
      <c r="U6207">
        <v>6206</v>
      </c>
      <c r="V6207">
        <v>15616221</v>
      </c>
      <c r="W6207" t="s">
        <v>1693</v>
      </c>
      <c r="X6207">
        <v>497</v>
      </c>
      <c r="Y6207" t="s">
        <v>374</v>
      </c>
      <c r="Z6207" t="s">
        <v>437</v>
      </c>
      <c r="AA6207">
        <v>29</v>
      </c>
      <c r="AB6207">
        <v>4</v>
      </c>
      <c r="AC6207">
        <v>85646.81</v>
      </c>
      <c r="AD6207">
        <v>1</v>
      </c>
      <c r="AE6207">
        <v>0</v>
      </c>
      <c r="AF6207">
        <v>0</v>
      </c>
      <c r="AG6207">
        <v>63233.02</v>
      </c>
      <c r="AH6207">
        <v>1</v>
      </c>
    </row>
    <row r="6208" spans="21:34" x14ac:dyDescent="0.25">
      <c r="U6208">
        <v>6207</v>
      </c>
      <c r="V6208">
        <v>15776124</v>
      </c>
      <c r="W6208" t="s">
        <v>2299</v>
      </c>
      <c r="X6208">
        <v>802</v>
      </c>
      <c r="Y6208" t="s">
        <v>376</v>
      </c>
      <c r="Z6208" t="s">
        <v>436</v>
      </c>
      <c r="AA6208">
        <v>51</v>
      </c>
      <c r="AB6208">
        <v>7</v>
      </c>
      <c r="AC6208">
        <v>0</v>
      </c>
      <c r="AD6208">
        <v>1</v>
      </c>
      <c r="AE6208">
        <v>0</v>
      </c>
      <c r="AF6208">
        <v>1</v>
      </c>
      <c r="AG6208">
        <v>40855.79</v>
      </c>
      <c r="AH6208">
        <v>0</v>
      </c>
    </row>
    <row r="6209" spans="21:34" x14ac:dyDescent="0.25">
      <c r="U6209">
        <v>6208</v>
      </c>
      <c r="V6209">
        <v>15665811</v>
      </c>
      <c r="W6209" t="s">
        <v>2159</v>
      </c>
      <c r="X6209">
        <v>644</v>
      </c>
      <c r="Y6209" t="s">
        <v>374</v>
      </c>
      <c r="Z6209" t="s">
        <v>436</v>
      </c>
      <c r="AA6209">
        <v>33</v>
      </c>
      <c r="AB6209">
        <v>9</v>
      </c>
      <c r="AC6209">
        <v>141234.98000000001</v>
      </c>
      <c r="AD6209">
        <v>1</v>
      </c>
      <c r="AE6209">
        <v>1</v>
      </c>
      <c r="AF6209">
        <v>0</v>
      </c>
      <c r="AG6209">
        <v>95673.05</v>
      </c>
      <c r="AH6209">
        <v>0</v>
      </c>
    </row>
    <row r="6210" spans="21:34" x14ac:dyDescent="0.25">
      <c r="U6210">
        <v>6209</v>
      </c>
      <c r="V6210">
        <v>15729804</v>
      </c>
      <c r="W6210" t="s">
        <v>1378</v>
      </c>
      <c r="X6210">
        <v>714</v>
      </c>
      <c r="Y6210" t="s">
        <v>374</v>
      </c>
      <c r="Z6210" t="s">
        <v>436</v>
      </c>
      <c r="AA6210">
        <v>34</v>
      </c>
      <c r="AB6210">
        <v>10</v>
      </c>
      <c r="AC6210">
        <v>0</v>
      </c>
      <c r="AD6210">
        <v>2</v>
      </c>
      <c r="AE6210">
        <v>1</v>
      </c>
      <c r="AF6210">
        <v>1</v>
      </c>
      <c r="AG6210">
        <v>80234.14</v>
      </c>
      <c r="AH6210">
        <v>0</v>
      </c>
    </row>
    <row r="6211" spans="21:34" x14ac:dyDescent="0.25">
      <c r="U6211">
        <v>6210</v>
      </c>
      <c r="V6211">
        <v>15714062</v>
      </c>
      <c r="W6211" t="s">
        <v>844</v>
      </c>
      <c r="X6211">
        <v>690</v>
      </c>
      <c r="Y6211" t="s">
        <v>374</v>
      </c>
      <c r="Z6211" t="s">
        <v>437</v>
      </c>
      <c r="AA6211">
        <v>40</v>
      </c>
      <c r="AB6211">
        <v>9</v>
      </c>
      <c r="AC6211">
        <v>77641.990000000005</v>
      </c>
      <c r="AD6211">
        <v>1</v>
      </c>
      <c r="AE6211">
        <v>0</v>
      </c>
      <c r="AF6211">
        <v>0</v>
      </c>
      <c r="AG6211">
        <v>189051.59</v>
      </c>
      <c r="AH6211">
        <v>1</v>
      </c>
    </row>
    <row r="6212" spans="21:34" x14ac:dyDescent="0.25">
      <c r="U6212">
        <v>6211</v>
      </c>
      <c r="V6212">
        <v>15592197</v>
      </c>
      <c r="W6212" t="s">
        <v>956</v>
      </c>
      <c r="X6212">
        <v>522</v>
      </c>
      <c r="Y6212" t="s">
        <v>376</v>
      </c>
      <c r="Z6212" t="s">
        <v>436</v>
      </c>
      <c r="AA6212">
        <v>30</v>
      </c>
      <c r="AB6212">
        <v>3</v>
      </c>
      <c r="AC6212">
        <v>0</v>
      </c>
      <c r="AD6212">
        <v>2</v>
      </c>
      <c r="AE6212">
        <v>1</v>
      </c>
      <c r="AF6212">
        <v>0</v>
      </c>
      <c r="AG6212">
        <v>145490.85</v>
      </c>
      <c r="AH6212">
        <v>0</v>
      </c>
    </row>
    <row r="6213" spans="21:34" x14ac:dyDescent="0.25">
      <c r="U6213">
        <v>6212</v>
      </c>
      <c r="V6213">
        <v>15793116</v>
      </c>
      <c r="W6213" t="s">
        <v>1197</v>
      </c>
      <c r="X6213">
        <v>502</v>
      </c>
      <c r="Y6213" t="s">
        <v>378</v>
      </c>
      <c r="Z6213" t="s">
        <v>437</v>
      </c>
      <c r="AA6213">
        <v>40</v>
      </c>
      <c r="AB6213">
        <v>7</v>
      </c>
      <c r="AC6213">
        <v>117304.29</v>
      </c>
      <c r="AD6213">
        <v>1</v>
      </c>
      <c r="AE6213">
        <v>0</v>
      </c>
      <c r="AF6213">
        <v>0</v>
      </c>
      <c r="AG6213">
        <v>196278.32</v>
      </c>
      <c r="AH6213">
        <v>0</v>
      </c>
    </row>
    <row r="6214" spans="21:34" x14ac:dyDescent="0.25">
      <c r="U6214">
        <v>6213</v>
      </c>
      <c r="V6214">
        <v>15638231</v>
      </c>
      <c r="W6214" t="s">
        <v>1007</v>
      </c>
      <c r="X6214">
        <v>730</v>
      </c>
      <c r="Y6214" t="s">
        <v>376</v>
      </c>
      <c r="Z6214" t="s">
        <v>437</v>
      </c>
      <c r="AA6214">
        <v>62</v>
      </c>
      <c r="AB6214">
        <v>2</v>
      </c>
      <c r="AC6214">
        <v>0</v>
      </c>
      <c r="AD6214">
        <v>2</v>
      </c>
      <c r="AE6214">
        <v>1</v>
      </c>
      <c r="AF6214">
        <v>1</v>
      </c>
      <c r="AG6214">
        <v>162889.1</v>
      </c>
      <c r="AH6214">
        <v>0</v>
      </c>
    </row>
    <row r="6215" spans="21:34" x14ac:dyDescent="0.25">
      <c r="U6215">
        <v>6214</v>
      </c>
      <c r="V6215">
        <v>15697678</v>
      </c>
      <c r="W6215" t="s">
        <v>2929</v>
      </c>
      <c r="X6215">
        <v>590</v>
      </c>
      <c r="Y6215" t="s">
        <v>378</v>
      </c>
      <c r="Z6215" t="s">
        <v>436</v>
      </c>
      <c r="AA6215">
        <v>36</v>
      </c>
      <c r="AB6215">
        <v>6</v>
      </c>
      <c r="AC6215">
        <v>92340.69</v>
      </c>
      <c r="AD6215">
        <v>2</v>
      </c>
      <c r="AE6215">
        <v>1</v>
      </c>
      <c r="AF6215">
        <v>1</v>
      </c>
      <c r="AG6215">
        <v>174667.58</v>
      </c>
      <c r="AH6215">
        <v>0</v>
      </c>
    </row>
    <row r="6216" spans="21:34" x14ac:dyDescent="0.25">
      <c r="U6216">
        <v>6215</v>
      </c>
      <c r="V6216">
        <v>15800412</v>
      </c>
      <c r="W6216" t="s">
        <v>1160</v>
      </c>
      <c r="X6216">
        <v>458</v>
      </c>
      <c r="Y6216" t="s">
        <v>378</v>
      </c>
      <c r="Z6216" t="s">
        <v>436</v>
      </c>
      <c r="AA6216">
        <v>35</v>
      </c>
      <c r="AB6216">
        <v>9</v>
      </c>
      <c r="AC6216">
        <v>146780.51999999999</v>
      </c>
      <c r="AD6216">
        <v>2</v>
      </c>
      <c r="AE6216">
        <v>1</v>
      </c>
      <c r="AF6216">
        <v>1</v>
      </c>
      <c r="AG6216">
        <v>3476.38</v>
      </c>
      <c r="AH6216">
        <v>0</v>
      </c>
    </row>
    <row r="6217" spans="21:34" x14ac:dyDescent="0.25">
      <c r="U6217">
        <v>6216</v>
      </c>
      <c r="V6217">
        <v>15597610</v>
      </c>
      <c r="W6217" t="s">
        <v>864</v>
      </c>
      <c r="X6217">
        <v>553</v>
      </c>
      <c r="Y6217" t="s">
        <v>376</v>
      </c>
      <c r="Z6217" t="s">
        <v>436</v>
      </c>
      <c r="AA6217">
        <v>41</v>
      </c>
      <c r="AB6217">
        <v>6</v>
      </c>
      <c r="AC6217">
        <v>144974.54999999999</v>
      </c>
      <c r="AD6217">
        <v>1</v>
      </c>
      <c r="AE6217">
        <v>1</v>
      </c>
      <c r="AF6217">
        <v>1</v>
      </c>
      <c r="AG6217">
        <v>19344.919999999998</v>
      </c>
      <c r="AH6217">
        <v>0</v>
      </c>
    </row>
    <row r="6218" spans="21:34" x14ac:dyDescent="0.25">
      <c r="U6218">
        <v>6217</v>
      </c>
      <c r="V6218">
        <v>15726634</v>
      </c>
      <c r="W6218" t="s">
        <v>796</v>
      </c>
      <c r="X6218">
        <v>479</v>
      </c>
      <c r="Y6218" t="s">
        <v>374</v>
      </c>
      <c r="Z6218" t="s">
        <v>436</v>
      </c>
      <c r="AA6218">
        <v>47</v>
      </c>
      <c r="AB6218">
        <v>1</v>
      </c>
      <c r="AC6218">
        <v>0</v>
      </c>
      <c r="AD6218">
        <v>1</v>
      </c>
      <c r="AE6218">
        <v>1</v>
      </c>
      <c r="AF6218">
        <v>0</v>
      </c>
      <c r="AG6218">
        <v>95270.83</v>
      </c>
      <c r="AH6218">
        <v>0</v>
      </c>
    </row>
    <row r="6219" spans="21:34" x14ac:dyDescent="0.25">
      <c r="U6219">
        <v>6218</v>
      </c>
      <c r="V6219">
        <v>15670866</v>
      </c>
      <c r="W6219" t="s">
        <v>916</v>
      </c>
      <c r="X6219">
        <v>693</v>
      </c>
      <c r="Y6219" t="s">
        <v>374</v>
      </c>
      <c r="Z6219" t="s">
        <v>436</v>
      </c>
      <c r="AA6219">
        <v>31</v>
      </c>
      <c r="AB6219">
        <v>2</v>
      </c>
      <c r="AC6219">
        <v>0</v>
      </c>
      <c r="AD6219">
        <v>2</v>
      </c>
      <c r="AE6219">
        <v>1</v>
      </c>
      <c r="AF6219">
        <v>1</v>
      </c>
      <c r="AG6219">
        <v>107759.31</v>
      </c>
      <c r="AH6219">
        <v>0</v>
      </c>
    </row>
    <row r="6220" spans="21:34" x14ac:dyDescent="0.25">
      <c r="U6220">
        <v>6219</v>
      </c>
      <c r="V6220">
        <v>15667462</v>
      </c>
      <c r="W6220" t="s">
        <v>757</v>
      </c>
      <c r="X6220">
        <v>707</v>
      </c>
      <c r="Y6220" t="s">
        <v>376</v>
      </c>
      <c r="Z6220" t="s">
        <v>436</v>
      </c>
      <c r="AA6220">
        <v>43</v>
      </c>
      <c r="AB6220">
        <v>10</v>
      </c>
      <c r="AC6220">
        <v>0</v>
      </c>
      <c r="AD6220">
        <v>2</v>
      </c>
      <c r="AE6220">
        <v>1</v>
      </c>
      <c r="AF6220">
        <v>0</v>
      </c>
      <c r="AG6220">
        <v>118368.2</v>
      </c>
      <c r="AH6220">
        <v>0</v>
      </c>
    </row>
    <row r="6221" spans="21:34" x14ac:dyDescent="0.25">
      <c r="U6221">
        <v>6220</v>
      </c>
      <c r="V6221">
        <v>15662574</v>
      </c>
      <c r="W6221" t="s">
        <v>1213</v>
      </c>
      <c r="X6221">
        <v>636</v>
      </c>
      <c r="Y6221" t="s">
        <v>376</v>
      </c>
      <c r="Z6221" t="s">
        <v>436</v>
      </c>
      <c r="AA6221">
        <v>37</v>
      </c>
      <c r="AB6221">
        <v>1</v>
      </c>
      <c r="AC6221">
        <v>115137.26</v>
      </c>
      <c r="AD6221">
        <v>1</v>
      </c>
      <c r="AE6221">
        <v>1</v>
      </c>
      <c r="AF6221">
        <v>0</v>
      </c>
      <c r="AG6221">
        <v>52484.01</v>
      </c>
      <c r="AH6221">
        <v>0</v>
      </c>
    </row>
    <row r="6222" spans="21:34" x14ac:dyDescent="0.25">
      <c r="U6222">
        <v>6221</v>
      </c>
      <c r="V6222">
        <v>15716926</v>
      </c>
      <c r="W6222" t="s">
        <v>1069</v>
      </c>
      <c r="X6222">
        <v>807</v>
      </c>
      <c r="Y6222" t="s">
        <v>374</v>
      </c>
      <c r="Z6222" t="s">
        <v>436</v>
      </c>
      <c r="AA6222">
        <v>33</v>
      </c>
      <c r="AB6222">
        <v>10</v>
      </c>
      <c r="AC6222">
        <v>101952.97</v>
      </c>
      <c r="AD6222">
        <v>2</v>
      </c>
      <c r="AE6222">
        <v>1</v>
      </c>
      <c r="AF6222">
        <v>0</v>
      </c>
      <c r="AG6222">
        <v>178153.65</v>
      </c>
      <c r="AH6222">
        <v>0</v>
      </c>
    </row>
    <row r="6223" spans="21:34" x14ac:dyDescent="0.25">
      <c r="U6223">
        <v>6222</v>
      </c>
      <c r="V6223">
        <v>15603554</v>
      </c>
      <c r="W6223" t="s">
        <v>2930</v>
      </c>
      <c r="X6223">
        <v>513</v>
      </c>
      <c r="Y6223" t="s">
        <v>374</v>
      </c>
      <c r="Z6223" t="s">
        <v>437</v>
      </c>
      <c r="AA6223">
        <v>45</v>
      </c>
      <c r="AB6223">
        <v>0</v>
      </c>
      <c r="AC6223">
        <v>164649.51999999999</v>
      </c>
      <c r="AD6223">
        <v>3</v>
      </c>
      <c r="AE6223">
        <v>1</v>
      </c>
      <c r="AF6223">
        <v>0</v>
      </c>
      <c r="AG6223">
        <v>49915.519999999997</v>
      </c>
      <c r="AH6223">
        <v>1</v>
      </c>
    </row>
    <row r="6224" spans="21:34" x14ac:dyDescent="0.25">
      <c r="U6224">
        <v>6223</v>
      </c>
      <c r="V6224">
        <v>15716800</v>
      </c>
      <c r="W6224" t="s">
        <v>2931</v>
      </c>
      <c r="X6224">
        <v>582</v>
      </c>
      <c r="Y6224" t="s">
        <v>374</v>
      </c>
      <c r="Z6224" t="s">
        <v>436</v>
      </c>
      <c r="AA6224">
        <v>31</v>
      </c>
      <c r="AB6224">
        <v>2</v>
      </c>
      <c r="AC6224">
        <v>0</v>
      </c>
      <c r="AD6224">
        <v>2</v>
      </c>
      <c r="AE6224">
        <v>1</v>
      </c>
      <c r="AF6224">
        <v>1</v>
      </c>
      <c r="AG6224">
        <v>33747.03</v>
      </c>
      <c r="AH6224">
        <v>0</v>
      </c>
    </row>
    <row r="6225" spans="21:34" x14ac:dyDescent="0.25">
      <c r="U6225">
        <v>6224</v>
      </c>
      <c r="V6225">
        <v>15679429</v>
      </c>
      <c r="W6225" t="s">
        <v>1152</v>
      </c>
      <c r="X6225">
        <v>694</v>
      </c>
      <c r="Y6225" t="s">
        <v>374</v>
      </c>
      <c r="Z6225" t="s">
        <v>436</v>
      </c>
      <c r="AA6225">
        <v>32</v>
      </c>
      <c r="AB6225">
        <v>0</v>
      </c>
      <c r="AC6225">
        <v>91956.49</v>
      </c>
      <c r="AD6225">
        <v>1</v>
      </c>
      <c r="AE6225">
        <v>1</v>
      </c>
      <c r="AF6225">
        <v>1</v>
      </c>
      <c r="AG6225">
        <v>59961.81</v>
      </c>
      <c r="AH6225">
        <v>0</v>
      </c>
    </row>
    <row r="6226" spans="21:34" x14ac:dyDescent="0.25">
      <c r="U6226">
        <v>6225</v>
      </c>
      <c r="V6226">
        <v>15616122</v>
      </c>
      <c r="W6226" t="s">
        <v>1045</v>
      </c>
      <c r="X6226">
        <v>777</v>
      </c>
      <c r="Y6226" t="s">
        <v>374</v>
      </c>
      <c r="Z6226" t="s">
        <v>436</v>
      </c>
      <c r="AA6226">
        <v>39</v>
      </c>
      <c r="AB6226">
        <v>8</v>
      </c>
      <c r="AC6226">
        <v>0</v>
      </c>
      <c r="AD6226">
        <v>2</v>
      </c>
      <c r="AE6226">
        <v>1</v>
      </c>
      <c r="AF6226">
        <v>1</v>
      </c>
      <c r="AG6226">
        <v>18613.52</v>
      </c>
      <c r="AH6226">
        <v>0</v>
      </c>
    </row>
    <row r="6227" spans="21:34" x14ac:dyDescent="0.25">
      <c r="U6227">
        <v>6226</v>
      </c>
      <c r="V6227">
        <v>15742172</v>
      </c>
      <c r="W6227" t="s">
        <v>1243</v>
      </c>
      <c r="X6227">
        <v>598</v>
      </c>
      <c r="Y6227" t="s">
        <v>378</v>
      </c>
      <c r="Z6227" t="s">
        <v>436</v>
      </c>
      <c r="AA6227">
        <v>32</v>
      </c>
      <c r="AB6227">
        <v>9</v>
      </c>
      <c r="AC6227">
        <v>123938.6</v>
      </c>
      <c r="AD6227">
        <v>2</v>
      </c>
      <c r="AE6227">
        <v>1</v>
      </c>
      <c r="AF6227">
        <v>0</v>
      </c>
      <c r="AG6227">
        <v>198894.42</v>
      </c>
      <c r="AH6227">
        <v>0</v>
      </c>
    </row>
    <row r="6228" spans="21:34" x14ac:dyDescent="0.25">
      <c r="U6228">
        <v>6227</v>
      </c>
      <c r="V6228">
        <v>15792305</v>
      </c>
      <c r="W6228" t="s">
        <v>2932</v>
      </c>
      <c r="X6228">
        <v>762</v>
      </c>
      <c r="Y6228" t="s">
        <v>378</v>
      </c>
      <c r="Z6228" t="s">
        <v>436</v>
      </c>
      <c r="AA6228">
        <v>46</v>
      </c>
      <c r="AB6228">
        <v>6</v>
      </c>
      <c r="AC6228">
        <v>123571.77</v>
      </c>
      <c r="AD6228">
        <v>3</v>
      </c>
      <c r="AE6228">
        <v>0</v>
      </c>
      <c r="AF6228">
        <v>1</v>
      </c>
      <c r="AG6228">
        <v>57014.17</v>
      </c>
      <c r="AH6228">
        <v>1</v>
      </c>
    </row>
    <row r="6229" spans="21:34" x14ac:dyDescent="0.25">
      <c r="U6229">
        <v>6228</v>
      </c>
      <c r="V6229">
        <v>15636016</v>
      </c>
      <c r="W6229" t="s">
        <v>2933</v>
      </c>
      <c r="X6229">
        <v>588</v>
      </c>
      <c r="Y6229" t="s">
        <v>374</v>
      </c>
      <c r="Z6229" t="s">
        <v>437</v>
      </c>
      <c r="AA6229">
        <v>34</v>
      </c>
      <c r="AB6229">
        <v>3</v>
      </c>
      <c r="AC6229">
        <v>120777.88</v>
      </c>
      <c r="AD6229">
        <v>1</v>
      </c>
      <c r="AE6229">
        <v>1</v>
      </c>
      <c r="AF6229">
        <v>1</v>
      </c>
      <c r="AG6229">
        <v>131729.51999999999</v>
      </c>
      <c r="AH6229">
        <v>0</v>
      </c>
    </row>
    <row r="6230" spans="21:34" x14ac:dyDescent="0.25">
      <c r="U6230">
        <v>6229</v>
      </c>
      <c r="V6230">
        <v>15733138</v>
      </c>
      <c r="W6230" t="s">
        <v>1092</v>
      </c>
      <c r="X6230">
        <v>663</v>
      </c>
      <c r="Y6230" t="s">
        <v>378</v>
      </c>
      <c r="Z6230" t="s">
        <v>436</v>
      </c>
      <c r="AA6230">
        <v>42</v>
      </c>
      <c r="AB6230">
        <v>5</v>
      </c>
      <c r="AC6230">
        <v>90248.79</v>
      </c>
      <c r="AD6230">
        <v>1</v>
      </c>
      <c r="AE6230">
        <v>1</v>
      </c>
      <c r="AF6230">
        <v>1</v>
      </c>
      <c r="AG6230">
        <v>79169.73</v>
      </c>
      <c r="AH6230">
        <v>0</v>
      </c>
    </row>
    <row r="6231" spans="21:34" x14ac:dyDescent="0.25">
      <c r="U6231">
        <v>6230</v>
      </c>
      <c r="V6231">
        <v>15669741</v>
      </c>
      <c r="W6231" t="s">
        <v>1260</v>
      </c>
      <c r="X6231">
        <v>777</v>
      </c>
      <c r="Y6231" t="s">
        <v>374</v>
      </c>
      <c r="Z6231" t="s">
        <v>436</v>
      </c>
      <c r="AA6231">
        <v>36</v>
      </c>
      <c r="AB6231">
        <v>7</v>
      </c>
      <c r="AC6231">
        <v>0</v>
      </c>
      <c r="AD6231">
        <v>1</v>
      </c>
      <c r="AE6231">
        <v>1</v>
      </c>
      <c r="AF6231">
        <v>0</v>
      </c>
      <c r="AG6231">
        <v>106472.34</v>
      </c>
      <c r="AH6231">
        <v>0</v>
      </c>
    </row>
    <row r="6232" spans="21:34" x14ac:dyDescent="0.25">
      <c r="U6232">
        <v>6231</v>
      </c>
      <c r="V6232">
        <v>15616954</v>
      </c>
      <c r="W6232" t="s">
        <v>41</v>
      </c>
      <c r="X6232">
        <v>592</v>
      </c>
      <c r="Y6232" t="s">
        <v>374</v>
      </c>
      <c r="Z6232" t="s">
        <v>436</v>
      </c>
      <c r="AA6232">
        <v>71</v>
      </c>
      <c r="AB6232">
        <v>4</v>
      </c>
      <c r="AC6232">
        <v>0</v>
      </c>
      <c r="AD6232">
        <v>2</v>
      </c>
      <c r="AE6232">
        <v>0</v>
      </c>
      <c r="AF6232">
        <v>1</v>
      </c>
      <c r="AG6232">
        <v>17013.54</v>
      </c>
      <c r="AH6232">
        <v>0</v>
      </c>
    </row>
    <row r="6233" spans="21:34" x14ac:dyDescent="0.25">
      <c r="U6233">
        <v>6232</v>
      </c>
      <c r="V6233">
        <v>15729238</v>
      </c>
      <c r="W6233" t="s">
        <v>1514</v>
      </c>
      <c r="X6233">
        <v>631</v>
      </c>
      <c r="Y6233" t="s">
        <v>378</v>
      </c>
      <c r="Z6233" t="s">
        <v>436</v>
      </c>
      <c r="AA6233">
        <v>48</v>
      </c>
      <c r="AB6233">
        <v>1</v>
      </c>
      <c r="AC6233">
        <v>106396.48</v>
      </c>
      <c r="AD6233">
        <v>1</v>
      </c>
      <c r="AE6233">
        <v>1</v>
      </c>
      <c r="AF6233">
        <v>1</v>
      </c>
      <c r="AG6233">
        <v>150661.42000000001</v>
      </c>
      <c r="AH6233">
        <v>1</v>
      </c>
    </row>
    <row r="6234" spans="21:34" x14ac:dyDescent="0.25">
      <c r="U6234">
        <v>6233</v>
      </c>
      <c r="V6234">
        <v>15718242</v>
      </c>
      <c r="W6234" t="s">
        <v>1332</v>
      </c>
      <c r="X6234">
        <v>725</v>
      </c>
      <c r="Y6234" t="s">
        <v>378</v>
      </c>
      <c r="Z6234" t="s">
        <v>437</v>
      </c>
      <c r="AA6234">
        <v>47</v>
      </c>
      <c r="AB6234">
        <v>1</v>
      </c>
      <c r="AC6234">
        <v>104887.43</v>
      </c>
      <c r="AD6234">
        <v>1</v>
      </c>
      <c r="AE6234">
        <v>0</v>
      </c>
      <c r="AF6234">
        <v>0</v>
      </c>
      <c r="AG6234">
        <v>86622.56</v>
      </c>
      <c r="AH6234">
        <v>1</v>
      </c>
    </row>
    <row r="6235" spans="21:34" x14ac:dyDescent="0.25">
      <c r="U6235">
        <v>6234</v>
      </c>
      <c r="V6235">
        <v>15682914</v>
      </c>
      <c r="W6235" t="s">
        <v>2934</v>
      </c>
      <c r="X6235">
        <v>850</v>
      </c>
      <c r="Y6235" t="s">
        <v>374</v>
      </c>
      <c r="Z6235" t="s">
        <v>436</v>
      </c>
      <c r="AA6235">
        <v>34</v>
      </c>
      <c r="AB6235">
        <v>2</v>
      </c>
      <c r="AC6235">
        <v>72079.710000000006</v>
      </c>
      <c r="AD6235">
        <v>1</v>
      </c>
      <c r="AE6235">
        <v>1</v>
      </c>
      <c r="AF6235">
        <v>1</v>
      </c>
      <c r="AG6235">
        <v>115767.93</v>
      </c>
      <c r="AH6235">
        <v>0</v>
      </c>
    </row>
    <row r="6236" spans="21:34" x14ac:dyDescent="0.25">
      <c r="U6236">
        <v>6235</v>
      </c>
      <c r="V6236">
        <v>15654274</v>
      </c>
      <c r="W6236" t="s">
        <v>2935</v>
      </c>
      <c r="X6236">
        <v>540</v>
      </c>
      <c r="Y6236" t="s">
        <v>374</v>
      </c>
      <c r="Z6236" t="s">
        <v>436</v>
      </c>
      <c r="AA6236">
        <v>37</v>
      </c>
      <c r="AB6236">
        <v>6</v>
      </c>
      <c r="AC6236">
        <v>0</v>
      </c>
      <c r="AD6236">
        <v>2</v>
      </c>
      <c r="AE6236">
        <v>1</v>
      </c>
      <c r="AF6236">
        <v>0</v>
      </c>
      <c r="AG6236">
        <v>141998.89000000001</v>
      </c>
      <c r="AH6236">
        <v>0</v>
      </c>
    </row>
    <row r="6237" spans="21:34" x14ac:dyDescent="0.25">
      <c r="U6237">
        <v>6236</v>
      </c>
      <c r="V6237">
        <v>15691457</v>
      </c>
      <c r="W6237" t="s">
        <v>892</v>
      </c>
      <c r="X6237">
        <v>674</v>
      </c>
      <c r="Y6237" t="s">
        <v>376</v>
      </c>
      <c r="Z6237" t="s">
        <v>436</v>
      </c>
      <c r="AA6237">
        <v>36</v>
      </c>
      <c r="AB6237">
        <v>2</v>
      </c>
      <c r="AC6237">
        <v>0</v>
      </c>
      <c r="AD6237">
        <v>2</v>
      </c>
      <c r="AE6237">
        <v>1</v>
      </c>
      <c r="AF6237">
        <v>1</v>
      </c>
      <c r="AG6237">
        <v>182787.17</v>
      </c>
      <c r="AH6237">
        <v>0</v>
      </c>
    </row>
    <row r="6238" spans="21:34" x14ac:dyDescent="0.25">
      <c r="U6238">
        <v>6237</v>
      </c>
      <c r="V6238">
        <v>15719649</v>
      </c>
      <c r="W6238" t="s">
        <v>2936</v>
      </c>
      <c r="X6238">
        <v>553</v>
      </c>
      <c r="Y6238" t="s">
        <v>374</v>
      </c>
      <c r="Z6238" t="s">
        <v>436</v>
      </c>
      <c r="AA6238">
        <v>38</v>
      </c>
      <c r="AB6238">
        <v>3</v>
      </c>
      <c r="AC6238">
        <v>99844.68</v>
      </c>
      <c r="AD6238">
        <v>1</v>
      </c>
      <c r="AE6238">
        <v>0</v>
      </c>
      <c r="AF6238">
        <v>0</v>
      </c>
      <c r="AG6238">
        <v>187915.7</v>
      </c>
      <c r="AH6238">
        <v>0</v>
      </c>
    </row>
    <row r="6239" spans="21:34" x14ac:dyDescent="0.25">
      <c r="U6239">
        <v>6238</v>
      </c>
      <c r="V6239">
        <v>15778897</v>
      </c>
      <c r="W6239" t="s">
        <v>1247</v>
      </c>
      <c r="X6239">
        <v>630</v>
      </c>
      <c r="Y6239" t="s">
        <v>374</v>
      </c>
      <c r="Z6239" t="s">
        <v>437</v>
      </c>
      <c r="AA6239">
        <v>28</v>
      </c>
      <c r="AB6239">
        <v>1</v>
      </c>
      <c r="AC6239">
        <v>0</v>
      </c>
      <c r="AD6239">
        <v>2</v>
      </c>
      <c r="AE6239">
        <v>1</v>
      </c>
      <c r="AF6239">
        <v>1</v>
      </c>
      <c r="AG6239">
        <v>133267.78</v>
      </c>
      <c r="AH6239">
        <v>0</v>
      </c>
    </row>
    <row r="6240" spans="21:34" x14ac:dyDescent="0.25">
      <c r="U6240">
        <v>6239</v>
      </c>
      <c r="V6240">
        <v>15589437</v>
      </c>
      <c r="W6240" t="s">
        <v>1081</v>
      </c>
      <c r="X6240">
        <v>466</v>
      </c>
      <c r="Y6240" t="s">
        <v>374</v>
      </c>
      <c r="Z6240" t="s">
        <v>436</v>
      </c>
      <c r="AA6240">
        <v>26</v>
      </c>
      <c r="AB6240">
        <v>3</v>
      </c>
      <c r="AC6240">
        <v>156815.71</v>
      </c>
      <c r="AD6240">
        <v>1</v>
      </c>
      <c r="AE6240">
        <v>1</v>
      </c>
      <c r="AF6240">
        <v>1</v>
      </c>
      <c r="AG6240">
        <v>137476.09</v>
      </c>
      <c r="AH6240">
        <v>0</v>
      </c>
    </row>
    <row r="6241" spans="21:34" x14ac:dyDescent="0.25">
      <c r="U6241">
        <v>6240</v>
      </c>
      <c r="V6241">
        <v>15682369</v>
      </c>
      <c r="W6241" t="s">
        <v>713</v>
      </c>
      <c r="X6241">
        <v>613</v>
      </c>
      <c r="Y6241" t="s">
        <v>374</v>
      </c>
      <c r="Z6241" t="s">
        <v>436</v>
      </c>
      <c r="AA6241">
        <v>47</v>
      </c>
      <c r="AB6241">
        <v>6</v>
      </c>
      <c r="AC6241">
        <v>146034.74</v>
      </c>
      <c r="AD6241">
        <v>1</v>
      </c>
      <c r="AE6241">
        <v>1</v>
      </c>
      <c r="AF6241">
        <v>1</v>
      </c>
      <c r="AG6241">
        <v>77146.14</v>
      </c>
      <c r="AH6241">
        <v>0</v>
      </c>
    </row>
    <row r="6242" spans="21:34" x14ac:dyDescent="0.25">
      <c r="U6242">
        <v>6241</v>
      </c>
      <c r="V6242">
        <v>15626507</v>
      </c>
      <c r="W6242" t="s">
        <v>2525</v>
      </c>
      <c r="X6242">
        <v>558</v>
      </c>
      <c r="Y6242" t="s">
        <v>374</v>
      </c>
      <c r="Z6242" t="s">
        <v>436</v>
      </c>
      <c r="AA6242">
        <v>27</v>
      </c>
      <c r="AB6242">
        <v>1</v>
      </c>
      <c r="AC6242">
        <v>152283.39000000001</v>
      </c>
      <c r="AD6242">
        <v>1</v>
      </c>
      <c r="AE6242">
        <v>1</v>
      </c>
      <c r="AF6242">
        <v>0</v>
      </c>
      <c r="AG6242">
        <v>183271.15</v>
      </c>
      <c r="AH6242">
        <v>0</v>
      </c>
    </row>
    <row r="6243" spans="21:34" x14ac:dyDescent="0.25">
      <c r="U6243">
        <v>6242</v>
      </c>
      <c r="V6243">
        <v>15571995</v>
      </c>
      <c r="W6243" t="s">
        <v>1134</v>
      </c>
      <c r="X6243">
        <v>775</v>
      </c>
      <c r="Y6243" t="s">
        <v>378</v>
      </c>
      <c r="Z6243" t="s">
        <v>437</v>
      </c>
      <c r="AA6243">
        <v>33</v>
      </c>
      <c r="AB6243">
        <v>1</v>
      </c>
      <c r="AC6243">
        <v>118897.1</v>
      </c>
      <c r="AD6243">
        <v>2</v>
      </c>
      <c r="AE6243">
        <v>1</v>
      </c>
      <c r="AF6243">
        <v>1</v>
      </c>
      <c r="AG6243">
        <v>26362.400000000001</v>
      </c>
      <c r="AH6243">
        <v>0</v>
      </c>
    </row>
    <row r="6244" spans="21:34" x14ac:dyDescent="0.25">
      <c r="U6244">
        <v>6243</v>
      </c>
      <c r="V6244">
        <v>15673333</v>
      </c>
      <c r="W6244" t="s">
        <v>1693</v>
      </c>
      <c r="X6244">
        <v>698</v>
      </c>
      <c r="Y6244" t="s">
        <v>378</v>
      </c>
      <c r="Z6244" t="s">
        <v>436</v>
      </c>
      <c r="AA6244">
        <v>52</v>
      </c>
      <c r="AB6244">
        <v>8</v>
      </c>
      <c r="AC6244">
        <v>96781.39</v>
      </c>
      <c r="AD6244">
        <v>1</v>
      </c>
      <c r="AE6244">
        <v>1</v>
      </c>
      <c r="AF6244">
        <v>1</v>
      </c>
      <c r="AG6244">
        <v>153373.71</v>
      </c>
      <c r="AH6244">
        <v>0</v>
      </c>
    </row>
    <row r="6245" spans="21:34" x14ac:dyDescent="0.25">
      <c r="U6245">
        <v>6244</v>
      </c>
      <c r="V6245">
        <v>15748752</v>
      </c>
      <c r="W6245" t="s">
        <v>1356</v>
      </c>
      <c r="X6245">
        <v>608</v>
      </c>
      <c r="Y6245" t="s">
        <v>378</v>
      </c>
      <c r="Z6245" t="s">
        <v>436</v>
      </c>
      <c r="AA6245">
        <v>33</v>
      </c>
      <c r="AB6245">
        <v>1</v>
      </c>
      <c r="AC6245">
        <v>102772.67</v>
      </c>
      <c r="AD6245">
        <v>2</v>
      </c>
      <c r="AE6245">
        <v>1</v>
      </c>
      <c r="AF6245">
        <v>0</v>
      </c>
      <c r="AG6245">
        <v>70705.58</v>
      </c>
      <c r="AH6245">
        <v>0</v>
      </c>
    </row>
    <row r="6246" spans="21:34" x14ac:dyDescent="0.25">
      <c r="U6246">
        <v>6245</v>
      </c>
      <c r="V6246">
        <v>15725302</v>
      </c>
      <c r="W6246" t="s">
        <v>2937</v>
      </c>
      <c r="X6246">
        <v>670</v>
      </c>
      <c r="Y6246" t="s">
        <v>376</v>
      </c>
      <c r="Z6246" t="s">
        <v>437</v>
      </c>
      <c r="AA6246">
        <v>20</v>
      </c>
      <c r="AB6246">
        <v>4</v>
      </c>
      <c r="AC6246">
        <v>0</v>
      </c>
      <c r="AD6246">
        <v>2</v>
      </c>
      <c r="AE6246">
        <v>1</v>
      </c>
      <c r="AF6246">
        <v>0</v>
      </c>
      <c r="AG6246">
        <v>119759.24</v>
      </c>
      <c r="AH6246">
        <v>0</v>
      </c>
    </row>
    <row r="6247" spans="21:34" x14ac:dyDescent="0.25">
      <c r="U6247">
        <v>6246</v>
      </c>
      <c r="V6247">
        <v>15722083</v>
      </c>
      <c r="W6247" t="s">
        <v>1108</v>
      </c>
      <c r="X6247">
        <v>591</v>
      </c>
      <c r="Y6247" t="s">
        <v>376</v>
      </c>
      <c r="Z6247" t="s">
        <v>436</v>
      </c>
      <c r="AA6247">
        <v>39</v>
      </c>
      <c r="AB6247">
        <v>8</v>
      </c>
      <c r="AC6247">
        <v>0</v>
      </c>
      <c r="AD6247">
        <v>2</v>
      </c>
      <c r="AE6247">
        <v>0</v>
      </c>
      <c r="AF6247">
        <v>0</v>
      </c>
      <c r="AG6247">
        <v>42392.24</v>
      </c>
      <c r="AH6247">
        <v>0</v>
      </c>
    </row>
    <row r="6248" spans="21:34" x14ac:dyDescent="0.25">
      <c r="U6248">
        <v>6247</v>
      </c>
      <c r="V6248">
        <v>15771442</v>
      </c>
      <c r="W6248" t="s">
        <v>2938</v>
      </c>
      <c r="X6248">
        <v>633</v>
      </c>
      <c r="Y6248" t="s">
        <v>374</v>
      </c>
      <c r="Z6248" t="s">
        <v>436</v>
      </c>
      <c r="AA6248">
        <v>40</v>
      </c>
      <c r="AB6248">
        <v>4</v>
      </c>
      <c r="AC6248">
        <v>150578</v>
      </c>
      <c r="AD6248">
        <v>1</v>
      </c>
      <c r="AE6248">
        <v>0</v>
      </c>
      <c r="AF6248">
        <v>1</v>
      </c>
      <c r="AG6248">
        <v>34670.620000000003</v>
      </c>
      <c r="AH6248">
        <v>1</v>
      </c>
    </row>
    <row r="6249" spans="21:34" x14ac:dyDescent="0.25">
      <c r="U6249">
        <v>6248</v>
      </c>
      <c r="V6249">
        <v>15803633</v>
      </c>
      <c r="W6249" t="s">
        <v>702</v>
      </c>
      <c r="X6249">
        <v>678</v>
      </c>
      <c r="Y6249" t="s">
        <v>374</v>
      </c>
      <c r="Z6249" t="s">
        <v>437</v>
      </c>
      <c r="AA6249">
        <v>46</v>
      </c>
      <c r="AB6249">
        <v>1</v>
      </c>
      <c r="AC6249">
        <v>0</v>
      </c>
      <c r="AD6249">
        <v>2</v>
      </c>
      <c r="AE6249">
        <v>0</v>
      </c>
      <c r="AF6249">
        <v>0</v>
      </c>
      <c r="AG6249">
        <v>82106.19</v>
      </c>
      <c r="AH6249">
        <v>0</v>
      </c>
    </row>
    <row r="6250" spans="21:34" x14ac:dyDescent="0.25">
      <c r="U6250">
        <v>6249</v>
      </c>
      <c r="V6250">
        <v>15672185</v>
      </c>
      <c r="W6250" t="s">
        <v>1546</v>
      </c>
      <c r="X6250">
        <v>590</v>
      </c>
      <c r="Y6250" t="s">
        <v>374</v>
      </c>
      <c r="Z6250" t="s">
        <v>436</v>
      </c>
      <c r="AA6250">
        <v>47</v>
      </c>
      <c r="AB6250">
        <v>3</v>
      </c>
      <c r="AC6250">
        <v>0</v>
      </c>
      <c r="AD6250">
        <v>2</v>
      </c>
      <c r="AE6250">
        <v>1</v>
      </c>
      <c r="AF6250">
        <v>0</v>
      </c>
      <c r="AG6250">
        <v>171774.5</v>
      </c>
      <c r="AH6250">
        <v>0</v>
      </c>
    </row>
    <row r="6251" spans="21:34" x14ac:dyDescent="0.25">
      <c r="U6251">
        <v>6250</v>
      </c>
      <c r="V6251">
        <v>15806486</v>
      </c>
      <c r="W6251" t="s">
        <v>981</v>
      </c>
      <c r="X6251">
        <v>705</v>
      </c>
      <c r="Y6251" t="s">
        <v>374</v>
      </c>
      <c r="Z6251" t="s">
        <v>437</v>
      </c>
      <c r="AA6251">
        <v>48</v>
      </c>
      <c r="AB6251">
        <v>0</v>
      </c>
      <c r="AC6251">
        <v>0</v>
      </c>
      <c r="AD6251">
        <v>2</v>
      </c>
      <c r="AE6251">
        <v>0</v>
      </c>
      <c r="AF6251">
        <v>0</v>
      </c>
      <c r="AG6251">
        <v>149772.60999999999</v>
      </c>
      <c r="AH6251">
        <v>0</v>
      </c>
    </row>
    <row r="6252" spans="21:34" x14ac:dyDescent="0.25">
      <c r="U6252">
        <v>6251</v>
      </c>
      <c r="V6252">
        <v>15570895</v>
      </c>
      <c r="W6252" t="s">
        <v>1356</v>
      </c>
      <c r="X6252">
        <v>608</v>
      </c>
      <c r="Y6252" t="s">
        <v>374</v>
      </c>
      <c r="Z6252" t="s">
        <v>436</v>
      </c>
      <c r="AA6252">
        <v>42</v>
      </c>
      <c r="AB6252">
        <v>10</v>
      </c>
      <c r="AC6252">
        <v>163548.07</v>
      </c>
      <c r="AD6252">
        <v>1</v>
      </c>
      <c r="AE6252">
        <v>1</v>
      </c>
      <c r="AF6252">
        <v>0</v>
      </c>
      <c r="AG6252">
        <v>38866.85</v>
      </c>
      <c r="AH6252">
        <v>0</v>
      </c>
    </row>
    <row r="6253" spans="21:34" x14ac:dyDescent="0.25">
      <c r="U6253">
        <v>6252</v>
      </c>
      <c r="V6253">
        <v>15614520</v>
      </c>
      <c r="W6253" t="s">
        <v>41</v>
      </c>
      <c r="X6253">
        <v>682</v>
      </c>
      <c r="Y6253" t="s">
        <v>374</v>
      </c>
      <c r="Z6253" t="s">
        <v>437</v>
      </c>
      <c r="AA6253">
        <v>37</v>
      </c>
      <c r="AB6253">
        <v>8</v>
      </c>
      <c r="AC6253">
        <v>148580.12</v>
      </c>
      <c r="AD6253">
        <v>1</v>
      </c>
      <c r="AE6253">
        <v>1</v>
      </c>
      <c r="AF6253">
        <v>0</v>
      </c>
      <c r="AG6253">
        <v>35179.18</v>
      </c>
      <c r="AH6253">
        <v>0</v>
      </c>
    </row>
    <row r="6254" spans="21:34" x14ac:dyDescent="0.25">
      <c r="U6254">
        <v>6253</v>
      </c>
      <c r="V6254">
        <v>15687492</v>
      </c>
      <c r="W6254" t="s">
        <v>1164</v>
      </c>
      <c r="X6254">
        <v>596</v>
      </c>
      <c r="Y6254" t="s">
        <v>378</v>
      </c>
      <c r="Z6254" t="s">
        <v>436</v>
      </c>
      <c r="AA6254">
        <v>32</v>
      </c>
      <c r="AB6254">
        <v>3</v>
      </c>
      <c r="AC6254">
        <v>96709.07</v>
      </c>
      <c r="AD6254">
        <v>2</v>
      </c>
      <c r="AE6254">
        <v>0</v>
      </c>
      <c r="AF6254">
        <v>0</v>
      </c>
      <c r="AG6254">
        <v>41788.370000000003</v>
      </c>
      <c r="AH6254">
        <v>0</v>
      </c>
    </row>
    <row r="6255" spans="21:34" x14ac:dyDescent="0.25">
      <c r="U6255">
        <v>6254</v>
      </c>
      <c r="V6255">
        <v>15675337</v>
      </c>
      <c r="W6255" t="s">
        <v>1068</v>
      </c>
      <c r="X6255">
        <v>395</v>
      </c>
      <c r="Y6255" t="s">
        <v>378</v>
      </c>
      <c r="Z6255" t="s">
        <v>437</v>
      </c>
      <c r="AA6255">
        <v>34</v>
      </c>
      <c r="AB6255">
        <v>5</v>
      </c>
      <c r="AC6255">
        <v>106011.59</v>
      </c>
      <c r="AD6255">
        <v>1</v>
      </c>
      <c r="AE6255">
        <v>1</v>
      </c>
      <c r="AF6255">
        <v>1</v>
      </c>
      <c r="AG6255">
        <v>17376.57</v>
      </c>
      <c r="AH6255">
        <v>1</v>
      </c>
    </row>
    <row r="6256" spans="21:34" x14ac:dyDescent="0.25">
      <c r="U6256">
        <v>6255</v>
      </c>
      <c r="V6256">
        <v>15721047</v>
      </c>
      <c r="W6256" t="s">
        <v>2939</v>
      </c>
      <c r="X6256">
        <v>578</v>
      </c>
      <c r="Y6256" t="s">
        <v>378</v>
      </c>
      <c r="Z6256" t="s">
        <v>436</v>
      </c>
      <c r="AA6256">
        <v>37</v>
      </c>
      <c r="AB6256">
        <v>1</v>
      </c>
      <c r="AC6256">
        <v>135650.88</v>
      </c>
      <c r="AD6256">
        <v>1</v>
      </c>
      <c r="AE6256">
        <v>1</v>
      </c>
      <c r="AF6256">
        <v>0</v>
      </c>
      <c r="AG6256">
        <v>199428.19</v>
      </c>
      <c r="AH6256">
        <v>0</v>
      </c>
    </row>
    <row r="6257" spans="21:34" x14ac:dyDescent="0.25">
      <c r="U6257">
        <v>6256</v>
      </c>
      <c r="V6257">
        <v>15589017</v>
      </c>
      <c r="W6257" t="s">
        <v>916</v>
      </c>
      <c r="X6257">
        <v>547</v>
      </c>
      <c r="Y6257" t="s">
        <v>378</v>
      </c>
      <c r="Z6257" t="s">
        <v>436</v>
      </c>
      <c r="AA6257">
        <v>55</v>
      </c>
      <c r="AB6257">
        <v>4</v>
      </c>
      <c r="AC6257">
        <v>111362.76</v>
      </c>
      <c r="AD6257">
        <v>3</v>
      </c>
      <c r="AE6257">
        <v>1</v>
      </c>
      <c r="AF6257">
        <v>0</v>
      </c>
      <c r="AG6257">
        <v>16922.28</v>
      </c>
      <c r="AH6257">
        <v>1</v>
      </c>
    </row>
    <row r="6258" spans="21:34" x14ac:dyDescent="0.25">
      <c r="U6258">
        <v>6257</v>
      </c>
      <c r="V6258">
        <v>15611186</v>
      </c>
      <c r="W6258" t="s">
        <v>1712</v>
      </c>
      <c r="X6258">
        <v>609</v>
      </c>
      <c r="Y6258" t="s">
        <v>374</v>
      </c>
      <c r="Z6258" t="s">
        <v>436</v>
      </c>
      <c r="AA6258">
        <v>37</v>
      </c>
      <c r="AB6258">
        <v>1</v>
      </c>
      <c r="AC6258">
        <v>39344.83</v>
      </c>
      <c r="AD6258">
        <v>1</v>
      </c>
      <c r="AE6258">
        <v>1</v>
      </c>
      <c r="AF6258">
        <v>1</v>
      </c>
      <c r="AG6258">
        <v>178291.89</v>
      </c>
      <c r="AH6258">
        <v>1</v>
      </c>
    </row>
    <row r="6259" spans="21:34" x14ac:dyDescent="0.25">
      <c r="U6259">
        <v>6258</v>
      </c>
      <c r="V6259">
        <v>15617301</v>
      </c>
      <c r="W6259" t="s">
        <v>2807</v>
      </c>
      <c r="X6259">
        <v>774</v>
      </c>
      <c r="Y6259" t="s">
        <v>378</v>
      </c>
      <c r="Z6259" t="s">
        <v>436</v>
      </c>
      <c r="AA6259">
        <v>36</v>
      </c>
      <c r="AB6259">
        <v>9</v>
      </c>
      <c r="AC6259">
        <v>130809.77</v>
      </c>
      <c r="AD6259">
        <v>1</v>
      </c>
      <c r="AE6259">
        <v>1</v>
      </c>
      <c r="AF6259">
        <v>0</v>
      </c>
      <c r="AG6259">
        <v>152290.28</v>
      </c>
      <c r="AH6259">
        <v>0</v>
      </c>
    </row>
    <row r="6260" spans="21:34" x14ac:dyDescent="0.25">
      <c r="U6260">
        <v>6259</v>
      </c>
      <c r="V6260">
        <v>15726046</v>
      </c>
      <c r="W6260" t="s">
        <v>863</v>
      </c>
      <c r="X6260">
        <v>712</v>
      </c>
      <c r="Y6260" t="s">
        <v>374</v>
      </c>
      <c r="Z6260" t="s">
        <v>437</v>
      </c>
      <c r="AA6260">
        <v>27</v>
      </c>
      <c r="AB6260">
        <v>2</v>
      </c>
      <c r="AC6260">
        <v>133009.51</v>
      </c>
      <c r="AD6260">
        <v>1</v>
      </c>
      <c r="AE6260">
        <v>1</v>
      </c>
      <c r="AF6260">
        <v>0</v>
      </c>
      <c r="AG6260">
        <v>126809.15</v>
      </c>
      <c r="AH6260">
        <v>0</v>
      </c>
    </row>
    <row r="6261" spans="21:34" x14ac:dyDescent="0.25">
      <c r="U6261">
        <v>6260</v>
      </c>
      <c r="V6261">
        <v>15585748</v>
      </c>
      <c r="W6261" t="s">
        <v>664</v>
      </c>
      <c r="X6261">
        <v>585</v>
      </c>
      <c r="Y6261" t="s">
        <v>378</v>
      </c>
      <c r="Z6261" t="s">
        <v>437</v>
      </c>
      <c r="AA6261">
        <v>28</v>
      </c>
      <c r="AB6261">
        <v>9</v>
      </c>
      <c r="AC6261">
        <v>135337.49</v>
      </c>
      <c r="AD6261">
        <v>2</v>
      </c>
      <c r="AE6261">
        <v>1</v>
      </c>
      <c r="AF6261">
        <v>1</v>
      </c>
      <c r="AG6261">
        <v>40385.61</v>
      </c>
      <c r="AH6261">
        <v>0</v>
      </c>
    </row>
    <row r="6262" spans="21:34" x14ac:dyDescent="0.25">
      <c r="U6262">
        <v>6261</v>
      </c>
      <c r="V6262">
        <v>15672826</v>
      </c>
      <c r="W6262" t="s">
        <v>959</v>
      </c>
      <c r="X6262">
        <v>666</v>
      </c>
      <c r="Y6262" t="s">
        <v>374</v>
      </c>
      <c r="Z6262" t="s">
        <v>437</v>
      </c>
      <c r="AA6262">
        <v>32</v>
      </c>
      <c r="AB6262">
        <v>10</v>
      </c>
      <c r="AC6262">
        <v>112536.57</v>
      </c>
      <c r="AD6262">
        <v>2</v>
      </c>
      <c r="AE6262">
        <v>1</v>
      </c>
      <c r="AF6262">
        <v>1</v>
      </c>
      <c r="AG6262">
        <v>34350.54</v>
      </c>
      <c r="AH6262">
        <v>0</v>
      </c>
    </row>
    <row r="6263" spans="21:34" x14ac:dyDescent="0.25">
      <c r="U6263">
        <v>6262</v>
      </c>
      <c r="V6263">
        <v>15595162</v>
      </c>
      <c r="W6263" t="s">
        <v>853</v>
      </c>
      <c r="X6263">
        <v>708</v>
      </c>
      <c r="Y6263" t="s">
        <v>376</v>
      </c>
      <c r="Z6263" t="s">
        <v>437</v>
      </c>
      <c r="AA6263">
        <v>35</v>
      </c>
      <c r="AB6263">
        <v>8</v>
      </c>
      <c r="AC6263">
        <v>122570.69</v>
      </c>
      <c r="AD6263">
        <v>1</v>
      </c>
      <c r="AE6263">
        <v>0</v>
      </c>
      <c r="AF6263">
        <v>0</v>
      </c>
      <c r="AG6263">
        <v>199005.88</v>
      </c>
      <c r="AH6263">
        <v>0</v>
      </c>
    </row>
    <row r="6264" spans="21:34" x14ac:dyDescent="0.25">
      <c r="U6264">
        <v>6263</v>
      </c>
      <c r="V6264">
        <v>15650026</v>
      </c>
      <c r="W6264" t="s">
        <v>2857</v>
      </c>
      <c r="X6264">
        <v>513</v>
      </c>
      <c r="Y6264" t="s">
        <v>374</v>
      </c>
      <c r="Z6264" t="s">
        <v>436</v>
      </c>
      <c r="AA6264">
        <v>44</v>
      </c>
      <c r="AB6264">
        <v>1</v>
      </c>
      <c r="AC6264">
        <v>63562.02</v>
      </c>
      <c r="AD6264">
        <v>2</v>
      </c>
      <c r="AE6264">
        <v>0</v>
      </c>
      <c r="AF6264">
        <v>1</v>
      </c>
      <c r="AG6264">
        <v>52629.73</v>
      </c>
      <c r="AH6264">
        <v>1</v>
      </c>
    </row>
    <row r="6265" spans="21:34" x14ac:dyDescent="0.25">
      <c r="U6265">
        <v>6264</v>
      </c>
      <c r="V6265">
        <v>15745826</v>
      </c>
      <c r="W6265" t="s">
        <v>1965</v>
      </c>
      <c r="X6265">
        <v>445</v>
      </c>
      <c r="Y6265" t="s">
        <v>374</v>
      </c>
      <c r="Z6265" t="s">
        <v>436</v>
      </c>
      <c r="AA6265">
        <v>37</v>
      </c>
      <c r="AB6265">
        <v>3</v>
      </c>
      <c r="AC6265">
        <v>0</v>
      </c>
      <c r="AD6265">
        <v>2</v>
      </c>
      <c r="AE6265">
        <v>1</v>
      </c>
      <c r="AF6265">
        <v>1</v>
      </c>
      <c r="AG6265">
        <v>180012.39</v>
      </c>
      <c r="AH6265">
        <v>0</v>
      </c>
    </row>
    <row r="6266" spans="21:34" x14ac:dyDescent="0.25">
      <c r="U6266">
        <v>6265</v>
      </c>
      <c r="V6266">
        <v>15708610</v>
      </c>
      <c r="W6266" t="s">
        <v>1873</v>
      </c>
      <c r="X6266">
        <v>690</v>
      </c>
      <c r="Y6266" t="s">
        <v>378</v>
      </c>
      <c r="Z6266" t="s">
        <v>436</v>
      </c>
      <c r="AA6266">
        <v>44</v>
      </c>
      <c r="AB6266">
        <v>9</v>
      </c>
      <c r="AC6266">
        <v>100368.63</v>
      </c>
      <c r="AD6266">
        <v>2</v>
      </c>
      <c r="AE6266">
        <v>0</v>
      </c>
      <c r="AF6266">
        <v>0</v>
      </c>
      <c r="AG6266">
        <v>35342.33</v>
      </c>
      <c r="AH6266">
        <v>0</v>
      </c>
    </row>
    <row r="6267" spans="21:34" x14ac:dyDescent="0.25">
      <c r="U6267">
        <v>6266</v>
      </c>
      <c r="V6267">
        <v>15624471</v>
      </c>
      <c r="W6267" t="s">
        <v>2137</v>
      </c>
      <c r="X6267">
        <v>850</v>
      </c>
      <c r="Y6267" t="s">
        <v>374</v>
      </c>
      <c r="Z6267" t="s">
        <v>436</v>
      </c>
      <c r="AA6267">
        <v>37</v>
      </c>
      <c r="AB6267">
        <v>6</v>
      </c>
      <c r="AC6267">
        <v>0</v>
      </c>
      <c r="AD6267">
        <v>2</v>
      </c>
      <c r="AE6267">
        <v>1</v>
      </c>
      <c r="AF6267">
        <v>0</v>
      </c>
      <c r="AG6267">
        <v>109291.22</v>
      </c>
      <c r="AH6267">
        <v>0</v>
      </c>
    </row>
    <row r="6268" spans="21:34" x14ac:dyDescent="0.25">
      <c r="U6268">
        <v>6267</v>
      </c>
      <c r="V6268">
        <v>15590097</v>
      </c>
      <c r="W6268" t="s">
        <v>1284</v>
      </c>
      <c r="X6268">
        <v>537</v>
      </c>
      <c r="Y6268" t="s">
        <v>376</v>
      </c>
      <c r="Z6268" t="s">
        <v>437</v>
      </c>
      <c r="AA6268">
        <v>33</v>
      </c>
      <c r="AB6268">
        <v>7</v>
      </c>
      <c r="AC6268">
        <v>136082</v>
      </c>
      <c r="AD6268">
        <v>1</v>
      </c>
      <c r="AE6268">
        <v>1</v>
      </c>
      <c r="AF6268">
        <v>0</v>
      </c>
      <c r="AG6268">
        <v>62746.54</v>
      </c>
      <c r="AH6268">
        <v>0</v>
      </c>
    </row>
    <row r="6269" spans="21:34" x14ac:dyDescent="0.25">
      <c r="U6269">
        <v>6268</v>
      </c>
      <c r="V6269">
        <v>15689328</v>
      </c>
      <c r="W6269" t="s">
        <v>1909</v>
      </c>
      <c r="X6269">
        <v>705</v>
      </c>
      <c r="Y6269" t="s">
        <v>378</v>
      </c>
      <c r="Z6269" t="s">
        <v>436</v>
      </c>
      <c r="AA6269">
        <v>48</v>
      </c>
      <c r="AB6269">
        <v>9</v>
      </c>
      <c r="AC6269">
        <v>114169.16</v>
      </c>
      <c r="AD6269">
        <v>1</v>
      </c>
      <c r="AE6269">
        <v>0</v>
      </c>
      <c r="AF6269">
        <v>0</v>
      </c>
      <c r="AG6269">
        <v>173273.2</v>
      </c>
      <c r="AH6269">
        <v>1</v>
      </c>
    </row>
    <row r="6270" spans="21:34" x14ac:dyDescent="0.25">
      <c r="U6270">
        <v>6269</v>
      </c>
      <c r="V6270">
        <v>15582154</v>
      </c>
      <c r="W6270" t="s">
        <v>824</v>
      </c>
      <c r="X6270">
        <v>670</v>
      </c>
      <c r="Y6270" t="s">
        <v>374</v>
      </c>
      <c r="Z6270" t="s">
        <v>437</v>
      </c>
      <c r="AA6270">
        <v>45</v>
      </c>
      <c r="AB6270">
        <v>5</v>
      </c>
      <c r="AC6270">
        <v>47884.92</v>
      </c>
      <c r="AD6270">
        <v>1</v>
      </c>
      <c r="AE6270">
        <v>1</v>
      </c>
      <c r="AF6270">
        <v>1</v>
      </c>
      <c r="AG6270">
        <v>54340.24</v>
      </c>
      <c r="AH6270">
        <v>0</v>
      </c>
    </row>
    <row r="6271" spans="21:34" x14ac:dyDescent="0.25">
      <c r="U6271">
        <v>6270</v>
      </c>
      <c r="V6271">
        <v>15734626</v>
      </c>
      <c r="W6271" t="s">
        <v>1414</v>
      </c>
      <c r="X6271">
        <v>652</v>
      </c>
      <c r="Y6271" t="s">
        <v>376</v>
      </c>
      <c r="Z6271" t="s">
        <v>437</v>
      </c>
      <c r="AA6271">
        <v>36</v>
      </c>
      <c r="AB6271">
        <v>1</v>
      </c>
      <c r="AC6271">
        <v>0</v>
      </c>
      <c r="AD6271">
        <v>2</v>
      </c>
      <c r="AE6271">
        <v>1</v>
      </c>
      <c r="AF6271">
        <v>1</v>
      </c>
      <c r="AG6271">
        <v>19302.78</v>
      </c>
      <c r="AH6271">
        <v>0</v>
      </c>
    </row>
    <row r="6272" spans="21:34" x14ac:dyDescent="0.25">
      <c r="U6272">
        <v>6271</v>
      </c>
      <c r="V6272">
        <v>15702806</v>
      </c>
      <c r="W6272" t="s">
        <v>690</v>
      </c>
      <c r="X6272">
        <v>696</v>
      </c>
      <c r="Y6272" t="s">
        <v>376</v>
      </c>
      <c r="Z6272" t="s">
        <v>436</v>
      </c>
      <c r="AA6272">
        <v>24</v>
      </c>
      <c r="AB6272">
        <v>9</v>
      </c>
      <c r="AC6272">
        <v>0</v>
      </c>
      <c r="AD6272">
        <v>1</v>
      </c>
      <c r="AE6272">
        <v>0</v>
      </c>
      <c r="AF6272">
        <v>0</v>
      </c>
      <c r="AG6272">
        <v>10883.52</v>
      </c>
      <c r="AH6272">
        <v>0</v>
      </c>
    </row>
    <row r="6273" spans="21:34" x14ac:dyDescent="0.25">
      <c r="U6273">
        <v>6272</v>
      </c>
      <c r="V6273">
        <v>15620756</v>
      </c>
      <c r="W6273" t="s">
        <v>2940</v>
      </c>
      <c r="X6273">
        <v>747</v>
      </c>
      <c r="Y6273" t="s">
        <v>374</v>
      </c>
      <c r="Z6273" t="s">
        <v>436</v>
      </c>
      <c r="AA6273">
        <v>49</v>
      </c>
      <c r="AB6273">
        <v>6</v>
      </c>
      <c r="AC6273">
        <v>202904.64</v>
      </c>
      <c r="AD6273">
        <v>1</v>
      </c>
      <c r="AE6273">
        <v>1</v>
      </c>
      <c r="AF6273">
        <v>1</v>
      </c>
      <c r="AG6273">
        <v>17298.72</v>
      </c>
      <c r="AH6273">
        <v>1</v>
      </c>
    </row>
    <row r="6274" spans="21:34" x14ac:dyDescent="0.25">
      <c r="U6274">
        <v>6273</v>
      </c>
      <c r="V6274">
        <v>15611331</v>
      </c>
      <c r="W6274" t="s">
        <v>1330</v>
      </c>
      <c r="X6274">
        <v>511</v>
      </c>
      <c r="Y6274" t="s">
        <v>374</v>
      </c>
      <c r="Z6274" t="s">
        <v>437</v>
      </c>
      <c r="AA6274">
        <v>46</v>
      </c>
      <c r="AB6274">
        <v>1</v>
      </c>
      <c r="AC6274">
        <v>0</v>
      </c>
      <c r="AD6274">
        <v>1</v>
      </c>
      <c r="AE6274">
        <v>1</v>
      </c>
      <c r="AF6274">
        <v>1</v>
      </c>
      <c r="AG6274">
        <v>115779.48</v>
      </c>
      <c r="AH6274">
        <v>1</v>
      </c>
    </row>
    <row r="6275" spans="21:34" x14ac:dyDescent="0.25">
      <c r="U6275">
        <v>6274</v>
      </c>
      <c r="V6275">
        <v>15576935</v>
      </c>
      <c r="W6275" t="s">
        <v>2941</v>
      </c>
      <c r="X6275">
        <v>743</v>
      </c>
      <c r="Y6275" t="s">
        <v>376</v>
      </c>
      <c r="Z6275" t="s">
        <v>436</v>
      </c>
      <c r="AA6275">
        <v>43</v>
      </c>
      <c r="AB6275">
        <v>2</v>
      </c>
      <c r="AC6275">
        <v>161807.18</v>
      </c>
      <c r="AD6275">
        <v>2</v>
      </c>
      <c r="AE6275">
        <v>0</v>
      </c>
      <c r="AF6275">
        <v>1</v>
      </c>
      <c r="AG6275">
        <v>93228.86</v>
      </c>
      <c r="AH6275">
        <v>1</v>
      </c>
    </row>
    <row r="6276" spans="21:34" x14ac:dyDescent="0.25">
      <c r="U6276">
        <v>6275</v>
      </c>
      <c r="V6276">
        <v>15661275</v>
      </c>
      <c r="W6276" t="s">
        <v>2942</v>
      </c>
      <c r="X6276">
        <v>532</v>
      </c>
      <c r="Y6276" t="s">
        <v>378</v>
      </c>
      <c r="Z6276" t="s">
        <v>436</v>
      </c>
      <c r="AA6276">
        <v>52</v>
      </c>
      <c r="AB6276">
        <v>3</v>
      </c>
      <c r="AC6276">
        <v>110791.97</v>
      </c>
      <c r="AD6276">
        <v>1</v>
      </c>
      <c r="AE6276">
        <v>1</v>
      </c>
      <c r="AF6276">
        <v>0</v>
      </c>
      <c r="AG6276">
        <v>148704.76999999999</v>
      </c>
      <c r="AH6276">
        <v>1</v>
      </c>
    </row>
    <row r="6277" spans="21:34" x14ac:dyDescent="0.25">
      <c r="U6277">
        <v>6276</v>
      </c>
      <c r="V6277">
        <v>15814940</v>
      </c>
      <c r="W6277" t="s">
        <v>1132</v>
      </c>
      <c r="X6277">
        <v>642</v>
      </c>
      <c r="Y6277" t="s">
        <v>376</v>
      </c>
      <c r="Z6277" t="s">
        <v>437</v>
      </c>
      <c r="AA6277">
        <v>33</v>
      </c>
      <c r="AB6277">
        <v>9</v>
      </c>
      <c r="AC6277">
        <v>0</v>
      </c>
      <c r="AD6277">
        <v>2</v>
      </c>
      <c r="AE6277">
        <v>1</v>
      </c>
      <c r="AF6277">
        <v>1</v>
      </c>
      <c r="AG6277">
        <v>150475.14000000001</v>
      </c>
      <c r="AH6277">
        <v>0</v>
      </c>
    </row>
    <row r="6278" spans="21:34" x14ac:dyDescent="0.25">
      <c r="U6278">
        <v>6277</v>
      </c>
      <c r="V6278">
        <v>15768471</v>
      </c>
      <c r="W6278" t="s">
        <v>2943</v>
      </c>
      <c r="X6278">
        <v>554</v>
      </c>
      <c r="Y6278" t="s">
        <v>378</v>
      </c>
      <c r="Z6278" t="s">
        <v>437</v>
      </c>
      <c r="AA6278">
        <v>54</v>
      </c>
      <c r="AB6278">
        <v>6</v>
      </c>
      <c r="AC6278">
        <v>108755</v>
      </c>
      <c r="AD6278">
        <v>1</v>
      </c>
      <c r="AE6278">
        <v>1</v>
      </c>
      <c r="AF6278">
        <v>0</v>
      </c>
      <c r="AG6278">
        <v>40914.32</v>
      </c>
      <c r="AH6278">
        <v>1</v>
      </c>
    </row>
    <row r="6279" spans="21:34" x14ac:dyDescent="0.25">
      <c r="U6279">
        <v>6278</v>
      </c>
      <c r="V6279">
        <v>15697391</v>
      </c>
      <c r="W6279" t="s">
        <v>2944</v>
      </c>
      <c r="X6279">
        <v>604</v>
      </c>
      <c r="Y6279" t="s">
        <v>376</v>
      </c>
      <c r="Z6279" t="s">
        <v>437</v>
      </c>
      <c r="AA6279">
        <v>34</v>
      </c>
      <c r="AB6279">
        <v>3</v>
      </c>
      <c r="AC6279">
        <v>0</v>
      </c>
      <c r="AD6279">
        <v>2</v>
      </c>
      <c r="AE6279">
        <v>1</v>
      </c>
      <c r="AF6279">
        <v>0</v>
      </c>
      <c r="AG6279">
        <v>38587.699999999997</v>
      </c>
      <c r="AH6279">
        <v>0</v>
      </c>
    </row>
    <row r="6280" spans="21:34" x14ac:dyDescent="0.25">
      <c r="U6280">
        <v>6279</v>
      </c>
      <c r="V6280">
        <v>15793346</v>
      </c>
      <c r="W6280" t="s">
        <v>1762</v>
      </c>
      <c r="X6280">
        <v>602</v>
      </c>
      <c r="Y6280" t="s">
        <v>374</v>
      </c>
      <c r="Z6280" t="s">
        <v>437</v>
      </c>
      <c r="AA6280">
        <v>72</v>
      </c>
      <c r="AB6280">
        <v>3</v>
      </c>
      <c r="AC6280">
        <v>0</v>
      </c>
      <c r="AD6280">
        <v>2</v>
      </c>
      <c r="AE6280">
        <v>1</v>
      </c>
      <c r="AF6280">
        <v>1</v>
      </c>
      <c r="AG6280">
        <v>171260.66</v>
      </c>
      <c r="AH6280">
        <v>0</v>
      </c>
    </row>
    <row r="6281" spans="21:34" x14ac:dyDescent="0.25">
      <c r="U6281">
        <v>6280</v>
      </c>
      <c r="V6281">
        <v>15608338</v>
      </c>
      <c r="W6281" t="s">
        <v>2155</v>
      </c>
      <c r="X6281">
        <v>757</v>
      </c>
      <c r="Y6281" t="s">
        <v>376</v>
      </c>
      <c r="Z6281" t="s">
        <v>437</v>
      </c>
      <c r="AA6281">
        <v>55</v>
      </c>
      <c r="AB6281">
        <v>9</v>
      </c>
      <c r="AC6281">
        <v>117294.12</v>
      </c>
      <c r="AD6281">
        <v>4</v>
      </c>
      <c r="AE6281">
        <v>1</v>
      </c>
      <c r="AF6281">
        <v>0</v>
      </c>
      <c r="AG6281">
        <v>94187.47</v>
      </c>
      <c r="AH6281">
        <v>1</v>
      </c>
    </row>
    <row r="6282" spans="21:34" x14ac:dyDescent="0.25">
      <c r="U6282">
        <v>6281</v>
      </c>
      <c r="V6282">
        <v>15578546</v>
      </c>
      <c r="W6282" t="s">
        <v>1406</v>
      </c>
      <c r="X6282">
        <v>491</v>
      </c>
      <c r="Y6282" t="s">
        <v>378</v>
      </c>
      <c r="Z6282" t="s">
        <v>436</v>
      </c>
      <c r="AA6282">
        <v>26</v>
      </c>
      <c r="AB6282">
        <v>4</v>
      </c>
      <c r="AC6282">
        <v>102251.14</v>
      </c>
      <c r="AD6282">
        <v>1</v>
      </c>
      <c r="AE6282">
        <v>1</v>
      </c>
      <c r="AF6282">
        <v>1</v>
      </c>
      <c r="AG6282">
        <v>145900.89000000001</v>
      </c>
      <c r="AH6282">
        <v>0</v>
      </c>
    </row>
    <row r="6283" spans="21:34" x14ac:dyDescent="0.25">
      <c r="U6283">
        <v>6282</v>
      </c>
      <c r="V6283">
        <v>15656921</v>
      </c>
      <c r="W6283" t="s">
        <v>2945</v>
      </c>
      <c r="X6283">
        <v>850</v>
      </c>
      <c r="Y6283" t="s">
        <v>374</v>
      </c>
      <c r="Z6283" t="s">
        <v>436</v>
      </c>
      <c r="AA6283">
        <v>31</v>
      </c>
      <c r="AB6283">
        <v>4</v>
      </c>
      <c r="AC6283">
        <v>0</v>
      </c>
      <c r="AD6283">
        <v>2</v>
      </c>
      <c r="AE6283">
        <v>0</v>
      </c>
      <c r="AF6283">
        <v>0</v>
      </c>
      <c r="AG6283">
        <v>152298.28</v>
      </c>
      <c r="AH6283">
        <v>0</v>
      </c>
    </row>
    <row r="6284" spans="21:34" x14ac:dyDescent="0.25">
      <c r="U6284">
        <v>6283</v>
      </c>
      <c r="V6284">
        <v>15761340</v>
      </c>
      <c r="W6284" t="s">
        <v>2946</v>
      </c>
      <c r="X6284">
        <v>521</v>
      </c>
      <c r="Y6284" t="s">
        <v>374</v>
      </c>
      <c r="Z6284" t="s">
        <v>436</v>
      </c>
      <c r="AA6284">
        <v>22</v>
      </c>
      <c r="AB6284">
        <v>5</v>
      </c>
      <c r="AC6284">
        <v>0</v>
      </c>
      <c r="AD6284">
        <v>2</v>
      </c>
      <c r="AE6284">
        <v>1</v>
      </c>
      <c r="AF6284">
        <v>1</v>
      </c>
      <c r="AG6284">
        <v>99828.45</v>
      </c>
      <c r="AH6284">
        <v>0</v>
      </c>
    </row>
    <row r="6285" spans="21:34" x14ac:dyDescent="0.25">
      <c r="U6285">
        <v>6284</v>
      </c>
      <c r="V6285">
        <v>15591135</v>
      </c>
      <c r="W6285" t="s">
        <v>2806</v>
      </c>
      <c r="X6285">
        <v>726</v>
      </c>
      <c r="Y6285" t="s">
        <v>374</v>
      </c>
      <c r="Z6285" t="s">
        <v>436</v>
      </c>
      <c r="AA6285">
        <v>37</v>
      </c>
      <c r="AB6285">
        <v>2</v>
      </c>
      <c r="AC6285">
        <v>132057.92000000001</v>
      </c>
      <c r="AD6285">
        <v>2</v>
      </c>
      <c r="AE6285">
        <v>1</v>
      </c>
      <c r="AF6285">
        <v>0</v>
      </c>
      <c r="AG6285">
        <v>34743.980000000003</v>
      </c>
      <c r="AH6285">
        <v>0</v>
      </c>
    </row>
    <row r="6286" spans="21:34" x14ac:dyDescent="0.25">
      <c r="U6286">
        <v>6285</v>
      </c>
      <c r="V6286">
        <v>15623219</v>
      </c>
      <c r="W6286" t="s">
        <v>41</v>
      </c>
      <c r="X6286">
        <v>596</v>
      </c>
      <c r="Y6286" t="s">
        <v>374</v>
      </c>
      <c r="Z6286" t="s">
        <v>436</v>
      </c>
      <c r="AA6286">
        <v>33</v>
      </c>
      <c r="AB6286">
        <v>8</v>
      </c>
      <c r="AC6286">
        <v>0</v>
      </c>
      <c r="AD6286">
        <v>1</v>
      </c>
      <c r="AE6286">
        <v>1</v>
      </c>
      <c r="AF6286">
        <v>0</v>
      </c>
      <c r="AG6286">
        <v>121189.3</v>
      </c>
      <c r="AH6286">
        <v>1</v>
      </c>
    </row>
    <row r="6287" spans="21:34" x14ac:dyDescent="0.25">
      <c r="U6287">
        <v>6286</v>
      </c>
      <c r="V6287">
        <v>15655229</v>
      </c>
      <c r="W6287" t="s">
        <v>1143</v>
      </c>
      <c r="X6287">
        <v>850</v>
      </c>
      <c r="Y6287" t="s">
        <v>378</v>
      </c>
      <c r="Z6287" t="s">
        <v>437</v>
      </c>
      <c r="AA6287">
        <v>35</v>
      </c>
      <c r="AB6287">
        <v>7</v>
      </c>
      <c r="AC6287">
        <v>114285.2</v>
      </c>
      <c r="AD6287">
        <v>1</v>
      </c>
      <c r="AE6287">
        <v>0</v>
      </c>
      <c r="AF6287">
        <v>1</v>
      </c>
      <c r="AG6287">
        <v>129660.59</v>
      </c>
      <c r="AH6287">
        <v>0</v>
      </c>
    </row>
    <row r="6288" spans="21:34" x14ac:dyDescent="0.25">
      <c r="U6288">
        <v>6287</v>
      </c>
      <c r="V6288">
        <v>15805884</v>
      </c>
      <c r="W6288" t="s">
        <v>1252</v>
      </c>
      <c r="X6288">
        <v>637</v>
      </c>
      <c r="Y6288" t="s">
        <v>374</v>
      </c>
      <c r="Z6288" t="s">
        <v>437</v>
      </c>
      <c r="AA6288">
        <v>41</v>
      </c>
      <c r="AB6288">
        <v>9</v>
      </c>
      <c r="AC6288">
        <v>0</v>
      </c>
      <c r="AD6288">
        <v>2</v>
      </c>
      <c r="AE6288">
        <v>1</v>
      </c>
      <c r="AF6288">
        <v>0</v>
      </c>
      <c r="AG6288">
        <v>145477.35999999999</v>
      </c>
      <c r="AH6288">
        <v>0</v>
      </c>
    </row>
    <row r="6289" spans="21:34" x14ac:dyDescent="0.25">
      <c r="U6289">
        <v>6288</v>
      </c>
      <c r="V6289">
        <v>15668289</v>
      </c>
      <c r="W6289" t="s">
        <v>672</v>
      </c>
      <c r="X6289">
        <v>690</v>
      </c>
      <c r="Y6289" t="s">
        <v>376</v>
      </c>
      <c r="Z6289" t="s">
        <v>436</v>
      </c>
      <c r="AA6289">
        <v>32</v>
      </c>
      <c r="AB6289">
        <v>2</v>
      </c>
      <c r="AC6289">
        <v>76087.98</v>
      </c>
      <c r="AD6289">
        <v>1</v>
      </c>
      <c r="AE6289">
        <v>0</v>
      </c>
      <c r="AF6289">
        <v>1</v>
      </c>
      <c r="AG6289">
        <v>151822.66</v>
      </c>
      <c r="AH6289">
        <v>0</v>
      </c>
    </row>
    <row r="6290" spans="21:34" x14ac:dyDescent="0.25">
      <c r="U6290">
        <v>6289</v>
      </c>
      <c r="V6290">
        <v>15568562</v>
      </c>
      <c r="W6290" t="s">
        <v>1135</v>
      </c>
      <c r="X6290">
        <v>689</v>
      </c>
      <c r="Y6290" t="s">
        <v>374</v>
      </c>
      <c r="Z6290" t="s">
        <v>436</v>
      </c>
      <c r="AA6290">
        <v>40</v>
      </c>
      <c r="AB6290">
        <v>8</v>
      </c>
      <c r="AC6290">
        <v>160272.26999999999</v>
      </c>
      <c r="AD6290">
        <v>1</v>
      </c>
      <c r="AE6290">
        <v>1</v>
      </c>
      <c r="AF6290">
        <v>0</v>
      </c>
      <c r="AG6290">
        <v>49656.24</v>
      </c>
      <c r="AH6290">
        <v>0</v>
      </c>
    </row>
    <row r="6291" spans="21:34" x14ac:dyDescent="0.25">
      <c r="U6291">
        <v>6290</v>
      </c>
      <c r="V6291">
        <v>15773276</v>
      </c>
      <c r="W6291" t="s">
        <v>1720</v>
      </c>
      <c r="X6291">
        <v>633</v>
      </c>
      <c r="Y6291" t="s">
        <v>376</v>
      </c>
      <c r="Z6291" t="s">
        <v>436</v>
      </c>
      <c r="AA6291">
        <v>63</v>
      </c>
      <c r="AB6291">
        <v>4</v>
      </c>
      <c r="AC6291">
        <v>114552.6</v>
      </c>
      <c r="AD6291">
        <v>1</v>
      </c>
      <c r="AE6291">
        <v>1</v>
      </c>
      <c r="AF6291">
        <v>0</v>
      </c>
      <c r="AG6291">
        <v>73856.28</v>
      </c>
      <c r="AH6291">
        <v>1</v>
      </c>
    </row>
    <row r="6292" spans="21:34" x14ac:dyDescent="0.25">
      <c r="U6292">
        <v>6291</v>
      </c>
      <c r="V6292">
        <v>15622801</v>
      </c>
      <c r="W6292" t="s">
        <v>947</v>
      </c>
      <c r="X6292">
        <v>555</v>
      </c>
      <c r="Y6292" t="s">
        <v>374</v>
      </c>
      <c r="Z6292" t="s">
        <v>437</v>
      </c>
      <c r="AA6292">
        <v>27</v>
      </c>
      <c r="AB6292">
        <v>8</v>
      </c>
      <c r="AC6292">
        <v>102000.17</v>
      </c>
      <c r="AD6292">
        <v>1</v>
      </c>
      <c r="AE6292">
        <v>1</v>
      </c>
      <c r="AF6292">
        <v>1</v>
      </c>
      <c r="AG6292">
        <v>116757</v>
      </c>
      <c r="AH6292">
        <v>0</v>
      </c>
    </row>
    <row r="6293" spans="21:34" x14ac:dyDescent="0.25">
      <c r="U6293">
        <v>6292</v>
      </c>
      <c r="V6293">
        <v>15779886</v>
      </c>
      <c r="W6293" t="s">
        <v>2947</v>
      </c>
      <c r="X6293">
        <v>563</v>
      </c>
      <c r="Y6293" t="s">
        <v>376</v>
      </c>
      <c r="Z6293" t="s">
        <v>436</v>
      </c>
      <c r="AA6293">
        <v>24</v>
      </c>
      <c r="AB6293">
        <v>7</v>
      </c>
      <c r="AC6293">
        <v>0</v>
      </c>
      <c r="AD6293">
        <v>2</v>
      </c>
      <c r="AE6293">
        <v>0</v>
      </c>
      <c r="AF6293">
        <v>0</v>
      </c>
      <c r="AG6293">
        <v>16319.56</v>
      </c>
      <c r="AH6293">
        <v>0</v>
      </c>
    </row>
    <row r="6294" spans="21:34" x14ac:dyDescent="0.25">
      <c r="U6294">
        <v>6293</v>
      </c>
      <c r="V6294">
        <v>15713673</v>
      </c>
      <c r="W6294" t="s">
        <v>702</v>
      </c>
      <c r="X6294">
        <v>494</v>
      </c>
      <c r="Y6294" t="s">
        <v>374</v>
      </c>
      <c r="Z6294" t="s">
        <v>437</v>
      </c>
      <c r="AA6294">
        <v>33</v>
      </c>
      <c r="AB6294">
        <v>1</v>
      </c>
      <c r="AC6294">
        <v>137853</v>
      </c>
      <c r="AD6294">
        <v>1</v>
      </c>
      <c r="AE6294">
        <v>0</v>
      </c>
      <c r="AF6294">
        <v>1</v>
      </c>
      <c r="AG6294">
        <v>90273.85</v>
      </c>
      <c r="AH6294">
        <v>0</v>
      </c>
    </row>
    <row r="6295" spans="21:34" x14ac:dyDescent="0.25">
      <c r="U6295">
        <v>6294</v>
      </c>
      <c r="V6295">
        <v>15783083</v>
      </c>
      <c r="W6295" t="s">
        <v>2703</v>
      </c>
      <c r="X6295">
        <v>534</v>
      </c>
      <c r="Y6295" t="s">
        <v>374</v>
      </c>
      <c r="Z6295" t="s">
        <v>436</v>
      </c>
      <c r="AA6295">
        <v>27</v>
      </c>
      <c r="AB6295">
        <v>9</v>
      </c>
      <c r="AC6295">
        <v>0</v>
      </c>
      <c r="AD6295">
        <v>2</v>
      </c>
      <c r="AE6295">
        <v>1</v>
      </c>
      <c r="AF6295">
        <v>0</v>
      </c>
      <c r="AG6295">
        <v>161344.13</v>
      </c>
      <c r="AH6295">
        <v>0</v>
      </c>
    </row>
    <row r="6296" spans="21:34" x14ac:dyDescent="0.25">
      <c r="U6296">
        <v>6295</v>
      </c>
      <c r="V6296">
        <v>15742824</v>
      </c>
      <c r="W6296" t="s">
        <v>2539</v>
      </c>
      <c r="X6296">
        <v>696</v>
      </c>
      <c r="Y6296" t="s">
        <v>378</v>
      </c>
      <c r="Z6296" t="s">
        <v>436</v>
      </c>
      <c r="AA6296">
        <v>42</v>
      </c>
      <c r="AB6296">
        <v>7</v>
      </c>
      <c r="AC6296">
        <v>162318.60999999999</v>
      </c>
      <c r="AD6296">
        <v>1</v>
      </c>
      <c r="AE6296">
        <v>1</v>
      </c>
      <c r="AF6296">
        <v>0</v>
      </c>
      <c r="AG6296">
        <v>121061.89</v>
      </c>
      <c r="AH6296">
        <v>0</v>
      </c>
    </row>
    <row r="6297" spans="21:34" x14ac:dyDescent="0.25">
      <c r="U6297">
        <v>6296</v>
      </c>
      <c r="V6297">
        <v>15621550</v>
      </c>
      <c r="W6297" t="s">
        <v>743</v>
      </c>
      <c r="X6297">
        <v>535</v>
      </c>
      <c r="Y6297" t="s">
        <v>376</v>
      </c>
      <c r="Z6297" t="s">
        <v>437</v>
      </c>
      <c r="AA6297">
        <v>50</v>
      </c>
      <c r="AB6297">
        <v>1</v>
      </c>
      <c r="AC6297">
        <v>140292.57999999999</v>
      </c>
      <c r="AD6297">
        <v>3</v>
      </c>
      <c r="AE6297">
        <v>0</v>
      </c>
      <c r="AF6297">
        <v>0</v>
      </c>
      <c r="AG6297">
        <v>69531.22</v>
      </c>
      <c r="AH6297">
        <v>1</v>
      </c>
    </row>
    <row r="6298" spans="21:34" x14ac:dyDescent="0.25">
      <c r="U6298">
        <v>6297</v>
      </c>
      <c r="V6298">
        <v>15799480</v>
      </c>
      <c r="W6298" t="s">
        <v>1808</v>
      </c>
      <c r="X6298">
        <v>600</v>
      </c>
      <c r="Y6298" t="s">
        <v>374</v>
      </c>
      <c r="Z6298" t="s">
        <v>436</v>
      </c>
      <c r="AA6298">
        <v>34</v>
      </c>
      <c r="AB6298">
        <v>0</v>
      </c>
      <c r="AC6298">
        <v>0</v>
      </c>
      <c r="AD6298">
        <v>2</v>
      </c>
      <c r="AE6298">
        <v>0</v>
      </c>
      <c r="AF6298">
        <v>1</v>
      </c>
      <c r="AG6298">
        <v>3756.23</v>
      </c>
      <c r="AH6298">
        <v>0</v>
      </c>
    </row>
    <row r="6299" spans="21:34" x14ac:dyDescent="0.25">
      <c r="U6299">
        <v>6298</v>
      </c>
      <c r="V6299">
        <v>15625247</v>
      </c>
      <c r="W6299" t="s">
        <v>658</v>
      </c>
      <c r="X6299">
        <v>807</v>
      </c>
      <c r="Y6299" t="s">
        <v>374</v>
      </c>
      <c r="Z6299" t="s">
        <v>437</v>
      </c>
      <c r="AA6299">
        <v>34</v>
      </c>
      <c r="AB6299">
        <v>1</v>
      </c>
      <c r="AC6299">
        <v>0</v>
      </c>
      <c r="AD6299">
        <v>1</v>
      </c>
      <c r="AE6299">
        <v>0</v>
      </c>
      <c r="AF6299">
        <v>0</v>
      </c>
      <c r="AG6299">
        <v>114448.13</v>
      </c>
      <c r="AH6299">
        <v>0</v>
      </c>
    </row>
    <row r="6300" spans="21:34" x14ac:dyDescent="0.25">
      <c r="U6300">
        <v>6299</v>
      </c>
      <c r="V6300">
        <v>15755241</v>
      </c>
      <c r="W6300" t="s">
        <v>1146</v>
      </c>
      <c r="X6300">
        <v>714</v>
      </c>
      <c r="Y6300" t="s">
        <v>374</v>
      </c>
      <c r="Z6300" t="s">
        <v>437</v>
      </c>
      <c r="AA6300">
        <v>52</v>
      </c>
      <c r="AB6300">
        <v>2</v>
      </c>
      <c r="AC6300">
        <v>0</v>
      </c>
      <c r="AD6300">
        <v>1</v>
      </c>
      <c r="AE6300">
        <v>0</v>
      </c>
      <c r="AF6300">
        <v>1</v>
      </c>
      <c r="AG6300">
        <v>144045.07999999999</v>
      </c>
      <c r="AH6300">
        <v>1</v>
      </c>
    </row>
    <row r="6301" spans="21:34" x14ac:dyDescent="0.25">
      <c r="U6301">
        <v>6300</v>
      </c>
      <c r="V6301">
        <v>15575679</v>
      </c>
      <c r="W6301" t="s">
        <v>2134</v>
      </c>
      <c r="X6301">
        <v>590</v>
      </c>
      <c r="Y6301" t="s">
        <v>374</v>
      </c>
      <c r="Z6301" t="s">
        <v>436</v>
      </c>
      <c r="AA6301">
        <v>24</v>
      </c>
      <c r="AB6301">
        <v>7</v>
      </c>
      <c r="AC6301">
        <v>126431.54</v>
      </c>
      <c r="AD6301">
        <v>1</v>
      </c>
      <c r="AE6301">
        <v>1</v>
      </c>
      <c r="AF6301">
        <v>0</v>
      </c>
      <c r="AG6301">
        <v>58781.11</v>
      </c>
      <c r="AH6301">
        <v>0</v>
      </c>
    </row>
    <row r="6302" spans="21:34" x14ac:dyDescent="0.25">
      <c r="U6302">
        <v>6301</v>
      </c>
      <c r="V6302">
        <v>15668235</v>
      </c>
      <c r="W6302" t="s">
        <v>2948</v>
      </c>
      <c r="X6302">
        <v>614</v>
      </c>
      <c r="Y6302" t="s">
        <v>374</v>
      </c>
      <c r="Z6302" t="s">
        <v>437</v>
      </c>
      <c r="AA6302">
        <v>41</v>
      </c>
      <c r="AB6302">
        <v>3</v>
      </c>
      <c r="AC6302">
        <v>123475.04</v>
      </c>
      <c r="AD6302">
        <v>1</v>
      </c>
      <c r="AE6302">
        <v>1</v>
      </c>
      <c r="AF6302">
        <v>1</v>
      </c>
      <c r="AG6302">
        <v>179227.51999999999</v>
      </c>
      <c r="AH6302">
        <v>0</v>
      </c>
    </row>
    <row r="6303" spans="21:34" x14ac:dyDescent="0.25">
      <c r="U6303">
        <v>6302</v>
      </c>
      <c r="V6303">
        <v>15683183</v>
      </c>
      <c r="W6303" t="s">
        <v>1399</v>
      </c>
      <c r="X6303">
        <v>766</v>
      </c>
      <c r="Y6303" t="s">
        <v>378</v>
      </c>
      <c r="Z6303" t="s">
        <v>437</v>
      </c>
      <c r="AA6303">
        <v>45</v>
      </c>
      <c r="AB6303">
        <v>6</v>
      </c>
      <c r="AC6303">
        <v>97652.96</v>
      </c>
      <c r="AD6303">
        <v>1</v>
      </c>
      <c r="AE6303">
        <v>1</v>
      </c>
      <c r="AF6303">
        <v>0</v>
      </c>
      <c r="AG6303">
        <v>127332.33</v>
      </c>
      <c r="AH6303">
        <v>0</v>
      </c>
    </row>
    <row r="6304" spans="21:34" x14ac:dyDescent="0.25">
      <c r="U6304">
        <v>6303</v>
      </c>
      <c r="V6304">
        <v>15684592</v>
      </c>
      <c r="W6304" t="s">
        <v>1336</v>
      </c>
      <c r="X6304">
        <v>557</v>
      </c>
      <c r="Y6304" t="s">
        <v>376</v>
      </c>
      <c r="Z6304" t="s">
        <v>436</v>
      </c>
      <c r="AA6304">
        <v>42</v>
      </c>
      <c r="AB6304">
        <v>4</v>
      </c>
      <c r="AC6304">
        <v>0</v>
      </c>
      <c r="AD6304">
        <v>2</v>
      </c>
      <c r="AE6304">
        <v>0</v>
      </c>
      <c r="AF6304">
        <v>1</v>
      </c>
      <c r="AG6304">
        <v>86642.38</v>
      </c>
      <c r="AH6304">
        <v>0</v>
      </c>
    </row>
    <row r="6305" spans="21:34" x14ac:dyDescent="0.25">
      <c r="U6305">
        <v>6304</v>
      </c>
      <c r="V6305">
        <v>15591169</v>
      </c>
      <c r="W6305" t="s">
        <v>2949</v>
      </c>
      <c r="X6305">
        <v>788</v>
      </c>
      <c r="Y6305" t="s">
        <v>378</v>
      </c>
      <c r="Z6305" t="s">
        <v>437</v>
      </c>
      <c r="AA6305">
        <v>49</v>
      </c>
      <c r="AB6305">
        <v>4</v>
      </c>
      <c r="AC6305">
        <v>137455.99</v>
      </c>
      <c r="AD6305">
        <v>1</v>
      </c>
      <c r="AE6305">
        <v>1</v>
      </c>
      <c r="AF6305">
        <v>0</v>
      </c>
      <c r="AG6305">
        <v>184178.29</v>
      </c>
      <c r="AH6305">
        <v>1</v>
      </c>
    </row>
    <row r="6306" spans="21:34" x14ac:dyDescent="0.25">
      <c r="U6306">
        <v>6305</v>
      </c>
      <c r="V6306">
        <v>15653455</v>
      </c>
      <c r="W6306" t="s">
        <v>41</v>
      </c>
      <c r="X6306">
        <v>648</v>
      </c>
      <c r="Y6306" t="s">
        <v>374</v>
      </c>
      <c r="Z6306" t="s">
        <v>437</v>
      </c>
      <c r="AA6306">
        <v>38</v>
      </c>
      <c r="AB6306">
        <v>2</v>
      </c>
      <c r="AC6306">
        <v>0</v>
      </c>
      <c r="AD6306">
        <v>2</v>
      </c>
      <c r="AE6306">
        <v>0</v>
      </c>
      <c r="AF6306">
        <v>1</v>
      </c>
      <c r="AG6306">
        <v>9551.49</v>
      </c>
      <c r="AH6306">
        <v>0</v>
      </c>
    </row>
    <row r="6307" spans="21:34" x14ac:dyDescent="0.25">
      <c r="U6307">
        <v>6306</v>
      </c>
      <c r="V6307">
        <v>15732563</v>
      </c>
      <c r="W6307" t="s">
        <v>2950</v>
      </c>
      <c r="X6307">
        <v>726</v>
      </c>
      <c r="Y6307" t="s">
        <v>378</v>
      </c>
      <c r="Z6307" t="s">
        <v>437</v>
      </c>
      <c r="AA6307">
        <v>33</v>
      </c>
      <c r="AB6307">
        <v>7</v>
      </c>
      <c r="AC6307">
        <v>99046.31</v>
      </c>
      <c r="AD6307">
        <v>2</v>
      </c>
      <c r="AE6307">
        <v>1</v>
      </c>
      <c r="AF6307">
        <v>1</v>
      </c>
      <c r="AG6307">
        <v>56053.06</v>
      </c>
      <c r="AH6307">
        <v>0</v>
      </c>
    </row>
    <row r="6308" spans="21:34" x14ac:dyDescent="0.25">
      <c r="U6308">
        <v>6307</v>
      </c>
      <c r="V6308">
        <v>15656471</v>
      </c>
      <c r="W6308" t="s">
        <v>648</v>
      </c>
      <c r="X6308">
        <v>773</v>
      </c>
      <c r="Y6308" t="s">
        <v>374</v>
      </c>
      <c r="Z6308" t="s">
        <v>436</v>
      </c>
      <c r="AA6308">
        <v>33</v>
      </c>
      <c r="AB6308">
        <v>9</v>
      </c>
      <c r="AC6308">
        <v>0</v>
      </c>
      <c r="AD6308">
        <v>2</v>
      </c>
      <c r="AE6308">
        <v>1</v>
      </c>
      <c r="AF6308">
        <v>1</v>
      </c>
      <c r="AG6308">
        <v>1118.31</v>
      </c>
      <c r="AH6308">
        <v>0</v>
      </c>
    </row>
    <row r="6309" spans="21:34" x14ac:dyDescent="0.25">
      <c r="U6309">
        <v>6308</v>
      </c>
      <c r="V6309">
        <v>15598510</v>
      </c>
      <c r="W6309" t="s">
        <v>1713</v>
      </c>
      <c r="X6309">
        <v>583</v>
      </c>
      <c r="Y6309" t="s">
        <v>378</v>
      </c>
      <c r="Z6309" t="s">
        <v>436</v>
      </c>
      <c r="AA6309">
        <v>27</v>
      </c>
      <c r="AB6309">
        <v>4</v>
      </c>
      <c r="AC6309">
        <v>105907.42</v>
      </c>
      <c r="AD6309">
        <v>2</v>
      </c>
      <c r="AE6309">
        <v>1</v>
      </c>
      <c r="AF6309">
        <v>1</v>
      </c>
      <c r="AG6309">
        <v>195732.04</v>
      </c>
      <c r="AH6309">
        <v>0</v>
      </c>
    </row>
    <row r="6310" spans="21:34" x14ac:dyDescent="0.25">
      <c r="U6310">
        <v>6309</v>
      </c>
      <c r="V6310">
        <v>15766427</v>
      </c>
      <c r="W6310" t="s">
        <v>1233</v>
      </c>
      <c r="X6310">
        <v>565</v>
      </c>
      <c r="Y6310" t="s">
        <v>378</v>
      </c>
      <c r="Z6310" t="s">
        <v>436</v>
      </c>
      <c r="AA6310">
        <v>52</v>
      </c>
      <c r="AB6310">
        <v>5</v>
      </c>
      <c r="AC6310">
        <v>97720.35</v>
      </c>
      <c r="AD6310">
        <v>2</v>
      </c>
      <c r="AE6310">
        <v>1</v>
      </c>
      <c r="AF6310">
        <v>0</v>
      </c>
      <c r="AG6310">
        <v>175070.94</v>
      </c>
      <c r="AH6310">
        <v>1</v>
      </c>
    </row>
    <row r="6311" spans="21:34" x14ac:dyDescent="0.25">
      <c r="U6311">
        <v>6310</v>
      </c>
      <c r="V6311">
        <v>15785342</v>
      </c>
      <c r="W6311" t="s">
        <v>2951</v>
      </c>
      <c r="X6311">
        <v>705</v>
      </c>
      <c r="Y6311" t="s">
        <v>374</v>
      </c>
      <c r="Z6311" t="s">
        <v>436</v>
      </c>
      <c r="AA6311">
        <v>25</v>
      </c>
      <c r="AB6311">
        <v>9</v>
      </c>
      <c r="AC6311">
        <v>0</v>
      </c>
      <c r="AD6311">
        <v>2</v>
      </c>
      <c r="AE6311">
        <v>0</v>
      </c>
      <c r="AF6311">
        <v>1</v>
      </c>
      <c r="AG6311">
        <v>112331.19</v>
      </c>
      <c r="AH6311">
        <v>0</v>
      </c>
    </row>
    <row r="6312" spans="21:34" x14ac:dyDescent="0.25">
      <c r="U6312">
        <v>6311</v>
      </c>
      <c r="V6312">
        <v>15641595</v>
      </c>
      <c r="W6312" t="s">
        <v>2952</v>
      </c>
      <c r="X6312">
        <v>685</v>
      </c>
      <c r="Y6312" t="s">
        <v>376</v>
      </c>
      <c r="Z6312" t="s">
        <v>436</v>
      </c>
      <c r="AA6312">
        <v>43</v>
      </c>
      <c r="AB6312">
        <v>4</v>
      </c>
      <c r="AC6312">
        <v>97392.18</v>
      </c>
      <c r="AD6312">
        <v>2</v>
      </c>
      <c r="AE6312">
        <v>1</v>
      </c>
      <c r="AF6312">
        <v>0</v>
      </c>
      <c r="AG6312">
        <v>43956.83</v>
      </c>
      <c r="AH6312">
        <v>0</v>
      </c>
    </row>
    <row r="6313" spans="21:34" x14ac:dyDescent="0.25">
      <c r="U6313">
        <v>6312</v>
      </c>
      <c r="V6313">
        <v>15798429</v>
      </c>
      <c r="W6313" t="s">
        <v>2953</v>
      </c>
      <c r="X6313">
        <v>741</v>
      </c>
      <c r="Y6313" t="s">
        <v>374</v>
      </c>
      <c r="Z6313" t="s">
        <v>436</v>
      </c>
      <c r="AA6313">
        <v>29</v>
      </c>
      <c r="AB6313">
        <v>8</v>
      </c>
      <c r="AC6313">
        <v>0</v>
      </c>
      <c r="AD6313">
        <v>2</v>
      </c>
      <c r="AE6313">
        <v>1</v>
      </c>
      <c r="AF6313">
        <v>1</v>
      </c>
      <c r="AG6313">
        <v>115994.52</v>
      </c>
      <c r="AH6313">
        <v>0</v>
      </c>
    </row>
    <row r="6314" spans="21:34" x14ac:dyDescent="0.25">
      <c r="U6314">
        <v>6313</v>
      </c>
      <c r="V6314">
        <v>15648136</v>
      </c>
      <c r="W6314" t="s">
        <v>1703</v>
      </c>
      <c r="X6314">
        <v>658</v>
      </c>
      <c r="Y6314" t="s">
        <v>378</v>
      </c>
      <c r="Z6314" t="s">
        <v>437</v>
      </c>
      <c r="AA6314">
        <v>28</v>
      </c>
      <c r="AB6314">
        <v>9</v>
      </c>
      <c r="AC6314">
        <v>152812.57999999999</v>
      </c>
      <c r="AD6314">
        <v>1</v>
      </c>
      <c r="AE6314">
        <v>1</v>
      </c>
      <c r="AF6314">
        <v>0</v>
      </c>
      <c r="AG6314">
        <v>166682.57</v>
      </c>
      <c r="AH6314">
        <v>0</v>
      </c>
    </row>
    <row r="6315" spans="21:34" x14ac:dyDescent="0.25">
      <c r="U6315">
        <v>6314</v>
      </c>
      <c r="V6315">
        <v>15812482</v>
      </c>
      <c r="W6315" t="s">
        <v>670</v>
      </c>
      <c r="X6315">
        <v>575</v>
      </c>
      <c r="Y6315" t="s">
        <v>374</v>
      </c>
      <c r="Z6315" t="s">
        <v>436</v>
      </c>
      <c r="AA6315">
        <v>27</v>
      </c>
      <c r="AB6315">
        <v>3</v>
      </c>
      <c r="AC6315">
        <v>139301.68</v>
      </c>
      <c r="AD6315">
        <v>1</v>
      </c>
      <c r="AE6315">
        <v>1</v>
      </c>
      <c r="AF6315">
        <v>0</v>
      </c>
      <c r="AG6315">
        <v>99843.98</v>
      </c>
      <c r="AH6315">
        <v>0</v>
      </c>
    </row>
    <row r="6316" spans="21:34" x14ac:dyDescent="0.25">
      <c r="U6316">
        <v>6315</v>
      </c>
      <c r="V6316">
        <v>15790810</v>
      </c>
      <c r="W6316" t="s">
        <v>1093</v>
      </c>
      <c r="X6316">
        <v>844</v>
      </c>
      <c r="Y6316" t="s">
        <v>374</v>
      </c>
      <c r="Z6316" t="s">
        <v>437</v>
      </c>
      <c r="AA6316">
        <v>41</v>
      </c>
      <c r="AB6316">
        <v>10</v>
      </c>
      <c r="AC6316">
        <v>76319.64</v>
      </c>
      <c r="AD6316">
        <v>1</v>
      </c>
      <c r="AE6316">
        <v>1</v>
      </c>
      <c r="AF6316">
        <v>1</v>
      </c>
      <c r="AG6316">
        <v>141175.18</v>
      </c>
      <c r="AH6316">
        <v>1</v>
      </c>
    </row>
    <row r="6317" spans="21:34" x14ac:dyDescent="0.25">
      <c r="U6317">
        <v>6316</v>
      </c>
      <c r="V6317">
        <v>15687421</v>
      </c>
      <c r="W6317" t="s">
        <v>2954</v>
      </c>
      <c r="X6317">
        <v>559</v>
      </c>
      <c r="Y6317" t="s">
        <v>376</v>
      </c>
      <c r="Z6317" t="s">
        <v>436</v>
      </c>
      <c r="AA6317">
        <v>67</v>
      </c>
      <c r="AB6317">
        <v>9</v>
      </c>
      <c r="AC6317">
        <v>125919.35</v>
      </c>
      <c r="AD6317">
        <v>1</v>
      </c>
      <c r="AE6317">
        <v>1</v>
      </c>
      <c r="AF6317">
        <v>0</v>
      </c>
      <c r="AG6317">
        <v>175910.95</v>
      </c>
      <c r="AH6317">
        <v>1</v>
      </c>
    </row>
    <row r="6318" spans="21:34" x14ac:dyDescent="0.25">
      <c r="U6318">
        <v>6317</v>
      </c>
      <c r="V6318">
        <v>15765643</v>
      </c>
      <c r="W6318" t="s">
        <v>1404</v>
      </c>
      <c r="X6318">
        <v>725</v>
      </c>
      <c r="Y6318" t="s">
        <v>374</v>
      </c>
      <c r="Z6318" t="s">
        <v>436</v>
      </c>
      <c r="AA6318">
        <v>37</v>
      </c>
      <c r="AB6318">
        <v>6</v>
      </c>
      <c r="AC6318">
        <v>124348.38</v>
      </c>
      <c r="AD6318">
        <v>2</v>
      </c>
      <c r="AE6318">
        <v>0</v>
      </c>
      <c r="AF6318">
        <v>1</v>
      </c>
      <c r="AG6318">
        <v>176984.34</v>
      </c>
      <c r="AH6318">
        <v>0</v>
      </c>
    </row>
    <row r="6319" spans="21:34" x14ac:dyDescent="0.25">
      <c r="U6319">
        <v>6318</v>
      </c>
      <c r="V6319">
        <v>15654878</v>
      </c>
      <c r="W6319" t="s">
        <v>1811</v>
      </c>
      <c r="X6319">
        <v>450</v>
      </c>
      <c r="Y6319" t="s">
        <v>374</v>
      </c>
      <c r="Z6319" t="s">
        <v>436</v>
      </c>
      <c r="AA6319">
        <v>29</v>
      </c>
      <c r="AB6319">
        <v>7</v>
      </c>
      <c r="AC6319">
        <v>117199.8</v>
      </c>
      <c r="AD6319">
        <v>1</v>
      </c>
      <c r="AE6319">
        <v>1</v>
      </c>
      <c r="AF6319">
        <v>1</v>
      </c>
      <c r="AG6319">
        <v>43480.63</v>
      </c>
      <c r="AH6319">
        <v>0</v>
      </c>
    </row>
    <row r="6320" spans="21:34" x14ac:dyDescent="0.25">
      <c r="U6320">
        <v>6319</v>
      </c>
      <c r="V6320">
        <v>15686835</v>
      </c>
      <c r="W6320" t="s">
        <v>824</v>
      </c>
      <c r="X6320">
        <v>738</v>
      </c>
      <c r="Y6320" t="s">
        <v>378</v>
      </c>
      <c r="Z6320" t="s">
        <v>437</v>
      </c>
      <c r="AA6320">
        <v>57</v>
      </c>
      <c r="AB6320">
        <v>9</v>
      </c>
      <c r="AC6320">
        <v>148384.64000000001</v>
      </c>
      <c r="AD6320">
        <v>1</v>
      </c>
      <c r="AE6320">
        <v>0</v>
      </c>
      <c r="AF6320">
        <v>0</v>
      </c>
      <c r="AG6320">
        <v>155047.10999999999</v>
      </c>
      <c r="AH6320">
        <v>1</v>
      </c>
    </row>
    <row r="6321" spans="21:34" x14ac:dyDescent="0.25">
      <c r="U6321">
        <v>6320</v>
      </c>
      <c r="V6321">
        <v>15768340</v>
      </c>
      <c r="W6321" t="s">
        <v>1815</v>
      </c>
      <c r="X6321">
        <v>642</v>
      </c>
      <c r="Y6321" t="s">
        <v>378</v>
      </c>
      <c r="Z6321" t="s">
        <v>437</v>
      </c>
      <c r="AA6321">
        <v>19</v>
      </c>
      <c r="AB6321">
        <v>3</v>
      </c>
      <c r="AC6321">
        <v>113905.48</v>
      </c>
      <c r="AD6321">
        <v>1</v>
      </c>
      <c r="AE6321">
        <v>1</v>
      </c>
      <c r="AF6321">
        <v>1</v>
      </c>
      <c r="AG6321">
        <v>176137.2</v>
      </c>
      <c r="AH6321">
        <v>0</v>
      </c>
    </row>
    <row r="6322" spans="21:34" x14ac:dyDescent="0.25">
      <c r="U6322">
        <v>6321</v>
      </c>
      <c r="V6322">
        <v>15673599</v>
      </c>
      <c r="W6322" t="s">
        <v>1243</v>
      </c>
      <c r="X6322">
        <v>618</v>
      </c>
      <c r="Y6322" t="s">
        <v>376</v>
      </c>
      <c r="Z6322" t="s">
        <v>436</v>
      </c>
      <c r="AA6322">
        <v>32</v>
      </c>
      <c r="AB6322">
        <v>5</v>
      </c>
      <c r="AC6322">
        <v>133476.09</v>
      </c>
      <c r="AD6322">
        <v>1</v>
      </c>
      <c r="AE6322">
        <v>0</v>
      </c>
      <c r="AF6322">
        <v>1</v>
      </c>
      <c r="AG6322">
        <v>154843.4</v>
      </c>
      <c r="AH6322">
        <v>0</v>
      </c>
    </row>
    <row r="6323" spans="21:34" x14ac:dyDescent="0.25">
      <c r="U6323">
        <v>6322</v>
      </c>
      <c r="V6323">
        <v>15689096</v>
      </c>
      <c r="W6323" t="s">
        <v>1197</v>
      </c>
      <c r="X6323">
        <v>590</v>
      </c>
      <c r="Y6323" t="s">
        <v>374</v>
      </c>
      <c r="Z6323" t="s">
        <v>436</v>
      </c>
      <c r="AA6323">
        <v>47</v>
      </c>
      <c r="AB6323">
        <v>0</v>
      </c>
      <c r="AC6323">
        <v>117879.32</v>
      </c>
      <c r="AD6323">
        <v>1</v>
      </c>
      <c r="AE6323">
        <v>1</v>
      </c>
      <c r="AF6323">
        <v>1</v>
      </c>
      <c r="AG6323">
        <v>8214.4599999999991</v>
      </c>
      <c r="AH6323">
        <v>0</v>
      </c>
    </row>
    <row r="6324" spans="21:34" x14ac:dyDescent="0.25">
      <c r="U6324">
        <v>6323</v>
      </c>
      <c r="V6324">
        <v>15684294</v>
      </c>
      <c r="W6324" t="s">
        <v>2641</v>
      </c>
      <c r="X6324">
        <v>735</v>
      </c>
      <c r="Y6324" t="s">
        <v>374</v>
      </c>
      <c r="Z6324" t="s">
        <v>436</v>
      </c>
      <c r="AA6324">
        <v>50</v>
      </c>
      <c r="AB6324">
        <v>2</v>
      </c>
      <c r="AC6324">
        <v>0</v>
      </c>
      <c r="AD6324">
        <v>2</v>
      </c>
      <c r="AE6324">
        <v>0</v>
      </c>
      <c r="AF6324">
        <v>1</v>
      </c>
      <c r="AG6324">
        <v>147075.69</v>
      </c>
      <c r="AH6324">
        <v>0</v>
      </c>
    </row>
    <row r="6325" spans="21:34" x14ac:dyDescent="0.25">
      <c r="U6325">
        <v>6324</v>
      </c>
      <c r="V6325">
        <v>15615828</v>
      </c>
      <c r="W6325" t="s">
        <v>648</v>
      </c>
      <c r="X6325">
        <v>550</v>
      </c>
      <c r="Y6325" t="s">
        <v>374</v>
      </c>
      <c r="Z6325" t="s">
        <v>436</v>
      </c>
      <c r="AA6325">
        <v>34</v>
      </c>
      <c r="AB6325">
        <v>8</v>
      </c>
      <c r="AC6325">
        <v>122359.5</v>
      </c>
      <c r="AD6325">
        <v>1</v>
      </c>
      <c r="AE6325">
        <v>0</v>
      </c>
      <c r="AF6325">
        <v>0</v>
      </c>
      <c r="AG6325">
        <v>116495.55</v>
      </c>
      <c r="AH6325">
        <v>0</v>
      </c>
    </row>
    <row r="6326" spans="21:34" x14ac:dyDescent="0.25">
      <c r="U6326">
        <v>6325</v>
      </c>
      <c r="V6326">
        <v>15746012</v>
      </c>
      <c r="W6326" t="s">
        <v>711</v>
      </c>
      <c r="X6326">
        <v>729</v>
      </c>
      <c r="Y6326" t="s">
        <v>376</v>
      </c>
      <c r="Z6326" t="s">
        <v>437</v>
      </c>
      <c r="AA6326">
        <v>28</v>
      </c>
      <c r="AB6326">
        <v>0</v>
      </c>
      <c r="AC6326">
        <v>0</v>
      </c>
      <c r="AD6326">
        <v>2</v>
      </c>
      <c r="AE6326">
        <v>1</v>
      </c>
      <c r="AF6326">
        <v>1</v>
      </c>
      <c r="AG6326">
        <v>31165.06</v>
      </c>
      <c r="AH6326">
        <v>1</v>
      </c>
    </row>
    <row r="6327" spans="21:34" x14ac:dyDescent="0.25">
      <c r="U6327">
        <v>6326</v>
      </c>
      <c r="V6327">
        <v>15615797</v>
      </c>
      <c r="W6327" t="s">
        <v>2210</v>
      </c>
      <c r="X6327">
        <v>743</v>
      </c>
      <c r="Y6327" t="s">
        <v>378</v>
      </c>
      <c r="Z6327" t="s">
        <v>436</v>
      </c>
      <c r="AA6327">
        <v>59</v>
      </c>
      <c r="AB6327">
        <v>5</v>
      </c>
      <c r="AC6327">
        <v>108585.35</v>
      </c>
      <c r="AD6327">
        <v>1</v>
      </c>
      <c r="AE6327">
        <v>1</v>
      </c>
      <c r="AF6327">
        <v>1</v>
      </c>
      <c r="AG6327">
        <v>192127.22</v>
      </c>
      <c r="AH6327">
        <v>1</v>
      </c>
    </row>
    <row r="6328" spans="21:34" x14ac:dyDescent="0.25">
      <c r="U6328">
        <v>6327</v>
      </c>
      <c r="V6328">
        <v>15788494</v>
      </c>
      <c r="W6328" t="s">
        <v>770</v>
      </c>
      <c r="X6328">
        <v>555</v>
      </c>
      <c r="Y6328" t="s">
        <v>374</v>
      </c>
      <c r="Z6328" t="s">
        <v>436</v>
      </c>
      <c r="AA6328">
        <v>31</v>
      </c>
      <c r="AB6328">
        <v>8</v>
      </c>
      <c r="AC6328">
        <v>145875.74</v>
      </c>
      <c r="AD6328">
        <v>1</v>
      </c>
      <c r="AE6328">
        <v>1</v>
      </c>
      <c r="AF6328">
        <v>0</v>
      </c>
      <c r="AG6328">
        <v>137491.23000000001</v>
      </c>
      <c r="AH6328">
        <v>0</v>
      </c>
    </row>
    <row r="6329" spans="21:34" x14ac:dyDescent="0.25">
      <c r="U6329">
        <v>6328</v>
      </c>
      <c r="V6329">
        <v>15793856</v>
      </c>
      <c r="W6329" t="s">
        <v>2910</v>
      </c>
      <c r="X6329">
        <v>667</v>
      </c>
      <c r="Y6329" t="s">
        <v>376</v>
      </c>
      <c r="Z6329" t="s">
        <v>437</v>
      </c>
      <c r="AA6329">
        <v>36</v>
      </c>
      <c r="AB6329">
        <v>3</v>
      </c>
      <c r="AC6329">
        <v>121542.57</v>
      </c>
      <c r="AD6329">
        <v>2</v>
      </c>
      <c r="AE6329">
        <v>1</v>
      </c>
      <c r="AF6329">
        <v>1</v>
      </c>
      <c r="AG6329">
        <v>186841.71</v>
      </c>
      <c r="AH6329">
        <v>0</v>
      </c>
    </row>
    <row r="6330" spans="21:34" x14ac:dyDescent="0.25">
      <c r="U6330">
        <v>6329</v>
      </c>
      <c r="V6330">
        <v>15629545</v>
      </c>
      <c r="W6330" t="s">
        <v>2201</v>
      </c>
      <c r="X6330">
        <v>790</v>
      </c>
      <c r="Y6330" t="s">
        <v>376</v>
      </c>
      <c r="Z6330" t="s">
        <v>437</v>
      </c>
      <c r="AA6330">
        <v>41</v>
      </c>
      <c r="AB6330">
        <v>7</v>
      </c>
      <c r="AC6330">
        <v>109508.68</v>
      </c>
      <c r="AD6330">
        <v>1</v>
      </c>
      <c r="AE6330">
        <v>0</v>
      </c>
      <c r="AF6330">
        <v>0</v>
      </c>
      <c r="AG6330">
        <v>86776.38</v>
      </c>
      <c r="AH6330">
        <v>0</v>
      </c>
    </row>
    <row r="6331" spans="21:34" x14ac:dyDescent="0.25">
      <c r="U6331">
        <v>6330</v>
      </c>
      <c r="V6331">
        <v>15661198</v>
      </c>
      <c r="W6331" t="s">
        <v>1639</v>
      </c>
      <c r="X6331">
        <v>727</v>
      </c>
      <c r="Y6331" t="s">
        <v>378</v>
      </c>
      <c r="Z6331" t="s">
        <v>436</v>
      </c>
      <c r="AA6331">
        <v>34</v>
      </c>
      <c r="AB6331">
        <v>2</v>
      </c>
      <c r="AC6331">
        <v>146407.10999999999</v>
      </c>
      <c r="AD6331">
        <v>1</v>
      </c>
      <c r="AE6331">
        <v>1</v>
      </c>
      <c r="AF6331">
        <v>1</v>
      </c>
      <c r="AG6331">
        <v>72073.72</v>
      </c>
      <c r="AH6331">
        <v>0</v>
      </c>
    </row>
    <row r="6332" spans="21:34" x14ac:dyDescent="0.25">
      <c r="U6332">
        <v>6331</v>
      </c>
      <c r="V6332">
        <v>15715117</v>
      </c>
      <c r="W6332" t="s">
        <v>2955</v>
      </c>
      <c r="X6332">
        <v>744</v>
      </c>
      <c r="Y6332" t="s">
        <v>374</v>
      </c>
      <c r="Z6332" t="s">
        <v>437</v>
      </c>
      <c r="AA6332">
        <v>39</v>
      </c>
      <c r="AB6332">
        <v>6</v>
      </c>
      <c r="AC6332">
        <v>0</v>
      </c>
      <c r="AD6332">
        <v>1</v>
      </c>
      <c r="AE6332">
        <v>0</v>
      </c>
      <c r="AF6332">
        <v>0</v>
      </c>
      <c r="AG6332">
        <v>10662.58</v>
      </c>
      <c r="AH6332">
        <v>0</v>
      </c>
    </row>
    <row r="6333" spans="21:34" x14ac:dyDescent="0.25">
      <c r="U6333">
        <v>6332</v>
      </c>
      <c r="V6333">
        <v>15701074</v>
      </c>
      <c r="W6333" t="s">
        <v>2956</v>
      </c>
      <c r="X6333">
        <v>629</v>
      </c>
      <c r="Y6333" t="s">
        <v>378</v>
      </c>
      <c r="Z6333" t="s">
        <v>436</v>
      </c>
      <c r="AA6333">
        <v>35</v>
      </c>
      <c r="AB6333">
        <v>8</v>
      </c>
      <c r="AC6333">
        <v>112330.83</v>
      </c>
      <c r="AD6333">
        <v>1</v>
      </c>
      <c r="AE6333">
        <v>1</v>
      </c>
      <c r="AF6333">
        <v>1</v>
      </c>
      <c r="AG6333">
        <v>91001.02</v>
      </c>
      <c r="AH6333">
        <v>0</v>
      </c>
    </row>
    <row r="6334" spans="21:34" x14ac:dyDescent="0.25">
      <c r="U6334">
        <v>6333</v>
      </c>
      <c r="V6334">
        <v>15793046</v>
      </c>
      <c r="W6334" t="s">
        <v>1454</v>
      </c>
      <c r="X6334">
        <v>619</v>
      </c>
      <c r="Y6334" t="s">
        <v>374</v>
      </c>
      <c r="Z6334" t="s">
        <v>437</v>
      </c>
      <c r="AA6334">
        <v>35</v>
      </c>
      <c r="AB6334">
        <v>4</v>
      </c>
      <c r="AC6334">
        <v>90413.119999999995</v>
      </c>
      <c r="AD6334">
        <v>1</v>
      </c>
      <c r="AE6334">
        <v>1</v>
      </c>
      <c r="AF6334">
        <v>1</v>
      </c>
      <c r="AG6334">
        <v>20555.21</v>
      </c>
      <c r="AH6334">
        <v>0</v>
      </c>
    </row>
    <row r="6335" spans="21:34" x14ac:dyDescent="0.25">
      <c r="U6335">
        <v>6334</v>
      </c>
      <c r="V6335">
        <v>15623744</v>
      </c>
      <c r="W6335" t="s">
        <v>1430</v>
      </c>
      <c r="X6335">
        <v>634</v>
      </c>
      <c r="Y6335" t="s">
        <v>374</v>
      </c>
      <c r="Z6335" t="s">
        <v>436</v>
      </c>
      <c r="AA6335">
        <v>34</v>
      </c>
      <c r="AB6335">
        <v>8</v>
      </c>
      <c r="AC6335">
        <v>105302.66</v>
      </c>
      <c r="AD6335">
        <v>1</v>
      </c>
      <c r="AE6335">
        <v>1</v>
      </c>
      <c r="AF6335">
        <v>1</v>
      </c>
      <c r="AG6335">
        <v>123164.97</v>
      </c>
      <c r="AH6335">
        <v>0</v>
      </c>
    </row>
    <row r="6336" spans="21:34" x14ac:dyDescent="0.25">
      <c r="U6336">
        <v>6335</v>
      </c>
      <c r="V6336">
        <v>15611329</v>
      </c>
      <c r="W6336" t="s">
        <v>1016</v>
      </c>
      <c r="X6336">
        <v>608</v>
      </c>
      <c r="Y6336" t="s">
        <v>376</v>
      </c>
      <c r="Z6336" t="s">
        <v>437</v>
      </c>
      <c r="AA6336">
        <v>35</v>
      </c>
      <c r="AB6336">
        <v>6</v>
      </c>
      <c r="AC6336">
        <v>0</v>
      </c>
      <c r="AD6336">
        <v>2</v>
      </c>
      <c r="AE6336">
        <v>1</v>
      </c>
      <c r="AF6336">
        <v>1</v>
      </c>
      <c r="AG6336">
        <v>143463.28</v>
      </c>
      <c r="AH6336">
        <v>0</v>
      </c>
    </row>
    <row r="6337" spans="21:34" x14ac:dyDescent="0.25">
      <c r="U6337">
        <v>6336</v>
      </c>
      <c r="V6337">
        <v>15740428</v>
      </c>
      <c r="W6337" t="s">
        <v>2327</v>
      </c>
      <c r="X6337">
        <v>507</v>
      </c>
      <c r="Y6337" t="s">
        <v>374</v>
      </c>
      <c r="Z6337" t="s">
        <v>437</v>
      </c>
      <c r="AA6337">
        <v>35</v>
      </c>
      <c r="AB6337">
        <v>1</v>
      </c>
      <c r="AC6337">
        <v>0</v>
      </c>
      <c r="AD6337">
        <v>2</v>
      </c>
      <c r="AE6337">
        <v>0</v>
      </c>
      <c r="AF6337">
        <v>0</v>
      </c>
      <c r="AG6337">
        <v>92131.54</v>
      </c>
      <c r="AH6337">
        <v>0</v>
      </c>
    </row>
    <row r="6338" spans="21:34" x14ac:dyDescent="0.25">
      <c r="U6338">
        <v>6337</v>
      </c>
      <c r="V6338">
        <v>15781534</v>
      </c>
      <c r="W6338" t="s">
        <v>2749</v>
      </c>
      <c r="X6338">
        <v>536</v>
      </c>
      <c r="Y6338" t="s">
        <v>378</v>
      </c>
      <c r="Z6338" t="s">
        <v>437</v>
      </c>
      <c r="AA6338">
        <v>35</v>
      </c>
      <c r="AB6338">
        <v>4</v>
      </c>
      <c r="AC6338">
        <v>121520.36</v>
      </c>
      <c r="AD6338">
        <v>1</v>
      </c>
      <c r="AE6338">
        <v>0</v>
      </c>
      <c r="AF6338">
        <v>0</v>
      </c>
      <c r="AG6338">
        <v>77178.42</v>
      </c>
      <c r="AH6338">
        <v>0</v>
      </c>
    </row>
    <row r="6339" spans="21:34" x14ac:dyDescent="0.25">
      <c r="U6339">
        <v>6338</v>
      </c>
      <c r="V6339">
        <v>15618243</v>
      </c>
      <c r="W6339" t="s">
        <v>1624</v>
      </c>
      <c r="X6339">
        <v>730</v>
      </c>
      <c r="Y6339" t="s">
        <v>376</v>
      </c>
      <c r="Z6339" t="s">
        <v>437</v>
      </c>
      <c r="AA6339">
        <v>43</v>
      </c>
      <c r="AB6339">
        <v>1</v>
      </c>
      <c r="AC6339">
        <v>103960.38</v>
      </c>
      <c r="AD6339">
        <v>1</v>
      </c>
      <c r="AE6339">
        <v>1</v>
      </c>
      <c r="AF6339">
        <v>1</v>
      </c>
      <c r="AG6339">
        <v>193650.16</v>
      </c>
      <c r="AH6339">
        <v>0</v>
      </c>
    </row>
    <row r="6340" spans="21:34" x14ac:dyDescent="0.25">
      <c r="U6340">
        <v>6339</v>
      </c>
      <c r="V6340">
        <v>15784161</v>
      </c>
      <c r="W6340" t="s">
        <v>901</v>
      </c>
      <c r="X6340">
        <v>583</v>
      </c>
      <c r="Y6340" t="s">
        <v>378</v>
      </c>
      <c r="Z6340" t="s">
        <v>436</v>
      </c>
      <c r="AA6340">
        <v>39</v>
      </c>
      <c r="AB6340">
        <v>8</v>
      </c>
      <c r="AC6340">
        <v>102945.01</v>
      </c>
      <c r="AD6340">
        <v>1</v>
      </c>
      <c r="AE6340">
        <v>0</v>
      </c>
      <c r="AF6340">
        <v>0</v>
      </c>
      <c r="AG6340">
        <v>52861.89</v>
      </c>
      <c r="AH6340">
        <v>0</v>
      </c>
    </row>
    <row r="6341" spans="21:34" x14ac:dyDescent="0.25">
      <c r="U6341">
        <v>6340</v>
      </c>
      <c r="V6341">
        <v>15700325</v>
      </c>
      <c r="W6341" t="s">
        <v>980</v>
      </c>
      <c r="X6341">
        <v>644</v>
      </c>
      <c r="Y6341" t="s">
        <v>374</v>
      </c>
      <c r="Z6341" t="s">
        <v>437</v>
      </c>
      <c r="AA6341">
        <v>24</v>
      </c>
      <c r="AB6341">
        <v>8</v>
      </c>
      <c r="AC6341">
        <v>92760.55</v>
      </c>
      <c r="AD6341">
        <v>1</v>
      </c>
      <c r="AE6341">
        <v>1</v>
      </c>
      <c r="AF6341">
        <v>0</v>
      </c>
      <c r="AG6341">
        <v>35896.75</v>
      </c>
      <c r="AH6341">
        <v>0</v>
      </c>
    </row>
    <row r="6342" spans="21:34" x14ac:dyDescent="0.25">
      <c r="U6342">
        <v>6341</v>
      </c>
      <c r="V6342">
        <v>15659064</v>
      </c>
      <c r="W6342" t="s">
        <v>2957</v>
      </c>
      <c r="X6342">
        <v>790</v>
      </c>
      <c r="Y6342" t="s">
        <v>376</v>
      </c>
      <c r="Z6342" t="s">
        <v>436</v>
      </c>
      <c r="AA6342">
        <v>37</v>
      </c>
      <c r="AB6342">
        <v>8</v>
      </c>
      <c r="AC6342">
        <v>0</v>
      </c>
      <c r="AD6342">
        <v>2</v>
      </c>
      <c r="AE6342">
        <v>1</v>
      </c>
      <c r="AF6342">
        <v>1</v>
      </c>
      <c r="AG6342">
        <v>149418.41</v>
      </c>
      <c r="AH6342">
        <v>0</v>
      </c>
    </row>
    <row r="6343" spans="21:34" x14ac:dyDescent="0.25">
      <c r="U6343">
        <v>6342</v>
      </c>
      <c r="V6343">
        <v>15658364</v>
      </c>
      <c r="W6343" t="s">
        <v>2958</v>
      </c>
      <c r="X6343">
        <v>807</v>
      </c>
      <c r="Y6343" t="s">
        <v>378</v>
      </c>
      <c r="Z6343" t="s">
        <v>437</v>
      </c>
      <c r="AA6343">
        <v>40</v>
      </c>
      <c r="AB6343">
        <v>1</v>
      </c>
      <c r="AC6343">
        <v>134590.21</v>
      </c>
      <c r="AD6343">
        <v>1</v>
      </c>
      <c r="AE6343">
        <v>1</v>
      </c>
      <c r="AF6343">
        <v>1</v>
      </c>
      <c r="AG6343">
        <v>46253.65</v>
      </c>
      <c r="AH6343">
        <v>0</v>
      </c>
    </row>
    <row r="6344" spans="21:34" x14ac:dyDescent="0.25">
      <c r="U6344">
        <v>6343</v>
      </c>
      <c r="V6344">
        <v>15704340</v>
      </c>
      <c r="W6344" t="s">
        <v>742</v>
      </c>
      <c r="X6344">
        <v>581</v>
      </c>
      <c r="Y6344" t="s">
        <v>374</v>
      </c>
      <c r="Z6344" t="s">
        <v>437</v>
      </c>
      <c r="AA6344">
        <v>37</v>
      </c>
      <c r="AB6344">
        <v>10</v>
      </c>
      <c r="AC6344">
        <v>104255.03</v>
      </c>
      <c r="AD6344">
        <v>1</v>
      </c>
      <c r="AE6344">
        <v>1</v>
      </c>
      <c r="AF6344">
        <v>0</v>
      </c>
      <c r="AG6344">
        <v>86609.37</v>
      </c>
      <c r="AH6344">
        <v>0</v>
      </c>
    </row>
    <row r="6345" spans="21:34" x14ac:dyDescent="0.25">
      <c r="U6345">
        <v>6344</v>
      </c>
      <c r="V6345">
        <v>15793455</v>
      </c>
      <c r="W6345" t="s">
        <v>778</v>
      </c>
      <c r="X6345">
        <v>627</v>
      </c>
      <c r="Y6345" t="s">
        <v>376</v>
      </c>
      <c r="Z6345" t="s">
        <v>437</v>
      </c>
      <c r="AA6345">
        <v>55</v>
      </c>
      <c r="AB6345">
        <v>6</v>
      </c>
      <c r="AC6345">
        <v>0</v>
      </c>
      <c r="AD6345">
        <v>1</v>
      </c>
      <c r="AE6345">
        <v>0</v>
      </c>
      <c r="AF6345">
        <v>0</v>
      </c>
      <c r="AG6345">
        <v>91943.94</v>
      </c>
      <c r="AH6345">
        <v>1</v>
      </c>
    </row>
    <row r="6346" spans="21:34" x14ac:dyDescent="0.25">
      <c r="U6346">
        <v>6345</v>
      </c>
      <c r="V6346">
        <v>15579777</v>
      </c>
      <c r="W6346" t="s">
        <v>2058</v>
      </c>
      <c r="X6346">
        <v>850</v>
      </c>
      <c r="Y6346" t="s">
        <v>374</v>
      </c>
      <c r="Z6346" t="s">
        <v>436</v>
      </c>
      <c r="AA6346">
        <v>41</v>
      </c>
      <c r="AB6346">
        <v>3</v>
      </c>
      <c r="AC6346">
        <v>0</v>
      </c>
      <c r="AD6346">
        <v>2</v>
      </c>
      <c r="AE6346">
        <v>1</v>
      </c>
      <c r="AF6346">
        <v>0</v>
      </c>
      <c r="AG6346">
        <v>128892.36</v>
      </c>
      <c r="AH6346">
        <v>0</v>
      </c>
    </row>
    <row r="6347" spans="21:34" x14ac:dyDescent="0.25">
      <c r="U6347">
        <v>6346</v>
      </c>
      <c r="V6347">
        <v>15632345</v>
      </c>
      <c r="W6347" t="s">
        <v>1565</v>
      </c>
      <c r="X6347">
        <v>754</v>
      </c>
      <c r="Y6347" t="s">
        <v>374</v>
      </c>
      <c r="Z6347" t="s">
        <v>437</v>
      </c>
      <c r="AA6347">
        <v>35</v>
      </c>
      <c r="AB6347">
        <v>4</v>
      </c>
      <c r="AC6347">
        <v>0</v>
      </c>
      <c r="AD6347">
        <v>2</v>
      </c>
      <c r="AE6347">
        <v>1</v>
      </c>
      <c r="AF6347">
        <v>0</v>
      </c>
      <c r="AG6347">
        <v>44830.71</v>
      </c>
      <c r="AH6347">
        <v>0</v>
      </c>
    </row>
    <row r="6348" spans="21:34" x14ac:dyDescent="0.25">
      <c r="U6348">
        <v>6347</v>
      </c>
      <c r="V6348">
        <v>15814468</v>
      </c>
      <c r="W6348" t="s">
        <v>796</v>
      </c>
      <c r="X6348">
        <v>551</v>
      </c>
      <c r="Y6348" t="s">
        <v>378</v>
      </c>
      <c r="Z6348" t="s">
        <v>436</v>
      </c>
      <c r="AA6348">
        <v>50</v>
      </c>
      <c r="AB6348">
        <v>1</v>
      </c>
      <c r="AC6348">
        <v>121399.98</v>
      </c>
      <c r="AD6348">
        <v>1</v>
      </c>
      <c r="AE6348">
        <v>0</v>
      </c>
      <c r="AF6348">
        <v>1</v>
      </c>
      <c r="AG6348">
        <v>84508.44</v>
      </c>
      <c r="AH6348">
        <v>1</v>
      </c>
    </row>
    <row r="6349" spans="21:34" x14ac:dyDescent="0.25">
      <c r="U6349">
        <v>6348</v>
      </c>
      <c r="V6349">
        <v>15754820</v>
      </c>
      <c r="W6349" t="s">
        <v>1258</v>
      </c>
      <c r="X6349">
        <v>637</v>
      </c>
      <c r="Y6349" t="s">
        <v>378</v>
      </c>
      <c r="Z6349" t="s">
        <v>436</v>
      </c>
      <c r="AA6349">
        <v>35</v>
      </c>
      <c r="AB6349">
        <v>8</v>
      </c>
      <c r="AC6349">
        <v>147127.81</v>
      </c>
      <c r="AD6349">
        <v>2</v>
      </c>
      <c r="AE6349">
        <v>1</v>
      </c>
      <c r="AF6349">
        <v>1</v>
      </c>
      <c r="AG6349">
        <v>84760.7</v>
      </c>
      <c r="AH6349">
        <v>0</v>
      </c>
    </row>
    <row r="6350" spans="21:34" x14ac:dyDescent="0.25">
      <c r="U6350">
        <v>6349</v>
      </c>
      <c r="V6350">
        <v>15707505</v>
      </c>
      <c r="W6350" t="s">
        <v>781</v>
      </c>
      <c r="X6350">
        <v>699</v>
      </c>
      <c r="Y6350" t="s">
        <v>376</v>
      </c>
      <c r="Z6350" t="s">
        <v>436</v>
      </c>
      <c r="AA6350">
        <v>31</v>
      </c>
      <c r="AB6350">
        <v>8</v>
      </c>
      <c r="AC6350">
        <v>125927.51</v>
      </c>
      <c r="AD6350">
        <v>2</v>
      </c>
      <c r="AE6350">
        <v>1</v>
      </c>
      <c r="AF6350">
        <v>0</v>
      </c>
      <c r="AG6350">
        <v>147661.47</v>
      </c>
      <c r="AH6350">
        <v>0</v>
      </c>
    </row>
    <row r="6351" spans="21:34" x14ac:dyDescent="0.25">
      <c r="U6351">
        <v>6350</v>
      </c>
      <c r="V6351">
        <v>15699507</v>
      </c>
      <c r="W6351" t="s">
        <v>2959</v>
      </c>
      <c r="X6351">
        <v>542</v>
      </c>
      <c r="Y6351" t="s">
        <v>374</v>
      </c>
      <c r="Z6351" t="s">
        <v>437</v>
      </c>
      <c r="AA6351">
        <v>25</v>
      </c>
      <c r="AB6351">
        <v>7</v>
      </c>
      <c r="AC6351">
        <v>0</v>
      </c>
      <c r="AD6351">
        <v>2</v>
      </c>
      <c r="AE6351">
        <v>0</v>
      </c>
      <c r="AF6351">
        <v>1</v>
      </c>
      <c r="AG6351">
        <v>82393.08</v>
      </c>
      <c r="AH6351">
        <v>0</v>
      </c>
    </row>
    <row r="6352" spans="21:34" x14ac:dyDescent="0.25">
      <c r="U6352">
        <v>6351</v>
      </c>
      <c r="V6352">
        <v>15799600</v>
      </c>
      <c r="W6352" t="s">
        <v>1362</v>
      </c>
      <c r="X6352">
        <v>640</v>
      </c>
      <c r="Y6352" t="s">
        <v>378</v>
      </c>
      <c r="Z6352" t="s">
        <v>436</v>
      </c>
      <c r="AA6352">
        <v>48</v>
      </c>
      <c r="AB6352">
        <v>1</v>
      </c>
      <c r="AC6352">
        <v>111599.32</v>
      </c>
      <c r="AD6352">
        <v>1</v>
      </c>
      <c r="AE6352">
        <v>0</v>
      </c>
      <c r="AF6352">
        <v>1</v>
      </c>
      <c r="AG6352">
        <v>135995.57999999999</v>
      </c>
      <c r="AH6352">
        <v>0</v>
      </c>
    </row>
    <row r="6353" spans="21:34" x14ac:dyDescent="0.25">
      <c r="U6353">
        <v>6352</v>
      </c>
      <c r="V6353">
        <v>15794472</v>
      </c>
      <c r="W6353" t="s">
        <v>1039</v>
      </c>
      <c r="X6353">
        <v>553</v>
      </c>
      <c r="Y6353" t="s">
        <v>374</v>
      </c>
      <c r="Z6353" t="s">
        <v>437</v>
      </c>
      <c r="AA6353">
        <v>27</v>
      </c>
      <c r="AB6353">
        <v>3</v>
      </c>
      <c r="AC6353">
        <v>0</v>
      </c>
      <c r="AD6353">
        <v>2</v>
      </c>
      <c r="AE6353">
        <v>0</v>
      </c>
      <c r="AF6353">
        <v>0</v>
      </c>
      <c r="AG6353">
        <v>159800.16</v>
      </c>
      <c r="AH6353">
        <v>0</v>
      </c>
    </row>
    <row r="6354" spans="21:34" x14ac:dyDescent="0.25">
      <c r="U6354">
        <v>6353</v>
      </c>
      <c r="V6354">
        <v>15646632</v>
      </c>
      <c r="W6354" t="s">
        <v>1551</v>
      </c>
      <c r="X6354">
        <v>741</v>
      </c>
      <c r="Y6354" t="s">
        <v>374</v>
      </c>
      <c r="Z6354" t="s">
        <v>436</v>
      </c>
      <c r="AA6354">
        <v>38</v>
      </c>
      <c r="AB6354">
        <v>9</v>
      </c>
      <c r="AC6354">
        <v>0</v>
      </c>
      <c r="AD6354">
        <v>2</v>
      </c>
      <c r="AE6354">
        <v>1</v>
      </c>
      <c r="AF6354">
        <v>0</v>
      </c>
      <c r="AG6354">
        <v>14379.01</v>
      </c>
      <c r="AH6354">
        <v>0</v>
      </c>
    </row>
    <row r="6355" spans="21:34" x14ac:dyDescent="0.25">
      <c r="U6355">
        <v>6354</v>
      </c>
      <c r="V6355">
        <v>15676353</v>
      </c>
      <c r="W6355" t="s">
        <v>2960</v>
      </c>
      <c r="X6355">
        <v>598</v>
      </c>
      <c r="Y6355" t="s">
        <v>374</v>
      </c>
      <c r="Z6355" t="s">
        <v>436</v>
      </c>
      <c r="AA6355">
        <v>35</v>
      </c>
      <c r="AB6355">
        <v>8</v>
      </c>
      <c r="AC6355">
        <v>114212.6</v>
      </c>
      <c r="AD6355">
        <v>1</v>
      </c>
      <c r="AE6355">
        <v>1</v>
      </c>
      <c r="AF6355">
        <v>1</v>
      </c>
      <c r="AG6355">
        <v>74322.850000000006</v>
      </c>
      <c r="AH6355">
        <v>0</v>
      </c>
    </row>
    <row r="6356" spans="21:34" x14ac:dyDescent="0.25">
      <c r="U6356">
        <v>6355</v>
      </c>
      <c r="V6356">
        <v>15566312</v>
      </c>
      <c r="W6356" t="s">
        <v>2961</v>
      </c>
      <c r="X6356">
        <v>660</v>
      </c>
      <c r="Y6356" t="s">
        <v>376</v>
      </c>
      <c r="Z6356" t="s">
        <v>437</v>
      </c>
      <c r="AA6356">
        <v>42</v>
      </c>
      <c r="AB6356">
        <v>5</v>
      </c>
      <c r="AC6356">
        <v>0</v>
      </c>
      <c r="AD6356">
        <v>3</v>
      </c>
      <c r="AE6356">
        <v>1</v>
      </c>
      <c r="AF6356">
        <v>1</v>
      </c>
      <c r="AG6356">
        <v>189016.24</v>
      </c>
      <c r="AH6356">
        <v>1</v>
      </c>
    </row>
    <row r="6357" spans="21:34" x14ac:dyDescent="0.25">
      <c r="U6357">
        <v>6356</v>
      </c>
      <c r="V6357">
        <v>15570414</v>
      </c>
      <c r="W6357" t="s">
        <v>2396</v>
      </c>
      <c r="X6357">
        <v>618</v>
      </c>
      <c r="Y6357" t="s">
        <v>376</v>
      </c>
      <c r="Z6357" t="s">
        <v>436</v>
      </c>
      <c r="AA6357">
        <v>41</v>
      </c>
      <c r="AB6357">
        <v>4</v>
      </c>
      <c r="AC6357">
        <v>115251.64</v>
      </c>
      <c r="AD6357">
        <v>1</v>
      </c>
      <c r="AE6357">
        <v>0</v>
      </c>
      <c r="AF6357">
        <v>0</v>
      </c>
      <c r="AG6357">
        <v>136435.75</v>
      </c>
      <c r="AH6357">
        <v>0</v>
      </c>
    </row>
    <row r="6358" spans="21:34" x14ac:dyDescent="0.25">
      <c r="U6358">
        <v>6357</v>
      </c>
      <c r="V6358">
        <v>15776743</v>
      </c>
      <c r="W6358" t="s">
        <v>2509</v>
      </c>
      <c r="X6358">
        <v>647</v>
      </c>
      <c r="Y6358" t="s">
        <v>374</v>
      </c>
      <c r="Z6358" t="s">
        <v>436</v>
      </c>
      <c r="AA6358">
        <v>43</v>
      </c>
      <c r="AB6358">
        <v>9</v>
      </c>
      <c r="AC6358">
        <v>0</v>
      </c>
      <c r="AD6358">
        <v>2</v>
      </c>
      <c r="AE6358">
        <v>1</v>
      </c>
      <c r="AF6358">
        <v>1</v>
      </c>
      <c r="AG6358">
        <v>78488.39</v>
      </c>
      <c r="AH6358">
        <v>0</v>
      </c>
    </row>
    <row r="6359" spans="21:34" x14ac:dyDescent="0.25">
      <c r="U6359">
        <v>6358</v>
      </c>
      <c r="V6359">
        <v>15674637</v>
      </c>
      <c r="W6359" t="s">
        <v>1154</v>
      </c>
      <c r="X6359">
        <v>491</v>
      </c>
      <c r="Y6359" t="s">
        <v>374</v>
      </c>
      <c r="Z6359" t="s">
        <v>437</v>
      </c>
      <c r="AA6359">
        <v>68</v>
      </c>
      <c r="AB6359">
        <v>3</v>
      </c>
      <c r="AC6359">
        <v>107571.61</v>
      </c>
      <c r="AD6359">
        <v>1</v>
      </c>
      <c r="AE6359">
        <v>0</v>
      </c>
      <c r="AF6359">
        <v>1</v>
      </c>
      <c r="AG6359">
        <v>113695.99</v>
      </c>
      <c r="AH6359">
        <v>0</v>
      </c>
    </row>
    <row r="6360" spans="21:34" x14ac:dyDescent="0.25">
      <c r="U6360">
        <v>6359</v>
      </c>
      <c r="V6360">
        <v>15730418</v>
      </c>
      <c r="W6360" t="s">
        <v>1503</v>
      </c>
      <c r="X6360">
        <v>652</v>
      </c>
      <c r="Y6360" t="s">
        <v>374</v>
      </c>
      <c r="Z6360" t="s">
        <v>437</v>
      </c>
      <c r="AA6360">
        <v>32</v>
      </c>
      <c r="AB6360">
        <v>2</v>
      </c>
      <c r="AC6360">
        <v>0</v>
      </c>
      <c r="AD6360">
        <v>2</v>
      </c>
      <c r="AE6360">
        <v>1</v>
      </c>
      <c r="AF6360">
        <v>0</v>
      </c>
      <c r="AG6360">
        <v>54628.11</v>
      </c>
      <c r="AH6360">
        <v>0</v>
      </c>
    </row>
    <row r="6361" spans="21:34" x14ac:dyDescent="0.25">
      <c r="U6361">
        <v>6360</v>
      </c>
      <c r="V6361">
        <v>15739972</v>
      </c>
      <c r="W6361" t="s">
        <v>874</v>
      </c>
      <c r="X6361">
        <v>650</v>
      </c>
      <c r="Y6361" t="s">
        <v>378</v>
      </c>
      <c r="Z6361" t="s">
        <v>437</v>
      </c>
      <c r="AA6361">
        <v>45</v>
      </c>
      <c r="AB6361">
        <v>9</v>
      </c>
      <c r="AC6361">
        <v>152367.21</v>
      </c>
      <c r="AD6361">
        <v>3</v>
      </c>
      <c r="AE6361">
        <v>1</v>
      </c>
      <c r="AF6361">
        <v>0</v>
      </c>
      <c r="AG6361">
        <v>150835.21</v>
      </c>
      <c r="AH6361">
        <v>1</v>
      </c>
    </row>
    <row r="6362" spans="21:34" x14ac:dyDescent="0.25">
      <c r="U6362">
        <v>6361</v>
      </c>
      <c r="V6362">
        <v>15661591</v>
      </c>
      <c r="W6362" t="s">
        <v>1578</v>
      </c>
      <c r="X6362">
        <v>413</v>
      </c>
      <c r="Y6362" t="s">
        <v>378</v>
      </c>
      <c r="Z6362" t="s">
        <v>436</v>
      </c>
      <c r="AA6362">
        <v>39</v>
      </c>
      <c r="AB6362">
        <v>1</v>
      </c>
      <c r="AC6362">
        <v>130969.77</v>
      </c>
      <c r="AD6362">
        <v>2</v>
      </c>
      <c r="AE6362">
        <v>1</v>
      </c>
      <c r="AF6362">
        <v>1</v>
      </c>
      <c r="AG6362">
        <v>158891.79</v>
      </c>
      <c r="AH6362">
        <v>0</v>
      </c>
    </row>
    <row r="6363" spans="21:34" x14ac:dyDescent="0.25">
      <c r="U6363">
        <v>6362</v>
      </c>
      <c r="V6363">
        <v>15675585</v>
      </c>
      <c r="W6363" t="s">
        <v>1047</v>
      </c>
      <c r="X6363">
        <v>416</v>
      </c>
      <c r="Y6363" t="s">
        <v>378</v>
      </c>
      <c r="Z6363" t="s">
        <v>437</v>
      </c>
      <c r="AA6363">
        <v>25</v>
      </c>
      <c r="AB6363">
        <v>0</v>
      </c>
      <c r="AC6363">
        <v>97738.97</v>
      </c>
      <c r="AD6363">
        <v>2</v>
      </c>
      <c r="AE6363">
        <v>1</v>
      </c>
      <c r="AF6363">
        <v>1</v>
      </c>
      <c r="AG6363">
        <v>160523.32999999999</v>
      </c>
      <c r="AH6363">
        <v>0</v>
      </c>
    </row>
    <row r="6364" spans="21:34" x14ac:dyDescent="0.25">
      <c r="U6364">
        <v>6363</v>
      </c>
      <c r="V6364">
        <v>15814750</v>
      </c>
      <c r="W6364" t="s">
        <v>957</v>
      </c>
      <c r="X6364">
        <v>629</v>
      </c>
      <c r="Y6364" t="s">
        <v>376</v>
      </c>
      <c r="Z6364" t="s">
        <v>436</v>
      </c>
      <c r="AA6364">
        <v>34</v>
      </c>
      <c r="AB6364">
        <v>8</v>
      </c>
      <c r="AC6364">
        <v>0</v>
      </c>
      <c r="AD6364">
        <v>2</v>
      </c>
      <c r="AE6364">
        <v>1</v>
      </c>
      <c r="AF6364">
        <v>1</v>
      </c>
      <c r="AG6364">
        <v>180595.02</v>
      </c>
      <c r="AH6364">
        <v>0</v>
      </c>
    </row>
    <row r="6365" spans="21:34" x14ac:dyDescent="0.25">
      <c r="U6365">
        <v>6364</v>
      </c>
      <c r="V6365">
        <v>15593454</v>
      </c>
      <c r="W6365" t="s">
        <v>2384</v>
      </c>
      <c r="X6365">
        <v>678</v>
      </c>
      <c r="Y6365" t="s">
        <v>376</v>
      </c>
      <c r="Z6365" t="s">
        <v>437</v>
      </c>
      <c r="AA6365">
        <v>40</v>
      </c>
      <c r="AB6365">
        <v>4</v>
      </c>
      <c r="AC6365">
        <v>113794.22</v>
      </c>
      <c r="AD6365">
        <v>1</v>
      </c>
      <c r="AE6365">
        <v>1</v>
      </c>
      <c r="AF6365">
        <v>0</v>
      </c>
      <c r="AG6365">
        <v>16618.759999999998</v>
      </c>
      <c r="AH6365">
        <v>0</v>
      </c>
    </row>
    <row r="6366" spans="21:34" x14ac:dyDescent="0.25">
      <c r="U6366">
        <v>6365</v>
      </c>
      <c r="V6366">
        <v>15663421</v>
      </c>
      <c r="W6366" t="s">
        <v>1291</v>
      </c>
      <c r="X6366">
        <v>527</v>
      </c>
      <c r="Y6366" t="s">
        <v>376</v>
      </c>
      <c r="Z6366" t="s">
        <v>436</v>
      </c>
      <c r="AA6366">
        <v>28</v>
      </c>
      <c r="AB6366">
        <v>6</v>
      </c>
      <c r="AC6366">
        <v>128396.33</v>
      </c>
      <c r="AD6366">
        <v>2</v>
      </c>
      <c r="AE6366">
        <v>1</v>
      </c>
      <c r="AF6366">
        <v>0</v>
      </c>
      <c r="AG6366">
        <v>79919.97</v>
      </c>
      <c r="AH6366">
        <v>0</v>
      </c>
    </row>
    <row r="6367" spans="21:34" x14ac:dyDescent="0.25">
      <c r="U6367">
        <v>6366</v>
      </c>
      <c r="V6367">
        <v>15576196</v>
      </c>
      <c r="W6367" t="s">
        <v>1363</v>
      </c>
      <c r="X6367">
        <v>743</v>
      </c>
      <c r="Y6367" t="s">
        <v>376</v>
      </c>
      <c r="Z6367" t="s">
        <v>437</v>
      </c>
      <c r="AA6367">
        <v>48</v>
      </c>
      <c r="AB6367">
        <v>5</v>
      </c>
      <c r="AC6367">
        <v>118207.69</v>
      </c>
      <c r="AD6367">
        <v>2</v>
      </c>
      <c r="AE6367">
        <v>0</v>
      </c>
      <c r="AF6367">
        <v>0</v>
      </c>
      <c r="AG6367">
        <v>186489.14</v>
      </c>
      <c r="AH6367">
        <v>1</v>
      </c>
    </row>
    <row r="6368" spans="21:34" x14ac:dyDescent="0.25">
      <c r="U6368">
        <v>6367</v>
      </c>
      <c r="V6368">
        <v>15677324</v>
      </c>
      <c r="W6368" t="s">
        <v>2962</v>
      </c>
      <c r="X6368">
        <v>683</v>
      </c>
      <c r="Y6368" t="s">
        <v>378</v>
      </c>
      <c r="Z6368" t="s">
        <v>436</v>
      </c>
      <c r="AA6368">
        <v>73</v>
      </c>
      <c r="AB6368">
        <v>9</v>
      </c>
      <c r="AC6368">
        <v>124730.26</v>
      </c>
      <c r="AD6368">
        <v>1</v>
      </c>
      <c r="AE6368">
        <v>1</v>
      </c>
      <c r="AF6368">
        <v>1</v>
      </c>
      <c r="AG6368">
        <v>51999.5</v>
      </c>
      <c r="AH6368">
        <v>0</v>
      </c>
    </row>
    <row r="6369" spans="21:34" x14ac:dyDescent="0.25">
      <c r="U6369">
        <v>6368</v>
      </c>
      <c r="V6369">
        <v>15568742</v>
      </c>
      <c r="W6369" t="s">
        <v>1868</v>
      </c>
      <c r="X6369">
        <v>536</v>
      </c>
      <c r="Y6369" t="s">
        <v>374</v>
      </c>
      <c r="Z6369" t="s">
        <v>437</v>
      </c>
      <c r="AA6369">
        <v>41</v>
      </c>
      <c r="AB6369">
        <v>9</v>
      </c>
      <c r="AC6369">
        <v>0</v>
      </c>
      <c r="AD6369">
        <v>1</v>
      </c>
      <c r="AE6369">
        <v>1</v>
      </c>
      <c r="AF6369">
        <v>0</v>
      </c>
      <c r="AG6369">
        <v>121299.14</v>
      </c>
      <c r="AH6369">
        <v>0</v>
      </c>
    </row>
    <row r="6370" spans="21:34" x14ac:dyDescent="0.25">
      <c r="U6370">
        <v>6369</v>
      </c>
      <c r="V6370">
        <v>15693764</v>
      </c>
      <c r="W6370" t="s">
        <v>1085</v>
      </c>
      <c r="X6370">
        <v>663</v>
      </c>
      <c r="Y6370" t="s">
        <v>376</v>
      </c>
      <c r="Z6370" t="s">
        <v>436</v>
      </c>
      <c r="AA6370">
        <v>52</v>
      </c>
      <c r="AB6370">
        <v>0</v>
      </c>
      <c r="AC6370">
        <v>136298.65</v>
      </c>
      <c r="AD6370">
        <v>1</v>
      </c>
      <c r="AE6370">
        <v>1</v>
      </c>
      <c r="AF6370">
        <v>0</v>
      </c>
      <c r="AG6370">
        <v>144593.29999999999</v>
      </c>
      <c r="AH6370">
        <v>1</v>
      </c>
    </row>
    <row r="6371" spans="21:34" x14ac:dyDescent="0.25">
      <c r="U6371">
        <v>6370</v>
      </c>
      <c r="V6371">
        <v>15714260</v>
      </c>
      <c r="W6371" t="s">
        <v>1835</v>
      </c>
      <c r="X6371">
        <v>646</v>
      </c>
      <c r="Y6371" t="s">
        <v>374</v>
      </c>
      <c r="Z6371" t="s">
        <v>437</v>
      </c>
      <c r="AA6371">
        <v>38</v>
      </c>
      <c r="AB6371">
        <v>2</v>
      </c>
      <c r="AC6371">
        <v>0</v>
      </c>
      <c r="AD6371">
        <v>2</v>
      </c>
      <c r="AE6371">
        <v>0</v>
      </c>
      <c r="AF6371">
        <v>0</v>
      </c>
      <c r="AG6371">
        <v>178752.73</v>
      </c>
      <c r="AH6371">
        <v>0</v>
      </c>
    </row>
    <row r="6372" spans="21:34" x14ac:dyDescent="0.25">
      <c r="U6372">
        <v>6371</v>
      </c>
      <c r="V6372">
        <v>15798200</v>
      </c>
      <c r="W6372" t="s">
        <v>1012</v>
      </c>
      <c r="X6372">
        <v>707</v>
      </c>
      <c r="Y6372" t="s">
        <v>374</v>
      </c>
      <c r="Z6372" t="s">
        <v>436</v>
      </c>
      <c r="AA6372">
        <v>35</v>
      </c>
      <c r="AB6372">
        <v>2</v>
      </c>
      <c r="AC6372">
        <v>0</v>
      </c>
      <c r="AD6372">
        <v>3</v>
      </c>
      <c r="AE6372">
        <v>1</v>
      </c>
      <c r="AF6372">
        <v>1</v>
      </c>
      <c r="AG6372">
        <v>94148.3</v>
      </c>
      <c r="AH6372">
        <v>0</v>
      </c>
    </row>
    <row r="6373" spans="21:34" x14ac:dyDescent="0.25">
      <c r="U6373">
        <v>6372</v>
      </c>
      <c r="V6373">
        <v>15656627</v>
      </c>
      <c r="W6373" t="s">
        <v>1111</v>
      </c>
      <c r="X6373">
        <v>602</v>
      </c>
      <c r="Y6373" t="s">
        <v>374</v>
      </c>
      <c r="Z6373" t="s">
        <v>436</v>
      </c>
      <c r="AA6373">
        <v>34</v>
      </c>
      <c r="AB6373">
        <v>5</v>
      </c>
      <c r="AC6373">
        <v>0</v>
      </c>
      <c r="AD6373">
        <v>2</v>
      </c>
      <c r="AE6373">
        <v>1</v>
      </c>
      <c r="AF6373">
        <v>1</v>
      </c>
      <c r="AG6373">
        <v>77414.45</v>
      </c>
      <c r="AH6373">
        <v>0</v>
      </c>
    </row>
    <row r="6374" spans="21:34" x14ac:dyDescent="0.25">
      <c r="U6374">
        <v>6373</v>
      </c>
      <c r="V6374">
        <v>15791111</v>
      </c>
      <c r="W6374" t="s">
        <v>2963</v>
      </c>
      <c r="X6374">
        <v>635</v>
      </c>
      <c r="Y6374" t="s">
        <v>374</v>
      </c>
      <c r="Z6374" t="s">
        <v>437</v>
      </c>
      <c r="AA6374">
        <v>47</v>
      </c>
      <c r="AB6374">
        <v>2</v>
      </c>
      <c r="AC6374">
        <v>125724.95</v>
      </c>
      <c r="AD6374">
        <v>2</v>
      </c>
      <c r="AE6374">
        <v>1</v>
      </c>
      <c r="AF6374">
        <v>0</v>
      </c>
      <c r="AG6374">
        <v>63236.97</v>
      </c>
      <c r="AH6374">
        <v>0</v>
      </c>
    </row>
    <row r="6375" spans="21:34" x14ac:dyDescent="0.25">
      <c r="U6375">
        <v>6374</v>
      </c>
      <c r="V6375">
        <v>15638269</v>
      </c>
      <c r="W6375" t="s">
        <v>1299</v>
      </c>
      <c r="X6375">
        <v>597</v>
      </c>
      <c r="Y6375" t="s">
        <v>374</v>
      </c>
      <c r="Z6375" t="s">
        <v>436</v>
      </c>
      <c r="AA6375">
        <v>67</v>
      </c>
      <c r="AB6375">
        <v>2</v>
      </c>
      <c r="AC6375">
        <v>0</v>
      </c>
      <c r="AD6375">
        <v>2</v>
      </c>
      <c r="AE6375">
        <v>0</v>
      </c>
      <c r="AF6375">
        <v>1</v>
      </c>
      <c r="AG6375">
        <v>108645.85</v>
      </c>
      <c r="AH6375">
        <v>0</v>
      </c>
    </row>
    <row r="6376" spans="21:34" x14ac:dyDescent="0.25">
      <c r="U6376">
        <v>6375</v>
      </c>
      <c r="V6376">
        <v>15807473</v>
      </c>
      <c r="W6376" t="s">
        <v>2964</v>
      </c>
      <c r="X6376">
        <v>503</v>
      </c>
      <c r="Y6376" t="s">
        <v>374</v>
      </c>
      <c r="Z6376" t="s">
        <v>436</v>
      </c>
      <c r="AA6376">
        <v>38</v>
      </c>
      <c r="AB6376">
        <v>1</v>
      </c>
      <c r="AC6376">
        <v>0</v>
      </c>
      <c r="AD6376">
        <v>2</v>
      </c>
      <c r="AE6376">
        <v>1</v>
      </c>
      <c r="AF6376">
        <v>1</v>
      </c>
      <c r="AG6376">
        <v>95153.24</v>
      </c>
      <c r="AH6376">
        <v>0</v>
      </c>
    </row>
    <row r="6377" spans="21:34" x14ac:dyDescent="0.25">
      <c r="U6377">
        <v>6376</v>
      </c>
      <c r="V6377">
        <v>15708534</v>
      </c>
      <c r="W6377" t="s">
        <v>1748</v>
      </c>
      <c r="X6377">
        <v>524</v>
      </c>
      <c r="Y6377" t="s">
        <v>376</v>
      </c>
      <c r="Z6377" t="s">
        <v>437</v>
      </c>
      <c r="AA6377">
        <v>64</v>
      </c>
      <c r="AB6377">
        <v>5</v>
      </c>
      <c r="AC6377">
        <v>0</v>
      </c>
      <c r="AD6377">
        <v>1</v>
      </c>
      <c r="AE6377">
        <v>1</v>
      </c>
      <c r="AF6377">
        <v>0</v>
      </c>
      <c r="AG6377">
        <v>136079.64000000001</v>
      </c>
      <c r="AH6377">
        <v>1</v>
      </c>
    </row>
    <row r="6378" spans="21:34" x14ac:dyDescent="0.25">
      <c r="U6378">
        <v>6377</v>
      </c>
      <c r="V6378">
        <v>15640686</v>
      </c>
      <c r="W6378" t="s">
        <v>977</v>
      </c>
      <c r="X6378">
        <v>700</v>
      </c>
      <c r="Y6378" t="s">
        <v>374</v>
      </c>
      <c r="Z6378" t="s">
        <v>436</v>
      </c>
      <c r="AA6378">
        <v>46</v>
      </c>
      <c r="AB6378">
        <v>5</v>
      </c>
      <c r="AC6378">
        <v>95872.86</v>
      </c>
      <c r="AD6378">
        <v>1</v>
      </c>
      <c r="AE6378">
        <v>1</v>
      </c>
      <c r="AF6378">
        <v>0</v>
      </c>
      <c r="AG6378">
        <v>98273.01</v>
      </c>
      <c r="AH6378">
        <v>1</v>
      </c>
    </row>
    <row r="6379" spans="21:34" x14ac:dyDescent="0.25">
      <c r="U6379">
        <v>6378</v>
      </c>
      <c r="V6379">
        <v>15588904</v>
      </c>
      <c r="W6379" t="s">
        <v>2965</v>
      </c>
      <c r="X6379">
        <v>692</v>
      </c>
      <c r="Y6379" t="s">
        <v>374</v>
      </c>
      <c r="Z6379" t="s">
        <v>436</v>
      </c>
      <c r="AA6379">
        <v>33</v>
      </c>
      <c r="AB6379">
        <v>9</v>
      </c>
      <c r="AC6379">
        <v>0</v>
      </c>
      <c r="AD6379">
        <v>1</v>
      </c>
      <c r="AE6379">
        <v>1</v>
      </c>
      <c r="AF6379">
        <v>0</v>
      </c>
      <c r="AG6379">
        <v>113505.93</v>
      </c>
      <c r="AH6379">
        <v>1</v>
      </c>
    </row>
    <row r="6380" spans="21:34" x14ac:dyDescent="0.25">
      <c r="U6380">
        <v>6379</v>
      </c>
      <c r="V6380">
        <v>15768763</v>
      </c>
      <c r="W6380" t="s">
        <v>2283</v>
      </c>
      <c r="X6380">
        <v>562</v>
      </c>
      <c r="Y6380" t="s">
        <v>374</v>
      </c>
      <c r="Z6380" t="s">
        <v>436</v>
      </c>
      <c r="AA6380">
        <v>37</v>
      </c>
      <c r="AB6380">
        <v>2</v>
      </c>
      <c r="AC6380">
        <v>0</v>
      </c>
      <c r="AD6380">
        <v>1</v>
      </c>
      <c r="AE6380">
        <v>0</v>
      </c>
      <c r="AF6380">
        <v>1</v>
      </c>
      <c r="AG6380">
        <v>52525.15</v>
      </c>
      <c r="AH6380">
        <v>1</v>
      </c>
    </row>
    <row r="6381" spans="21:34" x14ac:dyDescent="0.25">
      <c r="U6381">
        <v>6380</v>
      </c>
      <c r="V6381">
        <v>15770543</v>
      </c>
      <c r="W6381" t="s">
        <v>2966</v>
      </c>
      <c r="X6381">
        <v>679</v>
      </c>
      <c r="Y6381" t="s">
        <v>374</v>
      </c>
      <c r="Z6381" t="s">
        <v>436</v>
      </c>
      <c r="AA6381">
        <v>37</v>
      </c>
      <c r="AB6381">
        <v>7</v>
      </c>
      <c r="AC6381">
        <v>74260.03</v>
      </c>
      <c r="AD6381">
        <v>1</v>
      </c>
      <c r="AE6381">
        <v>1</v>
      </c>
      <c r="AF6381">
        <v>0</v>
      </c>
      <c r="AG6381">
        <v>194617.98</v>
      </c>
      <c r="AH6381">
        <v>0</v>
      </c>
    </row>
    <row r="6382" spans="21:34" x14ac:dyDescent="0.25">
      <c r="U6382">
        <v>6381</v>
      </c>
      <c r="V6382">
        <v>15642162</v>
      </c>
      <c r="W6382" t="s">
        <v>2967</v>
      </c>
      <c r="X6382">
        <v>603</v>
      </c>
      <c r="Y6382" t="s">
        <v>378</v>
      </c>
      <c r="Z6382" t="s">
        <v>436</v>
      </c>
      <c r="AA6382">
        <v>35</v>
      </c>
      <c r="AB6382">
        <v>1</v>
      </c>
      <c r="AC6382">
        <v>123407.69</v>
      </c>
      <c r="AD6382">
        <v>1</v>
      </c>
      <c r="AE6382">
        <v>1</v>
      </c>
      <c r="AF6382">
        <v>0</v>
      </c>
      <c r="AG6382">
        <v>152541.89000000001</v>
      </c>
      <c r="AH6382">
        <v>1</v>
      </c>
    </row>
    <row r="6383" spans="21:34" x14ac:dyDescent="0.25">
      <c r="U6383">
        <v>6382</v>
      </c>
      <c r="V6383">
        <v>15714046</v>
      </c>
      <c r="W6383" t="s">
        <v>838</v>
      </c>
      <c r="X6383">
        <v>720</v>
      </c>
      <c r="Y6383" t="s">
        <v>376</v>
      </c>
      <c r="Z6383" t="s">
        <v>436</v>
      </c>
      <c r="AA6383">
        <v>33</v>
      </c>
      <c r="AB6383">
        <v>3</v>
      </c>
      <c r="AC6383">
        <v>123783.91</v>
      </c>
      <c r="AD6383">
        <v>2</v>
      </c>
      <c r="AE6383">
        <v>1</v>
      </c>
      <c r="AF6383">
        <v>1</v>
      </c>
      <c r="AG6383">
        <v>142903.44</v>
      </c>
      <c r="AH6383">
        <v>0</v>
      </c>
    </row>
    <row r="6384" spans="21:34" x14ac:dyDescent="0.25">
      <c r="U6384">
        <v>6383</v>
      </c>
      <c r="V6384">
        <v>15575060</v>
      </c>
      <c r="W6384" t="s">
        <v>1893</v>
      </c>
      <c r="X6384">
        <v>797</v>
      </c>
      <c r="Y6384" t="s">
        <v>374</v>
      </c>
      <c r="Z6384" t="s">
        <v>436</v>
      </c>
      <c r="AA6384">
        <v>24</v>
      </c>
      <c r="AB6384">
        <v>5</v>
      </c>
      <c r="AC6384">
        <v>0</v>
      </c>
      <c r="AD6384">
        <v>2</v>
      </c>
      <c r="AE6384">
        <v>1</v>
      </c>
      <c r="AF6384">
        <v>0</v>
      </c>
      <c r="AG6384">
        <v>182257.61</v>
      </c>
      <c r="AH6384">
        <v>0</v>
      </c>
    </row>
    <row r="6385" spans="21:34" x14ac:dyDescent="0.25">
      <c r="U6385">
        <v>6384</v>
      </c>
      <c r="V6385">
        <v>15812040</v>
      </c>
      <c r="W6385" t="s">
        <v>681</v>
      </c>
      <c r="X6385">
        <v>594</v>
      </c>
      <c r="Y6385" t="s">
        <v>374</v>
      </c>
      <c r="Z6385" t="s">
        <v>436</v>
      </c>
      <c r="AA6385">
        <v>36</v>
      </c>
      <c r="AB6385">
        <v>6</v>
      </c>
      <c r="AC6385">
        <v>153880.15</v>
      </c>
      <c r="AD6385">
        <v>1</v>
      </c>
      <c r="AE6385">
        <v>0</v>
      </c>
      <c r="AF6385">
        <v>0</v>
      </c>
      <c r="AG6385">
        <v>135431.72</v>
      </c>
      <c r="AH6385">
        <v>0</v>
      </c>
    </row>
    <row r="6386" spans="21:34" x14ac:dyDescent="0.25">
      <c r="U6386">
        <v>6385</v>
      </c>
      <c r="V6386">
        <v>15812073</v>
      </c>
      <c r="W6386" t="s">
        <v>1283</v>
      </c>
      <c r="X6386">
        <v>529</v>
      </c>
      <c r="Y6386" t="s">
        <v>374</v>
      </c>
      <c r="Z6386" t="s">
        <v>437</v>
      </c>
      <c r="AA6386">
        <v>31</v>
      </c>
      <c r="AB6386">
        <v>7</v>
      </c>
      <c r="AC6386">
        <v>0</v>
      </c>
      <c r="AD6386">
        <v>2</v>
      </c>
      <c r="AE6386">
        <v>1</v>
      </c>
      <c r="AF6386">
        <v>1</v>
      </c>
      <c r="AG6386">
        <v>175697.87</v>
      </c>
      <c r="AH6386">
        <v>0</v>
      </c>
    </row>
    <row r="6387" spans="21:34" x14ac:dyDescent="0.25">
      <c r="U6387">
        <v>6386</v>
      </c>
      <c r="V6387">
        <v>15706810</v>
      </c>
      <c r="W6387" t="s">
        <v>2968</v>
      </c>
      <c r="X6387">
        <v>606</v>
      </c>
      <c r="Y6387" t="s">
        <v>378</v>
      </c>
      <c r="Z6387" t="s">
        <v>437</v>
      </c>
      <c r="AA6387">
        <v>32</v>
      </c>
      <c r="AB6387">
        <v>1</v>
      </c>
      <c r="AC6387">
        <v>106301.85</v>
      </c>
      <c r="AD6387">
        <v>2</v>
      </c>
      <c r="AE6387">
        <v>0</v>
      </c>
      <c r="AF6387">
        <v>1</v>
      </c>
      <c r="AG6387">
        <v>59061.25</v>
      </c>
      <c r="AH6387">
        <v>0</v>
      </c>
    </row>
    <row r="6388" spans="21:34" x14ac:dyDescent="0.25">
      <c r="U6388">
        <v>6387</v>
      </c>
      <c r="V6388">
        <v>15584090</v>
      </c>
      <c r="W6388" t="s">
        <v>1220</v>
      </c>
      <c r="X6388">
        <v>621</v>
      </c>
      <c r="Y6388" t="s">
        <v>376</v>
      </c>
      <c r="Z6388" t="s">
        <v>437</v>
      </c>
      <c r="AA6388">
        <v>40</v>
      </c>
      <c r="AB6388">
        <v>7</v>
      </c>
      <c r="AC6388">
        <v>0</v>
      </c>
      <c r="AD6388">
        <v>2</v>
      </c>
      <c r="AE6388">
        <v>0</v>
      </c>
      <c r="AF6388">
        <v>1</v>
      </c>
      <c r="AG6388">
        <v>131283.6</v>
      </c>
      <c r="AH6388">
        <v>1</v>
      </c>
    </row>
    <row r="6389" spans="21:34" x14ac:dyDescent="0.25">
      <c r="U6389">
        <v>6388</v>
      </c>
      <c r="V6389">
        <v>15810807</v>
      </c>
      <c r="W6389" t="s">
        <v>770</v>
      </c>
      <c r="X6389">
        <v>513</v>
      </c>
      <c r="Y6389" t="s">
        <v>374</v>
      </c>
      <c r="Z6389" t="s">
        <v>437</v>
      </c>
      <c r="AA6389">
        <v>43</v>
      </c>
      <c r="AB6389">
        <v>9</v>
      </c>
      <c r="AC6389">
        <v>0</v>
      </c>
      <c r="AD6389">
        <v>2</v>
      </c>
      <c r="AE6389">
        <v>1</v>
      </c>
      <c r="AF6389">
        <v>0</v>
      </c>
      <c r="AG6389">
        <v>152499.79999999999</v>
      </c>
      <c r="AH6389">
        <v>0</v>
      </c>
    </row>
    <row r="6390" spans="21:34" x14ac:dyDescent="0.25">
      <c r="U6390">
        <v>6389</v>
      </c>
      <c r="V6390">
        <v>15582033</v>
      </c>
      <c r="W6390" t="s">
        <v>1378</v>
      </c>
      <c r="X6390">
        <v>753</v>
      </c>
      <c r="Y6390" t="s">
        <v>378</v>
      </c>
      <c r="Z6390" t="s">
        <v>436</v>
      </c>
      <c r="AA6390">
        <v>44</v>
      </c>
      <c r="AB6390">
        <v>3</v>
      </c>
      <c r="AC6390">
        <v>138076.47</v>
      </c>
      <c r="AD6390">
        <v>1</v>
      </c>
      <c r="AE6390">
        <v>1</v>
      </c>
      <c r="AF6390">
        <v>0</v>
      </c>
      <c r="AG6390">
        <v>15523.09</v>
      </c>
      <c r="AH6390">
        <v>1</v>
      </c>
    </row>
    <row r="6391" spans="21:34" x14ac:dyDescent="0.25">
      <c r="U6391">
        <v>6390</v>
      </c>
      <c r="V6391">
        <v>15687607</v>
      </c>
      <c r="W6391" t="s">
        <v>2155</v>
      </c>
      <c r="X6391">
        <v>605</v>
      </c>
      <c r="Y6391" t="s">
        <v>374</v>
      </c>
      <c r="Z6391" t="s">
        <v>437</v>
      </c>
      <c r="AA6391">
        <v>30</v>
      </c>
      <c r="AB6391">
        <v>9</v>
      </c>
      <c r="AC6391">
        <v>135422.31</v>
      </c>
      <c r="AD6391">
        <v>1</v>
      </c>
      <c r="AE6391">
        <v>0</v>
      </c>
      <c r="AF6391">
        <v>1</v>
      </c>
      <c r="AG6391">
        <v>186418.85</v>
      </c>
      <c r="AH6391">
        <v>0</v>
      </c>
    </row>
    <row r="6392" spans="21:34" x14ac:dyDescent="0.25">
      <c r="U6392">
        <v>6391</v>
      </c>
      <c r="V6392">
        <v>15588406</v>
      </c>
      <c r="W6392" t="s">
        <v>2155</v>
      </c>
      <c r="X6392">
        <v>574</v>
      </c>
      <c r="Y6392" t="s">
        <v>376</v>
      </c>
      <c r="Z6392" t="s">
        <v>437</v>
      </c>
      <c r="AA6392">
        <v>37</v>
      </c>
      <c r="AB6392">
        <v>7</v>
      </c>
      <c r="AC6392">
        <v>0</v>
      </c>
      <c r="AD6392">
        <v>2</v>
      </c>
      <c r="AE6392">
        <v>1</v>
      </c>
      <c r="AF6392">
        <v>0</v>
      </c>
      <c r="AG6392">
        <v>32262.28</v>
      </c>
      <c r="AH6392">
        <v>0</v>
      </c>
    </row>
    <row r="6393" spans="21:34" x14ac:dyDescent="0.25">
      <c r="U6393">
        <v>6392</v>
      </c>
      <c r="V6393">
        <v>15784099</v>
      </c>
      <c r="W6393" t="s">
        <v>705</v>
      </c>
      <c r="X6393">
        <v>726</v>
      </c>
      <c r="Y6393" t="s">
        <v>374</v>
      </c>
      <c r="Z6393" t="s">
        <v>437</v>
      </c>
      <c r="AA6393">
        <v>38</v>
      </c>
      <c r="AB6393">
        <v>5</v>
      </c>
      <c r="AC6393">
        <v>126875.62</v>
      </c>
      <c r="AD6393">
        <v>1</v>
      </c>
      <c r="AE6393">
        <v>1</v>
      </c>
      <c r="AF6393">
        <v>0</v>
      </c>
      <c r="AG6393">
        <v>128052.29</v>
      </c>
      <c r="AH6393">
        <v>0</v>
      </c>
    </row>
    <row r="6394" spans="21:34" x14ac:dyDescent="0.25">
      <c r="U6394">
        <v>6393</v>
      </c>
      <c r="V6394">
        <v>15701352</v>
      </c>
      <c r="W6394" t="s">
        <v>741</v>
      </c>
      <c r="X6394">
        <v>611</v>
      </c>
      <c r="Y6394" t="s">
        <v>376</v>
      </c>
      <c r="Z6394" t="s">
        <v>437</v>
      </c>
      <c r="AA6394">
        <v>28</v>
      </c>
      <c r="AB6394">
        <v>3</v>
      </c>
      <c r="AC6394">
        <v>96381.68</v>
      </c>
      <c r="AD6394">
        <v>2</v>
      </c>
      <c r="AE6394">
        <v>1</v>
      </c>
      <c r="AF6394">
        <v>0</v>
      </c>
      <c r="AG6394">
        <v>181419.29</v>
      </c>
      <c r="AH6394">
        <v>0</v>
      </c>
    </row>
    <row r="6395" spans="21:34" x14ac:dyDescent="0.25">
      <c r="U6395">
        <v>6394</v>
      </c>
      <c r="V6395">
        <v>15789371</v>
      </c>
      <c r="W6395" t="s">
        <v>853</v>
      </c>
      <c r="X6395">
        <v>593</v>
      </c>
      <c r="Y6395" t="s">
        <v>378</v>
      </c>
      <c r="Z6395" t="s">
        <v>437</v>
      </c>
      <c r="AA6395">
        <v>41</v>
      </c>
      <c r="AB6395">
        <v>4</v>
      </c>
      <c r="AC6395">
        <v>119703.1</v>
      </c>
      <c r="AD6395">
        <v>2</v>
      </c>
      <c r="AE6395">
        <v>1</v>
      </c>
      <c r="AF6395">
        <v>1</v>
      </c>
      <c r="AG6395">
        <v>109783.29</v>
      </c>
      <c r="AH6395">
        <v>0</v>
      </c>
    </row>
    <row r="6396" spans="21:34" x14ac:dyDescent="0.25">
      <c r="U6396">
        <v>6395</v>
      </c>
      <c r="V6396">
        <v>15602845</v>
      </c>
      <c r="W6396" t="s">
        <v>1700</v>
      </c>
      <c r="X6396">
        <v>466</v>
      </c>
      <c r="Y6396" t="s">
        <v>378</v>
      </c>
      <c r="Z6396" t="s">
        <v>436</v>
      </c>
      <c r="AA6396">
        <v>41</v>
      </c>
      <c r="AB6396">
        <v>2</v>
      </c>
      <c r="AC6396">
        <v>152102.18</v>
      </c>
      <c r="AD6396">
        <v>2</v>
      </c>
      <c r="AE6396">
        <v>1</v>
      </c>
      <c r="AF6396">
        <v>0</v>
      </c>
      <c r="AG6396">
        <v>181879.56</v>
      </c>
      <c r="AH6396">
        <v>0</v>
      </c>
    </row>
    <row r="6397" spans="21:34" x14ac:dyDescent="0.25">
      <c r="U6397">
        <v>6396</v>
      </c>
      <c r="V6397">
        <v>15707918</v>
      </c>
      <c r="W6397" t="s">
        <v>1771</v>
      </c>
      <c r="X6397">
        <v>741</v>
      </c>
      <c r="Y6397" t="s">
        <v>378</v>
      </c>
      <c r="Z6397" t="s">
        <v>437</v>
      </c>
      <c r="AA6397">
        <v>36</v>
      </c>
      <c r="AB6397">
        <v>0</v>
      </c>
      <c r="AC6397">
        <v>127675.39</v>
      </c>
      <c r="AD6397">
        <v>2</v>
      </c>
      <c r="AE6397">
        <v>1</v>
      </c>
      <c r="AF6397">
        <v>0</v>
      </c>
      <c r="AG6397">
        <v>74260.160000000003</v>
      </c>
      <c r="AH6397">
        <v>0</v>
      </c>
    </row>
    <row r="6398" spans="21:34" x14ac:dyDescent="0.25">
      <c r="U6398">
        <v>6397</v>
      </c>
      <c r="V6398">
        <v>15602812</v>
      </c>
      <c r="W6398" t="s">
        <v>2477</v>
      </c>
      <c r="X6398">
        <v>684</v>
      </c>
      <c r="Y6398" t="s">
        <v>378</v>
      </c>
      <c r="Z6398" t="s">
        <v>437</v>
      </c>
      <c r="AA6398">
        <v>44</v>
      </c>
      <c r="AB6398">
        <v>2</v>
      </c>
      <c r="AC6398">
        <v>133776.85999999999</v>
      </c>
      <c r="AD6398">
        <v>2</v>
      </c>
      <c r="AE6398">
        <v>0</v>
      </c>
      <c r="AF6398">
        <v>1</v>
      </c>
      <c r="AG6398">
        <v>49865.04</v>
      </c>
      <c r="AH6398">
        <v>0</v>
      </c>
    </row>
    <row r="6399" spans="21:34" x14ac:dyDescent="0.25">
      <c r="U6399">
        <v>6398</v>
      </c>
      <c r="V6399">
        <v>15675888</v>
      </c>
      <c r="W6399" t="s">
        <v>2849</v>
      </c>
      <c r="X6399">
        <v>550</v>
      </c>
      <c r="Y6399" t="s">
        <v>376</v>
      </c>
      <c r="Z6399" t="s">
        <v>437</v>
      </c>
      <c r="AA6399">
        <v>33</v>
      </c>
      <c r="AB6399">
        <v>9</v>
      </c>
      <c r="AC6399">
        <v>72788.03</v>
      </c>
      <c r="AD6399">
        <v>1</v>
      </c>
      <c r="AE6399">
        <v>1</v>
      </c>
      <c r="AF6399">
        <v>1</v>
      </c>
      <c r="AG6399">
        <v>103608.06</v>
      </c>
      <c r="AH6399">
        <v>0</v>
      </c>
    </row>
    <row r="6400" spans="21:34" x14ac:dyDescent="0.25">
      <c r="U6400">
        <v>6399</v>
      </c>
      <c r="V6400">
        <v>15591822</v>
      </c>
      <c r="W6400" t="s">
        <v>1101</v>
      </c>
      <c r="X6400">
        <v>593</v>
      </c>
      <c r="Y6400" t="s">
        <v>376</v>
      </c>
      <c r="Z6400" t="s">
        <v>436</v>
      </c>
      <c r="AA6400">
        <v>26</v>
      </c>
      <c r="AB6400">
        <v>9</v>
      </c>
      <c r="AC6400">
        <v>76226.899999999994</v>
      </c>
      <c r="AD6400">
        <v>1</v>
      </c>
      <c r="AE6400">
        <v>1</v>
      </c>
      <c r="AF6400">
        <v>0</v>
      </c>
      <c r="AG6400">
        <v>167564.82</v>
      </c>
      <c r="AH6400">
        <v>0</v>
      </c>
    </row>
    <row r="6401" spans="21:34" x14ac:dyDescent="0.25">
      <c r="U6401">
        <v>6400</v>
      </c>
      <c r="V6401">
        <v>15738501</v>
      </c>
      <c r="W6401" t="s">
        <v>908</v>
      </c>
      <c r="X6401">
        <v>601</v>
      </c>
      <c r="Y6401" t="s">
        <v>378</v>
      </c>
      <c r="Z6401" t="s">
        <v>436</v>
      </c>
      <c r="AA6401">
        <v>48</v>
      </c>
      <c r="AB6401">
        <v>9</v>
      </c>
      <c r="AC6401">
        <v>163630.76</v>
      </c>
      <c r="AD6401">
        <v>1</v>
      </c>
      <c r="AE6401">
        <v>0</v>
      </c>
      <c r="AF6401">
        <v>1</v>
      </c>
      <c r="AG6401">
        <v>41816.49</v>
      </c>
      <c r="AH6401">
        <v>1</v>
      </c>
    </row>
    <row r="6402" spans="21:34" x14ac:dyDescent="0.25">
      <c r="U6402">
        <v>6401</v>
      </c>
      <c r="V6402">
        <v>15585907</v>
      </c>
      <c r="W6402" t="s">
        <v>1013</v>
      </c>
      <c r="X6402">
        <v>676</v>
      </c>
      <c r="Y6402" t="s">
        <v>376</v>
      </c>
      <c r="Z6402" t="s">
        <v>437</v>
      </c>
      <c r="AA6402">
        <v>30</v>
      </c>
      <c r="AB6402">
        <v>5</v>
      </c>
      <c r="AC6402">
        <v>0</v>
      </c>
      <c r="AD6402">
        <v>2</v>
      </c>
      <c r="AE6402">
        <v>0</v>
      </c>
      <c r="AF6402">
        <v>0</v>
      </c>
      <c r="AG6402">
        <v>179066.58</v>
      </c>
      <c r="AH6402">
        <v>0</v>
      </c>
    </row>
    <row r="6403" spans="21:34" x14ac:dyDescent="0.25">
      <c r="U6403">
        <v>6402</v>
      </c>
      <c r="V6403">
        <v>15579040</v>
      </c>
      <c r="W6403" t="s">
        <v>1015</v>
      </c>
      <c r="X6403">
        <v>556</v>
      </c>
      <c r="Y6403" t="s">
        <v>374</v>
      </c>
      <c r="Z6403" t="s">
        <v>437</v>
      </c>
      <c r="AA6403">
        <v>46</v>
      </c>
      <c r="AB6403">
        <v>10</v>
      </c>
      <c r="AC6403">
        <v>0</v>
      </c>
      <c r="AD6403">
        <v>2</v>
      </c>
      <c r="AE6403">
        <v>0</v>
      </c>
      <c r="AF6403">
        <v>0</v>
      </c>
      <c r="AG6403">
        <v>109184.24</v>
      </c>
      <c r="AH6403">
        <v>0</v>
      </c>
    </row>
    <row r="6404" spans="21:34" x14ac:dyDescent="0.25">
      <c r="U6404">
        <v>6403</v>
      </c>
      <c r="V6404">
        <v>15804211</v>
      </c>
      <c r="W6404" t="s">
        <v>1328</v>
      </c>
      <c r="X6404">
        <v>719</v>
      </c>
      <c r="Y6404" t="s">
        <v>374</v>
      </c>
      <c r="Z6404" t="s">
        <v>436</v>
      </c>
      <c r="AA6404">
        <v>36</v>
      </c>
      <c r="AB6404">
        <v>3</v>
      </c>
      <c r="AC6404">
        <v>155423.17000000001</v>
      </c>
      <c r="AD6404">
        <v>1</v>
      </c>
      <c r="AE6404">
        <v>1</v>
      </c>
      <c r="AF6404">
        <v>1</v>
      </c>
      <c r="AG6404">
        <v>199841.32</v>
      </c>
      <c r="AH6404">
        <v>0</v>
      </c>
    </row>
    <row r="6405" spans="21:34" x14ac:dyDescent="0.25">
      <c r="U6405">
        <v>6404</v>
      </c>
      <c r="V6405">
        <v>15736126</v>
      </c>
      <c r="W6405" t="s">
        <v>1323</v>
      </c>
      <c r="X6405">
        <v>850</v>
      </c>
      <c r="Y6405" t="s">
        <v>378</v>
      </c>
      <c r="Z6405" t="s">
        <v>436</v>
      </c>
      <c r="AA6405">
        <v>55</v>
      </c>
      <c r="AB6405">
        <v>0</v>
      </c>
      <c r="AC6405">
        <v>98710.89</v>
      </c>
      <c r="AD6405">
        <v>1</v>
      </c>
      <c r="AE6405">
        <v>1</v>
      </c>
      <c r="AF6405">
        <v>1</v>
      </c>
      <c r="AG6405">
        <v>83617.17</v>
      </c>
      <c r="AH6405">
        <v>1</v>
      </c>
    </row>
    <row r="6406" spans="21:34" x14ac:dyDescent="0.25">
      <c r="U6406">
        <v>6405</v>
      </c>
      <c r="V6406">
        <v>15745399</v>
      </c>
      <c r="W6406" t="s">
        <v>1658</v>
      </c>
      <c r="X6406">
        <v>649</v>
      </c>
      <c r="Y6406" t="s">
        <v>376</v>
      </c>
      <c r="Z6406" t="s">
        <v>437</v>
      </c>
      <c r="AA6406">
        <v>49</v>
      </c>
      <c r="AB6406">
        <v>2</v>
      </c>
      <c r="AC6406">
        <v>0</v>
      </c>
      <c r="AD6406">
        <v>1</v>
      </c>
      <c r="AE6406">
        <v>1</v>
      </c>
      <c r="AF6406">
        <v>0</v>
      </c>
      <c r="AG6406">
        <v>84863.85</v>
      </c>
      <c r="AH6406">
        <v>1</v>
      </c>
    </row>
    <row r="6407" spans="21:34" x14ac:dyDescent="0.25">
      <c r="U6407">
        <v>6406</v>
      </c>
      <c r="V6407">
        <v>15760749</v>
      </c>
      <c r="W6407" t="s">
        <v>2537</v>
      </c>
      <c r="X6407">
        <v>509</v>
      </c>
      <c r="Y6407" t="s">
        <v>376</v>
      </c>
      <c r="Z6407" t="s">
        <v>436</v>
      </c>
      <c r="AA6407">
        <v>41</v>
      </c>
      <c r="AB6407">
        <v>7</v>
      </c>
      <c r="AC6407">
        <v>126683.8</v>
      </c>
      <c r="AD6407">
        <v>1</v>
      </c>
      <c r="AE6407">
        <v>0</v>
      </c>
      <c r="AF6407">
        <v>1</v>
      </c>
      <c r="AG6407">
        <v>114775.53</v>
      </c>
      <c r="AH6407">
        <v>0</v>
      </c>
    </row>
    <row r="6408" spans="21:34" x14ac:dyDescent="0.25">
      <c r="U6408">
        <v>6407</v>
      </c>
      <c r="V6408">
        <v>15637118</v>
      </c>
      <c r="W6408" t="s">
        <v>1047</v>
      </c>
      <c r="X6408">
        <v>684</v>
      </c>
      <c r="Y6408" t="s">
        <v>374</v>
      </c>
      <c r="Z6408" t="s">
        <v>436</v>
      </c>
      <c r="AA6408">
        <v>33</v>
      </c>
      <c r="AB6408">
        <v>4</v>
      </c>
      <c r="AC6408">
        <v>140700.60999999999</v>
      </c>
      <c r="AD6408">
        <v>1</v>
      </c>
      <c r="AE6408">
        <v>1</v>
      </c>
      <c r="AF6408">
        <v>0</v>
      </c>
      <c r="AG6408">
        <v>103557.93</v>
      </c>
      <c r="AH6408">
        <v>0</v>
      </c>
    </row>
    <row r="6409" spans="21:34" x14ac:dyDescent="0.25">
      <c r="U6409">
        <v>6408</v>
      </c>
      <c r="V6409">
        <v>15657829</v>
      </c>
      <c r="W6409" t="s">
        <v>741</v>
      </c>
      <c r="X6409">
        <v>806</v>
      </c>
      <c r="Y6409" t="s">
        <v>378</v>
      </c>
      <c r="Z6409" t="s">
        <v>436</v>
      </c>
      <c r="AA6409">
        <v>30</v>
      </c>
      <c r="AB6409">
        <v>8</v>
      </c>
      <c r="AC6409">
        <v>168078.83</v>
      </c>
      <c r="AD6409">
        <v>1</v>
      </c>
      <c r="AE6409">
        <v>1</v>
      </c>
      <c r="AF6409">
        <v>0</v>
      </c>
      <c r="AG6409">
        <v>85028.36</v>
      </c>
      <c r="AH6409">
        <v>1</v>
      </c>
    </row>
    <row r="6410" spans="21:34" x14ac:dyDescent="0.25">
      <c r="U6410">
        <v>6409</v>
      </c>
      <c r="V6410">
        <v>15738497</v>
      </c>
      <c r="W6410" t="s">
        <v>2969</v>
      </c>
      <c r="X6410">
        <v>729</v>
      </c>
      <c r="Y6410" t="s">
        <v>376</v>
      </c>
      <c r="Z6410" t="s">
        <v>436</v>
      </c>
      <c r="AA6410">
        <v>44</v>
      </c>
      <c r="AB6410">
        <v>4</v>
      </c>
      <c r="AC6410">
        <v>107726.93</v>
      </c>
      <c r="AD6410">
        <v>2</v>
      </c>
      <c r="AE6410">
        <v>1</v>
      </c>
      <c r="AF6410">
        <v>0</v>
      </c>
      <c r="AG6410">
        <v>153064.87</v>
      </c>
      <c r="AH6410">
        <v>0</v>
      </c>
    </row>
    <row r="6411" spans="21:34" x14ac:dyDescent="0.25">
      <c r="U6411">
        <v>6410</v>
      </c>
      <c r="V6411">
        <v>15690695</v>
      </c>
      <c r="W6411" t="s">
        <v>2970</v>
      </c>
      <c r="X6411">
        <v>683</v>
      </c>
      <c r="Y6411" t="s">
        <v>374</v>
      </c>
      <c r="Z6411" t="s">
        <v>437</v>
      </c>
      <c r="AA6411">
        <v>33</v>
      </c>
      <c r="AB6411">
        <v>9</v>
      </c>
      <c r="AC6411">
        <v>0</v>
      </c>
      <c r="AD6411">
        <v>2</v>
      </c>
      <c r="AE6411">
        <v>1</v>
      </c>
      <c r="AF6411">
        <v>1</v>
      </c>
      <c r="AG6411">
        <v>38784.42</v>
      </c>
      <c r="AH6411">
        <v>0</v>
      </c>
    </row>
    <row r="6412" spans="21:34" x14ac:dyDescent="0.25">
      <c r="U6412">
        <v>6411</v>
      </c>
      <c r="V6412">
        <v>15762351</v>
      </c>
      <c r="W6412" t="s">
        <v>2117</v>
      </c>
      <c r="X6412">
        <v>689</v>
      </c>
      <c r="Y6412" t="s">
        <v>376</v>
      </c>
      <c r="Z6412" t="s">
        <v>437</v>
      </c>
      <c r="AA6412">
        <v>63</v>
      </c>
      <c r="AB6412">
        <v>1</v>
      </c>
      <c r="AC6412">
        <v>0</v>
      </c>
      <c r="AD6412">
        <v>2</v>
      </c>
      <c r="AE6412">
        <v>1</v>
      </c>
      <c r="AF6412">
        <v>1</v>
      </c>
      <c r="AG6412">
        <v>186526.12</v>
      </c>
      <c r="AH6412">
        <v>0</v>
      </c>
    </row>
    <row r="6413" spans="21:34" x14ac:dyDescent="0.25">
      <c r="U6413">
        <v>6412</v>
      </c>
      <c r="V6413">
        <v>15791172</v>
      </c>
      <c r="W6413" t="s">
        <v>1347</v>
      </c>
      <c r="X6413">
        <v>672</v>
      </c>
      <c r="Y6413" t="s">
        <v>378</v>
      </c>
      <c r="Z6413" t="s">
        <v>437</v>
      </c>
      <c r="AA6413">
        <v>21</v>
      </c>
      <c r="AB6413">
        <v>1</v>
      </c>
      <c r="AC6413">
        <v>35741.69</v>
      </c>
      <c r="AD6413">
        <v>1</v>
      </c>
      <c r="AE6413">
        <v>1</v>
      </c>
      <c r="AF6413">
        <v>0</v>
      </c>
      <c r="AG6413">
        <v>28789.94</v>
      </c>
      <c r="AH6413">
        <v>0</v>
      </c>
    </row>
    <row r="6414" spans="21:34" x14ac:dyDescent="0.25">
      <c r="U6414">
        <v>6413</v>
      </c>
      <c r="V6414">
        <v>15598982</v>
      </c>
      <c r="W6414" t="s">
        <v>2971</v>
      </c>
      <c r="X6414">
        <v>602</v>
      </c>
      <c r="Y6414" t="s">
        <v>378</v>
      </c>
      <c r="Z6414" t="s">
        <v>437</v>
      </c>
      <c r="AA6414">
        <v>53</v>
      </c>
      <c r="AB6414">
        <v>5</v>
      </c>
      <c r="AC6414">
        <v>98268.84</v>
      </c>
      <c r="AD6414">
        <v>1</v>
      </c>
      <c r="AE6414">
        <v>0</v>
      </c>
      <c r="AF6414">
        <v>1</v>
      </c>
      <c r="AG6414">
        <v>45038.29</v>
      </c>
      <c r="AH6414">
        <v>1</v>
      </c>
    </row>
    <row r="6415" spans="21:34" x14ac:dyDescent="0.25">
      <c r="U6415">
        <v>6414</v>
      </c>
      <c r="V6415">
        <v>15734765</v>
      </c>
      <c r="W6415" t="s">
        <v>1768</v>
      </c>
      <c r="X6415">
        <v>739</v>
      </c>
      <c r="Y6415" t="s">
        <v>374</v>
      </c>
      <c r="Z6415" t="s">
        <v>437</v>
      </c>
      <c r="AA6415">
        <v>20</v>
      </c>
      <c r="AB6415">
        <v>4</v>
      </c>
      <c r="AC6415">
        <v>133800.98000000001</v>
      </c>
      <c r="AD6415">
        <v>1</v>
      </c>
      <c r="AE6415">
        <v>0</v>
      </c>
      <c r="AF6415">
        <v>1</v>
      </c>
      <c r="AG6415">
        <v>150245.81</v>
      </c>
      <c r="AH6415">
        <v>0</v>
      </c>
    </row>
    <row r="6416" spans="21:34" x14ac:dyDescent="0.25">
      <c r="U6416">
        <v>6415</v>
      </c>
      <c r="V6416">
        <v>15642912</v>
      </c>
      <c r="W6416" t="s">
        <v>1670</v>
      </c>
      <c r="X6416">
        <v>618</v>
      </c>
      <c r="Y6416" t="s">
        <v>374</v>
      </c>
      <c r="Z6416" t="s">
        <v>437</v>
      </c>
      <c r="AA6416">
        <v>21</v>
      </c>
      <c r="AB6416">
        <v>2</v>
      </c>
      <c r="AC6416">
        <v>125682.79</v>
      </c>
      <c r="AD6416">
        <v>1</v>
      </c>
      <c r="AE6416">
        <v>0</v>
      </c>
      <c r="AF6416">
        <v>0</v>
      </c>
      <c r="AG6416">
        <v>57762</v>
      </c>
      <c r="AH6416">
        <v>0</v>
      </c>
    </row>
    <row r="6417" spans="21:34" x14ac:dyDescent="0.25">
      <c r="U6417">
        <v>6416</v>
      </c>
      <c r="V6417">
        <v>15769516</v>
      </c>
      <c r="W6417" t="s">
        <v>2972</v>
      </c>
      <c r="X6417">
        <v>674</v>
      </c>
      <c r="Y6417" t="s">
        <v>374</v>
      </c>
      <c r="Z6417" t="s">
        <v>437</v>
      </c>
      <c r="AA6417">
        <v>42</v>
      </c>
      <c r="AB6417">
        <v>9</v>
      </c>
      <c r="AC6417">
        <v>0</v>
      </c>
      <c r="AD6417">
        <v>2</v>
      </c>
      <c r="AE6417">
        <v>1</v>
      </c>
      <c r="AF6417">
        <v>0</v>
      </c>
      <c r="AG6417">
        <v>4292.72</v>
      </c>
      <c r="AH6417">
        <v>0</v>
      </c>
    </row>
    <row r="6418" spans="21:34" x14ac:dyDescent="0.25">
      <c r="U6418">
        <v>6417</v>
      </c>
      <c r="V6418">
        <v>15789379</v>
      </c>
      <c r="W6418" t="s">
        <v>763</v>
      </c>
      <c r="X6418">
        <v>762</v>
      </c>
      <c r="Y6418" t="s">
        <v>374</v>
      </c>
      <c r="Z6418" t="s">
        <v>436</v>
      </c>
      <c r="AA6418">
        <v>26</v>
      </c>
      <c r="AB6418">
        <v>6</v>
      </c>
      <c r="AC6418">
        <v>130428.78</v>
      </c>
      <c r="AD6418">
        <v>1</v>
      </c>
      <c r="AE6418">
        <v>1</v>
      </c>
      <c r="AF6418">
        <v>0</v>
      </c>
      <c r="AG6418">
        <v>173365.89</v>
      </c>
      <c r="AH6418">
        <v>0</v>
      </c>
    </row>
    <row r="6419" spans="21:34" x14ac:dyDescent="0.25">
      <c r="U6419">
        <v>6418</v>
      </c>
      <c r="V6419">
        <v>15695103</v>
      </c>
      <c r="W6419" t="s">
        <v>1014</v>
      </c>
      <c r="X6419">
        <v>790</v>
      </c>
      <c r="Y6419" t="s">
        <v>376</v>
      </c>
      <c r="Z6419" t="s">
        <v>436</v>
      </c>
      <c r="AA6419">
        <v>37</v>
      </c>
      <c r="AB6419">
        <v>6</v>
      </c>
      <c r="AC6419">
        <v>0</v>
      </c>
      <c r="AD6419">
        <v>2</v>
      </c>
      <c r="AE6419">
        <v>1</v>
      </c>
      <c r="AF6419">
        <v>1</v>
      </c>
      <c r="AG6419">
        <v>119484.01</v>
      </c>
      <c r="AH6419">
        <v>0</v>
      </c>
    </row>
    <row r="6420" spans="21:34" x14ac:dyDescent="0.25">
      <c r="U6420">
        <v>6419</v>
      </c>
      <c r="V6420">
        <v>15801924</v>
      </c>
      <c r="W6420" t="s">
        <v>1856</v>
      </c>
      <c r="X6420">
        <v>754</v>
      </c>
      <c r="Y6420" t="s">
        <v>376</v>
      </c>
      <c r="Z6420" t="s">
        <v>437</v>
      </c>
      <c r="AA6420">
        <v>27</v>
      </c>
      <c r="AB6420">
        <v>8</v>
      </c>
      <c r="AC6420">
        <v>0</v>
      </c>
      <c r="AD6420">
        <v>2</v>
      </c>
      <c r="AE6420">
        <v>0</v>
      </c>
      <c r="AF6420">
        <v>0</v>
      </c>
      <c r="AG6420">
        <v>121821.16</v>
      </c>
      <c r="AH6420">
        <v>0</v>
      </c>
    </row>
    <row r="6421" spans="21:34" x14ac:dyDescent="0.25">
      <c r="U6421">
        <v>6420</v>
      </c>
      <c r="V6421">
        <v>15767804</v>
      </c>
      <c r="W6421" t="s">
        <v>1155</v>
      </c>
      <c r="X6421">
        <v>729</v>
      </c>
      <c r="Y6421" t="s">
        <v>374</v>
      </c>
      <c r="Z6421" t="s">
        <v>436</v>
      </c>
      <c r="AA6421">
        <v>44</v>
      </c>
      <c r="AB6421">
        <v>6</v>
      </c>
      <c r="AC6421">
        <v>0</v>
      </c>
      <c r="AD6421">
        <v>2</v>
      </c>
      <c r="AE6421">
        <v>1</v>
      </c>
      <c r="AF6421">
        <v>0</v>
      </c>
      <c r="AG6421">
        <v>151733.43</v>
      </c>
      <c r="AH6421">
        <v>0</v>
      </c>
    </row>
    <row r="6422" spans="21:34" x14ac:dyDescent="0.25">
      <c r="U6422">
        <v>6421</v>
      </c>
      <c r="V6422">
        <v>15718039</v>
      </c>
      <c r="W6422" t="s">
        <v>1707</v>
      </c>
      <c r="X6422">
        <v>606</v>
      </c>
      <c r="Y6422" t="s">
        <v>378</v>
      </c>
      <c r="Z6422" t="s">
        <v>437</v>
      </c>
      <c r="AA6422">
        <v>47</v>
      </c>
      <c r="AB6422">
        <v>0</v>
      </c>
      <c r="AC6422">
        <v>137138.20000000001</v>
      </c>
      <c r="AD6422">
        <v>2</v>
      </c>
      <c r="AE6422">
        <v>0</v>
      </c>
      <c r="AF6422">
        <v>1</v>
      </c>
      <c r="AG6422">
        <v>53784.22</v>
      </c>
      <c r="AH6422">
        <v>0</v>
      </c>
    </row>
    <row r="6423" spans="21:34" x14ac:dyDescent="0.25">
      <c r="U6423">
        <v>6422</v>
      </c>
      <c r="V6423">
        <v>15579994</v>
      </c>
      <c r="W6423" t="s">
        <v>1233</v>
      </c>
      <c r="X6423">
        <v>616</v>
      </c>
      <c r="Y6423" t="s">
        <v>374</v>
      </c>
      <c r="Z6423" t="s">
        <v>436</v>
      </c>
      <c r="AA6423">
        <v>23</v>
      </c>
      <c r="AB6423">
        <v>8</v>
      </c>
      <c r="AC6423">
        <v>73112.95</v>
      </c>
      <c r="AD6423">
        <v>1</v>
      </c>
      <c r="AE6423">
        <v>1</v>
      </c>
      <c r="AF6423">
        <v>1</v>
      </c>
      <c r="AG6423">
        <v>62733.05</v>
      </c>
      <c r="AH6423">
        <v>0</v>
      </c>
    </row>
    <row r="6424" spans="21:34" x14ac:dyDescent="0.25">
      <c r="U6424">
        <v>6423</v>
      </c>
      <c r="V6424">
        <v>15595037</v>
      </c>
      <c r="W6424" t="s">
        <v>716</v>
      </c>
      <c r="X6424">
        <v>772</v>
      </c>
      <c r="Y6424" t="s">
        <v>374</v>
      </c>
      <c r="Z6424" t="s">
        <v>436</v>
      </c>
      <c r="AA6424">
        <v>47</v>
      </c>
      <c r="AB6424">
        <v>9</v>
      </c>
      <c r="AC6424">
        <v>152347.01</v>
      </c>
      <c r="AD6424">
        <v>1</v>
      </c>
      <c r="AE6424">
        <v>0</v>
      </c>
      <c r="AF6424">
        <v>1</v>
      </c>
      <c r="AG6424">
        <v>17671.78</v>
      </c>
      <c r="AH6424">
        <v>0</v>
      </c>
    </row>
    <row r="6425" spans="21:34" x14ac:dyDescent="0.25">
      <c r="U6425">
        <v>6424</v>
      </c>
      <c r="V6425">
        <v>15600720</v>
      </c>
      <c r="W6425" t="s">
        <v>1322</v>
      </c>
      <c r="X6425">
        <v>652</v>
      </c>
      <c r="Y6425" t="s">
        <v>376</v>
      </c>
      <c r="Z6425" t="s">
        <v>436</v>
      </c>
      <c r="AA6425">
        <v>41</v>
      </c>
      <c r="AB6425">
        <v>8</v>
      </c>
      <c r="AC6425">
        <v>115144.68</v>
      </c>
      <c r="AD6425">
        <v>1</v>
      </c>
      <c r="AE6425">
        <v>1</v>
      </c>
      <c r="AF6425">
        <v>0</v>
      </c>
      <c r="AG6425">
        <v>188905.43</v>
      </c>
      <c r="AH6425">
        <v>0</v>
      </c>
    </row>
    <row r="6426" spans="21:34" x14ac:dyDescent="0.25">
      <c r="U6426">
        <v>6425</v>
      </c>
      <c r="V6426">
        <v>15782608</v>
      </c>
      <c r="W6426" t="s">
        <v>902</v>
      </c>
      <c r="X6426">
        <v>743</v>
      </c>
      <c r="Y6426" t="s">
        <v>374</v>
      </c>
      <c r="Z6426" t="s">
        <v>436</v>
      </c>
      <c r="AA6426">
        <v>43</v>
      </c>
      <c r="AB6426">
        <v>5</v>
      </c>
      <c r="AC6426">
        <v>0</v>
      </c>
      <c r="AD6426">
        <v>2</v>
      </c>
      <c r="AE6426">
        <v>0</v>
      </c>
      <c r="AF6426">
        <v>0</v>
      </c>
      <c r="AG6426">
        <v>113079.19</v>
      </c>
      <c r="AH6426">
        <v>1</v>
      </c>
    </row>
    <row r="6427" spans="21:34" x14ac:dyDescent="0.25">
      <c r="U6427">
        <v>6426</v>
      </c>
      <c r="V6427">
        <v>15566894</v>
      </c>
      <c r="W6427" t="s">
        <v>1110</v>
      </c>
      <c r="X6427">
        <v>793</v>
      </c>
      <c r="Y6427" t="s">
        <v>374</v>
      </c>
      <c r="Z6427" t="s">
        <v>436</v>
      </c>
      <c r="AA6427">
        <v>39</v>
      </c>
      <c r="AB6427">
        <v>3</v>
      </c>
      <c r="AC6427">
        <v>137817.51999999999</v>
      </c>
      <c r="AD6427">
        <v>1</v>
      </c>
      <c r="AE6427">
        <v>0</v>
      </c>
      <c r="AF6427">
        <v>0</v>
      </c>
      <c r="AG6427">
        <v>83997.79</v>
      </c>
      <c r="AH6427">
        <v>0</v>
      </c>
    </row>
    <row r="6428" spans="21:34" x14ac:dyDescent="0.25">
      <c r="U6428">
        <v>6427</v>
      </c>
      <c r="V6428">
        <v>15749123</v>
      </c>
      <c r="W6428" t="s">
        <v>2973</v>
      </c>
      <c r="X6428">
        <v>743</v>
      </c>
      <c r="Y6428" t="s">
        <v>376</v>
      </c>
      <c r="Z6428" t="s">
        <v>436</v>
      </c>
      <c r="AA6428">
        <v>45</v>
      </c>
      <c r="AB6428">
        <v>7</v>
      </c>
      <c r="AC6428">
        <v>157332.26</v>
      </c>
      <c r="AD6428">
        <v>1</v>
      </c>
      <c r="AE6428">
        <v>1</v>
      </c>
      <c r="AF6428">
        <v>0</v>
      </c>
      <c r="AG6428">
        <v>125424.42</v>
      </c>
      <c r="AH6428">
        <v>0</v>
      </c>
    </row>
    <row r="6429" spans="21:34" x14ac:dyDescent="0.25">
      <c r="U6429">
        <v>6428</v>
      </c>
      <c r="V6429">
        <v>15668943</v>
      </c>
      <c r="W6429" t="s">
        <v>661</v>
      </c>
      <c r="X6429">
        <v>746</v>
      </c>
      <c r="Y6429" t="s">
        <v>374</v>
      </c>
      <c r="Z6429" t="s">
        <v>436</v>
      </c>
      <c r="AA6429">
        <v>37</v>
      </c>
      <c r="AB6429">
        <v>2</v>
      </c>
      <c r="AC6429">
        <v>0</v>
      </c>
      <c r="AD6429">
        <v>2</v>
      </c>
      <c r="AE6429">
        <v>1</v>
      </c>
      <c r="AF6429">
        <v>0</v>
      </c>
      <c r="AG6429">
        <v>143194.04999999999</v>
      </c>
      <c r="AH6429">
        <v>0</v>
      </c>
    </row>
    <row r="6430" spans="21:34" x14ac:dyDescent="0.25">
      <c r="U6430">
        <v>6429</v>
      </c>
      <c r="V6430">
        <v>15577423</v>
      </c>
      <c r="W6430" t="s">
        <v>2974</v>
      </c>
      <c r="X6430">
        <v>627</v>
      </c>
      <c r="Y6430" t="s">
        <v>378</v>
      </c>
      <c r="Z6430" t="s">
        <v>437</v>
      </c>
      <c r="AA6430">
        <v>39</v>
      </c>
      <c r="AB6430">
        <v>5</v>
      </c>
      <c r="AC6430">
        <v>124586.93</v>
      </c>
      <c r="AD6430">
        <v>1</v>
      </c>
      <c r="AE6430">
        <v>1</v>
      </c>
      <c r="AF6430">
        <v>0</v>
      </c>
      <c r="AG6430">
        <v>93132.61</v>
      </c>
      <c r="AH6430">
        <v>1</v>
      </c>
    </row>
    <row r="6431" spans="21:34" x14ac:dyDescent="0.25">
      <c r="U6431">
        <v>6430</v>
      </c>
      <c r="V6431">
        <v>15623102</v>
      </c>
      <c r="W6431" t="s">
        <v>2554</v>
      </c>
      <c r="X6431">
        <v>713</v>
      </c>
      <c r="Y6431" t="s">
        <v>376</v>
      </c>
      <c r="Z6431" t="s">
        <v>436</v>
      </c>
      <c r="AA6431">
        <v>38</v>
      </c>
      <c r="AB6431">
        <v>6</v>
      </c>
      <c r="AC6431">
        <v>116980.78</v>
      </c>
      <c r="AD6431">
        <v>2</v>
      </c>
      <c r="AE6431">
        <v>0</v>
      </c>
      <c r="AF6431">
        <v>1</v>
      </c>
      <c r="AG6431">
        <v>76038.38</v>
      </c>
      <c r="AH6431">
        <v>0</v>
      </c>
    </row>
    <row r="6432" spans="21:34" x14ac:dyDescent="0.25">
      <c r="U6432">
        <v>6431</v>
      </c>
      <c r="V6432">
        <v>15728012</v>
      </c>
      <c r="W6432" t="s">
        <v>2975</v>
      </c>
      <c r="X6432">
        <v>678</v>
      </c>
      <c r="Y6432" t="s">
        <v>376</v>
      </c>
      <c r="Z6432" t="s">
        <v>437</v>
      </c>
      <c r="AA6432">
        <v>40</v>
      </c>
      <c r="AB6432">
        <v>3</v>
      </c>
      <c r="AC6432">
        <v>128398.38</v>
      </c>
      <c r="AD6432">
        <v>1</v>
      </c>
      <c r="AE6432">
        <v>1</v>
      </c>
      <c r="AF6432">
        <v>0</v>
      </c>
      <c r="AG6432">
        <v>168658.3</v>
      </c>
      <c r="AH6432">
        <v>0</v>
      </c>
    </row>
    <row r="6433" spans="21:34" x14ac:dyDescent="0.25">
      <c r="U6433">
        <v>6432</v>
      </c>
      <c r="V6433">
        <v>15683363</v>
      </c>
      <c r="W6433" t="s">
        <v>2145</v>
      </c>
      <c r="X6433">
        <v>540</v>
      </c>
      <c r="Y6433" t="s">
        <v>376</v>
      </c>
      <c r="Z6433" t="s">
        <v>436</v>
      </c>
      <c r="AA6433">
        <v>39</v>
      </c>
      <c r="AB6433">
        <v>1</v>
      </c>
      <c r="AC6433">
        <v>0</v>
      </c>
      <c r="AD6433">
        <v>1</v>
      </c>
      <c r="AE6433">
        <v>0</v>
      </c>
      <c r="AF6433">
        <v>1</v>
      </c>
      <c r="AG6433">
        <v>108419.41</v>
      </c>
      <c r="AH6433">
        <v>0</v>
      </c>
    </row>
    <row r="6434" spans="21:34" x14ac:dyDescent="0.25">
      <c r="U6434">
        <v>6433</v>
      </c>
      <c r="V6434">
        <v>15699335</v>
      </c>
      <c r="W6434" t="s">
        <v>1279</v>
      </c>
      <c r="X6434">
        <v>615</v>
      </c>
      <c r="Y6434" t="s">
        <v>378</v>
      </c>
      <c r="Z6434" t="s">
        <v>437</v>
      </c>
      <c r="AA6434">
        <v>33</v>
      </c>
      <c r="AB6434">
        <v>3</v>
      </c>
      <c r="AC6434">
        <v>137657.25</v>
      </c>
      <c r="AD6434">
        <v>2</v>
      </c>
      <c r="AE6434">
        <v>1</v>
      </c>
      <c r="AF6434">
        <v>1</v>
      </c>
      <c r="AG6434">
        <v>171657.57</v>
      </c>
      <c r="AH6434">
        <v>0</v>
      </c>
    </row>
    <row r="6435" spans="21:34" x14ac:dyDescent="0.25">
      <c r="U6435">
        <v>6434</v>
      </c>
      <c r="V6435">
        <v>15574369</v>
      </c>
      <c r="W6435" t="s">
        <v>688</v>
      </c>
      <c r="X6435">
        <v>415</v>
      </c>
      <c r="Y6435" t="s">
        <v>376</v>
      </c>
      <c r="Z6435" t="s">
        <v>436</v>
      </c>
      <c r="AA6435">
        <v>53</v>
      </c>
      <c r="AB6435">
        <v>5</v>
      </c>
      <c r="AC6435">
        <v>167259.44</v>
      </c>
      <c r="AD6435">
        <v>1</v>
      </c>
      <c r="AE6435">
        <v>1</v>
      </c>
      <c r="AF6435">
        <v>1</v>
      </c>
      <c r="AG6435">
        <v>22357.25</v>
      </c>
      <c r="AH6435">
        <v>0</v>
      </c>
    </row>
    <row r="6436" spans="21:34" x14ac:dyDescent="0.25">
      <c r="U6436">
        <v>6435</v>
      </c>
      <c r="V6436">
        <v>15703167</v>
      </c>
      <c r="W6436" t="s">
        <v>2976</v>
      </c>
      <c r="X6436">
        <v>628</v>
      </c>
      <c r="Y6436" t="s">
        <v>374</v>
      </c>
      <c r="Z6436" t="s">
        <v>437</v>
      </c>
      <c r="AA6436">
        <v>45</v>
      </c>
      <c r="AB6436">
        <v>8</v>
      </c>
      <c r="AC6436">
        <v>0</v>
      </c>
      <c r="AD6436">
        <v>2</v>
      </c>
      <c r="AE6436">
        <v>1</v>
      </c>
      <c r="AF6436">
        <v>0</v>
      </c>
      <c r="AG6436">
        <v>193903.06</v>
      </c>
      <c r="AH6436">
        <v>0</v>
      </c>
    </row>
    <row r="6437" spans="21:34" x14ac:dyDescent="0.25">
      <c r="U6437">
        <v>6436</v>
      </c>
      <c r="V6437">
        <v>15754874</v>
      </c>
      <c r="W6437" t="s">
        <v>2002</v>
      </c>
      <c r="X6437">
        <v>700</v>
      </c>
      <c r="Y6437" t="s">
        <v>374</v>
      </c>
      <c r="Z6437" t="s">
        <v>436</v>
      </c>
      <c r="AA6437">
        <v>26</v>
      </c>
      <c r="AB6437">
        <v>4</v>
      </c>
      <c r="AC6437">
        <v>119009.57</v>
      </c>
      <c r="AD6437">
        <v>1</v>
      </c>
      <c r="AE6437">
        <v>1</v>
      </c>
      <c r="AF6437">
        <v>0</v>
      </c>
      <c r="AG6437">
        <v>141926.43</v>
      </c>
      <c r="AH6437">
        <v>0</v>
      </c>
    </row>
    <row r="6438" spans="21:34" x14ac:dyDescent="0.25">
      <c r="U6438">
        <v>6437</v>
      </c>
      <c r="V6438">
        <v>15723216</v>
      </c>
      <c r="W6438" t="s">
        <v>977</v>
      </c>
      <c r="X6438">
        <v>623</v>
      </c>
      <c r="Y6438" t="s">
        <v>378</v>
      </c>
      <c r="Z6438" t="s">
        <v>436</v>
      </c>
      <c r="AA6438">
        <v>33</v>
      </c>
      <c r="AB6438">
        <v>2</v>
      </c>
      <c r="AC6438">
        <v>80002.33</v>
      </c>
      <c r="AD6438">
        <v>1</v>
      </c>
      <c r="AE6438">
        <v>1</v>
      </c>
      <c r="AF6438">
        <v>1</v>
      </c>
      <c r="AG6438">
        <v>104079.62</v>
      </c>
      <c r="AH6438">
        <v>0</v>
      </c>
    </row>
    <row r="6439" spans="21:34" x14ac:dyDescent="0.25">
      <c r="U6439">
        <v>6438</v>
      </c>
      <c r="V6439">
        <v>15725094</v>
      </c>
      <c r="W6439" t="s">
        <v>1726</v>
      </c>
      <c r="X6439">
        <v>623</v>
      </c>
      <c r="Y6439" t="s">
        <v>374</v>
      </c>
      <c r="Z6439" t="s">
        <v>437</v>
      </c>
      <c r="AA6439">
        <v>37</v>
      </c>
      <c r="AB6439">
        <v>4</v>
      </c>
      <c r="AC6439">
        <v>140211.88</v>
      </c>
      <c r="AD6439">
        <v>1</v>
      </c>
      <c r="AE6439">
        <v>1</v>
      </c>
      <c r="AF6439">
        <v>1</v>
      </c>
      <c r="AG6439">
        <v>93832.33</v>
      </c>
      <c r="AH6439">
        <v>0</v>
      </c>
    </row>
    <row r="6440" spans="21:34" x14ac:dyDescent="0.25">
      <c r="U6440">
        <v>6439</v>
      </c>
      <c r="V6440">
        <v>15647974</v>
      </c>
      <c r="W6440" t="s">
        <v>2155</v>
      </c>
      <c r="X6440">
        <v>679</v>
      </c>
      <c r="Y6440" t="s">
        <v>374</v>
      </c>
      <c r="Z6440" t="s">
        <v>437</v>
      </c>
      <c r="AA6440">
        <v>44</v>
      </c>
      <c r="AB6440">
        <v>3</v>
      </c>
      <c r="AC6440">
        <v>118742.74</v>
      </c>
      <c r="AD6440">
        <v>2</v>
      </c>
      <c r="AE6440">
        <v>1</v>
      </c>
      <c r="AF6440">
        <v>0</v>
      </c>
      <c r="AG6440">
        <v>1568.91</v>
      </c>
      <c r="AH6440">
        <v>0</v>
      </c>
    </row>
    <row r="6441" spans="21:34" x14ac:dyDescent="0.25">
      <c r="U6441">
        <v>6440</v>
      </c>
      <c r="V6441">
        <v>15583371</v>
      </c>
      <c r="W6441" t="s">
        <v>1290</v>
      </c>
      <c r="X6441">
        <v>632</v>
      </c>
      <c r="Y6441" t="s">
        <v>376</v>
      </c>
      <c r="Z6441" t="s">
        <v>436</v>
      </c>
      <c r="AA6441">
        <v>37</v>
      </c>
      <c r="AB6441">
        <v>1</v>
      </c>
      <c r="AC6441">
        <v>138207.07999999999</v>
      </c>
      <c r="AD6441">
        <v>1</v>
      </c>
      <c r="AE6441">
        <v>1</v>
      </c>
      <c r="AF6441">
        <v>0</v>
      </c>
      <c r="AG6441">
        <v>60778.11</v>
      </c>
      <c r="AH6441">
        <v>1</v>
      </c>
    </row>
    <row r="6442" spans="21:34" x14ac:dyDescent="0.25">
      <c r="U6442">
        <v>6441</v>
      </c>
      <c r="V6442">
        <v>15772559</v>
      </c>
      <c r="W6442" t="s">
        <v>2977</v>
      </c>
      <c r="X6442">
        <v>790</v>
      </c>
      <c r="Y6442" t="s">
        <v>374</v>
      </c>
      <c r="Z6442" t="s">
        <v>437</v>
      </c>
      <c r="AA6442">
        <v>47</v>
      </c>
      <c r="AB6442">
        <v>10</v>
      </c>
      <c r="AC6442">
        <v>148636.21</v>
      </c>
      <c r="AD6442">
        <v>1</v>
      </c>
      <c r="AE6442">
        <v>0</v>
      </c>
      <c r="AF6442">
        <v>1</v>
      </c>
      <c r="AG6442">
        <v>16119.96</v>
      </c>
      <c r="AH6442">
        <v>1</v>
      </c>
    </row>
    <row r="6443" spans="21:34" x14ac:dyDescent="0.25">
      <c r="U6443">
        <v>6442</v>
      </c>
      <c r="V6443">
        <v>15711251</v>
      </c>
      <c r="W6443" t="s">
        <v>1061</v>
      </c>
      <c r="X6443">
        <v>514</v>
      </c>
      <c r="Y6443" t="s">
        <v>374</v>
      </c>
      <c r="Z6443" t="s">
        <v>436</v>
      </c>
      <c r="AA6443">
        <v>45</v>
      </c>
      <c r="AB6443">
        <v>1</v>
      </c>
      <c r="AC6443">
        <v>178827.79</v>
      </c>
      <c r="AD6443">
        <v>1</v>
      </c>
      <c r="AE6443">
        <v>1</v>
      </c>
      <c r="AF6443">
        <v>0</v>
      </c>
      <c r="AG6443">
        <v>60375.18</v>
      </c>
      <c r="AH6443">
        <v>0</v>
      </c>
    </row>
    <row r="6444" spans="21:34" x14ac:dyDescent="0.25">
      <c r="U6444">
        <v>6443</v>
      </c>
      <c r="V6444">
        <v>15719212</v>
      </c>
      <c r="W6444" t="s">
        <v>702</v>
      </c>
      <c r="X6444">
        <v>491</v>
      </c>
      <c r="Y6444" t="s">
        <v>374</v>
      </c>
      <c r="Z6444" t="s">
        <v>436</v>
      </c>
      <c r="AA6444">
        <v>33</v>
      </c>
      <c r="AB6444">
        <v>5</v>
      </c>
      <c r="AC6444">
        <v>83134.3</v>
      </c>
      <c r="AD6444">
        <v>1</v>
      </c>
      <c r="AE6444">
        <v>1</v>
      </c>
      <c r="AF6444">
        <v>0</v>
      </c>
      <c r="AG6444">
        <v>187946.55</v>
      </c>
      <c r="AH6444">
        <v>0</v>
      </c>
    </row>
    <row r="6445" spans="21:34" x14ac:dyDescent="0.25">
      <c r="U6445">
        <v>6444</v>
      </c>
      <c r="V6445">
        <v>15764927</v>
      </c>
      <c r="W6445" t="s">
        <v>2656</v>
      </c>
      <c r="X6445">
        <v>753</v>
      </c>
      <c r="Y6445" t="s">
        <v>374</v>
      </c>
      <c r="Z6445" t="s">
        <v>436</v>
      </c>
      <c r="AA6445">
        <v>92</v>
      </c>
      <c r="AB6445">
        <v>3</v>
      </c>
      <c r="AC6445">
        <v>121513.31</v>
      </c>
      <c r="AD6445">
        <v>1</v>
      </c>
      <c r="AE6445">
        <v>0</v>
      </c>
      <c r="AF6445">
        <v>1</v>
      </c>
      <c r="AG6445">
        <v>195563.99</v>
      </c>
      <c r="AH6445">
        <v>0</v>
      </c>
    </row>
    <row r="6446" spans="21:34" x14ac:dyDescent="0.25">
      <c r="U6446">
        <v>6445</v>
      </c>
      <c r="V6446">
        <v>15731412</v>
      </c>
      <c r="W6446" t="s">
        <v>838</v>
      </c>
      <c r="X6446">
        <v>693</v>
      </c>
      <c r="Y6446" t="s">
        <v>378</v>
      </c>
      <c r="Z6446" t="s">
        <v>437</v>
      </c>
      <c r="AA6446">
        <v>37</v>
      </c>
      <c r="AB6446">
        <v>6</v>
      </c>
      <c r="AC6446">
        <v>95900.04</v>
      </c>
      <c r="AD6446">
        <v>1</v>
      </c>
      <c r="AE6446">
        <v>1</v>
      </c>
      <c r="AF6446">
        <v>1</v>
      </c>
      <c r="AG6446">
        <v>38196.239999999998</v>
      </c>
      <c r="AH6446">
        <v>0</v>
      </c>
    </row>
    <row r="6447" spans="21:34" x14ac:dyDescent="0.25">
      <c r="U6447">
        <v>6446</v>
      </c>
      <c r="V6447">
        <v>15719170</v>
      </c>
      <c r="W6447" t="s">
        <v>1167</v>
      </c>
      <c r="X6447">
        <v>679</v>
      </c>
      <c r="Y6447" t="s">
        <v>374</v>
      </c>
      <c r="Z6447" t="s">
        <v>437</v>
      </c>
      <c r="AA6447">
        <v>30</v>
      </c>
      <c r="AB6447">
        <v>1</v>
      </c>
      <c r="AC6447">
        <v>112543.42</v>
      </c>
      <c r="AD6447">
        <v>1</v>
      </c>
      <c r="AE6447">
        <v>1</v>
      </c>
      <c r="AF6447">
        <v>1</v>
      </c>
      <c r="AG6447">
        <v>179435.21</v>
      </c>
      <c r="AH6447">
        <v>0</v>
      </c>
    </row>
    <row r="6448" spans="21:34" x14ac:dyDescent="0.25">
      <c r="U6448">
        <v>6447</v>
      </c>
      <c r="V6448">
        <v>15596011</v>
      </c>
      <c r="W6448" t="s">
        <v>2978</v>
      </c>
      <c r="X6448">
        <v>529</v>
      </c>
      <c r="Y6448" t="s">
        <v>376</v>
      </c>
      <c r="Z6448" t="s">
        <v>436</v>
      </c>
      <c r="AA6448">
        <v>34</v>
      </c>
      <c r="AB6448">
        <v>9</v>
      </c>
      <c r="AC6448">
        <v>0</v>
      </c>
      <c r="AD6448">
        <v>1</v>
      </c>
      <c r="AE6448">
        <v>1</v>
      </c>
      <c r="AF6448">
        <v>1</v>
      </c>
      <c r="AG6448">
        <v>93208.22</v>
      </c>
      <c r="AH6448">
        <v>0</v>
      </c>
    </row>
    <row r="6449" spans="21:34" x14ac:dyDescent="0.25">
      <c r="U6449">
        <v>6448</v>
      </c>
      <c r="V6449">
        <v>15614834</v>
      </c>
      <c r="W6449" t="s">
        <v>2009</v>
      </c>
      <c r="X6449">
        <v>619</v>
      </c>
      <c r="Y6449" t="s">
        <v>376</v>
      </c>
      <c r="Z6449" t="s">
        <v>437</v>
      </c>
      <c r="AA6449">
        <v>31</v>
      </c>
      <c r="AB6449">
        <v>3</v>
      </c>
      <c r="AC6449">
        <v>141751.82</v>
      </c>
      <c r="AD6449">
        <v>1</v>
      </c>
      <c r="AE6449">
        <v>0</v>
      </c>
      <c r="AF6449">
        <v>1</v>
      </c>
      <c r="AG6449">
        <v>61531.86</v>
      </c>
      <c r="AH6449">
        <v>0</v>
      </c>
    </row>
    <row r="6450" spans="21:34" x14ac:dyDescent="0.25">
      <c r="U6450">
        <v>6449</v>
      </c>
      <c r="V6450">
        <v>15600510</v>
      </c>
      <c r="W6450" t="s">
        <v>942</v>
      </c>
      <c r="X6450">
        <v>680</v>
      </c>
      <c r="Y6450" t="s">
        <v>376</v>
      </c>
      <c r="Z6450" t="s">
        <v>437</v>
      </c>
      <c r="AA6450">
        <v>37</v>
      </c>
      <c r="AB6450">
        <v>6</v>
      </c>
      <c r="AC6450">
        <v>124140.57</v>
      </c>
      <c r="AD6450">
        <v>2</v>
      </c>
      <c r="AE6450">
        <v>1</v>
      </c>
      <c r="AF6450">
        <v>0</v>
      </c>
      <c r="AG6450">
        <v>92826.35</v>
      </c>
      <c r="AH6450">
        <v>0</v>
      </c>
    </row>
    <row r="6451" spans="21:34" x14ac:dyDescent="0.25">
      <c r="U6451">
        <v>6450</v>
      </c>
      <c r="V6451">
        <v>15625706</v>
      </c>
      <c r="W6451" t="s">
        <v>946</v>
      </c>
      <c r="X6451">
        <v>693</v>
      </c>
      <c r="Y6451" t="s">
        <v>378</v>
      </c>
      <c r="Z6451" t="s">
        <v>436</v>
      </c>
      <c r="AA6451">
        <v>45</v>
      </c>
      <c r="AB6451">
        <v>2</v>
      </c>
      <c r="AC6451">
        <v>116546.59</v>
      </c>
      <c r="AD6451">
        <v>2</v>
      </c>
      <c r="AE6451">
        <v>0</v>
      </c>
      <c r="AF6451">
        <v>0</v>
      </c>
      <c r="AG6451">
        <v>23140.28</v>
      </c>
      <c r="AH6451">
        <v>1</v>
      </c>
    </row>
    <row r="6452" spans="21:34" x14ac:dyDescent="0.25">
      <c r="U6452">
        <v>6451</v>
      </c>
      <c r="V6452">
        <v>15781409</v>
      </c>
      <c r="W6452" t="s">
        <v>1099</v>
      </c>
      <c r="X6452">
        <v>834</v>
      </c>
      <c r="Y6452" t="s">
        <v>374</v>
      </c>
      <c r="Z6452" t="s">
        <v>437</v>
      </c>
      <c r="AA6452">
        <v>28</v>
      </c>
      <c r="AB6452">
        <v>6</v>
      </c>
      <c r="AC6452">
        <v>0</v>
      </c>
      <c r="AD6452">
        <v>1</v>
      </c>
      <c r="AE6452">
        <v>1</v>
      </c>
      <c r="AF6452">
        <v>0</v>
      </c>
      <c r="AG6452">
        <v>74287.53</v>
      </c>
      <c r="AH6452">
        <v>0</v>
      </c>
    </row>
    <row r="6453" spans="21:34" x14ac:dyDescent="0.25">
      <c r="U6453">
        <v>6452</v>
      </c>
      <c r="V6453">
        <v>15722583</v>
      </c>
      <c r="W6453" t="s">
        <v>2614</v>
      </c>
      <c r="X6453">
        <v>636</v>
      </c>
      <c r="Y6453" t="s">
        <v>376</v>
      </c>
      <c r="Z6453" t="s">
        <v>437</v>
      </c>
      <c r="AA6453">
        <v>29</v>
      </c>
      <c r="AB6453">
        <v>6</v>
      </c>
      <c r="AC6453">
        <v>157576.47</v>
      </c>
      <c r="AD6453">
        <v>2</v>
      </c>
      <c r="AE6453">
        <v>1</v>
      </c>
      <c r="AF6453">
        <v>1</v>
      </c>
      <c r="AG6453">
        <v>101102.39</v>
      </c>
      <c r="AH6453">
        <v>0</v>
      </c>
    </row>
    <row r="6454" spans="21:34" x14ac:dyDescent="0.25">
      <c r="U6454">
        <v>6453</v>
      </c>
      <c r="V6454">
        <v>15677243</v>
      </c>
      <c r="W6454" t="s">
        <v>1297</v>
      </c>
      <c r="X6454">
        <v>538</v>
      </c>
      <c r="Y6454" t="s">
        <v>376</v>
      </c>
      <c r="Z6454" t="s">
        <v>436</v>
      </c>
      <c r="AA6454">
        <v>43</v>
      </c>
      <c r="AB6454">
        <v>5</v>
      </c>
      <c r="AC6454">
        <v>0</v>
      </c>
      <c r="AD6454">
        <v>2</v>
      </c>
      <c r="AE6454">
        <v>1</v>
      </c>
      <c r="AF6454">
        <v>0</v>
      </c>
      <c r="AG6454">
        <v>126933.73</v>
      </c>
      <c r="AH6454">
        <v>0</v>
      </c>
    </row>
    <row r="6455" spans="21:34" x14ac:dyDescent="0.25">
      <c r="U6455">
        <v>6454</v>
      </c>
      <c r="V6455">
        <v>15815070</v>
      </c>
      <c r="W6455" t="s">
        <v>1671</v>
      </c>
      <c r="X6455">
        <v>566</v>
      </c>
      <c r="Y6455" t="s">
        <v>378</v>
      </c>
      <c r="Z6455" t="s">
        <v>437</v>
      </c>
      <c r="AA6455">
        <v>44</v>
      </c>
      <c r="AB6455">
        <v>5</v>
      </c>
      <c r="AC6455">
        <v>141428.99</v>
      </c>
      <c r="AD6455">
        <v>2</v>
      </c>
      <c r="AE6455">
        <v>0</v>
      </c>
      <c r="AF6455">
        <v>0</v>
      </c>
      <c r="AG6455">
        <v>68408.740000000005</v>
      </c>
      <c r="AH6455">
        <v>0</v>
      </c>
    </row>
    <row r="6456" spans="21:34" x14ac:dyDescent="0.25">
      <c r="U6456">
        <v>6455</v>
      </c>
      <c r="V6456">
        <v>15705899</v>
      </c>
      <c r="W6456" t="s">
        <v>1143</v>
      </c>
      <c r="X6456">
        <v>597</v>
      </c>
      <c r="Y6456" t="s">
        <v>376</v>
      </c>
      <c r="Z6456" t="s">
        <v>436</v>
      </c>
      <c r="AA6456">
        <v>35</v>
      </c>
      <c r="AB6456">
        <v>0</v>
      </c>
      <c r="AC6456">
        <v>127510.99</v>
      </c>
      <c r="AD6456">
        <v>1</v>
      </c>
      <c r="AE6456">
        <v>1</v>
      </c>
      <c r="AF6456">
        <v>1</v>
      </c>
      <c r="AG6456">
        <v>155356.34</v>
      </c>
      <c r="AH6456">
        <v>0</v>
      </c>
    </row>
    <row r="6457" spans="21:34" x14ac:dyDescent="0.25">
      <c r="U6457">
        <v>6456</v>
      </c>
      <c r="V6457">
        <v>15701522</v>
      </c>
      <c r="W6457" t="s">
        <v>2979</v>
      </c>
      <c r="X6457">
        <v>711</v>
      </c>
      <c r="Y6457" t="s">
        <v>374</v>
      </c>
      <c r="Z6457" t="s">
        <v>437</v>
      </c>
      <c r="AA6457">
        <v>29</v>
      </c>
      <c r="AB6457">
        <v>9</v>
      </c>
      <c r="AC6457">
        <v>0</v>
      </c>
      <c r="AD6457">
        <v>2</v>
      </c>
      <c r="AE6457">
        <v>0</v>
      </c>
      <c r="AF6457">
        <v>1</v>
      </c>
      <c r="AG6457">
        <v>3234.8</v>
      </c>
      <c r="AH6457">
        <v>0</v>
      </c>
    </row>
    <row r="6458" spans="21:34" x14ac:dyDescent="0.25">
      <c r="U6458">
        <v>6457</v>
      </c>
      <c r="V6458">
        <v>15755978</v>
      </c>
      <c r="W6458" t="s">
        <v>1962</v>
      </c>
      <c r="X6458">
        <v>606</v>
      </c>
      <c r="Y6458" t="s">
        <v>374</v>
      </c>
      <c r="Z6458" t="s">
        <v>436</v>
      </c>
      <c r="AA6458">
        <v>31</v>
      </c>
      <c r="AB6458">
        <v>10</v>
      </c>
      <c r="AC6458">
        <v>0</v>
      </c>
      <c r="AD6458">
        <v>2</v>
      </c>
      <c r="AE6458">
        <v>1</v>
      </c>
      <c r="AF6458">
        <v>0</v>
      </c>
      <c r="AG6458">
        <v>195209.4</v>
      </c>
      <c r="AH6458">
        <v>0</v>
      </c>
    </row>
    <row r="6459" spans="21:34" x14ac:dyDescent="0.25">
      <c r="U6459">
        <v>6458</v>
      </c>
      <c r="V6459">
        <v>15722090</v>
      </c>
      <c r="W6459" t="s">
        <v>1962</v>
      </c>
      <c r="X6459">
        <v>615</v>
      </c>
      <c r="Y6459" t="s">
        <v>376</v>
      </c>
      <c r="Z6459" t="s">
        <v>436</v>
      </c>
      <c r="AA6459">
        <v>51</v>
      </c>
      <c r="AB6459">
        <v>6</v>
      </c>
      <c r="AC6459">
        <v>81818.490000000005</v>
      </c>
      <c r="AD6459">
        <v>1</v>
      </c>
      <c r="AE6459">
        <v>1</v>
      </c>
      <c r="AF6459">
        <v>1</v>
      </c>
      <c r="AG6459">
        <v>169149.38</v>
      </c>
      <c r="AH6459">
        <v>0</v>
      </c>
    </row>
    <row r="6460" spans="21:34" x14ac:dyDescent="0.25">
      <c r="U6460">
        <v>6459</v>
      </c>
      <c r="V6460">
        <v>15783526</v>
      </c>
      <c r="W6460" t="s">
        <v>2980</v>
      </c>
      <c r="X6460">
        <v>589</v>
      </c>
      <c r="Y6460" t="s">
        <v>374</v>
      </c>
      <c r="Z6460" t="s">
        <v>436</v>
      </c>
      <c r="AA6460">
        <v>36</v>
      </c>
      <c r="AB6460">
        <v>1</v>
      </c>
      <c r="AC6460">
        <v>100895.54</v>
      </c>
      <c r="AD6460">
        <v>1</v>
      </c>
      <c r="AE6460">
        <v>1</v>
      </c>
      <c r="AF6460">
        <v>1</v>
      </c>
      <c r="AG6460">
        <v>68075.14</v>
      </c>
      <c r="AH6460">
        <v>0</v>
      </c>
    </row>
    <row r="6461" spans="21:34" x14ac:dyDescent="0.25">
      <c r="U6461">
        <v>6460</v>
      </c>
      <c r="V6461">
        <v>15632125</v>
      </c>
      <c r="W6461" t="s">
        <v>2981</v>
      </c>
      <c r="X6461">
        <v>606</v>
      </c>
      <c r="Y6461" t="s">
        <v>378</v>
      </c>
      <c r="Z6461" t="s">
        <v>436</v>
      </c>
      <c r="AA6461">
        <v>45</v>
      </c>
      <c r="AB6461">
        <v>5</v>
      </c>
      <c r="AC6461">
        <v>63832.43</v>
      </c>
      <c r="AD6461">
        <v>1</v>
      </c>
      <c r="AE6461">
        <v>1</v>
      </c>
      <c r="AF6461">
        <v>1</v>
      </c>
      <c r="AG6461">
        <v>93707.8</v>
      </c>
      <c r="AH6461">
        <v>0</v>
      </c>
    </row>
    <row r="6462" spans="21:34" x14ac:dyDescent="0.25">
      <c r="U6462">
        <v>6461</v>
      </c>
      <c r="V6462">
        <v>15688395</v>
      </c>
      <c r="W6462" t="s">
        <v>1929</v>
      </c>
      <c r="X6462">
        <v>582</v>
      </c>
      <c r="Y6462" t="s">
        <v>374</v>
      </c>
      <c r="Z6462" t="s">
        <v>436</v>
      </c>
      <c r="AA6462">
        <v>29</v>
      </c>
      <c r="AB6462">
        <v>4</v>
      </c>
      <c r="AC6462">
        <v>0</v>
      </c>
      <c r="AD6462">
        <v>2</v>
      </c>
      <c r="AE6462">
        <v>0</v>
      </c>
      <c r="AF6462">
        <v>0</v>
      </c>
      <c r="AG6462">
        <v>156153.26999999999</v>
      </c>
      <c r="AH6462">
        <v>0</v>
      </c>
    </row>
    <row r="6463" spans="21:34" x14ac:dyDescent="0.25">
      <c r="U6463">
        <v>6462</v>
      </c>
      <c r="V6463">
        <v>15666975</v>
      </c>
      <c r="W6463" t="s">
        <v>2982</v>
      </c>
      <c r="X6463">
        <v>710</v>
      </c>
      <c r="Y6463" t="s">
        <v>374</v>
      </c>
      <c r="Z6463" t="s">
        <v>437</v>
      </c>
      <c r="AA6463">
        <v>36</v>
      </c>
      <c r="AB6463">
        <v>4</v>
      </c>
      <c r="AC6463">
        <v>116085.06</v>
      </c>
      <c r="AD6463">
        <v>1</v>
      </c>
      <c r="AE6463">
        <v>1</v>
      </c>
      <c r="AF6463">
        <v>0</v>
      </c>
      <c r="AG6463">
        <v>58601.61</v>
      </c>
      <c r="AH6463">
        <v>0</v>
      </c>
    </row>
    <row r="6464" spans="21:34" x14ac:dyDescent="0.25">
      <c r="U6464">
        <v>6463</v>
      </c>
      <c r="V6464">
        <v>15682211</v>
      </c>
      <c r="W6464" t="s">
        <v>1670</v>
      </c>
      <c r="X6464">
        <v>467</v>
      </c>
      <c r="Y6464" t="s">
        <v>374</v>
      </c>
      <c r="Z6464" t="s">
        <v>436</v>
      </c>
      <c r="AA6464">
        <v>57</v>
      </c>
      <c r="AB6464">
        <v>1</v>
      </c>
      <c r="AC6464">
        <v>0</v>
      </c>
      <c r="AD6464">
        <v>2</v>
      </c>
      <c r="AE6464">
        <v>1</v>
      </c>
      <c r="AF6464">
        <v>1</v>
      </c>
      <c r="AG6464">
        <v>114448.77</v>
      </c>
      <c r="AH6464">
        <v>0</v>
      </c>
    </row>
    <row r="6465" spans="21:34" x14ac:dyDescent="0.25">
      <c r="U6465">
        <v>6464</v>
      </c>
      <c r="V6465">
        <v>15637411</v>
      </c>
      <c r="W6465" t="s">
        <v>2311</v>
      </c>
      <c r="X6465">
        <v>749</v>
      </c>
      <c r="Y6465" t="s">
        <v>374</v>
      </c>
      <c r="Z6465" t="s">
        <v>436</v>
      </c>
      <c r="AA6465">
        <v>30</v>
      </c>
      <c r="AB6465">
        <v>1</v>
      </c>
      <c r="AC6465">
        <v>0</v>
      </c>
      <c r="AD6465">
        <v>2</v>
      </c>
      <c r="AE6465">
        <v>0</v>
      </c>
      <c r="AF6465">
        <v>1</v>
      </c>
      <c r="AG6465">
        <v>126551.65</v>
      </c>
      <c r="AH6465">
        <v>0</v>
      </c>
    </row>
    <row r="6466" spans="21:34" x14ac:dyDescent="0.25">
      <c r="U6466">
        <v>6465</v>
      </c>
      <c r="V6466">
        <v>15591512</v>
      </c>
      <c r="W6466" t="s">
        <v>2705</v>
      </c>
      <c r="X6466">
        <v>564</v>
      </c>
      <c r="Y6466" t="s">
        <v>378</v>
      </c>
      <c r="Z6466" t="s">
        <v>437</v>
      </c>
      <c r="AA6466">
        <v>33</v>
      </c>
      <c r="AB6466">
        <v>2</v>
      </c>
      <c r="AC6466">
        <v>115761.51</v>
      </c>
      <c r="AD6466">
        <v>1</v>
      </c>
      <c r="AE6466">
        <v>0</v>
      </c>
      <c r="AF6466">
        <v>1</v>
      </c>
      <c r="AG6466">
        <v>112350.21</v>
      </c>
      <c r="AH6466">
        <v>1</v>
      </c>
    </row>
    <row r="6467" spans="21:34" x14ac:dyDescent="0.25">
      <c r="U6467">
        <v>6466</v>
      </c>
      <c r="V6467">
        <v>15606855</v>
      </c>
      <c r="W6467" t="s">
        <v>1731</v>
      </c>
      <c r="X6467">
        <v>730</v>
      </c>
      <c r="Y6467" t="s">
        <v>376</v>
      </c>
      <c r="Z6467" t="s">
        <v>436</v>
      </c>
      <c r="AA6467">
        <v>26</v>
      </c>
      <c r="AB6467">
        <v>6</v>
      </c>
      <c r="AC6467">
        <v>0</v>
      </c>
      <c r="AD6467">
        <v>2</v>
      </c>
      <c r="AE6467">
        <v>1</v>
      </c>
      <c r="AF6467">
        <v>1</v>
      </c>
      <c r="AG6467">
        <v>185808.7</v>
      </c>
      <c r="AH6467">
        <v>0</v>
      </c>
    </row>
    <row r="6468" spans="21:34" x14ac:dyDescent="0.25">
      <c r="U6468">
        <v>6467</v>
      </c>
      <c r="V6468">
        <v>15763683</v>
      </c>
      <c r="W6468" t="s">
        <v>2983</v>
      </c>
      <c r="X6468">
        <v>678</v>
      </c>
      <c r="Y6468" t="s">
        <v>378</v>
      </c>
      <c r="Z6468" t="s">
        <v>436</v>
      </c>
      <c r="AA6468">
        <v>32</v>
      </c>
      <c r="AB6468">
        <v>4</v>
      </c>
      <c r="AC6468">
        <v>139626.01</v>
      </c>
      <c r="AD6468">
        <v>1</v>
      </c>
      <c r="AE6468">
        <v>1</v>
      </c>
      <c r="AF6468">
        <v>1</v>
      </c>
      <c r="AG6468">
        <v>118235.52</v>
      </c>
      <c r="AH6468">
        <v>1</v>
      </c>
    </row>
    <row r="6469" spans="21:34" x14ac:dyDescent="0.25">
      <c r="U6469">
        <v>6468</v>
      </c>
      <c r="V6469">
        <v>15641782</v>
      </c>
      <c r="W6469" t="s">
        <v>790</v>
      </c>
      <c r="X6469">
        <v>540</v>
      </c>
      <c r="Y6469" t="s">
        <v>374</v>
      </c>
      <c r="Z6469" t="s">
        <v>437</v>
      </c>
      <c r="AA6469">
        <v>31</v>
      </c>
      <c r="AB6469">
        <v>7</v>
      </c>
      <c r="AC6469">
        <v>0</v>
      </c>
      <c r="AD6469">
        <v>1</v>
      </c>
      <c r="AE6469">
        <v>0</v>
      </c>
      <c r="AF6469">
        <v>1</v>
      </c>
      <c r="AG6469">
        <v>183051.6</v>
      </c>
      <c r="AH6469">
        <v>1</v>
      </c>
    </row>
    <row r="6470" spans="21:34" x14ac:dyDescent="0.25">
      <c r="U6470">
        <v>6469</v>
      </c>
      <c r="V6470">
        <v>15677184</v>
      </c>
      <c r="W6470" t="s">
        <v>1492</v>
      </c>
      <c r="X6470">
        <v>767</v>
      </c>
      <c r="Y6470" t="s">
        <v>374</v>
      </c>
      <c r="Z6470" t="s">
        <v>437</v>
      </c>
      <c r="AA6470">
        <v>35</v>
      </c>
      <c r="AB6470">
        <v>6</v>
      </c>
      <c r="AC6470">
        <v>115576.44</v>
      </c>
      <c r="AD6470">
        <v>1</v>
      </c>
      <c r="AE6470">
        <v>0</v>
      </c>
      <c r="AF6470">
        <v>1</v>
      </c>
      <c r="AG6470">
        <v>27922.45</v>
      </c>
      <c r="AH6470">
        <v>0</v>
      </c>
    </row>
    <row r="6471" spans="21:34" x14ac:dyDescent="0.25">
      <c r="U6471">
        <v>6470</v>
      </c>
      <c r="V6471">
        <v>15775042</v>
      </c>
      <c r="W6471" t="s">
        <v>834</v>
      </c>
      <c r="X6471">
        <v>615</v>
      </c>
      <c r="Y6471" t="s">
        <v>374</v>
      </c>
      <c r="Z6471" t="s">
        <v>437</v>
      </c>
      <c r="AA6471">
        <v>23</v>
      </c>
      <c r="AB6471">
        <v>4</v>
      </c>
      <c r="AC6471">
        <v>0</v>
      </c>
      <c r="AD6471">
        <v>2</v>
      </c>
      <c r="AE6471">
        <v>1</v>
      </c>
      <c r="AF6471">
        <v>0</v>
      </c>
      <c r="AG6471">
        <v>196476.19</v>
      </c>
      <c r="AH6471">
        <v>0</v>
      </c>
    </row>
    <row r="6472" spans="21:34" x14ac:dyDescent="0.25">
      <c r="U6472">
        <v>6471</v>
      </c>
      <c r="V6472">
        <v>15616630</v>
      </c>
      <c r="W6472" t="s">
        <v>2259</v>
      </c>
      <c r="X6472">
        <v>583</v>
      </c>
      <c r="Y6472" t="s">
        <v>378</v>
      </c>
      <c r="Z6472" t="s">
        <v>437</v>
      </c>
      <c r="AA6472">
        <v>41</v>
      </c>
      <c r="AB6472">
        <v>5</v>
      </c>
      <c r="AC6472">
        <v>77647.600000000006</v>
      </c>
      <c r="AD6472">
        <v>1</v>
      </c>
      <c r="AE6472">
        <v>1</v>
      </c>
      <c r="AF6472">
        <v>0</v>
      </c>
      <c r="AG6472">
        <v>190429.52</v>
      </c>
      <c r="AH6472">
        <v>0</v>
      </c>
    </row>
    <row r="6473" spans="21:34" x14ac:dyDescent="0.25">
      <c r="U6473">
        <v>6472</v>
      </c>
      <c r="V6473">
        <v>15800233</v>
      </c>
      <c r="W6473" t="s">
        <v>1120</v>
      </c>
      <c r="X6473">
        <v>850</v>
      </c>
      <c r="Y6473" t="s">
        <v>374</v>
      </c>
      <c r="Z6473" t="s">
        <v>437</v>
      </c>
      <c r="AA6473">
        <v>40</v>
      </c>
      <c r="AB6473">
        <v>5</v>
      </c>
      <c r="AC6473">
        <v>0</v>
      </c>
      <c r="AD6473">
        <v>2</v>
      </c>
      <c r="AE6473">
        <v>1</v>
      </c>
      <c r="AF6473">
        <v>0</v>
      </c>
      <c r="AG6473">
        <v>35034.15</v>
      </c>
      <c r="AH6473">
        <v>0</v>
      </c>
    </row>
    <row r="6474" spans="21:34" x14ac:dyDescent="0.25">
      <c r="U6474">
        <v>6473</v>
      </c>
      <c r="V6474">
        <v>15588419</v>
      </c>
      <c r="W6474" t="s">
        <v>863</v>
      </c>
      <c r="X6474">
        <v>651</v>
      </c>
      <c r="Y6474" t="s">
        <v>378</v>
      </c>
      <c r="Z6474" t="s">
        <v>437</v>
      </c>
      <c r="AA6474">
        <v>34</v>
      </c>
      <c r="AB6474">
        <v>10</v>
      </c>
      <c r="AC6474">
        <v>148962.46</v>
      </c>
      <c r="AD6474">
        <v>1</v>
      </c>
      <c r="AE6474">
        <v>1</v>
      </c>
      <c r="AF6474">
        <v>0</v>
      </c>
      <c r="AG6474">
        <v>66389.429999999993</v>
      </c>
      <c r="AH6474">
        <v>1</v>
      </c>
    </row>
    <row r="6475" spans="21:34" x14ac:dyDescent="0.25">
      <c r="U6475">
        <v>6474</v>
      </c>
      <c r="V6475">
        <v>15595557</v>
      </c>
      <c r="W6475" t="s">
        <v>773</v>
      </c>
      <c r="X6475">
        <v>798</v>
      </c>
      <c r="Y6475" t="s">
        <v>374</v>
      </c>
      <c r="Z6475" t="s">
        <v>436</v>
      </c>
      <c r="AA6475">
        <v>22</v>
      </c>
      <c r="AB6475">
        <v>8</v>
      </c>
      <c r="AC6475">
        <v>0</v>
      </c>
      <c r="AD6475">
        <v>2</v>
      </c>
      <c r="AE6475">
        <v>1</v>
      </c>
      <c r="AF6475">
        <v>0</v>
      </c>
      <c r="AG6475">
        <v>107615.43</v>
      </c>
      <c r="AH6475">
        <v>0</v>
      </c>
    </row>
    <row r="6476" spans="21:34" x14ac:dyDescent="0.25">
      <c r="U6476">
        <v>6475</v>
      </c>
      <c r="V6476">
        <v>15626143</v>
      </c>
      <c r="W6476" t="s">
        <v>1389</v>
      </c>
      <c r="X6476">
        <v>695</v>
      </c>
      <c r="Y6476" t="s">
        <v>374</v>
      </c>
      <c r="Z6476" t="s">
        <v>436</v>
      </c>
      <c r="AA6476">
        <v>37</v>
      </c>
      <c r="AB6476">
        <v>2</v>
      </c>
      <c r="AC6476">
        <v>0</v>
      </c>
      <c r="AD6476">
        <v>2</v>
      </c>
      <c r="AE6476">
        <v>1</v>
      </c>
      <c r="AF6476">
        <v>1</v>
      </c>
      <c r="AG6476">
        <v>99692.65</v>
      </c>
      <c r="AH6476">
        <v>0</v>
      </c>
    </row>
    <row r="6477" spans="21:34" x14ac:dyDescent="0.25">
      <c r="U6477">
        <v>6476</v>
      </c>
      <c r="V6477">
        <v>15566030</v>
      </c>
      <c r="W6477" t="s">
        <v>1670</v>
      </c>
      <c r="X6477">
        <v>497</v>
      </c>
      <c r="Y6477" t="s">
        <v>378</v>
      </c>
      <c r="Z6477" t="s">
        <v>436</v>
      </c>
      <c r="AA6477">
        <v>41</v>
      </c>
      <c r="AB6477">
        <v>5</v>
      </c>
      <c r="AC6477">
        <v>80542.81</v>
      </c>
      <c r="AD6477">
        <v>1</v>
      </c>
      <c r="AE6477">
        <v>0</v>
      </c>
      <c r="AF6477">
        <v>0</v>
      </c>
      <c r="AG6477">
        <v>88729.22</v>
      </c>
      <c r="AH6477">
        <v>1</v>
      </c>
    </row>
    <row r="6478" spans="21:34" x14ac:dyDescent="0.25">
      <c r="U6478">
        <v>6477</v>
      </c>
      <c r="V6478">
        <v>15701412</v>
      </c>
      <c r="W6478" t="s">
        <v>702</v>
      </c>
      <c r="X6478">
        <v>739</v>
      </c>
      <c r="Y6478" t="s">
        <v>374</v>
      </c>
      <c r="Z6478" t="s">
        <v>436</v>
      </c>
      <c r="AA6478">
        <v>40</v>
      </c>
      <c r="AB6478">
        <v>4</v>
      </c>
      <c r="AC6478">
        <v>0</v>
      </c>
      <c r="AD6478">
        <v>2</v>
      </c>
      <c r="AE6478">
        <v>0</v>
      </c>
      <c r="AF6478">
        <v>0</v>
      </c>
      <c r="AG6478">
        <v>173321.65</v>
      </c>
      <c r="AH6478">
        <v>0</v>
      </c>
    </row>
    <row r="6479" spans="21:34" x14ac:dyDescent="0.25">
      <c r="U6479">
        <v>6478</v>
      </c>
      <c r="V6479">
        <v>15702464</v>
      </c>
      <c r="W6479" t="s">
        <v>1022</v>
      </c>
      <c r="X6479">
        <v>549</v>
      </c>
      <c r="Y6479" t="s">
        <v>374</v>
      </c>
      <c r="Z6479" t="s">
        <v>437</v>
      </c>
      <c r="AA6479">
        <v>34</v>
      </c>
      <c r="AB6479">
        <v>4</v>
      </c>
      <c r="AC6479">
        <v>0</v>
      </c>
      <c r="AD6479">
        <v>2</v>
      </c>
      <c r="AE6479">
        <v>0</v>
      </c>
      <c r="AF6479">
        <v>0</v>
      </c>
      <c r="AG6479">
        <v>139463.57</v>
      </c>
      <c r="AH6479">
        <v>0</v>
      </c>
    </row>
    <row r="6480" spans="21:34" x14ac:dyDescent="0.25">
      <c r="U6480">
        <v>6479</v>
      </c>
      <c r="V6480">
        <v>15573348</v>
      </c>
      <c r="W6480" t="s">
        <v>669</v>
      </c>
      <c r="X6480">
        <v>850</v>
      </c>
      <c r="Y6480" t="s">
        <v>374</v>
      </c>
      <c r="Z6480" t="s">
        <v>436</v>
      </c>
      <c r="AA6480">
        <v>35</v>
      </c>
      <c r="AB6480">
        <v>9</v>
      </c>
      <c r="AC6480">
        <v>102050.47</v>
      </c>
      <c r="AD6480">
        <v>1</v>
      </c>
      <c r="AE6480">
        <v>1</v>
      </c>
      <c r="AF6480">
        <v>1</v>
      </c>
      <c r="AG6480">
        <v>3769.71</v>
      </c>
      <c r="AH6480">
        <v>0</v>
      </c>
    </row>
    <row r="6481" spans="21:34" x14ac:dyDescent="0.25">
      <c r="U6481">
        <v>6480</v>
      </c>
      <c r="V6481">
        <v>15704160</v>
      </c>
      <c r="W6481" t="s">
        <v>1297</v>
      </c>
      <c r="X6481">
        <v>648</v>
      </c>
      <c r="Y6481" t="s">
        <v>376</v>
      </c>
      <c r="Z6481" t="s">
        <v>436</v>
      </c>
      <c r="AA6481">
        <v>49</v>
      </c>
      <c r="AB6481">
        <v>5</v>
      </c>
      <c r="AC6481">
        <v>0</v>
      </c>
      <c r="AD6481">
        <v>1</v>
      </c>
      <c r="AE6481">
        <v>1</v>
      </c>
      <c r="AF6481">
        <v>0</v>
      </c>
      <c r="AG6481">
        <v>149946.43</v>
      </c>
      <c r="AH6481">
        <v>1</v>
      </c>
    </row>
    <row r="6482" spans="21:34" x14ac:dyDescent="0.25">
      <c r="U6482">
        <v>6481</v>
      </c>
      <c r="V6482">
        <v>15693704</v>
      </c>
      <c r="W6482" t="s">
        <v>1521</v>
      </c>
      <c r="X6482">
        <v>679</v>
      </c>
      <c r="Y6482" t="s">
        <v>374</v>
      </c>
      <c r="Z6482" t="s">
        <v>437</v>
      </c>
      <c r="AA6482">
        <v>24</v>
      </c>
      <c r="AB6482">
        <v>6</v>
      </c>
      <c r="AC6482">
        <v>114948.76</v>
      </c>
      <c r="AD6482">
        <v>2</v>
      </c>
      <c r="AE6482">
        <v>0</v>
      </c>
      <c r="AF6482">
        <v>1</v>
      </c>
      <c r="AG6482">
        <v>135768.25</v>
      </c>
      <c r="AH6482">
        <v>0</v>
      </c>
    </row>
    <row r="6483" spans="21:34" x14ac:dyDescent="0.25">
      <c r="U6483">
        <v>6482</v>
      </c>
      <c r="V6483">
        <v>15664752</v>
      </c>
      <c r="W6483" t="s">
        <v>2984</v>
      </c>
      <c r="X6483">
        <v>606</v>
      </c>
      <c r="Y6483" t="s">
        <v>378</v>
      </c>
      <c r="Z6483" t="s">
        <v>436</v>
      </c>
      <c r="AA6483">
        <v>39</v>
      </c>
      <c r="AB6483">
        <v>8</v>
      </c>
      <c r="AC6483">
        <v>136000.45000000001</v>
      </c>
      <c r="AD6483">
        <v>2</v>
      </c>
      <c r="AE6483">
        <v>1</v>
      </c>
      <c r="AF6483">
        <v>0</v>
      </c>
      <c r="AG6483">
        <v>31708.53</v>
      </c>
      <c r="AH6483">
        <v>0</v>
      </c>
    </row>
    <row r="6484" spans="21:34" x14ac:dyDescent="0.25">
      <c r="U6484">
        <v>6483</v>
      </c>
      <c r="V6484">
        <v>15628292</v>
      </c>
      <c r="W6484" t="s">
        <v>1503</v>
      </c>
      <c r="X6484">
        <v>850</v>
      </c>
      <c r="Y6484" t="s">
        <v>374</v>
      </c>
      <c r="Z6484" t="s">
        <v>436</v>
      </c>
      <c r="AA6484">
        <v>32</v>
      </c>
      <c r="AB6484">
        <v>4</v>
      </c>
      <c r="AC6484">
        <v>156001.68</v>
      </c>
      <c r="AD6484">
        <v>2</v>
      </c>
      <c r="AE6484">
        <v>1</v>
      </c>
      <c r="AF6484">
        <v>1</v>
      </c>
      <c r="AG6484">
        <v>151677.31</v>
      </c>
      <c r="AH6484">
        <v>0</v>
      </c>
    </row>
    <row r="6485" spans="21:34" x14ac:dyDescent="0.25">
      <c r="U6485">
        <v>6484</v>
      </c>
      <c r="V6485">
        <v>15621195</v>
      </c>
      <c r="W6485" t="s">
        <v>1284</v>
      </c>
      <c r="X6485">
        <v>619</v>
      </c>
      <c r="Y6485" t="s">
        <v>378</v>
      </c>
      <c r="Z6485" t="s">
        <v>436</v>
      </c>
      <c r="AA6485">
        <v>41</v>
      </c>
      <c r="AB6485">
        <v>3</v>
      </c>
      <c r="AC6485">
        <v>147974.16</v>
      </c>
      <c r="AD6485">
        <v>2</v>
      </c>
      <c r="AE6485">
        <v>1</v>
      </c>
      <c r="AF6485">
        <v>0</v>
      </c>
      <c r="AG6485">
        <v>170518.83</v>
      </c>
      <c r="AH6485">
        <v>0</v>
      </c>
    </row>
    <row r="6486" spans="21:34" x14ac:dyDescent="0.25">
      <c r="U6486">
        <v>6485</v>
      </c>
      <c r="V6486">
        <v>15668629</v>
      </c>
      <c r="W6486" t="s">
        <v>1800</v>
      </c>
      <c r="X6486">
        <v>719</v>
      </c>
      <c r="Y6486" t="s">
        <v>376</v>
      </c>
      <c r="Z6486" t="s">
        <v>436</v>
      </c>
      <c r="AA6486">
        <v>44</v>
      </c>
      <c r="AB6486">
        <v>2</v>
      </c>
      <c r="AC6486">
        <v>0</v>
      </c>
      <c r="AD6486">
        <v>2</v>
      </c>
      <c r="AE6486">
        <v>1</v>
      </c>
      <c r="AF6486">
        <v>0</v>
      </c>
      <c r="AG6486">
        <v>196582.19</v>
      </c>
      <c r="AH6486">
        <v>0</v>
      </c>
    </row>
    <row r="6487" spans="21:34" x14ac:dyDescent="0.25">
      <c r="U6487">
        <v>6486</v>
      </c>
      <c r="V6487">
        <v>15635197</v>
      </c>
      <c r="W6487" t="s">
        <v>1439</v>
      </c>
      <c r="X6487">
        <v>640</v>
      </c>
      <c r="Y6487" t="s">
        <v>378</v>
      </c>
      <c r="Z6487" t="s">
        <v>436</v>
      </c>
      <c r="AA6487">
        <v>26</v>
      </c>
      <c r="AB6487">
        <v>5</v>
      </c>
      <c r="AC6487">
        <v>90402.77</v>
      </c>
      <c r="AD6487">
        <v>1</v>
      </c>
      <c r="AE6487">
        <v>1</v>
      </c>
      <c r="AF6487">
        <v>1</v>
      </c>
      <c r="AG6487">
        <v>3298.65</v>
      </c>
      <c r="AH6487">
        <v>0</v>
      </c>
    </row>
    <row r="6488" spans="21:34" x14ac:dyDescent="0.25">
      <c r="U6488">
        <v>6487</v>
      </c>
      <c r="V6488">
        <v>15592761</v>
      </c>
      <c r="W6488" t="s">
        <v>988</v>
      </c>
      <c r="X6488">
        <v>710</v>
      </c>
      <c r="Y6488" t="s">
        <v>374</v>
      </c>
      <c r="Z6488" t="s">
        <v>436</v>
      </c>
      <c r="AA6488">
        <v>40</v>
      </c>
      <c r="AB6488">
        <v>5</v>
      </c>
      <c r="AC6488">
        <v>0</v>
      </c>
      <c r="AD6488">
        <v>2</v>
      </c>
      <c r="AE6488">
        <v>0</v>
      </c>
      <c r="AF6488">
        <v>0</v>
      </c>
      <c r="AG6488">
        <v>162878.96</v>
      </c>
      <c r="AH6488">
        <v>0</v>
      </c>
    </row>
    <row r="6489" spans="21:34" x14ac:dyDescent="0.25">
      <c r="U6489">
        <v>6488</v>
      </c>
      <c r="V6489">
        <v>15574283</v>
      </c>
      <c r="W6489" t="s">
        <v>1040</v>
      </c>
      <c r="X6489">
        <v>580</v>
      </c>
      <c r="Y6489" t="s">
        <v>374</v>
      </c>
      <c r="Z6489" t="s">
        <v>436</v>
      </c>
      <c r="AA6489">
        <v>31</v>
      </c>
      <c r="AB6489">
        <v>2</v>
      </c>
      <c r="AC6489">
        <v>0</v>
      </c>
      <c r="AD6489">
        <v>2</v>
      </c>
      <c r="AE6489">
        <v>0</v>
      </c>
      <c r="AF6489">
        <v>1</v>
      </c>
      <c r="AG6489">
        <v>64014.239999999998</v>
      </c>
      <c r="AH6489">
        <v>0</v>
      </c>
    </row>
    <row r="6490" spans="21:34" x14ac:dyDescent="0.25">
      <c r="U6490">
        <v>6489</v>
      </c>
      <c r="V6490">
        <v>15598097</v>
      </c>
      <c r="W6490" t="s">
        <v>1248</v>
      </c>
      <c r="X6490">
        <v>550</v>
      </c>
      <c r="Y6490" t="s">
        <v>374</v>
      </c>
      <c r="Z6490" t="s">
        <v>436</v>
      </c>
      <c r="AA6490">
        <v>44</v>
      </c>
      <c r="AB6490">
        <v>9</v>
      </c>
      <c r="AC6490">
        <v>0</v>
      </c>
      <c r="AD6490">
        <v>2</v>
      </c>
      <c r="AE6490">
        <v>1</v>
      </c>
      <c r="AF6490">
        <v>0</v>
      </c>
      <c r="AG6490">
        <v>26257.01</v>
      </c>
      <c r="AH6490">
        <v>0</v>
      </c>
    </row>
    <row r="6491" spans="21:34" x14ac:dyDescent="0.25">
      <c r="U6491">
        <v>6490</v>
      </c>
      <c r="V6491">
        <v>15711352</v>
      </c>
      <c r="W6491" t="s">
        <v>701</v>
      </c>
      <c r="X6491">
        <v>841</v>
      </c>
      <c r="Y6491" t="s">
        <v>374</v>
      </c>
      <c r="Z6491" t="s">
        <v>437</v>
      </c>
      <c r="AA6491">
        <v>31</v>
      </c>
      <c r="AB6491">
        <v>3</v>
      </c>
      <c r="AC6491">
        <v>162701.65</v>
      </c>
      <c r="AD6491">
        <v>2</v>
      </c>
      <c r="AE6491">
        <v>1</v>
      </c>
      <c r="AF6491">
        <v>1</v>
      </c>
      <c r="AG6491">
        <v>126794.56</v>
      </c>
      <c r="AH6491">
        <v>0</v>
      </c>
    </row>
    <row r="6492" spans="21:34" x14ac:dyDescent="0.25">
      <c r="U6492">
        <v>6491</v>
      </c>
      <c r="V6492">
        <v>15620751</v>
      </c>
      <c r="W6492" t="s">
        <v>2985</v>
      </c>
      <c r="X6492">
        <v>760</v>
      </c>
      <c r="Y6492" t="s">
        <v>374</v>
      </c>
      <c r="Z6492" t="s">
        <v>436</v>
      </c>
      <c r="AA6492">
        <v>34</v>
      </c>
      <c r="AB6492">
        <v>2</v>
      </c>
      <c r="AC6492">
        <v>0</v>
      </c>
      <c r="AD6492">
        <v>2</v>
      </c>
      <c r="AE6492">
        <v>1</v>
      </c>
      <c r="AF6492">
        <v>0</v>
      </c>
      <c r="AG6492">
        <v>164162.44</v>
      </c>
      <c r="AH6492">
        <v>0</v>
      </c>
    </row>
    <row r="6493" spans="21:34" x14ac:dyDescent="0.25">
      <c r="U6493">
        <v>6492</v>
      </c>
      <c r="V6493">
        <v>15656717</v>
      </c>
      <c r="W6493" t="s">
        <v>1043</v>
      </c>
      <c r="X6493">
        <v>687</v>
      </c>
      <c r="Y6493" t="s">
        <v>374</v>
      </c>
      <c r="Z6493" t="s">
        <v>437</v>
      </c>
      <c r="AA6493">
        <v>30</v>
      </c>
      <c r="AB6493">
        <v>6</v>
      </c>
      <c r="AC6493">
        <v>0</v>
      </c>
      <c r="AD6493">
        <v>2</v>
      </c>
      <c r="AE6493">
        <v>0</v>
      </c>
      <c r="AF6493">
        <v>0</v>
      </c>
      <c r="AG6493">
        <v>179206.92</v>
      </c>
      <c r="AH6493">
        <v>0</v>
      </c>
    </row>
    <row r="6494" spans="21:34" x14ac:dyDescent="0.25">
      <c r="U6494">
        <v>6493</v>
      </c>
      <c r="V6494">
        <v>15643121</v>
      </c>
      <c r="W6494" t="s">
        <v>649</v>
      </c>
      <c r="X6494">
        <v>753</v>
      </c>
      <c r="Y6494" t="s">
        <v>378</v>
      </c>
      <c r="Z6494" t="s">
        <v>437</v>
      </c>
      <c r="AA6494">
        <v>35</v>
      </c>
      <c r="AB6494">
        <v>5</v>
      </c>
      <c r="AC6494">
        <v>82453.960000000006</v>
      </c>
      <c r="AD6494">
        <v>2</v>
      </c>
      <c r="AE6494">
        <v>0</v>
      </c>
      <c r="AF6494">
        <v>0</v>
      </c>
      <c r="AG6494">
        <v>18254.75</v>
      </c>
      <c r="AH6494">
        <v>0</v>
      </c>
    </row>
    <row r="6495" spans="21:34" x14ac:dyDescent="0.25">
      <c r="U6495">
        <v>6494</v>
      </c>
      <c r="V6495">
        <v>15723671</v>
      </c>
      <c r="W6495" t="s">
        <v>673</v>
      </c>
      <c r="X6495">
        <v>661</v>
      </c>
      <c r="Y6495" t="s">
        <v>374</v>
      </c>
      <c r="Z6495" t="s">
        <v>436</v>
      </c>
      <c r="AA6495">
        <v>35</v>
      </c>
      <c r="AB6495">
        <v>9</v>
      </c>
      <c r="AC6495">
        <v>100107.99</v>
      </c>
      <c r="AD6495">
        <v>1</v>
      </c>
      <c r="AE6495">
        <v>1</v>
      </c>
      <c r="AF6495">
        <v>0</v>
      </c>
      <c r="AG6495">
        <v>83949.68</v>
      </c>
      <c r="AH6495">
        <v>0</v>
      </c>
    </row>
    <row r="6496" spans="21:34" x14ac:dyDescent="0.25">
      <c r="U6496">
        <v>6495</v>
      </c>
      <c r="V6496">
        <v>15752846</v>
      </c>
      <c r="W6496" t="s">
        <v>802</v>
      </c>
      <c r="X6496">
        <v>699</v>
      </c>
      <c r="Y6496" t="s">
        <v>374</v>
      </c>
      <c r="Z6496" t="s">
        <v>436</v>
      </c>
      <c r="AA6496">
        <v>28</v>
      </c>
      <c r="AB6496">
        <v>7</v>
      </c>
      <c r="AC6496">
        <v>0</v>
      </c>
      <c r="AD6496">
        <v>2</v>
      </c>
      <c r="AE6496">
        <v>1</v>
      </c>
      <c r="AF6496">
        <v>1</v>
      </c>
      <c r="AG6496">
        <v>22684.78</v>
      </c>
      <c r="AH6496">
        <v>0</v>
      </c>
    </row>
    <row r="6497" spans="21:34" x14ac:dyDescent="0.25">
      <c r="U6497">
        <v>6496</v>
      </c>
      <c r="V6497">
        <v>15640852</v>
      </c>
      <c r="W6497" t="s">
        <v>1303</v>
      </c>
      <c r="X6497">
        <v>617</v>
      </c>
      <c r="Y6497" t="s">
        <v>378</v>
      </c>
      <c r="Z6497" t="s">
        <v>437</v>
      </c>
      <c r="AA6497">
        <v>39</v>
      </c>
      <c r="AB6497">
        <v>5</v>
      </c>
      <c r="AC6497">
        <v>83348.89</v>
      </c>
      <c r="AD6497">
        <v>3</v>
      </c>
      <c r="AE6497">
        <v>1</v>
      </c>
      <c r="AF6497">
        <v>0</v>
      </c>
      <c r="AG6497">
        <v>7953.62</v>
      </c>
      <c r="AH6497">
        <v>1</v>
      </c>
    </row>
    <row r="6498" spans="21:34" x14ac:dyDescent="0.25">
      <c r="U6498">
        <v>6497</v>
      </c>
      <c r="V6498">
        <v>15789313</v>
      </c>
      <c r="W6498" t="s">
        <v>2986</v>
      </c>
      <c r="X6498">
        <v>595</v>
      </c>
      <c r="Y6498" t="s">
        <v>378</v>
      </c>
      <c r="Z6498" t="s">
        <v>437</v>
      </c>
      <c r="AA6498">
        <v>44</v>
      </c>
      <c r="AB6498">
        <v>4</v>
      </c>
      <c r="AC6498">
        <v>96553.52</v>
      </c>
      <c r="AD6498">
        <v>2</v>
      </c>
      <c r="AE6498">
        <v>1</v>
      </c>
      <c r="AF6498">
        <v>0</v>
      </c>
      <c r="AG6498">
        <v>143952.24</v>
      </c>
      <c r="AH6498">
        <v>1</v>
      </c>
    </row>
    <row r="6499" spans="21:34" x14ac:dyDescent="0.25">
      <c r="U6499">
        <v>6498</v>
      </c>
      <c r="V6499">
        <v>15793688</v>
      </c>
      <c r="W6499" t="s">
        <v>2987</v>
      </c>
      <c r="X6499">
        <v>669</v>
      </c>
      <c r="Y6499" t="s">
        <v>374</v>
      </c>
      <c r="Z6499" t="s">
        <v>436</v>
      </c>
      <c r="AA6499">
        <v>50</v>
      </c>
      <c r="AB6499">
        <v>9</v>
      </c>
      <c r="AC6499">
        <v>201009.64</v>
      </c>
      <c r="AD6499">
        <v>1</v>
      </c>
      <c r="AE6499">
        <v>1</v>
      </c>
      <c r="AF6499">
        <v>0</v>
      </c>
      <c r="AG6499">
        <v>158032.5</v>
      </c>
      <c r="AH6499">
        <v>1</v>
      </c>
    </row>
    <row r="6500" spans="21:34" x14ac:dyDescent="0.25">
      <c r="U6500">
        <v>6499</v>
      </c>
      <c r="V6500">
        <v>15770405</v>
      </c>
      <c r="W6500" t="s">
        <v>2012</v>
      </c>
      <c r="X6500">
        <v>613</v>
      </c>
      <c r="Y6500" t="s">
        <v>374</v>
      </c>
      <c r="Z6500" t="s">
        <v>437</v>
      </c>
      <c r="AA6500">
        <v>27</v>
      </c>
      <c r="AB6500">
        <v>5</v>
      </c>
      <c r="AC6500">
        <v>125167.74</v>
      </c>
      <c r="AD6500">
        <v>1</v>
      </c>
      <c r="AE6500">
        <v>1</v>
      </c>
      <c r="AF6500">
        <v>0</v>
      </c>
      <c r="AG6500">
        <v>199104.52</v>
      </c>
      <c r="AH6500">
        <v>0</v>
      </c>
    </row>
    <row r="6501" spans="21:34" x14ac:dyDescent="0.25">
      <c r="U6501">
        <v>6500</v>
      </c>
      <c r="V6501">
        <v>15702561</v>
      </c>
      <c r="W6501" t="s">
        <v>1160</v>
      </c>
      <c r="X6501">
        <v>782</v>
      </c>
      <c r="Y6501" t="s">
        <v>374</v>
      </c>
      <c r="Z6501" t="s">
        <v>436</v>
      </c>
      <c r="AA6501">
        <v>32</v>
      </c>
      <c r="AB6501">
        <v>9</v>
      </c>
      <c r="AC6501">
        <v>0</v>
      </c>
      <c r="AD6501">
        <v>1</v>
      </c>
      <c r="AE6501">
        <v>1</v>
      </c>
      <c r="AF6501">
        <v>1</v>
      </c>
      <c r="AG6501">
        <v>87566.97</v>
      </c>
      <c r="AH6501">
        <v>0</v>
      </c>
    </row>
    <row r="6502" spans="21:34" x14ac:dyDescent="0.25">
      <c r="U6502">
        <v>6501</v>
      </c>
      <c r="V6502">
        <v>15625964</v>
      </c>
      <c r="W6502" t="s">
        <v>2201</v>
      </c>
      <c r="X6502">
        <v>582</v>
      </c>
      <c r="Y6502" t="s">
        <v>374</v>
      </c>
      <c r="Z6502" t="s">
        <v>437</v>
      </c>
      <c r="AA6502">
        <v>43</v>
      </c>
      <c r="AB6502">
        <v>5</v>
      </c>
      <c r="AC6502">
        <v>153313.67000000001</v>
      </c>
      <c r="AD6502">
        <v>1</v>
      </c>
      <c r="AE6502">
        <v>0</v>
      </c>
      <c r="AF6502">
        <v>0</v>
      </c>
      <c r="AG6502">
        <v>170563.73</v>
      </c>
      <c r="AH6502">
        <v>0</v>
      </c>
    </row>
    <row r="6503" spans="21:34" x14ac:dyDescent="0.25">
      <c r="U6503">
        <v>6502</v>
      </c>
      <c r="V6503">
        <v>15761364</v>
      </c>
      <c r="W6503" t="s">
        <v>2007</v>
      </c>
      <c r="X6503">
        <v>679</v>
      </c>
      <c r="Y6503" t="s">
        <v>374</v>
      </c>
      <c r="Z6503" t="s">
        <v>436</v>
      </c>
      <c r="AA6503">
        <v>30</v>
      </c>
      <c r="AB6503">
        <v>9</v>
      </c>
      <c r="AC6503">
        <v>0</v>
      </c>
      <c r="AD6503">
        <v>2</v>
      </c>
      <c r="AE6503">
        <v>1</v>
      </c>
      <c r="AF6503">
        <v>0</v>
      </c>
      <c r="AG6503">
        <v>157871.54999999999</v>
      </c>
      <c r="AH6503">
        <v>0</v>
      </c>
    </row>
    <row r="6504" spans="21:34" x14ac:dyDescent="0.25">
      <c r="U6504">
        <v>6503</v>
      </c>
      <c r="V6504">
        <v>15590286</v>
      </c>
      <c r="W6504" t="s">
        <v>2988</v>
      </c>
      <c r="X6504">
        <v>611</v>
      </c>
      <c r="Y6504" t="s">
        <v>374</v>
      </c>
      <c r="Z6504" t="s">
        <v>437</v>
      </c>
      <c r="AA6504">
        <v>40</v>
      </c>
      <c r="AB6504">
        <v>2</v>
      </c>
      <c r="AC6504">
        <v>125879.29</v>
      </c>
      <c r="AD6504">
        <v>1</v>
      </c>
      <c r="AE6504">
        <v>1</v>
      </c>
      <c r="AF6504">
        <v>0</v>
      </c>
      <c r="AG6504">
        <v>93203.43</v>
      </c>
      <c r="AH6504">
        <v>0</v>
      </c>
    </row>
    <row r="6505" spans="21:34" x14ac:dyDescent="0.25">
      <c r="U6505">
        <v>6504</v>
      </c>
      <c r="V6505">
        <v>15587978</v>
      </c>
      <c r="W6505" t="s">
        <v>2989</v>
      </c>
      <c r="X6505">
        <v>455</v>
      </c>
      <c r="Y6505" t="s">
        <v>378</v>
      </c>
      <c r="Z6505" t="s">
        <v>437</v>
      </c>
      <c r="AA6505">
        <v>37</v>
      </c>
      <c r="AB6505">
        <v>6</v>
      </c>
      <c r="AC6505">
        <v>170057.62</v>
      </c>
      <c r="AD6505">
        <v>1</v>
      </c>
      <c r="AE6505">
        <v>0</v>
      </c>
      <c r="AF6505">
        <v>1</v>
      </c>
      <c r="AG6505">
        <v>54398.559999999998</v>
      </c>
      <c r="AH6505">
        <v>0</v>
      </c>
    </row>
    <row r="6506" spans="21:34" x14ac:dyDescent="0.25">
      <c r="U6506">
        <v>6505</v>
      </c>
      <c r="V6506">
        <v>15773242</v>
      </c>
      <c r="W6506" t="s">
        <v>2990</v>
      </c>
      <c r="X6506">
        <v>621</v>
      </c>
      <c r="Y6506" t="s">
        <v>374</v>
      </c>
      <c r="Z6506" t="s">
        <v>436</v>
      </c>
      <c r="AA6506">
        <v>32</v>
      </c>
      <c r="AB6506">
        <v>1</v>
      </c>
      <c r="AC6506">
        <v>0</v>
      </c>
      <c r="AD6506">
        <v>2</v>
      </c>
      <c r="AE6506">
        <v>1</v>
      </c>
      <c r="AF6506">
        <v>1</v>
      </c>
      <c r="AG6506">
        <v>168779.47</v>
      </c>
      <c r="AH6506">
        <v>0</v>
      </c>
    </row>
    <row r="6507" spans="21:34" x14ac:dyDescent="0.25">
      <c r="U6507">
        <v>6506</v>
      </c>
      <c r="V6507">
        <v>15761053</v>
      </c>
      <c r="W6507" t="s">
        <v>2991</v>
      </c>
      <c r="X6507">
        <v>596</v>
      </c>
      <c r="Y6507" t="s">
        <v>378</v>
      </c>
      <c r="Z6507" t="s">
        <v>436</v>
      </c>
      <c r="AA6507">
        <v>48</v>
      </c>
      <c r="AB6507">
        <v>2</v>
      </c>
      <c r="AC6507">
        <v>131326.47</v>
      </c>
      <c r="AD6507">
        <v>1</v>
      </c>
      <c r="AE6507">
        <v>0</v>
      </c>
      <c r="AF6507">
        <v>0</v>
      </c>
      <c r="AG6507">
        <v>1140.02</v>
      </c>
      <c r="AH6507">
        <v>1</v>
      </c>
    </row>
    <row r="6508" spans="21:34" x14ac:dyDescent="0.25">
      <c r="U6508">
        <v>6507</v>
      </c>
      <c r="V6508">
        <v>15702095</v>
      </c>
      <c r="W6508" t="s">
        <v>685</v>
      </c>
      <c r="X6508">
        <v>585</v>
      </c>
      <c r="Y6508" t="s">
        <v>376</v>
      </c>
      <c r="Z6508" t="s">
        <v>437</v>
      </c>
      <c r="AA6508">
        <v>56</v>
      </c>
      <c r="AB6508">
        <v>1</v>
      </c>
      <c r="AC6508">
        <v>128472.8</v>
      </c>
      <c r="AD6508">
        <v>1</v>
      </c>
      <c r="AE6508">
        <v>1</v>
      </c>
      <c r="AF6508">
        <v>0</v>
      </c>
      <c r="AG6508">
        <v>186476.91</v>
      </c>
      <c r="AH6508">
        <v>1</v>
      </c>
    </row>
    <row r="6509" spans="21:34" x14ac:dyDescent="0.25">
      <c r="U6509">
        <v>6508</v>
      </c>
      <c r="V6509">
        <v>15764253</v>
      </c>
      <c r="W6509" t="s">
        <v>2992</v>
      </c>
      <c r="X6509">
        <v>742</v>
      </c>
      <c r="Y6509" t="s">
        <v>374</v>
      </c>
      <c r="Z6509" t="s">
        <v>436</v>
      </c>
      <c r="AA6509">
        <v>32</v>
      </c>
      <c r="AB6509">
        <v>6</v>
      </c>
      <c r="AC6509">
        <v>160485.16</v>
      </c>
      <c r="AD6509">
        <v>1</v>
      </c>
      <c r="AE6509">
        <v>1</v>
      </c>
      <c r="AF6509">
        <v>0</v>
      </c>
      <c r="AG6509">
        <v>29023.03</v>
      </c>
      <c r="AH6509">
        <v>0</v>
      </c>
    </row>
    <row r="6510" spans="21:34" x14ac:dyDescent="0.25">
      <c r="U6510">
        <v>6509</v>
      </c>
      <c r="V6510">
        <v>15700801</v>
      </c>
      <c r="W6510" t="s">
        <v>2993</v>
      </c>
      <c r="X6510">
        <v>850</v>
      </c>
      <c r="Y6510" t="s">
        <v>378</v>
      </c>
      <c r="Z6510" t="s">
        <v>436</v>
      </c>
      <c r="AA6510">
        <v>42</v>
      </c>
      <c r="AB6510">
        <v>6</v>
      </c>
      <c r="AC6510">
        <v>84445.68</v>
      </c>
      <c r="AD6510">
        <v>3</v>
      </c>
      <c r="AE6510">
        <v>0</v>
      </c>
      <c r="AF6510">
        <v>1</v>
      </c>
      <c r="AG6510">
        <v>60021.34</v>
      </c>
      <c r="AH6510">
        <v>1</v>
      </c>
    </row>
    <row r="6511" spans="21:34" x14ac:dyDescent="0.25">
      <c r="U6511">
        <v>6510</v>
      </c>
      <c r="V6511">
        <v>15730590</v>
      </c>
      <c r="W6511" t="s">
        <v>755</v>
      </c>
      <c r="X6511">
        <v>738</v>
      </c>
      <c r="Y6511" t="s">
        <v>378</v>
      </c>
      <c r="Z6511" t="s">
        <v>437</v>
      </c>
      <c r="AA6511">
        <v>40</v>
      </c>
      <c r="AB6511">
        <v>1</v>
      </c>
      <c r="AC6511">
        <v>115409.18</v>
      </c>
      <c r="AD6511">
        <v>2</v>
      </c>
      <c r="AE6511">
        <v>0</v>
      </c>
      <c r="AF6511">
        <v>0</v>
      </c>
      <c r="AG6511">
        <v>180456.8</v>
      </c>
      <c r="AH6511">
        <v>0</v>
      </c>
    </row>
    <row r="6512" spans="21:34" x14ac:dyDescent="0.25">
      <c r="U6512">
        <v>6511</v>
      </c>
      <c r="V6512">
        <v>15643916</v>
      </c>
      <c r="W6512" t="s">
        <v>1263</v>
      </c>
      <c r="X6512">
        <v>619</v>
      </c>
      <c r="Y6512" t="s">
        <v>376</v>
      </c>
      <c r="Z6512" t="s">
        <v>436</v>
      </c>
      <c r="AA6512">
        <v>46</v>
      </c>
      <c r="AB6512">
        <v>8</v>
      </c>
      <c r="AC6512">
        <v>62400.480000000003</v>
      </c>
      <c r="AD6512">
        <v>1</v>
      </c>
      <c r="AE6512">
        <v>1</v>
      </c>
      <c r="AF6512">
        <v>1</v>
      </c>
      <c r="AG6512">
        <v>132498.39000000001</v>
      </c>
      <c r="AH6512">
        <v>1</v>
      </c>
    </row>
    <row r="6513" spans="21:34" x14ac:dyDescent="0.25">
      <c r="U6513">
        <v>6512</v>
      </c>
      <c r="V6513">
        <v>15720636</v>
      </c>
      <c r="W6513" t="s">
        <v>1303</v>
      </c>
      <c r="X6513">
        <v>628</v>
      </c>
      <c r="Y6513" t="s">
        <v>374</v>
      </c>
      <c r="Z6513" t="s">
        <v>437</v>
      </c>
      <c r="AA6513">
        <v>50</v>
      </c>
      <c r="AB6513">
        <v>4</v>
      </c>
      <c r="AC6513">
        <v>143054.56</v>
      </c>
      <c r="AD6513">
        <v>1</v>
      </c>
      <c r="AE6513">
        <v>0</v>
      </c>
      <c r="AF6513">
        <v>1</v>
      </c>
      <c r="AG6513">
        <v>109608.81</v>
      </c>
      <c r="AH6513">
        <v>1</v>
      </c>
    </row>
    <row r="6514" spans="21:34" x14ac:dyDescent="0.25">
      <c r="U6514">
        <v>6513</v>
      </c>
      <c r="V6514">
        <v>15795429</v>
      </c>
      <c r="W6514" t="s">
        <v>661</v>
      </c>
      <c r="X6514">
        <v>487</v>
      </c>
      <c r="Y6514" t="s">
        <v>374</v>
      </c>
      <c r="Z6514" t="s">
        <v>436</v>
      </c>
      <c r="AA6514">
        <v>24</v>
      </c>
      <c r="AB6514">
        <v>7</v>
      </c>
      <c r="AC6514">
        <v>133628.09</v>
      </c>
      <c r="AD6514">
        <v>2</v>
      </c>
      <c r="AE6514">
        <v>1</v>
      </c>
      <c r="AF6514">
        <v>1</v>
      </c>
      <c r="AG6514">
        <v>98570.01</v>
      </c>
      <c r="AH6514">
        <v>0</v>
      </c>
    </row>
    <row r="6515" spans="21:34" x14ac:dyDescent="0.25">
      <c r="U6515">
        <v>6514</v>
      </c>
      <c r="V6515">
        <v>15609254</v>
      </c>
      <c r="W6515" t="s">
        <v>2994</v>
      </c>
      <c r="X6515">
        <v>513</v>
      </c>
      <c r="Y6515" t="s">
        <v>376</v>
      </c>
      <c r="Z6515" t="s">
        <v>437</v>
      </c>
      <c r="AA6515">
        <v>41</v>
      </c>
      <c r="AB6515">
        <v>9</v>
      </c>
      <c r="AC6515">
        <v>107135.03999999999</v>
      </c>
      <c r="AD6515">
        <v>2</v>
      </c>
      <c r="AE6515">
        <v>1</v>
      </c>
      <c r="AF6515">
        <v>1</v>
      </c>
      <c r="AG6515">
        <v>160546.57999999999</v>
      </c>
      <c r="AH6515">
        <v>0</v>
      </c>
    </row>
    <row r="6516" spans="21:34" x14ac:dyDescent="0.25">
      <c r="U6516">
        <v>6515</v>
      </c>
      <c r="V6516">
        <v>15625141</v>
      </c>
      <c r="W6516" t="s">
        <v>2075</v>
      </c>
      <c r="X6516">
        <v>563</v>
      </c>
      <c r="Y6516" t="s">
        <v>376</v>
      </c>
      <c r="Z6516" t="s">
        <v>436</v>
      </c>
      <c r="AA6516">
        <v>26</v>
      </c>
      <c r="AB6516">
        <v>7</v>
      </c>
      <c r="AC6516">
        <v>0</v>
      </c>
      <c r="AD6516">
        <v>2</v>
      </c>
      <c r="AE6516">
        <v>0</v>
      </c>
      <c r="AF6516">
        <v>0</v>
      </c>
      <c r="AG6516">
        <v>6139.74</v>
      </c>
      <c r="AH6516">
        <v>0</v>
      </c>
    </row>
    <row r="6517" spans="21:34" x14ac:dyDescent="0.25">
      <c r="U6517">
        <v>6516</v>
      </c>
      <c r="V6517">
        <v>15810898</v>
      </c>
      <c r="W6517" t="s">
        <v>1370</v>
      </c>
      <c r="X6517">
        <v>803</v>
      </c>
      <c r="Y6517" t="s">
        <v>374</v>
      </c>
      <c r="Z6517" t="s">
        <v>437</v>
      </c>
      <c r="AA6517">
        <v>65</v>
      </c>
      <c r="AB6517">
        <v>2</v>
      </c>
      <c r="AC6517">
        <v>151659.51999999999</v>
      </c>
      <c r="AD6517">
        <v>2</v>
      </c>
      <c r="AE6517">
        <v>0</v>
      </c>
      <c r="AF6517">
        <v>1</v>
      </c>
      <c r="AG6517">
        <v>6930.17</v>
      </c>
      <c r="AH6517">
        <v>0</v>
      </c>
    </row>
    <row r="6518" spans="21:34" x14ac:dyDescent="0.25">
      <c r="U6518">
        <v>6517</v>
      </c>
      <c r="V6518">
        <v>15775797</v>
      </c>
      <c r="W6518" t="s">
        <v>1291</v>
      </c>
      <c r="X6518">
        <v>607</v>
      </c>
      <c r="Y6518" t="s">
        <v>376</v>
      </c>
      <c r="Z6518" t="s">
        <v>437</v>
      </c>
      <c r="AA6518">
        <v>32</v>
      </c>
      <c r="AB6518">
        <v>7</v>
      </c>
      <c r="AC6518">
        <v>0</v>
      </c>
      <c r="AD6518">
        <v>3</v>
      </c>
      <c r="AE6518">
        <v>0</v>
      </c>
      <c r="AF6518">
        <v>1</v>
      </c>
      <c r="AG6518">
        <v>10674.62</v>
      </c>
      <c r="AH6518">
        <v>0</v>
      </c>
    </row>
    <row r="6519" spans="21:34" x14ac:dyDescent="0.25">
      <c r="U6519">
        <v>6518</v>
      </c>
      <c r="V6519">
        <v>15795246</v>
      </c>
      <c r="W6519" t="s">
        <v>1617</v>
      </c>
      <c r="X6519">
        <v>628</v>
      </c>
      <c r="Y6519" t="s">
        <v>378</v>
      </c>
      <c r="Z6519" t="s">
        <v>437</v>
      </c>
      <c r="AA6519">
        <v>51</v>
      </c>
      <c r="AB6519">
        <v>9</v>
      </c>
      <c r="AC6519">
        <v>155903.82</v>
      </c>
      <c r="AD6519">
        <v>2</v>
      </c>
      <c r="AE6519">
        <v>1</v>
      </c>
      <c r="AF6519">
        <v>1</v>
      </c>
      <c r="AG6519">
        <v>71159.839999999997</v>
      </c>
      <c r="AH6519">
        <v>0</v>
      </c>
    </row>
    <row r="6520" spans="21:34" x14ac:dyDescent="0.25">
      <c r="U6520">
        <v>6519</v>
      </c>
      <c r="V6520">
        <v>15795275</v>
      </c>
      <c r="W6520" t="s">
        <v>1336</v>
      </c>
      <c r="X6520">
        <v>521</v>
      </c>
      <c r="Y6520" t="s">
        <v>376</v>
      </c>
      <c r="Z6520" t="s">
        <v>437</v>
      </c>
      <c r="AA6520">
        <v>49</v>
      </c>
      <c r="AB6520">
        <v>4</v>
      </c>
      <c r="AC6520">
        <v>82940.25</v>
      </c>
      <c r="AD6520">
        <v>2</v>
      </c>
      <c r="AE6520">
        <v>0</v>
      </c>
      <c r="AF6520">
        <v>0</v>
      </c>
      <c r="AG6520">
        <v>62413.01</v>
      </c>
      <c r="AH6520">
        <v>1</v>
      </c>
    </row>
    <row r="6521" spans="21:34" x14ac:dyDescent="0.25">
      <c r="U6521">
        <v>6520</v>
      </c>
      <c r="V6521">
        <v>15571869</v>
      </c>
      <c r="W6521" t="s">
        <v>1977</v>
      </c>
      <c r="X6521">
        <v>669</v>
      </c>
      <c r="Y6521" t="s">
        <v>378</v>
      </c>
      <c r="Z6521" t="s">
        <v>437</v>
      </c>
      <c r="AA6521">
        <v>50</v>
      </c>
      <c r="AB6521">
        <v>4</v>
      </c>
      <c r="AC6521">
        <v>112650.89</v>
      </c>
      <c r="AD6521">
        <v>1</v>
      </c>
      <c r="AE6521">
        <v>0</v>
      </c>
      <c r="AF6521">
        <v>0</v>
      </c>
      <c r="AG6521">
        <v>166386.22</v>
      </c>
      <c r="AH6521">
        <v>1</v>
      </c>
    </row>
    <row r="6522" spans="21:34" x14ac:dyDescent="0.25">
      <c r="U6522">
        <v>6521</v>
      </c>
      <c r="V6522">
        <v>15694143</v>
      </c>
      <c r="W6522" t="s">
        <v>1510</v>
      </c>
      <c r="X6522">
        <v>686</v>
      </c>
      <c r="Y6522" t="s">
        <v>374</v>
      </c>
      <c r="Z6522" t="s">
        <v>437</v>
      </c>
      <c r="AA6522">
        <v>41</v>
      </c>
      <c r="AB6522">
        <v>10</v>
      </c>
      <c r="AC6522">
        <v>0</v>
      </c>
      <c r="AD6522">
        <v>1</v>
      </c>
      <c r="AE6522">
        <v>1</v>
      </c>
      <c r="AF6522">
        <v>0</v>
      </c>
      <c r="AG6522">
        <v>133086.45000000001</v>
      </c>
      <c r="AH6522">
        <v>0</v>
      </c>
    </row>
    <row r="6523" spans="21:34" x14ac:dyDescent="0.25">
      <c r="U6523">
        <v>6522</v>
      </c>
      <c r="V6523">
        <v>15748231</v>
      </c>
      <c r="W6523" t="s">
        <v>901</v>
      </c>
      <c r="X6523">
        <v>700</v>
      </c>
      <c r="Y6523" t="s">
        <v>378</v>
      </c>
      <c r="Z6523" t="s">
        <v>436</v>
      </c>
      <c r="AA6523">
        <v>35</v>
      </c>
      <c r="AB6523">
        <v>4</v>
      </c>
      <c r="AC6523">
        <v>95853.39</v>
      </c>
      <c r="AD6523">
        <v>2</v>
      </c>
      <c r="AE6523">
        <v>1</v>
      </c>
      <c r="AF6523">
        <v>0</v>
      </c>
      <c r="AG6523">
        <v>192933.37</v>
      </c>
      <c r="AH6523">
        <v>0</v>
      </c>
    </row>
    <row r="6524" spans="21:34" x14ac:dyDescent="0.25">
      <c r="U6524">
        <v>6523</v>
      </c>
      <c r="V6524">
        <v>15632185</v>
      </c>
      <c r="W6524" t="s">
        <v>2995</v>
      </c>
      <c r="X6524">
        <v>663</v>
      </c>
      <c r="Y6524" t="s">
        <v>374</v>
      </c>
      <c r="Z6524" t="s">
        <v>437</v>
      </c>
      <c r="AA6524">
        <v>42</v>
      </c>
      <c r="AB6524">
        <v>1</v>
      </c>
      <c r="AC6524">
        <v>82228.67</v>
      </c>
      <c r="AD6524">
        <v>2</v>
      </c>
      <c r="AE6524">
        <v>1</v>
      </c>
      <c r="AF6524">
        <v>0</v>
      </c>
      <c r="AG6524">
        <v>71359.78</v>
      </c>
      <c r="AH6524">
        <v>0</v>
      </c>
    </row>
    <row r="6525" spans="21:34" x14ac:dyDescent="0.25">
      <c r="U6525">
        <v>6524</v>
      </c>
      <c r="V6525">
        <v>15806249</v>
      </c>
      <c r="W6525" t="s">
        <v>944</v>
      </c>
      <c r="X6525">
        <v>671</v>
      </c>
      <c r="Y6525" t="s">
        <v>376</v>
      </c>
      <c r="Z6525" t="s">
        <v>437</v>
      </c>
      <c r="AA6525">
        <v>31</v>
      </c>
      <c r="AB6525">
        <v>4</v>
      </c>
      <c r="AC6525">
        <v>0</v>
      </c>
      <c r="AD6525">
        <v>2</v>
      </c>
      <c r="AE6525">
        <v>0</v>
      </c>
      <c r="AF6525">
        <v>1</v>
      </c>
      <c r="AG6525">
        <v>79270.02</v>
      </c>
      <c r="AH6525">
        <v>0</v>
      </c>
    </row>
    <row r="6526" spans="21:34" x14ac:dyDescent="0.25">
      <c r="U6526">
        <v>6525</v>
      </c>
      <c r="V6526">
        <v>15743293</v>
      </c>
      <c r="W6526" t="s">
        <v>2507</v>
      </c>
      <c r="X6526">
        <v>651</v>
      </c>
      <c r="Y6526" t="s">
        <v>378</v>
      </c>
      <c r="Z6526" t="s">
        <v>437</v>
      </c>
      <c r="AA6526">
        <v>35</v>
      </c>
      <c r="AB6526">
        <v>1</v>
      </c>
      <c r="AC6526">
        <v>163700.78</v>
      </c>
      <c r="AD6526">
        <v>3</v>
      </c>
      <c r="AE6526">
        <v>1</v>
      </c>
      <c r="AF6526">
        <v>1</v>
      </c>
      <c r="AG6526">
        <v>29583.48</v>
      </c>
      <c r="AH6526">
        <v>1</v>
      </c>
    </row>
    <row r="6527" spans="21:34" x14ac:dyDescent="0.25">
      <c r="U6527">
        <v>6526</v>
      </c>
      <c r="V6527">
        <v>15598157</v>
      </c>
      <c r="W6527" t="s">
        <v>727</v>
      </c>
      <c r="X6527">
        <v>728</v>
      </c>
      <c r="Y6527" t="s">
        <v>374</v>
      </c>
      <c r="Z6527" t="s">
        <v>436</v>
      </c>
      <c r="AA6527">
        <v>34</v>
      </c>
      <c r="AB6527">
        <v>4</v>
      </c>
      <c r="AC6527">
        <v>106328.08</v>
      </c>
      <c r="AD6527">
        <v>1</v>
      </c>
      <c r="AE6527">
        <v>1</v>
      </c>
      <c r="AF6527">
        <v>0</v>
      </c>
      <c r="AG6527">
        <v>88680.65</v>
      </c>
      <c r="AH6527">
        <v>0</v>
      </c>
    </row>
    <row r="6528" spans="21:34" x14ac:dyDescent="0.25">
      <c r="U6528">
        <v>6527</v>
      </c>
      <c r="V6528">
        <v>15700946</v>
      </c>
      <c r="W6528" t="s">
        <v>2996</v>
      </c>
      <c r="X6528">
        <v>574</v>
      </c>
      <c r="Y6528" t="s">
        <v>374</v>
      </c>
      <c r="Z6528" t="s">
        <v>437</v>
      </c>
      <c r="AA6528">
        <v>34</v>
      </c>
      <c r="AB6528">
        <v>7</v>
      </c>
      <c r="AC6528">
        <v>152992.91</v>
      </c>
      <c r="AD6528">
        <v>1</v>
      </c>
      <c r="AE6528">
        <v>1</v>
      </c>
      <c r="AF6528">
        <v>1</v>
      </c>
      <c r="AG6528">
        <v>134691.20000000001</v>
      </c>
      <c r="AH6528">
        <v>0</v>
      </c>
    </row>
    <row r="6529" spans="21:34" x14ac:dyDescent="0.25">
      <c r="U6529">
        <v>6528</v>
      </c>
      <c r="V6529">
        <v>15722692</v>
      </c>
      <c r="W6529" t="s">
        <v>2165</v>
      </c>
      <c r="X6529">
        <v>464</v>
      </c>
      <c r="Y6529" t="s">
        <v>374</v>
      </c>
      <c r="Z6529" t="s">
        <v>436</v>
      </c>
      <c r="AA6529">
        <v>38</v>
      </c>
      <c r="AB6529">
        <v>3</v>
      </c>
      <c r="AC6529">
        <v>116439.65</v>
      </c>
      <c r="AD6529">
        <v>1</v>
      </c>
      <c r="AE6529">
        <v>1</v>
      </c>
      <c r="AF6529">
        <v>0</v>
      </c>
      <c r="AG6529">
        <v>75574.48</v>
      </c>
      <c r="AH6529">
        <v>0</v>
      </c>
    </row>
    <row r="6530" spans="21:34" x14ac:dyDescent="0.25">
      <c r="U6530">
        <v>6529</v>
      </c>
      <c r="V6530">
        <v>15696506</v>
      </c>
      <c r="W6530" t="s">
        <v>765</v>
      </c>
      <c r="X6530">
        <v>604</v>
      </c>
      <c r="Y6530" t="s">
        <v>376</v>
      </c>
      <c r="Z6530" t="s">
        <v>436</v>
      </c>
      <c r="AA6530">
        <v>27</v>
      </c>
      <c r="AB6530">
        <v>9</v>
      </c>
      <c r="AC6530">
        <v>101352.78</v>
      </c>
      <c r="AD6530">
        <v>1</v>
      </c>
      <c r="AE6530">
        <v>0</v>
      </c>
      <c r="AF6530">
        <v>0</v>
      </c>
      <c r="AG6530">
        <v>30252.3</v>
      </c>
      <c r="AH6530">
        <v>0</v>
      </c>
    </row>
    <row r="6531" spans="21:34" x14ac:dyDescent="0.25">
      <c r="U6531">
        <v>6530</v>
      </c>
      <c r="V6531">
        <v>15728823</v>
      </c>
      <c r="W6531" t="s">
        <v>2997</v>
      </c>
      <c r="X6531">
        <v>836</v>
      </c>
      <c r="Y6531" t="s">
        <v>376</v>
      </c>
      <c r="Z6531" t="s">
        <v>437</v>
      </c>
      <c r="AA6531">
        <v>37</v>
      </c>
      <c r="AB6531">
        <v>10</v>
      </c>
      <c r="AC6531">
        <v>0</v>
      </c>
      <c r="AD6531">
        <v>2</v>
      </c>
      <c r="AE6531">
        <v>1</v>
      </c>
      <c r="AF6531">
        <v>0</v>
      </c>
      <c r="AG6531">
        <v>111324.41</v>
      </c>
      <c r="AH6531">
        <v>0</v>
      </c>
    </row>
    <row r="6532" spans="21:34" x14ac:dyDescent="0.25">
      <c r="U6532">
        <v>6531</v>
      </c>
      <c r="V6532">
        <v>15808851</v>
      </c>
      <c r="W6532" t="s">
        <v>2998</v>
      </c>
      <c r="X6532">
        <v>511</v>
      </c>
      <c r="Y6532" t="s">
        <v>378</v>
      </c>
      <c r="Z6532" t="s">
        <v>437</v>
      </c>
      <c r="AA6532">
        <v>75</v>
      </c>
      <c r="AB6532">
        <v>9</v>
      </c>
      <c r="AC6532">
        <v>105609.17</v>
      </c>
      <c r="AD6532">
        <v>1</v>
      </c>
      <c r="AE6532">
        <v>0</v>
      </c>
      <c r="AF6532">
        <v>1</v>
      </c>
      <c r="AG6532">
        <v>105425.18</v>
      </c>
      <c r="AH6532">
        <v>0</v>
      </c>
    </row>
    <row r="6533" spans="21:34" x14ac:dyDescent="0.25">
      <c r="U6533">
        <v>6532</v>
      </c>
      <c r="V6533">
        <v>15675231</v>
      </c>
      <c r="W6533" t="s">
        <v>1119</v>
      </c>
      <c r="X6533">
        <v>518</v>
      </c>
      <c r="Y6533" t="s">
        <v>374</v>
      </c>
      <c r="Z6533" t="s">
        <v>437</v>
      </c>
      <c r="AA6533">
        <v>45</v>
      </c>
      <c r="AB6533">
        <v>8</v>
      </c>
      <c r="AC6533">
        <v>0</v>
      </c>
      <c r="AD6533">
        <v>2</v>
      </c>
      <c r="AE6533">
        <v>1</v>
      </c>
      <c r="AF6533">
        <v>1</v>
      </c>
      <c r="AG6533">
        <v>36193.07</v>
      </c>
      <c r="AH6533">
        <v>0</v>
      </c>
    </row>
    <row r="6534" spans="21:34" x14ac:dyDescent="0.25">
      <c r="U6534">
        <v>6533</v>
      </c>
      <c r="V6534">
        <v>15732299</v>
      </c>
      <c r="W6534" t="s">
        <v>1535</v>
      </c>
      <c r="X6534">
        <v>756</v>
      </c>
      <c r="Y6534" t="s">
        <v>374</v>
      </c>
      <c r="Z6534" t="s">
        <v>436</v>
      </c>
      <c r="AA6534">
        <v>67</v>
      </c>
      <c r="AB6534">
        <v>4</v>
      </c>
      <c r="AC6534">
        <v>0</v>
      </c>
      <c r="AD6534">
        <v>3</v>
      </c>
      <c r="AE6534">
        <v>1</v>
      </c>
      <c r="AF6534">
        <v>1</v>
      </c>
      <c r="AG6534">
        <v>93081.87</v>
      </c>
      <c r="AH6534">
        <v>0</v>
      </c>
    </row>
    <row r="6535" spans="21:34" x14ac:dyDescent="0.25">
      <c r="U6535">
        <v>6534</v>
      </c>
      <c r="V6535">
        <v>15706269</v>
      </c>
      <c r="W6535" t="s">
        <v>1668</v>
      </c>
      <c r="X6535">
        <v>489</v>
      </c>
      <c r="Y6535" t="s">
        <v>374</v>
      </c>
      <c r="Z6535" t="s">
        <v>437</v>
      </c>
      <c r="AA6535">
        <v>47</v>
      </c>
      <c r="AB6535">
        <v>8</v>
      </c>
      <c r="AC6535">
        <v>103894.38</v>
      </c>
      <c r="AD6535">
        <v>2</v>
      </c>
      <c r="AE6535">
        <v>1</v>
      </c>
      <c r="AF6535">
        <v>1</v>
      </c>
      <c r="AG6535">
        <v>107625.46</v>
      </c>
      <c r="AH6535">
        <v>0</v>
      </c>
    </row>
    <row r="6536" spans="21:34" x14ac:dyDescent="0.25">
      <c r="U6536">
        <v>6535</v>
      </c>
      <c r="V6536">
        <v>15590078</v>
      </c>
      <c r="W6536" t="s">
        <v>1047</v>
      </c>
      <c r="X6536">
        <v>622</v>
      </c>
      <c r="Y6536" t="s">
        <v>376</v>
      </c>
      <c r="Z6536" t="s">
        <v>436</v>
      </c>
      <c r="AA6536">
        <v>27</v>
      </c>
      <c r="AB6536">
        <v>9</v>
      </c>
      <c r="AC6536">
        <v>139834.93</v>
      </c>
      <c r="AD6536">
        <v>1</v>
      </c>
      <c r="AE6536">
        <v>1</v>
      </c>
      <c r="AF6536">
        <v>1</v>
      </c>
      <c r="AG6536">
        <v>152733.89000000001</v>
      </c>
      <c r="AH6536">
        <v>0</v>
      </c>
    </row>
    <row r="6537" spans="21:34" x14ac:dyDescent="0.25">
      <c r="U6537">
        <v>6536</v>
      </c>
      <c r="V6537">
        <v>15776985</v>
      </c>
      <c r="W6537" t="s">
        <v>1080</v>
      </c>
      <c r="X6537">
        <v>652</v>
      </c>
      <c r="Y6537" t="s">
        <v>374</v>
      </c>
      <c r="Z6537" t="s">
        <v>437</v>
      </c>
      <c r="AA6537">
        <v>36</v>
      </c>
      <c r="AB6537">
        <v>6</v>
      </c>
      <c r="AC6537">
        <v>112518.71</v>
      </c>
      <c r="AD6537">
        <v>2</v>
      </c>
      <c r="AE6537">
        <v>0</v>
      </c>
      <c r="AF6537">
        <v>1</v>
      </c>
      <c r="AG6537">
        <v>110421.31</v>
      </c>
      <c r="AH6537">
        <v>0</v>
      </c>
    </row>
    <row r="6538" spans="21:34" x14ac:dyDescent="0.25">
      <c r="U6538">
        <v>6537</v>
      </c>
      <c r="V6538">
        <v>15756743</v>
      </c>
      <c r="W6538" t="s">
        <v>1173</v>
      </c>
      <c r="X6538">
        <v>625</v>
      </c>
      <c r="Y6538" t="s">
        <v>374</v>
      </c>
      <c r="Z6538" t="s">
        <v>437</v>
      </c>
      <c r="AA6538">
        <v>37</v>
      </c>
      <c r="AB6538">
        <v>7</v>
      </c>
      <c r="AC6538">
        <v>115895.42</v>
      </c>
      <c r="AD6538">
        <v>1</v>
      </c>
      <c r="AE6538">
        <v>1</v>
      </c>
      <c r="AF6538">
        <v>0</v>
      </c>
      <c r="AG6538">
        <v>48486.25</v>
      </c>
      <c r="AH6538">
        <v>0</v>
      </c>
    </row>
    <row r="6539" spans="21:34" x14ac:dyDescent="0.25">
      <c r="U6539">
        <v>6538</v>
      </c>
      <c r="V6539">
        <v>15782364</v>
      </c>
      <c r="W6539" t="s">
        <v>1495</v>
      </c>
      <c r="X6539">
        <v>521</v>
      </c>
      <c r="Y6539" t="s">
        <v>376</v>
      </c>
      <c r="Z6539" t="s">
        <v>437</v>
      </c>
      <c r="AA6539">
        <v>39</v>
      </c>
      <c r="AB6539">
        <v>3</v>
      </c>
      <c r="AC6539">
        <v>146408.68</v>
      </c>
      <c r="AD6539">
        <v>1</v>
      </c>
      <c r="AE6539">
        <v>0</v>
      </c>
      <c r="AF6539">
        <v>0</v>
      </c>
      <c r="AG6539">
        <v>72993.67</v>
      </c>
      <c r="AH6539">
        <v>0</v>
      </c>
    </row>
    <row r="6540" spans="21:34" x14ac:dyDescent="0.25">
      <c r="U6540">
        <v>6539</v>
      </c>
      <c r="V6540">
        <v>15604093</v>
      </c>
      <c r="W6540" t="s">
        <v>2999</v>
      </c>
      <c r="X6540">
        <v>546</v>
      </c>
      <c r="Y6540" t="s">
        <v>374</v>
      </c>
      <c r="Z6540" t="s">
        <v>436</v>
      </c>
      <c r="AA6540">
        <v>34</v>
      </c>
      <c r="AB6540">
        <v>4</v>
      </c>
      <c r="AC6540">
        <v>165363.31</v>
      </c>
      <c r="AD6540">
        <v>2</v>
      </c>
      <c r="AE6540">
        <v>1</v>
      </c>
      <c r="AF6540">
        <v>1</v>
      </c>
      <c r="AG6540">
        <v>25744.13</v>
      </c>
      <c r="AH6540">
        <v>1</v>
      </c>
    </row>
    <row r="6541" spans="21:34" x14ac:dyDescent="0.25">
      <c r="U6541">
        <v>6540</v>
      </c>
      <c r="V6541">
        <v>15749328</v>
      </c>
      <c r="W6541" t="s">
        <v>911</v>
      </c>
      <c r="X6541">
        <v>697</v>
      </c>
      <c r="Y6541" t="s">
        <v>374</v>
      </c>
      <c r="Z6541" t="s">
        <v>437</v>
      </c>
      <c r="AA6541">
        <v>45</v>
      </c>
      <c r="AB6541">
        <v>1</v>
      </c>
      <c r="AC6541">
        <v>0</v>
      </c>
      <c r="AD6541">
        <v>2</v>
      </c>
      <c r="AE6541">
        <v>1</v>
      </c>
      <c r="AF6541">
        <v>0</v>
      </c>
      <c r="AG6541">
        <v>46807.62</v>
      </c>
      <c r="AH6541">
        <v>1</v>
      </c>
    </row>
    <row r="6542" spans="21:34" x14ac:dyDescent="0.25">
      <c r="U6542">
        <v>6541</v>
      </c>
      <c r="V6542">
        <v>15656322</v>
      </c>
      <c r="W6542" t="s">
        <v>3000</v>
      </c>
      <c r="X6542">
        <v>571</v>
      </c>
      <c r="Y6542" t="s">
        <v>378</v>
      </c>
      <c r="Z6542" t="s">
        <v>436</v>
      </c>
      <c r="AA6542">
        <v>33</v>
      </c>
      <c r="AB6542">
        <v>3</v>
      </c>
      <c r="AC6542">
        <v>71843.149999999994</v>
      </c>
      <c r="AD6542">
        <v>1</v>
      </c>
      <c r="AE6542">
        <v>1</v>
      </c>
      <c r="AF6542">
        <v>0</v>
      </c>
      <c r="AG6542">
        <v>26772.04</v>
      </c>
      <c r="AH6542">
        <v>0</v>
      </c>
    </row>
    <row r="6543" spans="21:34" x14ac:dyDescent="0.25">
      <c r="U6543">
        <v>6542</v>
      </c>
      <c r="V6543">
        <v>15685564</v>
      </c>
      <c r="W6543" t="s">
        <v>1524</v>
      </c>
      <c r="X6543">
        <v>748</v>
      </c>
      <c r="Y6543" t="s">
        <v>376</v>
      </c>
      <c r="Z6543" t="s">
        <v>436</v>
      </c>
      <c r="AA6543">
        <v>35</v>
      </c>
      <c r="AB6543">
        <v>5</v>
      </c>
      <c r="AC6543">
        <v>105492.53</v>
      </c>
      <c r="AD6543">
        <v>1</v>
      </c>
      <c r="AE6543">
        <v>1</v>
      </c>
      <c r="AF6543">
        <v>1</v>
      </c>
      <c r="AG6543">
        <v>150057.20000000001</v>
      </c>
      <c r="AH6543">
        <v>0</v>
      </c>
    </row>
    <row r="6544" spans="21:34" x14ac:dyDescent="0.25">
      <c r="U6544">
        <v>6543</v>
      </c>
      <c r="V6544">
        <v>15785831</v>
      </c>
      <c r="W6544" t="s">
        <v>1366</v>
      </c>
      <c r="X6544">
        <v>591</v>
      </c>
      <c r="Y6544" t="s">
        <v>374</v>
      </c>
      <c r="Z6544" t="s">
        <v>436</v>
      </c>
      <c r="AA6544">
        <v>35</v>
      </c>
      <c r="AB6544">
        <v>7</v>
      </c>
      <c r="AC6544">
        <v>183027.25</v>
      </c>
      <c r="AD6544">
        <v>1</v>
      </c>
      <c r="AE6544">
        <v>1</v>
      </c>
      <c r="AF6544">
        <v>1</v>
      </c>
      <c r="AG6544">
        <v>56028.79</v>
      </c>
      <c r="AH6544">
        <v>0</v>
      </c>
    </row>
    <row r="6545" spans="21:34" x14ac:dyDescent="0.25">
      <c r="U6545">
        <v>6544</v>
      </c>
      <c r="V6545">
        <v>15796218</v>
      </c>
      <c r="W6545" t="s">
        <v>796</v>
      </c>
      <c r="X6545">
        <v>814</v>
      </c>
      <c r="Y6545" t="s">
        <v>378</v>
      </c>
      <c r="Z6545" t="s">
        <v>436</v>
      </c>
      <c r="AA6545">
        <v>29</v>
      </c>
      <c r="AB6545">
        <v>1</v>
      </c>
      <c r="AC6545">
        <v>131968.57</v>
      </c>
      <c r="AD6545">
        <v>2</v>
      </c>
      <c r="AE6545">
        <v>1</v>
      </c>
      <c r="AF6545">
        <v>1</v>
      </c>
      <c r="AG6545">
        <v>147693.92000000001</v>
      </c>
      <c r="AH6545">
        <v>0</v>
      </c>
    </row>
    <row r="6546" spans="21:34" x14ac:dyDescent="0.25">
      <c r="U6546">
        <v>6545</v>
      </c>
      <c r="V6546">
        <v>15716218</v>
      </c>
      <c r="W6546" t="s">
        <v>2795</v>
      </c>
      <c r="X6546">
        <v>709</v>
      </c>
      <c r="Y6546" t="s">
        <v>374</v>
      </c>
      <c r="Z6546" t="s">
        <v>437</v>
      </c>
      <c r="AA6546">
        <v>45</v>
      </c>
      <c r="AB6546">
        <v>3</v>
      </c>
      <c r="AC6546">
        <v>104118.5</v>
      </c>
      <c r="AD6546">
        <v>1</v>
      </c>
      <c r="AE6546">
        <v>0</v>
      </c>
      <c r="AF6546">
        <v>1</v>
      </c>
      <c r="AG6546">
        <v>174032</v>
      </c>
      <c r="AH6546">
        <v>0</v>
      </c>
    </row>
    <row r="6547" spans="21:34" x14ac:dyDescent="0.25">
      <c r="U6547">
        <v>6546</v>
      </c>
      <c r="V6547">
        <v>15572735</v>
      </c>
      <c r="W6547" t="s">
        <v>816</v>
      </c>
      <c r="X6547">
        <v>433</v>
      </c>
      <c r="Y6547" t="s">
        <v>376</v>
      </c>
      <c r="Z6547" t="s">
        <v>436</v>
      </c>
      <c r="AA6547">
        <v>27</v>
      </c>
      <c r="AB6547">
        <v>2</v>
      </c>
      <c r="AC6547">
        <v>0</v>
      </c>
      <c r="AD6547">
        <v>2</v>
      </c>
      <c r="AE6547">
        <v>1</v>
      </c>
      <c r="AF6547">
        <v>1</v>
      </c>
      <c r="AG6547">
        <v>153698.65</v>
      </c>
      <c r="AH6547">
        <v>0</v>
      </c>
    </row>
    <row r="6548" spans="21:34" x14ac:dyDescent="0.25">
      <c r="U6548">
        <v>6547</v>
      </c>
      <c r="V6548">
        <v>15633840</v>
      </c>
      <c r="W6548" t="s">
        <v>661</v>
      </c>
      <c r="X6548">
        <v>781</v>
      </c>
      <c r="Y6548" t="s">
        <v>374</v>
      </c>
      <c r="Z6548" t="s">
        <v>436</v>
      </c>
      <c r="AA6548">
        <v>20</v>
      </c>
      <c r="AB6548">
        <v>0</v>
      </c>
      <c r="AC6548">
        <v>125023.1</v>
      </c>
      <c r="AD6548">
        <v>2</v>
      </c>
      <c r="AE6548">
        <v>1</v>
      </c>
      <c r="AF6548">
        <v>1</v>
      </c>
      <c r="AG6548">
        <v>108301.45</v>
      </c>
      <c r="AH6548">
        <v>0</v>
      </c>
    </row>
    <row r="6549" spans="21:34" x14ac:dyDescent="0.25">
      <c r="U6549">
        <v>6548</v>
      </c>
      <c r="V6549">
        <v>15608760</v>
      </c>
      <c r="W6549" t="s">
        <v>1272</v>
      </c>
      <c r="X6549">
        <v>656</v>
      </c>
      <c r="Y6549" t="s">
        <v>374</v>
      </c>
      <c r="Z6549" t="s">
        <v>437</v>
      </c>
      <c r="AA6549">
        <v>30</v>
      </c>
      <c r="AB6549">
        <v>4</v>
      </c>
      <c r="AC6549">
        <v>74323.199999999997</v>
      </c>
      <c r="AD6549">
        <v>1</v>
      </c>
      <c r="AE6549">
        <v>1</v>
      </c>
      <c r="AF6549">
        <v>1</v>
      </c>
      <c r="AG6549">
        <v>22929.08</v>
      </c>
      <c r="AH6549">
        <v>0</v>
      </c>
    </row>
    <row r="6550" spans="21:34" x14ac:dyDescent="0.25">
      <c r="U6550">
        <v>6549</v>
      </c>
      <c r="V6550">
        <v>15627848</v>
      </c>
      <c r="W6550" t="s">
        <v>2459</v>
      </c>
      <c r="X6550">
        <v>683</v>
      </c>
      <c r="Y6550" t="s">
        <v>374</v>
      </c>
      <c r="Z6550" t="s">
        <v>436</v>
      </c>
      <c r="AA6550">
        <v>38</v>
      </c>
      <c r="AB6550">
        <v>7</v>
      </c>
      <c r="AC6550">
        <v>109346.13</v>
      </c>
      <c r="AD6550">
        <v>2</v>
      </c>
      <c r="AE6550">
        <v>1</v>
      </c>
      <c r="AF6550">
        <v>0</v>
      </c>
      <c r="AG6550">
        <v>102665.92</v>
      </c>
      <c r="AH6550">
        <v>0</v>
      </c>
    </row>
    <row r="6551" spans="21:34" x14ac:dyDescent="0.25">
      <c r="U6551">
        <v>6550</v>
      </c>
      <c r="V6551">
        <v>15792029</v>
      </c>
      <c r="W6551" t="s">
        <v>1757</v>
      </c>
      <c r="X6551">
        <v>620</v>
      </c>
      <c r="Y6551" t="s">
        <v>374</v>
      </c>
      <c r="Z6551" t="s">
        <v>436</v>
      </c>
      <c r="AA6551">
        <v>32</v>
      </c>
      <c r="AB6551">
        <v>6</v>
      </c>
      <c r="AC6551">
        <v>0</v>
      </c>
      <c r="AD6551">
        <v>2</v>
      </c>
      <c r="AE6551">
        <v>1</v>
      </c>
      <c r="AF6551">
        <v>0</v>
      </c>
      <c r="AG6551">
        <v>56139.09</v>
      </c>
      <c r="AH6551">
        <v>0</v>
      </c>
    </row>
    <row r="6552" spans="21:34" x14ac:dyDescent="0.25">
      <c r="U6552">
        <v>6551</v>
      </c>
      <c r="V6552">
        <v>15617331</v>
      </c>
      <c r="W6552" t="s">
        <v>3001</v>
      </c>
      <c r="X6552">
        <v>637</v>
      </c>
      <c r="Y6552" t="s">
        <v>378</v>
      </c>
      <c r="Z6552" t="s">
        <v>437</v>
      </c>
      <c r="AA6552">
        <v>39</v>
      </c>
      <c r="AB6552">
        <v>3</v>
      </c>
      <c r="AC6552">
        <v>109698.41</v>
      </c>
      <c r="AD6552">
        <v>1</v>
      </c>
      <c r="AE6552">
        <v>1</v>
      </c>
      <c r="AF6552">
        <v>1</v>
      </c>
      <c r="AG6552">
        <v>88391.29</v>
      </c>
      <c r="AH6552">
        <v>1</v>
      </c>
    </row>
    <row r="6553" spans="21:34" x14ac:dyDescent="0.25">
      <c r="U6553">
        <v>6552</v>
      </c>
      <c r="V6553">
        <v>15651740</v>
      </c>
      <c r="W6553" t="s">
        <v>1170</v>
      </c>
      <c r="X6553">
        <v>525</v>
      </c>
      <c r="Y6553" t="s">
        <v>376</v>
      </c>
      <c r="Z6553" t="s">
        <v>437</v>
      </c>
      <c r="AA6553">
        <v>30</v>
      </c>
      <c r="AB6553">
        <v>5</v>
      </c>
      <c r="AC6553">
        <v>0</v>
      </c>
      <c r="AD6553">
        <v>2</v>
      </c>
      <c r="AE6553">
        <v>0</v>
      </c>
      <c r="AF6553">
        <v>1</v>
      </c>
      <c r="AG6553">
        <v>149195.44</v>
      </c>
      <c r="AH6553">
        <v>0</v>
      </c>
    </row>
    <row r="6554" spans="21:34" x14ac:dyDescent="0.25">
      <c r="U6554">
        <v>6553</v>
      </c>
      <c r="V6554">
        <v>15636407</v>
      </c>
      <c r="W6554" t="s">
        <v>2900</v>
      </c>
      <c r="X6554">
        <v>793</v>
      </c>
      <c r="Y6554" t="s">
        <v>378</v>
      </c>
      <c r="Z6554" t="s">
        <v>437</v>
      </c>
      <c r="AA6554">
        <v>34</v>
      </c>
      <c r="AB6554">
        <v>5</v>
      </c>
      <c r="AC6554">
        <v>127758.09</v>
      </c>
      <c r="AD6554">
        <v>1</v>
      </c>
      <c r="AE6554">
        <v>1</v>
      </c>
      <c r="AF6554">
        <v>0</v>
      </c>
      <c r="AG6554">
        <v>143357.03</v>
      </c>
      <c r="AH6554">
        <v>0</v>
      </c>
    </row>
    <row r="6555" spans="21:34" x14ac:dyDescent="0.25">
      <c r="U6555">
        <v>6554</v>
      </c>
      <c r="V6555">
        <v>15607526</v>
      </c>
      <c r="W6555" t="s">
        <v>1081</v>
      </c>
      <c r="X6555">
        <v>638</v>
      </c>
      <c r="Y6555" t="s">
        <v>378</v>
      </c>
      <c r="Z6555" t="s">
        <v>436</v>
      </c>
      <c r="AA6555">
        <v>50</v>
      </c>
      <c r="AB6555">
        <v>1</v>
      </c>
      <c r="AC6555">
        <v>102645.48</v>
      </c>
      <c r="AD6555">
        <v>1</v>
      </c>
      <c r="AE6555">
        <v>1</v>
      </c>
      <c r="AF6555">
        <v>0</v>
      </c>
      <c r="AG6555">
        <v>168359.98</v>
      </c>
      <c r="AH6555">
        <v>1</v>
      </c>
    </row>
    <row r="6556" spans="21:34" x14ac:dyDescent="0.25">
      <c r="U6556">
        <v>6555</v>
      </c>
      <c r="V6556">
        <v>15632576</v>
      </c>
      <c r="W6556" t="s">
        <v>2493</v>
      </c>
      <c r="X6556">
        <v>520</v>
      </c>
      <c r="Y6556" t="s">
        <v>374</v>
      </c>
      <c r="Z6556" t="s">
        <v>436</v>
      </c>
      <c r="AA6556">
        <v>31</v>
      </c>
      <c r="AB6556">
        <v>4</v>
      </c>
      <c r="AC6556">
        <v>93249.4</v>
      </c>
      <c r="AD6556">
        <v>1</v>
      </c>
      <c r="AE6556">
        <v>1</v>
      </c>
      <c r="AF6556">
        <v>0</v>
      </c>
      <c r="AG6556">
        <v>77335.75</v>
      </c>
      <c r="AH6556">
        <v>0</v>
      </c>
    </row>
    <row r="6557" spans="21:34" x14ac:dyDescent="0.25">
      <c r="U6557">
        <v>6556</v>
      </c>
      <c r="V6557">
        <v>15581505</v>
      </c>
      <c r="W6557" t="s">
        <v>3002</v>
      </c>
      <c r="X6557">
        <v>641</v>
      </c>
      <c r="Y6557" t="s">
        <v>374</v>
      </c>
      <c r="Z6557" t="s">
        <v>436</v>
      </c>
      <c r="AA6557">
        <v>35</v>
      </c>
      <c r="AB6557">
        <v>5</v>
      </c>
      <c r="AC6557">
        <v>0</v>
      </c>
      <c r="AD6557">
        <v>2</v>
      </c>
      <c r="AE6557">
        <v>1</v>
      </c>
      <c r="AF6557">
        <v>0</v>
      </c>
      <c r="AG6557">
        <v>93148.93</v>
      </c>
      <c r="AH6557">
        <v>0</v>
      </c>
    </row>
    <row r="6558" spans="21:34" x14ac:dyDescent="0.25">
      <c r="U6558">
        <v>6557</v>
      </c>
      <c r="V6558">
        <v>15612207</v>
      </c>
      <c r="W6558" t="s">
        <v>645</v>
      </c>
      <c r="X6558">
        <v>840</v>
      </c>
      <c r="Y6558" t="s">
        <v>378</v>
      </c>
      <c r="Z6558" t="s">
        <v>437</v>
      </c>
      <c r="AA6558">
        <v>51</v>
      </c>
      <c r="AB6558">
        <v>1</v>
      </c>
      <c r="AC6558">
        <v>87779.83</v>
      </c>
      <c r="AD6558">
        <v>1</v>
      </c>
      <c r="AE6558">
        <v>0</v>
      </c>
      <c r="AF6558">
        <v>1</v>
      </c>
      <c r="AG6558">
        <v>36687.11</v>
      </c>
      <c r="AH6558">
        <v>1</v>
      </c>
    </row>
    <row r="6559" spans="21:34" x14ac:dyDescent="0.25">
      <c r="U6559">
        <v>6558</v>
      </c>
      <c r="V6559">
        <v>15707242</v>
      </c>
      <c r="W6559" t="s">
        <v>2521</v>
      </c>
      <c r="X6559">
        <v>504</v>
      </c>
      <c r="Y6559" t="s">
        <v>376</v>
      </c>
      <c r="Z6559" t="s">
        <v>436</v>
      </c>
      <c r="AA6559">
        <v>40</v>
      </c>
      <c r="AB6559">
        <v>5</v>
      </c>
      <c r="AC6559">
        <v>0</v>
      </c>
      <c r="AD6559">
        <v>2</v>
      </c>
      <c r="AE6559">
        <v>0</v>
      </c>
      <c r="AF6559">
        <v>0</v>
      </c>
      <c r="AG6559">
        <v>146703.35999999999</v>
      </c>
      <c r="AH6559">
        <v>0</v>
      </c>
    </row>
    <row r="6560" spans="21:34" x14ac:dyDescent="0.25">
      <c r="U6560">
        <v>6559</v>
      </c>
      <c r="V6560">
        <v>15721937</v>
      </c>
      <c r="W6560" t="s">
        <v>3003</v>
      </c>
      <c r="X6560">
        <v>686</v>
      </c>
      <c r="Y6560" t="s">
        <v>374</v>
      </c>
      <c r="Z6560" t="s">
        <v>436</v>
      </c>
      <c r="AA6560">
        <v>38</v>
      </c>
      <c r="AB6560">
        <v>0</v>
      </c>
      <c r="AC6560">
        <v>138131.34</v>
      </c>
      <c r="AD6560">
        <v>1</v>
      </c>
      <c r="AE6560">
        <v>0</v>
      </c>
      <c r="AF6560">
        <v>1</v>
      </c>
      <c r="AG6560">
        <v>115927.85</v>
      </c>
      <c r="AH6560">
        <v>0</v>
      </c>
    </row>
    <row r="6561" spans="21:34" x14ac:dyDescent="0.25">
      <c r="U6561">
        <v>6560</v>
      </c>
      <c r="V6561">
        <v>15773852</v>
      </c>
      <c r="W6561" t="s">
        <v>1790</v>
      </c>
      <c r="X6561">
        <v>533</v>
      </c>
      <c r="Y6561" t="s">
        <v>378</v>
      </c>
      <c r="Z6561" t="s">
        <v>436</v>
      </c>
      <c r="AA6561">
        <v>38</v>
      </c>
      <c r="AB6561">
        <v>4</v>
      </c>
      <c r="AC6561">
        <v>70362.52</v>
      </c>
      <c r="AD6561">
        <v>2</v>
      </c>
      <c r="AE6561">
        <v>1</v>
      </c>
      <c r="AF6561">
        <v>1</v>
      </c>
      <c r="AG6561">
        <v>104189.46</v>
      </c>
      <c r="AH6561">
        <v>0</v>
      </c>
    </row>
    <row r="6562" spans="21:34" x14ac:dyDescent="0.25">
      <c r="U6562">
        <v>6561</v>
      </c>
      <c r="V6562">
        <v>15719778</v>
      </c>
      <c r="W6562" t="s">
        <v>916</v>
      </c>
      <c r="X6562">
        <v>577</v>
      </c>
      <c r="Y6562" t="s">
        <v>374</v>
      </c>
      <c r="Z6562" t="s">
        <v>437</v>
      </c>
      <c r="AA6562">
        <v>32</v>
      </c>
      <c r="AB6562">
        <v>1</v>
      </c>
      <c r="AC6562">
        <v>0</v>
      </c>
      <c r="AD6562">
        <v>2</v>
      </c>
      <c r="AE6562">
        <v>1</v>
      </c>
      <c r="AF6562">
        <v>0</v>
      </c>
      <c r="AG6562">
        <v>9902.39</v>
      </c>
      <c r="AH6562">
        <v>0</v>
      </c>
    </row>
    <row r="6563" spans="21:34" x14ac:dyDescent="0.25">
      <c r="U6563">
        <v>6562</v>
      </c>
      <c r="V6563">
        <v>15650538</v>
      </c>
      <c r="W6563" t="s">
        <v>805</v>
      </c>
      <c r="X6563">
        <v>445</v>
      </c>
      <c r="Y6563" t="s">
        <v>378</v>
      </c>
      <c r="Z6563" t="s">
        <v>437</v>
      </c>
      <c r="AA6563">
        <v>48</v>
      </c>
      <c r="AB6563">
        <v>7</v>
      </c>
      <c r="AC6563">
        <v>168286.58</v>
      </c>
      <c r="AD6563">
        <v>1</v>
      </c>
      <c r="AE6563">
        <v>1</v>
      </c>
      <c r="AF6563">
        <v>0</v>
      </c>
      <c r="AG6563">
        <v>16645.77</v>
      </c>
      <c r="AH6563">
        <v>1</v>
      </c>
    </row>
    <row r="6564" spans="21:34" x14ac:dyDescent="0.25">
      <c r="U6564">
        <v>6563</v>
      </c>
      <c r="V6564">
        <v>15797475</v>
      </c>
      <c r="W6564" t="s">
        <v>917</v>
      </c>
      <c r="X6564">
        <v>720</v>
      </c>
      <c r="Y6564" t="s">
        <v>374</v>
      </c>
      <c r="Z6564" t="s">
        <v>436</v>
      </c>
      <c r="AA6564">
        <v>44</v>
      </c>
      <c r="AB6564">
        <v>3</v>
      </c>
      <c r="AC6564">
        <v>86102.27</v>
      </c>
      <c r="AD6564">
        <v>1</v>
      </c>
      <c r="AE6564">
        <v>1</v>
      </c>
      <c r="AF6564">
        <v>0</v>
      </c>
      <c r="AG6564">
        <v>180134.88</v>
      </c>
      <c r="AH6564">
        <v>1</v>
      </c>
    </row>
    <row r="6565" spans="21:34" x14ac:dyDescent="0.25">
      <c r="U6565">
        <v>6564</v>
      </c>
      <c r="V6565">
        <v>15780359</v>
      </c>
      <c r="W6565" t="s">
        <v>2329</v>
      </c>
      <c r="X6565">
        <v>643</v>
      </c>
      <c r="Y6565" t="s">
        <v>378</v>
      </c>
      <c r="Z6565" t="s">
        <v>436</v>
      </c>
      <c r="AA6565">
        <v>25</v>
      </c>
      <c r="AB6565">
        <v>4</v>
      </c>
      <c r="AC6565">
        <v>115142.9</v>
      </c>
      <c r="AD6565">
        <v>1</v>
      </c>
      <c r="AE6565">
        <v>1</v>
      </c>
      <c r="AF6565">
        <v>1</v>
      </c>
      <c r="AG6565">
        <v>148098.95000000001</v>
      </c>
      <c r="AH6565">
        <v>0</v>
      </c>
    </row>
    <row r="6566" spans="21:34" x14ac:dyDescent="0.25">
      <c r="U6566">
        <v>6565</v>
      </c>
      <c r="V6566">
        <v>15737104</v>
      </c>
      <c r="W6566" t="s">
        <v>3004</v>
      </c>
      <c r="X6566">
        <v>652</v>
      </c>
      <c r="Y6566" t="s">
        <v>378</v>
      </c>
      <c r="Z6566" t="s">
        <v>437</v>
      </c>
      <c r="AA6566">
        <v>47</v>
      </c>
      <c r="AB6566">
        <v>0</v>
      </c>
      <c r="AC6566">
        <v>126597.89</v>
      </c>
      <c r="AD6566">
        <v>2</v>
      </c>
      <c r="AE6566">
        <v>1</v>
      </c>
      <c r="AF6566">
        <v>1</v>
      </c>
      <c r="AG6566">
        <v>38798.79</v>
      </c>
      <c r="AH6566">
        <v>1</v>
      </c>
    </row>
    <row r="6567" spans="21:34" x14ac:dyDescent="0.25">
      <c r="U6567">
        <v>6566</v>
      </c>
      <c r="V6567">
        <v>15789936</v>
      </c>
      <c r="W6567" t="s">
        <v>817</v>
      </c>
      <c r="X6567">
        <v>663</v>
      </c>
      <c r="Y6567" t="s">
        <v>374</v>
      </c>
      <c r="Z6567" t="s">
        <v>437</v>
      </c>
      <c r="AA6567">
        <v>33</v>
      </c>
      <c r="AB6567">
        <v>2</v>
      </c>
      <c r="AC6567">
        <v>0</v>
      </c>
      <c r="AD6567">
        <v>2</v>
      </c>
      <c r="AE6567">
        <v>1</v>
      </c>
      <c r="AF6567">
        <v>0</v>
      </c>
      <c r="AG6567">
        <v>153295</v>
      </c>
      <c r="AH6567">
        <v>0</v>
      </c>
    </row>
    <row r="6568" spans="21:34" x14ac:dyDescent="0.25">
      <c r="U6568">
        <v>6567</v>
      </c>
      <c r="V6568">
        <v>15709523</v>
      </c>
      <c r="W6568" t="s">
        <v>878</v>
      </c>
      <c r="X6568">
        <v>525</v>
      </c>
      <c r="Y6568" t="s">
        <v>378</v>
      </c>
      <c r="Z6568" t="s">
        <v>437</v>
      </c>
      <c r="AA6568">
        <v>30</v>
      </c>
      <c r="AB6568">
        <v>0</v>
      </c>
      <c r="AC6568">
        <v>157989.21</v>
      </c>
      <c r="AD6568">
        <v>2</v>
      </c>
      <c r="AE6568">
        <v>1</v>
      </c>
      <c r="AF6568">
        <v>1</v>
      </c>
      <c r="AG6568">
        <v>100687.67</v>
      </c>
      <c r="AH6568">
        <v>0</v>
      </c>
    </row>
    <row r="6569" spans="21:34" x14ac:dyDescent="0.25">
      <c r="U6569">
        <v>6568</v>
      </c>
      <c r="V6569">
        <v>15593425</v>
      </c>
      <c r="W6569" t="s">
        <v>3005</v>
      </c>
      <c r="X6569">
        <v>662</v>
      </c>
      <c r="Y6569" t="s">
        <v>376</v>
      </c>
      <c r="Z6569" t="s">
        <v>437</v>
      </c>
      <c r="AA6569">
        <v>54</v>
      </c>
      <c r="AB6569">
        <v>1</v>
      </c>
      <c r="AC6569">
        <v>187997.15</v>
      </c>
      <c r="AD6569">
        <v>1</v>
      </c>
      <c r="AE6569">
        <v>0</v>
      </c>
      <c r="AF6569">
        <v>0</v>
      </c>
      <c r="AG6569">
        <v>111442.71</v>
      </c>
      <c r="AH6569">
        <v>1</v>
      </c>
    </row>
    <row r="6570" spans="21:34" x14ac:dyDescent="0.25">
      <c r="U6570">
        <v>6569</v>
      </c>
      <c r="V6570">
        <v>15776725</v>
      </c>
      <c r="W6570" t="s">
        <v>944</v>
      </c>
      <c r="X6570">
        <v>724</v>
      </c>
      <c r="Y6570" t="s">
        <v>378</v>
      </c>
      <c r="Z6570" t="s">
        <v>436</v>
      </c>
      <c r="AA6570">
        <v>54</v>
      </c>
      <c r="AB6570">
        <v>8</v>
      </c>
      <c r="AC6570">
        <v>172192.49</v>
      </c>
      <c r="AD6570">
        <v>1</v>
      </c>
      <c r="AE6570">
        <v>1</v>
      </c>
      <c r="AF6570">
        <v>1</v>
      </c>
      <c r="AG6570">
        <v>136902.01</v>
      </c>
      <c r="AH6570">
        <v>0</v>
      </c>
    </row>
    <row r="6571" spans="21:34" x14ac:dyDescent="0.25">
      <c r="U6571">
        <v>6570</v>
      </c>
      <c r="V6571">
        <v>15604706</v>
      </c>
      <c r="W6571" t="s">
        <v>2981</v>
      </c>
      <c r="X6571">
        <v>581</v>
      </c>
      <c r="Y6571" t="s">
        <v>378</v>
      </c>
      <c r="Z6571" t="s">
        <v>436</v>
      </c>
      <c r="AA6571">
        <v>38</v>
      </c>
      <c r="AB6571">
        <v>1</v>
      </c>
      <c r="AC6571">
        <v>133105.47</v>
      </c>
      <c r="AD6571">
        <v>1</v>
      </c>
      <c r="AE6571">
        <v>1</v>
      </c>
      <c r="AF6571">
        <v>0</v>
      </c>
      <c r="AG6571">
        <v>105732.9</v>
      </c>
      <c r="AH6571">
        <v>1</v>
      </c>
    </row>
    <row r="6572" spans="21:34" x14ac:dyDescent="0.25">
      <c r="U6572">
        <v>6571</v>
      </c>
      <c r="V6572">
        <v>15790958</v>
      </c>
      <c r="W6572" t="s">
        <v>1386</v>
      </c>
      <c r="X6572">
        <v>685</v>
      </c>
      <c r="Y6572" t="s">
        <v>376</v>
      </c>
      <c r="Z6572" t="s">
        <v>436</v>
      </c>
      <c r="AA6572">
        <v>38</v>
      </c>
      <c r="AB6572">
        <v>4</v>
      </c>
      <c r="AC6572">
        <v>0</v>
      </c>
      <c r="AD6572">
        <v>2</v>
      </c>
      <c r="AE6572">
        <v>1</v>
      </c>
      <c r="AF6572">
        <v>1</v>
      </c>
      <c r="AG6572">
        <v>35884.910000000003</v>
      </c>
      <c r="AH6572">
        <v>0</v>
      </c>
    </row>
    <row r="6573" spans="21:34" x14ac:dyDescent="0.25">
      <c r="U6573">
        <v>6572</v>
      </c>
      <c r="V6573">
        <v>15747534</v>
      </c>
      <c r="W6573" t="s">
        <v>3006</v>
      </c>
      <c r="X6573">
        <v>595</v>
      </c>
      <c r="Y6573" t="s">
        <v>374</v>
      </c>
      <c r="Z6573" t="s">
        <v>436</v>
      </c>
      <c r="AA6573">
        <v>46</v>
      </c>
      <c r="AB6573">
        <v>10</v>
      </c>
      <c r="AC6573">
        <v>0</v>
      </c>
      <c r="AD6573">
        <v>1</v>
      </c>
      <c r="AE6573">
        <v>1</v>
      </c>
      <c r="AF6573">
        <v>0</v>
      </c>
      <c r="AG6573">
        <v>73489.149999999994</v>
      </c>
      <c r="AH6573">
        <v>1</v>
      </c>
    </row>
    <row r="6574" spans="21:34" x14ac:dyDescent="0.25">
      <c r="U6574">
        <v>6573</v>
      </c>
      <c r="V6574">
        <v>15574237</v>
      </c>
      <c r="W6574" t="s">
        <v>942</v>
      </c>
      <c r="X6574">
        <v>588</v>
      </c>
      <c r="Y6574" t="s">
        <v>374</v>
      </c>
      <c r="Z6574" t="s">
        <v>437</v>
      </c>
      <c r="AA6574">
        <v>21</v>
      </c>
      <c r="AB6574">
        <v>8</v>
      </c>
      <c r="AC6574">
        <v>0</v>
      </c>
      <c r="AD6574">
        <v>2</v>
      </c>
      <c r="AE6574">
        <v>1</v>
      </c>
      <c r="AF6574">
        <v>1</v>
      </c>
      <c r="AG6574">
        <v>110114.19</v>
      </c>
      <c r="AH6574">
        <v>0</v>
      </c>
    </row>
    <row r="6575" spans="21:34" x14ac:dyDescent="0.25">
      <c r="U6575">
        <v>6574</v>
      </c>
      <c r="V6575">
        <v>15690332</v>
      </c>
      <c r="W6575" t="s">
        <v>1731</v>
      </c>
      <c r="X6575">
        <v>647</v>
      </c>
      <c r="Y6575" t="s">
        <v>378</v>
      </c>
      <c r="Z6575" t="s">
        <v>436</v>
      </c>
      <c r="AA6575">
        <v>35</v>
      </c>
      <c r="AB6575">
        <v>3</v>
      </c>
      <c r="AC6575">
        <v>192407.97</v>
      </c>
      <c r="AD6575">
        <v>1</v>
      </c>
      <c r="AE6575">
        <v>1</v>
      </c>
      <c r="AF6575">
        <v>1</v>
      </c>
      <c r="AG6575">
        <v>40145.279999999999</v>
      </c>
      <c r="AH6575">
        <v>0</v>
      </c>
    </row>
    <row r="6576" spans="21:34" x14ac:dyDescent="0.25">
      <c r="U6576">
        <v>6575</v>
      </c>
      <c r="V6576">
        <v>15661290</v>
      </c>
      <c r="W6576" t="s">
        <v>3007</v>
      </c>
      <c r="X6576">
        <v>785</v>
      </c>
      <c r="Y6576" t="s">
        <v>378</v>
      </c>
      <c r="Z6576" t="s">
        <v>437</v>
      </c>
      <c r="AA6576">
        <v>38</v>
      </c>
      <c r="AB6576">
        <v>9</v>
      </c>
      <c r="AC6576">
        <v>107199.75</v>
      </c>
      <c r="AD6576">
        <v>1</v>
      </c>
      <c r="AE6576">
        <v>0</v>
      </c>
      <c r="AF6576">
        <v>0</v>
      </c>
      <c r="AG6576">
        <v>146398.51</v>
      </c>
      <c r="AH6576">
        <v>0</v>
      </c>
    </row>
    <row r="6577" spans="21:34" x14ac:dyDescent="0.25">
      <c r="U6577">
        <v>6576</v>
      </c>
      <c r="V6577">
        <v>15651883</v>
      </c>
      <c r="W6577" t="s">
        <v>1783</v>
      </c>
      <c r="X6577">
        <v>794</v>
      </c>
      <c r="Y6577" t="s">
        <v>378</v>
      </c>
      <c r="Z6577" t="s">
        <v>437</v>
      </c>
      <c r="AA6577">
        <v>55</v>
      </c>
      <c r="AB6577">
        <v>6</v>
      </c>
      <c r="AC6577">
        <v>115796.7</v>
      </c>
      <c r="AD6577">
        <v>1</v>
      </c>
      <c r="AE6577">
        <v>1</v>
      </c>
      <c r="AF6577">
        <v>0</v>
      </c>
      <c r="AG6577">
        <v>160526.35999999999</v>
      </c>
      <c r="AH6577">
        <v>1</v>
      </c>
    </row>
    <row r="6578" spans="21:34" x14ac:dyDescent="0.25">
      <c r="U6578">
        <v>6577</v>
      </c>
      <c r="V6578">
        <v>15808905</v>
      </c>
      <c r="W6578" t="s">
        <v>3008</v>
      </c>
      <c r="X6578">
        <v>823</v>
      </c>
      <c r="Y6578" t="s">
        <v>374</v>
      </c>
      <c r="Z6578" t="s">
        <v>436</v>
      </c>
      <c r="AA6578">
        <v>37</v>
      </c>
      <c r="AB6578">
        <v>5</v>
      </c>
      <c r="AC6578">
        <v>164858.18</v>
      </c>
      <c r="AD6578">
        <v>1</v>
      </c>
      <c r="AE6578">
        <v>1</v>
      </c>
      <c r="AF6578">
        <v>1</v>
      </c>
      <c r="AG6578">
        <v>173516.71</v>
      </c>
      <c r="AH6578">
        <v>0</v>
      </c>
    </row>
    <row r="6579" spans="21:34" x14ac:dyDescent="0.25">
      <c r="U6579">
        <v>6578</v>
      </c>
      <c r="V6579">
        <v>15715532</v>
      </c>
      <c r="W6579" t="s">
        <v>1517</v>
      </c>
      <c r="X6579">
        <v>687</v>
      </c>
      <c r="Y6579" t="s">
        <v>378</v>
      </c>
      <c r="Z6579" t="s">
        <v>436</v>
      </c>
      <c r="AA6579">
        <v>38</v>
      </c>
      <c r="AB6579">
        <v>4</v>
      </c>
      <c r="AC6579">
        <v>117633.28</v>
      </c>
      <c r="AD6579">
        <v>1</v>
      </c>
      <c r="AE6579">
        <v>0</v>
      </c>
      <c r="AF6579">
        <v>1</v>
      </c>
      <c r="AG6579">
        <v>88396.6</v>
      </c>
      <c r="AH6579">
        <v>0</v>
      </c>
    </row>
    <row r="6580" spans="21:34" x14ac:dyDescent="0.25">
      <c r="U6580">
        <v>6579</v>
      </c>
      <c r="V6580">
        <v>15786078</v>
      </c>
      <c r="W6580" t="s">
        <v>3009</v>
      </c>
      <c r="X6580">
        <v>850</v>
      </c>
      <c r="Y6580" t="s">
        <v>374</v>
      </c>
      <c r="Z6580" t="s">
        <v>437</v>
      </c>
      <c r="AA6580">
        <v>28</v>
      </c>
      <c r="AB6580">
        <v>9</v>
      </c>
      <c r="AC6580">
        <v>0</v>
      </c>
      <c r="AD6580">
        <v>2</v>
      </c>
      <c r="AE6580">
        <v>1</v>
      </c>
      <c r="AF6580">
        <v>0</v>
      </c>
      <c r="AG6580">
        <v>185821.41</v>
      </c>
      <c r="AH6580">
        <v>0</v>
      </c>
    </row>
    <row r="6581" spans="21:34" x14ac:dyDescent="0.25">
      <c r="U6581">
        <v>6580</v>
      </c>
      <c r="V6581">
        <v>15652401</v>
      </c>
      <c r="W6581" t="s">
        <v>3010</v>
      </c>
      <c r="X6581">
        <v>496</v>
      </c>
      <c r="Y6581" t="s">
        <v>374</v>
      </c>
      <c r="Z6581" t="s">
        <v>437</v>
      </c>
      <c r="AA6581">
        <v>36</v>
      </c>
      <c r="AB6581">
        <v>7</v>
      </c>
      <c r="AC6581">
        <v>0</v>
      </c>
      <c r="AD6581">
        <v>2</v>
      </c>
      <c r="AE6581">
        <v>0</v>
      </c>
      <c r="AF6581">
        <v>0</v>
      </c>
      <c r="AG6581">
        <v>108098.28</v>
      </c>
      <c r="AH6581">
        <v>0</v>
      </c>
    </row>
    <row r="6582" spans="21:34" x14ac:dyDescent="0.25">
      <c r="U6582">
        <v>6581</v>
      </c>
      <c r="V6582">
        <v>15673074</v>
      </c>
      <c r="W6582" t="s">
        <v>1765</v>
      </c>
      <c r="X6582">
        <v>527</v>
      </c>
      <c r="Y6582" t="s">
        <v>378</v>
      </c>
      <c r="Z6582" t="s">
        <v>437</v>
      </c>
      <c r="AA6582">
        <v>30</v>
      </c>
      <c r="AB6582">
        <v>6</v>
      </c>
      <c r="AC6582">
        <v>126663.51</v>
      </c>
      <c r="AD6582">
        <v>1</v>
      </c>
      <c r="AE6582">
        <v>1</v>
      </c>
      <c r="AF6582">
        <v>1</v>
      </c>
      <c r="AG6582">
        <v>162267.91</v>
      </c>
      <c r="AH6582">
        <v>0</v>
      </c>
    </row>
    <row r="6583" spans="21:34" x14ac:dyDescent="0.25">
      <c r="U6583">
        <v>6582</v>
      </c>
      <c r="V6583">
        <v>15598744</v>
      </c>
      <c r="W6583" t="s">
        <v>1108</v>
      </c>
      <c r="X6583">
        <v>576</v>
      </c>
      <c r="Y6583" t="s">
        <v>378</v>
      </c>
      <c r="Z6583" t="s">
        <v>437</v>
      </c>
      <c r="AA6583">
        <v>71</v>
      </c>
      <c r="AB6583">
        <v>6</v>
      </c>
      <c r="AC6583">
        <v>140273.47</v>
      </c>
      <c r="AD6583">
        <v>1</v>
      </c>
      <c r="AE6583">
        <v>1</v>
      </c>
      <c r="AF6583">
        <v>1</v>
      </c>
      <c r="AG6583">
        <v>193135.25</v>
      </c>
      <c r="AH6583">
        <v>1</v>
      </c>
    </row>
    <row r="6584" spans="21:34" x14ac:dyDescent="0.25">
      <c r="U6584">
        <v>6583</v>
      </c>
      <c r="V6584">
        <v>15785975</v>
      </c>
      <c r="W6584" t="s">
        <v>1794</v>
      </c>
      <c r="X6584">
        <v>525</v>
      </c>
      <c r="Y6584" t="s">
        <v>376</v>
      </c>
      <c r="Z6584" t="s">
        <v>437</v>
      </c>
      <c r="AA6584">
        <v>60</v>
      </c>
      <c r="AB6584">
        <v>7</v>
      </c>
      <c r="AC6584">
        <v>0</v>
      </c>
      <c r="AD6584">
        <v>2</v>
      </c>
      <c r="AE6584">
        <v>0</v>
      </c>
      <c r="AF6584">
        <v>1</v>
      </c>
      <c r="AG6584">
        <v>168034.9</v>
      </c>
      <c r="AH6584">
        <v>0</v>
      </c>
    </row>
    <row r="6585" spans="21:34" x14ac:dyDescent="0.25">
      <c r="U6585">
        <v>6584</v>
      </c>
      <c r="V6585">
        <v>15613180</v>
      </c>
      <c r="W6585" t="s">
        <v>3011</v>
      </c>
      <c r="X6585">
        <v>727</v>
      </c>
      <c r="Y6585" t="s">
        <v>378</v>
      </c>
      <c r="Z6585" t="s">
        <v>436</v>
      </c>
      <c r="AA6585">
        <v>21</v>
      </c>
      <c r="AB6585">
        <v>8</v>
      </c>
      <c r="AC6585">
        <v>153344.72</v>
      </c>
      <c r="AD6585">
        <v>1</v>
      </c>
      <c r="AE6585">
        <v>1</v>
      </c>
      <c r="AF6585">
        <v>1</v>
      </c>
      <c r="AG6585">
        <v>163295.87</v>
      </c>
      <c r="AH6585">
        <v>0</v>
      </c>
    </row>
    <row r="6586" spans="21:34" x14ac:dyDescent="0.25">
      <c r="U6586">
        <v>6585</v>
      </c>
      <c r="V6586">
        <v>15584229</v>
      </c>
      <c r="W6586" t="s">
        <v>3012</v>
      </c>
      <c r="X6586">
        <v>671</v>
      </c>
      <c r="Y6586" t="s">
        <v>378</v>
      </c>
      <c r="Z6586" t="s">
        <v>437</v>
      </c>
      <c r="AA6586">
        <v>23</v>
      </c>
      <c r="AB6586">
        <v>9</v>
      </c>
      <c r="AC6586">
        <v>123943.18</v>
      </c>
      <c r="AD6586">
        <v>1</v>
      </c>
      <c r="AE6586">
        <v>1</v>
      </c>
      <c r="AF6586">
        <v>1</v>
      </c>
      <c r="AG6586">
        <v>159553.26999999999</v>
      </c>
      <c r="AH6586">
        <v>0</v>
      </c>
    </row>
    <row r="6587" spans="21:34" x14ac:dyDescent="0.25">
      <c r="U6587">
        <v>6586</v>
      </c>
      <c r="V6587">
        <v>15773804</v>
      </c>
      <c r="W6587" t="s">
        <v>3013</v>
      </c>
      <c r="X6587">
        <v>625</v>
      </c>
      <c r="Y6587" t="s">
        <v>374</v>
      </c>
      <c r="Z6587" t="s">
        <v>436</v>
      </c>
      <c r="AA6587">
        <v>39</v>
      </c>
      <c r="AB6587">
        <v>5</v>
      </c>
      <c r="AC6587">
        <v>0</v>
      </c>
      <c r="AD6587">
        <v>1</v>
      </c>
      <c r="AE6587">
        <v>1</v>
      </c>
      <c r="AF6587">
        <v>0</v>
      </c>
      <c r="AG6587">
        <v>99800.87</v>
      </c>
      <c r="AH6587">
        <v>0</v>
      </c>
    </row>
    <row r="6588" spans="21:34" x14ac:dyDescent="0.25">
      <c r="U6588">
        <v>6587</v>
      </c>
      <c r="V6588">
        <v>15699515</v>
      </c>
      <c r="W6588" t="s">
        <v>1378</v>
      </c>
      <c r="X6588">
        <v>643</v>
      </c>
      <c r="Y6588" t="s">
        <v>378</v>
      </c>
      <c r="Z6588" t="s">
        <v>436</v>
      </c>
      <c r="AA6588">
        <v>33</v>
      </c>
      <c r="AB6588">
        <v>7</v>
      </c>
      <c r="AC6588">
        <v>98630.31</v>
      </c>
      <c r="AD6588">
        <v>2</v>
      </c>
      <c r="AE6588">
        <v>1</v>
      </c>
      <c r="AF6588">
        <v>1</v>
      </c>
      <c r="AG6588">
        <v>40250.82</v>
      </c>
      <c r="AH6588">
        <v>0</v>
      </c>
    </row>
    <row r="6589" spans="21:34" x14ac:dyDescent="0.25">
      <c r="U6589">
        <v>6588</v>
      </c>
      <c r="V6589">
        <v>15705313</v>
      </c>
      <c r="W6589" t="s">
        <v>3014</v>
      </c>
      <c r="X6589">
        <v>707</v>
      </c>
      <c r="Y6589" t="s">
        <v>374</v>
      </c>
      <c r="Z6589" t="s">
        <v>437</v>
      </c>
      <c r="AA6589">
        <v>33</v>
      </c>
      <c r="AB6589">
        <v>2</v>
      </c>
      <c r="AC6589">
        <v>58036.33</v>
      </c>
      <c r="AD6589">
        <v>1</v>
      </c>
      <c r="AE6589">
        <v>1</v>
      </c>
      <c r="AF6589">
        <v>1</v>
      </c>
      <c r="AG6589">
        <v>83335.78</v>
      </c>
      <c r="AH6589">
        <v>0</v>
      </c>
    </row>
    <row r="6590" spans="21:34" x14ac:dyDescent="0.25">
      <c r="U6590">
        <v>6589</v>
      </c>
      <c r="V6590">
        <v>15693817</v>
      </c>
      <c r="W6590" t="s">
        <v>1450</v>
      </c>
      <c r="X6590">
        <v>539</v>
      </c>
      <c r="Y6590" t="s">
        <v>376</v>
      </c>
      <c r="Z6590" t="s">
        <v>436</v>
      </c>
      <c r="AA6590">
        <v>28</v>
      </c>
      <c r="AB6590">
        <v>5</v>
      </c>
      <c r="AC6590">
        <v>0</v>
      </c>
      <c r="AD6590">
        <v>2</v>
      </c>
      <c r="AE6590">
        <v>1</v>
      </c>
      <c r="AF6590">
        <v>0</v>
      </c>
      <c r="AG6590">
        <v>48382.400000000001</v>
      </c>
      <c r="AH6590">
        <v>0</v>
      </c>
    </row>
    <row r="6591" spans="21:34" x14ac:dyDescent="0.25">
      <c r="U6591">
        <v>6590</v>
      </c>
      <c r="V6591">
        <v>15673790</v>
      </c>
      <c r="W6591" t="s">
        <v>781</v>
      </c>
      <c r="X6591">
        <v>498</v>
      </c>
      <c r="Y6591" t="s">
        <v>378</v>
      </c>
      <c r="Z6591" t="s">
        <v>436</v>
      </c>
      <c r="AA6591">
        <v>45</v>
      </c>
      <c r="AB6591">
        <v>7</v>
      </c>
      <c r="AC6591">
        <v>109200.74</v>
      </c>
      <c r="AD6591">
        <v>2</v>
      </c>
      <c r="AE6591">
        <v>0</v>
      </c>
      <c r="AF6591">
        <v>1</v>
      </c>
      <c r="AG6591">
        <v>165990.44</v>
      </c>
      <c r="AH6591">
        <v>0</v>
      </c>
    </row>
    <row r="6592" spans="21:34" x14ac:dyDescent="0.25">
      <c r="U6592">
        <v>6591</v>
      </c>
      <c r="V6592">
        <v>15674868</v>
      </c>
      <c r="W6592" t="s">
        <v>796</v>
      </c>
      <c r="X6592">
        <v>696</v>
      </c>
      <c r="Y6592" t="s">
        <v>376</v>
      </c>
      <c r="Z6592" t="s">
        <v>437</v>
      </c>
      <c r="AA6592">
        <v>30</v>
      </c>
      <c r="AB6592">
        <v>0</v>
      </c>
      <c r="AC6592">
        <v>0</v>
      </c>
      <c r="AD6592">
        <v>2</v>
      </c>
      <c r="AE6592">
        <v>1</v>
      </c>
      <c r="AF6592">
        <v>1</v>
      </c>
      <c r="AG6592">
        <v>9002.7999999999993</v>
      </c>
      <c r="AH6592">
        <v>0</v>
      </c>
    </row>
    <row r="6593" spans="21:34" x14ac:dyDescent="0.25">
      <c r="U6593">
        <v>6592</v>
      </c>
      <c r="V6593">
        <v>15692110</v>
      </c>
      <c r="W6593" t="s">
        <v>1284</v>
      </c>
      <c r="X6593">
        <v>758</v>
      </c>
      <c r="Y6593" t="s">
        <v>374</v>
      </c>
      <c r="Z6593" t="s">
        <v>437</v>
      </c>
      <c r="AA6593">
        <v>33</v>
      </c>
      <c r="AB6593">
        <v>7</v>
      </c>
      <c r="AC6593">
        <v>0</v>
      </c>
      <c r="AD6593">
        <v>1</v>
      </c>
      <c r="AE6593">
        <v>1</v>
      </c>
      <c r="AF6593">
        <v>0</v>
      </c>
      <c r="AG6593">
        <v>188156.34</v>
      </c>
      <c r="AH6593">
        <v>0</v>
      </c>
    </row>
    <row r="6594" spans="21:34" x14ac:dyDescent="0.25">
      <c r="U6594">
        <v>6593</v>
      </c>
      <c r="V6594">
        <v>15645904</v>
      </c>
      <c r="W6594" t="s">
        <v>748</v>
      </c>
      <c r="X6594">
        <v>685</v>
      </c>
      <c r="Y6594" t="s">
        <v>374</v>
      </c>
      <c r="Z6594" t="s">
        <v>437</v>
      </c>
      <c r="AA6594">
        <v>33</v>
      </c>
      <c r="AB6594">
        <v>6</v>
      </c>
      <c r="AC6594">
        <v>0</v>
      </c>
      <c r="AD6594">
        <v>2</v>
      </c>
      <c r="AE6594">
        <v>0</v>
      </c>
      <c r="AF6594">
        <v>1</v>
      </c>
      <c r="AG6594">
        <v>186785.01</v>
      </c>
      <c r="AH6594">
        <v>0</v>
      </c>
    </row>
    <row r="6595" spans="21:34" x14ac:dyDescent="0.25">
      <c r="U6595">
        <v>6594</v>
      </c>
      <c r="V6595">
        <v>15581332</v>
      </c>
      <c r="W6595" t="s">
        <v>1370</v>
      </c>
      <c r="X6595">
        <v>655</v>
      </c>
      <c r="Y6595" t="s">
        <v>378</v>
      </c>
      <c r="Z6595" t="s">
        <v>437</v>
      </c>
      <c r="AA6595">
        <v>30</v>
      </c>
      <c r="AB6595">
        <v>1</v>
      </c>
      <c r="AC6595">
        <v>83173.98</v>
      </c>
      <c r="AD6595">
        <v>2</v>
      </c>
      <c r="AE6595">
        <v>1</v>
      </c>
      <c r="AF6595">
        <v>1</v>
      </c>
      <c r="AG6595">
        <v>184259.6</v>
      </c>
      <c r="AH6595">
        <v>0</v>
      </c>
    </row>
    <row r="6596" spans="21:34" x14ac:dyDescent="0.25">
      <c r="U6596">
        <v>6595</v>
      </c>
      <c r="V6596">
        <v>15808544</v>
      </c>
      <c r="W6596" t="s">
        <v>683</v>
      </c>
      <c r="X6596">
        <v>747</v>
      </c>
      <c r="Y6596" t="s">
        <v>374</v>
      </c>
      <c r="Z6596" t="s">
        <v>437</v>
      </c>
      <c r="AA6596">
        <v>40</v>
      </c>
      <c r="AB6596">
        <v>3</v>
      </c>
      <c r="AC6596">
        <v>0</v>
      </c>
      <c r="AD6596">
        <v>1</v>
      </c>
      <c r="AE6596">
        <v>0</v>
      </c>
      <c r="AF6596">
        <v>0</v>
      </c>
      <c r="AG6596">
        <v>57817.84</v>
      </c>
      <c r="AH6596">
        <v>1</v>
      </c>
    </row>
    <row r="6597" spans="21:34" x14ac:dyDescent="0.25">
      <c r="U6597">
        <v>6596</v>
      </c>
      <c r="V6597">
        <v>15734948</v>
      </c>
      <c r="W6597" t="s">
        <v>1500</v>
      </c>
      <c r="X6597">
        <v>601</v>
      </c>
      <c r="Y6597" t="s">
        <v>376</v>
      </c>
      <c r="Z6597" t="s">
        <v>436</v>
      </c>
      <c r="AA6597">
        <v>24</v>
      </c>
      <c r="AB6597">
        <v>7</v>
      </c>
      <c r="AC6597">
        <v>0</v>
      </c>
      <c r="AD6597">
        <v>2</v>
      </c>
      <c r="AE6597">
        <v>0</v>
      </c>
      <c r="AF6597">
        <v>0</v>
      </c>
      <c r="AG6597">
        <v>144660.42000000001</v>
      </c>
      <c r="AH6597">
        <v>0</v>
      </c>
    </row>
    <row r="6598" spans="21:34" x14ac:dyDescent="0.25">
      <c r="U6598">
        <v>6597</v>
      </c>
      <c r="V6598">
        <v>15654531</v>
      </c>
      <c r="W6598" t="s">
        <v>1565</v>
      </c>
      <c r="X6598">
        <v>477</v>
      </c>
      <c r="Y6598" t="s">
        <v>374</v>
      </c>
      <c r="Z6598" t="s">
        <v>436</v>
      </c>
      <c r="AA6598">
        <v>22</v>
      </c>
      <c r="AB6598">
        <v>5</v>
      </c>
      <c r="AC6598">
        <v>82559.42</v>
      </c>
      <c r="AD6598">
        <v>2</v>
      </c>
      <c r="AE6598">
        <v>0</v>
      </c>
      <c r="AF6598">
        <v>0</v>
      </c>
      <c r="AG6598">
        <v>163112.9</v>
      </c>
      <c r="AH6598">
        <v>1</v>
      </c>
    </row>
    <row r="6599" spans="21:34" x14ac:dyDescent="0.25">
      <c r="U6599">
        <v>6598</v>
      </c>
      <c r="V6599">
        <v>15637774</v>
      </c>
      <c r="W6599" t="s">
        <v>1268</v>
      </c>
      <c r="X6599">
        <v>558</v>
      </c>
      <c r="Y6599" t="s">
        <v>374</v>
      </c>
      <c r="Z6599" t="s">
        <v>436</v>
      </c>
      <c r="AA6599">
        <v>32</v>
      </c>
      <c r="AB6599">
        <v>5</v>
      </c>
      <c r="AC6599">
        <v>73494.210000000006</v>
      </c>
      <c r="AD6599">
        <v>1</v>
      </c>
      <c r="AE6599">
        <v>0</v>
      </c>
      <c r="AF6599">
        <v>0</v>
      </c>
      <c r="AG6599">
        <v>136301.1</v>
      </c>
      <c r="AH6599">
        <v>0</v>
      </c>
    </row>
    <row r="6600" spans="21:34" x14ac:dyDescent="0.25">
      <c r="U6600">
        <v>6599</v>
      </c>
      <c r="V6600">
        <v>15677141</v>
      </c>
      <c r="W6600" t="s">
        <v>1024</v>
      </c>
      <c r="X6600">
        <v>586</v>
      </c>
      <c r="Y6600" t="s">
        <v>376</v>
      </c>
      <c r="Z6600" t="s">
        <v>436</v>
      </c>
      <c r="AA6600">
        <v>29</v>
      </c>
      <c r="AB6600">
        <v>2</v>
      </c>
      <c r="AC6600">
        <v>132450.23999999999</v>
      </c>
      <c r="AD6600">
        <v>1</v>
      </c>
      <c r="AE6600">
        <v>1</v>
      </c>
      <c r="AF6600">
        <v>1</v>
      </c>
      <c r="AG6600">
        <v>36176.629999999997</v>
      </c>
      <c r="AH6600">
        <v>0</v>
      </c>
    </row>
    <row r="6601" spans="21:34" x14ac:dyDescent="0.25">
      <c r="U6601">
        <v>6600</v>
      </c>
      <c r="V6601">
        <v>15739578</v>
      </c>
      <c r="W6601" t="s">
        <v>897</v>
      </c>
      <c r="X6601">
        <v>850</v>
      </c>
      <c r="Y6601" t="s">
        <v>374</v>
      </c>
      <c r="Z6601" t="s">
        <v>436</v>
      </c>
      <c r="AA6601">
        <v>49</v>
      </c>
      <c r="AB6601">
        <v>6</v>
      </c>
      <c r="AC6601">
        <v>128663.9</v>
      </c>
      <c r="AD6601">
        <v>1</v>
      </c>
      <c r="AE6601">
        <v>1</v>
      </c>
      <c r="AF6601">
        <v>0</v>
      </c>
      <c r="AG6601">
        <v>65769.3</v>
      </c>
      <c r="AH6601">
        <v>1</v>
      </c>
    </row>
    <row r="6602" spans="21:34" x14ac:dyDescent="0.25">
      <c r="U6602">
        <v>6601</v>
      </c>
      <c r="V6602">
        <v>15697360</v>
      </c>
      <c r="W6602" t="s">
        <v>1618</v>
      </c>
      <c r="X6602">
        <v>505</v>
      </c>
      <c r="Y6602" t="s">
        <v>374</v>
      </c>
      <c r="Z6602" t="s">
        <v>437</v>
      </c>
      <c r="AA6602">
        <v>36</v>
      </c>
      <c r="AB6602">
        <v>2</v>
      </c>
      <c r="AC6602">
        <v>79951.899999999994</v>
      </c>
      <c r="AD6602">
        <v>1</v>
      </c>
      <c r="AE6602">
        <v>0</v>
      </c>
      <c r="AF6602">
        <v>1</v>
      </c>
      <c r="AG6602">
        <v>174123.16</v>
      </c>
      <c r="AH6602">
        <v>1</v>
      </c>
    </row>
    <row r="6603" spans="21:34" x14ac:dyDescent="0.25">
      <c r="U6603">
        <v>6602</v>
      </c>
      <c r="V6603">
        <v>15655213</v>
      </c>
      <c r="W6603" t="s">
        <v>1063</v>
      </c>
      <c r="X6603">
        <v>591</v>
      </c>
      <c r="Y6603" t="s">
        <v>378</v>
      </c>
      <c r="Z6603" t="s">
        <v>437</v>
      </c>
      <c r="AA6603">
        <v>51</v>
      </c>
      <c r="AB6603">
        <v>8</v>
      </c>
      <c r="AC6603">
        <v>132508.29999999999</v>
      </c>
      <c r="AD6603">
        <v>1</v>
      </c>
      <c r="AE6603">
        <v>1</v>
      </c>
      <c r="AF6603">
        <v>1</v>
      </c>
      <c r="AG6603">
        <v>161304.68</v>
      </c>
      <c r="AH6603">
        <v>1</v>
      </c>
    </row>
    <row r="6604" spans="21:34" x14ac:dyDescent="0.25">
      <c r="U6604">
        <v>6603</v>
      </c>
      <c r="V6604">
        <v>15580872</v>
      </c>
      <c r="W6604" t="s">
        <v>771</v>
      </c>
      <c r="X6604">
        <v>761</v>
      </c>
      <c r="Y6604" t="s">
        <v>378</v>
      </c>
      <c r="Z6604" t="s">
        <v>437</v>
      </c>
      <c r="AA6604">
        <v>38</v>
      </c>
      <c r="AB6604">
        <v>1</v>
      </c>
      <c r="AC6604">
        <v>120530.13</v>
      </c>
      <c r="AD6604">
        <v>2</v>
      </c>
      <c r="AE6604">
        <v>1</v>
      </c>
      <c r="AF6604">
        <v>0</v>
      </c>
      <c r="AG6604">
        <v>109394.62</v>
      </c>
      <c r="AH6604">
        <v>0</v>
      </c>
    </row>
    <row r="6605" spans="21:34" x14ac:dyDescent="0.25">
      <c r="U6605">
        <v>6604</v>
      </c>
      <c r="V6605">
        <v>15683213</v>
      </c>
      <c r="W6605" t="s">
        <v>1258</v>
      </c>
      <c r="X6605">
        <v>554</v>
      </c>
      <c r="Y6605" t="s">
        <v>374</v>
      </c>
      <c r="Z6605" t="s">
        <v>437</v>
      </c>
      <c r="AA6605">
        <v>35</v>
      </c>
      <c r="AB6605">
        <v>10</v>
      </c>
      <c r="AC6605">
        <v>74988.59</v>
      </c>
      <c r="AD6605">
        <v>2</v>
      </c>
      <c r="AE6605">
        <v>0</v>
      </c>
      <c r="AF6605">
        <v>1</v>
      </c>
      <c r="AG6605">
        <v>190155.13</v>
      </c>
      <c r="AH6605">
        <v>0</v>
      </c>
    </row>
    <row r="6606" spans="21:34" x14ac:dyDescent="0.25">
      <c r="U6606">
        <v>6605</v>
      </c>
      <c r="V6606">
        <v>15801188</v>
      </c>
      <c r="W6606" t="s">
        <v>3015</v>
      </c>
      <c r="X6606">
        <v>774</v>
      </c>
      <c r="Y6606" t="s">
        <v>374</v>
      </c>
      <c r="Z6606" t="s">
        <v>437</v>
      </c>
      <c r="AA6606">
        <v>47</v>
      </c>
      <c r="AB6606">
        <v>6</v>
      </c>
      <c r="AC6606">
        <v>94722.880000000005</v>
      </c>
      <c r="AD6606">
        <v>1</v>
      </c>
      <c r="AE6606">
        <v>0</v>
      </c>
      <c r="AF6606">
        <v>1</v>
      </c>
      <c r="AG6606">
        <v>61450.96</v>
      </c>
      <c r="AH6606">
        <v>0</v>
      </c>
    </row>
    <row r="6607" spans="21:34" x14ac:dyDescent="0.25">
      <c r="U6607">
        <v>6606</v>
      </c>
      <c r="V6607">
        <v>15645029</v>
      </c>
      <c r="W6607" t="s">
        <v>940</v>
      </c>
      <c r="X6607">
        <v>771</v>
      </c>
      <c r="Y6607" t="s">
        <v>376</v>
      </c>
      <c r="Z6607" t="s">
        <v>437</v>
      </c>
      <c r="AA6607">
        <v>33</v>
      </c>
      <c r="AB6607">
        <v>5</v>
      </c>
      <c r="AC6607">
        <v>0</v>
      </c>
      <c r="AD6607">
        <v>2</v>
      </c>
      <c r="AE6607">
        <v>1</v>
      </c>
      <c r="AF6607">
        <v>0</v>
      </c>
      <c r="AG6607">
        <v>8673.43</v>
      </c>
      <c r="AH6607">
        <v>0</v>
      </c>
    </row>
    <row r="6608" spans="21:34" x14ac:dyDescent="0.25">
      <c r="U6608">
        <v>6607</v>
      </c>
      <c r="V6608">
        <v>15633181</v>
      </c>
      <c r="W6608" t="s">
        <v>3016</v>
      </c>
      <c r="X6608">
        <v>792</v>
      </c>
      <c r="Y6608" t="s">
        <v>374</v>
      </c>
      <c r="Z6608" t="s">
        <v>436</v>
      </c>
      <c r="AA6608">
        <v>31</v>
      </c>
      <c r="AB6608">
        <v>6</v>
      </c>
      <c r="AC6608">
        <v>71269.89</v>
      </c>
      <c r="AD6608">
        <v>2</v>
      </c>
      <c r="AE6608">
        <v>0</v>
      </c>
      <c r="AF6608">
        <v>1</v>
      </c>
      <c r="AG6608">
        <v>125912.77</v>
      </c>
      <c r="AH6608">
        <v>0</v>
      </c>
    </row>
    <row r="6609" spans="21:34" x14ac:dyDescent="0.25">
      <c r="U6609">
        <v>6608</v>
      </c>
      <c r="V6609">
        <v>15598259</v>
      </c>
      <c r="W6609" t="s">
        <v>967</v>
      </c>
      <c r="X6609">
        <v>673</v>
      </c>
      <c r="Y6609" t="s">
        <v>378</v>
      </c>
      <c r="Z6609" t="s">
        <v>437</v>
      </c>
      <c r="AA6609">
        <v>41</v>
      </c>
      <c r="AB6609">
        <v>9</v>
      </c>
      <c r="AC6609">
        <v>98612.1</v>
      </c>
      <c r="AD6609">
        <v>1</v>
      </c>
      <c r="AE6609">
        <v>1</v>
      </c>
      <c r="AF6609">
        <v>0</v>
      </c>
      <c r="AG6609">
        <v>151349.35</v>
      </c>
      <c r="AH6609">
        <v>0</v>
      </c>
    </row>
    <row r="6610" spans="21:34" x14ac:dyDescent="0.25">
      <c r="U6610">
        <v>6609</v>
      </c>
      <c r="V6610">
        <v>15576000</v>
      </c>
      <c r="W6610" t="s">
        <v>2028</v>
      </c>
      <c r="X6610">
        <v>765</v>
      </c>
      <c r="Y6610" t="s">
        <v>374</v>
      </c>
      <c r="Z6610" t="s">
        <v>436</v>
      </c>
      <c r="AA6610">
        <v>40</v>
      </c>
      <c r="AB6610">
        <v>6</v>
      </c>
      <c r="AC6610">
        <v>138033.54999999999</v>
      </c>
      <c r="AD6610">
        <v>1</v>
      </c>
      <c r="AE6610">
        <v>1</v>
      </c>
      <c r="AF6610">
        <v>1</v>
      </c>
      <c r="AG6610">
        <v>67972.45</v>
      </c>
      <c r="AH6610">
        <v>0</v>
      </c>
    </row>
    <row r="6611" spans="21:34" x14ac:dyDescent="0.25">
      <c r="U6611">
        <v>6610</v>
      </c>
      <c r="V6611">
        <v>15766047</v>
      </c>
      <c r="W6611" t="s">
        <v>3017</v>
      </c>
      <c r="X6611">
        <v>748</v>
      </c>
      <c r="Y6611" t="s">
        <v>374</v>
      </c>
      <c r="Z6611" t="s">
        <v>437</v>
      </c>
      <c r="AA6611">
        <v>41</v>
      </c>
      <c r="AB6611">
        <v>2</v>
      </c>
      <c r="AC6611">
        <v>91621.69</v>
      </c>
      <c r="AD6611">
        <v>1</v>
      </c>
      <c r="AE6611">
        <v>1</v>
      </c>
      <c r="AF6611">
        <v>1</v>
      </c>
      <c r="AG6611">
        <v>71139.31</v>
      </c>
      <c r="AH6611">
        <v>0</v>
      </c>
    </row>
    <row r="6612" spans="21:34" x14ac:dyDescent="0.25">
      <c r="U6612">
        <v>6611</v>
      </c>
      <c r="V6612">
        <v>15596339</v>
      </c>
      <c r="W6612" t="s">
        <v>912</v>
      </c>
      <c r="X6612">
        <v>422</v>
      </c>
      <c r="Y6612" t="s">
        <v>374</v>
      </c>
      <c r="Z6612" t="s">
        <v>436</v>
      </c>
      <c r="AA6612">
        <v>54</v>
      </c>
      <c r="AB6612">
        <v>3</v>
      </c>
      <c r="AC6612">
        <v>140014.42000000001</v>
      </c>
      <c r="AD6612">
        <v>1</v>
      </c>
      <c r="AE6612">
        <v>0</v>
      </c>
      <c r="AF6612">
        <v>1</v>
      </c>
      <c r="AG6612">
        <v>86350.97</v>
      </c>
      <c r="AH6612">
        <v>0</v>
      </c>
    </row>
    <row r="6613" spans="21:34" x14ac:dyDescent="0.25">
      <c r="U6613">
        <v>6612</v>
      </c>
      <c r="V6613">
        <v>15715199</v>
      </c>
      <c r="W6613" t="s">
        <v>2245</v>
      </c>
      <c r="X6613">
        <v>568</v>
      </c>
      <c r="Y6613" t="s">
        <v>376</v>
      </c>
      <c r="Z6613" t="s">
        <v>436</v>
      </c>
      <c r="AA6613">
        <v>27</v>
      </c>
      <c r="AB6613">
        <v>5</v>
      </c>
      <c r="AC6613">
        <v>126815.97</v>
      </c>
      <c r="AD6613">
        <v>2</v>
      </c>
      <c r="AE6613">
        <v>0</v>
      </c>
      <c r="AF6613">
        <v>1</v>
      </c>
      <c r="AG6613">
        <v>118648.12</v>
      </c>
      <c r="AH6613">
        <v>0</v>
      </c>
    </row>
    <row r="6614" spans="21:34" x14ac:dyDescent="0.25">
      <c r="U6614">
        <v>6613</v>
      </c>
      <c r="V6614">
        <v>15615938</v>
      </c>
      <c r="W6614" t="s">
        <v>1168</v>
      </c>
      <c r="X6614">
        <v>502</v>
      </c>
      <c r="Y6614" t="s">
        <v>374</v>
      </c>
      <c r="Z6614" t="s">
        <v>437</v>
      </c>
      <c r="AA6614">
        <v>64</v>
      </c>
      <c r="AB6614">
        <v>3</v>
      </c>
      <c r="AC6614">
        <v>139663.37</v>
      </c>
      <c r="AD6614">
        <v>1</v>
      </c>
      <c r="AE6614">
        <v>0</v>
      </c>
      <c r="AF6614">
        <v>1</v>
      </c>
      <c r="AG6614">
        <v>100995.11</v>
      </c>
      <c r="AH6614">
        <v>0</v>
      </c>
    </row>
    <row r="6615" spans="21:34" x14ac:dyDescent="0.25">
      <c r="U6615">
        <v>6614</v>
      </c>
      <c r="V6615">
        <v>15679991</v>
      </c>
      <c r="W6615" t="s">
        <v>761</v>
      </c>
      <c r="X6615">
        <v>524</v>
      </c>
      <c r="Y6615" t="s">
        <v>374</v>
      </c>
      <c r="Z6615" t="s">
        <v>437</v>
      </c>
      <c r="AA6615">
        <v>28</v>
      </c>
      <c r="AB6615">
        <v>7</v>
      </c>
      <c r="AC6615">
        <v>0</v>
      </c>
      <c r="AD6615">
        <v>2</v>
      </c>
      <c r="AE6615">
        <v>0</v>
      </c>
      <c r="AF6615">
        <v>1</v>
      </c>
      <c r="AG6615">
        <v>147100.72</v>
      </c>
      <c r="AH6615">
        <v>0</v>
      </c>
    </row>
    <row r="6616" spans="21:34" x14ac:dyDescent="0.25">
      <c r="U6616">
        <v>6615</v>
      </c>
      <c r="V6616">
        <v>15626135</v>
      </c>
      <c r="W6616" t="s">
        <v>3018</v>
      </c>
      <c r="X6616">
        <v>689</v>
      </c>
      <c r="Y6616" t="s">
        <v>374</v>
      </c>
      <c r="Z6616" t="s">
        <v>436</v>
      </c>
      <c r="AA6616">
        <v>34</v>
      </c>
      <c r="AB6616">
        <v>1</v>
      </c>
      <c r="AC6616">
        <v>165312.26999999999</v>
      </c>
      <c r="AD6616">
        <v>1</v>
      </c>
      <c r="AE6616">
        <v>1</v>
      </c>
      <c r="AF6616">
        <v>0</v>
      </c>
      <c r="AG6616">
        <v>155495.63</v>
      </c>
      <c r="AH6616">
        <v>0</v>
      </c>
    </row>
    <row r="6617" spans="21:34" x14ac:dyDescent="0.25">
      <c r="U6617">
        <v>6616</v>
      </c>
      <c r="V6617">
        <v>15792934</v>
      </c>
      <c r="W6617" t="s">
        <v>3019</v>
      </c>
      <c r="X6617">
        <v>661</v>
      </c>
      <c r="Y6617" t="s">
        <v>374</v>
      </c>
      <c r="Z6617" t="s">
        <v>436</v>
      </c>
      <c r="AA6617">
        <v>26</v>
      </c>
      <c r="AB6617">
        <v>8</v>
      </c>
      <c r="AC6617">
        <v>0</v>
      </c>
      <c r="AD6617">
        <v>2</v>
      </c>
      <c r="AE6617">
        <v>0</v>
      </c>
      <c r="AF6617">
        <v>0</v>
      </c>
      <c r="AG6617">
        <v>196875.87</v>
      </c>
      <c r="AH6617">
        <v>0</v>
      </c>
    </row>
    <row r="6618" spans="21:34" x14ac:dyDescent="0.25">
      <c r="U6618">
        <v>6617</v>
      </c>
      <c r="V6618">
        <v>15744046</v>
      </c>
      <c r="W6618" t="s">
        <v>1423</v>
      </c>
      <c r="X6618">
        <v>606</v>
      </c>
      <c r="Y6618" t="s">
        <v>376</v>
      </c>
      <c r="Z6618" t="s">
        <v>436</v>
      </c>
      <c r="AA6618">
        <v>33</v>
      </c>
      <c r="AB6618">
        <v>8</v>
      </c>
      <c r="AC6618">
        <v>0</v>
      </c>
      <c r="AD6618">
        <v>2</v>
      </c>
      <c r="AE6618">
        <v>1</v>
      </c>
      <c r="AF6618">
        <v>1</v>
      </c>
      <c r="AG6618">
        <v>63176.77</v>
      </c>
      <c r="AH6618">
        <v>0</v>
      </c>
    </row>
    <row r="6619" spans="21:34" x14ac:dyDescent="0.25">
      <c r="U6619">
        <v>6618</v>
      </c>
      <c r="V6619">
        <v>15700826</v>
      </c>
      <c r="W6619" t="s">
        <v>755</v>
      </c>
      <c r="X6619">
        <v>678</v>
      </c>
      <c r="Y6619" t="s">
        <v>378</v>
      </c>
      <c r="Z6619" t="s">
        <v>437</v>
      </c>
      <c r="AA6619">
        <v>54</v>
      </c>
      <c r="AB6619">
        <v>1</v>
      </c>
      <c r="AC6619">
        <v>123699.28</v>
      </c>
      <c r="AD6619">
        <v>2</v>
      </c>
      <c r="AE6619">
        <v>0</v>
      </c>
      <c r="AF6619">
        <v>1</v>
      </c>
      <c r="AG6619">
        <v>105221.75999999999</v>
      </c>
      <c r="AH6619">
        <v>0</v>
      </c>
    </row>
    <row r="6620" spans="21:34" x14ac:dyDescent="0.25">
      <c r="U6620">
        <v>6619</v>
      </c>
      <c r="V6620">
        <v>15756301</v>
      </c>
      <c r="W6620" t="s">
        <v>2154</v>
      </c>
      <c r="X6620">
        <v>636</v>
      </c>
      <c r="Y6620" t="s">
        <v>378</v>
      </c>
      <c r="Z6620" t="s">
        <v>437</v>
      </c>
      <c r="AA6620">
        <v>29</v>
      </c>
      <c r="AB6620">
        <v>3</v>
      </c>
      <c r="AC6620">
        <v>97325.15</v>
      </c>
      <c r="AD6620">
        <v>1</v>
      </c>
      <c r="AE6620">
        <v>0</v>
      </c>
      <c r="AF6620">
        <v>1</v>
      </c>
      <c r="AG6620">
        <v>131924.38</v>
      </c>
      <c r="AH6620">
        <v>0</v>
      </c>
    </row>
    <row r="6621" spans="21:34" x14ac:dyDescent="0.25">
      <c r="U6621">
        <v>6620</v>
      </c>
      <c r="V6621">
        <v>15586517</v>
      </c>
      <c r="W6621" t="s">
        <v>1205</v>
      </c>
      <c r="X6621">
        <v>647</v>
      </c>
      <c r="Y6621" t="s">
        <v>374</v>
      </c>
      <c r="Z6621" t="s">
        <v>436</v>
      </c>
      <c r="AA6621">
        <v>32</v>
      </c>
      <c r="AB6621">
        <v>5</v>
      </c>
      <c r="AC6621">
        <v>97041.16</v>
      </c>
      <c r="AD6621">
        <v>1</v>
      </c>
      <c r="AE6621">
        <v>1</v>
      </c>
      <c r="AF6621">
        <v>1</v>
      </c>
      <c r="AG6621">
        <v>23132.73</v>
      </c>
      <c r="AH6621">
        <v>0</v>
      </c>
    </row>
    <row r="6622" spans="21:34" x14ac:dyDescent="0.25">
      <c r="U6622">
        <v>6621</v>
      </c>
      <c r="V6622">
        <v>15751297</v>
      </c>
      <c r="W6622" t="s">
        <v>1693</v>
      </c>
      <c r="X6622">
        <v>732</v>
      </c>
      <c r="Y6622" t="s">
        <v>374</v>
      </c>
      <c r="Z6622" t="s">
        <v>436</v>
      </c>
      <c r="AA6622">
        <v>36</v>
      </c>
      <c r="AB6622">
        <v>5</v>
      </c>
      <c r="AC6622">
        <v>0</v>
      </c>
      <c r="AD6622">
        <v>2</v>
      </c>
      <c r="AE6622">
        <v>1</v>
      </c>
      <c r="AF6622">
        <v>0</v>
      </c>
      <c r="AG6622">
        <v>161428.25</v>
      </c>
      <c r="AH6622">
        <v>0</v>
      </c>
    </row>
    <row r="6623" spans="21:34" x14ac:dyDescent="0.25">
      <c r="U6623">
        <v>6622</v>
      </c>
      <c r="V6623">
        <v>15710365</v>
      </c>
      <c r="W6623" t="s">
        <v>1723</v>
      </c>
      <c r="X6623">
        <v>646</v>
      </c>
      <c r="Y6623" t="s">
        <v>374</v>
      </c>
      <c r="Z6623" t="s">
        <v>436</v>
      </c>
      <c r="AA6623">
        <v>50</v>
      </c>
      <c r="AB6623">
        <v>0</v>
      </c>
      <c r="AC6623">
        <v>104129.24</v>
      </c>
      <c r="AD6623">
        <v>2</v>
      </c>
      <c r="AE6623">
        <v>1</v>
      </c>
      <c r="AF6623">
        <v>0</v>
      </c>
      <c r="AG6623">
        <v>181794.86</v>
      </c>
      <c r="AH6623">
        <v>1</v>
      </c>
    </row>
    <row r="6624" spans="21:34" x14ac:dyDescent="0.25">
      <c r="U6624">
        <v>6623</v>
      </c>
      <c r="V6624">
        <v>15679307</v>
      </c>
      <c r="W6624" t="s">
        <v>2036</v>
      </c>
      <c r="X6624">
        <v>559</v>
      </c>
      <c r="Y6624" t="s">
        <v>374</v>
      </c>
      <c r="Z6624" t="s">
        <v>437</v>
      </c>
      <c r="AA6624">
        <v>43</v>
      </c>
      <c r="AB6624">
        <v>1</v>
      </c>
      <c r="AC6624">
        <v>0</v>
      </c>
      <c r="AD6624">
        <v>1</v>
      </c>
      <c r="AE6624">
        <v>0</v>
      </c>
      <c r="AF6624">
        <v>1</v>
      </c>
      <c r="AG6624">
        <v>86634.3</v>
      </c>
      <c r="AH6624">
        <v>0</v>
      </c>
    </row>
    <row r="6625" spans="21:34" x14ac:dyDescent="0.25">
      <c r="U6625">
        <v>6624</v>
      </c>
      <c r="V6625">
        <v>15610753</v>
      </c>
      <c r="W6625" t="s">
        <v>1492</v>
      </c>
      <c r="X6625">
        <v>581</v>
      </c>
      <c r="Y6625" t="s">
        <v>374</v>
      </c>
      <c r="Z6625" t="s">
        <v>436</v>
      </c>
      <c r="AA6625">
        <v>28</v>
      </c>
      <c r="AB6625">
        <v>3</v>
      </c>
      <c r="AC6625">
        <v>104367.5</v>
      </c>
      <c r="AD6625">
        <v>1</v>
      </c>
      <c r="AE6625">
        <v>1</v>
      </c>
      <c r="AF6625">
        <v>1</v>
      </c>
      <c r="AG6625">
        <v>29937.75</v>
      </c>
      <c r="AH6625">
        <v>0</v>
      </c>
    </row>
    <row r="6626" spans="21:34" x14ac:dyDescent="0.25">
      <c r="U6626">
        <v>6625</v>
      </c>
      <c r="V6626">
        <v>15811036</v>
      </c>
      <c r="W6626" t="s">
        <v>1525</v>
      </c>
      <c r="X6626">
        <v>565</v>
      </c>
      <c r="Y6626" t="s">
        <v>374</v>
      </c>
      <c r="Z6626" t="s">
        <v>436</v>
      </c>
      <c r="AA6626">
        <v>46</v>
      </c>
      <c r="AB6626">
        <v>7</v>
      </c>
      <c r="AC6626">
        <v>135369.71</v>
      </c>
      <c r="AD6626">
        <v>1</v>
      </c>
      <c r="AE6626">
        <v>0</v>
      </c>
      <c r="AF6626">
        <v>1</v>
      </c>
      <c r="AG6626">
        <v>140130.22</v>
      </c>
      <c r="AH6626">
        <v>0</v>
      </c>
    </row>
    <row r="6627" spans="21:34" x14ac:dyDescent="0.25">
      <c r="U6627">
        <v>6626</v>
      </c>
      <c r="V6627">
        <v>15610912</v>
      </c>
      <c r="W6627" t="s">
        <v>1525</v>
      </c>
      <c r="X6627">
        <v>657</v>
      </c>
      <c r="Y6627" t="s">
        <v>376</v>
      </c>
      <c r="Z6627" t="s">
        <v>437</v>
      </c>
      <c r="AA6627">
        <v>41</v>
      </c>
      <c r="AB6627">
        <v>6</v>
      </c>
      <c r="AC6627">
        <v>112119.48</v>
      </c>
      <c r="AD6627">
        <v>1</v>
      </c>
      <c r="AE6627">
        <v>1</v>
      </c>
      <c r="AF6627">
        <v>0</v>
      </c>
      <c r="AG6627">
        <v>17536.82</v>
      </c>
      <c r="AH6627">
        <v>0</v>
      </c>
    </row>
    <row r="6628" spans="21:34" x14ac:dyDescent="0.25">
      <c r="U6628">
        <v>6627</v>
      </c>
      <c r="V6628">
        <v>15619932</v>
      </c>
      <c r="W6628" t="s">
        <v>1123</v>
      </c>
      <c r="X6628">
        <v>847</v>
      </c>
      <c r="Y6628" t="s">
        <v>374</v>
      </c>
      <c r="Z6628" t="s">
        <v>436</v>
      </c>
      <c r="AA6628">
        <v>66</v>
      </c>
      <c r="AB6628">
        <v>7</v>
      </c>
      <c r="AC6628">
        <v>123760.68</v>
      </c>
      <c r="AD6628">
        <v>1</v>
      </c>
      <c r="AE6628">
        <v>0</v>
      </c>
      <c r="AF6628">
        <v>1</v>
      </c>
      <c r="AG6628">
        <v>53157.16</v>
      </c>
      <c r="AH6628">
        <v>0</v>
      </c>
    </row>
    <row r="6629" spans="21:34" x14ac:dyDescent="0.25">
      <c r="U6629">
        <v>6628</v>
      </c>
      <c r="V6629">
        <v>15746199</v>
      </c>
      <c r="W6629" t="s">
        <v>1032</v>
      </c>
      <c r="X6629">
        <v>558</v>
      </c>
      <c r="Y6629" t="s">
        <v>374</v>
      </c>
      <c r="Z6629" t="s">
        <v>437</v>
      </c>
      <c r="AA6629">
        <v>41</v>
      </c>
      <c r="AB6629">
        <v>6</v>
      </c>
      <c r="AC6629">
        <v>0</v>
      </c>
      <c r="AD6629">
        <v>1</v>
      </c>
      <c r="AE6629">
        <v>1</v>
      </c>
      <c r="AF6629">
        <v>1</v>
      </c>
      <c r="AG6629">
        <v>143585.29</v>
      </c>
      <c r="AH6629">
        <v>1</v>
      </c>
    </row>
    <row r="6630" spans="21:34" x14ac:dyDescent="0.25">
      <c r="U6630">
        <v>6629</v>
      </c>
      <c r="V6630">
        <v>15584967</v>
      </c>
      <c r="W6630" t="s">
        <v>1418</v>
      </c>
      <c r="X6630">
        <v>596</v>
      </c>
      <c r="Y6630" t="s">
        <v>376</v>
      </c>
      <c r="Z6630" t="s">
        <v>436</v>
      </c>
      <c r="AA6630">
        <v>57</v>
      </c>
      <c r="AB6630">
        <v>6</v>
      </c>
      <c r="AC6630">
        <v>0</v>
      </c>
      <c r="AD6630">
        <v>2</v>
      </c>
      <c r="AE6630">
        <v>1</v>
      </c>
      <c r="AF6630">
        <v>1</v>
      </c>
      <c r="AG6630">
        <v>72402</v>
      </c>
      <c r="AH6630">
        <v>0</v>
      </c>
    </row>
    <row r="6631" spans="21:34" x14ac:dyDescent="0.25">
      <c r="U6631">
        <v>6630</v>
      </c>
      <c r="V6631">
        <v>15734365</v>
      </c>
      <c r="W6631" t="s">
        <v>942</v>
      </c>
      <c r="X6631">
        <v>579</v>
      </c>
      <c r="Y6631" t="s">
        <v>374</v>
      </c>
      <c r="Z6631" t="s">
        <v>436</v>
      </c>
      <c r="AA6631">
        <v>39</v>
      </c>
      <c r="AB6631">
        <v>5</v>
      </c>
      <c r="AC6631">
        <v>0</v>
      </c>
      <c r="AD6631">
        <v>2</v>
      </c>
      <c r="AE6631">
        <v>0</v>
      </c>
      <c r="AF6631">
        <v>1</v>
      </c>
      <c r="AG6631">
        <v>39891.839999999997</v>
      </c>
      <c r="AH6631">
        <v>0</v>
      </c>
    </row>
    <row r="6632" spans="21:34" x14ac:dyDescent="0.25">
      <c r="U6632">
        <v>6631</v>
      </c>
      <c r="V6632">
        <v>15726960</v>
      </c>
      <c r="W6632" t="s">
        <v>696</v>
      </c>
      <c r="X6632">
        <v>741</v>
      </c>
      <c r="Y6632" t="s">
        <v>374</v>
      </c>
      <c r="Z6632" t="s">
        <v>437</v>
      </c>
      <c r="AA6632">
        <v>36</v>
      </c>
      <c r="AB6632">
        <v>3</v>
      </c>
      <c r="AC6632">
        <v>0</v>
      </c>
      <c r="AD6632">
        <v>2</v>
      </c>
      <c r="AE6632">
        <v>1</v>
      </c>
      <c r="AF6632">
        <v>1</v>
      </c>
      <c r="AG6632">
        <v>89804.83</v>
      </c>
      <c r="AH6632">
        <v>0</v>
      </c>
    </row>
    <row r="6633" spans="21:34" x14ac:dyDescent="0.25">
      <c r="U6633">
        <v>6632</v>
      </c>
      <c r="V6633">
        <v>15665177</v>
      </c>
      <c r="W6633" t="s">
        <v>908</v>
      </c>
      <c r="X6633">
        <v>613</v>
      </c>
      <c r="Y6633" t="s">
        <v>374</v>
      </c>
      <c r="Z6633" t="s">
        <v>436</v>
      </c>
      <c r="AA6633">
        <v>44</v>
      </c>
      <c r="AB6633">
        <v>3</v>
      </c>
      <c r="AC6633">
        <v>0</v>
      </c>
      <c r="AD6633">
        <v>2</v>
      </c>
      <c r="AE6633">
        <v>0</v>
      </c>
      <c r="AF6633">
        <v>1</v>
      </c>
      <c r="AG6633">
        <v>136491.72</v>
      </c>
      <c r="AH6633">
        <v>0</v>
      </c>
    </row>
    <row r="6634" spans="21:34" x14ac:dyDescent="0.25">
      <c r="U6634">
        <v>6633</v>
      </c>
      <c r="V6634">
        <v>15779915</v>
      </c>
      <c r="W6634" t="s">
        <v>3020</v>
      </c>
      <c r="X6634">
        <v>694</v>
      </c>
      <c r="Y6634" t="s">
        <v>376</v>
      </c>
      <c r="Z6634" t="s">
        <v>436</v>
      </c>
      <c r="AA6634">
        <v>31</v>
      </c>
      <c r="AB6634">
        <v>5</v>
      </c>
      <c r="AC6634">
        <v>0</v>
      </c>
      <c r="AD6634">
        <v>1</v>
      </c>
      <c r="AE6634">
        <v>1</v>
      </c>
      <c r="AF6634">
        <v>0</v>
      </c>
      <c r="AG6634">
        <v>35593.18</v>
      </c>
      <c r="AH6634">
        <v>0</v>
      </c>
    </row>
    <row r="6635" spans="21:34" x14ac:dyDescent="0.25">
      <c r="U6635">
        <v>6634</v>
      </c>
      <c r="V6635">
        <v>15729110</v>
      </c>
      <c r="W6635" t="s">
        <v>2140</v>
      </c>
      <c r="X6635">
        <v>729</v>
      </c>
      <c r="Y6635" t="s">
        <v>376</v>
      </c>
      <c r="Z6635" t="s">
        <v>437</v>
      </c>
      <c r="AA6635">
        <v>42</v>
      </c>
      <c r="AB6635">
        <v>7</v>
      </c>
      <c r="AC6635">
        <v>0</v>
      </c>
      <c r="AD6635">
        <v>2</v>
      </c>
      <c r="AE6635">
        <v>1</v>
      </c>
      <c r="AF6635">
        <v>0</v>
      </c>
      <c r="AG6635">
        <v>58268.2</v>
      </c>
      <c r="AH6635">
        <v>1</v>
      </c>
    </row>
    <row r="6636" spans="21:34" x14ac:dyDescent="0.25">
      <c r="U6636">
        <v>6635</v>
      </c>
      <c r="V6636">
        <v>15575399</v>
      </c>
      <c r="W6636" t="s">
        <v>1988</v>
      </c>
      <c r="X6636">
        <v>480</v>
      </c>
      <c r="Y6636" t="s">
        <v>374</v>
      </c>
      <c r="Z6636" t="s">
        <v>437</v>
      </c>
      <c r="AA6636">
        <v>42</v>
      </c>
      <c r="AB6636">
        <v>1</v>
      </c>
      <c r="AC6636">
        <v>152160.21</v>
      </c>
      <c r="AD6636">
        <v>2</v>
      </c>
      <c r="AE6636">
        <v>1</v>
      </c>
      <c r="AF6636">
        <v>0</v>
      </c>
      <c r="AG6636">
        <v>101778.9</v>
      </c>
      <c r="AH6636">
        <v>0</v>
      </c>
    </row>
    <row r="6637" spans="21:34" x14ac:dyDescent="0.25">
      <c r="U6637">
        <v>6636</v>
      </c>
      <c r="V6637">
        <v>15678374</v>
      </c>
      <c r="W6637" t="s">
        <v>1713</v>
      </c>
      <c r="X6637">
        <v>666</v>
      </c>
      <c r="Y6637" t="s">
        <v>374</v>
      </c>
      <c r="Z6637" t="s">
        <v>437</v>
      </c>
      <c r="AA6637">
        <v>59</v>
      </c>
      <c r="AB6637">
        <v>5</v>
      </c>
      <c r="AC6637">
        <v>0</v>
      </c>
      <c r="AD6637">
        <v>2</v>
      </c>
      <c r="AE6637">
        <v>1</v>
      </c>
      <c r="AF6637">
        <v>1</v>
      </c>
      <c r="AG6637">
        <v>185123.09</v>
      </c>
      <c r="AH6637">
        <v>0</v>
      </c>
    </row>
    <row r="6638" spans="21:34" x14ac:dyDescent="0.25">
      <c r="U6638">
        <v>6637</v>
      </c>
      <c r="V6638">
        <v>15792679</v>
      </c>
      <c r="W6638" t="s">
        <v>3021</v>
      </c>
      <c r="X6638">
        <v>575</v>
      </c>
      <c r="Y6638" t="s">
        <v>374</v>
      </c>
      <c r="Z6638" t="s">
        <v>436</v>
      </c>
      <c r="AA6638">
        <v>24</v>
      </c>
      <c r="AB6638">
        <v>2</v>
      </c>
      <c r="AC6638">
        <v>0</v>
      </c>
      <c r="AD6638">
        <v>2</v>
      </c>
      <c r="AE6638">
        <v>1</v>
      </c>
      <c r="AF6638">
        <v>1</v>
      </c>
      <c r="AG6638">
        <v>119927.81</v>
      </c>
      <c r="AH6638">
        <v>0</v>
      </c>
    </row>
    <row r="6639" spans="21:34" x14ac:dyDescent="0.25">
      <c r="U6639">
        <v>6638</v>
      </c>
      <c r="V6639">
        <v>15668767</v>
      </c>
      <c r="W6639" t="s">
        <v>1241</v>
      </c>
      <c r="X6639">
        <v>850</v>
      </c>
      <c r="Y6639" t="s">
        <v>374</v>
      </c>
      <c r="Z6639" t="s">
        <v>436</v>
      </c>
      <c r="AA6639">
        <v>36</v>
      </c>
      <c r="AB6639">
        <v>3</v>
      </c>
      <c r="AC6639">
        <v>0</v>
      </c>
      <c r="AD6639">
        <v>2</v>
      </c>
      <c r="AE6639">
        <v>1</v>
      </c>
      <c r="AF6639">
        <v>0</v>
      </c>
      <c r="AG6639">
        <v>195033.07</v>
      </c>
      <c r="AH6639">
        <v>0</v>
      </c>
    </row>
    <row r="6640" spans="21:34" x14ac:dyDescent="0.25">
      <c r="U6640">
        <v>6639</v>
      </c>
      <c r="V6640">
        <v>15761886</v>
      </c>
      <c r="W6640" t="s">
        <v>994</v>
      </c>
      <c r="X6640">
        <v>740</v>
      </c>
      <c r="Y6640" t="s">
        <v>374</v>
      </c>
      <c r="Z6640" t="s">
        <v>436</v>
      </c>
      <c r="AA6640">
        <v>36</v>
      </c>
      <c r="AB6640">
        <v>4</v>
      </c>
      <c r="AC6640">
        <v>172381.8</v>
      </c>
      <c r="AD6640">
        <v>1</v>
      </c>
      <c r="AE6640">
        <v>1</v>
      </c>
      <c r="AF6640">
        <v>1</v>
      </c>
      <c r="AG6640">
        <v>86480.29</v>
      </c>
      <c r="AH6640">
        <v>0</v>
      </c>
    </row>
    <row r="6641" spans="21:34" x14ac:dyDescent="0.25">
      <c r="U6641">
        <v>6640</v>
      </c>
      <c r="V6641">
        <v>15583076</v>
      </c>
      <c r="W6641" t="s">
        <v>3022</v>
      </c>
      <c r="X6641">
        <v>588</v>
      </c>
      <c r="Y6641" t="s">
        <v>378</v>
      </c>
      <c r="Z6641" t="s">
        <v>436</v>
      </c>
      <c r="AA6641">
        <v>41</v>
      </c>
      <c r="AB6641">
        <v>6</v>
      </c>
      <c r="AC6641">
        <v>106116.56</v>
      </c>
      <c r="AD6641">
        <v>2</v>
      </c>
      <c r="AE6641">
        <v>1</v>
      </c>
      <c r="AF6641">
        <v>0</v>
      </c>
      <c r="AG6641">
        <v>198766.61</v>
      </c>
      <c r="AH6641">
        <v>0</v>
      </c>
    </row>
    <row r="6642" spans="21:34" x14ac:dyDescent="0.25">
      <c r="U6642">
        <v>6641</v>
      </c>
      <c r="V6642">
        <v>15815615</v>
      </c>
      <c r="W6642" t="s">
        <v>1080</v>
      </c>
      <c r="X6642">
        <v>681</v>
      </c>
      <c r="Y6642" t="s">
        <v>374</v>
      </c>
      <c r="Z6642" t="s">
        <v>436</v>
      </c>
      <c r="AA6642">
        <v>36</v>
      </c>
      <c r="AB6642">
        <v>5</v>
      </c>
      <c r="AC6642">
        <v>141952.07</v>
      </c>
      <c r="AD6642">
        <v>1</v>
      </c>
      <c r="AE6642">
        <v>1</v>
      </c>
      <c r="AF6642">
        <v>1</v>
      </c>
      <c r="AG6642">
        <v>185144.08</v>
      </c>
      <c r="AH6642">
        <v>0</v>
      </c>
    </row>
    <row r="6643" spans="21:34" x14ac:dyDescent="0.25">
      <c r="U6643">
        <v>6642</v>
      </c>
      <c r="V6643">
        <v>15591942</v>
      </c>
      <c r="W6643" t="s">
        <v>2573</v>
      </c>
      <c r="X6643">
        <v>611</v>
      </c>
      <c r="Y6643" t="s">
        <v>376</v>
      </c>
      <c r="Z6643" t="s">
        <v>437</v>
      </c>
      <c r="AA6643">
        <v>33</v>
      </c>
      <c r="AB6643">
        <v>7</v>
      </c>
      <c r="AC6643">
        <v>0</v>
      </c>
      <c r="AD6643">
        <v>2</v>
      </c>
      <c r="AE6643">
        <v>1</v>
      </c>
      <c r="AF6643">
        <v>1</v>
      </c>
      <c r="AG6643">
        <v>3729.89</v>
      </c>
      <c r="AH6643">
        <v>0</v>
      </c>
    </row>
    <row r="6644" spans="21:34" x14ac:dyDescent="0.25">
      <c r="U6644">
        <v>6643</v>
      </c>
      <c r="V6644">
        <v>15724924</v>
      </c>
      <c r="W6644" t="s">
        <v>1664</v>
      </c>
      <c r="X6644">
        <v>589</v>
      </c>
      <c r="Y6644" t="s">
        <v>374</v>
      </c>
      <c r="Z6644" t="s">
        <v>437</v>
      </c>
      <c r="AA6644">
        <v>37</v>
      </c>
      <c r="AB6644">
        <v>6</v>
      </c>
      <c r="AC6644">
        <v>138497.84</v>
      </c>
      <c r="AD6644">
        <v>1</v>
      </c>
      <c r="AE6644">
        <v>0</v>
      </c>
      <c r="AF6644">
        <v>1</v>
      </c>
      <c r="AG6644">
        <v>18988.580000000002</v>
      </c>
      <c r="AH6644">
        <v>0</v>
      </c>
    </row>
    <row r="6645" spans="21:34" x14ac:dyDescent="0.25">
      <c r="U6645">
        <v>6644</v>
      </c>
      <c r="V6645">
        <v>15762123</v>
      </c>
      <c r="W6645" t="s">
        <v>1089</v>
      </c>
      <c r="X6645">
        <v>717</v>
      </c>
      <c r="Y6645" t="s">
        <v>376</v>
      </c>
      <c r="Z6645" t="s">
        <v>437</v>
      </c>
      <c r="AA6645">
        <v>34</v>
      </c>
      <c r="AB6645">
        <v>1</v>
      </c>
      <c r="AC6645">
        <v>0</v>
      </c>
      <c r="AD6645">
        <v>2</v>
      </c>
      <c r="AE6645">
        <v>1</v>
      </c>
      <c r="AF6645">
        <v>0</v>
      </c>
      <c r="AG6645">
        <v>119313.74</v>
      </c>
      <c r="AH6645">
        <v>0</v>
      </c>
    </row>
    <row r="6646" spans="21:34" x14ac:dyDescent="0.25">
      <c r="U6646">
        <v>6645</v>
      </c>
      <c r="V6646">
        <v>15567893</v>
      </c>
      <c r="W6646" t="s">
        <v>1977</v>
      </c>
      <c r="X6646">
        <v>556</v>
      </c>
      <c r="Y6646" t="s">
        <v>378</v>
      </c>
      <c r="Z6646" t="s">
        <v>436</v>
      </c>
      <c r="AA6646">
        <v>33</v>
      </c>
      <c r="AB6646">
        <v>3</v>
      </c>
      <c r="AC6646">
        <v>124213.36</v>
      </c>
      <c r="AD6646">
        <v>2</v>
      </c>
      <c r="AE6646">
        <v>1</v>
      </c>
      <c r="AF6646">
        <v>0</v>
      </c>
      <c r="AG6646">
        <v>62627.55</v>
      </c>
      <c r="AH6646">
        <v>0</v>
      </c>
    </row>
    <row r="6647" spans="21:34" x14ac:dyDescent="0.25">
      <c r="U6647">
        <v>6646</v>
      </c>
      <c r="V6647">
        <v>15648989</v>
      </c>
      <c r="W6647" t="s">
        <v>1135</v>
      </c>
      <c r="X6647">
        <v>850</v>
      </c>
      <c r="Y6647" t="s">
        <v>374</v>
      </c>
      <c r="Z6647" t="s">
        <v>436</v>
      </c>
      <c r="AA6647">
        <v>37</v>
      </c>
      <c r="AB6647">
        <v>4</v>
      </c>
      <c r="AC6647">
        <v>126872.6</v>
      </c>
      <c r="AD6647">
        <v>1</v>
      </c>
      <c r="AE6647">
        <v>1</v>
      </c>
      <c r="AF6647">
        <v>0</v>
      </c>
      <c r="AG6647">
        <v>197266.58</v>
      </c>
      <c r="AH6647">
        <v>0</v>
      </c>
    </row>
    <row r="6648" spans="21:34" x14ac:dyDescent="0.25">
      <c r="U6648">
        <v>6647</v>
      </c>
      <c r="V6648">
        <v>15662021</v>
      </c>
      <c r="W6648" t="s">
        <v>673</v>
      </c>
      <c r="X6648">
        <v>685</v>
      </c>
      <c r="Y6648" t="s">
        <v>376</v>
      </c>
      <c r="Z6648" t="s">
        <v>437</v>
      </c>
      <c r="AA6648">
        <v>42</v>
      </c>
      <c r="AB6648">
        <v>2</v>
      </c>
      <c r="AC6648">
        <v>0</v>
      </c>
      <c r="AD6648">
        <v>2</v>
      </c>
      <c r="AE6648">
        <v>0</v>
      </c>
      <c r="AF6648">
        <v>0</v>
      </c>
      <c r="AG6648">
        <v>199992.48</v>
      </c>
      <c r="AH6648">
        <v>0</v>
      </c>
    </row>
    <row r="6649" spans="21:34" x14ac:dyDescent="0.25">
      <c r="U6649">
        <v>6648</v>
      </c>
      <c r="V6649">
        <v>15691627</v>
      </c>
      <c r="W6649" t="s">
        <v>934</v>
      </c>
      <c r="X6649">
        <v>713</v>
      </c>
      <c r="Y6649" t="s">
        <v>374</v>
      </c>
      <c r="Z6649" t="s">
        <v>437</v>
      </c>
      <c r="AA6649">
        <v>37</v>
      </c>
      <c r="AB6649">
        <v>8</v>
      </c>
      <c r="AC6649">
        <v>0</v>
      </c>
      <c r="AD6649">
        <v>1</v>
      </c>
      <c r="AE6649">
        <v>1</v>
      </c>
      <c r="AF6649">
        <v>1</v>
      </c>
      <c r="AG6649">
        <v>16403.41</v>
      </c>
      <c r="AH6649">
        <v>0</v>
      </c>
    </row>
    <row r="6650" spans="21:34" x14ac:dyDescent="0.25">
      <c r="U6650">
        <v>6649</v>
      </c>
      <c r="V6650">
        <v>15731751</v>
      </c>
      <c r="W6650" t="s">
        <v>1498</v>
      </c>
      <c r="X6650">
        <v>437</v>
      </c>
      <c r="Y6650" t="s">
        <v>374</v>
      </c>
      <c r="Z6650" t="s">
        <v>437</v>
      </c>
      <c r="AA6650">
        <v>26</v>
      </c>
      <c r="AB6650">
        <v>1</v>
      </c>
      <c r="AC6650">
        <v>120923.52</v>
      </c>
      <c r="AD6650">
        <v>1</v>
      </c>
      <c r="AE6650">
        <v>0</v>
      </c>
      <c r="AF6650">
        <v>1</v>
      </c>
      <c r="AG6650">
        <v>78854.570000000007</v>
      </c>
      <c r="AH6650">
        <v>0</v>
      </c>
    </row>
    <row r="6651" spans="21:34" x14ac:dyDescent="0.25">
      <c r="U6651">
        <v>6650</v>
      </c>
      <c r="V6651">
        <v>15635277</v>
      </c>
      <c r="W6651" t="s">
        <v>2322</v>
      </c>
      <c r="X6651">
        <v>605</v>
      </c>
      <c r="Y6651" t="s">
        <v>376</v>
      </c>
      <c r="Z6651" t="s">
        <v>436</v>
      </c>
      <c r="AA6651">
        <v>47</v>
      </c>
      <c r="AB6651">
        <v>7</v>
      </c>
      <c r="AC6651">
        <v>142643.54</v>
      </c>
      <c r="AD6651">
        <v>1</v>
      </c>
      <c r="AE6651">
        <v>1</v>
      </c>
      <c r="AF6651">
        <v>0</v>
      </c>
      <c r="AG6651">
        <v>189310.27</v>
      </c>
      <c r="AH6651">
        <v>0</v>
      </c>
    </row>
    <row r="6652" spans="21:34" x14ac:dyDescent="0.25">
      <c r="U6652">
        <v>6651</v>
      </c>
      <c r="V6652">
        <v>15655252</v>
      </c>
      <c r="W6652" t="s">
        <v>1139</v>
      </c>
      <c r="X6652">
        <v>758</v>
      </c>
      <c r="Y6652" t="s">
        <v>378</v>
      </c>
      <c r="Z6652" t="s">
        <v>436</v>
      </c>
      <c r="AA6652">
        <v>41</v>
      </c>
      <c r="AB6652">
        <v>10</v>
      </c>
      <c r="AC6652">
        <v>79857.64</v>
      </c>
      <c r="AD6652">
        <v>1</v>
      </c>
      <c r="AE6652">
        <v>1</v>
      </c>
      <c r="AF6652">
        <v>1</v>
      </c>
      <c r="AG6652">
        <v>78088.17</v>
      </c>
      <c r="AH6652">
        <v>0</v>
      </c>
    </row>
    <row r="6653" spans="21:34" x14ac:dyDescent="0.25">
      <c r="U6653">
        <v>6652</v>
      </c>
      <c r="V6653">
        <v>15803941</v>
      </c>
      <c r="W6653" t="s">
        <v>2398</v>
      </c>
      <c r="X6653">
        <v>600</v>
      </c>
      <c r="Y6653" t="s">
        <v>374</v>
      </c>
      <c r="Z6653" t="s">
        <v>436</v>
      </c>
      <c r="AA6653">
        <v>46</v>
      </c>
      <c r="AB6653">
        <v>10</v>
      </c>
      <c r="AC6653">
        <v>95502.21</v>
      </c>
      <c r="AD6653">
        <v>1</v>
      </c>
      <c r="AE6653">
        <v>0</v>
      </c>
      <c r="AF6653">
        <v>0</v>
      </c>
      <c r="AG6653">
        <v>19842.18</v>
      </c>
      <c r="AH6653">
        <v>0</v>
      </c>
    </row>
    <row r="6654" spans="21:34" x14ac:dyDescent="0.25">
      <c r="U6654">
        <v>6653</v>
      </c>
      <c r="V6654">
        <v>15714380</v>
      </c>
      <c r="W6654" t="s">
        <v>1443</v>
      </c>
      <c r="X6654">
        <v>827</v>
      </c>
      <c r="Y6654" t="s">
        <v>374</v>
      </c>
      <c r="Z6654" t="s">
        <v>436</v>
      </c>
      <c r="AA6654">
        <v>38</v>
      </c>
      <c r="AB6654">
        <v>5</v>
      </c>
      <c r="AC6654">
        <v>0</v>
      </c>
      <c r="AD6654">
        <v>2</v>
      </c>
      <c r="AE6654">
        <v>0</v>
      </c>
      <c r="AF6654">
        <v>0</v>
      </c>
      <c r="AG6654">
        <v>103305.01</v>
      </c>
      <c r="AH6654">
        <v>0</v>
      </c>
    </row>
    <row r="6655" spans="21:34" x14ac:dyDescent="0.25">
      <c r="U6655">
        <v>6654</v>
      </c>
      <c r="V6655">
        <v>15666559</v>
      </c>
      <c r="W6655" t="s">
        <v>1632</v>
      </c>
      <c r="X6655">
        <v>608</v>
      </c>
      <c r="Y6655" t="s">
        <v>378</v>
      </c>
      <c r="Z6655" t="s">
        <v>436</v>
      </c>
      <c r="AA6655">
        <v>23</v>
      </c>
      <c r="AB6655">
        <v>8</v>
      </c>
      <c r="AC6655">
        <v>197715.93</v>
      </c>
      <c r="AD6655">
        <v>2</v>
      </c>
      <c r="AE6655">
        <v>1</v>
      </c>
      <c r="AF6655">
        <v>1</v>
      </c>
      <c r="AG6655">
        <v>116124.28</v>
      </c>
      <c r="AH6655">
        <v>0</v>
      </c>
    </row>
    <row r="6656" spans="21:34" x14ac:dyDescent="0.25">
      <c r="U6656">
        <v>6655</v>
      </c>
      <c r="V6656">
        <v>15799998</v>
      </c>
      <c r="W6656" t="s">
        <v>981</v>
      </c>
      <c r="X6656">
        <v>608</v>
      </c>
      <c r="Y6656" t="s">
        <v>374</v>
      </c>
      <c r="Z6656" t="s">
        <v>437</v>
      </c>
      <c r="AA6656">
        <v>30</v>
      </c>
      <c r="AB6656">
        <v>8</v>
      </c>
      <c r="AC6656">
        <v>85859.76</v>
      </c>
      <c r="AD6656">
        <v>1</v>
      </c>
      <c r="AE6656">
        <v>0</v>
      </c>
      <c r="AF6656">
        <v>0</v>
      </c>
      <c r="AG6656">
        <v>142730.26999999999</v>
      </c>
      <c r="AH6656">
        <v>0</v>
      </c>
    </row>
    <row r="6657" spans="21:34" x14ac:dyDescent="0.25">
      <c r="U6657">
        <v>6656</v>
      </c>
      <c r="V6657">
        <v>15703763</v>
      </c>
      <c r="W6657" t="s">
        <v>676</v>
      </c>
      <c r="X6657">
        <v>554</v>
      </c>
      <c r="Y6657" t="s">
        <v>374</v>
      </c>
      <c r="Z6657" t="s">
        <v>436</v>
      </c>
      <c r="AA6657">
        <v>44</v>
      </c>
      <c r="AB6657">
        <v>7</v>
      </c>
      <c r="AC6657">
        <v>85304.27</v>
      </c>
      <c r="AD6657">
        <v>1</v>
      </c>
      <c r="AE6657">
        <v>1</v>
      </c>
      <c r="AF6657">
        <v>1</v>
      </c>
      <c r="AG6657">
        <v>58076.52</v>
      </c>
      <c r="AH6657">
        <v>0</v>
      </c>
    </row>
    <row r="6658" spans="21:34" x14ac:dyDescent="0.25">
      <c r="U6658">
        <v>6657</v>
      </c>
      <c r="V6658">
        <v>15795640</v>
      </c>
      <c r="W6658" t="s">
        <v>1085</v>
      </c>
      <c r="X6658">
        <v>683</v>
      </c>
      <c r="Y6658" t="s">
        <v>378</v>
      </c>
      <c r="Z6658" t="s">
        <v>437</v>
      </c>
      <c r="AA6658">
        <v>35</v>
      </c>
      <c r="AB6658">
        <v>1</v>
      </c>
      <c r="AC6658">
        <v>132371.29999999999</v>
      </c>
      <c r="AD6658">
        <v>2</v>
      </c>
      <c r="AE6658">
        <v>0</v>
      </c>
      <c r="AF6658">
        <v>0</v>
      </c>
      <c r="AG6658">
        <v>186123.57</v>
      </c>
      <c r="AH6658">
        <v>0</v>
      </c>
    </row>
    <row r="6659" spans="21:34" x14ac:dyDescent="0.25">
      <c r="U6659">
        <v>6658</v>
      </c>
      <c r="V6659">
        <v>15780056</v>
      </c>
      <c r="W6659" t="s">
        <v>1551</v>
      </c>
      <c r="X6659">
        <v>660</v>
      </c>
      <c r="Y6659" t="s">
        <v>376</v>
      </c>
      <c r="Z6659" t="s">
        <v>436</v>
      </c>
      <c r="AA6659">
        <v>33</v>
      </c>
      <c r="AB6659">
        <v>4</v>
      </c>
      <c r="AC6659">
        <v>0</v>
      </c>
      <c r="AD6659">
        <v>1</v>
      </c>
      <c r="AE6659">
        <v>1</v>
      </c>
      <c r="AF6659">
        <v>0</v>
      </c>
      <c r="AG6659">
        <v>29664.45</v>
      </c>
      <c r="AH6659">
        <v>0</v>
      </c>
    </row>
    <row r="6660" spans="21:34" x14ac:dyDescent="0.25">
      <c r="U6660">
        <v>6659</v>
      </c>
      <c r="V6660">
        <v>15777873</v>
      </c>
      <c r="W6660" t="s">
        <v>3023</v>
      </c>
      <c r="X6660">
        <v>628</v>
      </c>
      <c r="Y6660" t="s">
        <v>374</v>
      </c>
      <c r="Z6660" t="s">
        <v>437</v>
      </c>
      <c r="AA6660">
        <v>31</v>
      </c>
      <c r="AB6660">
        <v>5</v>
      </c>
      <c r="AC6660">
        <v>0</v>
      </c>
      <c r="AD6660">
        <v>1</v>
      </c>
      <c r="AE6660">
        <v>0</v>
      </c>
      <c r="AF6660">
        <v>0</v>
      </c>
      <c r="AG6660">
        <v>147963.07</v>
      </c>
      <c r="AH6660">
        <v>1</v>
      </c>
    </row>
    <row r="6661" spans="21:34" x14ac:dyDescent="0.25">
      <c r="U6661">
        <v>6660</v>
      </c>
      <c r="V6661">
        <v>15584749</v>
      </c>
      <c r="W6661" t="s">
        <v>790</v>
      </c>
      <c r="X6661">
        <v>668</v>
      </c>
      <c r="Y6661" t="s">
        <v>378</v>
      </c>
      <c r="Z6661" t="s">
        <v>436</v>
      </c>
      <c r="AA6661">
        <v>39</v>
      </c>
      <c r="AB6661">
        <v>4</v>
      </c>
      <c r="AC6661">
        <v>79896</v>
      </c>
      <c r="AD6661">
        <v>1</v>
      </c>
      <c r="AE6661">
        <v>1</v>
      </c>
      <c r="AF6661">
        <v>0</v>
      </c>
      <c r="AG6661">
        <v>38466.39</v>
      </c>
      <c r="AH6661">
        <v>0</v>
      </c>
    </row>
    <row r="6662" spans="21:34" x14ac:dyDescent="0.25">
      <c r="U6662">
        <v>6661</v>
      </c>
      <c r="V6662">
        <v>15765258</v>
      </c>
      <c r="W6662" t="s">
        <v>3024</v>
      </c>
      <c r="X6662">
        <v>776</v>
      </c>
      <c r="Y6662" t="s">
        <v>374</v>
      </c>
      <c r="Z6662" t="s">
        <v>437</v>
      </c>
      <c r="AA6662">
        <v>29</v>
      </c>
      <c r="AB6662">
        <v>5</v>
      </c>
      <c r="AC6662">
        <v>0</v>
      </c>
      <c r="AD6662">
        <v>2</v>
      </c>
      <c r="AE6662">
        <v>1</v>
      </c>
      <c r="AF6662">
        <v>1</v>
      </c>
      <c r="AG6662">
        <v>143301.49</v>
      </c>
      <c r="AH6662">
        <v>0</v>
      </c>
    </row>
    <row r="6663" spans="21:34" x14ac:dyDescent="0.25">
      <c r="U6663">
        <v>6662</v>
      </c>
      <c r="V6663">
        <v>15623346</v>
      </c>
      <c r="W6663" t="s">
        <v>3025</v>
      </c>
      <c r="X6663">
        <v>820</v>
      </c>
      <c r="Y6663" t="s">
        <v>374</v>
      </c>
      <c r="Z6663" t="s">
        <v>436</v>
      </c>
      <c r="AA6663">
        <v>36</v>
      </c>
      <c r="AB6663">
        <v>4</v>
      </c>
      <c r="AC6663">
        <v>0</v>
      </c>
      <c r="AD6663">
        <v>2</v>
      </c>
      <c r="AE6663">
        <v>1</v>
      </c>
      <c r="AF6663">
        <v>0</v>
      </c>
      <c r="AG6663">
        <v>31422.69</v>
      </c>
      <c r="AH6663">
        <v>0</v>
      </c>
    </row>
    <row r="6664" spans="21:34" x14ac:dyDescent="0.25">
      <c r="U6664">
        <v>6663</v>
      </c>
      <c r="V6664">
        <v>15614054</v>
      </c>
      <c r="W6664" t="s">
        <v>3026</v>
      </c>
      <c r="X6664">
        <v>665</v>
      </c>
      <c r="Y6664" t="s">
        <v>374</v>
      </c>
      <c r="Z6664" t="s">
        <v>436</v>
      </c>
      <c r="AA6664">
        <v>36</v>
      </c>
      <c r="AB6664">
        <v>1</v>
      </c>
      <c r="AC6664">
        <v>0</v>
      </c>
      <c r="AD6664">
        <v>2</v>
      </c>
      <c r="AE6664">
        <v>0</v>
      </c>
      <c r="AF6664">
        <v>1</v>
      </c>
      <c r="AG6664">
        <v>121505.61</v>
      </c>
      <c r="AH6664">
        <v>0</v>
      </c>
    </row>
    <row r="6665" spans="21:34" x14ac:dyDescent="0.25">
      <c r="U6665">
        <v>6664</v>
      </c>
      <c r="V6665">
        <v>15766185</v>
      </c>
      <c r="W6665" t="s">
        <v>1314</v>
      </c>
      <c r="X6665">
        <v>850</v>
      </c>
      <c r="Y6665" t="s">
        <v>378</v>
      </c>
      <c r="Z6665" t="s">
        <v>436</v>
      </c>
      <c r="AA6665">
        <v>31</v>
      </c>
      <c r="AB6665">
        <v>4</v>
      </c>
      <c r="AC6665">
        <v>146587.29999999999</v>
      </c>
      <c r="AD6665">
        <v>1</v>
      </c>
      <c r="AE6665">
        <v>1</v>
      </c>
      <c r="AF6665">
        <v>1</v>
      </c>
      <c r="AG6665">
        <v>89874.82</v>
      </c>
      <c r="AH6665">
        <v>0</v>
      </c>
    </row>
    <row r="6666" spans="21:34" x14ac:dyDescent="0.25">
      <c r="U6666">
        <v>6665</v>
      </c>
      <c r="V6666">
        <v>15667632</v>
      </c>
      <c r="W6666" t="s">
        <v>3027</v>
      </c>
      <c r="X6666">
        <v>703</v>
      </c>
      <c r="Y6666" t="s">
        <v>374</v>
      </c>
      <c r="Z6666" t="s">
        <v>437</v>
      </c>
      <c r="AA6666">
        <v>42</v>
      </c>
      <c r="AB6666">
        <v>7</v>
      </c>
      <c r="AC6666">
        <v>0</v>
      </c>
      <c r="AD6666">
        <v>2</v>
      </c>
      <c r="AE6666">
        <v>0</v>
      </c>
      <c r="AF6666">
        <v>1</v>
      </c>
      <c r="AG6666">
        <v>72500.679999999993</v>
      </c>
      <c r="AH6666">
        <v>0</v>
      </c>
    </row>
    <row r="6667" spans="21:34" x14ac:dyDescent="0.25">
      <c r="U6667">
        <v>6666</v>
      </c>
      <c r="V6667">
        <v>15599024</v>
      </c>
      <c r="W6667" t="s">
        <v>2362</v>
      </c>
      <c r="X6667">
        <v>506</v>
      </c>
      <c r="Y6667" t="s">
        <v>376</v>
      </c>
      <c r="Z6667" t="s">
        <v>436</v>
      </c>
      <c r="AA6667">
        <v>32</v>
      </c>
      <c r="AB6667">
        <v>8</v>
      </c>
      <c r="AC6667">
        <v>0</v>
      </c>
      <c r="AD6667">
        <v>2</v>
      </c>
      <c r="AE6667">
        <v>0</v>
      </c>
      <c r="AF6667">
        <v>1</v>
      </c>
      <c r="AG6667">
        <v>182692.8</v>
      </c>
      <c r="AH6667">
        <v>0</v>
      </c>
    </row>
    <row r="6668" spans="21:34" x14ac:dyDescent="0.25">
      <c r="U6668">
        <v>6667</v>
      </c>
      <c r="V6668">
        <v>15798709</v>
      </c>
      <c r="W6668" t="s">
        <v>2541</v>
      </c>
      <c r="X6668">
        <v>588</v>
      </c>
      <c r="Y6668" t="s">
        <v>376</v>
      </c>
      <c r="Z6668" t="s">
        <v>436</v>
      </c>
      <c r="AA6668">
        <v>32</v>
      </c>
      <c r="AB6668">
        <v>3</v>
      </c>
      <c r="AC6668">
        <v>109109.33</v>
      </c>
      <c r="AD6668">
        <v>1</v>
      </c>
      <c r="AE6668">
        <v>0</v>
      </c>
      <c r="AF6668">
        <v>1</v>
      </c>
      <c r="AG6668">
        <v>4993.9399999999996</v>
      </c>
      <c r="AH6668">
        <v>0</v>
      </c>
    </row>
    <row r="6669" spans="21:34" x14ac:dyDescent="0.25">
      <c r="U6669">
        <v>6668</v>
      </c>
      <c r="V6669">
        <v>15741921</v>
      </c>
      <c r="W6669" t="s">
        <v>3028</v>
      </c>
      <c r="X6669">
        <v>622</v>
      </c>
      <c r="Y6669" t="s">
        <v>376</v>
      </c>
      <c r="Z6669" t="s">
        <v>437</v>
      </c>
      <c r="AA6669">
        <v>26</v>
      </c>
      <c r="AB6669">
        <v>8</v>
      </c>
      <c r="AC6669">
        <v>0</v>
      </c>
      <c r="AD6669">
        <v>2</v>
      </c>
      <c r="AE6669">
        <v>1</v>
      </c>
      <c r="AF6669">
        <v>1</v>
      </c>
      <c r="AG6669">
        <v>124964.82</v>
      </c>
      <c r="AH6669">
        <v>0</v>
      </c>
    </row>
    <row r="6670" spans="21:34" x14ac:dyDescent="0.25">
      <c r="U6670">
        <v>6669</v>
      </c>
      <c r="V6670">
        <v>15793671</v>
      </c>
      <c r="W6670" t="s">
        <v>2139</v>
      </c>
      <c r="X6670">
        <v>606</v>
      </c>
      <c r="Y6670" t="s">
        <v>374</v>
      </c>
      <c r="Z6670" t="s">
        <v>436</v>
      </c>
      <c r="AA6670">
        <v>34</v>
      </c>
      <c r="AB6670">
        <v>5</v>
      </c>
      <c r="AC6670">
        <v>0</v>
      </c>
      <c r="AD6670">
        <v>1</v>
      </c>
      <c r="AE6670">
        <v>1</v>
      </c>
      <c r="AF6670">
        <v>0</v>
      </c>
      <c r="AG6670">
        <v>161971.42000000001</v>
      </c>
      <c r="AH6670">
        <v>0</v>
      </c>
    </row>
    <row r="6671" spans="21:34" x14ac:dyDescent="0.25">
      <c r="U6671">
        <v>6670</v>
      </c>
      <c r="V6671">
        <v>15797900</v>
      </c>
      <c r="W6671" t="s">
        <v>2217</v>
      </c>
      <c r="X6671">
        <v>517</v>
      </c>
      <c r="Y6671" t="s">
        <v>374</v>
      </c>
      <c r="Z6671" t="s">
        <v>436</v>
      </c>
      <c r="AA6671">
        <v>56</v>
      </c>
      <c r="AB6671">
        <v>9</v>
      </c>
      <c r="AC6671">
        <v>142147.32</v>
      </c>
      <c r="AD6671">
        <v>1</v>
      </c>
      <c r="AE6671">
        <v>0</v>
      </c>
      <c r="AF6671">
        <v>0</v>
      </c>
      <c r="AG6671">
        <v>39488.04</v>
      </c>
      <c r="AH6671">
        <v>1</v>
      </c>
    </row>
    <row r="6672" spans="21:34" x14ac:dyDescent="0.25">
      <c r="U6672">
        <v>6671</v>
      </c>
      <c r="V6672">
        <v>15667932</v>
      </c>
      <c r="W6672" t="s">
        <v>1133</v>
      </c>
      <c r="X6672">
        <v>758</v>
      </c>
      <c r="Y6672" t="s">
        <v>376</v>
      </c>
      <c r="Z6672" t="s">
        <v>437</v>
      </c>
      <c r="AA6672">
        <v>43</v>
      </c>
      <c r="AB6672">
        <v>10</v>
      </c>
      <c r="AC6672">
        <v>0</v>
      </c>
      <c r="AD6672">
        <v>2</v>
      </c>
      <c r="AE6672">
        <v>1</v>
      </c>
      <c r="AF6672">
        <v>1</v>
      </c>
      <c r="AG6672">
        <v>55313.440000000002</v>
      </c>
      <c r="AH6672">
        <v>0</v>
      </c>
    </row>
    <row r="6673" spans="21:34" x14ac:dyDescent="0.25">
      <c r="U6673">
        <v>6672</v>
      </c>
      <c r="V6673">
        <v>15795933</v>
      </c>
      <c r="W6673" t="s">
        <v>2553</v>
      </c>
      <c r="X6673">
        <v>677</v>
      </c>
      <c r="Y6673" t="s">
        <v>374</v>
      </c>
      <c r="Z6673" t="s">
        <v>437</v>
      </c>
      <c r="AA6673">
        <v>49</v>
      </c>
      <c r="AB6673">
        <v>3</v>
      </c>
      <c r="AC6673">
        <v>0</v>
      </c>
      <c r="AD6673">
        <v>2</v>
      </c>
      <c r="AE6673">
        <v>1</v>
      </c>
      <c r="AF6673">
        <v>1</v>
      </c>
      <c r="AG6673">
        <v>187811.71</v>
      </c>
      <c r="AH6673">
        <v>0</v>
      </c>
    </row>
    <row r="6674" spans="21:34" x14ac:dyDescent="0.25">
      <c r="U6674">
        <v>6673</v>
      </c>
      <c r="V6674">
        <v>15660403</v>
      </c>
      <c r="W6674" t="s">
        <v>1168</v>
      </c>
      <c r="X6674">
        <v>827</v>
      </c>
      <c r="Y6674" t="s">
        <v>376</v>
      </c>
      <c r="Z6674" t="s">
        <v>437</v>
      </c>
      <c r="AA6674">
        <v>35</v>
      </c>
      <c r="AB6674">
        <v>0</v>
      </c>
      <c r="AC6674">
        <v>0</v>
      </c>
      <c r="AD6674">
        <v>2</v>
      </c>
      <c r="AE6674">
        <v>0</v>
      </c>
      <c r="AF6674">
        <v>1</v>
      </c>
      <c r="AG6674">
        <v>184514.01</v>
      </c>
      <c r="AH6674">
        <v>0</v>
      </c>
    </row>
    <row r="6675" spans="21:34" x14ac:dyDescent="0.25">
      <c r="U6675">
        <v>6674</v>
      </c>
      <c r="V6675">
        <v>15736299</v>
      </c>
      <c r="W6675" t="s">
        <v>1152</v>
      </c>
      <c r="X6675">
        <v>729</v>
      </c>
      <c r="Y6675" t="s">
        <v>374</v>
      </c>
      <c r="Z6675" t="s">
        <v>437</v>
      </c>
      <c r="AA6675">
        <v>36</v>
      </c>
      <c r="AB6675">
        <v>8</v>
      </c>
      <c r="AC6675">
        <v>109106.8</v>
      </c>
      <c r="AD6675">
        <v>1</v>
      </c>
      <c r="AE6675">
        <v>0</v>
      </c>
      <c r="AF6675">
        <v>0</v>
      </c>
      <c r="AG6675">
        <v>121311.12</v>
      </c>
      <c r="AH6675">
        <v>0</v>
      </c>
    </row>
    <row r="6676" spans="21:34" x14ac:dyDescent="0.25">
      <c r="U6676">
        <v>6675</v>
      </c>
      <c r="V6676">
        <v>15759034</v>
      </c>
      <c r="W6676" t="s">
        <v>1467</v>
      </c>
      <c r="X6676">
        <v>654</v>
      </c>
      <c r="Y6676" t="s">
        <v>374</v>
      </c>
      <c r="Z6676" t="s">
        <v>436</v>
      </c>
      <c r="AA6676">
        <v>36</v>
      </c>
      <c r="AB6676">
        <v>2</v>
      </c>
      <c r="AC6676">
        <v>112262.84</v>
      </c>
      <c r="AD6676">
        <v>1</v>
      </c>
      <c r="AE6676">
        <v>1</v>
      </c>
      <c r="AF6676">
        <v>0</v>
      </c>
      <c r="AG6676">
        <v>12873.39</v>
      </c>
      <c r="AH6676">
        <v>0</v>
      </c>
    </row>
    <row r="6677" spans="21:34" x14ac:dyDescent="0.25">
      <c r="U6677">
        <v>6676</v>
      </c>
      <c r="V6677">
        <v>15724663</v>
      </c>
      <c r="W6677" t="s">
        <v>1782</v>
      </c>
      <c r="X6677">
        <v>654</v>
      </c>
      <c r="Y6677" t="s">
        <v>376</v>
      </c>
      <c r="Z6677" t="s">
        <v>437</v>
      </c>
      <c r="AA6677">
        <v>36</v>
      </c>
      <c r="AB6677">
        <v>5</v>
      </c>
      <c r="AC6677">
        <v>0</v>
      </c>
      <c r="AD6677">
        <v>2</v>
      </c>
      <c r="AE6677">
        <v>0</v>
      </c>
      <c r="AF6677">
        <v>0</v>
      </c>
      <c r="AG6677">
        <v>157238.04999999999</v>
      </c>
      <c r="AH6677">
        <v>0</v>
      </c>
    </row>
    <row r="6678" spans="21:34" x14ac:dyDescent="0.25">
      <c r="U6678">
        <v>6677</v>
      </c>
      <c r="V6678">
        <v>15594556</v>
      </c>
      <c r="W6678" t="s">
        <v>3029</v>
      </c>
      <c r="X6678">
        <v>619</v>
      </c>
      <c r="Y6678" t="s">
        <v>376</v>
      </c>
      <c r="Z6678" t="s">
        <v>436</v>
      </c>
      <c r="AA6678">
        <v>52</v>
      </c>
      <c r="AB6678">
        <v>8</v>
      </c>
      <c r="AC6678">
        <v>0</v>
      </c>
      <c r="AD6678">
        <v>2</v>
      </c>
      <c r="AE6678">
        <v>1</v>
      </c>
      <c r="AF6678">
        <v>1</v>
      </c>
      <c r="AG6678">
        <v>123242.11</v>
      </c>
      <c r="AH6678">
        <v>0</v>
      </c>
    </row>
    <row r="6679" spans="21:34" x14ac:dyDescent="0.25">
      <c r="U6679">
        <v>6678</v>
      </c>
      <c r="V6679">
        <v>15737169</v>
      </c>
      <c r="W6679" t="s">
        <v>911</v>
      </c>
      <c r="X6679">
        <v>642</v>
      </c>
      <c r="Y6679" t="s">
        <v>376</v>
      </c>
      <c r="Z6679" t="s">
        <v>436</v>
      </c>
      <c r="AA6679">
        <v>26</v>
      </c>
      <c r="AB6679">
        <v>8</v>
      </c>
      <c r="AC6679">
        <v>144238.70000000001</v>
      </c>
      <c r="AD6679">
        <v>1</v>
      </c>
      <c r="AE6679">
        <v>1</v>
      </c>
      <c r="AF6679">
        <v>1</v>
      </c>
      <c r="AG6679">
        <v>184399.76</v>
      </c>
      <c r="AH6679">
        <v>0</v>
      </c>
    </row>
    <row r="6680" spans="21:34" x14ac:dyDescent="0.25">
      <c r="U6680">
        <v>6679</v>
      </c>
      <c r="V6680">
        <v>15632472</v>
      </c>
      <c r="W6680" t="s">
        <v>658</v>
      </c>
      <c r="X6680">
        <v>472</v>
      </c>
      <c r="Y6680" t="s">
        <v>376</v>
      </c>
      <c r="Z6680" t="s">
        <v>437</v>
      </c>
      <c r="AA6680">
        <v>32</v>
      </c>
      <c r="AB6680">
        <v>1</v>
      </c>
      <c r="AC6680">
        <v>159397.75</v>
      </c>
      <c r="AD6680">
        <v>1</v>
      </c>
      <c r="AE6680">
        <v>0</v>
      </c>
      <c r="AF6680">
        <v>1</v>
      </c>
      <c r="AG6680">
        <v>57323.18</v>
      </c>
      <c r="AH6680">
        <v>0</v>
      </c>
    </row>
    <row r="6681" spans="21:34" x14ac:dyDescent="0.25">
      <c r="U6681">
        <v>6680</v>
      </c>
      <c r="V6681">
        <v>15722813</v>
      </c>
      <c r="W6681" t="s">
        <v>1568</v>
      </c>
      <c r="X6681">
        <v>470</v>
      </c>
      <c r="Y6681" t="s">
        <v>376</v>
      </c>
      <c r="Z6681" t="s">
        <v>436</v>
      </c>
      <c r="AA6681">
        <v>30</v>
      </c>
      <c r="AB6681">
        <v>4</v>
      </c>
      <c r="AC6681">
        <v>125385.01</v>
      </c>
      <c r="AD6681">
        <v>1</v>
      </c>
      <c r="AE6681">
        <v>1</v>
      </c>
      <c r="AF6681">
        <v>0</v>
      </c>
      <c r="AG6681">
        <v>68293.929999999993</v>
      </c>
      <c r="AH6681">
        <v>0</v>
      </c>
    </row>
    <row r="6682" spans="21:34" x14ac:dyDescent="0.25">
      <c r="U6682">
        <v>6681</v>
      </c>
      <c r="V6682">
        <v>15588450</v>
      </c>
      <c r="W6682" t="s">
        <v>1549</v>
      </c>
      <c r="X6682">
        <v>633</v>
      </c>
      <c r="Y6682" t="s">
        <v>374</v>
      </c>
      <c r="Z6682" t="s">
        <v>437</v>
      </c>
      <c r="AA6682">
        <v>60</v>
      </c>
      <c r="AB6682">
        <v>8</v>
      </c>
      <c r="AC6682">
        <v>69365.25</v>
      </c>
      <c r="AD6682">
        <v>1</v>
      </c>
      <c r="AE6682">
        <v>1</v>
      </c>
      <c r="AF6682">
        <v>1</v>
      </c>
      <c r="AG6682">
        <v>10288.24</v>
      </c>
      <c r="AH6682">
        <v>0</v>
      </c>
    </row>
    <row r="6683" spans="21:34" x14ac:dyDescent="0.25">
      <c r="U6683">
        <v>6682</v>
      </c>
      <c r="V6683">
        <v>15736717</v>
      </c>
      <c r="W6683" t="s">
        <v>774</v>
      </c>
      <c r="X6683">
        <v>602</v>
      </c>
      <c r="Y6683" t="s">
        <v>374</v>
      </c>
      <c r="Z6683" t="s">
        <v>436</v>
      </c>
      <c r="AA6683">
        <v>31</v>
      </c>
      <c r="AB6683">
        <v>7</v>
      </c>
      <c r="AC6683">
        <v>155271.82999999999</v>
      </c>
      <c r="AD6683">
        <v>1</v>
      </c>
      <c r="AE6683">
        <v>1</v>
      </c>
      <c r="AF6683">
        <v>1</v>
      </c>
      <c r="AG6683">
        <v>179446.31</v>
      </c>
      <c r="AH6683">
        <v>0</v>
      </c>
    </row>
    <row r="6684" spans="21:34" x14ac:dyDescent="0.25">
      <c r="U6684">
        <v>6683</v>
      </c>
      <c r="V6684">
        <v>15680683</v>
      </c>
      <c r="W6684" t="s">
        <v>956</v>
      </c>
      <c r="X6684">
        <v>640</v>
      </c>
      <c r="Y6684" t="s">
        <v>376</v>
      </c>
      <c r="Z6684" t="s">
        <v>436</v>
      </c>
      <c r="AA6684">
        <v>29</v>
      </c>
      <c r="AB6684">
        <v>5</v>
      </c>
      <c r="AC6684">
        <v>197200.04</v>
      </c>
      <c r="AD6684">
        <v>2</v>
      </c>
      <c r="AE6684">
        <v>1</v>
      </c>
      <c r="AF6684">
        <v>0</v>
      </c>
      <c r="AG6684">
        <v>141453.62</v>
      </c>
      <c r="AH6684">
        <v>0</v>
      </c>
    </row>
    <row r="6685" spans="21:34" x14ac:dyDescent="0.25">
      <c r="U6685">
        <v>6684</v>
      </c>
      <c r="V6685">
        <v>15710316</v>
      </c>
      <c r="W6685" t="s">
        <v>1726</v>
      </c>
      <c r="X6685">
        <v>454</v>
      </c>
      <c r="Y6685" t="s">
        <v>376</v>
      </c>
      <c r="Z6685" t="s">
        <v>437</v>
      </c>
      <c r="AA6685">
        <v>48</v>
      </c>
      <c r="AB6685">
        <v>5</v>
      </c>
      <c r="AC6685">
        <v>144837.79</v>
      </c>
      <c r="AD6685">
        <v>1</v>
      </c>
      <c r="AE6685">
        <v>1</v>
      </c>
      <c r="AF6685">
        <v>1</v>
      </c>
      <c r="AG6685">
        <v>93151.77</v>
      </c>
      <c r="AH6685">
        <v>0</v>
      </c>
    </row>
    <row r="6686" spans="21:34" x14ac:dyDescent="0.25">
      <c r="U6686">
        <v>6685</v>
      </c>
      <c r="V6686">
        <v>15746333</v>
      </c>
      <c r="W6686" t="s">
        <v>2981</v>
      </c>
      <c r="X6686">
        <v>562</v>
      </c>
      <c r="Y6686" t="s">
        <v>374</v>
      </c>
      <c r="Z6686" t="s">
        <v>437</v>
      </c>
      <c r="AA6686">
        <v>57</v>
      </c>
      <c r="AB6686">
        <v>3</v>
      </c>
      <c r="AC6686">
        <v>0</v>
      </c>
      <c r="AD6686">
        <v>3</v>
      </c>
      <c r="AE6686">
        <v>1</v>
      </c>
      <c r="AF6686">
        <v>0</v>
      </c>
      <c r="AG6686">
        <v>6554.97</v>
      </c>
      <c r="AH6686">
        <v>1</v>
      </c>
    </row>
    <row r="6687" spans="21:34" x14ac:dyDescent="0.25">
      <c r="U6687">
        <v>6686</v>
      </c>
      <c r="V6687">
        <v>15606861</v>
      </c>
      <c r="W6687" t="s">
        <v>778</v>
      </c>
      <c r="X6687">
        <v>636</v>
      </c>
      <c r="Y6687" t="s">
        <v>374</v>
      </c>
      <c r="Z6687" t="s">
        <v>436</v>
      </c>
      <c r="AA6687">
        <v>34</v>
      </c>
      <c r="AB6687">
        <v>8</v>
      </c>
      <c r="AC6687">
        <v>0</v>
      </c>
      <c r="AD6687">
        <v>2</v>
      </c>
      <c r="AE6687">
        <v>1</v>
      </c>
      <c r="AF6687">
        <v>0</v>
      </c>
      <c r="AG6687">
        <v>38570.129999999997</v>
      </c>
      <c r="AH6687">
        <v>0</v>
      </c>
    </row>
    <row r="6688" spans="21:34" x14ac:dyDescent="0.25">
      <c r="U6688">
        <v>6687</v>
      </c>
      <c r="V6688">
        <v>15641285</v>
      </c>
      <c r="W6688" t="s">
        <v>950</v>
      </c>
      <c r="X6688">
        <v>621</v>
      </c>
      <c r="Y6688" t="s">
        <v>376</v>
      </c>
      <c r="Z6688" t="s">
        <v>436</v>
      </c>
      <c r="AA6688">
        <v>50</v>
      </c>
      <c r="AB6688">
        <v>3</v>
      </c>
      <c r="AC6688">
        <v>163085.79</v>
      </c>
      <c r="AD6688">
        <v>1</v>
      </c>
      <c r="AE6688">
        <v>0</v>
      </c>
      <c r="AF6688">
        <v>1</v>
      </c>
      <c r="AG6688">
        <v>131048.36</v>
      </c>
      <c r="AH6688">
        <v>0</v>
      </c>
    </row>
    <row r="6689" spans="21:34" x14ac:dyDescent="0.25">
      <c r="U6689">
        <v>6688</v>
      </c>
      <c r="V6689">
        <v>15662908</v>
      </c>
      <c r="W6689" t="s">
        <v>904</v>
      </c>
      <c r="X6689">
        <v>795</v>
      </c>
      <c r="Y6689" t="s">
        <v>378</v>
      </c>
      <c r="Z6689" t="s">
        <v>436</v>
      </c>
      <c r="AA6689">
        <v>38</v>
      </c>
      <c r="AB6689">
        <v>7</v>
      </c>
      <c r="AC6689">
        <v>125903.22</v>
      </c>
      <c r="AD6689">
        <v>2</v>
      </c>
      <c r="AE6689">
        <v>1</v>
      </c>
      <c r="AF6689">
        <v>1</v>
      </c>
      <c r="AG6689">
        <v>127068.92</v>
      </c>
      <c r="AH6689">
        <v>0</v>
      </c>
    </row>
    <row r="6690" spans="21:34" x14ac:dyDescent="0.25">
      <c r="U6690">
        <v>6689</v>
      </c>
      <c r="V6690">
        <v>15814267</v>
      </c>
      <c r="W6690" t="s">
        <v>2118</v>
      </c>
      <c r="X6690">
        <v>550</v>
      </c>
      <c r="Y6690" t="s">
        <v>374</v>
      </c>
      <c r="Z6690" t="s">
        <v>436</v>
      </c>
      <c r="AA6690">
        <v>22</v>
      </c>
      <c r="AB6690">
        <v>6</v>
      </c>
      <c r="AC6690">
        <v>154377.29999999999</v>
      </c>
      <c r="AD6690">
        <v>1</v>
      </c>
      <c r="AE6690">
        <v>1</v>
      </c>
      <c r="AF6690">
        <v>1</v>
      </c>
      <c r="AG6690">
        <v>51721.52</v>
      </c>
      <c r="AH6690">
        <v>0</v>
      </c>
    </row>
    <row r="6691" spans="21:34" x14ac:dyDescent="0.25">
      <c r="U6691">
        <v>6690</v>
      </c>
      <c r="V6691">
        <v>15614923</v>
      </c>
      <c r="W6691" t="s">
        <v>3030</v>
      </c>
      <c r="X6691">
        <v>630</v>
      </c>
      <c r="Y6691" t="s">
        <v>376</v>
      </c>
      <c r="Z6691" t="s">
        <v>436</v>
      </c>
      <c r="AA6691">
        <v>41</v>
      </c>
      <c r="AB6691">
        <v>7</v>
      </c>
      <c r="AC6691">
        <v>107511.52</v>
      </c>
      <c r="AD6691">
        <v>1</v>
      </c>
      <c r="AE6691">
        <v>0</v>
      </c>
      <c r="AF6691">
        <v>1</v>
      </c>
      <c r="AG6691">
        <v>46156.87</v>
      </c>
      <c r="AH6691">
        <v>0</v>
      </c>
    </row>
    <row r="6692" spans="21:34" x14ac:dyDescent="0.25">
      <c r="U6692">
        <v>6691</v>
      </c>
      <c r="V6692">
        <v>15579223</v>
      </c>
      <c r="W6692" t="s">
        <v>1330</v>
      </c>
      <c r="X6692">
        <v>573</v>
      </c>
      <c r="Y6692" t="s">
        <v>378</v>
      </c>
      <c r="Z6692" t="s">
        <v>436</v>
      </c>
      <c r="AA6692">
        <v>30</v>
      </c>
      <c r="AB6692">
        <v>8</v>
      </c>
      <c r="AC6692">
        <v>127406.5</v>
      </c>
      <c r="AD6692">
        <v>1</v>
      </c>
      <c r="AE6692">
        <v>1</v>
      </c>
      <c r="AF6692">
        <v>0</v>
      </c>
      <c r="AG6692">
        <v>192950.6</v>
      </c>
      <c r="AH6692">
        <v>0</v>
      </c>
    </row>
    <row r="6693" spans="21:34" x14ac:dyDescent="0.25">
      <c r="U6693">
        <v>6692</v>
      </c>
      <c r="V6693">
        <v>15651389</v>
      </c>
      <c r="W6693" t="s">
        <v>656</v>
      </c>
      <c r="X6693">
        <v>561</v>
      </c>
      <c r="Y6693" t="s">
        <v>376</v>
      </c>
      <c r="Z6693" t="s">
        <v>436</v>
      </c>
      <c r="AA6693">
        <v>24</v>
      </c>
      <c r="AB6693">
        <v>8</v>
      </c>
      <c r="AC6693">
        <v>143656.54999999999</v>
      </c>
      <c r="AD6693">
        <v>1</v>
      </c>
      <c r="AE6693">
        <v>0</v>
      </c>
      <c r="AF6693">
        <v>1</v>
      </c>
      <c r="AG6693">
        <v>180932.46</v>
      </c>
      <c r="AH6693">
        <v>0</v>
      </c>
    </row>
    <row r="6694" spans="21:34" x14ac:dyDescent="0.25">
      <c r="U6694">
        <v>6693</v>
      </c>
      <c r="V6694">
        <v>15677087</v>
      </c>
      <c r="W6694" t="s">
        <v>1703</v>
      </c>
      <c r="X6694">
        <v>662</v>
      </c>
      <c r="Y6694" t="s">
        <v>374</v>
      </c>
      <c r="Z6694" t="s">
        <v>437</v>
      </c>
      <c r="AA6694">
        <v>39</v>
      </c>
      <c r="AB6694">
        <v>5</v>
      </c>
      <c r="AC6694">
        <v>138106.75</v>
      </c>
      <c r="AD6694">
        <v>1</v>
      </c>
      <c r="AE6694">
        <v>0</v>
      </c>
      <c r="AF6694">
        <v>0</v>
      </c>
      <c r="AG6694">
        <v>19596.73</v>
      </c>
      <c r="AH6694">
        <v>0</v>
      </c>
    </row>
    <row r="6695" spans="21:34" x14ac:dyDescent="0.25">
      <c r="U6695">
        <v>6694</v>
      </c>
      <c r="V6695">
        <v>15665784</v>
      </c>
      <c r="W6695" t="s">
        <v>1314</v>
      </c>
      <c r="X6695">
        <v>637</v>
      </c>
      <c r="Y6695" t="s">
        <v>374</v>
      </c>
      <c r="Z6695" t="s">
        <v>436</v>
      </c>
      <c r="AA6695">
        <v>27</v>
      </c>
      <c r="AB6695">
        <v>9</v>
      </c>
      <c r="AC6695">
        <v>128940.24</v>
      </c>
      <c r="AD6695">
        <v>1</v>
      </c>
      <c r="AE6695">
        <v>1</v>
      </c>
      <c r="AF6695">
        <v>0</v>
      </c>
      <c r="AG6695">
        <v>46786.92</v>
      </c>
      <c r="AH6695">
        <v>0</v>
      </c>
    </row>
    <row r="6696" spans="21:34" x14ac:dyDescent="0.25">
      <c r="U6696">
        <v>6695</v>
      </c>
      <c r="V6696">
        <v>15576706</v>
      </c>
      <c r="W6696" t="s">
        <v>3031</v>
      </c>
      <c r="X6696">
        <v>651</v>
      </c>
      <c r="Y6696" t="s">
        <v>378</v>
      </c>
      <c r="Z6696" t="s">
        <v>436</v>
      </c>
      <c r="AA6696">
        <v>37</v>
      </c>
      <c r="AB6696">
        <v>9</v>
      </c>
      <c r="AC6696">
        <v>114453.58</v>
      </c>
      <c r="AD6696">
        <v>1</v>
      </c>
      <c r="AE6696">
        <v>0</v>
      </c>
      <c r="AF6696">
        <v>1</v>
      </c>
      <c r="AG6696">
        <v>175820.91</v>
      </c>
      <c r="AH6696">
        <v>0</v>
      </c>
    </row>
    <row r="6697" spans="21:34" x14ac:dyDescent="0.25">
      <c r="U6697">
        <v>6696</v>
      </c>
      <c r="V6697">
        <v>15615473</v>
      </c>
      <c r="W6697" t="s">
        <v>2423</v>
      </c>
      <c r="X6697">
        <v>646</v>
      </c>
      <c r="Y6697" t="s">
        <v>374</v>
      </c>
      <c r="Z6697" t="s">
        <v>437</v>
      </c>
      <c r="AA6697">
        <v>33</v>
      </c>
      <c r="AB6697">
        <v>2</v>
      </c>
      <c r="AC6697">
        <v>0</v>
      </c>
      <c r="AD6697">
        <v>2</v>
      </c>
      <c r="AE6697">
        <v>0</v>
      </c>
      <c r="AF6697">
        <v>0</v>
      </c>
      <c r="AG6697">
        <v>198208</v>
      </c>
      <c r="AH6697">
        <v>0</v>
      </c>
    </row>
    <row r="6698" spans="21:34" x14ac:dyDescent="0.25">
      <c r="U6698">
        <v>6697</v>
      </c>
      <c r="V6698">
        <v>15587299</v>
      </c>
      <c r="W6698" t="s">
        <v>3032</v>
      </c>
      <c r="X6698">
        <v>567</v>
      </c>
      <c r="Y6698" t="s">
        <v>374</v>
      </c>
      <c r="Z6698" t="s">
        <v>437</v>
      </c>
      <c r="AA6698">
        <v>48</v>
      </c>
      <c r="AB6698">
        <v>3</v>
      </c>
      <c r="AC6698">
        <v>0</v>
      </c>
      <c r="AD6698">
        <v>1</v>
      </c>
      <c r="AE6698">
        <v>1</v>
      </c>
      <c r="AF6698">
        <v>0</v>
      </c>
      <c r="AG6698">
        <v>55362.45</v>
      </c>
      <c r="AH6698">
        <v>0</v>
      </c>
    </row>
    <row r="6699" spans="21:34" x14ac:dyDescent="0.25">
      <c r="U6699">
        <v>6698</v>
      </c>
      <c r="V6699">
        <v>15655389</v>
      </c>
      <c r="W6699" t="s">
        <v>3033</v>
      </c>
      <c r="X6699">
        <v>638</v>
      </c>
      <c r="Y6699" t="s">
        <v>374</v>
      </c>
      <c r="Z6699" t="s">
        <v>436</v>
      </c>
      <c r="AA6699">
        <v>41</v>
      </c>
      <c r="AB6699">
        <v>1</v>
      </c>
      <c r="AC6699">
        <v>131762.94</v>
      </c>
      <c r="AD6699">
        <v>1</v>
      </c>
      <c r="AE6699">
        <v>1</v>
      </c>
      <c r="AF6699">
        <v>1</v>
      </c>
      <c r="AG6699">
        <v>47675.29</v>
      </c>
      <c r="AH6699">
        <v>0</v>
      </c>
    </row>
    <row r="6700" spans="21:34" x14ac:dyDescent="0.25">
      <c r="U6700">
        <v>6699</v>
      </c>
      <c r="V6700">
        <v>15784491</v>
      </c>
      <c r="W6700" t="s">
        <v>809</v>
      </c>
      <c r="X6700">
        <v>725</v>
      </c>
      <c r="Y6700" t="s">
        <v>374</v>
      </c>
      <c r="Z6700" t="s">
        <v>437</v>
      </c>
      <c r="AA6700">
        <v>31</v>
      </c>
      <c r="AB6700">
        <v>6</v>
      </c>
      <c r="AC6700">
        <v>0</v>
      </c>
      <c r="AD6700">
        <v>1</v>
      </c>
      <c r="AE6700">
        <v>0</v>
      </c>
      <c r="AF6700">
        <v>0</v>
      </c>
      <c r="AG6700">
        <v>61326.43</v>
      </c>
      <c r="AH6700">
        <v>0</v>
      </c>
    </row>
    <row r="6701" spans="21:34" x14ac:dyDescent="0.25">
      <c r="U6701">
        <v>6700</v>
      </c>
      <c r="V6701">
        <v>15809999</v>
      </c>
      <c r="W6701" t="s">
        <v>929</v>
      </c>
      <c r="X6701">
        <v>709</v>
      </c>
      <c r="Y6701" t="s">
        <v>374</v>
      </c>
      <c r="Z6701" t="s">
        <v>437</v>
      </c>
      <c r="AA6701">
        <v>41</v>
      </c>
      <c r="AB6701">
        <v>3</v>
      </c>
      <c r="AC6701">
        <v>150300.65</v>
      </c>
      <c r="AD6701">
        <v>2</v>
      </c>
      <c r="AE6701">
        <v>1</v>
      </c>
      <c r="AF6701">
        <v>0</v>
      </c>
      <c r="AG6701">
        <v>71672.86</v>
      </c>
      <c r="AH6701">
        <v>0</v>
      </c>
    </row>
    <row r="6702" spans="21:34" x14ac:dyDescent="0.25">
      <c r="U6702">
        <v>6701</v>
      </c>
      <c r="V6702">
        <v>15681115</v>
      </c>
      <c r="W6702" t="s">
        <v>2188</v>
      </c>
      <c r="X6702">
        <v>787</v>
      </c>
      <c r="Y6702" t="s">
        <v>376</v>
      </c>
      <c r="Z6702" t="s">
        <v>436</v>
      </c>
      <c r="AA6702">
        <v>39</v>
      </c>
      <c r="AB6702">
        <v>10</v>
      </c>
      <c r="AC6702">
        <v>108935.39</v>
      </c>
      <c r="AD6702">
        <v>1</v>
      </c>
      <c r="AE6702">
        <v>1</v>
      </c>
      <c r="AF6702">
        <v>1</v>
      </c>
      <c r="AG6702">
        <v>101168.3</v>
      </c>
      <c r="AH6702">
        <v>0</v>
      </c>
    </row>
    <row r="6703" spans="21:34" x14ac:dyDescent="0.25">
      <c r="U6703">
        <v>6702</v>
      </c>
      <c r="V6703">
        <v>15629390</v>
      </c>
      <c r="W6703" t="s">
        <v>873</v>
      </c>
      <c r="X6703">
        <v>653</v>
      </c>
      <c r="Y6703" t="s">
        <v>374</v>
      </c>
      <c r="Z6703" t="s">
        <v>436</v>
      </c>
      <c r="AA6703">
        <v>37</v>
      </c>
      <c r="AB6703">
        <v>7</v>
      </c>
      <c r="AC6703">
        <v>135847.47</v>
      </c>
      <c r="AD6703">
        <v>1</v>
      </c>
      <c r="AE6703">
        <v>1</v>
      </c>
      <c r="AF6703">
        <v>0</v>
      </c>
      <c r="AG6703">
        <v>144880.81</v>
      </c>
      <c r="AH6703">
        <v>0</v>
      </c>
    </row>
    <row r="6704" spans="21:34" x14ac:dyDescent="0.25">
      <c r="U6704">
        <v>6703</v>
      </c>
      <c r="V6704">
        <v>15792668</v>
      </c>
      <c r="W6704" t="s">
        <v>1404</v>
      </c>
      <c r="X6704">
        <v>661</v>
      </c>
      <c r="Y6704" t="s">
        <v>378</v>
      </c>
      <c r="Z6704" t="s">
        <v>436</v>
      </c>
      <c r="AA6704">
        <v>37</v>
      </c>
      <c r="AB6704">
        <v>7</v>
      </c>
      <c r="AC6704">
        <v>109908.06</v>
      </c>
      <c r="AD6704">
        <v>2</v>
      </c>
      <c r="AE6704">
        <v>1</v>
      </c>
      <c r="AF6704">
        <v>0</v>
      </c>
      <c r="AG6704">
        <v>115037.67</v>
      </c>
      <c r="AH6704">
        <v>1</v>
      </c>
    </row>
    <row r="6705" spans="21:34" x14ac:dyDescent="0.25">
      <c r="U6705">
        <v>6704</v>
      </c>
      <c r="V6705">
        <v>15583863</v>
      </c>
      <c r="W6705" t="s">
        <v>2191</v>
      </c>
      <c r="X6705">
        <v>681</v>
      </c>
      <c r="Y6705" t="s">
        <v>378</v>
      </c>
      <c r="Z6705" t="s">
        <v>436</v>
      </c>
      <c r="AA6705">
        <v>49</v>
      </c>
      <c r="AB6705">
        <v>8</v>
      </c>
      <c r="AC6705">
        <v>142946.18</v>
      </c>
      <c r="AD6705">
        <v>1</v>
      </c>
      <c r="AE6705">
        <v>0</v>
      </c>
      <c r="AF6705">
        <v>0</v>
      </c>
      <c r="AG6705">
        <v>187280.51</v>
      </c>
      <c r="AH6705">
        <v>1</v>
      </c>
    </row>
    <row r="6706" spans="21:34" x14ac:dyDescent="0.25">
      <c r="U6706">
        <v>6705</v>
      </c>
      <c r="V6706">
        <v>15681878</v>
      </c>
      <c r="W6706" t="s">
        <v>1654</v>
      </c>
      <c r="X6706">
        <v>436</v>
      </c>
      <c r="Y6706" t="s">
        <v>378</v>
      </c>
      <c r="Z6706" t="s">
        <v>436</v>
      </c>
      <c r="AA6706">
        <v>45</v>
      </c>
      <c r="AB6706">
        <v>3</v>
      </c>
      <c r="AC6706">
        <v>104339.11</v>
      </c>
      <c r="AD6706">
        <v>2</v>
      </c>
      <c r="AE6706">
        <v>1</v>
      </c>
      <c r="AF6706">
        <v>1</v>
      </c>
      <c r="AG6706">
        <v>183540.22</v>
      </c>
      <c r="AH6706">
        <v>1</v>
      </c>
    </row>
    <row r="6707" spans="21:34" x14ac:dyDescent="0.25">
      <c r="U6707">
        <v>6706</v>
      </c>
      <c r="V6707">
        <v>15782875</v>
      </c>
      <c r="W6707" t="s">
        <v>3034</v>
      </c>
      <c r="X6707">
        <v>663</v>
      </c>
      <c r="Y6707" t="s">
        <v>374</v>
      </c>
      <c r="Z6707" t="s">
        <v>436</v>
      </c>
      <c r="AA6707">
        <v>33</v>
      </c>
      <c r="AB6707">
        <v>5</v>
      </c>
      <c r="AC6707">
        <v>157274.35999999999</v>
      </c>
      <c r="AD6707">
        <v>2</v>
      </c>
      <c r="AE6707">
        <v>1</v>
      </c>
      <c r="AF6707">
        <v>1</v>
      </c>
      <c r="AG6707">
        <v>28531.81</v>
      </c>
      <c r="AH6707">
        <v>0</v>
      </c>
    </row>
    <row r="6708" spans="21:34" x14ac:dyDescent="0.25">
      <c r="U6708">
        <v>6707</v>
      </c>
      <c r="V6708">
        <v>15732235</v>
      </c>
      <c r="W6708" t="s">
        <v>3035</v>
      </c>
      <c r="X6708">
        <v>662</v>
      </c>
      <c r="Y6708" t="s">
        <v>374</v>
      </c>
      <c r="Z6708" t="s">
        <v>436</v>
      </c>
      <c r="AA6708">
        <v>64</v>
      </c>
      <c r="AB6708">
        <v>0</v>
      </c>
      <c r="AC6708">
        <v>98848.19</v>
      </c>
      <c r="AD6708">
        <v>1</v>
      </c>
      <c r="AE6708">
        <v>0</v>
      </c>
      <c r="AF6708">
        <v>1</v>
      </c>
      <c r="AG6708">
        <v>42730.12</v>
      </c>
      <c r="AH6708">
        <v>0</v>
      </c>
    </row>
    <row r="6709" spans="21:34" x14ac:dyDescent="0.25">
      <c r="U6709">
        <v>6708</v>
      </c>
      <c r="V6709">
        <v>15735909</v>
      </c>
      <c r="W6709" t="s">
        <v>664</v>
      </c>
      <c r="X6709">
        <v>607</v>
      </c>
      <c r="Y6709" t="s">
        <v>378</v>
      </c>
      <c r="Z6709" t="s">
        <v>437</v>
      </c>
      <c r="AA6709">
        <v>39</v>
      </c>
      <c r="AB6709">
        <v>8</v>
      </c>
      <c r="AC6709">
        <v>105103.33</v>
      </c>
      <c r="AD6709">
        <v>1</v>
      </c>
      <c r="AE6709">
        <v>1</v>
      </c>
      <c r="AF6709">
        <v>0</v>
      </c>
      <c r="AG6709">
        <v>104721.5</v>
      </c>
      <c r="AH6709">
        <v>1</v>
      </c>
    </row>
    <row r="6710" spans="21:34" x14ac:dyDescent="0.25">
      <c r="U6710">
        <v>6709</v>
      </c>
      <c r="V6710">
        <v>15653448</v>
      </c>
      <c r="W6710" t="s">
        <v>757</v>
      </c>
      <c r="X6710">
        <v>754</v>
      </c>
      <c r="Y6710" t="s">
        <v>374</v>
      </c>
      <c r="Z6710" t="s">
        <v>436</v>
      </c>
      <c r="AA6710">
        <v>34</v>
      </c>
      <c r="AB6710">
        <v>7</v>
      </c>
      <c r="AC6710">
        <v>0</v>
      </c>
      <c r="AD6710">
        <v>2</v>
      </c>
      <c r="AE6710">
        <v>1</v>
      </c>
      <c r="AF6710">
        <v>1</v>
      </c>
      <c r="AG6710">
        <v>65219.85</v>
      </c>
      <c r="AH6710">
        <v>0</v>
      </c>
    </row>
    <row r="6711" spans="21:34" x14ac:dyDescent="0.25">
      <c r="U6711">
        <v>6710</v>
      </c>
      <c r="V6711">
        <v>15587647</v>
      </c>
      <c r="W6711" t="s">
        <v>1856</v>
      </c>
      <c r="X6711">
        <v>850</v>
      </c>
      <c r="Y6711" t="s">
        <v>378</v>
      </c>
      <c r="Z6711" t="s">
        <v>437</v>
      </c>
      <c r="AA6711">
        <v>66</v>
      </c>
      <c r="AB6711">
        <v>0</v>
      </c>
      <c r="AC6711">
        <v>127120.62</v>
      </c>
      <c r="AD6711">
        <v>1</v>
      </c>
      <c r="AE6711">
        <v>0</v>
      </c>
      <c r="AF6711">
        <v>1</v>
      </c>
      <c r="AG6711">
        <v>118929.64</v>
      </c>
      <c r="AH6711">
        <v>1</v>
      </c>
    </row>
    <row r="6712" spans="21:34" x14ac:dyDescent="0.25">
      <c r="U6712">
        <v>6711</v>
      </c>
      <c r="V6712">
        <v>15701037</v>
      </c>
      <c r="W6712" t="s">
        <v>2212</v>
      </c>
      <c r="X6712">
        <v>578</v>
      </c>
      <c r="Y6712" t="s">
        <v>374</v>
      </c>
      <c r="Z6712" t="s">
        <v>436</v>
      </c>
      <c r="AA6712">
        <v>39</v>
      </c>
      <c r="AB6712">
        <v>2</v>
      </c>
      <c r="AC6712">
        <v>0</v>
      </c>
      <c r="AD6712">
        <v>2</v>
      </c>
      <c r="AE6712">
        <v>1</v>
      </c>
      <c r="AF6712">
        <v>0</v>
      </c>
      <c r="AG6712">
        <v>70563.899999999994</v>
      </c>
      <c r="AH6712">
        <v>0</v>
      </c>
    </row>
    <row r="6713" spans="21:34" x14ac:dyDescent="0.25">
      <c r="U6713">
        <v>6712</v>
      </c>
      <c r="V6713">
        <v>15727499</v>
      </c>
      <c r="W6713" t="s">
        <v>892</v>
      </c>
      <c r="X6713">
        <v>666</v>
      </c>
      <c r="Y6713" t="s">
        <v>378</v>
      </c>
      <c r="Z6713" t="s">
        <v>437</v>
      </c>
      <c r="AA6713">
        <v>36</v>
      </c>
      <c r="AB6713">
        <v>3</v>
      </c>
      <c r="AC6713">
        <v>129118.5</v>
      </c>
      <c r="AD6713">
        <v>2</v>
      </c>
      <c r="AE6713">
        <v>0</v>
      </c>
      <c r="AF6713">
        <v>0</v>
      </c>
      <c r="AG6713">
        <v>139435.12</v>
      </c>
      <c r="AH6713">
        <v>0</v>
      </c>
    </row>
    <row r="6714" spans="21:34" x14ac:dyDescent="0.25">
      <c r="U6714">
        <v>6713</v>
      </c>
      <c r="V6714">
        <v>15724838</v>
      </c>
      <c r="W6714" t="s">
        <v>1105</v>
      </c>
      <c r="X6714">
        <v>599</v>
      </c>
      <c r="Y6714" t="s">
        <v>374</v>
      </c>
      <c r="Z6714" t="s">
        <v>437</v>
      </c>
      <c r="AA6714">
        <v>43</v>
      </c>
      <c r="AB6714">
        <v>4</v>
      </c>
      <c r="AC6714">
        <v>0</v>
      </c>
      <c r="AD6714">
        <v>1</v>
      </c>
      <c r="AE6714">
        <v>1</v>
      </c>
      <c r="AF6714">
        <v>0</v>
      </c>
      <c r="AG6714">
        <v>170347.1</v>
      </c>
      <c r="AH6714">
        <v>0</v>
      </c>
    </row>
    <row r="6715" spans="21:34" x14ac:dyDescent="0.25">
      <c r="U6715">
        <v>6714</v>
      </c>
      <c r="V6715">
        <v>15666711</v>
      </c>
      <c r="W6715" t="s">
        <v>3036</v>
      </c>
      <c r="X6715">
        <v>586</v>
      </c>
      <c r="Y6715" t="s">
        <v>374</v>
      </c>
      <c r="Z6715" t="s">
        <v>437</v>
      </c>
      <c r="AA6715">
        <v>46</v>
      </c>
      <c r="AB6715">
        <v>0</v>
      </c>
      <c r="AC6715">
        <v>0</v>
      </c>
      <c r="AD6715">
        <v>3</v>
      </c>
      <c r="AE6715">
        <v>0</v>
      </c>
      <c r="AF6715">
        <v>1</v>
      </c>
      <c r="AG6715">
        <v>131553.82</v>
      </c>
      <c r="AH6715">
        <v>1</v>
      </c>
    </row>
    <row r="6716" spans="21:34" x14ac:dyDescent="0.25">
      <c r="U6716">
        <v>6715</v>
      </c>
      <c r="V6716">
        <v>15588933</v>
      </c>
      <c r="W6716" t="s">
        <v>1119</v>
      </c>
      <c r="X6716">
        <v>825</v>
      </c>
      <c r="Y6716" t="s">
        <v>374</v>
      </c>
      <c r="Z6716" t="s">
        <v>437</v>
      </c>
      <c r="AA6716">
        <v>36</v>
      </c>
      <c r="AB6716">
        <v>3</v>
      </c>
      <c r="AC6716">
        <v>146053.66</v>
      </c>
      <c r="AD6716">
        <v>1</v>
      </c>
      <c r="AE6716">
        <v>1</v>
      </c>
      <c r="AF6716">
        <v>1</v>
      </c>
      <c r="AG6716">
        <v>138344.70000000001</v>
      </c>
      <c r="AH6716">
        <v>0</v>
      </c>
    </row>
    <row r="6717" spans="21:34" x14ac:dyDescent="0.25">
      <c r="U6717">
        <v>6716</v>
      </c>
      <c r="V6717">
        <v>15763111</v>
      </c>
      <c r="W6717" t="s">
        <v>1330</v>
      </c>
      <c r="X6717">
        <v>808</v>
      </c>
      <c r="Y6717" t="s">
        <v>376</v>
      </c>
      <c r="Z6717" t="s">
        <v>437</v>
      </c>
      <c r="AA6717">
        <v>67</v>
      </c>
      <c r="AB6717">
        <v>10</v>
      </c>
      <c r="AC6717">
        <v>124577.15</v>
      </c>
      <c r="AD6717">
        <v>1</v>
      </c>
      <c r="AE6717">
        <v>0</v>
      </c>
      <c r="AF6717">
        <v>1</v>
      </c>
      <c r="AG6717">
        <v>169894.39999999999</v>
      </c>
      <c r="AH6717">
        <v>0</v>
      </c>
    </row>
    <row r="6718" spans="21:34" x14ac:dyDescent="0.25">
      <c r="U6718">
        <v>6717</v>
      </c>
      <c r="V6718">
        <v>15805676</v>
      </c>
      <c r="W6718" t="s">
        <v>1345</v>
      </c>
      <c r="X6718">
        <v>515</v>
      </c>
      <c r="Y6718" t="s">
        <v>376</v>
      </c>
      <c r="Z6718" t="s">
        <v>436</v>
      </c>
      <c r="AA6718">
        <v>29</v>
      </c>
      <c r="AB6718">
        <v>4</v>
      </c>
      <c r="AC6718">
        <v>151012.54999999999</v>
      </c>
      <c r="AD6718">
        <v>2</v>
      </c>
      <c r="AE6718">
        <v>1</v>
      </c>
      <c r="AF6718">
        <v>0</v>
      </c>
      <c r="AG6718">
        <v>9770.9699999999993</v>
      </c>
      <c r="AH6718">
        <v>0</v>
      </c>
    </row>
    <row r="6719" spans="21:34" x14ac:dyDescent="0.25">
      <c r="U6719">
        <v>6718</v>
      </c>
      <c r="V6719">
        <v>15586674</v>
      </c>
      <c r="W6719" t="s">
        <v>1233</v>
      </c>
      <c r="X6719">
        <v>663</v>
      </c>
      <c r="Y6719" t="s">
        <v>376</v>
      </c>
      <c r="Z6719" t="s">
        <v>437</v>
      </c>
      <c r="AA6719">
        <v>58</v>
      </c>
      <c r="AB6719">
        <v>5</v>
      </c>
      <c r="AC6719">
        <v>216109.88</v>
      </c>
      <c r="AD6719">
        <v>1</v>
      </c>
      <c r="AE6719">
        <v>0</v>
      </c>
      <c r="AF6719">
        <v>1</v>
      </c>
      <c r="AG6719">
        <v>74176.710000000006</v>
      </c>
      <c r="AH6719">
        <v>1</v>
      </c>
    </row>
    <row r="6720" spans="21:34" x14ac:dyDescent="0.25">
      <c r="U6720">
        <v>6719</v>
      </c>
      <c r="V6720">
        <v>15744553</v>
      </c>
      <c r="W6720" t="s">
        <v>809</v>
      </c>
      <c r="X6720">
        <v>444</v>
      </c>
      <c r="Y6720" t="s">
        <v>374</v>
      </c>
      <c r="Z6720" t="s">
        <v>436</v>
      </c>
      <c r="AA6720">
        <v>34</v>
      </c>
      <c r="AB6720">
        <v>2</v>
      </c>
      <c r="AC6720">
        <v>144318.97</v>
      </c>
      <c r="AD6720">
        <v>1</v>
      </c>
      <c r="AE6720">
        <v>1</v>
      </c>
      <c r="AF6720">
        <v>0</v>
      </c>
      <c r="AG6720">
        <v>112668.06</v>
      </c>
      <c r="AH6720">
        <v>0</v>
      </c>
    </row>
    <row r="6721" spans="21:34" x14ac:dyDescent="0.25">
      <c r="U6721">
        <v>6720</v>
      </c>
      <c r="V6721">
        <v>15776629</v>
      </c>
      <c r="W6721" t="s">
        <v>1952</v>
      </c>
      <c r="X6721">
        <v>650</v>
      </c>
      <c r="Y6721" t="s">
        <v>374</v>
      </c>
      <c r="Z6721" t="s">
        <v>437</v>
      </c>
      <c r="AA6721">
        <v>39</v>
      </c>
      <c r="AB6721">
        <v>4</v>
      </c>
      <c r="AC6721">
        <v>0</v>
      </c>
      <c r="AD6721">
        <v>2</v>
      </c>
      <c r="AE6721">
        <v>0</v>
      </c>
      <c r="AF6721">
        <v>0</v>
      </c>
      <c r="AG6721">
        <v>186275.7</v>
      </c>
      <c r="AH6721">
        <v>0</v>
      </c>
    </row>
    <row r="6722" spans="21:34" x14ac:dyDescent="0.25">
      <c r="U6722">
        <v>6721</v>
      </c>
      <c r="V6722">
        <v>15647207</v>
      </c>
      <c r="W6722" t="s">
        <v>3037</v>
      </c>
      <c r="X6722">
        <v>609</v>
      </c>
      <c r="Y6722" t="s">
        <v>374</v>
      </c>
      <c r="Z6722" t="s">
        <v>436</v>
      </c>
      <c r="AA6722">
        <v>26</v>
      </c>
      <c r="AB6722">
        <v>7</v>
      </c>
      <c r="AC6722">
        <v>0</v>
      </c>
      <c r="AD6722">
        <v>2</v>
      </c>
      <c r="AE6722">
        <v>1</v>
      </c>
      <c r="AF6722">
        <v>0</v>
      </c>
      <c r="AG6722">
        <v>98463.99</v>
      </c>
      <c r="AH6722">
        <v>0</v>
      </c>
    </row>
    <row r="6723" spans="21:34" x14ac:dyDescent="0.25">
      <c r="U6723">
        <v>6722</v>
      </c>
      <c r="V6723">
        <v>15715638</v>
      </c>
      <c r="W6723" t="s">
        <v>1108</v>
      </c>
      <c r="X6723">
        <v>824</v>
      </c>
      <c r="Y6723" t="s">
        <v>378</v>
      </c>
      <c r="Z6723" t="s">
        <v>436</v>
      </c>
      <c r="AA6723">
        <v>77</v>
      </c>
      <c r="AB6723">
        <v>3</v>
      </c>
      <c r="AC6723">
        <v>27517.15</v>
      </c>
      <c r="AD6723">
        <v>2</v>
      </c>
      <c r="AE6723">
        <v>0</v>
      </c>
      <c r="AF6723">
        <v>1</v>
      </c>
      <c r="AG6723">
        <v>2746.41</v>
      </c>
      <c r="AH6723">
        <v>0</v>
      </c>
    </row>
    <row r="6724" spans="21:34" x14ac:dyDescent="0.25">
      <c r="U6724">
        <v>6723</v>
      </c>
      <c r="V6724">
        <v>15750602</v>
      </c>
      <c r="W6724" t="s">
        <v>3038</v>
      </c>
      <c r="X6724">
        <v>662</v>
      </c>
      <c r="Y6724" t="s">
        <v>374</v>
      </c>
      <c r="Z6724" t="s">
        <v>436</v>
      </c>
      <c r="AA6724">
        <v>29</v>
      </c>
      <c r="AB6724">
        <v>5</v>
      </c>
      <c r="AC6724">
        <v>147092.65</v>
      </c>
      <c r="AD6724">
        <v>1</v>
      </c>
      <c r="AE6724">
        <v>1</v>
      </c>
      <c r="AF6724">
        <v>0</v>
      </c>
      <c r="AG6724">
        <v>10928.3</v>
      </c>
      <c r="AH6724">
        <v>0</v>
      </c>
    </row>
    <row r="6725" spans="21:34" x14ac:dyDescent="0.25">
      <c r="U6725">
        <v>6724</v>
      </c>
      <c r="V6725">
        <v>15766810</v>
      </c>
      <c r="W6725" t="s">
        <v>2454</v>
      </c>
      <c r="X6725">
        <v>699</v>
      </c>
      <c r="Y6725" t="s">
        <v>378</v>
      </c>
      <c r="Z6725" t="s">
        <v>437</v>
      </c>
      <c r="AA6725">
        <v>51</v>
      </c>
      <c r="AB6725">
        <v>2</v>
      </c>
      <c r="AC6725">
        <v>92246.14</v>
      </c>
      <c r="AD6725">
        <v>2</v>
      </c>
      <c r="AE6725">
        <v>0</v>
      </c>
      <c r="AF6725">
        <v>1</v>
      </c>
      <c r="AG6725">
        <v>91346.03</v>
      </c>
      <c r="AH6725">
        <v>0</v>
      </c>
    </row>
    <row r="6726" spans="21:34" x14ac:dyDescent="0.25">
      <c r="U6726">
        <v>6725</v>
      </c>
      <c r="V6726">
        <v>15756625</v>
      </c>
      <c r="W6726" t="s">
        <v>824</v>
      </c>
      <c r="X6726">
        <v>752</v>
      </c>
      <c r="Y6726" t="s">
        <v>374</v>
      </c>
      <c r="Z6726" t="s">
        <v>437</v>
      </c>
      <c r="AA6726">
        <v>41</v>
      </c>
      <c r="AB6726">
        <v>8</v>
      </c>
      <c r="AC6726">
        <v>0</v>
      </c>
      <c r="AD6726">
        <v>2</v>
      </c>
      <c r="AE6726">
        <v>1</v>
      </c>
      <c r="AF6726">
        <v>0</v>
      </c>
      <c r="AG6726">
        <v>139844.04</v>
      </c>
      <c r="AH6726">
        <v>1</v>
      </c>
    </row>
    <row r="6727" spans="21:34" x14ac:dyDescent="0.25">
      <c r="U6727">
        <v>6726</v>
      </c>
      <c r="V6727">
        <v>15639552</v>
      </c>
      <c r="W6727" t="s">
        <v>2215</v>
      </c>
      <c r="X6727">
        <v>603</v>
      </c>
      <c r="Y6727" t="s">
        <v>378</v>
      </c>
      <c r="Z6727" t="s">
        <v>437</v>
      </c>
      <c r="AA6727">
        <v>40</v>
      </c>
      <c r="AB6727">
        <v>8</v>
      </c>
      <c r="AC6727">
        <v>148897.01999999999</v>
      </c>
      <c r="AD6727">
        <v>1</v>
      </c>
      <c r="AE6727">
        <v>0</v>
      </c>
      <c r="AF6727">
        <v>0</v>
      </c>
      <c r="AG6727">
        <v>105052.9</v>
      </c>
      <c r="AH6727">
        <v>0</v>
      </c>
    </row>
    <row r="6728" spans="21:34" x14ac:dyDescent="0.25">
      <c r="U6728">
        <v>6727</v>
      </c>
      <c r="V6728">
        <v>15633213</v>
      </c>
      <c r="W6728" t="s">
        <v>1791</v>
      </c>
      <c r="X6728">
        <v>628</v>
      </c>
      <c r="Y6728" t="s">
        <v>376</v>
      </c>
      <c r="Z6728" t="s">
        <v>436</v>
      </c>
      <c r="AA6728">
        <v>50</v>
      </c>
      <c r="AB6728">
        <v>8</v>
      </c>
      <c r="AC6728">
        <v>0</v>
      </c>
      <c r="AD6728">
        <v>1</v>
      </c>
      <c r="AE6728">
        <v>0</v>
      </c>
      <c r="AF6728">
        <v>0</v>
      </c>
      <c r="AG6728">
        <v>144366.82999999999</v>
      </c>
      <c r="AH6728">
        <v>1</v>
      </c>
    </row>
    <row r="6729" spans="21:34" x14ac:dyDescent="0.25">
      <c r="U6729">
        <v>6728</v>
      </c>
      <c r="V6729">
        <v>15610416</v>
      </c>
      <c r="W6729" t="s">
        <v>1952</v>
      </c>
      <c r="X6729">
        <v>745</v>
      </c>
      <c r="Y6729" t="s">
        <v>374</v>
      </c>
      <c r="Z6729" t="s">
        <v>437</v>
      </c>
      <c r="AA6729">
        <v>36</v>
      </c>
      <c r="AB6729">
        <v>9</v>
      </c>
      <c r="AC6729">
        <v>0</v>
      </c>
      <c r="AD6729">
        <v>1</v>
      </c>
      <c r="AE6729">
        <v>1</v>
      </c>
      <c r="AF6729">
        <v>0</v>
      </c>
      <c r="AG6729">
        <v>19605.18</v>
      </c>
      <c r="AH6729">
        <v>1</v>
      </c>
    </row>
    <row r="6730" spans="21:34" x14ac:dyDescent="0.25">
      <c r="U6730">
        <v>6729</v>
      </c>
      <c r="V6730">
        <v>15715208</v>
      </c>
      <c r="W6730" t="s">
        <v>1192</v>
      </c>
      <c r="X6730">
        <v>804</v>
      </c>
      <c r="Y6730" t="s">
        <v>378</v>
      </c>
      <c r="Z6730" t="s">
        <v>437</v>
      </c>
      <c r="AA6730">
        <v>33</v>
      </c>
      <c r="AB6730">
        <v>10</v>
      </c>
      <c r="AC6730">
        <v>138335.96</v>
      </c>
      <c r="AD6730">
        <v>1</v>
      </c>
      <c r="AE6730">
        <v>1</v>
      </c>
      <c r="AF6730">
        <v>1</v>
      </c>
      <c r="AG6730">
        <v>80483.759999999995</v>
      </c>
      <c r="AH6730">
        <v>0</v>
      </c>
    </row>
    <row r="6731" spans="21:34" x14ac:dyDescent="0.25">
      <c r="U6731">
        <v>6730</v>
      </c>
      <c r="V6731">
        <v>15619608</v>
      </c>
      <c r="W6731" t="s">
        <v>1598</v>
      </c>
      <c r="X6731">
        <v>454</v>
      </c>
      <c r="Y6731" t="s">
        <v>378</v>
      </c>
      <c r="Z6731" t="s">
        <v>437</v>
      </c>
      <c r="AA6731">
        <v>50</v>
      </c>
      <c r="AB6731">
        <v>10</v>
      </c>
      <c r="AC6731">
        <v>92895.56</v>
      </c>
      <c r="AD6731">
        <v>1</v>
      </c>
      <c r="AE6731">
        <v>1</v>
      </c>
      <c r="AF6731">
        <v>0</v>
      </c>
      <c r="AG6731">
        <v>154344</v>
      </c>
      <c r="AH6731">
        <v>1</v>
      </c>
    </row>
    <row r="6732" spans="21:34" x14ac:dyDescent="0.25">
      <c r="U6732">
        <v>6731</v>
      </c>
      <c r="V6732">
        <v>15628697</v>
      </c>
      <c r="W6732" t="s">
        <v>988</v>
      </c>
      <c r="X6732">
        <v>631</v>
      </c>
      <c r="Y6732" t="s">
        <v>376</v>
      </c>
      <c r="Z6732" t="s">
        <v>436</v>
      </c>
      <c r="AA6732">
        <v>46</v>
      </c>
      <c r="AB6732">
        <v>9</v>
      </c>
      <c r="AC6732">
        <v>160736.63</v>
      </c>
      <c r="AD6732">
        <v>1</v>
      </c>
      <c r="AE6732">
        <v>0</v>
      </c>
      <c r="AF6732">
        <v>1</v>
      </c>
      <c r="AG6732">
        <v>93503.02</v>
      </c>
      <c r="AH6732">
        <v>0</v>
      </c>
    </row>
    <row r="6733" spans="21:34" x14ac:dyDescent="0.25">
      <c r="U6733">
        <v>6732</v>
      </c>
      <c r="V6733">
        <v>15643826</v>
      </c>
      <c r="W6733" t="s">
        <v>364</v>
      </c>
      <c r="X6733">
        <v>503</v>
      </c>
      <c r="Y6733" t="s">
        <v>374</v>
      </c>
      <c r="Z6733" t="s">
        <v>436</v>
      </c>
      <c r="AA6733">
        <v>32</v>
      </c>
      <c r="AB6733">
        <v>4</v>
      </c>
      <c r="AC6733">
        <v>0</v>
      </c>
      <c r="AD6733">
        <v>2</v>
      </c>
      <c r="AE6733">
        <v>1</v>
      </c>
      <c r="AF6733">
        <v>1</v>
      </c>
      <c r="AG6733">
        <v>153036.97</v>
      </c>
      <c r="AH6733">
        <v>0</v>
      </c>
    </row>
    <row r="6734" spans="21:34" x14ac:dyDescent="0.25">
      <c r="U6734">
        <v>6733</v>
      </c>
      <c r="V6734">
        <v>15718588</v>
      </c>
      <c r="W6734" t="s">
        <v>2001</v>
      </c>
      <c r="X6734">
        <v>548</v>
      </c>
      <c r="Y6734" t="s">
        <v>374</v>
      </c>
      <c r="Z6734" t="s">
        <v>437</v>
      </c>
      <c r="AA6734">
        <v>37</v>
      </c>
      <c r="AB6734">
        <v>9</v>
      </c>
      <c r="AC6734">
        <v>0</v>
      </c>
      <c r="AD6734">
        <v>2</v>
      </c>
      <c r="AE6734">
        <v>0</v>
      </c>
      <c r="AF6734">
        <v>0</v>
      </c>
      <c r="AG6734">
        <v>98029.58</v>
      </c>
      <c r="AH6734">
        <v>0</v>
      </c>
    </row>
    <row r="6735" spans="21:34" x14ac:dyDescent="0.25">
      <c r="U6735">
        <v>6734</v>
      </c>
      <c r="V6735">
        <v>15709741</v>
      </c>
      <c r="W6735" t="s">
        <v>2904</v>
      </c>
      <c r="X6735">
        <v>668</v>
      </c>
      <c r="Y6735" t="s">
        <v>374</v>
      </c>
      <c r="Z6735" t="s">
        <v>436</v>
      </c>
      <c r="AA6735">
        <v>28</v>
      </c>
      <c r="AB6735">
        <v>4</v>
      </c>
      <c r="AC6735">
        <v>107141.27</v>
      </c>
      <c r="AD6735">
        <v>1</v>
      </c>
      <c r="AE6735">
        <v>1</v>
      </c>
      <c r="AF6735">
        <v>0</v>
      </c>
      <c r="AG6735">
        <v>193018.71</v>
      </c>
      <c r="AH6735">
        <v>0</v>
      </c>
    </row>
    <row r="6736" spans="21:34" x14ac:dyDescent="0.25">
      <c r="U6736">
        <v>6735</v>
      </c>
      <c r="V6736">
        <v>15723318</v>
      </c>
      <c r="W6736" t="s">
        <v>3039</v>
      </c>
      <c r="X6736">
        <v>619</v>
      </c>
      <c r="Y6736" t="s">
        <v>374</v>
      </c>
      <c r="Z6736" t="s">
        <v>437</v>
      </c>
      <c r="AA6736">
        <v>55</v>
      </c>
      <c r="AB6736">
        <v>0</v>
      </c>
      <c r="AC6736">
        <v>0</v>
      </c>
      <c r="AD6736">
        <v>3</v>
      </c>
      <c r="AE6736">
        <v>0</v>
      </c>
      <c r="AF6736">
        <v>0</v>
      </c>
      <c r="AG6736">
        <v>60810.64</v>
      </c>
      <c r="AH6736">
        <v>1</v>
      </c>
    </row>
    <row r="6737" spans="21:34" x14ac:dyDescent="0.25">
      <c r="U6737">
        <v>6736</v>
      </c>
      <c r="V6737">
        <v>15717328</v>
      </c>
      <c r="W6737" t="s">
        <v>942</v>
      </c>
      <c r="X6737">
        <v>842</v>
      </c>
      <c r="Y6737" t="s">
        <v>374</v>
      </c>
      <c r="Z6737" t="s">
        <v>437</v>
      </c>
      <c r="AA6737">
        <v>37</v>
      </c>
      <c r="AB6737">
        <v>4</v>
      </c>
      <c r="AC6737">
        <v>132446.07999999999</v>
      </c>
      <c r="AD6737">
        <v>2</v>
      </c>
      <c r="AE6737">
        <v>1</v>
      </c>
      <c r="AF6737">
        <v>0</v>
      </c>
      <c r="AG6737">
        <v>87071.18</v>
      </c>
      <c r="AH6737">
        <v>1</v>
      </c>
    </row>
    <row r="6738" spans="21:34" x14ac:dyDescent="0.25">
      <c r="U6738">
        <v>6737</v>
      </c>
      <c r="V6738">
        <v>15771299</v>
      </c>
      <c r="W6738" t="s">
        <v>906</v>
      </c>
      <c r="X6738">
        <v>707</v>
      </c>
      <c r="Y6738" t="s">
        <v>374</v>
      </c>
      <c r="Z6738" t="s">
        <v>437</v>
      </c>
      <c r="AA6738">
        <v>57</v>
      </c>
      <c r="AB6738">
        <v>1</v>
      </c>
      <c r="AC6738">
        <v>92053</v>
      </c>
      <c r="AD6738">
        <v>1</v>
      </c>
      <c r="AE6738">
        <v>1</v>
      </c>
      <c r="AF6738">
        <v>1</v>
      </c>
      <c r="AG6738">
        <v>164064.44</v>
      </c>
      <c r="AH6738">
        <v>1</v>
      </c>
    </row>
    <row r="6739" spans="21:34" x14ac:dyDescent="0.25">
      <c r="U6739">
        <v>6738</v>
      </c>
      <c r="V6739">
        <v>15706223</v>
      </c>
      <c r="W6739" t="s">
        <v>866</v>
      </c>
      <c r="X6739">
        <v>715</v>
      </c>
      <c r="Y6739" t="s">
        <v>376</v>
      </c>
      <c r="Z6739" t="s">
        <v>436</v>
      </c>
      <c r="AA6739">
        <v>38</v>
      </c>
      <c r="AB6739">
        <v>2</v>
      </c>
      <c r="AC6739">
        <v>96798.79</v>
      </c>
      <c r="AD6739">
        <v>2</v>
      </c>
      <c r="AE6739">
        <v>1</v>
      </c>
      <c r="AF6739">
        <v>1</v>
      </c>
      <c r="AG6739">
        <v>4554.67</v>
      </c>
      <c r="AH6739">
        <v>0</v>
      </c>
    </row>
    <row r="6740" spans="21:34" x14ac:dyDescent="0.25">
      <c r="U6740">
        <v>6739</v>
      </c>
      <c r="V6740">
        <v>15612358</v>
      </c>
      <c r="W6740" t="s">
        <v>1952</v>
      </c>
      <c r="X6740">
        <v>573</v>
      </c>
      <c r="Y6740" t="s">
        <v>378</v>
      </c>
      <c r="Z6740" t="s">
        <v>436</v>
      </c>
      <c r="AA6740">
        <v>35</v>
      </c>
      <c r="AB6740">
        <v>9</v>
      </c>
      <c r="AC6740">
        <v>134498.54</v>
      </c>
      <c r="AD6740">
        <v>2</v>
      </c>
      <c r="AE6740">
        <v>1</v>
      </c>
      <c r="AF6740">
        <v>1</v>
      </c>
      <c r="AG6740">
        <v>119924.8</v>
      </c>
      <c r="AH6740">
        <v>0</v>
      </c>
    </row>
    <row r="6741" spans="21:34" x14ac:dyDescent="0.25">
      <c r="U6741">
        <v>6740</v>
      </c>
      <c r="V6741">
        <v>15769191</v>
      </c>
      <c r="W6741" t="s">
        <v>3040</v>
      </c>
      <c r="X6741">
        <v>509</v>
      </c>
      <c r="Y6741" t="s">
        <v>374</v>
      </c>
      <c r="Z6741" t="s">
        <v>436</v>
      </c>
      <c r="AA6741">
        <v>55</v>
      </c>
      <c r="AB6741">
        <v>8</v>
      </c>
      <c r="AC6741">
        <v>132387.91</v>
      </c>
      <c r="AD6741">
        <v>2</v>
      </c>
      <c r="AE6741">
        <v>1</v>
      </c>
      <c r="AF6741">
        <v>1</v>
      </c>
      <c r="AG6741">
        <v>170360.11</v>
      </c>
      <c r="AH6741">
        <v>0</v>
      </c>
    </row>
    <row r="6742" spans="21:34" x14ac:dyDescent="0.25">
      <c r="U6742">
        <v>6741</v>
      </c>
      <c r="V6742">
        <v>15618816</v>
      </c>
      <c r="W6742" t="s">
        <v>2208</v>
      </c>
      <c r="X6742">
        <v>670</v>
      </c>
      <c r="Y6742" t="s">
        <v>378</v>
      </c>
      <c r="Z6742" t="s">
        <v>437</v>
      </c>
      <c r="AA6742">
        <v>40</v>
      </c>
      <c r="AB6742">
        <v>2</v>
      </c>
      <c r="AC6742">
        <v>147171.20000000001</v>
      </c>
      <c r="AD6742">
        <v>1</v>
      </c>
      <c r="AE6742">
        <v>0</v>
      </c>
      <c r="AF6742">
        <v>1</v>
      </c>
      <c r="AG6742">
        <v>69850.039999999994</v>
      </c>
      <c r="AH6742">
        <v>0</v>
      </c>
    </row>
    <row r="6743" spans="21:34" x14ac:dyDescent="0.25">
      <c r="U6743">
        <v>6742</v>
      </c>
      <c r="V6743">
        <v>15730810</v>
      </c>
      <c r="W6743" t="s">
        <v>2329</v>
      </c>
      <c r="X6743">
        <v>613</v>
      </c>
      <c r="Y6743" t="s">
        <v>376</v>
      </c>
      <c r="Z6743" t="s">
        <v>436</v>
      </c>
      <c r="AA6743">
        <v>44</v>
      </c>
      <c r="AB6743">
        <v>9</v>
      </c>
      <c r="AC6743">
        <v>100524.69</v>
      </c>
      <c r="AD6743">
        <v>1</v>
      </c>
      <c r="AE6743">
        <v>1</v>
      </c>
      <c r="AF6743">
        <v>1</v>
      </c>
      <c r="AG6743">
        <v>47298.95</v>
      </c>
      <c r="AH6743">
        <v>0</v>
      </c>
    </row>
    <row r="6744" spans="21:34" x14ac:dyDescent="0.25">
      <c r="U6744">
        <v>6743</v>
      </c>
      <c r="V6744">
        <v>15783463</v>
      </c>
      <c r="W6744" t="s">
        <v>721</v>
      </c>
      <c r="X6744">
        <v>678</v>
      </c>
      <c r="Y6744" t="s">
        <v>374</v>
      </c>
      <c r="Z6744" t="s">
        <v>437</v>
      </c>
      <c r="AA6744">
        <v>26</v>
      </c>
      <c r="AB6744">
        <v>1</v>
      </c>
      <c r="AC6744">
        <v>0</v>
      </c>
      <c r="AD6744">
        <v>2</v>
      </c>
      <c r="AE6744">
        <v>1</v>
      </c>
      <c r="AF6744">
        <v>0</v>
      </c>
      <c r="AG6744">
        <v>45443.68</v>
      </c>
      <c r="AH6744">
        <v>0</v>
      </c>
    </row>
    <row r="6745" spans="21:34" x14ac:dyDescent="0.25">
      <c r="U6745">
        <v>6744</v>
      </c>
      <c r="V6745">
        <v>15616213</v>
      </c>
      <c r="W6745" t="s">
        <v>3041</v>
      </c>
      <c r="X6745">
        <v>555</v>
      </c>
      <c r="Y6745" t="s">
        <v>378</v>
      </c>
      <c r="Z6745" t="s">
        <v>437</v>
      </c>
      <c r="AA6745">
        <v>51</v>
      </c>
      <c r="AB6745">
        <v>9</v>
      </c>
      <c r="AC6745">
        <v>138214.5</v>
      </c>
      <c r="AD6745">
        <v>1</v>
      </c>
      <c r="AE6745">
        <v>1</v>
      </c>
      <c r="AF6745">
        <v>0</v>
      </c>
      <c r="AG6745">
        <v>198715.27</v>
      </c>
      <c r="AH6745">
        <v>1</v>
      </c>
    </row>
    <row r="6746" spans="21:34" x14ac:dyDescent="0.25">
      <c r="U6746">
        <v>6745</v>
      </c>
      <c r="V6746">
        <v>15611287</v>
      </c>
      <c r="W6746" t="s">
        <v>916</v>
      </c>
      <c r="X6746">
        <v>777</v>
      </c>
      <c r="Y6746" t="s">
        <v>374</v>
      </c>
      <c r="Z6746" t="s">
        <v>437</v>
      </c>
      <c r="AA6746">
        <v>30</v>
      </c>
      <c r="AB6746">
        <v>4</v>
      </c>
      <c r="AC6746">
        <v>0</v>
      </c>
      <c r="AD6746">
        <v>2</v>
      </c>
      <c r="AE6746">
        <v>0</v>
      </c>
      <c r="AF6746">
        <v>1</v>
      </c>
      <c r="AG6746">
        <v>115611.97</v>
      </c>
      <c r="AH6746">
        <v>0</v>
      </c>
    </row>
    <row r="6747" spans="21:34" x14ac:dyDescent="0.25">
      <c r="U6747">
        <v>6746</v>
      </c>
      <c r="V6747">
        <v>15786454</v>
      </c>
      <c r="W6747" t="s">
        <v>1322</v>
      </c>
      <c r="X6747">
        <v>552</v>
      </c>
      <c r="Y6747" t="s">
        <v>376</v>
      </c>
      <c r="Z6747" t="s">
        <v>436</v>
      </c>
      <c r="AA6747">
        <v>55</v>
      </c>
      <c r="AB6747">
        <v>3</v>
      </c>
      <c r="AC6747">
        <v>0</v>
      </c>
      <c r="AD6747">
        <v>1</v>
      </c>
      <c r="AE6747">
        <v>1</v>
      </c>
      <c r="AF6747">
        <v>1</v>
      </c>
      <c r="AG6747">
        <v>40333.94</v>
      </c>
      <c r="AH6747">
        <v>0</v>
      </c>
    </row>
    <row r="6748" spans="21:34" x14ac:dyDescent="0.25">
      <c r="U6748">
        <v>6747</v>
      </c>
      <c r="V6748">
        <v>15768682</v>
      </c>
      <c r="W6748" t="s">
        <v>3042</v>
      </c>
      <c r="X6748">
        <v>640</v>
      </c>
      <c r="Y6748" t="s">
        <v>376</v>
      </c>
      <c r="Z6748" t="s">
        <v>436</v>
      </c>
      <c r="AA6748">
        <v>39</v>
      </c>
      <c r="AB6748">
        <v>3</v>
      </c>
      <c r="AC6748">
        <v>0</v>
      </c>
      <c r="AD6748">
        <v>1</v>
      </c>
      <c r="AE6748">
        <v>1</v>
      </c>
      <c r="AF6748">
        <v>1</v>
      </c>
      <c r="AG6748">
        <v>105997.25</v>
      </c>
      <c r="AH6748">
        <v>0</v>
      </c>
    </row>
    <row r="6749" spans="21:34" x14ac:dyDescent="0.25">
      <c r="U6749">
        <v>6748</v>
      </c>
      <c r="V6749">
        <v>15766172</v>
      </c>
      <c r="W6749" t="s">
        <v>700</v>
      </c>
      <c r="X6749">
        <v>541</v>
      </c>
      <c r="Y6749" t="s">
        <v>374</v>
      </c>
      <c r="Z6749" t="s">
        <v>436</v>
      </c>
      <c r="AA6749">
        <v>34</v>
      </c>
      <c r="AB6749">
        <v>3</v>
      </c>
      <c r="AC6749">
        <v>128743.55</v>
      </c>
      <c r="AD6749">
        <v>1</v>
      </c>
      <c r="AE6749">
        <v>1</v>
      </c>
      <c r="AF6749">
        <v>0</v>
      </c>
      <c r="AG6749">
        <v>134851.12</v>
      </c>
      <c r="AH6749">
        <v>0</v>
      </c>
    </row>
    <row r="6750" spans="21:34" x14ac:dyDescent="0.25">
      <c r="U6750">
        <v>6749</v>
      </c>
      <c r="V6750">
        <v>15637646</v>
      </c>
      <c r="W6750" t="s">
        <v>731</v>
      </c>
      <c r="X6750">
        <v>756</v>
      </c>
      <c r="Y6750" t="s">
        <v>374</v>
      </c>
      <c r="Z6750" t="s">
        <v>436</v>
      </c>
      <c r="AA6750">
        <v>31</v>
      </c>
      <c r="AB6750">
        <v>10</v>
      </c>
      <c r="AC6750">
        <v>122647.32</v>
      </c>
      <c r="AD6750">
        <v>1</v>
      </c>
      <c r="AE6750">
        <v>0</v>
      </c>
      <c r="AF6750">
        <v>0</v>
      </c>
      <c r="AG6750">
        <v>61666.87</v>
      </c>
      <c r="AH6750">
        <v>0</v>
      </c>
    </row>
    <row r="6751" spans="21:34" x14ac:dyDescent="0.25">
      <c r="U6751">
        <v>6750</v>
      </c>
      <c r="V6751">
        <v>15653404</v>
      </c>
      <c r="W6751" t="s">
        <v>3043</v>
      </c>
      <c r="X6751">
        <v>684</v>
      </c>
      <c r="Y6751" t="s">
        <v>376</v>
      </c>
      <c r="Z6751" t="s">
        <v>437</v>
      </c>
      <c r="AA6751">
        <v>24</v>
      </c>
      <c r="AB6751">
        <v>9</v>
      </c>
      <c r="AC6751">
        <v>79263.899999999994</v>
      </c>
      <c r="AD6751">
        <v>1</v>
      </c>
      <c r="AE6751">
        <v>0</v>
      </c>
      <c r="AF6751">
        <v>1</v>
      </c>
      <c r="AG6751">
        <v>196574.48</v>
      </c>
      <c r="AH6751">
        <v>0</v>
      </c>
    </row>
    <row r="6752" spans="21:34" x14ac:dyDescent="0.25">
      <c r="U6752">
        <v>6751</v>
      </c>
      <c r="V6752">
        <v>15690546</v>
      </c>
      <c r="W6752" t="s">
        <v>1629</v>
      </c>
      <c r="X6752">
        <v>618</v>
      </c>
      <c r="Y6752" t="s">
        <v>374</v>
      </c>
      <c r="Z6752" t="s">
        <v>437</v>
      </c>
      <c r="AA6752">
        <v>42</v>
      </c>
      <c r="AB6752">
        <v>2</v>
      </c>
      <c r="AC6752">
        <v>0</v>
      </c>
      <c r="AD6752">
        <v>4</v>
      </c>
      <c r="AE6752">
        <v>0</v>
      </c>
      <c r="AF6752">
        <v>0</v>
      </c>
      <c r="AG6752">
        <v>111097.39</v>
      </c>
      <c r="AH6752">
        <v>1</v>
      </c>
    </row>
    <row r="6753" spans="21:34" x14ac:dyDescent="0.25">
      <c r="U6753">
        <v>6752</v>
      </c>
      <c r="V6753">
        <v>15735636</v>
      </c>
      <c r="W6753" t="s">
        <v>1205</v>
      </c>
      <c r="X6753">
        <v>604</v>
      </c>
      <c r="Y6753" t="s">
        <v>374</v>
      </c>
      <c r="Z6753" t="s">
        <v>437</v>
      </c>
      <c r="AA6753">
        <v>53</v>
      </c>
      <c r="AB6753">
        <v>2</v>
      </c>
      <c r="AC6753">
        <v>121389.78</v>
      </c>
      <c r="AD6753">
        <v>1</v>
      </c>
      <c r="AE6753">
        <v>1</v>
      </c>
      <c r="AF6753">
        <v>1</v>
      </c>
      <c r="AG6753">
        <v>48201.64</v>
      </c>
      <c r="AH6753">
        <v>1</v>
      </c>
    </row>
    <row r="6754" spans="21:34" x14ac:dyDescent="0.25">
      <c r="U6754">
        <v>6753</v>
      </c>
      <c r="V6754">
        <v>15605424</v>
      </c>
      <c r="W6754" t="s">
        <v>1328</v>
      </c>
      <c r="X6754">
        <v>624</v>
      </c>
      <c r="Y6754" t="s">
        <v>376</v>
      </c>
      <c r="Z6754" t="s">
        <v>436</v>
      </c>
      <c r="AA6754">
        <v>38</v>
      </c>
      <c r="AB6754">
        <v>7</v>
      </c>
      <c r="AC6754">
        <v>123906.55</v>
      </c>
      <c r="AD6754">
        <v>1</v>
      </c>
      <c r="AE6754">
        <v>1</v>
      </c>
      <c r="AF6754">
        <v>0</v>
      </c>
      <c r="AG6754">
        <v>135096.78</v>
      </c>
      <c r="AH6754">
        <v>0</v>
      </c>
    </row>
    <row r="6755" spans="21:34" x14ac:dyDescent="0.25">
      <c r="U6755">
        <v>6754</v>
      </c>
      <c r="V6755">
        <v>15568449</v>
      </c>
      <c r="W6755" t="s">
        <v>742</v>
      </c>
      <c r="X6755">
        <v>661</v>
      </c>
      <c r="Y6755" t="s">
        <v>376</v>
      </c>
      <c r="Z6755" t="s">
        <v>436</v>
      </c>
      <c r="AA6755">
        <v>38</v>
      </c>
      <c r="AB6755">
        <v>7</v>
      </c>
      <c r="AC6755">
        <v>143006.70000000001</v>
      </c>
      <c r="AD6755">
        <v>1</v>
      </c>
      <c r="AE6755">
        <v>1</v>
      </c>
      <c r="AF6755">
        <v>1</v>
      </c>
      <c r="AG6755">
        <v>15650.89</v>
      </c>
      <c r="AH6755">
        <v>0</v>
      </c>
    </row>
    <row r="6756" spans="21:34" x14ac:dyDescent="0.25">
      <c r="U6756">
        <v>6755</v>
      </c>
      <c r="V6756">
        <v>15688085</v>
      </c>
      <c r="W6756" t="s">
        <v>1652</v>
      </c>
      <c r="X6756">
        <v>627</v>
      </c>
      <c r="Y6756" t="s">
        <v>376</v>
      </c>
      <c r="Z6756" t="s">
        <v>437</v>
      </c>
      <c r="AA6756">
        <v>28</v>
      </c>
      <c r="AB6756">
        <v>3</v>
      </c>
      <c r="AC6756">
        <v>157597.60999999999</v>
      </c>
      <c r="AD6756">
        <v>1</v>
      </c>
      <c r="AE6756">
        <v>0</v>
      </c>
      <c r="AF6756">
        <v>1</v>
      </c>
      <c r="AG6756">
        <v>34097.22</v>
      </c>
      <c r="AH6756">
        <v>0</v>
      </c>
    </row>
    <row r="6757" spans="21:34" x14ac:dyDescent="0.25">
      <c r="U6757">
        <v>6756</v>
      </c>
      <c r="V6757">
        <v>15683483</v>
      </c>
      <c r="W6757" t="s">
        <v>1168</v>
      </c>
      <c r="X6757">
        <v>812</v>
      </c>
      <c r="Y6757" t="s">
        <v>376</v>
      </c>
      <c r="Z6757" t="s">
        <v>436</v>
      </c>
      <c r="AA6757">
        <v>38</v>
      </c>
      <c r="AB6757">
        <v>3</v>
      </c>
      <c r="AC6757">
        <v>127117.8</v>
      </c>
      <c r="AD6757">
        <v>2</v>
      </c>
      <c r="AE6757">
        <v>1</v>
      </c>
      <c r="AF6757">
        <v>1</v>
      </c>
      <c r="AG6757">
        <v>174822.74</v>
      </c>
      <c r="AH6757">
        <v>0</v>
      </c>
    </row>
    <row r="6758" spans="21:34" x14ac:dyDescent="0.25">
      <c r="U6758">
        <v>6757</v>
      </c>
      <c r="V6758">
        <v>15659567</v>
      </c>
      <c r="W6758" t="s">
        <v>887</v>
      </c>
      <c r="X6758">
        <v>473</v>
      </c>
      <c r="Y6758" t="s">
        <v>374</v>
      </c>
      <c r="Z6758" t="s">
        <v>437</v>
      </c>
      <c r="AA6758">
        <v>39</v>
      </c>
      <c r="AB6758">
        <v>9</v>
      </c>
      <c r="AC6758">
        <v>117103.26</v>
      </c>
      <c r="AD6758">
        <v>2</v>
      </c>
      <c r="AE6758">
        <v>1</v>
      </c>
      <c r="AF6758">
        <v>1</v>
      </c>
      <c r="AG6758">
        <v>85937.52</v>
      </c>
      <c r="AH6758">
        <v>1</v>
      </c>
    </row>
    <row r="6759" spans="21:34" x14ac:dyDescent="0.25">
      <c r="U6759">
        <v>6758</v>
      </c>
      <c r="V6759">
        <v>15766667</v>
      </c>
      <c r="W6759" t="s">
        <v>3044</v>
      </c>
      <c r="X6759">
        <v>717</v>
      </c>
      <c r="Y6759" t="s">
        <v>376</v>
      </c>
      <c r="Z6759" t="s">
        <v>436</v>
      </c>
      <c r="AA6759">
        <v>36</v>
      </c>
      <c r="AB6759">
        <v>2</v>
      </c>
      <c r="AC6759">
        <v>102989.83</v>
      </c>
      <c r="AD6759">
        <v>2</v>
      </c>
      <c r="AE6759">
        <v>0</v>
      </c>
      <c r="AF6759">
        <v>1</v>
      </c>
      <c r="AG6759">
        <v>49185.57</v>
      </c>
      <c r="AH6759">
        <v>0</v>
      </c>
    </row>
    <row r="6760" spans="21:34" x14ac:dyDescent="0.25">
      <c r="U6760">
        <v>6759</v>
      </c>
      <c r="V6760">
        <v>15624975</v>
      </c>
      <c r="W6760" t="s">
        <v>968</v>
      </c>
      <c r="X6760">
        <v>693</v>
      </c>
      <c r="Y6760" t="s">
        <v>376</v>
      </c>
      <c r="Z6760" t="s">
        <v>436</v>
      </c>
      <c r="AA6760">
        <v>28</v>
      </c>
      <c r="AB6760">
        <v>1</v>
      </c>
      <c r="AC6760">
        <v>145118.82999999999</v>
      </c>
      <c r="AD6760">
        <v>1</v>
      </c>
      <c r="AE6760">
        <v>0</v>
      </c>
      <c r="AF6760">
        <v>1</v>
      </c>
      <c r="AG6760">
        <v>77742.38</v>
      </c>
      <c r="AH6760">
        <v>0</v>
      </c>
    </row>
    <row r="6761" spans="21:34" x14ac:dyDescent="0.25">
      <c r="U6761">
        <v>6760</v>
      </c>
      <c r="V6761">
        <v>15660878</v>
      </c>
      <c r="W6761" t="s">
        <v>702</v>
      </c>
      <c r="X6761">
        <v>705</v>
      </c>
      <c r="Y6761" t="s">
        <v>374</v>
      </c>
      <c r="Z6761" t="s">
        <v>436</v>
      </c>
      <c r="AA6761">
        <v>92</v>
      </c>
      <c r="AB6761">
        <v>1</v>
      </c>
      <c r="AC6761">
        <v>126076.24</v>
      </c>
      <c r="AD6761">
        <v>2</v>
      </c>
      <c r="AE6761">
        <v>1</v>
      </c>
      <c r="AF6761">
        <v>1</v>
      </c>
      <c r="AG6761">
        <v>34436.83</v>
      </c>
      <c r="AH6761">
        <v>0</v>
      </c>
    </row>
    <row r="6762" spans="21:34" x14ac:dyDescent="0.25">
      <c r="U6762">
        <v>6761</v>
      </c>
      <c r="V6762">
        <v>15586557</v>
      </c>
      <c r="W6762" t="s">
        <v>1225</v>
      </c>
      <c r="X6762">
        <v>661</v>
      </c>
      <c r="Y6762" t="s">
        <v>374</v>
      </c>
      <c r="Z6762" t="s">
        <v>436</v>
      </c>
      <c r="AA6762">
        <v>41</v>
      </c>
      <c r="AB6762">
        <v>5</v>
      </c>
      <c r="AC6762">
        <v>0</v>
      </c>
      <c r="AD6762">
        <v>1</v>
      </c>
      <c r="AE6762">
        <v>0</v>
      </c>
      <c r="AF6762">
        <v>1</v>
      </c>
      <c r="AG6762">
        <v>88279.6</v>
      </c>
      <c r="AH6762">
        <v>0</v>
      </c>
    </row>
    <row r="6763" spans="21:34" x14ac:dyDescent="0.25">
      <c r="U6763">
        <v>6762</v>
      </c>
      <c r="V6763">
        <v>15746183</v>
      </c>
      <c r="W6763" t="s">
        <v>3045</v>
      </c>
      <c r="X6763">
        <v>573</v>
      </c>
      <c r="Y6763" t="s">
        <v>374</v>
      </c>
      <c r="Z6763" t="s">
        <v>437</v>
      </c>
      <c r="AA6763">
        <v>27</v>
      </c>
      <c r="AB6763">
        <v>4</v>
      </c>
      <c r="AC6763">
        <v>0</v>
      </c>
      <c r="AD6763">
        <v>2</v>
      </c>
      <c r="AE6763">
        <v>1</v>
      </c>
      <c r="AF6763">
        <v>1</v>
      </c>
      <c r="AG6763">
        <v>157549.6</v>
      </c>
      <c r="AH6763">
        <v>0</v>
      </c>
    </row>
    <row r="6764" spans="21:34" x14ac:dyDescent="0.25">
      <c r="U6764">
        <v>6763</v>
      </c>
      <c r="V6764">
        <v>15631457</v>
      </c>
      <c r="W6764" t="s">
        <v>3046</v>
      </c>
      <c r="X6764">
        <v>639</v>
      </c>
      <c r="Y6764" t="s">
        <v>374</v>
      </c>
      <c r="Z6764" t="s">
        <v>436</v>
      </c>
      <c r="AA6764">
        <v>37</v>
      </c>
      <c r="AB6764">
        <v>5</v>
      </c>
      <c r="AC6764">
        <v>98186.7</v>
      </c>
      <c r="AD6764">
        <v>1</v>
      </c>
      <c r="AE6764">
        <v>0</v>
      </c>
      <c r="AF6764">
        <v>1</v>
      </c>
      <c r="AG6764">
        <v>173386.95</v>
      </c>
      <c r="AH6764">
        <v>0</v>
      </c>
    </row>
    <row r="6765" spans="21:34" x14ac:dyDescent="0.25">
      <c r="U6765">
        <v>6764</v>
      </c>
      <c r="V6765">
        <v>15754053</v>
      </c>
      <c r="W6765" t="s">
        <v>1007</v>
      </c>
      <c r="X6765">
        <v>718</v>
      </c>
      <c r="Y6765" t="s">
        <v>374</v>
      </c>
      <c r="Z6765" t="s">
        <v>437</v>
      </c>
      <c r="AA6765">
        <v>67</v>
      </c>
      <c r="AB6765">
        <v>7</v>
      </c>
      <c r="AC6765">
        <v>0</v>
      </c>
      <c r="AD6765">
        <v>3</v>
      </c>
      <c r="AE6765">
        <v>1</v>
      </c>
      <c r="AF6765">
        <v>1</v>
      </c>
      <c r="AG6765">
        <v>82782.080000000002</v>
      </c>
      <c r="AH6765">
        <v>0</v>
      </c>
    </row>
    <row r="6766" spans="21:34" x14ac:dyDescent="0.25">
      <c r="U6766">
        <v>6765</v>
      </c>
      <c r="V6766">
        <v>15645839</v>
      </c>
      <c r="W6766" t="s">
        <v>1504</v>
      </c>
      <c r="X6766">
        <v>570</v>
      </c>
      <c r="Y6766" t="s">
        <v>374</v>
      </c>
      <c r="Z6766" t="s">
        <v>436</v>
      </c>
      <c r="AA6766">
        <v>37</v>
      </c>
      <c r="AB6766">
        <v>6</v>
      </c>
      <c r="AC6766">
        <v>0</v>
      </c>
      <c r="AD6766">
        <v>1</v>
      </c>
      <c r="AE6766">
        <v>1</v>
      </c>
      <c r="AF6766">
        <v>1</v>
      </c>
      <c r="AG6766">
        <v>187758.5</v>
      </c>
      <c r="AH6766">
        <v>0</v>
      </c>
    </row>
    <row r="6767" spans="21:34" x14ac:dyDescent="0.25">
      <c r="U6767">
        <v>6766</v>
      </c>
      <c r="V6767">
        <v>15689955</v>
      </c>
      <c r="W6767" t="s">
        <v>1972</v>
      </c>
      <c r="X6767">
        <v>461</v>
      </c>
      <c r="Y6767" t="s">
        <v>374</v>
      </c>
      <c r="Z6767" t="s">
        <v>437</v>
      </c>
      <c r="AA6767">
        <v>40</v>
      </c>
      <c r="AB6767">
        <v>7</v>
      </c>
      <c r="AC6767">
        <v>0</v>
      </c>
      <c r="AD6767">
        <v>2</v>
      </c>
      <c r="AE6767">
        <v>1</v>
      </c>
      <c r="AF6767">
        <v>0</v>
      </c>
      <c r="AG6767">
        <v>176547.8</v>
      </c>
      <c r="AH6767">
        <v>0</v>
      </c>
    </row>
    <row r="6768" spans="21:34" x14ac:dyDescent="0.25">
      <c r="U6768">
        <v>6767</v>
      </c>
      <c r="V6768">
        <v>15593510</v>
      </c>
      <c r="W6768" t="s">
        <v>736</v>
      </c>
      <c r="X6768">
        <v>638</v>
      </c>
      <c r="Y6768" t="s">
        <v>378</v>
      </c>
      <c r="Z6768" t="s">
        <v>437</v>
      </c>
      <c r="AA6768">
        <v>33</v>
      </c>
      <c r="AB6768">
        <v>5</v>
      </c>
      <c r="AC6768">
        <v>129335.65</v>
      </c>
      <c r="AD6768">
        <v>1</v>
      </c>
      <c r="AE6768">
        <v>1</v>
      </c>
      <c r="AF6768">
        <v>1</v>
      </c>
      <c r="AG6768">
        <v>56585.2</v>
      </c>
      <c r="AH6768">
        <v>1</v>
      </c>
    </row>
    <row r="6769" spans="21:34" x14ac:dyDescent="0.25">
      <c r="U6769">
        <v>6768</v>
      </c>
      <c r="V6769">
        <v>15654964</v>
      </c>
      <c r="W6769" t="s">
        <v>766</v>
      </c>
      <c r="X6769">
        <v>608</v>
      </c>
      <c r="Y6769" t="s">
        <v>376</v>
      </c>
      <c r="Z6769" t="s">
        <v>436</v>
      </c>
      <c r="AA6769">
        <v>48</v>
      </c>
      <c r="AB6769">
        <v>7</v>
      </c>
      <c r="AC6769">
        <v>75801.740000000005</v>
      </c>
      <c r="AD6769">
        <v>1</v>
      </c>
      <c r="AE6769">
        <v>1</v>
      </c>
      <c r="AF6769">
        <v>0</v>
      </c>
      <c r="AG6769">
        <v>125762.95</v>
      </c>
      <c r="AH6769">
        <v>0</v>
      </c>
    </row>
    <row r="6770" spans="21:34" x14ac:dyDescent="0.25">
      <c r="U6770">
        <v>6769</v>
      </c>
      <c r="V6770">
        <v>15594039</v>
      </c>
      <c r="W6770" t="s">
        <v>931</v>
      </c>
      <c r="X6770">
        <v>599</v>
      </c>
      <c r="Y6770" t="s">
        <v>376</v>
      </c>
      <c r="Z6770" t="s">
        <v>436</v>
      </c>
      <c r="AA6770">
        <v>42</v>
      </c>
      <c r="AB6770">
        <v>6</v>
      </c>
      <c r="AC6770">
        <v>0</v>
      </c>
      <c r="AD6770">
        <v>2</v>
      </c>
      <c r="AE6770">
        <v>1</v>
      </c>
      <c r="AF6770">
        <v>0</v>
      </c>
      <c r="AG6770">
        <v>113868.4</v>
      </c>
      <c r="AH6770">
        <v>0</v>
      </c>
    </row>
    <row r="6771" spans="21:34" x14ac:dyDescent="0.25">
      <c r="U6771">
        <v>6770</v>
      </c>
      <c r="V6771">
        <v>15625929</v>
      </c>
      <c r="W6771" t="s">
        <v>1812</v>
      </c>
      <c r="X6771">
        <v>762</v>
      </c>
      <c r="Y6771" t="s">
        <v>374</v>
      </c>
      <c r="Z6771" t="s">
        <v>437</v>
      </c>
      <c r="AA6771">
        <v>44</v>
      </c>
      <c r="AB6771">
        <v>7</v>
      </c>
      <c r="AC6771">
        <v>159316.64000000001</v>
      </c>
      <c r="AD6771">
        <v>1</v>
      </c>
      <c r="AE6771">
        <v>0</v>
      </c>
      <c r="AF6771">
        <v>0</v>
      </c>
      <c r="AG6771">
        <v>24780.13</v>
      </c>
      <c r="AH6771">
        <v>0</v>
      </c>
    </row>
    <row r="6772" spans="21:34" x14ac:dyDescent="0.25">
      <c r="U6772">
        <v>6771</v>
      </c>
      <c r="V6772">
        <v>15815295</v>
      </c>
      <c r="W6772" t="s">
        <v>2152</v>
      </c>
      <c r="X6772">
        <v>662</v>
      </c>
      <c r="Y6772" t="s">
        <v>374</v>
      </c>
      <c r="Z6772" t="s">
        <v>437</v>
      </c>
      <c r="AA6772">
        <v>38</v>
      </c>
      <c r="AB6772">
        <v>2</v>
      </c>
      <c r="AC6772">
        <v>96479.81</v>
      </c>
      <c r="AD6772">
        <v>1</v>
      </c>
      <c r="AE6772">
        <v>1</v>
      </c>
      <c r="AF6772">
        <v>0</v>
      </c>
      <c r="AG6772">
        <v>120259.41</v>
      </c>
      <c r="AH6772">
        <v>0</v>
      </c>
    </row>
    <row r="6773" spans="21:34" x14ac:dyDescent="0.25">
      <c r="U6773">
        <v>6772</v>
      </c>
      <c r="V6773">
        <v>15621818</v>
      </c>
      <c r="W6773" t="s">
        <v>1925</v>
      </c>
      <c r="X6773">
        <v>747</v>
      </c>
      <c r="Y6773" t="s">
        <v>378</v>
      </c>
      <c r="Z6773" t="s">
        <v>436</v>
      </c>
      <c r="AA6773">
        <v>29</v>
      </c>
      <c r="AB6773">
        <v>7</v>
      </c>
      <c r="AC6773">
        <v>117726.33</v>
      </c>
      <c r="AD6773">
        <v>1</v>
      </c>
      <c r="AE6773">
        <v>1</v>
      </c>
      <c r="AF6773">
        <v>1</v>
      </c>
      <c r="AG6773">
        <v>175398.34</v>
      </c>
      <c r="AH6773">
        <v>0</v>
      </c>
    </row>
    <row r="6774" spans="21:34" x14ac:dyDescent="0.25">
      <c r="U6774">
        <v>6773</v>
      </c>
      <c r="V6774">
        <v>15652700</v>
      </c>
      <c r="W6774" t="s">
        <v>734</v>
      </c>
      <c r="X6774">
        <v>539</v>
      </c>
      <c r="Y6774" t="s">
        <v>374</v>
      </c>
      <c r="Z6774" t="s">
        <v>436</v>
      </c>
      <c r="AA6774">
        <v>39</v>
      </c>
      <c r="AB6774">
        <v>6</v>
      </c>
      <c r="AC6774">
        <v>0</v>
      </c>
      <c r="AD6774">
        <v>2</v>
      </c>
      <c r="AE6774">
        <v>1</v>
      </c>
      <c r="AF6774">
        <v>1</v>
      </c>
      <c r="AG6774">
        <v>86767.48</v>
      </c>
      <c r="AH6774">
        <v>0</v>
      </c>
    </row>
    <row r="6775" spans="21:34" x14ac:dyDescent="0.25">
      <c r="U6775">
        <v>6774</v>
      </c>
      <c r="V6775">
        <v>15636860</v>
      </c>
      <c r="W6775" t="s">
        <v>1284</v>
      </c>
      <c r="X6775">
        <v>625</v>
      </c>
      <c r="Y6775" t="s">
        <v>374</v>
      </c>
      <c r="Z6775" t="s">
        <v>436</v>
      </c>
      <c r="AA6775">
        <v>43</v>
      </c>
      <c r="AB6775">
        <v>4</v>
      </c>
      <c r="AC6775">
        <v>122351.29</v>
      </c>
      <c r="AD6775">
        <v>1</v>
      </c>
      <c r="AE6775">
        <v>1</v>
      </c>
      <c r="AF6775">
        <v>0</v>
      </c>
      <c r="AG6775">
        <v>71216.600000000006</v>
      </c>
      <c r="AH6775">
        <v>0</v>
      </c>
    </row>
    <row r="6776" spans="21:34" x14ac:dyDescent="0.25">
      <c r="U6776">
        <v>6775</v>
      </c>
      <c r="V6776">
        <v>15569432</v>
      </c>
      <c r="W6776" t="s">
        <v>1069</v>
      </c>
      <c r="X6776">
        <v>656</v>
      </c>
      <c r="Y6776" t="s">
        <v>374</v>
      </c>
      <c r="Z6776" t="s">
        <v>437</v>
      </c>
      <c r="AA6776">
        <v>48</v>
      </c>
      <c r="AB6776">
        <v>9</v>
      </c>
      <c r="AC6776">
        <v>0</v>
      </c>
      <c r="AD6776">
        <v>2</v>
      </c>
      <c r="AE6776">
        <v>1</v>
      </c>
      <c r="AF6776">
        <v>1</v>
      </c>
      <c r="AG6776">
        <v>85240.61</v>
      </c>
      <c r="AH6776">
        <v>1</v>
      </c>
    </row>
    <row r="6777" spans="21:34" x14ac:dyDescent="0.25">
      <c r="U6777">
        <v>6776</v>
      </c>
      <c r="V6777">
        <v>15751455</v>
      </c>
      <c r="W6777" t="s">
        <v>892</v>
      </c>
      <c r="X6777">
        <v>469</v>
      </c>
      <c r="Y6777" t="s">
        <v>374</v>
      </c>
      <c r="Z6777" t="s">
        <v>437</v>
      </c>
      <c r="AA6777">
        <v>48</v>
      </c>
      <c r="AB6777">
        <v>5</v>
      </c>
      <c r="AC6777">
        <v>0</v>
      </c>
      <c r="AD6777">
        <v>1</v>
      </c>
      <c r="AE6777">
        <v>1</v>
      </c>
      <c r="AF6777">
        <v>0</v>
      </c>
      <c r="AG6777">
        <v>160529.71</v>
      </c>
      <c r="AH6777">
        <v>1</v>
      </c>
    </row>
    <row r="6778" spans="21:34" x14ac:dyDescent="0.25">
      <c r="U6778">
        <v>6777</v>
      </c>
      <c r="V6778">
        <v>15800583</v>
      </c>
      <c r="W6778" t="s">
        <v>1017</v>
      </c>
      <c r="X6778">
        <v>621</v>
      </c>
      <c r="Y6778" t="s">
        <v>376</v>
      </c>
      <c r="Z6778" t="s">
        <v>437</v>
      </c>
      <c r="AA6778">
        <v>43</v>
      </c>
      <c r="AB6778">
        <v>8</v>
      </c>
      <c r="AC6778">
        <v>0</v>
      </c>
      <c r="AD6778">
        <v>1</v>
      </c>
      <c r="AE6778">
        <v>0</v>
      </c>
      <c r="AF6778">
        <v>0</v>
      </c>
      <c r="AG6778">
        <v>102806.6</v>
      </c>
      <c r="AH6778">
        <v>0</v>
      </c>
    </row>
    <row r="6779" spans="21:34" x14ac:dyDescent="0.25">
      <c r="U6779">
        <v>6778</v>
      </c>
      <c r="V6779">
        <v>15770214</v>
      </c>
      <c r="W6779" t="s">
        <v>1544</v>
      </c>
      <c r="X6779">
        <v>754</v>
      </c>
      <c r="Y6779" t="s">
        <v>374</v>
      </c>
      <c r="Z6779" t="s">
        <v>437</v>
      </c>
      <c r="AA6779">
        <v>27</v>
      </c>
      <c r="AB6779">
        <v>7</v>
      </c>
      <c r="AC6779">
        <v>0</v>
      </c>
      <c r="AD6779">
        <v>2</v>
      </c>
      <c r="AE6779">
        <v>1</v>
      </c>
      <c r="AF6779">
        <v>0</v>
      </c>
      <c r="AG6779">
        <v>144134.64000000001</v>
      </c>
      <c r="AH6779">
        <v>0</v>
      </c>
    </row>
    <row r="6780" spans="21:34" x14ac:dyDescent="0.25">
      <c r="U6780">
        <v>6779</v>
      </c>
      <c r="V6780">
        <v>15613463</v>
      </c>
      <c r="W6780" t="s">
        <v>836</v>
      </c>
      <c r="X6780">
        <v>679</v>
      </c>
      <c r="Y6780" t="s">
        <v>378</v>
      </c>
      <c r="Z6780" t="s">
        <v>437</v>
      </c>
      <c r="AA6780">
        <v>50</v>
      </c>
      <c r="AB6780">
        <v>6</v>
      </c>
      <c r="AC6780">
        <v>132598.38</v>
      </c>
      <c r="AD6780">
        <v>2</v>
      </c>
      <c r="AE6780">
        <v>1</v>
      </c>
      <c r="AF6780">
        <v>1</v>
      </c>
      <c r="AG6780">
        <v>184017.98</v>
      </c>
      <c r="AH6780">
        <v>0</v>
      </c>
    </row>
    <row r="6781" spans="21:34" x14ac:dyDescent="0.25">
      <c r="U6781">
        <v>6780</v>
      </c>
      <c r="V6781">
        <v>15587066</v>
      </c>
      <c r="W6781" t="s">
        <v>2609</v>
      </c>
      <c r="X6781">
        <v>535</v>
      </c>
      <c r="Y6781" t="s">
        <v>374</v>
      </c>
      <c r="Z6781" t="s">
        <v>436</v>
      </c>
      <c r="AA6781">
        <v>38</v>
      </c>
      <c r="AB6781">
        <v>2</v>
      </c>
      <c r="AC6781">
        <v>119272.29</v>
      </c>
      <c r="AD6781">
        <v>1</v>
      </c>
      <c r="AE6781">
        <v>0</v>
      </c>
      <c r="AF6781">
        <v>0</v>
      </c>
      <c r="AG6781">
        <v>195896.59</v>
      </c>
      <c r="AH6781">
        <v>1</v>
      </c>
    </row>
    <row r="6782" spans="21:34" x14ac:dyDescent="0.25">
      <c r="U6782">
        <v>6781</v>
      </c>
      <c r="V6782">
        <v>15693752</v>
      </c>
      <c r="W6782" t="s">
        <v>955</v>
      </c>
      <c r="X6782">
        <v>487</v>
      </c>
      <c r="Y6782" t="s">
        <v>374</v>
      </c>
      <c r="Z6782" t="s">
        <v>436</v>
      </c>
      <c r="AA6782">
        <v>37</v>
      </c>
      <c r="AB6782">
        <v>2</v>
      </c>
      <c r="AC6782">
        <v>0</v>
      </c>
      <c r="AD6782">
        <v>2</v>
      </c>
      <c r="AE6782">
        <v>1</v>
      </c>
      <c r="AF6782">
        <v>1</v>
      </c>
      <c r="AG6782">
        <v>126722.57</v>
      </c>
      <c r="AH6782">
        <v>0</v>
      </c>
    </row>
    <row r="6783" spans="21:34" x14ac:dyDescent="0.25">
      <c r="U6783">
        <v>6782</v>
      </c>
      <c r="V6783">
        <v>15714874</v>
      </c>
      <c r="W6783" t="s">
        <v>3047</v>
      </c>
      <c r="X6783">
        <v>850</v>
      </c>
      <c r="Y6783" t="s">
        <v>374</v>
      </c>
      <c r="Z6783" t="s">
        <v>437</v>
      </c>
      <c r="AA6783">
        <v>42</v>
      </c>
      <c r="AB6783">
        <v>3</v>
      </c>
      <c r="AC6783">
        <v>0</v>
      </c>
      <c r="AD6783">
        <v>2</v>
      </c>
      <c r="AE6783">
        <v>1</v>
      </c>
      <c r="AF6783">
        <v>1</v>
      </c>
      <c r="AG6783">
        <v>176883.42</v>
      </c>
      <c r="AH6783">
        <v>0</v>
      </c>
    </row>
    <row r="6784" spans="21:34" x14ac:dyDescent="0.25">
      <c r="U6784">
        <v>6783</v>
      </c>
      <c r="V6784">
        <v>15657809</v>
      </c>
      <c r="W6784" t="s">
        <v>1066</v>
      </c>
      <c r="X6784">
        <v>585</v>
      </c>
      <c r="Y6784" t="s">
        <v>374</v>
      </c>
      <c r="Z6784" t="s">
        <v>436</v>
      </c>
      <c r="AA6784">
        <v>55</v>
      </c>
      <c r="AB6784">
        <v>10</v>
      </c>
      <c r="AC6784">
        <v>106415.57</v>
      </c>
      <c r="AD6784">
        <v>3</v>
      </c>
      <c r="AE6784">
        <v>1</v>
      </c>
      <c r="AF6784">
        <v>1</v>
      </c>
      <c r="AG6784">
        <v>122960.98</v>
      </c>
      <c r="AH6784">
        <v>1</v>
      </c>
    </row>
    <row r="6785" spans="21:34" x14ac:dyDescent="0.25">
      <c r="U6785">
        <v>6784</v>
      </c>
      <c r="V6785">
        <v>15651955</v>
      </c>
      <c r="W6785" t="s">
        <v>1902</v>
      </c>
      <c r="X6785">
        <v>603</v>
      </c>
      <c r="Y6785" t="s">
        <v>374</v>
      </c>
      <c r="Z6785" t="s">
        <v>436</v>
      </c>
      <c r="AA6785">
        <v>31</v>
      </c>
      <c r="AB6785">
        <v>4</v>
      </c>
      <c r="AC6785">
        <v>0</v>
      </c>
      <c r="AD6785">
        <v>2</v>
      </c>
      <c r="AE6785">
        <v>0</v>
      </c>
      <c r="AF6785">
        <v>1</v>
      </c>
      <c r="AG6785">
        <v>9607.1</v>
      </c>
      <c r="AH6785">
        <v>0</v>
      </c>
    </row>
    <row r="6786" spans="21:34" x14ac:dyDescent="0.25">
      <c r="U6786">
        <v>6785</v>
      </c>
      <c r="V6786">
        <v>15570912</v>
      </c>
      <c r="W6786" t="s">
        <v>815</v>
      </c>
      <c r="X6786">
        <v>728</v>
      </c>
      <c r="Y6786" t="s">
        <v>378</v>
      </c>
      <c r="Z6786" t="s">
        <v>437</v>
      </c>
      <c r="AA6786">
        <v>32</v>
      </c>
      <c r="AB6786">
        <v>9</v>
      </c>
      <c r="AC6786">
        <v>127772.1</v>
      </c>
      <c r="AD6786">
        <v>2</v>
      </c>
      <c r="AE6786">
        <v>1</v>
      </c>
      <c r="AF6786">
        <v>1</v>
      </c>
      <c r="AG6786">
        <v>152643.48000000001</v>
      </c>
      <c r="AH6786">
        <v>0</v>
      </c>
    </row>
    <row r="6787" spans="21:34" x14ac:dyDescent="0.25">
      <c r="U6787">
        <v>6786</v>
      </c>
      <c r="V6787">
        <v>15640266</v>
      </c>
      <c r="W6787" t="s">
        <v>2762</v>
      </c>
      <c r="X6787">
        <v>621</v>
      </c>
      <c r="Y6787" t="s">
        <v>376</v>
      </c>
      <c r="Z6787" t="s">
        <v>436</v>
      </c>
      <c r="AA6787">
        <v>41</v>
      </c>
      <c r="AB6787">
        <v>5</v>
      </c>
      <c r="AC6787">
        <v>104631.67</v>
      </c>
      <c r="AD6787">
        <v>1</v>
      </c>
      <c r="AE6787">
        <v>1</v>
      </c>
      <c r="AF6787">
        <v>1</v>
      </c>
      <c r="AG6787">
        <v>95551.22</v>
      </c>
      <c r="AH6787">
        <v>0</v>
      </c>
    </row>
    <row r="6788" spans="21:34" x14ac:dyDescent="0.25">
      <c r="U6788">
        <v>6787</v>
      </c>
      <c r="V6788">
        <v>15652069</v>
      </c>
      <c r="W6788" t="s">
        <v>915</v>
      </c>
      <c r="X6788">
        <v>833</v>
      </c>
      <c r="Y6788" t="s">
        <v>374</v>
      </c>
      <c r="Z6788" t="s">
        <v>436</v>
      </c>
      <c r="AA6788">
        <v>30</v>
      </c>
      <c r="AB6788">
        <v>1</v>
      </c>
      <c r="AC6788">
        <v>0</v>
      </c>
      <c r="AD6788">
        <v>2</v>
      </c>
      <c r="AE6788">
        <v>1</v>
      </c>
      <c r="AF6788">
        <v>0</v>
      </c>
      <c r="AG6788">
        <v>141860.62</v>
      </c>
      <c r="AH6788">
        <v>0</v>
      </c>
    </row>
    <row r="6789" spans="21:34" x14ac:dyDescent="0.25">
      <c r="U6789">
        <v>6788</v>
      </c>
      <c r="V6789">
        <v>15596074</v>
      </c>
      <c r="W6789" t="s">
        <v>2114</v>
      </c>
      <c r="X6789">
        <v>502</v>
      </c>
      <c r="Y6789" t="s">
        <v>374</v>
      </c>
      <c r="Z6789" t="s">
        <v>436</v>
      </c>
      <c r="AA6789">
        <v>37</v>
      </c>
      <c r="AB6789">
        <v>10</v>
      </c>
      <c r="AC6789">
        <v>0</v>
      </c>
      <c r="AD6789">
        <v>1</v>
      </c>
      <c r="AE6789">
        <v>1</v>
      </c>
      <c r="AF6789">
        <v>1</v>
      </c>
      <c r="AG6789">
        <v>76642.679999999993</v>
      </c>
      <c r="AH6789">
        <v>0</v>
      </c>
    </row>
    <row r="6790" spans="21:34" x14ac:dyDescent="0.25">
      <c r="U6790">
        <v>6789</v>
      </c>
      <c r="V6790">
        <v>15800268</v>
      </c>
      <c r="W6790" t="s">
        <v>1873</v>
      </c>
      <c r="X6790">
        <v>825</v>
      </c>
      <c r="Y6790" t="s">
        <v>378</v>
      </c>
      <c r="Z6790" t="s">
        <v>436</v>
      </c>
      <c r="AA6790">
        <v>37</v>
      </c>
      <c r="AB6790">
        <v>6</v>
      </c>
      <c r="AC6790">
        <v>118050.79</v>
      </c>
      <c r="AD6790">
        <v>1</v>
      </c>
      <c r="AE6790">
        <v>0</v>
      </c>
      <c r="AF6790">
        <v>1</v>
      </c>
      <c r="AG6790">
        <v>52301.15</v>
      </c>
      <c r="AH6790">
        <v>0</v>
      </c>
    </row>
    <row r="6791" spans="21:34" x14ac:dyDescent="0.25">
      <c r="U6791">
        <v>6790</v>
      </c>
      <c r="V6791">
        <v>15809847</v>
      </c>
      <c r="W6791" t="s">
        <v>839</v>
      </c>
      <c r="X6791">
        <v>668</v>
      </c>
      <c r="Y6791" t="s">
        <v>374</v>
      </c>
      <c r="Z6791" t="s">
        <v>436</v>
      </c>
      <c r="AA6791">
        <v>46</v>
      </c>
      <c r="AB6791">
        <v>0</v>
      </c>
      <c r="AC6791">
        <v>0</v>
      </c>
      <c r="AD6791">
        <v>2</v>
      </c>
      <c r="AE6791">
        <v>0</v>
      </c>
      <c r="AF6791">
        <v>0</v>
      </c>
      <c r="AG6791">
        <v>29388.02</v>
      </c>
      <c r="AH6791">
        <v>0</v>
      </c>
    </row>
    <row r="6792" spans="21:34" x14ac:dyDescent="0.25">
      <c r="U6792">
        <v>6791</v>
      </c>
      <c r="V6792">
        <v>15599074</v>
      </c>
      <c r="W6792" t="s">
        <v>774</v>
      </c>
      <c r="X6792">
        <v>487</v>
      </c>
      <c r="Y6792" t="s">
        <v>376</v>
      </c>
      <c r="Z6792" t="s">
        <v>437</v>
      </c>
      <c r="AA6792">
        <v>40</v>
      </c>
      <c r="AB6792">
        <v>6</v>
      </c>
      <c r="AC6792">
        <v>136093.74</v>
      </c>
      <c r="AD6792">
        <v>1</v>
      </c>
      <c r="AE6792">
        <v>0</v>
      </c>
      <c r="AF6792">
        <v>1</v>
      </c>
      <c r="AG6792">
        <v>193408.43</v>
      </c>
      <c r="AH6792">
        <v>0</v>
      </c>
    </row>
    <row r="6793" spans="21:34" x14ac:dyDescent="0.25">
      <c r="U6793">
        <v>6792</v>
      </c>
      <c r="V6793">
        <v>15599591</v>
      </c>
      <c r="W6793" t="s">
        <v>690</v>
      </c>
      <c r="X6793">
        <v>600</v>
      </c>
      <c r="Y6793" t="s">
        <v>378</v>
      </c>
      <c r="Z6793" t="s">
        <v>437</v>
      </c>
      <c r="AA6793">
        <v>39</v>
      </c>
      <c r="AB6793">
        <v>7</v>
      </c>
      <c r="AC6793">
        <v>88477.36</v>
      </c>
      <c r="AD6793">
        <v>2</v>
      </c>
      <c r="AE6793">
        <v>1</v>
      </c>
      <c r="AF6793">
        <v>0</v>
      </c>
      <c r="AG6793">
        <v>58632.37</v>
      </c>
      <c r="AH6793">
        <v>0</v>
      </c>
    </row>
    <row r="6794" spans="21:34" x14ac:dyDescent="0.25">
      <c r="U6794">
        <v>6793</v>
      </c>
      <c r="V6794">
        <v>15776096</v>
      </c>
      <c r="W6794" t="s">
        <v>3048</v>
      </c>
      <c r="X6794">
        <v>606</v>
      </c>
      <c r="Y6794" t="s">
        <v>376</v>
      </c>
      <c r="Z6794" t="s">
        <v>436</v>
      </c>
      <c r="AA6794">
        <v>34</v>
      </c>
      <c r="AB6794">
        <v>3</v>
      </c>
      <c r="AC6794">
        <v>161572.24</v>
      </c>
      <c r="AD6794">
        <v>1</v>
      </c>
      <c r="AE6794">
        <v>0</v>
      </c>
      <c r="AF6794">
        <v>1</v>
      </c>
      <c r="AG6794">
        <v>191076.22</v>
      </c>
      <c r="AH6794">
        <v>0</v>
      </c>
    </row>
    <row r="6795" spans="21:34" x14ac:dyDescent="0.25">
      <c r="U6795">
        <v>6794</v>
      </c>
      <c r="V6795">
        <v>15611669</v>
      </c>
      <c r="W6795" t="s">
        <v>3049</v>
      </c>
      <c r="X6795">
        <v>623</v>
      </c>
      <c r="Y6795" t="s">
        <v>378</v>
      </c>
      <c r="Z6795" t="s">
        <v>436</v>
      </c>
      <c r="AA6795">
        <v>50</v>
      </c>
      <c r="AB6795">
        <v>7</v>
      </c>
      <c r="AC6795">
        <v>126608.37</v>
      </c>
      <c r="AD6795">
        <v>1</v>
      </c>
      <c r="AE6795">
        <v>0</v>
      </c>
      <c r="AF6795">
        <v>1</v>
      </c>
      <c r="AG6795">
        <v>645.61</v>
      </c>
      <c r="AH6795">
        <v>1</v>
      </c>
    </row>
    <row r="6796" spans="21:34" x14ac:dyDescent="0.25">
      <c r="U6796">
        <v>6795</v>
      </c>
      <c r="V6796">
        <v>15694098</v>
      </c>
      <c r="W6796" t="s">
        <v>708</v>
      </c>
      <c r="X6796">
        <v>575</v>
      </c>
      <c r="Y6796" t="s">
        <v>374</v>
      </c>
      <c r="Z6796" t="s">
        <v>437</v>
      </c>
      <c r="AA6796">
        <v>54</v>
      </c>
      <c r="AB6796">
        <v>9</v>
      </c>
      <c r="AC6796">
        <v>68332.960000000006</v>
      </c>
      <c r="AD6796">
        <v>1</v>
      </c>
      <c r="AE6796">
        <v>1</v>
      </c>
      <c r="AF6796">
        <v>1</v>
      </c>
      <c r="AG6796">
        <v>144390.75</v>
      </c>
      <c r="AH6796">
        <v>0</v>
      </c>
    </row>
    <row r="6797" spans="21:34" x14ac:dyDescent="0.25">
      <c r="U6797">
        <v>6796</v>
      </c>
      <c r="V6797">
        <v>15713347</v>
      </c>
      <c r="W6797" t="s">
        <v>2484</v>
      </c>
      <c r="X6797">
        <v>577</v>
      </c>
      <c r="Y6797" t="s">
        <v>376</v>
      </c>
      <c r="Z6797" t="s">
        <v>436</v>
      </c>
      <c r="AA6797">
        <v>48</v>
      </c>
      <c r="AB6797">
        <v>6</v>
      </c>
      <c r="AC6797">
        <v>179852.26</v>
      </c>
      <c r="AD6797">
        <v>1</v>
      </c>
      <c r="AE6797">
        <v>1</v>
      </c>
      <c r="AF6797">
        <v>0</v>
      </c>
      <c r="AG6797">
        <v>193580.32</v>
      </c>
      <c r="AH6797">
        <v>0</v>
      </c>
    </row>
    <row r="6798" spans="21:34" x14ac:dyDescent="0.25">
      <c r="U6798">
        <v>6797</v>
      </c>
      <c r="V6798">
        <v>15713094</v>
      </c>
      <c r="W6798" t="s">
        <v>934</v>
      </c>
      <c r="X6798">
        <v>651</v>
      </c>
      <c r="Y6798" t="s">
        <v>374</v>
      </c>
      <c r="Z6798" t="s">
        <v>437</v>
      </c>
      <c r="AA6798">
        <v>25</v>
      </c>
      <c r="AB6798">
        <v>8</v>
      </c>
      <c r="AC6798">
        <v>0</v>
      </c>
      <c r="AD6798">
        <v>2</v>
      </c>
      <c r="AE6798">
        <v>1</v>
      </c>
      <c r="AF6798">
        <v>1</v>
      </c>
      <c r="AG6798">
        <v>126761.2</v>
      </c>
      <c r="AH6798">
        <v>0</v>
      </c>
    </row>
    <row r="6799" spans="21:34" x14ac:dyDescent="0.25">
      <c r="U6799">
        <v>6798</v>
      </c>
      <c r="V6799">
        <v>15811978</v>
      </c>
      <c r="W6799" t="s">
        <v>695</v>
      </c>
      <c r="X6799">
        <v>693</v>
      </c>
      <c r="Y6799" t="s">
        <v>378</v>
      </c>
      <c r="Z6799" t="s">
        <v>436</v>
      </c>
      <c r="AA6799">
        <v>46</v>
      </c>
      <c r="AB6799">
        <v>2</v>
      </c>
      <c r="AC6799">
        <v>104763.41</v>
      </c>
      <c r="AD6799">
        <v>1</v>
      </c>
      <c r="AE6799">
        <v>1</v>
      </c>
      <c r="AF6799">
        <v>1</v>
      </c>
      <c r="AG6799">
        <v>62368.33</v>
      </c>
      <c r="AH6799">
        <v>0</v>
      </c>
    </row>
    <row r="6800" spans="21:34" x14ac:dyDescent="0.25">
      <c r="U6800">
        <v>6799</v>
      </c>
      <c r="V6800">
        <v>15799925</v>
      </c>
      <c r="W6800" t="s">
        <v>1894</v>
      </c>
      <c r="X6800">
        <v>800</v>
      </c>
      <c r="Y6800" t="s">
        <v>374</v>
      </c>
      <c r="Z6800" t="s">
        <v>436</v>
      </c>
      <c r="AA6800">
        <v>60</v>
      </c>
      <c r="AB6800">
        <v>6</v>
      </c>
      <c r="AC6800">
        <v>88541.57</v>
      </c>
      <c r="AD6800">
        <v>2</v>
      </c>
      <c r="AE6800">
        <v>1</v>
      </c>
      <c r="AF6800">
        <v>1</v>
      </c>
      <c r="AG6800">
        <v>131718.12</v>
      </c>
      <c r="AH6800">
        <v>0</v>
      </c>
    </row>
    <row r="6801" spans="21:34" x14ac:dyDescent="0.25">
      <c r="U6801">
        <v>6800</v>
      </c>
      <c r="V6801">
        <v>15692575</v>
      </c>
      <c r="W6801" t="s">
        <v>944</v>
      </c>
      <c r="X6801">
        <v>760</v>
      </c>
      <c r="Y6801" t="s">
        <v>374</v>
      </c>
      <c r="Z6801" t="s">
        <v>436</v>
      </c>
      <c r="AA6801">
        <v>38</v>
      </c>
      <c r="AB6801">
        <v>6</v>
      </c>
      <c r="AC6801">
        <v>162888.73000000001</v>
      </c>
      <c r="AD6801">
        <v>1</v>
      </c>
      <c r="AE6801">
        <v>1</v>
      </c>
      <c r="AF6801">
        <v>0</v>
      </c>
      <c r="AG6801">
        <v>91098.76</v>
      </c>
      <c r="AH6801">
        <v>1</v>
      </c>
    </row>
    <row r="6802" spans="21:34" x14ac:dyDescent="0.25">
      <c r="U6802">
        <v>6801</v>
      </c>
      <c r="V6802">
        <v>15743149</v>
      </c>
      <c r="W6802" t="s">
        <v>1016</v>
      </c>
      <c r="X6802">
        <v>711</v>
      </c>
      <c r="Y6802" t="s">
        <v>374</v>
      </c>
      <c r="Z6802" t="s">
        <v>437</v>
      </c>
      <c r="AA6802">
        <v>35</v>
      </c>
      <c r="AB6802">
        <v>8</v>
      </c>
      <c r="AC6802">
        <v>0</v>
      </c>
      <c r="AD6802">
        <v>1</v>
      </c>
      <c r="AE6802">
        <v>1</v>
      </c>
      <c r="AF6802">
        <v>1</v>
      </c>
      <c r="AG6802">
        <v>67508.009999999995</v>
      </c>
      <c r="AH6802">
        <v>0</v>
      </c>
    </row>
    <row r="6803" spans="21:34" x14ac:dyDescent="0.25">
      <c r="U6803">
        <v>6802</v>
      </c>
      <c r="V6803">
        <v>15776947</v>
      </c>
      <c r="W6803" t="s">
        <v>2986</v>
      </c>
      <c r="X6803">
        <v>637</v>
      </c>
      <c r="Y6803" t="s">
        <v>376</v>
      </c>
      <c r="Z6803" t="s">
        <v>436</v>
      </c>
      <c r="AA6803">
        <v>43</v>
      </c>
      <c r="AB6803">
        <v>8</v>
      </c>
      <c r="AC6803">
        <v>0</v>
      </c>
      <c r="AD6803">
        <v>1</v>
      </c>
      <c r="AE6803">
        <v>1</v>
      </c>
      <c r="AF6803">
        <v>0</v>
      </c>
      <c r="AG6803">
        <v>12156.93</v>
      </c>
      <c r="AH6803">
        <v>1</v>
      </c>
    </row>
    <row r="6804" spans="21:34" x14ac:dyDescent="0.25">
      <c r="U6804">
        <v>6803</v>
      </c>
      <c r="V6804">
        <v>15700656</v>
      </c>
      <c r="W6804" t="s">
        <v>2965</v>
      </c>
      <c r="X6804">
        <v>662</v>
      </c>
      <c r="Y6804" t="s">
        <v>374</v>
      </c>
      <c r="Z6804" t="s">
        <v>436</v>
      </c>
      <c r="AA6804">
        <v>32</v>
      </c>
      <c r="AB6804">
        <v>9</v>
      </c>
      <c r="AC6804">
        <v>0</v>
      </c>
      <c r="AD6804">
        <v>2</v>
      </c>
      <c r="AE6804">
        <v>0</v>
      </c>
      <c r="AF6804">
        <v>0</v>
      </c>
      <c r="AG6804">
        <v>65089.38</v>
      </c>
      <c r="AH6804">
        <v>0</v>
      </c>
    </row>
    <row r="6805" spans="21:34" x14ac:dyDescent="0.25">
      <c r="U6805">
        <v>6804</v>
      </c>
      <c r="V6805">
        <v>15594515</v>
      </c>
      <c r="W6805" t="s">
        <v>984</v>
      </c>
      <c r="X6805">
        <v>568</v>
      </c>
      <c r="Y6805" t="s">
        <v>374</v>
      </c>
      <c r="Z6805" t="s">
        <v>437</v>
      </c>
      <c r="AA6805">
        <v>44</v>
      </c>
      <c r="AB6805">
        <v>7</v>
      </c>
      <c r="AC6805">
        <v>0</v>
      </c>
      <c r="AD6805">
        <v>2</v>
      </c>
      <c r="AE6805">
        <v>0</v>
      </c>
      <c r="AF6805">
        <v>0</v>
      </c>
      <c r="AG6805">
        <v>62370.67</v>
      </c>
      <c r="AH6805">
        <v>1</v>
      </c>
    </row>
    <row r="6806" spans="21:34" x14ac:dyDescent="0.25">
      <c r="U6806">
        <v>6805</v>
      </c>
      <c r="V6806">
        <v>15787884</v>
      </c>
      <c r="W6806" t="s">
        <v>690</v>
      </c>
      <c r="X6806">
        <v>692</v>
      </c>
      <c r="Y6806" t="s">
        <v>374</v>
      </c>
      <c r="Z6806" t="s">
        <v>437</v>
      </c>
      <c r="AA6806">
        <v>30</v>
      </c>
      <c r="AB6806">
        <v>7</v>
      </c>
      <c r="AC6806">
        <v>0</v>
      </c>
      <c r="AD6806">
        <v>2</v>
      </c>
      <c r="AE6806">
        <v>1</v>
      </c>
      <c r="AF6806">
        <v>1</v>
      </c>
      <c r="AG6806">
        <v>18826.34</v>
      </c>
      <c r="AH6806">
        <v>0</v>
      </c>
    </row>
    <row r="6807" spans="21:34" x14ac:dyDescent="0.25">
      <c r="U6807">
        <v>6806</v>
      </c>
      <c r="V6807">
        <v>15577988</v>
      </c>
      <c r="W6807" t="s">
        <v>924</v>
      </c>
      <c r="X6807">
        <v>614</v>
      </c>
      <c r="Y6807" t="s">
        <v>374</v>
      </c>
      <c r="Z6807" t="s">
        <v>437</v>
      </c>
      <c r="AA6807">
        <v>35</v>
      </c>
      <c r="AB6807">
        <v>1</v>
      </c>
      <c r="AC6807">
        <v>0</v>
      </c>
      <c r="AD6807">
        <v>2</v>
      </c>
      <c r="AE6807">
        <v>1</v>
      </c>
      <c r="AF6807">
        <v>1</v>
      </c>
      <c r="AG6807">
        <v>3342.62</v>
      </c>
      <c r="AH6807">
        <v>0</v>
      </c>
    </row>
    <row r="6808" spans="21:34" x14ac:dyDescent="0.25">
      <c r="U6808">
        <v>6807</v>
      </c>
      <c r="V6808">
        <v>15795586</v>
      </c>
      <c r="W6808" t="s">
        <v>664</v>
      </c>
      <c r="X6808">
        <v>478</v>
      </c>
      <c r="Y6808" t="s">
        <v>374</v>
      </c>
      <c r="Z6808" t="s">
        <v>436</v>
      </c>
      <c r="AA6808">
        <v>35</v>
      </c>
      <c r="AB6808">
        <v>1</v>
      </c>
      <c r="AC6808">
        <v>92474.05</v>
      </c>
      <c r="AD6808">
        <v>1</v>
      </c>
      <c r="AE6808">
        <v>1</v>
      </c>
      <c r="AF6808">
        <v>0</v>
      </c>
      <c r="AG6808">
        <v>178626.07</v>
      </c>
      <c r="AH6808">
        <v>0</v>
      </c>
    </row>
    <row r="6809" spans="21:34" x14ac:dyDescent="0.25">
      <c r="U6809">
        <v>6808</v>
      </c>
      <c r="V6809">
        <v>15677739</v>
      </c>
      <c r="W6809" t="s">
        <v>665</v>
      </c>
      <c r="X6809">
        <v>562</v>
      </c>
      <c r="Y6809" t="s">
        <v>374</v>
      </c>
      <c r="Z6809" t="s">
        <v>436</v>
      </c>
      <c r="AA6809">
        <v>36</v>
      </c>
      <c r="AB6809">
        <v>6</v>
      </c>
      <c r="AC6809">
        <v>0</v>
      </c>
      <c r="AD6809">
        <v>2</v>
      </c>
      <c r="AE6809">
        <v>1</v>
      </c>
      <c r="AF6809">
        <v>0</v>
      </c>
      <c r="AG6809">
        <v>32845.32</v>
      </c>
      <c r="AH6809">
        <v>0</v>
      </c>
    </row>
    <row r="6810" spans="21:34" x14ac:dyDescent="0.25">
      <c r="U6810">
        <v>6809</v>
      </c>
      <c r="V6810">
        <v>15720134</v>
      </c>
      <c r="W6810" t="s">
        <v>2484</v>
      </c>
      <c r="X6810">
        <v>709</v>
      </c>
      <c r="Y6810" t="s">
        <v>378</v>
      </c>
      <c r="Z6810" t="s">
        <v>436</v>
      </c>
      <c r="AA6810">
        <v>30</v>
      </c>
      <c r="AB6810">
        <v>9</v>
      </c>
      <c r="AC6810">
        <v>115479.48</v>
      </c>
      <c r="AD6810">
        <v>2</v>
      </c>
      <c r="AE6810">
        <v>1</v>
      </c>
      <c r="AF6810">
        <v>1</v>
      </c>
      <c r="AG6810">
        <v>134732.99</v>
      </c>
      <c r="AH6810">
        <v>0</v>
      </c>
    </row>
    <row r="6811" spans="21:34" x14ac:dyDescent="0.25">
      <c r="U6811">
        <v>6810</v>
      </c>
      <c r="V6811">
        <v>15688868</v>
      </c>
      <c r="W6811" t="s">
        <v>3050</v>
      </c>
      <c r="X6811">
        <v>684</v>
      </c>
      <c r="Y6811" t="s">
        <v>374</v>
      </c>
      <c r="Z6811" t="s">
        <v>437</v>
      </c>
      <c r="AA6811">
        <v>26</v>
      </c>
      <c r="AB6811">
        <v>5</v>
      </c>
      <c r="AC6811">
        <v>87098.91</v>
      </c>
      <c r="AD6811">
        <v>1</v>
      </c>
      <c r="AE6811">
        <v>0</v>
      </c>
      <c r="AF6811">
        <v>0</v>
      </c>
      <c r="AG6811">
        <v>106095.82</v>
      </c>
      <c r="AH6811">
        <v>0</v>
      </c>
    </row>
    <row r="6812" spans="21:34" x14ac:dyDescent="0.25">
      <c r="U6812">
        <v>6811</v>
      </c>
      <c r="V6812">
        <v>15642996</v>
      </c>
      <c r="W6812" t="s">
        <v>820</v>
      </c>
      <c r="X6812">
        <v>546</v>
      </c>
      <c r="Y6812" t="s">
        <v>378</v>
      </c>
      <c r="Z6812" t="s">
        <v>437</v>
      </c>
      <c r="AA6812">
        <v>42</v>
      </c>
      <c r="AB6812">
        <v>9</v>
      </c>
      <c r="AC6812">
        <v>86351.85</v>
      </c>
      <c r="AD6812">
        <v>2</v>
      </c>
      <c r="AE6812">
        <v>1</v>
      </c>
      <c r="AF6812">
        <v>0</v>
      </c>
      <c r="AG6812">
        <v>57380.13</v>
      </c>
      <c r="AH6812">
        <v>0</v>
      </c>
    </row>
    <row r="6813" spans="21:34" x14ac:dyDescent="0.25">
      <c r="U6813">
        <v>6812</v>
      </c>
      <c r="V6813">
        <v>15771222</v>
      </c>
      <c r="W6813" t="s">
        <v>1305</v>
      </c>
      <c r="X6813">
        <v>779</v>
      </c>
      <c r="Y6813" t="s">
        <v>374</v>
      </c>
      <c r="Z6813" t="s">
        <v>437</v>
      </c>
      <c r="AA6813">
        <v>42</v>
      </c>
      <c r="AB6813">
        <v>5</v>
      </c>
      <c r="AC6813">
        <v>0</v>
      </c>
      <c r="AD6813">
        <v>2</v>
      </c>
      <c r="AE6813">
        <v>0</v>
      </c>
      <c r="AF6813">
        <v>0</v>
      </c>
      <c r="AG6813">
        <v>25951.91</v>
      </c>
      <c r="AH6813">
        <v>0</v>
      </c>
    </row>
    <row r="6814" spans="21:34" x14ac:dyDescent="0.25">
      <c r="U6814">
        <v>6813</v>
      </c>
      <c r="V6814">
        <v>15605059</v>
      </c>
      <c r="W6814" t="s">
        <v>3051</v>
      </c>
      <c r="X6814">
        <v>576</v>
      </c>
      <c r="Y6814" t="s">
        <v>378</v>
      </c>
      <c r="Z6814" t="s">
        <v>436</v>
      </c>
      <c r="AA6814">
        <v>63</v>
      </c>
      <c r="AB6814">
        <v>3</v>
      </c>
      <c r="AC6814">
        <v>148843.56</v>
      </c>
      <c r="AD6814">
        <v>1</v>
      </c>
      <c r="AE6814">
        <v>1</v>
      </c>
      <c r="AF6814">
        <v>0</v>
      </c>
      <c r="AG6814">
        <v>69414.13</v>
      </c>
      <c r="AH6814">
        <v>1</v>
      </c>
    </row>
    <row r="6815" spans="21:34" x14ac:dyDescent="0.25">
      <c r="U6815">
        <v>6814</v>
      </c>
      <c r="V6815">
        <v>15568088</v>
      </c>
      <c r="W6815" t="s">
        <v>1417</v>
      </c>
      <c r="X6815">
        <v>481</v>
      </c>
      <c r="Y6815" t="s">
        <v>378</v>
      </c>
      <c r="Z6815" t="s">
        <v>436</v>
      </c>
      <c r="AA6815">
        <v>44</v>
      </c>
      <c r="AB6815">
        <v>3</v>
      </c>
      <c r="AC6815">
        <v>163714.51999999999</v>
      </c>
      <c r="AD6815">
        <v>1</v>
      </c>
      <c r="AE6815">
        <v>1</v>
      </c>
      <c r="AF6815">
        <v>0</v>
      </c>
      <c r="AG6815">
        <v>96123.72</v>
      </c>
      <c r="AH6815">
        <v>0</v>
      </c>
    </row>
    <row r="6816" spans="21:34" x14ac:dyDescent="0.25">
      <c r="U6816">
        <v>6815</v>
      </c>
      <c r="V6816">
        <v>15665943</v>
      </c>
      <c r="W6816" t="s">
        <v>1085</v>
      </c>
      <c r="X6816">
        <v>445</v>
      </c>
      <c r="Y6816" t="s">
        <v>374</v>
      </c>
      <c r="Z6816" t="s">
        <v>436</v>
      </c>
      <c r="AA6816">
        <v>25</v>
      </c>
      <c r="AB6816">
        <v>6</v>
      </c>
      <c r="AC6816">
        <v>0</v>
      </c>
      <c r="AD6816">
        <v>2</v>
      </c>
      <c r="AE6816">
        <v>1</v>
      </c>
      <c r="AF6816">
        <v>0</v>
      </c>
      <c r="AG6816">
        <v>119425.94</v>
      </c>
      <c r="AH6816">
        <v>0</v>
      </c>
    </row>
    <row r="6817" spans="21:34" x14ac:dyDescent="0.25">
      <c r="U6817">
        <v>6816</v>
      </c>
      <c r="V6817">
        <v>15795571</v>
      </c>
      <c r="W6817" t="s">
        <v>1761</v>
      </c>
      <c r="X6817">
        <v>606</v>
      </c>
      <c r="Y6817" t="s">
        <v>376</v>
      </c>
      <c r="Z6817" t="s">
        <v>436</v>
      </c>
      <c r="AA6817">
        <v>36</v>
      </c>
      <c r="AB6817">
        <v>0</v>
      </c>
      <c r="AC6817">
        <v>94153.56</v>
      </c>
      <c r="AD6817">
        <v>1</v>
      </c>
      <c r="AE6817">
        <v>0</v>
      </c>
      <c r="AF6817">
        <v>1</v>
      </c>
      <c r="AG6817">
        <v>120138.27</v>
      </c>
      <c r="AH6817">
        <v>0</v>
      </c>
    </row>
    <row r="6818" spans="21:34" x14ac:dyDescent="0.25">
      <c r="U6818">
        <v>6817</v>
      </c>
      <c r="V6818">
        <v>15662243</v>
      </c>
      <c r="W6818" t="s">
        <v>781</v>
      </c>
      <c r="X6818">
        <v>559</v>
      </c>
      <c r="Y6818" t="s">
        <v>374</v>
      </c>
      <c r="Z6818" t="s">
        <v>436</v>
      </c>
      <c r="AA6818">
        <v>50</v>
      </c>
      <c r="AB6818">
        <v>5</v>
      </c>
      <c r="AC6818">
        <v>162702.35</v>
      </c>
      <c r="AD6818">
        <v>1</v>
      </c>
      <c r="AE6818">
        <v>0</v>
      </c>
      <c r="AF6818">
        <v>0</v>
      </c>
      <c r="AG6818">
        <v>150548.5</v>
      </c>
      <c r="AH6818">
        <v>1</v>
      </c>
    </row>
    <row r="6819" spans="21:34" x14ac:dyDescent="0.25">
      <c r="U6819">
        <v>6818</v>
      </c>
      <c r="V6819">
        <v>15593128</v>
      </c>
      <c r="W6819" t="s">
        <v>3052</v>
      </c>
      <c r="X6819">
        <v>608</v>
      </c>
      <c r="Y6819" t="s">
        <v>374</v>
      </c>
      <c r="Z6819" t="s">
        <v>437</v>
      </c>
      <c r="AA6819">
        <v>56</v>
      </c>
      <c r="AB6819">
        <v>10</v>
      </c>
      <c r="AC6819">
        <v>129255.2</v>
      </c>
      <c r="AD6819">
        <v>2</v>
      </c>
      <c r="AE6819">
        <v>1</v>
      </c>
      <c r="AF6819">
        <v>0</v>
      </c>
      <c r="AG6819">
        <v>142492.04</v>
      </c>
      <c r="AH6819">
        <v>1</v>
      </c>
    </row>
    <row r="6820" spans="21:34" x14ac:dyDescent="0.25">
      <c r="U6820">
        <v>6819</v>
      </c>
      <c r="V6820">
        <v>15589739</v>
      </c>
      <c r="W6820" t="s">
        <v>361</v>
      </c>
      <c r="X6820">
        <v>698</v>
      </c>
      <c r="Y6820" t="s">
        <v>374</v>
      </c>
      <c r="Z6820" t="s">
        <v>436</v>
      </c>
      <c r="AA6820">
        <v>41</v>
      </c>
      <c r="AB6820">
        <v>3</v>
      </c>
      <c r="AC6820">
        <v>90605.29</v>
      </c>
      <c r="AD6820">
        <v>1</v>
      </c>
      <c r="AE6820">
        <v>1</v>
      </c>
      <c r="AF6820">
        <v>1</v>
      </c>
      <c r="AG6820">
        <v>14357</v>
      </c>
      <c r="AH6820">
        <v>0</v>
      </c>
    </row>
    <row r="6821" spans="21:34" x14ac:dyDescent="0.25">
      <c r="U6821">
        <v>6820</v>
      </c>
      <c r="V6821">
        <v>15787602</v>
      </c>
      <c r="W6821" t="s">
        <v>1512</v>
      </c>
      <c r="X6821">
        <v>568</v>
      </c>
      <c r="Y6821" t="s">
        <v>376</v>
      </c>
      <c r="Z6821" t="s">
        <v>436</v>
      </c>
      <c r="AA6821">
        <v>39</v>
      </c>
      <c r="AB6821">
        <v>5</v>
      </c>
      <c r="AC6821">
        <v>0</v>
      </c>
      <c r="AD6821">
        <v>2</v>
      </c>
      <c r="AE6821">
        <v>1</v>
      </c>
      <c r="AF6821">
        <v>1</v>
      </c>
      <c r="AG6821">
        <v>129569.92</v>
      </c>
      <c r="AH6821">
        <v>0</v>
      </c>
    </row>
    <row r="6822" spans="21:34" x14ac:dyDescent="0.25">
      <c r="U6822">
        <v>6821</v>
      </c>
      <c r="V6822">
        <v>15685019</v>
      </c>
      <c r="W6822" t="s">
        <v>738</v>
      </c>
      <c r="X6822">
        <v>528</v>
      </c>
      <c r="Y6822" t="s">
        <v>374</v>
      </c>
      <c r="Z6822" t="s">
        <v>436</v>
      </c>
      <c r="AA6822">
        <v>29</v>
      </c>
      <c r="AB6822">
        <v>3</v>
      </c>
      <c r="AC6822">
        <v>102787.42</v>
      </c>
      <c r="AD6822">
        <v>1</v>
      </c>
      <c r="AE6822">
        <v>1</v>
      </c>
      <c r="AF6822">
        <v>0</v>
      </c>
      <c r="AG6822">
        <v>55972.56</v>
      </c>
      <c r="AH6822">
        <v>0</v>
      </c>
    </row>
    <row r="6823" spans="21:34" x14ac:dyDescent="0.25">
      <c r="U6823">
        <v>6822</v>
      </c>
      <c r="V6823">
        <v>15704209</v>
      </c>
      <c r="W6823" t="s">
        <v>1489</v>
      </c>
      <c r="X6823">
        <v>802</v>
      </c>
      <c r="Y6823" t="s">
        <v>374</v>
      </c>
      <c r="Z6823" t="s">
        <v>437</v>
      </c>
      <c r="AA6823">
        <v>39</v>
      </c>
      <c r="AB6823">
        <v>7</v>
      </c>
      <c r="AC6823">
        <v>120145.96</v>
      </c>
      <c r="AD6823">
        <v>2</v>
      </c>
      <c r="AE6823">
        <v>0</v>
      </c>
      <c r="AF6823">
        <v>1</v>
      </c>
      <c r="AG6823">
        <v>59497.01</v>
      </c>
      <c r="AH6823">
        <v>1</v>
      </c>
    </row>
    <row r="6824" spans="21:34" x14ac:dyDescent="0.25">
      <c r="U6824">
        <v>6823</v>
      </c>
      <c r="V6824">
        <v>15605264</v>
      </c>
      <c r="W6824" t="s">
        <v>1202</v>
      </c>
      <c r="X6824">
        <v>669</v>
      </c>
      <c r="Y6824" t="s">
        <v>378</v>
      </c>
      <c r="Z6824" t="s">
        <v>436</v>
      </c>
      <c r="AA6824">
        <v>47</v>
      </c>
      <c r="AB6824">
        <v>0</v>
      </c>
      <c r="AC6824">
        <v>63723.78</v>
      </c>
      <c r="AD6824">
        <v>2</v>
      </c>
      <c r="AE6824">
        <v>1</v>
      </c>
      <c r="AF6824">
        <v>1</v>
      </c>
      <c r="AG6824">
        <v>181928.25</v>
      </c>
      <c r="AH6824">
        <v>0</v>
      </c>
    </row>
    <row r="6825" spans="21:34" x14ac:dyDescent="0.25">
      <c r="U6825">
        <v>6824</v>
      </c>
      <c r="V6825">
        <v>15708265</v>
      </c>
      <c r="W6825" t="s">
        <v>711</v>
      </c>
      <c r="X6825">
        <v>581</v>
      </c>
      <c r="Y6825" t="s">
        <v>376</v>
      </c>
      <c r="Z6825" t="s">
        <v>437</v>
      </c>
      <c r="AA6825">
        <v>24</v>
      </c>
      <c r="AB6825">
        <v>10</v>
      </c>
      <c r="AC6825">
        <v>159203.71</v>
      </c>
      <c r="AD6825">
        <v>1</v>
      </c>
      <c r="AE6825">
        <v>1</v>
      </c>
      <c r="AF6825">
        <v>1</v>
      </c>
      <c r="AG6825">
        <v>102517.83</v>
      </c>
      <c r="AH6825">
        <v>1</v>
      </c>
    </row>
    <row r="6826" spans="21:34" x14ac:dyDescent="0.25">
      <c r="U6826">
        <v>6825</v>
      </c>
      <c r="V6826">
        <v>15740264</v>
      </c>
      <c r="W6826" t="s">
        <v>1485</v>
      </c>
      <c r="X6826">
        <v>640</v>
      </c>
      <c r="Y6826" t="s">
        <v>374</v>
      </c>
      <c r="Z6826" t="s">
        <v>436</v>
      </c>
      <c r="AA6826">
        <v>38</v>
      </c>
      <c r="AB6826">
        <v>9</v>
      </c>
      <c r="AC6826">
        <v>0</v>
      </c>
      <c r="AD6826">
        <v>2</v>
      </c>
      <c r="AE6826">
        <v>1</v>
      </c>
      <c r="AF6826">
        <v>0</v>
      </c>
      <c r="AG6826">
        <v>88827.67</v>
      </c>
      <c r="AH6826">
        <v>0</v>
      </c>
    </row>
    <row r="6827" spans="21:34" x14ac:dyDescent="0.25">
      <c r="U6827">
        <v>6826</v>
      </c>
      <c r="V6827">
        <v>15615477</v>
      </c>
      <c r="W6827" t="s">
        <v>1464</v>
      </c>
      <c r="X6827">
        <v>529</v>
      </c>
      <c r="Y6827" t="s">
        <v>376</v>
      </c>
      <c r="Z6827" t="s">
        <v>437</v>
      </c>
      <c r="AA6827">
        <v>44</v>
      </c>
      <c r="AB6827">
        <v>1</v>
      </c>
      <c r="AC6827">
        <v>0</v>
      </c>
      <c r="AD6827">
        <v>2</v>
      </c>
      <c r="AE6827">
        <v>0</v>
      </c>
      <c r="AF6827">
        <v>0</v>
      </c>
      <c r="AG6827">
        <v>14161.3</v>
      </c>
      <c r="AH6827">
        <v>0</v>
      </c>
    </row>
    <row r="6828" spans="21:34" x14ac:dyDescent="0.25">
      <c r="U6828">
        <v>6827</v>
      </c>
      <c r="V6828">
        <v>15727361</v>
      </c>
      <c r="W6828" t="s">
        <v>754</v>
      </c>
      <c r="X6828">
        <v>547</v>
      </c>
      <c r="Y6828" t="s">
        <v>374</v>
      </c>
      <c r="Z6828" t="s">
        <v>437</v>
      </c>
      <c r="AA6828">
        <v>51</v>
      </c>
      <c r="AB6828">
        <v>1</v>
      </c>
      <c r="AC6828">
        <v>0</v>
      </c>
      <c r="AD6828">
        <v>2</v>
      </c>
      <c r="AE6828">
        <v>1</v>
      </c>
      <c r="AF6828">
        <v>1</v>
      </c>
      <c r="AG6828">
        <v>56908.41</v>
      </c>
      <c r="AH6828">
        <v>0</v>
      </c>
    </row>
    <row r="6829" spans="21:34" x14ac:dyDescent="0.25">
      <c r="U6829">
        <v>6828</v>
      </c>
      <c r="V6829">
        <v>15760216</v>
      </c>
      <c r="W6829" t="s">
        <v>3053</v>
      </c>
      <c r="X6829">
        <v>718</v>
      </c>
      <c r="Y6829" t="s">
        <v>374</v>
      </c>
      <c r="Z6829" t="s">
        <v>437</v>
      </c>
      <c r="AA6829">
        <v>49</v>
      </c>
      <c r="AB6829">
        <v>10</v>
      </c>
      <c r="AC6829">
        <v>0</v>
      </c>
      <c r="AD6829">
        <v>1</v>
      </c>
      <c r="AE6829">
        <v>1</v>
      </c>
      <c r="AF6829">
        <v>0</v>
      </c>
      <c r="AG6829">
        <v>184474.72</v>
      </c>
      <c r="AH6829">
        <v>1</v>
      </c>
    </row>
    <row r="6830" spans="21:34" x14ac:dyDescent="0.25">
      <c r="U6830">
        <v>6829</v>
      </c>
      <c r="V6830">
        <v>15806134</v>
      </c>
      <c r="W6830" t="s">
        <v>2329</v>
      </c>
      <c r="X6830">
        <v>707</v>
      </c>
      <c r="Y6830" t="s">
        <v>378</v>
      </c>
      <c r="Z6830" t="s">
        <v>436</v>
      </c>
      <c r="AA6830">
        <v>34</v>
      </c>
      <c r="AB6830">
        <v>9</v>
      </c>
      <c r="AC6830">
        <v>162691.16</v>
      </c>
      <c r="AD6830">
        <v>2</v>
      </c>
      <c r="AE6830">
        <v>1</v>
      </c>
      <c r="AF6830">
        <v>0</v>
      </c>
      <c r="AG6830">
        <v>94912.78</v>
      </c>
      <c r="AH6830">
        <v>0</v>
      </c>
    </row>
    <row r="6831" spans="21:34" x14ac:dyDescent="0.25">
      <c r="U6831">
        <v>6830</v>
      </c>
      <c r="V6831">
        <v>15601351</v>
      </c>
      <c r="W6831" t="s">
        <v>3054</v>
      </c>
      <c r="X6831">
        <v>735</v>
      </c>
      <c r="Y6831" t="s">
        <v>374</v>
      </c>
      <c r="Z6831" t="s">
        <v>436</v>
      </c>
      <c r="AA6831">
        <v>43</v>
      </c>
      <c r="AB6831">
        <v>9</v>
      </c>
      <c r="AC6831">
        <v>127806.91</v>
      </c>
      <c r="AD6831">
        <v>1</v>
      </c>
      <c r="AE6831">
        <v>1</v>
      </c>
      <c r="AF6831">
        <v>1</v>
      </c>
      <c r="AG6831">
        <v>73069.59</v>
      </c>
      <c r="AH6831">
        <v>0</v>
      </c>
    </row>
    <row r="6832" spans="21:34" x14ac:dyDescent="0.25">
      <c r="U6832">
        <v>6831</v>
      </c>
      <c r="V6832">
        <v>15669262</v>
      </c>
      <c r="W6832" t="s">
        <v>2495</v>
      </c>
      <c r="X6832">
        <v>765</v>
      </c>
      <c r="Y6832" t="s">
        <v>374</v>
      </c>
      <c r="Z6832" t="s">
        <v>436</v>
      </c>
      <c r="AA6832">
        <v>43</v>
      </c>
      <c r="AB6832">
        <v>9</v>
      </c>
      <c r="AC6832">
        <v>157960.49</v>
      </c>
      <c r="AD6832">
        <v>2</v>
      </c>
      <c r="AE6832">
        <v>0</v>
      </c>
      <c r="AF6832">
        <v>0</v>
      </c>
      <c r="AG6832">
        <v>136602.79999999999</v>
      </c>
      <c r="AH6832">
        <v>0</v>
      </c>
    </row>
    <row r="6833" spans="21:34" x14ac:dyDescent="0.25">
      <c r="U6833">
        <v>6832</v>
      </c>
      <c r="V6833">
        <v>15696989</v>
      </c>
      <c r="W6833" t="s">
        <v>2295</v>
      </c>
      <c r="X6833">
        <v>469</v>
      </c>
      <c r="Y6833" t="s">
        <v>378</v>
      </c>
      <c r="Z6833" t="s">
        <v>437</v>
      </c>
      <c r="AA6833">
        <v>52</v>
      </c>
      <c r="AB6833">
        <v>8</v>
      </c>
      <c r="AC6833">
        <v>139493.25</v>
      </c>
      <c r="AD6833">
        <v>3</v>
      </c>
      <c r="AE6833">
        <v>0</v>
      </c>
      <c r="AF6833">
        <v>0</v>
      </c>
      <c r="AG6833">
        <v>150093.32</v>
      </c>
      <c r="AH6833">
        <v>1</v>
      </c>
    </row>
    <row r="6834" spans="21:34" x14ac:dyDescent="0.25">
      <c r="U6834">
        <v>6833</v>
      </c>
      <c r="V6834">
        <v>15688498</v>
      </c>
      <c r="W6834" t="s">
        <v>649</v>
      </c>
      <c r="X6834">
        <v>594</v>
      </c>
      <c r="Y6834" t="s">
        <v>378</v>
      </c>
      <c r="Z6834" t="s">
        <v>437</v>
      </c>
      <c r="AA6834">
        <v>21</v>
      </c>
      <c r="AB6834">
        <v>2</v>
      </c>
      <c r="AC6834">
        <v>87096.82</v>
      </c>
      <c r="AD6834">
        <v>2</v>
      </c>
      <c r="AE6834">
        <v>1</v>
      </c>
      <c r="AF6834">
        <v>0</v>
      </c>
      <c r="AG6834">
        <v>168186.11</v>
      </c>
      <c r="AH6834">
        <v>0</v>
      </c>
    </row>
    <row r="6835" spans="21:34" x14ac:dyDescent="0.25">
      <c r="U6835">
        <v>6834</v>
      </c>
      <c r="V6835">
        <v>15686964</v>
      </c>
      <c r="W6835" t="s">
        <v>3055</v>
      </c>
      <c r="X6835">
        <v>675</v>
      </c>
      <c r="Y6835" t="s">
        <v>374</v>
      </c>
      <c r="Z6835" t="s">
        <v>437</v>
      </c>
      <c r="AA6835">
        <v>34</v>
      </c>
      <c r="AB6835">
        <v>10</v>
      </c>
      <c r="AC6835">
        <v>84944.58</v>
      </c>
      <c r="AD6835">
        <v>1</v>
      </c>
      <c r="AE6835">
        <v>0</v>
      </c>
      <c r="AF6835">
        <v>0</v>
      </c>
      <c r="AG6835">
        <v>146230.63</v>
      </c>
      <c r="AH6835">
        <v>0</v>
      </c>
    </row>
    <row r="6836" spans="21:34" x14ac:dyDescent="0.25">
      <c r="U6836">
        <v>6835</v>
      </c>
      <c r="V6836">
        <v>15625035</v>
      </c>
      <c r="W6836" t="s">
        <v>726</v>
      </c>
      <c r="X6836">
        <v>703</v>
      </c>
      <c r="Y6836" t="s">
        <v>374</v>
      </c>
      <c r="Z6836" t="s">
        <v>436</v>
      </c>
      <c r="AA6836">
        <v>50</v>
      </c>
      <c r="AB6836">
        <v>8</v>
      </c>
      <c r="AC6836">
        <v>160139.59</v>
      </c>
      <c r="AD6836">
        <v>2</v>
      </c>
      <c r="AE6836">
        <v>1</v>
      </c>
      <c r="AF6836">
        <v>1</v>
      </c>
      <c r="AG6836">
        <v>79314.100000000006</v>
      </c>
      <c r="AH6836">
        <v>0</v>
      </c>
    </row>
    <row r="6837" spans="21:34" x14ac:dyDescent="0.25">
      <c r="U6837">
        <v>6836</v>
      </c>
      <c r="V6837">
        <v>15618391</v>
      </c>
      <c r="W6837" t="s">
        <v>921</v>
      </c>
      <c r="X6837">
        <v>810</v>
      </c>
      <c r="Y6837" t="s">
        <v>374</v>
      </c>
      <c r="Z6837" t="s">
        <v>436</v>
      </c>
      <c r="AA6837">
        <v>33</v>
      </c>
      <c r="AB6837">
        <v>6</v>
      </c>
      <c r="AC6837">
        <v>0</v>
      </c>
      <c r="AD6837">
        <v>2</v>
      </c>
      <c r="AE6837">
        <v>1</v>
      </c>
      <c r="AF6837">
        <v>1</v>
      </c>
      <c r="AG6837">
        <v>77965.67</v>
      </c>
      <c r="AH6837">
        <v>0</v>
      </c>
    </row>
    <row r="6838" spans="21:34" x14ac:dyDescent="0.25">
      <c r="U6838">
        <v>6837</v>
      </c>
      <c r="V6838">
        <v>15591344</v>
      </c>
      <c r="W6838" t="s">
        <v>2569</v>
      </c>
      <c r="X6838">
        <v>715</v>
      </c>
      <c r="Y6838" t="s">
        <v>376</v>
      </c>
      <c r="Z6838" t="s">
        <v>436</v>
      </c>
      <c r="AA6838">
        <v>42</v>
      </c>
      <c r="AB6838">
        <v>6</v>
      </c>
      <c r="AC6838">
        <v>0</v>
      </c>
      <c r="AD6838">
        <v>2</v>
      </c>
      <c r="AE6838">
        <v>1</v>
      </c>
      <c r="AF6838">
        <v>1</v>
      </c>
      <c r="AG6838">
        <v>128745.69</v>
      </c>
      <c r="AH6838">
        <v>0</v>
      </c>
    </row>
    <row r="6839" spans="21:34" x14ac:dyDescent="0.25">
      <c r="U6839">
        <v>6838</v>
      </c>
      <c r="V6839">
        <v>15605455</v>
      </c>
      <c r="W6839" t="s">
        <v>934</v>
      </c>
      <c r="X6839">
        <v>664</v>
      </c>
      <c r="Y6839" t="s">
        <v>374</v>
      </c>
      <c r="Z6839" t="s">
        <v>436</v>
      </c>
      <c r="AA6839">
        <v>40</v>
      </c>
      <c r="AB6839">
        <v>9</v>
      </c>
      <c r="AC6839">
        <v>0</v>
      </c>
      <c r="AD6839">
        <v>2</v>
      </c>
      <c r="AE6839">
        <v>1</v>
      </c>
      <c r="AF6839">
        <v>0</v>
      </c>
      <c r="AG6839">
        <v>194767.3</v>
      </c>
      <c r="AH6839">
        <v>0</v>
      </c>
    </row>
    <row r="6840" spans="21:34" x14ac:dyDescent="0.25">
      <c r="U6840">
        <v>6839</v>
      </c>
      <c r="V6840">
        <v>15680804</v>
      </c>
      <c r="W6840" t="s">
        <v>2005</v>
      </c>
      <c r="X6840">
        <v>850</v>
      </c>
      <c r="Y6840" t="s">
        <v>374</v>
      </c>
      <c r="Z6840" t="s">
        <v>436</v>
      </c>
      <c r="AA6840">
        <v>29</v>
      </c>
      <c r="AB6840">
        <v>6</v>
      </c>
      <c r="AC6840">
        <v>0</v>
      </c>
      <c r="AD6840">
        <v>2</v>
      </c>
      <c r="AE6840">
        <v>1</v>
      </c>
      <c r="AF6840">
        <v>1</v>
      </c>
      <c r="AG6840">
        <v>10672.54</v>
      </c>
      <c r="AH6840">
        <v>0</v>
      </c>
    </row>
    <row r="6841" spans="21:34" x14ac:dyDescent="0.25">
      <c r="U6841">
        <v>6840</v>
      </c>
      <c r="V6841">
        <v>15768282</v>
      </c>
      <c r="W6841" t="s">
        <v>1267</v>
      </c>
      <c r="X6841">
        <v>724</v>
      </c>
      <c r="Y6841" t="s">
        <v>378</v>
      </c>
      <c r="Z6841" t="s">
        <v>436</v>
      </c>
      <c r="AA6841">
        <v>36</v>
      </c>
      <c r="AB6841">
        <v>6</v>
      </c>
      <c r="AC6841">
        <v>94615.11</v>
      </c>
      <c r="AD6841">
        <v>2</v>
      </c>
      <c r="AE6841">
        <v>1</v>
      </c>
      <c r="AF6841">
        <v>1</v>
      </c>
      <c r="AG6841">
        <v>10627.21</v>
      </c>
      <c r="AH6841">
        <v>0</v>
      </c>
    </row>
    <row r="6842" spans="21:34" x14ac:dyDescent="0.25">
      <c r="U6842">
        <v>6841</v>
      </c>
      <c r="V6842">
        <v>15685826</v>
      </c>
      <c r="W6842" t="s">
        <v>1000</v>
      </c>
      <c r="X6842">
        <v>563</v>
      </c>
      <c r="Y6842" t="s">
        <v>374</v>
      </c>
      <c r="Z6842" t="s">
        <v>436</v>
      </c>
      <c r="AA6842">
        <v>30</v>
      </c>
      <c r="AB6842">
        <v>7</v>
      </c>
      <c r="AC6842">
        <v>90727.79</v>
      </c>
      <c r="AD6842">
        <v>1</v>
      </c>
      <c r="AE6842">
        <v>1</v>
      </c>
      <c r="AF6842">
        <v>0</v>
      </c>
      <c r="AG6842">
        <v>122268.75</v>
      </c>
      <c r="AH6842">
        <v>0</v>
      </c>
    </row>
    <row r="6843" spans="21:34" x14ac:dyDescent="0.25">
      <c r="U6843">
        <v>6842</v>
      </c>
      <c r="V6843">
        <v>15793491</v>
      </c>
      <c r="W6843" t="s">
        <v>3056</v>
      </c>
      <c r="X6843">
        <v>714</v>
      </c>
      <c r="Y6843" t="s">
        <v>378</v>
      </c>
      <c r="Z6843" t="s">
        <v>436</v>
      </c>
      <c r="AA6843">
        <v>26</v>
      </c>
      <c r="AB6843">
        <v>3</v>
      </c>
      <c r="AC6843">
        <v>119545.48</v>
      </c>
      <c r="AD6843">
        <v>2</v>
      </c>
      <c r="AE6843">
        <v>1</v>
      </c>
      <c r="AF6843">
        <v>0</v>
      </c>
      <c r="AG6843">
        <v>65482.94</v>
      </c>
      <c r="AH6843">
        <v>0</v>
      </c>
    </row>
    <row r="6844" spans="21:34" x14ac:dyDescent="0.25">
      <c r="U6844">
        <v>6843</v>
      </c>
      <c r="V6844">
        <v>15797787</v>
      </c>
      <c r="W6844" t="s">
        <v>1254</v>
      </c>
      <c r="X6844">
        <v>614</v>
      </c>
      <c r="Y6844" t="s">
        <v>374</v>
      </c>
      <c r="Z6844" t="s">
        <v>436</v>
      </c>
      <c r="AA6844">
        <v>36</v>
      </c>
      <c r="AB6844">
        <v>1</v>
      </c>
      <c r="AC6844">
        <v>118311.76</v>
      </c>
      <c r="AD6844">
        <v>1</v>
      </c>
      <c r="AE6844">
        <v>1</v>
      </c>
      <c r="AF6844">
        <v>0</v>
      </c>
      <c r="AG6844">
        <v>146134.68</v>
      </c>
      <c r="AH6844">
        <v>0</v>
      </c>
    </row>
    <row r="6845" spans="21:34" x14ac:dyDescent="0.25">
      <c r="U6845">
        <v>6844</v>
      </c>
      <c r="V6845">
        <v>15611171</v>
      </c>
      <c r="W6845" t="s">
        <v>2417</v>
      </c>
      <c r="X6845">
        <v>740</v>
      </c>
      <c r="Y6845" t="s">
        <v>374</v>
      </c>
      <c r="Z6845" t="s">
        <v>436</v>
      </c>
      <c r="AA6845">
        <v>33</v>
      </c>
      <c r="AB6845">
        <v>1</v>
      </c>
      <c r="AC6845">
        <v>129574.98</v>
      </c>
      <c r="AD6845">
        <v>1</v>
      </c>
      <c r="AE6845">
        <v>1</v>
      </c>
      <c r="AF6845">
        <v>1</v>
      </c>
      <c r="AG6845">
        <v>123300.38</v>
      </c>
      <c r="AH6845">
        <v>0</v>
      </c>
    </row>
    <row r="6846" spans="21:34" x14ac:dyDescent="0.25">
      <c r="U6846">
        <v>6845</v>
      </c>
      <c r="V6846">
        <v>15601627</v>
      </c>
      <c r="W6846" t="s">
        <v>2227</v>
      </c>
      <c r="X6846">
        <v>587</v>
      </c>
      <c r="Y6846" t="s">
        <v>374</v>
      </c>
      <c r="Z6846" t="s">
        <v>436</v>
      </c>
      <c r="AA6846">
        <v>33</v>
      </c>
      <c r="AB6846">
        <v>8</v>
      </c>
      <c r="AC6846">
        <v>148163.57</v>
      </c>
      <c r="AD6846">
        <v>1</v>
      </c>
      <c r="AE6846">
        <v>0</v>
      </c>
      <c r="AF6846">
        <v>0</v>
      </c>
      <c r="AG6846">
        <v>122925.4</v>
      </c>
      <c r="AH6846">
        <v>0</v>
      </c>
    </row>
    <row r="6847" spans="21:34" x14ac:dyDescent="0.25">
      <c r="U6847">
        <v>6846</v>
      </c>
      <c r="V6847">
        <v>15734085</v>
      </c>
      <c r="W6847" t="s">
        <v>3057</v>
      </c>
      <c r="X6847">
        <v>465</v>
      </c>
      <c r="Y6847" t="s">
        <v>378</v>
      </c>
      <c r="Z6847" t="s">
        <v>436</v>
      </c>
      <c r="AA6847">
        <v>24</v>
      </c>
      <c r="AB6847">
        <v>5</v>
      </c>
      <c r="AC6847">
        <v>117154.9</v>
      </c>
      <c r="AD6847">
        <v>1</v>
      </c>
      <c r="AE6847">
        <v>1</v>
      </c>
      <c r="AF6847">
        <v>1</v>
      </c>
      <c r="AG6847">
        <v>127744.02</v>
      </c>
      <c r="AH6847">
        <v>0</v>
      </c>
    </row>
    <row r="6848" spans="21:34" x14ac:dyDescent="0.25">
      <c r="U6848">
        <v>6847</v>
      </c>
      <c r="V6848">
        <v>15809309</v>
      </c>
      <c r="W6848" t="s">
        <v>1472</v>
      </c>
      <c r="X6848">
        <v>689</v>
      </c>
      <c r="Y6848" t="s">
        <v>376</v>
      </c>
      <c r="Z6848" t="s">
        <v>437</v>
      </c>
      <c r="AA6848">
        <v>40</v>
      </c>
      <c r="AB6848">
        <v>5</v>
      </c>
      <c r="AC6848">
        <v>154251.67000000001</v>
      </c>
      <c r="AD6848">
        <v>1</v>
      </c>
      <c r="AE6848">
        <v>0</v>
      </c>
      <c r="AF6848">
        <v>1</v>
      </c>
      <c r="AG6848">
        <v>118319.5</v>
      </c>
      <c r="AH6848">
        <v>0</v>
      </c>
    </row>
    <row r="6849" spans="21:34" x14ac:dyDescent="0.25">
      <c r="U6849">
        <v>6848</v>
      </c>
      <c r="V6849">
        <v>15809462</v>
      </c>
      <c r="W6849" t="s">
        <v>3058</v>
      </c>
      <c r="X6849">
        <v>656</v>
      </c>
      <c r="Y6849" t="s">
        <v>374</v>
      </c>
      <c r="Z6849" t="s">
        <v>436</v>
      </c>
      <c r="AA6849">
        <v>30</v>
      </c>
      <c r="AB6849">
        <v>3</v>
      </c>
      <c r="AC6849">
        <v>0</v>
      </c>
      <c r="AD6849">
        <v>2</v>
      </c>
      <c r="AE6849">
        <v>0</v>
      </c>
      <c r="AF6849">
        <v>1</v>
      </c>
      <c r="AG6849">
        <v>17104</v>
      </c>
      <c r="AH6849">
        <v>0</v>
      </c>
    </row>
    <row r="6850" spans="21:34" x14ac:dyDescent="0.25">
      <c r="U6850">
        <v>6849</v>
      </c>
      <c r="V6850">
        <v>15634628</v>
      </c>
      <c r="W6850" t="s">
        <v>947</v>
      </c>
      <c r="X6850">
        <v>579</v>
      </c>
      <c r="Y6850" t="s">
        <v>374</v>
      </c>
      <c r="Z6850" t="s">
        <v>437</v>
      </c>
      <c r="AA6850">
        <v>33</v>
      </c>
      <c r="AB6850">
        <v>1</v>
      </c>
      <c r="AC6850">
        <v>65667.789999999994</v>
      </c>
      <c r="AD6850">
        <v>2</v>
      </c>
      <c r="AE6850">
        <v>0</v>
      </c>
      <c r="AF6850">
        <v>0</v>
      </c>
      <c r="AG6850">
        <v>164608.98000000001</v>
      </c>
      <c r="AH6850">
        <v>0</v>
      </c>
    </row>
    <row r="6851" spans="21:34" x14ac:dyDescent="0.25">
      <c r="U6851">
        <v>6850</v>
      </c>
      <c r="V6851">
        <v>15775678</v>
      </c>
      <c r="W6851" t="s">
        <v>1025</v>
      </c>
      <c r="X6851">
        <v>716</v>
      </c>
      <c r="Y6851" t="s">
        <v>374</v>
      </c>
      <c r="Z6851" t="s">
        <v>437</v>
      </c>
      <c r="AA6851">
        <v>44</v>
      </c>
      <c r="AB6851">
        <v>1</v>
      </c>
      <c r="AC6851">
        <v>0</v>
      </c>
      <c r="AD6851">
        <v>1</v>
      </c>
      <c r="AE6851">
        <v>1</v>
      </c>
      <c r="AF6851">
        <v>1</v>
      </c>
      <c r="AG6851">
        <v>152108.47</v>
      </c>
      <c r="AH6851">
        <v>0</v>
      </c>
    </row>
    <row r="6852" spans="21:34" x14ac:dyDescent="0.25">
      <c r="U6852">
        <v>6851</v>
      </c>
      <c r="V6852">
        <v>15579526</v>
      </c>
      <c r="W6852" t="s">
        <v>1744</v>
      </c>
      <c r="X6852">
        <v>551</v>
      </c>
      <c r="Y6852" t="s">
        <v>374</v>
      </c>
      <c r="Z6852" t="s">
        <v>436</v>
      </c>
      <c r="AA6852">
        <v>42</v>
      </c>
      <c r="AB6852">
        <v>1</v>
      </c>
      <c r="AC6852">
        <v>50194.59</v>
      </c>
      <c r="AD6852">
        <v>1</v>
      </c>
      <c r="AE6852">
        <v>1</v>
      </c>
      <c r="AF6852">
        <v>1</v>
      </c>
      <c r="AG6852">
        <v>23399.58</v>
      </c>
      <c r="AH6852">
        <v>0</v>
      </c>
    </row>
    <row r="6853" spans="21:34" x14ac:dyDescent="0.25">
      <c r="U6853">
        <v>6852</v>
      </c>
      <c r="V6853">
        <v>15779103</v>
      </c>
      <c r="W6853" t="s">
        <v>3059</v>
      </c>
      <c r="X6853">
        <v>527</v>
      </c>
      <c r="Y6853" t="s">
        <v>378</v>
      </c>
      <c r="Z6853" t="s">
        <v>437</v>
      </c>
      <c r="AA6853">
        <v>39</v>
      </c>
      <c r="AB6853">
        <v>9</v>
      </c>
      <c r="AC6853">
        <v>96748.89</v>
      </c>
      <c r="AD6853">
        <v>2</v>
      </c>
      <c r="AE6853">
        <v>1</v>
      </c>
      <c r="AF6853">
        <v>0</v>
      </c>
      <c r="AG6853">
        <v>94711.43</v>
      </c>
      <c r="AH6853">
        <v>0</v>
      </c>
    </row>
    <row r="6854" spans="21:34" x14ac:dyDescent="0.25">
      <c r="U6854">
        <v>6853</v>
      </c>
      <c r="V6854">
        <v>15738715</v>
      </c>
      <c r="W6854" t="s">
        <v>1274</v>
      </c>
      <c r="X6854">
        <v>600</v>
      </c>
      <c r="Y6854" t="s">
        <v>374</v>
      </c>
      <c r="Z6854" t="s">
        <v>437</v>
      </c>
      <c r="AA6854">
        <v>37</v>
      </c>
      <c r="AB6854">
        <v>4</v>
      </c>
      <c r="AC6854">
        <v>0</v>
      </c>
      <c r="AD6854">
        <v>3</v>
      </c>
      <c r="AE6854">
        <v>1</v>
      </c>
      <c r="AF6854">
        <v>0</v>
      </c>
      <c r="AG6854">
        <v>7312.25</v>
      </c>
      <c r="AH6854">
        <v>1</v>
      </c>
    </row>
    <row r="6855" spans="21:34" x14ac:dyDescent="0.25">
      <c r="U6855">
        <v>6854</v>
      </c>
      <c r="V6855">
        <v>15593943</v>
      </c>
      <c r="W6855" t="s">
        <v>1199</v>
      </c>
      <c r="X6855">
        <v>685</v>
      </c>
      <c r="Y6855" t="s">
        <v>374</v>
      </c>
      <c r="Z6855" t="s">
        <v>437</v>
      </c>
      <c r="AA6855">
        <v>43</v>
      </c>
      <c r="AB6855">
        <v>1</v>
      </c>
      <c r="AC6855">
        <v>132667.17000000001</v>
      </c>
      <c r="AD6855">
        <v>1</v>
      </c>
      <c r="AE6855">
        <v>1</v>
      </c>
      <c r="AF6855">
        <v>1</v>
      </c>
      <c r="AG6855">
        <v>41876.980000000003</v>
      </c>
      <c r="AH6855">
        <v>0</v>
      </c>
    </row>
    <row r="6856" spans="21:34" x14ac:dyDescent="0.25">
      <c r="U6856">
        <v>6855</v>
      </c>
      <c r="V6856">
        <v>15754574</v>
      </c>
      <c r="W6856" t="s">
        <v>2321</v>
      </c>
      <c r="X6856">
        <v>738</v>
      </c>
      <c r="Y6856" t="s">
        <v>376</v>
      </c>
      <c r="Z6856" t="s">
        <v>436</v>
      </c>
      <c r="AA6856">
        <v>36</v>
      </c>
      <c r="AB6856">
        <v>5</v>
      </c>
      <c r="AC6856">
        <v>0</v>
      </c>
      <c r="AD6856">
        <v>2</v>
      </c>
      <c r="AE6856">
        <v>1</v>
      </c>
      <c r="AF6856">
        <v>1</v>
      </c>
      <c r="AG6856">
        <v>96881.32</v>
      </c>
      <c r="AH6856">
        <v>0</v>
      </c>
    </row>
    <row r="6857" spans="21:34" x14ac:dyDescent="0.25">
      <c r="U6857">
        <v>6856</v>
      </c>
      <c r="V6857">
        <v>15737814</v>
      </c>
      <c r="W6857" t="s">
        <v>1066</v>
      </c>
      <c r="X6857">
        <v>622</v>
      </c>
      <c r="Y6857" t="s">
        <v>374</v>
      </c>
      <c r="Z6857" t="s">
        <v>436</v>
      </c>
      <c r="AA6857">
        <v>41</v>
      </c>
      <c r="AB6857">
        <v>2</v>
      </c>
      <c r="AC6857">
        <v>127087.06</v>
      </c>
      <c r="AD6857">
        <v>1</v>
      </c>
      <c r="AE6857">
        <v>1</v>
      </c>
      <c r="AF6857">
        <v>0</v>
      </c>
      <c r="AG6857">
        <v>102402.91</v>
      </c>
      <c r="AH6857">
        <v>1</v>
      </c>
    </row>
    <row r="6858" spans="21:34" x14ac:dyDescent="0.25">
      <c r="U6858">
        <v>6857</v>
      </c>
      <c r="V6858">
        <v>15670889</v>
      </c>
      <c r="W6858" t="s">
        <v>1642</v>
      </c>
      <c r="X6858">
        <v>528</v>
      </c>
      <c r="Y6858" t="s">
        <v>374</v>
      </c>
      <c r="Z6858" t="s">
        <v>436</v>
      </c>
      <c r="AA6858">
        <v>34</v>
      </c>
      <c r="AB6858">
        <v>1</v>
      </c>
      <c r="AC6858">
        <v>125566.9</v>
      </c>
      <c r="AD6858">
        <v>1</v>
      </c>
      <c r="AE6858">
        <v>1</v>
      </c>
      <c r="AF6858">
        <v>1</v>
      </c>
      <c r="AG6858">
        <v>176763.27</v>
      </c>
      <c r="AH6858">
        <v>0</v>
      </c>
    </row>
    <row r="6859" spans="21:34" x14ac:dyDescent="0.25">
      <c r="U6859">
        <v>6858</v>
      </c>
      <c r="V6859">
        <v>15629299</v>
      </c>
      <c r="W6859" t="s">
        <v>847</v>
      </c>
      <c r="X6859">
        <v>546</v>
      </c>
      <c r="Y6859" t="s">
        <v>378</v>
      </c>
      <c r="Z6859" t="s">
        <v>437</v>
      </c>
      <c r="AA6859">
        <v>52</v>
      </c>
      <c r="AB6859">
        <v>1</v>
      </c>
      <c r="AC6859">
        <v>106074.89</v>
      </c>
      <c r="AD6859">
        <v>1</v>
      </c>
      <c r="AE6859">
        <v>1</v>
      </c>
      <c r="AF6859">
        <v>1</v>
      </c>
      <c r="AG6859">
        <v>23548.45</v>
      </c>
      <c r="AH6859">
        <v>1</v>
      </c>
    </row>
    <row r="6860" spans="21:34" x14ac:dyDescent="0.25">
      <c r="U6860">
        <v>6859</v>
      </c>
      <c r="V6860">
        <v>15771569</v>
      </c>
      <c r="W6860" t="s">
        <v>1734</v>
      </c>
      <c r="X6860">
        <v>576</v>
      </c>
      <c r="Y6860" t="s">
        <v>378</v>
      </c>
      <c r="Z6860" t="s">
        <v>436</v>
      </c>
      <c r="AA6860">
        <v>46</v>
      </c>
      <c r="AB6860">
        <v>4</v>
      </c>
      <c r="AC6860">
        <v>137367.94</v>
      </c>
      <c r="AD6860">
        <v>1</v>
      </c>
      <c r="AE6860">
        <v>1</v>
      </c>
      <c r="AF6860">
        <v>1</v>
      </c>
      <c r="AG6860">
        <v>33450.11</v>
      </c>
      <c r="AH6860">
        <v>0</v>
      </c>
    </row>
    <row r="6861" spans="21:34" x14ac:dyDescent="0.25">
      <c r="U6861">
        <v>6860</v>
      </c>
      <c r="V6861">
        <v>15811927</v>
      </c>
      <c r="W6861" t="s">
        <v>1158</v>
      </c>
      <c r="X6861">
        <v>733</v>
      </c>
      <c r="Y6861" t="s">
        <v>374</v>
      </c>
      <c r="Z6861" t="s">
        <v>437</v>
      </c>
      <c r="AA6861">
        <v>38</v>
      </c>
      <c r="AB6861">
        <v>3</v>
      </c>
      <c r="AC6861">
        <v>157658.35999999999</v>
      </c>
      <c r="AD6861">
        <v>1</v>
      </c>
      <c r="AE6861">
        <v>0</v>
      </c>
      <c r="AF6861">
        <v>0</v>
      </c>
      <c r="AG6861">
        <v>19658.43</v>
      </c>
      <c r="AH6861">
        <v>0</v>
      </c>
    </row>
    <row r="6862" spans="21:34" x14ac:dyDescent="0.25">
      <c r="U6862">
        <v>6861</v>
      </c>
      <c r="V6862">
        <v>15785654</v>
      </c>
      <c r="W6862" t="s">
        <v>1762</v>
      </c>
      <c r="X6862">
        <v>727</v>
      </c>
      <c r="Y6862" t="s">
        <v>378</v>
      </c>
      <c r="Z6862" t="s">
        <v>436</v>
      </c>
      <c r="AA6862">
        <v>45</v>
      </c>
      <c r="AB6862">
        <v>6</v>
      </c>
      <c r="AC6862">
        <v>114422.85</v>
      </c>
      <c r="AD6862">
        <v>2</v>
      </c>
      <c r="AE6862">
        <v>1</v>
      </c>
      <c r="AF6862">
        <v>1</v>
      </c>
      <c r="AG6862">
        <v>104678.78</v>
      </c>
      <c r="AH6862">
        <v>1</v>
      </c>
    </row>
    <row r="6863" spans="21:34" x14ac:dyDescent="0.25">
      <c r="U6863">
        <v>6862</v>
      </c>
      <c r="V6863">
        <v>15665524</v>
      </c>
      <c r="W6863" t="s">
        <v>1206</v>
      </c>
      <c r="X6863">
        <v>605</v>
      </c>
      <c r="Y6863" t="s">
        <v>376</v>
      </c>
      <c r="Z6863" t="s">
        <v>436</v>
      </c>
      <c r="AA6863">
        <v>41</v>
      </c>
      <c r="AB6863">
        <v>5</v>
      </c>
      <c r="AC6863">
        <v>103154.66</v>
      </c>
      <c r="AD6863">
        <v>1</v>
      </c>
      <c r="AE6863">
        <v>0</v>
      </c>
      <c r="AF6863">
        <v>0</v>
      </c>
      <c r="AG6863">
        <v>143203.78</v>
      </c>
      <c r="AH6863">
        <v>0</v>
      </c>
    </row>
    <row r="6864" spans="21:34" x14ac:dyDescent="0.25">
      <c r="U6864">
        <v>6863</v>
      </c>
      <c r="V6864">
        <v>15736287</v>
      </c>
      <c r="W6864" t="s">
        <v>766</v>
      </c>
      <c r="X6864">
        <v>586</v>
      </c>
      <c r="Y6864" t="s">
        <v>374</v>
      </c>
      <c r="Z6864" t="s">
        <v>436</v>
      </c>
      <c r="AA6864">
        <v>33</v>
      </c>
      <c r="AB6864">
        <v>9</v>
      </c>
      <c r="AC6864">
        <v>0</v>
      </c>
      <c r="AD6864">
        <v>1</v>
      </c>
      <c r="AE6864">
        <v>1</v>
      </c>
      <c r="AF6864">
        <v>0</v>
      </c>
      <c r="AG6864">
        <v>6975.02</v>
      </c>
      <c r="AH6864">
        <v>0</v>
      </c>
    </row>
    <row r="6865" spans="21:34" x14ac:dyDescent="0.25">
      <c r="U6865">
        <v>6864</v>
      </c>
      <c r="V6865">
        <v>15765732</v>
      </c>
      <c r="W6865" t="s">
        <v>956</v>
      </c>
      <c r="X6865">
        <v>564</v>
      </c>
      <c r="Y6865" t="s">
        <v>376</v>
      </c>
      <c r="Z6865" t="s">
        <v>437</v>
      </c>
      <c r="AA6865">
        <v>24</v>
      </c>
      <c r="AB6865">
        <v>6</v>
      </c>
      <c r="AC6865">
        <v>149592.14000000001</v>
      </c>
      <c r="AD6865">
        <v>1</v>
      </c>
      <c r="AE6865">
        <v>1</v>
      </c>
      <c r="AF6865">
        <v>1</v>
      </c>
      <c r="AG6865">
        <v>153771.79999999999</v>
      </c>
      <c r="AH6865">
        <v>0</v>
      </c>
    </row>
    <row r="6866" spans="21:34" x14ac:dyDescent="0.25">
      <c r="U6866">
        <v>6865</v>
      </c>
      <c r="V6866">
        <v>15797381</v>
      </c>
      <c r="W6866" t="s">
        <v>1854</v>
      </c>
      <c r="X6866">
        <v>593</v>
      </c>
      <c r="Y6866" t="s">
        <v>378</v>
      </c>
      <c r="Z6866" t="s">
        <v>437</v>
      </c>
      <c r="AA6866">
        <v>48</v>
      </c>
      <c r="AB6866">
        <v>3</v>
      </c>
      <c r="AC6866">
        <v>133903.12</v>
      </c>
      <c r="AD6866">
        <v>2</v>
      </c>
      <c r="AE6866">
        <v>1</v>
      </c>
      <c r="AF6866">
        <v>1</v>
      </c>
      <c r="AG6866">
        <v>85902.39</v>
      </c>
      <c r="AH6866">
        <v>1</v>
      </c>
    </row>
    <row r="6867" spans="21:34" x14ac:dyDescent="0.25">
      <c r="U6867">
        <v>6866</v>
      </c>
      <c r="V6867">
        <v>15598536</v>
      </c>
      <c r="W6867" t="s">
        <v>1785</v>
      </c>
      <c r="X6867">
        <v>736</v>
      </c>
      <c r="Y6867" t="s">
        <v>378</v>
      </c>
      <c r="Z6867" t="s">
        <v>437</v>
      </c>
      <c r="AA6867">
        <v>26</v>
      </c>
      <c r="AB6867">
        <v>0</v>
      </c>
      <c r="AC6867">
        <v>84587.9</v>
      </c>
      <c r="AD6867">
        <v>1</v>
      </c>
      <c r="AE6867">
        <v>0</v>
      </c>
      <c r="AF6867">
        <v>1</v>
      </c>
      <c r="AG6867">
        <v>188037.76000000001</v>
      </c>
      <c r="AH6867">
        <v>0</v>
      </c>
    </row>
    <row r="6868" spans="21:34" x14ac:dyDescent="0.25">
      <c r="U6868">
        <v>6867</v>
      </c>
      <c r="V6868">
        <v>15664506</v>
      </c>
      <c r="W6868" t="s">
        <v>2748</v>
      </c>
      <c r="X6868">
        <v>675</v>
      </c>
      <c r="Y6868" t="s">
        <v>376</v>
      </c>
      <c r="Z6868" t="s">
        <v>436</v>
      </c>
      <c r="AA6868">
        <v>32</v>
      </c>
      <c r="AB6868">
        <v>8</v>
      </c>
      <c r="AC6868">
        <v>197436.82</v>
      </c>
      <c r="AD6868">
        <v>1</v>
      </c>
      <c r="AE6868">
        <v>1</v>
      </c>
      <c r="AF6868">
        <v>1</v>
      </c>
      <c r="AG6868">
        <v>52710.7</v>
      </c>
      <c r="AH6868">
        <v>0</v>
      </c>
    </row>
    <row r="6869" spans="21:34" x14ac:dyDescent="0.25">
      <c r="U6869">
        <v>6868</v>
      </c>
      <c r="V6869">
        <v>15575619</v>
      </c>
      <c r="W6869" t="s">
        <v>3060</v>
      </c>
      <c r="X6869">
        <v>656</v>
      </c>
      <c r="Y6869" t="s">
        <v>376</v>
      </c>
      <c r="Z6869" t="s">
        <v>437</v>
      </c>
      <c r="AA6869">
        <v>32</v>
      </c>
      <c r="AB6869">
        <v>1</v>
      </c>
      <c r="AC6869">
        <v>104254.27</v>
      </c>
      <c r="AD6869">
        <v>1</v>
      </c>
      <c r="AE6869">
        <v>1</v>
      </c>
      <c r="AF6869">
        <v>1</v>
      </c>
      <c r="AG6869">
        <v>17034.37</v>
      </c>
      <c r="AH6869">
        <v>0</v>
      </c>
    </row>
    <row r="6870" spans="21:34" x14ac:dyDescent="0.25">
      <c r="U6870">
        <v>6869</v>
      </c>
      <c r="V6870">
        <v>15587394</v>
      </c>
      <c r="W6870" t="s">
        <v>1723</v>
      </c>
      <c r="X6870">
        <v>462</v>
      </c>
      <c r="Y6870" t="s">
        <v>374</v>
      </c>
      <c r="Z6870" t="s">
        <v>436</v>
      </c>
      <c r="AA6870">
        <v>39</v>
      </c>
      <c r="AB6870">
        <v>4</v>
      </c>
      <c r="AC6870">
        <v>140133.07999999999</v>
      </c>
      <c r="AD6870">
        <v>2</v>
      </c>
      <c r="AE6870">
        <v>0</v>
      </c>
      <c r="AF6870">
        <v>0</v>
      </c>
      <c r="AG6870">
        <v>131304.45000000001</v>
      </c>
      <c r="AH6870">
        <v>0</v>
      </c>
    </row>
    <row r="6871" spans="21:34" x14ac:dyDescent="0.25">
      <c r="U6871">
        <v>6870</v>
      </c>
      <c r="V6871">
        <v>15654457</v>
      </c>
      <c r="W6871" t="s">
        <v>2378</v>
      </c>
      <c r="X6871">
        <v>685</v>
      </c>
      <c r="Y6871" t="s">
        <v>376</v>
      </c>
      <c r="Z6871" t="s">
        <v>437</v>
      </c>
      <c r="AA6871">
        <v>30</v>
      </c>
      <c r="AB6871">
        <v>2</v>
      </c>
      <c r="AC6871">
        <v>0</v>
      </c>
      <c r="AD6871">
        <v>3</v>
      </c>
      <c r="AE6871">
        <v>1</v>
      </c>
      <c r="AF6871">
        <v>1</v>
      </c>
      <c r="AG6871">
        <v>172576.43</v>
      </c>
      <c r="AH6871">
        <v>1</v>
      </c>
    </row>
    <row r="6872" spans="21:34" x14ac:dyDescent="0.25">
      <c r="U6872">
        <v>6871</v>
      </c>
      <c r="V6872">
        <v>15762793</v>
      </c>
      <c r="W6872" t="s">
        <v>363</v>
      </c>
      <c r="X6872">
        <v>850</v>
      </c>
      <c r="Y6872" t="s">
        <v>378</v>
      </c>
      <c r="Z6872" t="s">
        <v>437</v>
      </c>
      <c r="AA6872">
        <v>36</v>
      </c>
      <c r="AB6872">
        <v>0</v>
      </c>
      <c r="AC6872">
        <v>136980.23000000001</v>
      </c>
      <c r="AD6872">
        <v>2</v>
      </c>
      <c r="AE6872">
        <v>1</v>
      </c>
      <c r="AF6872">
        <v>1</v>
      </c>
      <c r="AG6872">
        <v>99019.65</v>
      </c>
      <c r="AH6872">
        <v>0</v>
      </c>
    </row>
    <row r="6873" spans="21:34" x14ac:dyDescent="0.25">
      <c r="U6873">
        <v>6872</v>
      </c>
      <c r="V6873">
        <v>15658067</v>
      </c>
      <c r="W6873" t="s">
        <v>1202</v>
      </c>
      <c r="X6873">
        <v>636</v>
      </c>
      <c r="Y6873" t="s">
        <v>378</v>
      </c>
      <c r="Z6873" t="s">
        <v>437</v>
      </c>
      <c r="AA6873">
        <v>48</v>
      </c>
      <c r="AB6873">
        <v>3</v>
      </c>
      <c r="AC6873">
        <v>120568.41</v>
      </c>
      <c r="AD6873">
        <v>1</v>
      </c>
      <c r="AE6873">
        <v>1</v>
      </c>
      <c r="AF6873">
        <v>0</v>
      </c>
      <c r="AG6873">
        <v>190160.04</v>
      </c>
      <c r="AH6873">
        <v>1</v>
      </c>
    </row>
    <row r="6874" spans="21:34" x14ac:dyDescent="0.25">
      <c r="U6874">
        <v>6873</v>
      </c>
      <c r="V6874">
        <v>15642816</v>
      </c>
      <c r="W6874" t="s">
        <v>1002</v>
      </c>
      <c r="X6874">
        <v>850</v>
      </c>
      <c r="Y6874" t="s">
        <v>374</v>
      </c>
      <c r="Z6874" t="s">
        <v>437</v>
      </c>
      <c r="AA6874">
        <v>27</v>
      </c>
      <c r="AB6874">
        <v>7</v>
      </c>
      <c r="AC6874">
        <v>43658.33</v>
      </c>
      <c r="AD6874">
        <v>2</v>
      </c>
      <c r="AE6874">
        <v>1</v>
      </c>
      <c r="AF6874">
        <v>1</v>
      </c>
      <c r="AG6874">
        <v>3025.49</v>
      </c>
      <c r="AH6874">
        <v>0</v>
      </c>
    </row>
    <row r="6875" spans="21:34" x14ac:dyDescent="0.25">
      <c r="U6875">
        <v>6874</v>
      </c>
      <c r="V6875">
        <v>15693088</v>
      </c>
      <c r="W6875" t="s">
        <v>976</v>
      </c>
      <c r="X6875">
        <v>628</v>
      </c>
      <c r="Y6875" t="s">
        <v>374</v>
      </c>
      <c r="Z6875" t="s">
        <v>437</v>
      </c>
      <c r="AA6875">
        <v>37</v>
      </c>
      <c r="AB6875">
        <v>9</v>
      </c>
      <c r="AC6875">
        <v>0</v>
      </c>
      <c r="AD6875">
        <v>2</v>
      </c>
      <c r="AE6875">
        <v>1</v>
      </c>
      <c r="AF6875">
        <v>1</v>
      </c>
      <c r="AG6875">
        <v>34689.769999999997</v>
      </c>
      <c r="AH6875">
        <v>0</v>
      </c>
    </row>
    <row r="6876" spans="21:34" x14ac:dyDescent="0.25">
      <c r="U6876">
        <v>6875</v>
      </c>
      <c r="V6876">
        <v>15793883</v>
      </c>
      <c r="W6876" t="s">
        <v>1849</v>
      </c>
      <c r="X6876">
        <v>798</v>
      </c>
      <c r="Y6876" t="s">
        <v>374</v>
      </c>
      <c r="Z6876" t="s">
        <v>436</v>
      </c>
      <c r="AA6876">
        <v>28</v>
      </c>
      <c r="AB6876">
        <v>3</v>
      </c>
      <c r="AC6876">
        <v>0</v>
      </c>
      <c r="AD6876">
        <v>2</v>
      </c>
      <c r="AE6876">
        <v>1</v>
      </c>
      <c r="AF6876">
        <v>0</v>
      </c>
      <c r="AG6876">
        <v>2305.27</v>
      </c>
      <c r="AH6876">
        <v>0</v>
      </c>
    </row>
    <row r="6877" spans="21:34" x14ac:dyDescent="0.25">
      <c r="U6877">
        <v>6876</v>
      </c>
      <c r="V6877">
        <v>15665283</v>
      </c>
      <c r="W6877" t="s">
        <v>1039</v>
      </c>
      <c r="X6877">
        <v>610</v>
      </c>
      <c r="Y6877" t="s">
        <v>374</v>
      </c>
      <c r="Z6877" t="s">
        <v>437</v>
      </c>
      <c r="AA6877">
        <v>57</v>
      </c>
      <c r="AB6877">
        <v>7</v>
      </c>
      <c r="AC6877">
        <v>72092.95</v>
      </c>
      <c r="AD6877">
        <v>4</v>
      </c>
      <c r="AE6877">
        <v>0</v>
      </c>
      <c r="AF6877">
        <v>1</v>
      </c>
      <c r="AG6877">
        <v>113228.82</v>
      </c>
      <c r="AH6877">
        <v>1</v>
      </c>
    </row>
    <row r="6878" spans="21:34" x14ac:dyDescent="0.25">
      <c r="U6878">
        <v>6877</v>
      </c>
      <c r="V6878">
        <v>15680421</v>
      </c>
      <c r="W6878" t="s">
        <v>3061</v>
      </c>
      <c r="X6878">
        <v>591</v>
      </c>
      <c r="Y6878" t="s">
        <v>374</v>
      </c>
      <c r="Z6878" t="s">
        <v>437</v>
      </c>
      <c r="AA6878">
        <v>42</v>
      </c>
      <c r="AB6878">
        <v>10</v>
      </c>
      <c r="AC6878">
        <v>0</v>
      </c>
      <c r="AD6878">
        <v>2</v>
      </c>
      <c r="AE6878">
        <v>0</v>
      </c>
      <c r="AF6878">
        <v>0</v>
      </c>
      <c r="AG6878">
        <v>171099.22</v>
      </c>
      <c r="AH6878">
        <v>0</v>
      </c>
    </row>
    <row r="6879" spans="21:34" x14ac:dyDescent="0.25">
      <c r="U6879">
        <v>6878</v>
      </c>
      <c r="V6879">
        <v>15695148</v>
      </c>
      <c r="W6879" t="s">
        <v>1877</v>
      </c>
      <c r="X6879">
        <v>614</v>
      </c>
      <c r="Y6879" t="s">
        <v>376</v>
      </c>
      <c r="Z6879" t="s">
        <v>437</v>
      </c>
      <c r="AA6879">
        <v>37</v>
      </c>
      <c r="AB6879">
        <v>9</v>
      </c>
      <c r="AC6879">
        <v>0</v>
      </c>
      <c r="AD6879">
        <v>2</v>
      </c>
      <c r="AE6879">
        <v>1</v>
      </c>
      <c r="AF6879">
        <v>1</v>
      </c>
      <c r="AG6879">
        <v>62023.1</v>
      </c>
      <c r="AH6879">
        <v>0</v>
      </c>
    </row>
    <row r="6880" spans="21:34" x14ac:dyDescent="0.25">
      <c r="U6880">
        <v>6879</v>
      </c>
      <c r="V6880">
        <v>15636592</v>
      </c>
      <c r="W6880" t="s">
        <v>2188</v>
      </c>
      <c r="X6880">
        <v>651</v>
      </c>
      <c r="Y6880" t="s">
        <v>374</v>
      </c>
      <c r="Z6880" t="s">
        <v>436</v>
      </c>
      <c r="AA6880">
        <v>35</v>
      </c>
      <c r="AB6880">
        <v>0</v>
      </c>
      <c r="AC6880">
        <v>181821.96</v>
      </c>
      <c r="AD6880">
        <v>2</v>
      </c>
      <c r="AE6880">
        <v>0</v>
      </c>
      <c r="AF6880">
        <v>1</v>
      </c>
      <c r="AG6880">
        <v>36923.67</v>
      </c>
      <c r="AH6880">
        <v>1</v>
      </c>
    </row>
    <row r="6881" spans="21:34" x14ac:dyDescent="0.25">
      <c r="U6881">
        <v>6880</v>
      </c>
      <c r="V6881">
        <v>15772618</v>
      </c>
      <c r="W6881" t="s">
        <v>689</v>
      </c>
      <c r="X6881">
        <v>665</v>
      </c>
      <c r="Y6881" t="s">
        <v>374</v>
      </c>
      <c r="Z6881" t="s">
        <v>436</v>
      </c>
      <c r="AA6881">
        <v>25</v>
      </c>
      <c r="AB6881">
        <v>7</v>
      </c>
      <c r="AC6881">
        <v>90920.75</v>
      </c>
      <c r="AD6881">
        <v>1</v>
      </c>
      <c r="AE6881">
        <v>0</v>
      </c>
      <c r="AF6881">
        <v>1</v>
      </c>
      <c r="AG6881">
        <v>112256.57</v>
      </c>
      <c r="AH6881">
        <v>0</v>
      </c>
    </row>
    <row r="6882" spans="21:34" x14ac:dyDescent="0.25">
      <c r="U6882">
        <v>6881</v>
      </c>
      <c r="V6882">
        <v>15724453</v>
      </c>
      <c r="W6882" t="s">
        <v>1654</v>
      </c>
      <c r="X6882">
        <v>570</v>
      </c>
      <c r="Y6882" t="s">
        <v>374</v>
      </c>
      <c r="Z6882" t="s">
        <v>436</v>
      </c>
      <c r="AA6882">
        <v>23</v>
      </c>
      <c r="AB6882">
        <v>2</v>
      </c>
      <c r="AC6882">
        <v>0</v>
      </c>
      <c r="AD6882">
        <v>1</v>
      </c>
      <c r="AE6882">
        <v>0</v>
      </c>
      <c r="AF6882">
        <v>0</v>
      </c>
      <c r="AG6882">
        <v>198830.98</v>
      </c>
      <c r="AH6882">
        <v>0</v>
      </c>
    </row>
    <row r="6883" spans="21:34" x14ac:dyDescent="0.25">
      <c r="U6883">
        <v>6882</v>
      </c>
      <c r="V6883">
        <v>15565878</v>
      </c>
      <c r="W6883" t="s">
        <v>1705</v>
      </c>
      <c r="X6883">
        <v>631</v>
      </c>
      <c r="Y6883" t="s">
        <v>376</v>
      </c>
      <c r="Z6883" t="s">
        <v>436</v>
      </c>
      <c r="AA6883">
        <v>29</v>
      </c>
      <c r="AB6883">
        <v>3</v>
      </c>
      <c r="AC6883">
        <v>0</v>
      </c>
      <c r="AD6883">
        <v>2</v>
      </c>
      <c r="AE6883">
        <v>1</v>
      </c>
      <c r="AF6883">
        <v>1</v>
      </c>
      <c r="AG6883">
        <v>197963.46</v>
      </c>
      <c r="AH6883">
        <v>0</v>
      </c>
    </row>
    <row r="6884" spans="21:34" x14ac:dyDescent="0.25">
      <c r="U6884">
        <v>6883</v>
      </c>
      <c r="V6884">
        <v>15609160</v>
      </c>
      <c r="W6884" t="s">
        <v>2125</v>
      </c>
      <c r="X6884">
        <v>586</v>
      </c>
      <c r="Y6884" t="s">
        <v>374</v>
      </c>
      <c r="Z6884" t="s">
        <v>436</v>
      </c>
      <c r="AA6884">
        <v>32</v>
      </c>
      <c r="AB6884">
        <v>1</v>
      </c>
      <c r="AC6884">
        <v>0</v>
      </c>
      <c r="AD6884">
        <v>2</v>
      </c>
      <c r="AE6884">
        <v>0</v>
      </c>
      <c r="AF6884">
        <v>0</v>
      </c>
      <c r="AG6884">
        <v>31635.99</v>
      </c>
      <c r="AH6884">
        <v>0</v>
      </c>
    </row>
    <row r="6885" spans="21:34" x14ac:dyDescent="0.25">
      <c r="U6885">
        <v>6884</v>
      </c>
      <c r="V6885">
        <v>15678460</v>
      </c>
      <c r="W6885" t="s">
        <v>3062</v>
      </c>
      <c r="X6885">
        <v>691</v>
      </c>
      <c r="Y6885" t="s">
        <v>374</v>
      </c>
      <c r="Z6885" t="s">
        <v>436</v>
      </c>
      <c r="AA6885">
        <v>30</v>
      </c>
      <c r="AB6885">
        <v>9</v>
      </c>
      <c r="AC6885">
        <v>0</v>
      </c>
      <c r="AD6885">
        <v>1</v>
      </c>
      <c r="AE6885">
        <v>1</v>
      </c>
      <c r="AF6885">
        <v>0</v>
      </c>
      <c r="AG6885">
        <v>49594.02</v>
      </c>
      <c r="AH6885">
        <v>0</v>
      </c>
    </row>
    <row r="6886" spans="21:34" x14ac:dyDescent="0.25">
      <c r="U6886">
        <v>6885</v>
      </c>
      <c r="V6886">
        <v>15662571</v>
      </c>
      <c r="W6886" t="s">
        <v>669</v>
      </c>
      <c r="X6886">
        <v>639</v>
      </c>
      <c r="Y6886" t="s">
        <v>374</v>
      </c>
      <c r="Z6886" t="s">
        <v>436</v>
      </c>
      <c r="AA6886">
        <v>35</v>
      </c>
      <c r="AB6886">
        <v>8</v>
      </c>
      <c r="AC6886">
        <v>0</v>
      </c>
      <c r="AD6886">
        <v>2</v>
      </c>
      <c r="AE6886">
        <v>1</v>
      </c>
      <c r="AF6886">
        <v>0</v>
      </c>
      <c r="AG6886">
        <v>170483.9</v>
      </c>
      <c r="AH6886">
        <v>0</v>
      </c>
    </row>
    <row r="6887" spans="21:34" x14ac:dyDescent="0.25">
      <c r="U6887">
        <v>6886</v>
      </c>
      <c r="V6887">
        <v>15606849</v>
      </c>
      <c r="W6887" t="s">
        <v>3063</v>
      </c>
      <c r="X6887">
        <v>698</v>
      </c>
      <c r="Y6887" t="s">
        <v>374</v>
      </c>
      <c r="Z6887" t="s">
        <v>437</v>
      </c>
      <c r="AA6887">
        <v>27</v>
      </c>
      <c r="AB6887">
        <v>1</v>
      </c>
      <c r="AC6887">
        <v>94920.71</v>
      </c>
      <c r="AD6887">
        <v>1</v>
      </c>
      <c r="AE6887">
        <v>1</v>
      </c>
      <c r="AF6887">
        <v>1</v>
      </c>
      <c r="AG6887">
        <v>40339.9</v>
      </c>
      <c r="AH6887">
        <v>0</v>
      </c>
    </row>
    <row r="6888" spans="21:34" x14ac:dyDescent="0.25">
      <c r="U6888">
        <v>6887</v>
      </c>
      <c r="V6888">
        <v>15670738</v>
      </c>
      <c r="W6888" t="s">
        <v>935</v>
      </c>
      <c r="X6888">
        <v>733</v>
      </c>
      <c r="Y6888" t="s">
        <v>378</v>
      </c>
      <c r="Z6888" t="s">
        <v>436</v>
      </c>
      <c r="AA6888">
        <v>45</v>
      </c>
      <c r="AB6888">
        <v>2</v>
      </c>
      <c r="AC6888">
        <v>113939.36</v>
      </c>
      <c r="AD6888">
        <v>2</v>
      </c>
      <c r="AE6888">
        <v>1</v>
      </c>
      <c r="AF6888">
        <v>0</v>
      </c>
      <c r="AG6888">
        <v>3218.71</v>
      </c>
      <c r="AH6888">
        <v>0</v>
      </c>
    </row>
    <row r="6889" spans="21:34" x14ac:dyDescent="0.25">
      <c r="U6889">
        <v>6888</v>
      </c>
      <c r="V6889">
        <v>15662641</v>
      </c>
      <c r="W6889" t="s">
        <v>2605</v>
      </c>
      <c r="X6889">
        <v>850</v>
      </c>
      <c r="Y6889" t="s">
        <v>374</v>
      </c>
      <c r="Z6889" t="s">
        <v>436</v>
      </c>
      <c r="AA6889">
        <v>19</v>
      </c>
      <c r="AB6889">
        <v>8</v>
      </c>
      <c r="AC6889">
        <v>0</v>
      </c>
      <c r="AD6889">
        <v>1</v>
      </c>
      <c r="AE6889">
        <v>1</v>
      </c>
      <c r="AF6889">
        <v>1</v>
      </c>
      <c r="AG6889">
        <v>68569.89</v>
      </c>
      <c r="AH6889">
        <v>0</v>
      </c>
    </row>
    <row r="6890" spans="21:34" x14ac:dyDescent="0.25">
      <c r="U6890">
        <v>6889</v>
      </c>
      <c r="V6890">
        <v>15727539</v>
      </c>
      <c r="W6890" t="s">
        <v>3064</v>
      </c>
      <c r="X6890">
        <v>618</v>
      </c>
      <c r="Y6890" t="s">
        <v>374</v>
      </c>
      <c r="Z6890" t="s">
        <v>437</v>
      </c>
      <c r="AA6890">
        <v>31</v>
      </c>
      <c r="AB6890">
        <v>4</v>
      </c>
      <c r="AC6890">
        <v>0</v>
      </c>
      <c r="AD6890">
        <v>2</v>
      </c>
      <c r="AE6890">
        <v>1</v>
      </c>
      <c r="AF6890">
        <v>0</v>
      </c>
      <c r="AG6890">
        <v>29176.04</v>
      </c>
      <c r="AH6890">
        <v>0</v>
      </c>
    </row>
    <row r="6891" spans="21:34" x14ac:dyDescent="0.25">
      <c r="U6891">
        <v>6890</v>
      </c>
      <c r="V6891">
        <v>15651020</v>
      </c>
      <c r="W6891" t="s">
        <v>1729</v>
      </c>
      <c r="X6891">
        <v>473</v>
      </c>
      <c r="Y6891" t="s">
        <v>374</v>
      </c>
      <c r="Z6891" t="s">
        <v>437</v>
      </c>
      <c r="AA6891">
        <v>25</v>
      </c>
      <c r="AB6891">
        <v>6</v>
      </c>
      <c r="AC6891">
        <v>110666.42</v>
      </c>
      <c r="AD6891">
        <v>2</v>
      </c>
      <c r="AE6891">
        <v>0</v>
      </c>
      <c r="AF6891">
        <v>0</v>
      </c>
      <c r="AG6891">
        <v>46758.42</v>
      </c>
      <c r="AH6891">
        <v>0</v>
      </c>
    </row>
    <row r="6892" spans="21:34" x14ac:dyDescent="0.25">
      <c r="U6892">
        <v>6891</v>
      </c>
      <c r="V6892">
        <v>15673877</v>
      </c>
      <c r="W6892" t="s">
        <v>1476</v>
      </c>
      <c r="X6892">
        <v>490</v>
      </c>
      <c r="Y6892" t="s">
        <v>374</v>
      </c>
      <c r="Z6892" t="s">
        <v>436</v>
      </c>
      <c r="AA6892">
        <v>39</v>
      </c>
      <c r="AB6892">
        <v>1</v>
      </c>
      <c r="AC6892">
        <v>0</v>
      </c>
      <c r="AD6892">
        <v>3</v>
      </c>
      <c r="AE6892">
        <v>1</v>
      </c>
      <c r="AF6892">
        <v>0</v>
      </c>
      <c r="AG6892">
        <v>171060.01</v>
      </c>
      <c r="AH6892">
        <v>1</v>
      </c>
    </row>
    <row r="6893" spans="21:34" x14ac:dyDescent="0.25">
      <c r="U6893">
        <v>6892</v>
      </c>
      <c r="V6893">
        <v>15760865</v>
      </c>
      <c r="W6893" t="s">
        <v>1654</v>
      </c>
      <c r="X6893">
        <v>754</v>
      </c>
      <c r="Y6893" t="s">
        <v>378</v>
      </c>
      <c r="Z6893" t="s">
        <v>437</v>
      </c>
      <c r="AA6893">
        <v>48</v>
      </c>
      <c r="AB6893">
        <v>7</v>
      </c>
      <c r="AC6893">
        <v>141819.01999999999</v>
      </c>
      <c r="AD6893">
        <v>1</v>
      </c>
      <c r="AE6893">
        <v>1</v>
      </c>
      <c r="AF6893">
        <v>0</v>
      </c>
      <c r="AG6893">
        <v>93550.53</v>
      </c>
      <c r="AH6893">
        <v>1</v>
      </c>
    </row>
    <row r="6894" spans="21:34" x14ac:dyDescent="0.25">
      <c r="U6894">
        <v>6893</v>
      </c>
      <c r="V6894">
        <v>15705009</v>
      </c>
      <c r="W6894" t="s">
        <v>1247</v>
      </c>
      <c r="X6894">
        <v>649</v>
      </c>
      <c r="Y6894" t="s">
        <v>374</v>
      </c>
      <c r="Z6894" t="s">
        <v>437</v>
      </c>
      <c r="AA6894">
        <v>56</v>
      </c>
      <c r="AB6894">
        <v>8</v>
      </c>
      <c r="AC6894">
        <v>156974.26</v>
      </c>
      <c r="AD6894">
        <v>1</v>
      </c>
      <c r="AE6894">
        <v>1</v>
      </c>
      <c r="AF6894">
        <v>0</v>
      </c>
      <c r="AG6894">
        <v>89405.26</v>
      </c>
      <c r="AH6894">
        <v>1</v>
      </c>
    </row>
    <row r="6895" spans="21:34" x14ac:dyDescent="0.25">
      <c r="U6895">
        <v>6894</v>
      </c>
      <c r="V6895">
        <v>15657540</v>
      </c>
      <c r="W6895" t="s">
        <v>1492</v>
      </c>
      <c r="X6895">
        <v>578</v>
      </c>
      <c r="Y6895" t="s">
        <v>374</v>
      </c>
      <c r="Z6895" t="s">
        <v>436</v>
      </c>
      <c r="AA6895">
        <v>50</v>
      </c>
      <c r="AB6895">
        <v>5</v>
      </c>
      <c r="AC6895">
        <v>151215.34</v>
      </c>
      <c r="AD6895">
        <v>2</v>
      </c>
      <c r="AE6895">
        <v>1</v>
      </c>
      <c r="AF6895">
        <v>0</v>
      </c>
      <c r="AG6895">
        <v>169804.4</v>
      </c>
      <c r="AH6895">
        <v>0</v>
      </c>
    </row>
    <row r="6896" spans="21:34" x14ac:dyDescent="0.25">
      <c r="U6896">
        <v>6895</v>
      </c>
      <c r="V6896">
        <v>15707441</v>
      </c>
      <c r="W6896" t="s">
        <v>946</v>
      </c>
      <c r="X6896">
        <v>690</v>
      </c>
      <c r="Y6896" t="s">
        <v>376</v>
      </c>
      <c r="Z6896" t="s">
        <v>436</v>
      </c>
      <c r="AA6896">
        <v>26</v>
      </c>
      <c r="AB6896">
        <v>8</v>
      </c>
      <c r="AC6896">
        <v>116318.23</v>
      </c>
      <c r="AD6896">
        <v>1</v>
      </c>
      <c r="AE6896">
        <v>1</v>
      </c>
      <c r="AF6896">
        <v>1</v>
      </c>
      <c r="AG6896">
        <v>83253.05</v>
      </c>
      <c r="AH6896">
        <v>0</v>
      </c>
    </row>
    <row r="6897" spans="21:34" x14ac:dyDescent="0.25">
      <c r="U6897">
        <v>6896</v>
      </c>
      <c r="V6897">
        <v>15694765</v>
      </c>
      <c r="W6897" t="s">
        <v>2423</v>
      </c>
      <c r="X6897">
        <v>610</v>
      </c>
      <c r="Y6897" t="s">
        <v>378</v>
      </c>
      <c r="Z6897" t="s">
        <v>436</v>
      </c>
      <c r="AA6897">
        <v>49</v>
      </c>
      <c r="AB6897">
        <v>6</v>
      </c>
      <c r="AC6897">
        <v>113882.33</v>
      </c>
      <c r="AD6897">
        <v>1</v>
      </c>
      <c r="AE6897">
        <v>1</v>
      </c>
      <c r="AF6897">
        <v>0</v>
      </c>
      <c r="AG6897">
        <v>195813.81</v>
      </c>
      <c r="AH6897">
        <v>1</v>
      </c>
    </row>
    <row r="6898" spans="21:34" x14ac:dyDescent="0.25">
      <c r="U6898">
        <v>6897</v>
      </c>
      <c r="V6898">
        <v>15649086</v>
      </c>
      <c r="W6898" t="s">
        <v>1761</v>
      </c>
      <c r="X6898">
        <v>596</v>
      </c>
      <c r="Y6898" t="s">
        <v>374</v>
      </c>
      <c r="Z6898" t="s">
        <v>436</v>
      </c>
      <c r="AA6898">
        <v>42</v>
      </c>
      <c r="AB6898">
        <v>7</v>
      </c>
      <c r="AC6898">
        <v>0</v>
      </c>
      <c r="AD6898">
        <v>2</v>
      </c>
      <c r="AE6898">
        <v>1</v>
      </c>
      <c r="AF6898">
        <v>1</v>
      </c>
      <c r="AG6898">
        <v>121568.37</v>
      </c>
      <c r="AH6898">
        <v>0</v>
      </c>
    </row>
    <row r="6899" spans="21:34" x14ac:dyDescent="0.25">
      <c r="U6899">
        <v>6898</v>
      </c>
      <c r="V6899">
        <v>15650488</v>
      </c>
      <c r="W6899" t="s">
        <v>3065</v>
      </c>
      <c r="X6899">
        <v>492</v>
      </c>
      <c r="Y6899" t="s">
        <v>374</v>
      </c>
      <c r="Z6899" t="s">
        <v>437</v>
      </c>
      <c r="AA6899">
        <v>48</v>
      </c>
      <c r="AB6899">
        <v>6</v>
      </c>
      <c r="AC6899">
        <v>127253.98</v>
      </c>
      <c r="AD6899">
        <v>1</v>
      </c>
      <c r="AE6899">
        <v>1</v>
      </c>
      <c r="AF6899">
        <v>1</v>
      </c>
      <c r="AG6899">
        <v>92144.09</v>
      </c>
      <c r="AH6899">
        <v>1</v>
      </c>
    </row>
    <row r="6900" spans="21:34" x14ac:dyDescent="0.25">
      <c r="U6900">
        <v>6899</v>
      </c>
      <c r="V6900">
        <v>15760924</v>
      </c>
      <c r="W6900" t="s">
        <v>1455</v>
      </c>
      <c r="X6900">
        <v>575</v>
      </c>
      <c r="Y6900" t="s">
        <v>376</v>
      </c>
      <c r="Z6900" t="s">
        <v>436</v>
      </c>
      <c r="AA6900">
        <v>41</v>
      </c>
      <c r="AB6900">
        <v>2</v>
      </c>
      <c r="AC6900">
        <v>100062.39</v>
      </c>
      <c r="AD6900">
        <v>1</v>
      </c>
      <c r="AE6900">
        <v>0</v>
      </c>
      <c r="AF6900">
        <v>0</v>
      </c>
      <c r="AG6900">
        <v>126307.25</v>
      </c>
      <c r="AH6900">
        <v>0</v>
      </c>
    </row>
    <row r="6901" spans="21:34" x14ac:dyDescent="0.25">
      <c r="U6901">
        <v>6900</v>
      </c>
      <c r="V6901">
        <v>15700263</v>
      </c>
      <c r="W6901" t="s">
        <v>1653</v>
      </c>
      <c r="X6901">
        <v>569</v>
      </c>
      <c r="Y6901" t="s">
        <v>374</v>
      </c>
      <c r="Z6901" t="s">
        <v>436</v>
      </c>
      <c r="AA6901">
        <v>66</v>
      </c>
      <c r="AB6901">
        <v>2</v>
      </c>
      <c r="AC6901">
        <v>0</v>
      </c>
      <c r="AD6901">
        <v>1</v>
      </c>
      <c r="AE6901">
        <v>1</v>
      </c>
      <c r="AF6901">
        <v>0</v>
      </c>
      <c r="AG6901">
        <v>130784.2</v>
      </c>
      <c r="AH6901">
        <v>1</v>
      </c>
    </row>
    <row r="6902" spans="21:34" x14ac:dyDescent="0.25">
      <c r="U6902">
        <v>6901</v>
      </c>
      <c r="V6902">
        <v>15806922</v>
      </c>
      <c r="W6902" t="s">
        <v>1258</v>
      </c>
      <c r="X6902">
        <v>674</v>
      </c>
      <c r="Y6902" t="s">
        <v>376</v>
      </c>
      <c r="Z6902" t="s">
        <v>437</v>
      </c>
      <c r="AA6902">
        <v>41</v>
      </c>
      <c r="AB6902">
        <v>4</v>
      </c>
      <c r="AC6902">
        <v>126605.14</v>
      </c>
      <c r="AD6902">
        <v>1</v>
      </c>
      <c r="AE6902">
        <v>1</v>
      </c>
      <c r="AF6902">
        <v>1</v>
      </c>
      <c r="AG6902">
        <v>166694.93</v>
      </c>
      <c r="AH6902">
        <v>0</v>
      </c>
    </row>
    <row r="6903" spans="21:34" x14ac:dyDescent="0.25">
      <c r="U6903">
        <v>6902</v>
      </c>
      <c r="V6903">
        <v>15637522</v>
      </c>
      <c r="W6903" t="s">
        <v>3066</v>
      </c>
      <c r="X6903">
        <v>507</v>
      </c>
      <c r="Y6903" t="s">
        <v>374</v>
      </c>
      <c r="Z6903" t="s">
        <v>437</v>
      </c>
      <c r="AA6903">
        <v>31</v>
      </c>
      <c r="AB6903">
        <v>0</v>
      </c>
      <c r="AC6903">
        <v>106942.08</v>
      </c>
      <c r="AD6903">
        <v>1</v>
      </c>
      <c r="AE6903">
        <v>0</v>
      </c>
      <c r="AF6903">
        <v>1</v>
      </c>
      <c r="AG6903">
        <v>44001.11</v>
      </c>
      <c r="AH6903">
        <v>0</v>
      </c>
    </row>
    <row r="6904" spans="21:34" x14ac:dyDescent="0.25">
      <c r="U6904">
        <v>6903</v>
      </c>
      <c r="V6904">
        <v>15636548</v>
      </c>
      <c r="W6904" t="s">
        <v>931</v>
      </c>
      <c r="X6904">
        <v>457</v>
      </c>
      <c r="Y6904" t="s">
        <v>376</v>
      </c>
      <c r="Z6904" t="s">
        <v>436</v>
      </c>
      <c r="AA6904">
        <v>44</v>
      </c>
      <c r="AB6904">
        <v>7</v>
      </c>
      <c r="AC6904">
        <v>0</v>
      </c>
      <c r="AD6904">
        <v>2</v>
      </c>
      <c r="AE6904">
        <v>0</v>
      </c>
      <c r="AF6904">
        <v>0</v>
      </c>
      <c r="AG6904">
        <v>185992.36</v>
      </c>
      <c r="AH6904">
        <v>0</v>
      </c>
    </row>
    <row r="6905" spans="21:34" x14ac:dyDescent="0.25">
      <c r="U6905">
        <v>6904</v>
      </c>
      <c r="V6905">
        <v>15566891</v>
      </c>
      <c r="W6905" t="s">
        <v>3067</v>
      </c>
      <c r="X6905">
        <v>584</v>
      </c>
      <c r="Y6905" t="s">
        <v>378</v>
      </c>
      <c r="Z6905" t="s">
        <v>437</v>
      </c>
      <c r="AA6905">
        <v>41</v>
      </c>
      <c r="AB6905">
        <v>3</v>
      </c>
      <c r="AC6905">
        <v>88594.93</v>
      </c>
      <c r="AD6905">
        <v>1</v>
      </c>
      <c r="AE6905">
        <v>1</v>
      </c>
      <c r="AF6905">
        <v>0</v>
      </c>
      <c r="AG6905">
        <v>178997.89</v>
      </c>
      <c r="AH6905">
        <v>0</v>
      </c>
    </row>
    <row r="6906" spans="21:34" x14ac:dyDescent="0.25">
      <c r="U6906">
        <v>6905</v>
      </c>
      <c r="V6906">
        <v>15627185</v>
      </c>
      <c r="W6906" t="s">
        <v>1766</v>
      </c>
      <c r="X6906">
        <v>744</v>
      </c>
      <c r="Y6906" t="s">
        <v>378</v>
      </c>
      <c r="Z6906" t="s">
        <v>436</v>
      </c>
      <c r="AA6906">
        <v>29</v>
      </c>
      <c r="AB6906">
        <v>6</v>
      </c>
      <c r="AC6906">
        <v>123737.04</v>
      </c>
      <c r="AD6906">
        <v>2</v>
      </c>
      <c r="AE6906">
        <v>1</v>
      </c>
      <c r="AF6906">
        <v>0</v>
      </c>
      <c r="AG6906">
        <v>141558.04</v>
      </c>
      <c r="AH6906">
        <v>0</v>
      </c>
    </row>
    <row r="6907" spans="21:34" x14ac:dyDescent="0.25">
      <c r="U6907">
        <v>6906</v>
      </c>
      <c r="V6907">
        <v>15754012</v>
      </c>
      <c r="W6907" t="s">
        <v>3068</v>
      </c>
      <c r="X6907">
        <v>687</v>
      </c>
      <c r="Y6907" t="s">
        <v>374</v>
      </c>
      <c r="Z6907" t="s">
        <v>437</v>
      </c>
      <c r="AA6907">
        <v>35</v>
      </c>
      <c r="AB6907">
        <v>1</v>
      </c>
      <c r="AC6907">
        <v>110752.15</v>
      </c>
      <c r="AD6907">
        <v>2</v>
      </c>
      <c r="AE6907">
        <v>1</v>
      </c>
      <c r="AF6907">
        <v>1</v>
      </c>
      <c r="AG6907">
        <v>47921.22</v>
      </c>
      <c r="AH6907">
        <v>0</v>
      </c>
    </row>
    <row r="6908" spans="21:34" x14ac:dyDescent="0.25">
      <c r="U6908">
        <v>6907</v>
      </c>
      <c r="V6908">
        <v>15627514</v>
      </c>
      <c r="W6908" t="s">
        <v>1937</v>
      </c>
      <c r="X6908">
        <v>688</v>
      </c>
      <c r="Y6908" t="s">
        <v>376</v>
      </c>
      <c r="Z6908" t="s">
        <v>437</v>
      </c>
      <c r="AA6908">
        <v>46</v>
      </c>
      <c r="AB6908">
        <v>3</v>
      </c>
      <c r="AC6908">
        <v>0</v>
      </c>
      <c r="AD6908">
        <v>2</v>
      </c>
      <c r="AE6908">
        <v>0</v>
      </c>
      <c r="AF6908">
        <v>1</v>
      </c>
      <c r="AG6908">
        <v>104902.68</v>
      </c>
      <c r="AH6908">
        <v>0</v>
      </c>
    </row>
    <row r="6909" spans="21:34" x14ac:dyDescent="0.25">
      <c r="U6909">
        <v>6908</v>
      </c>
      <c r="V6909">
        <v>15661433</v>
      </c>
      <c r="W6909" t="s">
        <v>763</v>
      </c>
      <c r="X6909">
        <v>519</v>
      </c>
      <c r="Y6909" t="s">
        <v>374</v>
      </c>
      <c r="Z6909" t="s">
        <v>436</v>
      </c>
      <c r="AA6909">
        <v>34</v>
      </c>
      <c r="AB6909">
        <v>5</v>
      </c>
      <c r="AC6909">
        <v>0</v>
      </c>
      <c r="AD6909">
        <v>1</v>
      </c>
      <c r="AE6909">
        <v>1</v>
      </c>
      <c r="AF6909">
        <v>0</v>
      </c>
      <c r="AG6909">
        <v>68479.600000000006</v>
      </c>
      <c r="AH6909">
        <v>0</v>
      </c>
    </row>
    <row r="6910" spans="21:34" x14ac:dyDescent="0.25">
      <c r="U6910">
        <v>6909</v>
      </c>
      <c r="V6910">
        <v>15610653</v>
      </c>
      <c r="W6910" t="s">
        <v>2377</v>
      </c>
      <c r="X6910">
        <v>733</v>
      </c>
      <c r="Y6910" t="s">
        <v>376</v>
      </c>
      <c r="Z6910" t="s">
        <v>437</v>
      </c>
      <c r="AA6910">
        <v>38</v>
      </c>
      <c r="AB6910">
        <v>5</v>
      </c>
      <c r="AC6910">
        <v>0</v>
      </c>
      <c r="AD6910">
        <v>2</v>
      </c>
      <c r="AE6910">
        <v>1</v>
      </c>
      <c r="AF6910">
        <v>1</v>
      </c>
      <c r="AG6910">
        <v>1271.51</v>
      </c>
      <c r="AH6910">
        <v>0</v>
      </c>
    </row>
    <row r="6911" spans="21:34" x14ac:dyDescent="0.25">
      <c r="U6911">
        <v>6910</v>
      </c>
      <c r="V6911">
        <v>15667002</v>
      </c>
      <c r="W6911" t="s">
        <v>985</v>
      </c>
      <c r="X6911">
        <v>666</v>
      </c>
      <c r="Y6911" t="s">
        <v>376</v>
      </c>
      <c r="Z6911" t="s">
        <v>436</v>
      </c>
      <c r="AA6911">
        <v>43</v>
      </c>
      <c r="AB6911">
        <v>5</v>
      </c>
      <c r="AC6911">
        <v>0</v>
      </c>
      <c r="AD6911">
        <v>2</v>
      </c>
      <c r="AE6911">
        <v>1</v>
      </c>
      <c r="AF6911">
        <v>0</v>
      </c>
      <c r="AG6911">
        <v>29346.1</v>
      </c>
      <c r="AH6911">
        <v>0</v>
      </c>
    </row>
    <row r="6912" spans="21:34" x14ac:dyDescent="0.25">
      <c r="U6912">
        <v>6911</v>
      </c>
      <c r="V6912">
        <v>15709199</v>
      </c>
      <c r="W6912" t="s">
        <v>3069</v>
      </c>
      <c r="X6912">
        <v>511</v>
      </c>
      <c r="Y6912" t="s">
        <v>376</v>
      </c>
      <c r="Z6912" t="s">
        <v>437</v>
      </c>
      <c r="AA6912">
        <v>40</v>
      </c>
      <c r="AB6912">
        <v>1</v>
      </c>
      <c r="AC6912">
        <v>0</v>
      </c>
      <c r="AD6912">
        <v>1</v>
      </c>
      <c r="AE6912">
        <v>1</v>
      </c>
      <c r="AF6912">
        <v>1</v>
      </c>
      <c r="AG6912">
        <v>184118.73</v>
      </c>
      <c r="AH6912">
        <v>0</v>
      </c>
    </row>
    <row r="6913" spans="21:34" x14ac:dyDescent="0.25">
      <c r="U6913">
        <v>6912</v>
      </c>
      <c r="V6913">
        <v>15710087</v>
      </c>
      <c r="W6913" t="s">
        <v>1214</v>
      </c>
      <c r="X6913">
        <v>705</v>
      </c>
      <c r="Y6913" t="s">
        <v>378</v>
      </c>
      <c r="Z6913" t="s">
        <v>437</v>
      </c>
      <c r="AA6913">
        <v>54</v>
      </c>
      <c r="AB6913">
        <v>3</v>
      </c>
      <c r="AC6913">
        <v>125889.3</v>
      </c>
      <c r="AD6913">
        <v>3</v>
      </c>
      <c r="AE6913">
        <v>1</v>
      </c>
      <c r="AF6913">
        <v>0</v>
      </c>
      <c r="AG6913">
        <v>96013.5</v>
      </c>
      <c r="AH6913">
        <v>1</v>
      </c>
    </row>
    <row r="6914" spans="21:34" x14ac:dyDescent="0.25">
      <c r="U6914">
        <v>6913</v>
      </c>
      <c r="V6914">
        <v>15679884</v>
      </c>
      <c r="W6914" t="s">
        <v>2034</v>
      </c>
      <c r="X6914">
        <v>544</v>
      </c>
      <c r="Y6914" t="s">
        <v>374</v>
      </c>
      <c r="Z6914" t="s">
        <v>436</v>
      </c>
      <c r="AA6914">
        <v>48</v>
      </c>
      <c r="AB6914">
        <v>10</v>
      </c>
      <c r="AC6914">
        <v>78314.63</v>
      </c>
      <c r="AD6914">
        <v>3</v>
      </c>
      <c r="AE6914">
        <v>1</v>
      </c>
      <c r="AF6914">
        <v>1</v>
      </c>
      <c r="AG6914">
        <v>103713.93</v>
      </c>
      <c r="AH6914">
        <v>1</v>
      </c>
    </row>
    <row r="6915" spans="21:34" x14ac:dyDescent="0.25">
      <c r="U6915">
        <v>6914</v>
      </c>
      <c r="V6915">
        <v>15784180</v>
      </c>
      <c r="W6915" t="s">
        <v>834</v>
      </c>
      <c r="X6915">
        <v>564</v>
      </c>
      <c r="Y6915" t="s">
        <v>374</v>
      </c>
      <c r="Z6915" t="s">
        <v>437</v>
      </c>
      <c r="AA6915">
        <v>36</v>
      </c>
      <c r="AB6915">
        <v>7</v>
      </c>
      <c r="AC6915">
        <v>206329.65</v>
      </c>
      <c r="AD6915">
        <v>1</v>
      </c>
      <c r="AE6915">
        <v>1</v>
      </c>
      <c r="AF6915">
        <v>1</v>
      </c>
      <c r="AG6915">
        <v>46632.87</v>
      </c>
      <c r="AH6915">
        <v>1</v>
      </c>
    </row>
    <row r="6916" spans="21:34" x14ac:dyDescent="0.25">
      <c r="U6916">
        <v>6915</v>
      </c>
      <c r="V6916">
        <v>15808849</v>
      </c>
      <c r="W6916" t="s">
        <v>702</v>
      </c>
      <c r="X6916">
        <v>702</v>
      </c>
      <c r="Y6916" t="s">
        <v>374</v>
      </c>
      <c r="Z6916" t="s">
        <v>436</v>
      </c>
      <c r="AA6916">
        <v>40</v>
      </c>
      <c r="AB6916">
        <v>7</v>
      </c>
      <c r="AC6916">
        <v>145536.9</v>
      </c>
      <c r="AD6916">
        <v>1</v>
      </c>
      <c r="AE6916">
        <v>0</v>
      </c>
      <c r="AF6916">
        <v>1</v>
      </c>
      <c r="AG6916">
        <v>135334.24</v>
      </c>
      <c r="AH6916">
        <v>0</v>
      </c>
    </row>
    <row r="6917" spans="21:34" x14ac:dyDescent="0.25">
      <c r="U6917">
        <v>6916</v>
      </c>
      <c r="V6917">
        <v>15751549</v>
      </c>
      <c r="W6917" t="s">
        <v>653</v>
      </c>
      <c r="X6917">
        <v>658</v>
      </c>
      <c r="Y6917" t="s">
        <v>378</v>
      </c>
      <c r="Z6917" t="s">
        <v>436</v>
      </c>
      <c r="AA6917">
        <v>31</v>
      </c>
      <c r="AB6917">
        <v>2</v>
      </c>
      <c r="AC6917">
        <v>77082.649999999994</v>
      </c>
      <c r="AD6917">
        <v>2</v>
      </c>
      <c r="AE6917">
        <v>0</v>
      </c>
      <c r="AF6917">
        <v>0</v>
      </c>
      <c r="AG6917">
        <v>13482.28</v>
      </c>
      <c r="AH6917">
        <v>0</v>
      </c>
    </row>
    <row r="6918" spans="21:34" x14ac:dyDescent="0.25">
      <c r="U6918">
        <v>6917</v>
      </c>
      <c r="V6918">
        <v>15588235</v>
      </c>
      <c r="W6918" t="s">
        <v>1536</v>
      </c>
      <c r="X6918">
        <v>654</v>
      </c>
      <c r="Y6918" t="s">
        <v>374</v>
      </c>
      <c r="Z6918" t="s">
        <v>437</v>
      </c>
      <c r="AA6918">
        <v>24</v>
      </c>
      <c r="AB6918">
        <v>8</v>
      </c>
      <c r="AC6918">
        <v>145081.73000000001</v>
      </c>
      <c r="AD6918">
        <v>1</v>
      </c>
      <c r="AE6918">
        <v>1</v>
      </c>
      <c r="AF6918">
        <v>1</v>
      </c>
      <c r="AG6918">
        <v>130075.07</v>
      </c>
      <c r="AH6918">
        <v>0</v>
      </c>
    </row>
    <row r="6919" spans="21:34" x14ac:dyDescent="0.25">
      <c r="U6919">
        <v>6918</v>
      </c>
      <c r="V6919">
        <v>15640418</v>
      </c>
      <c r="W6919" t="s">
        <v>1560</v>
      </c>
      <c r="X6919">
        <v>649</v>
      </c>
      <c r="Y6919" t="s">
        <v>378</v>
      </c>
      <c r="Z6919" t="s">
        <v>437</v>
      </c>
      <c r="AA6919">
        <v>41</v>
      </c>
      <c r="AB6919">
        <v>4</v>
      </c>
      <c r="AC6919">
        <v>115897.73</v>
      </c>
      <c r="AD6919">
        <v>1</v>
      </c>
      <c r="AE6919">
        <v>1</v>
      </c>
      <c r="AF6919">
        <v>0</v>
      </c>
      <c r="AG6919">
        <v>143544.48000000001</v>
      </c>
      <c r="AH6919">
        <v>0</v>
      </c>
    </row>
    <row r="6920" spans="21:34" x14ac:dyDescent="0.25">
      <c r="U6920">
        <v>6919</v>
      </c>
      <c r="V6920">
        <v>15721116</v>
      </c>
      <c r="W6920" t="s">
        <v>1200</v>
      </c>
      <c r="X6920">
        <v>597</v>
      </c>
      <c r="Y6920" t="s">
        <v>376</v>
      </c>
      <c r="Z6920" t="s">
        <v>436</v>
      </c>
      <c r="AA6920">
        <v>24</v>
      </c>
      <c r="AB6920">
        <v>0</v>
      </c>
      <c r="AC6920">
        <v>108058.07</v>
      </c>
      <c r="AD6920">
        <v>2</v>
      </c>
      <c r="AE6920">
        <v>1</v>
      </c>
      <c r="AF6920">
        <v>1</v>
      </c>
      <c r="AG6920">
        <v>187826.11</v>
      </c>
      <c r="AH6920">
        <v>0</v>
      </c>
    </row>
    <row r="6921" spans="21:34" x14ac:dyDescent="0.25">
      <c r="U6921">
        <v>6920</v>
      </c>
      <c r="V6921">
        <v>15599084</v>
      </c>
      <c r="W6921" t="s">
        <v>3070</v>
      </c>
      <c r="X6921">
        <v>782</v>
      </c>
      <c r="Y6921" t="s">
        <v>374</v>
      </c>
      <c r="Z6921" t="s">
        <v>436</v>
      </c>
      <c r="AA6921">
        <v>33</v>
      </c>
      <c r="AB6921">
        <v>7</v>
      </c>
      <c r="AC6921">
        <v>191523.09</v>
      </c>
      <c r="AD6921">
        <v>1</v>
      </c>
      <c r="AE6921">
        <v>1</v>
      </c>
      <c r="AF6921">
        <v>1</v>
      </c>
      <c r="AG6921">
        <v>167058.75</v>
      </c>
      <c r="AH6921">
        <v>0</v>
      </c>
    </row>
    <row r="6922" spans="21:34" x14ac:dyDescent="0.25">
      <c r="U6922">
        <v>6921</v>
      </c>
      <c r="V6922">
        <v>15773394</v>
      </c>
      <c r="W6922" t="s">
        <v>1258</v>
      </c>
      <c r="X6922">
        <v>644</v>
      </c>
      <c r="Y6922" t="s">
        <v>374</v>
      </c>
      <c r="Z6922" t="s">
        <v>436</v>
      </c>
      <c r="AA6922">
        <v>38</v>
      </c>
      <c r="AB6922">
        <v>3</v>
      </c>
      <c r="AC6922">
        <v>0</v>
      </c>
      <c r="AD6922">
        <v>2</v>
      </c>
      <c r="AE6922">
        <v>1</v>
      </c>
      <c r="AF6922">
        <v>1</v>
      </c>
      <c r="AG6922">
        <v>79928.41</v>
      </c>
      <c r="AH6922">
        <v>0</v>
      </c>
    </row>
    <row r="6923" spans="21:34" x14ac:dyDescent="0.25">
      <c r="U6923">
        <v>6922</v>
      </c>
      <c r="V6923">
        <v>15625713</v>
      </c>
      <c r="W6923" t="s">
        <v>3071</v>
      </c>
      <c r="X6923">
        <v>679</v>
      </c>
      <c r="Y6923" t="s">
        <v>376</v>
      </c>
      <c r="Z6923" t="s">
        <v>437</v>
      </c>
      <c r="AA6923">
        <v>39</v>
      </c>
      <c r="AB6923">
        <v>7</v>
      </c>
      <c r="AC6923">
        <v>91187.9</v>
      </c>
      <c r="AD6923">
        <v>1</v>
      </c>
      <c r="AE6923">
        <v>0</v>
      </c>
      <c r="AF6923">
        <v>1</v>
      </c>
      <c r="AG6923">
        <v>6075.36</v>
      </c>
      <c r="AH6923">
        <v>0</v>
      </c>
    </row>
    <row r="6924" spans="21:34" x14ac:dyDescent="0.25">
      <c r="U6924">
        <v>6923</v>
      </c>
      <c r="V6924">
        <v>15766417</v>
      </c>
      <c r="W6924" t="s">
        <v>3072</v>
      </c>
      <c r="X6924">
        <v>678</v>
      </c>
      <c r="Y6924" t="s">
        <v>374</v>
      </c>
      <c r="Z6924" t="s">
        <v>437</v>
      </c>
      <c r="AA6924">
        <v>60</v>
      </c>
      <c r="AB6924">
        <v>2</v>
      </c>
      <c r="AC6924">
        <v>0</v>
      </c>
      <c r="AD6924">
        <v>2</v>
      </c>
      <c r="AE6924">
        <v>1</v>
      </c>
      <c r="AF6924">
        <v>1</v>
      </c>
      <c r="AG6924">
        <v>43821.56</v>
      </c>
      <c r="AH6924">
        <v>0</v>
      </c>
    </row>
    <row r="6925" spans="21:34" x14ac:dyDescent="0.25">
      <c r="U6925">
        <v>6924</v>
      </c>
      <c r="V6925">
        <v>15622578</v>
      </c>
      <c r="W6925" t="s">
        <v>858</v>
      </c>
      <c r="X6925">
        <v>806</v>
      </c>
      <c r="Y6925" t="s">
        <v>374</v>
      </c>
      <c r="Z6925" t="s">
        <v>436</v>
      </c>
      <c r="AA6925">
        <v>34</v>
      </c>
      <c r="AB6925">
        <v>5</v>
      </c>
      <c r="AC6925">
        <v>113958.55</v>
      </c>
      <c r="AD6925">
        <v>1</v>
      </c>
      <c r="AE6925">
        <v>0</v>
      </c>
      <c r="AF6925">
        <v>1</v>
      </c>
      <c r="AG6925">
        <v>32125.98</v>
      </c>
      <c r="AH6925">
        <v>0</v>
      </c>
    </row>
    <row r="6926" spans="21:34" x14ac:dyDescent="0.25">
      <c r="U6926">
        <v>6925</v>
      </c>
      <c r="V6926">
        <v>15799924</v>
      </c>
      <c r="W6926" t="s">
        <v>3073</v>
      </c>
      <c r="X6926">
        <v>668</v>
      </c>
      <c r="Y6926" t="s">
        <v>376</v>
      </c>
      <c r="Z6926" t="s">
        <v>436</v>
      </c>
      <c r="AA6926">
        <v>43</v>
      </c>
      <c r="AB6926">
        <v>1</v>
      </c>
      <c r="AC6926">
        <v>147167.25</v>
      </c>
      <c r="AD6926">
        <v>1</v>
      </c>
      <c r="AE6926">
        <v>0</v>
      </c>
      <c r="AF6926">
        <v>0</v>
      </c>
      <c r="AG6926">
        <v>141679.73000000001</v>
      </c>
      <c r="AH6926">
        <v>0</v>
      </c>
    </row>
    <row r="6927" spans="21:34" x14ac:dyDescent="0.25">
      <c r="U6927">
        <v>6926</v>
      </c>
      <c r="V6927">
        <v>15618363</v>
      </c>
      <c r="W6927" t="s">
        <v>3074</v>
      </c>
      <c r="X6927">
        <v>659</v>
      </c>
      <c r="Y6927" t="s">
        <v>378</v>
      </c>
      <c r="Z6927" t="s">
        <v>436</v>
      </c>
      <c r="AA6927">
        <v>29</v>
      </c>
      <c r="AB6927">
        <v>9</v>
      </c>
      <c r="AC6927">
        <v>82916.479999999996</v>
      </c>
      <c r="AD6927">
        <v>1</v>
      </c>
      <c r="AE6927">
        <v>1</v>
      </c>
      <c r="AF6927">
        <v>1</v>
      </c>
      <c r="AG6927">
        <v>84133.48</v>
      </c>
      <c r="AH6927">
        <v>0</v>
      </c>
    </row>
    <row r="6928" spans="21:34" x14ac:dyDescent="0.25">
      <c r="U6928">
        <v>6927</v>
      </c>
      <c r="V6928">
        <v>15637138</v>
      </c>
      <c r="W6928" t="s">
        <v>1476</v>
      </c>
      <c r="X6928">
        <v>660</v>
      </c>
      <c r="Y6928" t="s">
        <v>374</v>
      </c>
      <c r="Z6928" t="s">
        <v>436</v>
      </c>
      <c r="AA6928">
        <v>34</v>
      </c>
      <c r="AB6928">
        <v>1</v>
      </c>
      <c r="AC6928">
        <v>0</v>
      </c>
      <c r="AD6928">
        <v>2</v>
      </c>
      <c r="AE6928">
        <v>1</v>
      </c>
      <c r="AF6928">
        <v>0</v>
      </c>
      <c r="AG6928">
        <v>9692.58</v>
      </c>
      <c r="AH6928">
        <v>0</v>
      </c>
    </row>
    <row r="6929" spans="21:34" x14ac:dyDescent="0.25">
      <c r="U6929">
        <v>6928</v>
      </c>
      <c r="V6929">
        <v>15781665</v>
      </c>
      <c r="W6929" t="s">
        <v>2908</v>
      </c>
      <c r="X6929">
        <v>601</v>
      </c>
      <c r="Y6929" t="s">
        <v>374</v>
      </c>
      <c r="Z6929" t="s">
        <v>437</v>
      </c>
      <c r="AA6929">
        <v>37</v>
      </c>
      <c r="AB6929">
        <v>5</v>
      </c>
      <c r="AC6929">
        <v>0</v>
      </c>
      <c r="AD6929">
        <v>1</v>
      </c>
      <c r="AE6929">
        <v>0</v>
      </c>
      <c r="AF6929">
        <v>0</v>
      </c>
      <c r="AG6929">
        <v>20708.599999999999</v>
      </c>
      <c r="AH6929">
        <v>0</v>
      </c>
    </row>
    <row r="6930" spans="21:34" x14ac:dyDescent="0.25">
      <c r="U6930">
        <v>6929</v>
      </c>
      <c r="V6930">
        <v>15804853</v>
      </c>
      <c r="W6930" t="s">
        <v>3075</v>
      </c>
      <c r="X6930">
        <v>781</v>
      </c>
      <c r="Y6930" t="s">
        <v>374</v>
      </c>
      <c r="Z6930" t="s">
        <v>437</v>
      </c>
      <c r="AA6930">
        <v>48</v>
      </c>
      <c r="AB6930">
        <v>0</v>
      </c>
      <c r="AC6930">
        <v>57098.96</v>
      </c>
      <c r="AD6930">
        <v>1</v>
      </c>
      <c r="AE6930">
        <v>1</v>
      </c>
      <c r="AF6930">
        <v>0</v>
      </c>
      <c r="AG6930">
        <v>85644.06</v>
      </c>
      <c r="AH6930">
        <v>1</v>
      </c>
    </row>
    <row r="6931" spans="21:34" x14ac:dyDescent="0.25">
      <c r="U6931">
        <v>6930</v>
      </c>
      <c r="V6931">
        <v>15651627</v>
      </c>
      <c r="W6931" t="s">
        <v>946</v>
      </c>
      <c r="X6931">
        <v>628</v>
      </c>
      <c r="Y6931" t="s">
        <v>378</v>
      </c>
      <c r="Z6931" t="s">
        <v>436</v>
      </c>
      <c r="AA6931">
        <v>39</v>
      </c>
      <c r="AB6931">
        <v>1</v>
      </c>
      <c r="AC6931">
        <v>115341.19</v>
      </c>
      <c r="AD6931">
        <v>1</v>
      </c>
      <c r="AE6931">
        <v>1</v>
      </c>
      <c r="AF6931">
        <v>1</v>
      </c>
      <c r="AG6931">
        <v>107674.3</v>
      </c>
      <c r="AH6931">
        <v>1</v>
      </c>
    </row>
    <row r="6932" spans="21:34" x14ac:dyDescent="0.25">
      <c r="U6932">
        <v>6931</v>
      </c>
      <c r="V6932">
        <v>15680685</v>
      </c>
      <c r="W6932" t="s">
        <v>1761</v>
      </c>
      <c r="X6932">
        <v>751</v>
      </c>
      <c r="Y6932" t="s">
        <v>374</v>
      </c>
      <c r="Z6932" t="s">
        <v>436</v>
      </c>
      <c r="AA6932">
        <v>30</v>
      </c>
      <c r="AB6932">
        <v>3</v>
      </c>
      <c r="AC6932">
        <v>165257.20000000001</v>
      </c>
      <c r="AD6932">
        <v>1</v>
      </c>
      <c r="AE6932">
        <v>0</v>
      </c>
      <c r="AF6932">
        <v>0</v>
      </c>
      <c r="AG6932">
        <v>134822.04999999999</v>
      </c>
      <c r="AH6932">
        <v>0</v>
      </c>
    </row>
    <row r="6933" spans="21:34" x14ac:dyDescent="0.25">
      <c r="U6933">
        <v>6932</v>
      </c>
      <c r="V6933">
        <v>15808930</v>
      </c>
      <c r="W6933" t="s">
        <v>1085</v>
      </c>
      <c r="X6933">
        <v>531</v>
      </c>
      <c r="Y6933" t="s">
        <v>374</v>
      </c>
      <c r="Z6933" t="s">
        <v>437</v>
      </c>
      <c r="AA6933">
        <v>37</v>
      </c>
      <c r="AB6933">
        <v>1</v>
      </c>
      <c r="AC6933">
        <v>0</v>
      </c>
      <c r="AD6933">
        <v>1</v>
      </c>
      <c r="AE6933">
        <v>1</v>
      </c>
      <c r="AF6933">
        <v>0</v>
      </c>
      <c r="AG6933">
        <v>4606.97</v>
      </c>
      <c r="AH6933">
        <v>0</v>
      </c>
    </row>
    <row r="6934" spans="21:34" x14ac:dyDescent="0.25">
      <c r="U6934">
        <v>6933</v>
      </c>
      <c r="V6934">
        <v>15570970</v>
      </c>
      <c r="W6934" t="s">
        <v>1093</v>
      </c>
      <c r="X6934">
        <v>647</v>
      </c>
      <c r="Y6934" t="s">
        <v>374</v>
      </c>
      <c r="Z6934" t="s">
        <v>437</v>
      </c>
      <c r="AA6934">
        <v>42</v>
      </c>
      <c r="AB6934">
        <v>9</v>
      </c>
      <c r="AC6934">
        <v>0</v>
      </c>
      <c r="AD6934">
        <v>2</v>
      </c>
      <c r="AE6934">
        <v>1</v>
      </c>
      <c r="AF6934">
        <v>1</v>
      </c>
      <c r="AG6934">
        <v>51362.82</v>
      </c>
      <c r="AH6934">
        <v>0</v>
      </c>
    </row>
    <row r="6935" spans="21:34" x14ac:dyDescent="0.25">
      <c r="U6935">
        <v>6934</v>
      </c>
      <c r="V6935">
        <v>15679961</v>
      </c>
      <c r="W6935" t="s">
        <v>904</v>
      </c>
      <c r="X6935">
        <v>708</v>
      </c>
      <c r="Y6935" t="s">
        <v>376</v>
      </c>
      <c r="Z6935" t="s">
        <v>436</v>
      </c>
      <c r="AA6935">
        <v>46</v>
      </c>
      <c r="AB6935">
        <v>7</v>
      </c>
      <c r="AC6935">
        <v>68799.72</v>
      </c>
      <c r="AD6935">
        <v>1</v>
      </c>
      <c r="AE6935">
        <v>1</v>
      </c>
      <c r="AF6935">
        <v>1</v>
      </c>
      <c r="AG6935">
        <v>39704.14</v>
      </c>
      <c r="AH6935">
        <v>0</v>
      </c>
    </row>
    <row r="6936" spans="21:34" x14ac:dyDescent="0.25">
      <c r="U6936">
        <v>6935</v>
      </c>
      <c r="V6936">
        <v>15705458</v>
      </c>
      <c r="W6936" t="s">
        <v>1491</v>
      </c>
      <c r="X6936">
        <v>550</v>
      </c>
      <c r="Y6936" t="s">
        <v>376</v>
      </c>
      <c r="Z6936" t="s">
        <v>436</v>
      </c>
      <c r="AA6936">
        <v>39</v>
      </c>
      <c r="AB6936">
        <v>2</v>
      </c>
      <c r="AC6936">
        <v>116120.19</v>
      </c>
      <c r="AD6936">
        <v>2</v>
      </c>
      <c r="AE6936">
        <v>1</v>
      </c>
      <c r="AF6936">
        <v>1</v>
      </c>
      <c r="AG6936">
        <v>195638.13</v>
      </c>
      <c r="AH6936">
        <v>0</v>
      </c>
    </row>
    <row r="6937" spans="21:34" x14ac:dyDescent="0.25">
      <c r="U6937">
        <v>6936</v>
      </c>
      <c r="V6937">
        <v>15750396</v>
      </c>
      <c r="W6937" t="s">
        <v>3076</v>
      </c>
      <c r="X6937">
        <v>670</v>
      </c>
      <c r="Y6937" t="s">
        <v>374</v>
      </c>
      <c r="Z6937" t="s">
        <v>436</v>
      </c>
      <c r="AA6937">
        <v>33</v>
      </c>
      <c r="AB6937">
        <v>1</v>
      </c>
      <c r="AC6937">
        <v>0</v>
      </c>
      <c r="AD6937">
        <v>2</v>
      </c>
      <c r="AE6937">
        <v>1</v>
      </c>
      <c r="AF6937">
        <v>1</v>
      </c>
      <c r="AG6937">
        <v>86413.11</v>
      </c>
      <c r="AH6937">
        <v>0</v>
      </c>
    </row>
    <row r="6938" spans="21:34" x14ac:dyDescent="0.25">
      <c r="U6938">
        <v>6937</v>
      </c>
      <c r="V6938">
        <v>15679928</v>
      </c>
      <c r="W6938" t="s">
        <v>3077</v>
      </c>
      <c r="X6938">
        <v>592</v>
      </c>
      <c r="Y6938" t="s">
        <v>374</v>
      </c>
      <c r="Z6938" t="s">
        <v>437</v>
      </c>
      <c r="AA6938">
        <v>31</v>
      </c>
      <c r="AB6938">
        <v>2</v>
      </c>
      <c r="AC6938">
        <v>84102.11</v>
      </c>
      <c r="AD6938">
        <v>2</v>
      </c>
      <c r="AE6938">
        <v>0</v>
      </c>
      <c r="AF6938">
        <v>1</v>
      </c>
      <c r="AG6938">
        <v>116385.24</v>
      </c>
      <c r="AH6938">
        <v>0</v>
      </c>
    </row>
    <row r="6939" spans="21:34" x14ac:dyDescent="0.25">
      <c r="U6939">
        <v>6938</v>
      </c>
      <c r="V6939">
        <v>15711181</v>
      </c>
      <c r="W6939" t="s">
        <v>3078</v>
      </c>
      <c r="X6939">
        <v>589</v>
      </c>
      <c r="Y6939" t="s">
        <v>374</v>
      </c>
      <c r="Z6939" t="s">
        <v>437</v>
      </c>
      <c r="AA6939">
        <v>50</v>
      </c>
      <c r="AB6939">
        <v>4</v>
      </c>
      <c r="AC6939">
        <v>0</v>
      </c>
      <c r="AD6939">
        <v>2</v>
      </c>
      <c r="AE6939">
        <v>0</v>
      </c>
      <c r="AF6939">
        <v>1</v>
      </c>
      <c r="AG6939">
        <v>182076.97</v>
      </c>
      <c r="AH6939">
        <v>0</v>
      </c>
    </row>
    <row r="6940" spans="21:34" x14ac:dyDescent="0.25">
      <c r="U6940">
        <v>6939</v>
      </c>
      <c r="V6940">
        <v>15698324</v>
      </c>
      <c r="W6940" t="s">
        <v>674</v>
      </c>
      <c r="X6940">
        <v>725</v>
      </c>
      <c r="Y6940" t="s">
        <v>374</v>
      </c>
      <c r="Z6940" t="s">
        <v>437</v>
      </c>
      <c r="AA6940">
        <v>33</v>
      </c>
      <c r="AB6940">
        <v>4</v>
      </c>
      <c r="AC6940">
        <v>0</v>
      </c>
      <c r="AD6940">
        <v>1</v>
      </c>
      <c r="AE6940">
        <v>1</v>
      </c>
      <c r="AF6940">
        <v>1</v>
      </c>
      <c r="AG6940">
        <v>67879.8</v>
      </c>
      <c r="AH6940">
        <v>0</v>
      </c>
    </row>
    <row r="6941" spans="21:34" x14ac:dyDescent="0.25">
      <c r="U6941">
        <v>6940</v>
      </c>
      <c r="V6941">
        <v>15807433</v>
      </c>
      <c r="W6941" t="s">
        <v>2832</v>
      </c>
      <c r="X6941">
        <v>570</v>
      </c>
      <c r="Y6941" t="s">
        <v>374</v>
      </c>
      <c r="Z6941" t="s">
        <v>437</v>
      </c>
      <c r="AA6941">
        <v>43</v>
      </c>
      <c r="AB6941">
        <v>9</v>
      </c>
      <c r="AC6941">
        <v>0</v>
      </c>
      <c r="AD6941">
        <v>2</v>
      </c>
      <c r="AE6941">
        <v>0</v>
      </c>
      <c r="AF6941">
        <v>1</v>
      </c>
      <c r="AG6941">
        <v>11417.26</v>
      </c>
      <c r="AH6941">
        <v>0</v>
      </c>
    </row>
    <row r="6942" spans="21:34" x14ac:dyDescent="0.25">
      <c r="U6942">
        <v>6941</v>
      </c>
      <c r="V6942">
        <v>15636590</v>
      </c>
      <c r="W6942" t="s">
        <v>713</v>
      </c>
      <c r="X6942">
        <v>575</v>
      </c>
      <c r="Y6942" t="s">
        <v>374</v>
      </c>
      <c r="Z6942" t="s">
        <v>436</v>
      </c>
      <c r="AA6942">
        <v>46</v>
      </c>
      <c r="AB6942">
        <v>1</v>
      </c>
      <c r="AC6942">
        <v>0</v>
      </c>
      <c r="AD6942">
        <v>2</v>
      </c>
      <c r="AE6942">
        <v>1</v>
      </c>
      <c r="AF6942">
        <v>1</v>
      </c>
      <c r="AG6942">
        <v>65998.259999999995</v>
      </c>
      <c r="AH6942">
        <v>0</v>
      </c>
    </row>
    <row r="6943" spans="21:34" x14ac:dyDescent="0.25">
      <c r="U6943">
        <v>6942</v>
      </c>
      <c r="V6943">
        <v>15628950</v>
      </c>
      <c r="W6943" t="s">
        <v>2322</v>
      </c>
      <c r="X6943">
        <v>501</v>
      </c>
      <c r="Y6943" t="s">
        <v>378</v>
      </c>
      <c r="Z6943" t="s">
        <v>436</v>
      </c>
      <c r="AA6943">
        <v>25</v>
      </c>
      <c r="AB6943">
        <v>6</v>
      </c>
      <c r="AC6943">
        <v>104013.79</v>
      </c>
      <c r="AD6943">
        <v>1</v>
      </c>
      <c r="AE6943">
        <v>1</v>
      </c>
      <c r="AF6943">
        <v>0</v>
      </c>
      <c r="AG6943">
        <v>114774.35</v>
      </c>
      <c r="AH6943">
        <v>0</v>
      </c>
    </row>
    <row r="6944" spans="21:34" x14ac:dyDescent="0.25">
      <c r="U6944">
        <v>6943</v>
      </c>
      <c r="V6944">
        <v>15617206</v>
      </c>
      <c r="W6944" t="s">
        <v>1481</v>
      </c>
      <c r="X6944">
        <v>431</v>
      </c>
      <c r="Y6944" t="s">
        <v>378</v>
      </c>
      <c r="Z6944" t="s">
        <v>436</v>
      </c>
      <c r="AA6944">
        <v>42</v>
      </c>
      <c r="AB6944">
        <v>8</v>
      </c>
      <c r="AC6944">
        <v>120822.86</v>
      </c>
      <c r="AD6944">
        <v>2</v>
      </c>
      <c r="AE6944">
        <v>1</v>
      </c>
      <c r="AF6944">
        <v>0</v>
      </c>
      <c r="AG6944">
        <v>126153.24</v>
      </c>
      <c r="AH6944">
        <v>0</v>
      </c>
    </row>
    <row r="6945" spans="21:34" x14ac:dyDescent="0.25">
      <c r="U6945">
        <v>6944</v>
      </c>
      <c r="V6945">
        <v>15603741</v>
      </c>
      <c r="W6945" t="s">
        <v>3079</v>
      </c>
      <c r="X6945">
        <v>719</v>
      </c>
      <c r="Y6945" t="s">
        <v>376</v>
      </c>
      <c r="Z6945" t="s">
        <v>436</v>
      </c>
      <c r="AA6945">
        <v>40</v>
      </c>
      <c r="AB6945">
        <v>4</v>
      </c>
      <c r="AC6945">
        <v>128389.12</v>
      </c>
      <c r="AD6945">
        <v>1</v>
      </c>
      <c r="AE6945">
        <v>1</v>
      </c>
      <c r="AF6945">
        <v>1</v>
      </c>
      <c r="AG6945">
        <v>176091.31</v>
      </c>
      <c r="AH6945">
        <v>0</v>
      </c>
    </row>
    <row r="6946" spans="21:34" x14ac:dyDescent="0.25">
      <c r="U6946">
        <v>6945</v>
      </c>
      <c r="V6946">
        <v>15742607</v>
      </c>
      <c r="W6946" t="s">
        <v>3080</v>
      </c>
      <c r="X6946">
        <v>850</v>
      </c>
      <c r="Y6946" t="s">
        <v>378</v>
      </c>
      <c r="Z6946" t="s">
        <v>436</v>
      </c>
      <c r="AA6946">
        <v>36</v>
      </c>
      <c r="AB6946">
        <v>7</v>
      </c>
      <c r="AC6946">
        <v>102800.72</v>
      </c>
      <c r="AD6946">
        <v>1</v>
      </c>
      <c r="AE6946">
        <v>1</v>
      </c>
      <c r="AF6946">
        <v>1</v>
      </c>
      <c r="AG6946">
        <v>87352.43</v>
      </c>
      <c r="AH6946">
        <v>0</v>
      </c>
    </row>
    <row r="6947" spans="21:34" x14ac:dyDescent="0.25">
      <c r="U6947">
        <v>6946</v>
      </c>
      <c r="V6947">
        <v>15747821</v>
      </c>
      <c r="W6947" t="s">
        <v>1586</v>
      </c>
      <c r="X6947">
        <v>554</v>
      </c>
      <c r="Y6947" t="s">
        <v>378</v>
      </c>
      <c r="Z6947" t="s">
        <v>437</v>
      </c>
      <c r="AA6947">
        <v>31</v>
      </c>
      <c r="AB6947">
        <v>6</v>
      </c>
      <c r="AC6947">
        <v>135470.9</v>
      </c>
      <c r="AD6947">
        <v>1</v>
      </c>
      <c r="AE6947">
        <v>1</v>
      </c>
      <c r="AF6947">
        <v>0</v>
      </c>
      <c r="AG6947">
        <v>107074.81</v>
      </c>
      <c r="AH6947">
        <v>0</v>
      </c>
    </row>
    <row r="6948" spans="21:34" x14ac:dyDescent="0.25">
      <c r="U6948">
        <v>6947</v>
      </c>
      <c r="V6948">
        <v>15612043</v>
      </c>
      <c r="W6948" t="s">
        <v>1859</v>
      </c>
      <c r="X6948">
        <v>418</v>
      </c>
      <c r="Y6948" t="s">
        <v>374</v>
      </c>
      <c r="Z6948" t="s">
        <v>436</v>
      </c>
      <c r="AA6948">
        <v>36</v>
      </c>
      <c r="AB6948">
        <v>7</v>
      </c>
      <c r="AC6948">
        <v>90145.04</v>
      </c>
      <c r="AD6948">
        <v>1</v>
      </c>
      <c r="AE6948">
        <v>1</v>
      </c>
      <c r="AF6948">
        <v>1</v>
      </c>
      <c r="AG6948">
        <v>69157.929999999993</v>
      </c>
      <c r="AH6948">
        <v>0</v>
      </c>
    </row>
    <row r="6949" spans="21:34" x14ac:dyDescent="0.25">
      <c r="U6949">
        <v>6948</v>
      </c>
      <c r="V6949">
        <v>15809558</v>
      </c>
      <c r="W6949" t="s">
        <v>3081</v>
      </c>
      <c r="X6949">
        <v>715</v>
      </c>
      <c r="Y6949" t="s">
        <v>376</v>
      </c>
      <c r="Z6949" t="s">
        <v>436</v>
      </c>
      <c r="AA6949">
        <v>31</v>
      </c>
      <c r="AB6949">
        <v>7</v>
      </c>
      <c r="AC6949">
        <v>0</v>
      </c>
      <c r="AD6949">
        <v>1</v>
      </c>
      <c r="AE6949">
        <v>1</v>
      </c>
      <c r="AF6949">
        <v>1</v>
      </c>
      <c r="AG6949">
        <v>149970.59</v>
      </c>
      <c r="AH6949">
        <v>0</v>
      </c>
    </row>
    <row r="6950" spans="21:34" x14ac:dyDescent="0.25">
      <c r="U6950">
        <v>6949</v>
      </c>
      <c r="V6950">
        <v>15803750</v>
      </c>
      <c r="W6950" t="s">
        <v>1264</v>
      </c>
      <c r="X6950">
        <v>750</v>
      </c>
      <c r="Y6950" t="s">
        <v>376</v>
      </c>
      <c r="Z6950" t="s">
        <v>437</v>
      </c>
      <c r="AA6950">
        <v>33</v>
      </c>
      <c r="AB6950">
        <v>3</v>
      </c>
      <c r="AC6950">
        <v>161801.47</v>
      </c>
      <c r="AD6950">
        <v>1</v>
      </c>
      <c r="AE6950">
        <v>0</v>
      </c>
      <c r="AF6950">
        <v>1</v>
      </c>
      <c r="AG6950">
        <v>153288.97</v>
      </c>
      <c r="AH6950">
        <v>1</v>
      </c>
    </row>
    <row r="6951" spans="21:34" x14ac:dyDescent="0.25">
      <c r="U6951">
        <v>6950</v>
      </c>
      <c r="V6951">
        <v>15704681</v>
      </c>
      <c r="W6951" t="s">
        <v>1347</v>
      </c>
      <c r="X6951">
        <v>766</v>
      </c>
      <c r="Y6951" t="s">
        <v>378</v>
      </c>
      <c r="Z6951" t="s">
        <v>436</v>
      </c>
      <c r="AA6951">
        <v>37</v>
      </c>
      <c r="AB6951">
        <v>2</v>
      </c>
      <c r="AC6951">
        <v>99660.13</v>
      </c>
      <c r="AD6951">
        <v>2</v>
      </c>
      <c r="AE6951">
        <v>0</v>
      </c>
      <c r="AF6951">
        <v>1</v>
      </c>
      <c r="AG6951">
        <v>147700.78</v>
      </c>
      <c r="AH6951">
        <v>0</v>
      </c>
    </row>
    <row r="6952" spans="21:34" x14ac:dyDescent="0.25">
      <c r="U6952">
        <v>6951</v>
      </c>
      <c r="V6952">
        <v>15667392</v>
      </c>
      <c r="W6952" t="s">
        <v>936</v>
      </c>
      <c r="X6952">
        <v>652</v>
      </c>
      <c r="Y6952" t="s">
        <v>376</v>
      </c>
      <c r="Z6952" t="s">
        <v>437</v>
      </c>
      <c r="AA6952">
        <v>38</v>
      </c>
      <c r="AB6952">
        <v>6</v>
      </c>
      <c r="AC6952">
        <v>123081.84</v>
      </c>
      <c r="AD6952">
        <v>2</v>
      </c>
      <c r="AE6952">
        <v>1</v>
      </c>
      <c r="AF6952">
        <v>1</v>
      </c>
      <c r="AG6952">
        <v>188657.97</v>
      </c>
      <c r="AH6952">
        <v>0</v>
      </c>
    </row>
    <row r="6953" spans="21:34" x14ac:dyDescent="0.25">
      <c r="U6953">
        <v>6952</v>
      </c>
      <c r="V6953">
        <v>15738889</v>
      </c>
      <c r="W6953" t="s">
        <v>845</v>
      </c>
      <c r="X6953">
        <v>658</v>
      </c>
      <c r="Y6953" t="s">
        <v>374</v>
      </c>
      <c r="Z6953" t="s">
        <v>436</v>
      </c>
      <c r="AA6953">
        <v>42</v>
      </c>
      <c r="AB6953">
        <v>8</v>
      </c>
      <c r="AC6953">
        <v>102870.93</v>
      </c>
      <c r="AD6953">
        <v>1</v>
      </c>
      <c r="AE6953">
        <v>0</v>
      </c>
      <c r="AF6953">
        <v>1</v>
      </c>
      <c r="AG6953">
        <v>103764.55</v>
      </c>
      <c r="AH6953">
        <v>1</v>
      </c>
    </row>
    <row r="6954" spans="21:34" x14ac:dyDescent="0.25">
      <c r="U6954">
        <v>6953</v>
      </c>
      <c r="V6954">
        <v>15598838</v>
      </c>
      <c r="W6954" t="s">
        <v>977</v>
      </c>
      <c r="X6954">
        <v>659</v>
      </c>
      <c r="Y6954" t="s">
        <v>374</v>
      </c>
      <c r="Z6954" t="s">
        <v>437</v>
      </c>
      <c r="AA6954">
        <v>37</v>
      </c>
      <c r="AB6954">
        <v>1</v>
      </c>
      <c r="AC6954">
        <v>151105.68</v>
      </c>
      <c r="AD6954">
        <v>1</v>
      </c>
      <c r="AE6954">
        <v>1</v>
      </c>
      <c r="AF6954">
        <v>1</v>
      </c>
      <c r="AG6954">
        <v>140934.57</v>
      </c>
      <c r="AH6954">
        <v>0</v>
      </c>
    </row>
    <row r="6955" spans="21:34" x14ac:dyDescent="0.25">
      <c r="U6955">
        <v>6954</v>
      </c>
      <c r="V6955">
        <v>15579109</v>
      </c>
      <c r="W6955" t="s">
        <v>1200</v>
      </c>
      <c r="X6955">
        <v>574</v>
      </c>
      <c r="Y6955" t="s">
        <v>378</v>
      </c>
      <c r="Z6955" t="s">
        <v>436</v>
      </c>
      <c r="AA6955">
        <v>35</v>
      </c>
      <c r="AB6955">
        <v>5</v>
      </c>
      <c r="AC6955">
        <v>163856.76</v>
      </c>
      <c r="AD6955">
        <v>1</v>
      </c>
      <c r="AE6955">
        <v>1</v>
      </c>
      <c r="AF6955">
        <v>1</v>
      </c>
      <c r="AG6955">
        <v>15118.2</v>
      </c>
      <c r="AH6955">
        <v>0</v>
      </c>
    </row>
    <row r="6956" spans="21:34" x14ac:dyDescent="0.25">
      <c r="U6956">
        <v>6955</v>
      </c>
      <c r="V6956">
        <v>15799042</v>
      </c>
      <c r="W6956" t="s">
        <v>2594</v>
      </c>
      <c r="X6956">
        <v>611</v>
      </c>
      <c r="Y6956" t="s">
        <v>374</v>
      </c>
      <c r="Z6956" t="s">
        <v>436</v>
      </c>
      <c r="AA6956">
        <v>38</v>
      </c>
      <c r="AB6956">
        <v>7</v>
      </c>
      <c r="AC6956">
        <v>0</v>
      </c>
      <c r="AD6956">
        <v>1</v>
      </c>
      <c r="AE6956">
        <v>1</v>
      </c>
      <c r="AF6956">
        <v>1</v>
      </c>
      <c r="AG6956">
        <v>63202</v>
      </c>
      <c r="AH6956">
        <v>0</v>
      </c>
    </row>
    <row r="6957" spans="21:34" x14ac:dyDescent="0.25">
      <c r="U6957">
        <v>6956</v>
      </c>
      <c r="V6957">
        <v>15697042</v>
      </c>
      <c r="W6957" t="s">
        <v>1783</v>
      </c>
      <c r="X6957">
        <v>738</v>
      </c>
      <c r="Y6957" t="s">
        <v>376</v>
      </c>
      <c r="Z6957" t="s">
        <v>436</v>
      </c>
      <c r="AA6957">
        <v>35</v>
      </c>
      <c r="AB6957">
        <v>8</v>
      </c>
      <c r="AC6957">
        <v>127290.61</v>
      </c>
      <c r="AD6957">
        <v>1</v>
      </c>
      <c r="AE6957">
        <v>1</v>
      </c>
      <c r="AF6957">
        <v>0</v>
      </c>
      <c r="AG6957">
        <v>16081.62</v>
      </c>
      <c r="AH6957">
        <v>0</v>
      </c>
    </row>
    <row r="6958" spans="21:34" x14ac:dyDescent="0.25">
      <c r="U6958">
        <v>6957</v>
      </c>
      <c r="V6958">
        <v>15696605</v>
      </c>
      <c r="W6958" t="s">
        <v>968</v>
      </c>
      <c r="X6958">
        <v>571</v>
      </c>
      <c r="Y6958" t="s">
        <v>374</v>
      </c>
      <c r="Z6958" t="s">
        <v>436</v>
      </c>
      <c r="AA6958">
        <v>49</v>
      </c>
      <c r="AB6958">
        <v>4</v>
      </c>
      <c r="AC6958">
        <v>180614.04</v>
      </c>
      <c r="AD6958">
        <v>1</v>
      </c>
      <c r="AE6958">
        <v>0</v>
      </c>
      <c r="AF6958">
        <v>0</v>
      </c>
      <c r="AG6958">
        <v>523</v>
      </c>
      <c r="AH6958">
        <v>0</v>
      </c>
    </row>
    <row r="6959" spans="21:34" x14ac:dyDescent="0.25">
      <c r="U6959">
        <v>6958</v>
      </c>
      <c r="V6959">
        <v>15802274</v>
      </c>
      <c r="W6959" t="s">
        <v>2507</v>
      </c>
      <c r="X6959">
        <v>686</v>
      </c>
      <c r="Y6959" t="s">
        <v>374</v>
      </c>
      <c r="Z6959" t="s">
        <v>437</v>
      </c>
      <c r="AA6959">
        <v>44</v>
      </c>
      <c r="AB6959">
        <v>7</v>
      </c>
      <c r="AC6959">
        <v>55053.62</v>
      </c>
      <c r="AD6959">
        <v>1</v>
      </c>
      <c r="AE6959">
        <v>1</v>
      </c>
      <c r="AF6959">
        <v>0</v>
      </c>
      <c r="AG6959">
        <v>181757.19</v>
      </c>
      <c r="AH6959">
        <v>0</v>
      </c>
    </row>
    <row r="6960" spans="21:34" x14ac:dyDescent="0.25">
      <c r="U6960">
        <v>6959</v>
      </c>
      <c r="V6960">
        <v>15596808</v>
      </c>
      <c r="W6960" t="s">
        <v>669</v>
      </c>
      <c r="X6960">
        <v>679</v>
      </c>
      <c r="Y6960" t="s">
        <v>376</v>
      </c>
      <c r="Z6960" t="s">
        <v>436</v>
      </c>
      <c r="AA6960">
        <v>33</v>
      </c>
      <c r="AB6960">
        <v>4</v>
      </c>
      <c r="AC6960">
        <v>96110.22</v>
      </c>
      <c r="AD6960">
        <v>1</v>
      </c>
      <c r="AE6960">
        <v>1</v>
      </c>
      <c r="AF6960">
        <v>0</v>
      </c>
      <c r="AG6960">
        <v>1173.23</v>
      </c>
      <c r="AH6960">
        <v>0</v>
      </c>
    </row>
    <row r="6961" spans="21:34" x14ac:dyDescent="0.25">
      <c r="U6961">
        <v>6960</v>
      </c>
      <c r="V6961">
        <v>15705403</v>
      </c>
      <c r="W6961" t="s">
        <v>2432</v>
      </c>
      <c r="X6961">
        <v>617</v>
      </c>
      <c r="Y6961" t="s">
        <v>376</v>
      </c>
      <c r="Z6961" t="s">
        <v>437</v>
      </c>
      <c r="AA6961">
        <v>46</v>
      </c>
      <c r="AB6961">
        <v>3</v>
      </c>
      <c r="AC6961">
        <v>106521.49</v>
      </c>
      <c r="AD6961">
        <v>1</v>
      </c>
      <c r="AE6961">
        <v>0</v>
      </c>
      <c r="AF6961">
        <v>1</v>
      </c>
      <c r="AG6961">
        <v>86587.37</v>
      </c>
      <c r="AH6961">
        <v>0</v>
      </c>
    </row>
    <row r="6962" spans="21:34" x14ac:dyDescent="0.25">
      <c r="U6962">
        <v>6961</v>
      </c>
      <c r="V6962">
        <v>15732903</v>
      </c>
      <c r="W6962" t="s">
        <v>3082</v>
      </c>
      <c r="X6962">
        <v>673</v>
      </c>
      <c r="Y6962" t="s">
        <v>374</v>
      </c>
      <c r="Z6962" t="s">
        <v>436</v>
      </c>
      <c r="AA6962">
        <v>39</v>
      </c>
      <c r="AB6962">
        <v>7</v>
      </c>
      <c r="AC6962">
        <v>82255.509999999995</v>
      </c>
      <c r="AD6962">
        <v>2</v>
      </c>
      <c r="AE6962">
        <v>1</v>
      </c>
      <c r="AF6962">
        <v>0</v>
      </c>
      <c r="AG6962">
        <v>109545.56</v>
      </c>
      <c r="AH6962">
        <v>0</v>
      </c>
    </row>
    <row r="6963" spans="21:34" x14ac:dyDescent="0.25">
      <c r="U6963">
        <v>6962</v>
      </c>
      <c r="V6963">
        <v>15581968</v>
      </c>
      <c r="W6963" t="s">
        <v>1551</v>
      </c>
      <c r="X6963">
        <v>745</v>
      </c>
      <c r="Y6963" t="s">
        <v>374</v>
      </c>
      <c r="Z6963" t="s">
        <v>437</v>
      </c>
      <c r="AA6963">
        <v>33</v>
      </c>
      <c r="AB6963">
        <v>1</v>
      </c>
      <c r="AC6963">
        <v>0</v>
      </c>
      <c r="AD6963">
        <v>2</v>
      </c>
      <c r="AE6963">
        <v>1</v>
      </c>
      <c r="AF6963">
        <v>1</v>
      </c>
      <c r="AG6963">
        <v>174431.01</v>
      </c>
      <c r="AH6963">
        <v>0</v>
      </c>
    </row>
    <row r="6964" spans="21:34" x14ac:dyDescent="0.25">
      <c r="U6964">
        <v>6963</v>
      </c>
      <c r="V6964">
        <v>15683892</v>
      </c>
      <c r="W6964" t="s">
        <v>1268</v>
      </c>
      <c r="X6964">
        <v>677</v>
      </c>
      <c r="Y6964" t="s">
        <v>378</v>
      </c>
      <c r="Z6964" t="s">
        <v>437</v>
      </c>
      <c r="AA6964">
        <v>26</v>
      </c>
      <c r="AB6964">
        <v>3</v>
      </c>
      <c r="AC6964">
        <v>102395.79</v>
      </c>
      <c r="AD6964">
        <v>1</v>
      </c>
      <c r="AE6964">
        <v>1</v>
      </c>
      <c r="AF6964">
        <v>0</v>
      </c>
      <c r="AG6964">
        <v>119368.99</v>
      </c>
      <c r="AH6964">
        <v>0</v>
      </c>
    </row>
    <row r="6965" spans="21:34" x14ac:dyDescent="0.25">
      <c r="U6965">
        <v>6964</v>
      </c>
      <c r="V6965">
        <v>15595447</v>
      </c>
      <c r="W6965" t="s">
        <v>1565</v>
      </c>
      <c r="X6965">
        <v>613</v>
      </c>
      <c r="Y6965" t="s">
        <v>376</v>
      </c>
      <c r="Z6965" t="s">
        <v>436</v>
      </c>
      <c r="AA6965">
        <v>39</v>
      </c>
      <c r="AB6965">
        <v>8</v>
      </c>
      <c r="AC6965">
        <v>118201.41</v>
      </c>
      <c r="AD6965">
        <v>1</v>
      </c>
      <c r="AE6965">
        <v>1</v>
      </c>
      <c r="AF6965">
        <v>0</v>
      </c>
      <c r="AG6965">
        <v>23315.59</v>
      </c>
      <c r="AH6965">
        <v>0</v>
      </c>
    </row>
    <row r="6966" spans="21:34" x14ac:dyDescent="0.25">
      <c r="U6966">
        <v>6965</v>
      </c>
      <c r="V6966">
        <v>15569249</v>
      </c>
      <c r="W6966" t="s">
        <v>3083</v>
      </c>
      <c r="X6966">
        <v>576</v>
      </c>
      <c r="Y6966" t="s">
        <v>374</v>
      </c>
      <c r="Z6966" t="s">
        <v>437</v>
      </c>
      <c r="AA6966">
        <v>55</v>
      </c>
      <c r="AB6966">
        <v>6</v>
      </c>
      <c r="AC6966">
        <v>44582.07</v>
      </c>
      <c r="AD6966">
        <v>3</v>
      </c>
      <c r="AE6966">
        <v>0</v>
      </c>
      <c r="AF6966">
        <v>1</v>
      </c>
      <c r="AG6966">
        <v>67539.850000000006</v>
      </c>
      <c r="AH6966">
        <v>1</v>
      </c>
    </row>
    <row r="6967" spans="21:34" x14ac:dyDescent="0.25">
      <c r="U6967">
        <v>6966</v>
      </c>
      <c r="V6967">
        <v>15656188</v>
      </c>
      <c r="W6967" t="s">
        <v>1228</v>
      </c>
      <c r="X6967">
        <v>584</v>
      </c>
      <c r="Y6967" t="s">
        <v>376</v>
      </c>
      <c r="Z6967" t="s">
        <v>437</v>
      </c>
      <c r="AA6967">
        <v>30</v>
      </c>
      <c r="AB6967">
        <v>5</v>
      </c>
      <c r="AC6967">
        <v>0</v>
      </c>
      <c r="AD6967">
        <v>2</v>
      </c>
      <c r="AE6967">
        <v>1</v>
      </c>
      <c r="AF6967">
        <v>1</v>
      </c>
      <c r="AG6967">
        <v>185201.58</v>
      </c>
      <c r="AH6967">
        <v>0</v>
      </c>
    </row>
    <row r="6968" spans="21:34" x14ac:dyDescent="0.25">
      <c r="U6968">
        <v>6967</v>
      </c>
      <c r="V6968">
        <v>15689661</v>
      </c>
      <c r="W6968" t="s">
        <v>1829</v>
      </c>
      <c r="X6968">
        <v>663</v>
      </c>
      <c r="Y6968" t="s">
        <v>374</v>
      </c>
      <c r="Z6968" t="s">
        <v>436</v>
      </c>
      <c r="AA6968">
        <v>22</v>
      </c>
      <c r="AB6968">
        <v>6</v>
      </c>
      <c r="AC6968">
        <v>0</v>
      </c>
      <c r="AD6968">
        <v>2</v>
      </c>
      <c r="AE6968">
        <v>0</v>
      </c>
      <c r="AF6968">
        <v>1</v>
      </c>
      <c r="AG6968">
        <v>131827.15</v>
      </c>
      <c r="AH6968">
        <v>0</v>
      </c>
    </row>
    <row r="6969" spans="21:34" x14ac:dyDescent="0.25">
      <c r="U6969">
        <v>6968</v>
      </c>
      <c r="V6969">
        <v>15644934</v>
      </c>
      <c r="W6969" t="s">
        <v>3084</v>
      </c>
      <c r="X6969">
        <v>466</v>
      </c>
      <c r="Y6969" t="s">
        <v>374</v>
      </c>
      <c r="Z6969" t="s">
        <v>436</v>
      </c>
      <c r="AA6969">
        <v>26</v>
      </c>
      <c r="AB6969">
        <v>9</v>
      </c>
      <c r="AC6969">
        <v>105522.06</v>
      </c>
      <c r="AD6969">
        <v>1</v>
      </c>
      <c r="AE6969">
        <v>1</v>
      </c>
      <c r="AF6969">
        <v>0</v>
      </c>
      <c r="AG6969">
        <v>10842.46</v>
      </c>
      <c r="AH6969">
        <v>0</v>
      </c>
    </row>
    <row r="6970" spans="21:34" x14ac:dyDescent="0.25">
      <c r="U6970">
        <v>6969</v>
      </c>
      <c r="V6970">
        <v>15721793</v>
      </c>
      <c r="W6970" t="s">
        <v>916</v>
      </c>
      <c r="X6970">
        <v>510</v>
      </c>
      <c r="Y6970" t="s">
        <v>378</v>
      </c>
      <c r="Z6970" t="s">
        <v>437</v>
      </c>
      <c r="AA6970">
        <v>50</v>
      </c>
      <c r="AB6970">
        <v>7</v>
      </c>
      <c r="AC6970">
        <v>123936.54</v>
      </c>
      <c r="AD6970">
        <v>1</v>
      </c>
      <c r="AE6970">
        <v>1</v>
      </c>
      <c r="AF6970">
        <v>1</v>
      </c>
      <c r="AG6970">
        <v>23768.01</v>
      </c>
      <c r="AH6970">
        <v>0</v>
      </c>
    </row>
    <row r="6971" spans="21:34" x14ac:dyDescent="0.25">
      <c r="U6971">
        <v>6970</v>
      </c>
      <c r="V6971">
        <v>15687413</v>
      </c>
      <c r="W6971" t="s">
        <v>3085</v>
      </c>
      <c r="X6971">
        <v>619</v>
      </c>
      <c r="Y6971" t="s">
        <v>376</v>
      </c>
      <c r="Z6971" t="s">
        <v>437</v>
      </c>
      <c r="AA6971">
        <v>38</v>
      </c>
      <c r="AB6971">
        <v>6</v>
      </c>
      <c r="AC6971">
        <v>0</v>
      </c>
      <c r="AD6971">
        <v>2</v>
      </c>
      <c r="AE6971">
        <v>1</v>
      </c>
      <c r="AF6971">
        <v>1</v>
      </c>
      <c r="AG6971">
        <v>117616.29</v>
      </c>
      <c r="AH6971">
        <v>0</v>
      </c>
    </row>
    <row r="6972" spans="21:34" x14ac:dyDescent="0.25">
      <c r="U6972">
        <v>6971</v>
      </c>
      <c r="V6972">
        <v>15761286</v>
      </c>
      <c r="W6972" t="s">
        <v>1654</v>
      </c>
      <c r="X6972">
        <v>696</v>
      </c>
      <c r="Y6972" t="s">
        <v>378</v>
      </c>
      <c r="Z6972" t="s">
        <v>437</v>
      </c>
      <c r="AA6972">
        <v>66</v>
      </c>
      <c r="AB6972">
        <v>7</v>
      </c>
      <c r="AC6972">
        <v>119499.42</v>
      </c>
      <c r="AD6972">
        <v>2</v>
      </c>
      <c r="AE6972">
        <v>1</v>
      </c>
      <c r="AF6972">
        <v>1</v>
      </c>
      <c r="AG6972">
        <v>174027.3</v>
      </c>
      <c r="AH6972">
        <v>0</v>
      </c>
    </row>
    <row r="6973" spans="21:34" x14ac:dyDescent="0.25">
      <c r="U6973">
        <v>6972</v>
      </c>
      <c r="V6973">
        <v>15658240</v>
      </c>
      <c r="W6973" t="s">
        <v>2159</v>
      </c>
      <c r="X6973">
        <v>554</v>
      </c>
      <c r="Y6973" t="s">
        <v>374</v>
      </c>
      <c r="Z6973" t="s">
        <v>437</v>
      </c>
      <c r="AA6973">
        <v>44</v>
      </c>
      <c r="AB6973">
        <v>9</v>
      </c>
      <c r="AC6973">
        <v>135814.70000000001</v>
      </c>
      <c r="AD6973">
        <v>2</v>
      </c>
      <c r="AE6973">
        <v>0</v>
      </c>
      <c r="AF6973">
        <v>0</v>
      </c>
      <c r="AG6973">
        <v>115091.38</v>
      </c>
      <c r="AH6973">
        <v>0</v>
      </c>
    </row>
    <row r="6974" spans="21:34" x14ac:dyDescent="0.25">
      <c r="U6974">
        <v>6973</v>
      </c>
      <c r="V6974">
        <v>15706232</v>
      </c>
      <c r="W6974" t="s">
        <v>1330</v>
      </c>
      <c r="X6974">
        <v>595</v>
      </c>
      <c r="Y6974" t="s">
        <v>374</v>
      </c>
      <c r="Z6974" t="s">
        <v>436</v>
      </c>
      <c r="AA6974">
        <v>52</v>
      </c>
      <c r="AB6974">
        <v>9</v>
      </c>
      <c r="AC6974">
        <v>0</v>
      </c>
      <c r="AD6974">
        <v>1</v>
      </c>
      <c r="AE6974">
        <v>1</v>
      </c>
      <c r="AF6974">
        <v>1</v>
      </c>
      <c r="AG6974">
        <v>106340.66</v>
      </c>
      <c r="AH6974">
        <v>1</v>
      </c>
    </row>
    <row r="6975" spans="21:34" x14ac:dyDescent="0.25">
      <c r="U6975">
        <v>6974</v>
      </c>
      <c r="V6975">
        <v>15583394</v>
      </c>
      <c r="W6975" t="s">
        <v>1118</v>
      </c>
      <c r="X6975">
        <v>659</v>
      </c>
      <c r="Y6975" t="s">
        <v>378</v>
      </c>
      <c r="Z6975" t="s">
        <v>436</v>
      </c>
      <c r="AA6975">
        <v>39</v>
      </c>
      <c r="AB6975">
        <v>8</v>
      </c>
      <c r="AC6975">
        <v>106259.63</v>
      </c>
      <c r="AD6975">
        <v>2</v>
      </c>
      <c r="AE6975">
        <v>1</v>
      </c>
      <c r="AF6975">
        <v>1</v>
      </c>
      <c r="AG6975">
        <v>198103.32</v>
      </c>
      <c r="AH6975">
        <v>0</v>
      </c>
    </row>
    <row r="6976" spans="21:34" x14ac:dyDescent="0.25">
      <c r="U6976">
        <v>6975</v>
      </c>
      <c r="V6976">
        <v>15715643</v>
      </c>
      <c r="W6976" t="s">
        <v>1094</v>
      </c>
      <c r="X6976">
        <v>662</v>
      </c>
      <c r="Y6976" t="s">
        <v>374</v>
      </c>
      <c r="Z6976" t="s">
        <v>436</v>
      </c>
      <c r="AA6976">
        <v>44</v>
      </c>
      <c r="AB6976">
        <v>8</v>
      </c>
      <c r="AC6976">
        <v>0</v>
      </c>
      <c r="AD6976">
        <v>2</v>
      </c>
      <c r="AE6976">
        <v>1</v>
      </c>
      <c r="AF6976">
        <v>1</v>
      </c>
      <c r="AG6976">
        <v>175314.87</v>
      </c>
      <c r="AH6976">
        <v>0</v>
      </c>
    </row>
    <row r="6977" spans="21:34" x14ac:dyDescent="0.25">
      <c r="U6977">
        <v>6976</v>
      </c>
      <c r="V6977">
        <v>15644856</v>
      </c>
      <c r="W6977" t="s">
        <v>1354</v>
      </c>
      <c r="X6977">
        <v>556</v>
      </c>
      <c r="Y6977" t="s">
        <v>376</v>
      </c>
      <c r="Z6977" t="s">
        <v>436</v>
      </c>
      <c r="AA6977">
        <v>38</v>
      </c>
      <c r="AB6977">
        <v>2</v>
      </c>
      <c r="AC6977">
        <v>115463.16</v>
      </c>
      <c r="AD6977">
        <v>1</v>
      </c>
      <c r="AE6977">
        <v>1</v>
      </c>
      <c r="AF6977">
        <v>0</v>
      </c>
      <c r="AG6977">
        <v>150679.65</v>
      </c>
      <c r="AH6977">
        <v>0</v>
      </c>
    </row>
    <row r="6978" spans="21:34" x14ac:dyDescent="0.25">
      <c r="U6978">
        <v>6977</v>
      </c>
      <c r="V6978">
        <v>15785488</v>
      </c>
      <c r="W6978" t="s">
        <v>1283</v>
      </c>
      <c r="X6978">
        <v>701</v>
      </c>
      <c r="Y6978" t="s">
        <v>376</v>
      </c>
      <c r="Z6978" t="s">
        <v>437</v>
      </c>
      <c r="AA6978">
        <v>39</v>
      </c>
      <c r="AB6978">
        <v>9</v>
      </c>
      <c r="AC6978">
        <v>0</v>
      </c>
      <c r="AD6978">
        <v>2</v>
      </c>
      <c r="AE6978">
        <v>1</v>
      </c>
      <c r="AF6978">
        <v>1</v>
      </c>
      <c r="AG6978">
        <v>110043.88</v>
      </c>
      <c r="AH6978">
        <v>0</v>
      </c>
    </row>
    <row r="6979" spans="21:34" x14ac:dyDescent="0.25">
      <c r="U6979">
        <v>6978</v>
      </c>
      <c r="V6979">
        <v>15711571</v>
      </c>
      <c r="W6979" t="s">
        <v>1717</v>
      </c>
      <c r="X6979">
        <v>587</v>
      </c>
      <c r="Y6979" t="s">
        <v>376</v>
      </c>
      <c r="Z6979" t="s">
        <v>436</v>
      </c>
      <c r="AA6979">
        <v>42</v>
      </c>
      <c r="AB6979">
        <v>5</v>
      </c>
      <c r="AC6979">
        <v>120233.83</v>
      </c>
      <c r="AD6979">
        <v>1</v>
      </c>
      <c r="AE6979">
        <v>1</v>
      </c>
      <c r="AF6979">
        <v>0</v>
      </c>
      <c r="AG6979">
        <v>194890.33</v>
      </c>
      <c r="AH6979">
        <v>0</v>
      </c>
    </row>
    <row r="6980" spans="21:34" x14ac:dyDescent="0.25">
      <c r="U6980">
        <v>6979</v>
      </c>
      <c r="V6980">
        <v>15778604</v>
      </c>
      <c r="W6980" t="s">
        <v>2597</v>
      </c>
      <c r="X6980">
        <v>571</v>
      </c>
      <c r="Y6980" t="s">
        <v>374</v>
      </c>
      <c r="Z6980" t="s">
        <v>437</v>
      </c>
      <c r="AA6980">
        <v>47</v>
      </c>
      <c r="AB6980">
        <v>7</v>
      </c>
      <c r="AC6980">
        <v>0</v>
      </c>
      <c r="AD6980">
        <v>2</v>
      </c>
      <c r="AE6980">
        <v>0</v>
      </c>
      <c r="AF6980">
        <v>0</v>
      </c>
      <c r="AG6980">
        <v>112366.98</v>
      </c>
      <c r="AH6980">
        <v>0</v>
      </c>
    </row>
    <row r="6981" spans="21:34" x14ac:dyDescent="0.25">
      <c r="U6981">
        <v>6980</v>
      </c>
      <c r="V6981">
        <v>15751180</v>
      </c>
      <c r="W6981" t="s">
        <v>2300</v>
      </c>
      <c r="X6981">
        <v>539</v>
      </c>
      <c r="Y6981" t="s">
        <v>374</v>
      </c>
      <c r="Z6981" t="s">
        <v>437</v>
      </c>
      <c r="AA6981">
        <v>40</v>
      </c>
      <c r="AB6981">
        <v>7</v>
      </c>
      <c r="AC6981">
        <v>81132.210000000006</v>
      </c>
      <c r="AD6981">
        <v>1</v>
      </c>
      <c r="AE6981">
        <v>1</v>
      </c>
      <c r="AF6981">
        <v>0</v>
      </c>
      <c r="AG6981">
        <v>167289.82</v>
      </c>
      <c r="AH6981">
        <v>0</v>
      </c>
    </row>
    <row r="6982" spans="21:34" x14ac:dyDescent="0.25">
      <c r="U6982">
        <v>6981</v>
      </c>
      <c r="V6982">
        <v>15748360</v>
      </c>
      <c r="W6982" t="s">
        <v>769</v>
      </c>
      <c r="X6982">
        <v>644</v>
      </c>
      <c r="Y6982" t="s">
        <v>378</v>
      </c>
      <c r="Z6982" t="s">
        <v>437</v>
      </c>
      <c r="AA6982">
        <v>34</v>
      </c>
      <c r="AB6982">
        <v>10</v>
      </c>
      <c r="AC6982">
        <v>122196.99</v>
      </c>
      <c r="AD6982">
        <v>2</v>
      </c>
      <c r="AE6982">
        <v>1</v>
      </c>
      <c r="AF6982">
        <v>1</v>
      </c>
      <c r="AG6982">
        <v>182099.71</v>
      </c>
      <c r="AH6982">
        <v>0</v>
      </c>
    </row>
    <row r="6983" spans="21:34" x14ac:dyDescent="0.25">
      <c r="U6983">
        <v>6982</v>
      </c>
      <c r="V6983">
        <v>15770039</v>
      </c>
      <c r="W6983" t="s">
        <v>1279</v>
      </c>
      <c r="X6983">
        <v>572</v>
      </c>
      <c r="Y6983" t="s">
        <v>378</v>
      </c>
      <c r="Z6983" t="s">
        <v>436</v>
      </c>
      <c r="AA6983">
        <v>39</v>
      </c>
      <c r="AB6983">
        <v>4</v>
      </c>
      <c r="AC6983">
        <v>112290.22</v>
      </c>
      <c r="AD6983">
        <v>1</v>
      </c>
      <c r="AE6983">
        <v>1</v>
      </c>
      <c r="AF6983">
        <v>0</v>
      </c>
      <c r="AG6983">
        <v>49373.97</v>
      </c>
      <c r="AH6983">
        <v>1</v>
      </c>
    </row>
    <row r="6984" spans="21:34" x14ac:dyDescent="0.25">
      <c r="U6984">
        <v>6983</v>
      </c>
      <c r="V6984">
        <v>15685096</v>
      </c>
      <c r="W6984" t="s">
        <v>695</v>
      </c>
      <c r="X6984">
        <v>753</v>
      </c>
      <c r="Y6984" t="s">
        <v>374</v>
      </c>
      <c r="Z6984" t="s">
        <v>437</v>
      </c>
      <c r="AA6984">
        <v>50</v>
      </c>
      <c r="AB6984">
        <v>4</v>
      </c>
      <c r="AC6984">
        <v>0</v>
      </c>
      <c r="AD6984">
        <v>2</v>
      </c>
      <c r="AE6984">
        <v>1</v>
      </c>
      <c r="AF6984">
        <v>1</v>
      </c>
      <c r="AG6984">
        <v>861.4</v>
      </c>
      <c r="AH6984">
        <v>0</v>
      </c>
    </row>
    <row r="6985" spans="21:34" x14ac:dyDescent="0.25">
      <c r="U6985">
        <v>6984</v>
      </c>
      <c r="V6985">
        <v>15669501</v>
      </c>
      <c r="W6985" t="s">
        <v>1279</v>
      </c>
      <c r="X6985">
        <v>706</v>
      </c>
      <c r="Y6985" t="s">
        <v>374</v>
      </c>
      <c r="Z6985" t="s">
        <v>436</v>
      </c>
      <c r="AA6985">
        <v>35</v>
      </c>
      <c r="AB6985">
        <v>5</v>
      </c>
      <c r="AC6985">
        <v>0</v>
      </c>
      <c r="AD6985">
        <v>2</v>
      </c>
      <c r="AE6985">
        <v>1</v>
      </c>
      <c r="AF6985">
        <v>1</v>
      </c>
      <c r="AG6985">
        <v>81718.37</v>
      </c>
      <c r="AH6985">
        <v>0</v>
      </c>
    </row>
    <row r="6986" spans="21:34" x14ac:dyDescent="0.25">
      <c r="U6986">
        <v>6985</v>
      </c>
      <c r="V6986">
        <v>15622631</v>
      </c>
      <c r="W6986" t="s">
        <v>653</v>
      </c>
      <c r="X6986">
        <v>588</v>
      </c>
      <c r="Y6986" t="s">
        <v>374</v>
      </c>
      <c r="Z6986" t="s">
        <v>436</v>
      </c>
      <c r="AA6986">
        <v>44</v>
      </c>
      <c r="AB6986">
        <v>8</v>
      </c>
      <c r="AC6986">
        <v>154409.74</v>
      </c>
      <c r="AD6986">
        <v>1</v>
      </c>
      <c r="AE6986">
        <v>1</v>
      </c>
      <c r="AF6986">
        <v>0</v>
      </c>
      <c r="AG6986">
        <v>49324.03</v>
      </c>
      <c r="AH6986">
        <v>1</v>
      </c>
    </row>
    <row r="6987" spans="21:34" x14ac:dyDescent="0.25">
      <c r="U6987">
        <v>6986</v>
      </c>
      <c r="V6987">
        <v>15586699</v>
      </c>
      <c r="W6987" t="s">
        <v>1723</v>
      </c>
      <c r="X6987">
        <v>825</v>
      </c>
      <c r="Y6987" t="s">
        <v>374</v>
      </c>
      <c r="Z6987" t="s">
        <v>436</v>
      </c>
      <c r="AA6987">
        <v>32</v>
      </c>
      <c r="AB6987">
        <v>9</v>
      </c>
      <c r="AC6987">
        <v>0</v>
      </c>
      <c r="AD6987">
        <v>2</v>
      </c>
      <c r="AE6987">
        <v>0</v>
      </c>
      <c r="AF6987">
        <v>0</v>
      </c>
      <c r="AG6987">
        <v>9751.0300000000007</v>
      </c>
      <c r="AH6987">
        <v>0</v>
      </c>
    </row>
    <row r="6988" spans="21:34" x14ac:dyDescent="0.25">
      <c r="U6988">
        <v>6987</v>
      </c>
      <c r="V6988">
        <v>15702377</v>
      </c>
      <c r="W6988" t="s">
        <v>3086</v>
      </c>
      <c r="X6988">
        <v>627</v>
      </c>
      <c r="Y6988" t="s">
        <v>376</v>
      </c>
      <c r="Z6988" t="s">
        <v>436</v>
      </c>
      <c r="AA6988">
        <v>48</v>
      </c>
      <c r="AB6988">
        <v>1</v>
      </c>
      <c r="AC6988">
        <v>132759.79999999999</v>
      </c>
      <c r="AD6988">
        <v>1</v>
      </c>
      <c r="AE6988">
        <v>1</v>
      </c>
      <c r="AF6988">
        <v>0</v>
      </c>
      <c r="AG6988">
        <v>78899.22</v>
      </c>
      <c r="AH6988">
        <v>0</v>
      </c>
    </row>
    <row r="6989" spans="21:34" x14ac:dyDescent="0.25">
      <c r="U6989">
        <v>6988</v>
      </c>
      <c r="V6989">
        <v>15577170</v>
      </c>
      <c r="W6989" t="s">
        <v>1378</v>
      </c>
      <c r="X6989">
        <v>532</v>
      </c>
      <c r="Y6989" t="s">
        <v>374</v>
      </c>
      <c r="Z6989" t="s">
        <v>436</v>
      </c>
      <c r="AA6989">
        <v>60</v>
      </c>
      <c r="AB6989">
        <v>5</v>
      </c>
      <c r="AC6989">
        <v>76705.87</v>
      </c>
      <c r="AD6989">
        <v>2</v>
      </c>
      <c r="AE6989">
        <v>0</v>
      </c>
      <c r="AF6989">
        <v>1</v>
      </c>
      <c r="AG6989">
        <v>13889.73</v>
      </c>
      <c r="AH6989">
        <v>0</v>
      </c>
    </row>
    <row r="6990" spans="21:34" x14ac:dyDescent="0.25">
      <c r="U6990">
        <v>6989</v>
      </c>
      <c r="V6990">
        <v>15769451</v>
      </c>
      <c r="W6990" t="s">
        <v>1790</v>
      </c>
      <c r="X6990">
        <v>764</v>
      </c>
      <c r="Y6990" t="s">
        <v>374</v>
      </c>
      <c r="Z6990" t="s">
        <v>437</v>
      </c>
      <c r="AA6990">
        <v>44</v>
      </c>
      <c r="AB6990">
        <v>1</v>
      </c>
      <c r="AC6990">
        <v>0</v>
      </c>
      <c r="AD6990">
        <v>2</v>
      </c>
      <c r="AE6990">
        <v>1</v>
      </c>
      <c r="AF6990">
        <v>1</v>
      </c>
      <c r="AG6990">
        <v>11467.38</v>
      </c>
      <c r="AH6990">
        <v>0</v>
      </c>
    </row>
    <row r="6991" spans="21:34" x14ac:dyDescent="0.25">
      <c r="U6991">
        <v>6990</v>
      </c>
      <c r="V6991">
        <v>15811877</v>
      </c>
      <c r="W6991" t="s">
        <v>910</v>
      </c>
      <c r="X6991">
        <v>700</v>
      </c>
      <c r="Y6991" t="s">
        <v>374</v>
      </c>
      <c r="Z6991" t="s">
        <v>437</v>
      </c>
      <c r="AA6991">
        <v>36</v>
      </c>
      <c r="AB6991">
        <v>4</v>
      </c>
      <c r="AC6991">
        <v>0</v>
      </c>
      <c r="AD6991">
        <v>2</v>
      </c>
      <c r="AE6991">
        <v>1</v>
      </c>
      <c r="AF6991">
        <v>0</v>
      </c>
      <c r="AG6991">
        <v>130789.15</v>
      </c>
      <c r="AH6991">
        <v>0</v>
      </c>
    </row>
    <row r="6992" spans="21:34" x14ac:dyDescent="0.25">
      <c r="U6992">
        <v>6991</v>
      </c>
      <c r="V6992">
        <v>15648725</v>
      </c>
      <c r="W6992" t="s">
        <v>1366</v>
      </c>
      <c r="X6992">
        <v>660</v>
      </c>
      <c r="Y6992" t="s">
        <v>374</v>
      </c>
      <c r="Z6992" t="s">
        <v>436</v>
      </c>
      <c r="AA6992">
        <v>41</v>
      </c>
      <c r="AB6992">
        <v>3</v>
      </c>
      <c r="AC6992">
        <v>0</v>
      </c>
      <c r="AD6992">
        <v>2</v>
      </c>
      <c r="AE6992">
        <v>1</v>
      </c>
      <c r="AF6992">
        <v>1</v>
      </c>
      <c r="AG6992">
        <v>108665.89</v>
      </c>
      <c r="AH6992">
        <v>0</v>
      </c>
    </row>
    <row r="6993" spans="21:34" x14ac:dyDescent="0.25">
      <c r="U6993">
        <v>6992</v>
      </c>
      <c r="V6993">
        <v>15752801</v>
      </c>
      <c r="W6993" t="s">
        <v>2709</v>
      </c>
      <c r="X6993">
        <v>518</v>
      </c>
      <c r="Y6993" t="s">
        <v>378</v>
      </c>
      <c r="Z6993" t="s">
        <v>436</v>
      </c>
      <c r="AA6993">
        <v>29</v>
      </c>
      <c r="AB6993">
        <v>9</v>
      </c>
      <c r="AC6993">
        <v>125961.74</v>
      </c>
      <c r="AD6993">
        <v>2</v>
      </c>
      <c r="AE6993">
        <v>1</v>
      </c>
      <c r="AF6993">
        <v>0</v>
      </c>
      <c r="AG6993">
        <v>160303.07999999999</v>
      </c>
      <c r="AH6993">
        <v>1</v>
      </c>
    </row>
    <row r="6994" spans="21:34" x14ac:dyDescent="0.25">
      <c r="U6994">
        <v>6993</v>
      </c>
      <c r="V6994">
        <v>15808175</v>
      </c>
      <c r="W6994" t="s">
        <v>1835</v>
      </c>
      <c r="X6994">
        <v>557</v>
      </c>
      <c r="Y6994" t="s">
        <v>374</v>
      </c>
      <c r="Z6994" t="s">
        <v>437</v>
      </c>
      <c r="AA6994">
        <v>39</v>
      </c>
      <c r="AB6994">
        <v>7</v>
      </c>
      <c r="AC6994">
        <v>49572.73</v>
      </c>
      <c r="AD6994">
        <v>1</v>
      </c>
      <c r="AE6994">
        <v>1</v>
      </c>
      <c r="AF6994">
        <v>0</v>
      </c>
      <c r="AG6994">
        <v>115287.99</v>
      </c>
      <c r="AH6994">
        <v>1</v>
      </c>
    </row>
    <row r="6995" spans="21:34" x14ac:dyDescent="0.25">
      <c r="U6995">
        <v>6994</v>
      </c>
      <c r="V6995">
        <v>15681342</v>
      </c>
      <c r="W6995" t="s">
        <v>2106</v>
      </c>
      <c r="X6995">
        <v>639</v>
      </c>
      <c r="Y6995" t="s">
        <v>374</v>
      </c>
      <c r="Z6995" t="s">
        <v>437</v>
      </c>
      <c r="AA6995">
        <v>35</v>
      </c>
      <c r="AB6995">
        <v>1</v>
      </c>
      <c r="AC6995">
        <v>103015.12</v>
      </c>
      <c r="AD6995">
        <v>2</v>
      </c>
      <c r="AE6995">
        <v>1</v>
      </c>
      <c r="AF6995">
        <v>1</v>
      </c>
      <c r="AG6995">
        <v>139094.12</v>
      </c>
      <c r="AH6995">
        <v>0</v>
      </c>
    </row>
    <row r="6996" spans="21:34" x14ac:dyDescent="0.25">
      <c r="U6996">
        <v>6995</v>
      </c>
      <c r="V6996">
        <v>15589210</v>
      </c>
      <c r="W6996" t="s">
        <v>2339</v>
      </c>
      <c r="X6996">
        <v>557</v>
      </c>
      <c r="Y6996" t="s">
        <v>374</v>
      </c>
      <c r="Z6996" t="s">
        <v>437</v>
      </c>
      <c r="AA6996">
        <v>24</v>
      </c>
      <c r="AB6996">
        <v>4</v>
      </c>
      <c r="AC6996">
        <v>0</v>
      </c>
      <c r="AD6996">
        <v>1</v>
      </c>
      <c r="AE6996">
        <v>0</v>
      </c>
      <c r="AF6996">
        <v>0</v>
      </c>
      <c r="AG6996">
        <v>20515.72</v>
      </c>
      <c r="AH6996">
        <v>0</v>
      </c>
    </row>
    <row r="6997" spans="21:34" x14ac:dyDescent="0.25">
      <c r="U6997">
        <v>6996</v>
      </c>
      <c r="V6997">
        <v>15696826</v>
      </c>
      <c r="W6997" t="s">
        <v>1335</v>
      </c>
      <c r="X6997">
        <v>633</v>
      </c>
      <c r="Y6997" t="s">
        <v>374</v>
      </c>
      <c r="Z6997" t="s">
        <v>437</v>
      </c>
      <c r="AA6997">
        <v>32</v>
      </c>
      <c r="AB6997">
        <v>1</v>
      </c>
      <c r="AC6997">
        <v>104001.38</v>
      </c>
      <c r="AD6997">
        <v>1</v>
      </c>
      <c r="AE6997">
        <v>0</v>
      </c>
      <c r="AF6997">
        <v>1</v>
      </c>
      <c r="AG6997">
        <v>36642.65</v>
      </c>
      <c r="AH6997">
        <v>0</v>
      </c>
    </row>
    <row r="6998" spans="21:34" x14ac:dyDescent="0.25">
      <c r="U6998">
        <v>6997</v>
      </c>
      <c r="V6998">
        <v>15614962</v>
      </c>
      <c r="W6998" t="s">
        <v>1824</v>
      </c>
      <c r="X6998">
        <v>623</v>
      </c>
      <c r="Y6998" t="s">
        <v>376</v>
      </c>
      <c r="Z6998" t="s">
        <v>437</v>
      </c>
      <c r="AA6998">
        <v>50</v>
      </c>
      <c r="AB6998">
        <v>2</v>
      </c>
      <c r="AC6998">
        <v>87116.71</v>
      </c>
      <c r="AD6998">
        <v>1</v>
      </c>
      <c r="AE6998">
        <v>1</v>
      </c>
      <c r="AF6998">
        <v>1</v>
      </c>
      <c r="AG6998">
        <v>104382.11</v>
      </c>
      <c r="AH6998">
        <v>0</v>
      </c>
    </row>
    <row r="6999" spans="21:34" x14ac:dyDescent="0.25">
      <c r="U6999">
        <v>6998</v>
      </c>
      <c r="V6999">
        <v>15689061</v>
      </c>
      <c r="W6999" t="s">
        <v>2032</v>
      </c>
      <c r="X6999">
        <v>611</v>
      </c>
      <c r="Y6999" t="s">
        <v>374</v>
      </c>
      <c r="Z6999" t="s">
        <v>436</v>
      </c>
      <c r="AA6999">
        <v>68</v>
      </c>
      <c r="AB6999">
        <v>5</v>
      </c>
      <c r="AC6999">
        <v>82547.11</v>
      </c>
      <c r="AD6999">
        <v>2</v>
      </c>
      <c r="AE6999">
        <v>1</v>
      </c>
      <c r="AF6999">
        <v>1</v>
      </c>
      <c r="AG6999">
        <v>146448.01</v>
      </c>
      <c r="AH6999">
        <v>0</v>
      </c>
    </row>
    <row r="7000" spans="21:34" x14ac:dyDescent="0.25">
      <c r="U7000">
        <v>6999</v>
      </c>
      <c r="V7000">
        <v>15640074</v>
      </c>
      <c r="W7000" t="s">
        <v>2726</v>
      </c>
      <c r="X7000">
        <v>666</v>
      </c>
      <c r="Y7000" t="s">
        <v>376</v>
      </c>
      <c r="Z7000" t="s">
        <v>437</v>
      </c>
      <c r="AA7000">
        <v>47</v>
      </c>
      <c r="AB7000">
        <v>5</v>
      </c>
      <c r="AC7000">
        <v>0</v>
      </c>
      <c r="AD7000">
        <v>1</v>
      </c>
      <c r="AE7000">
        <v>0</v>
      </c>
      <c r="AF7000">
        <v>0</v>
      </c>
      <c r="AG7000">
        <v>166650.9</v>
      </c>
      <c r="AH7000">
        <v>1</v>
      </c>
    </row>
    <row r="7001" spans="21:34" x14ac:dyDescent="0.25">
      <c r="U7001">
        <v>7000</v>
      </c>
      <c r="V7001">
        <v>15776156</v>
      </c>
      <c r="W7001" t="s">
        <v>2230</v>
      </c>
      <c r="X7001">
        <v>521</v>
      </c>
      <c r="Y7001" t="s">
        <v>374</v>
      </c>
      <c r="Z7001" t="s">
        <v>436</v>
      </c>
      <c r="AA7001">
        <v>27</v>
      </c>
      <c r="AB7001">
        <v>4</v>
      </c>
      <c r="AC7001">
        <v>121325.84</v>
      </c>
      <c r="AD7001">
        <v>1</v>
      </c>
      <c r="AE7001">
        <v>1</v>
      </c>
      <c r="AF7001">
        <v>1</v>
      </c>
      <c r="AG7001">
        <v>164223.70000000001</v>
      </c>
      <c r="AH7001">
        <v>1</v>
      </c>
    </row>
    <row r="7002" spans="21:34" x14ac:dyDescent="0.25">
      <c r="U7002">
        <v>7001</v>
      </c>
      <c r="V7002">
        <v>15739548</v>
      </c>
      <c r="W7002" t="s">
        <v>911</v>
      </c>
      <c r="X7002">
        <v>775</v>
      </c>
      <c r="Y7002" t="s">
        <v>374</v>
      </c>
      <c r="Z7002" t="s">
        <v>436</v>
      </c>
      <c r="AA7002">
        <v>28</v>
      </c>
      <c r="AB7002">
        <v>9</v>
      </c>
      <c r="AC7002">
        <v>111167.7</v>
      </c>
      <c r="AD7002">
        <v>1</v>
      </c>
      <c r="AE7002">
        <v>1</v>
      </c>
      <c r="AF7002">
        <v>0</v>
      </c>
      <c r="AG7002">
        <v>149331.01</v>
      </c>
      <c r="AH7002">
        <v>0</v>
      </c>
    </row>
    <row r="7003" spans="21:34" x14ac:dyDescent="0.25">
      <c r="U7003">
        <v>7002</v>
      </c>
      <c r="V7003">
        <v>15662854</v>
      </c>
      <c r="W7003" t="s">
        <v>1012</v>
      </c>
      <c r="X7003">
        <v>681</v>
      </c>
      <c r="Y7003" t="s">
        <v>378</v>
      </c>
      <c r="Z7003" t="s">
        <v>436</v>
      </c>
      <c r="AA7003">
        <v>48</v>
      </c>
      <c r="AB7003">
        <v>5</v>
      </c>
      <c r="AC7003">
        <v>139714.4</v>
      </c>
      <c r="AD7003">
        <v>2</v>
      </c>
      <c r="AE7003">
        <v>0</v>
      </c>
      <c r="AF7003">
        <v>0</v>
      </c>
      <c r="AG7003">
        <v>73066.720000000001</v>
      </c>
      <c r="AH7003">
        <v>0</v>
      </c>
    </row>
    <row r="7004" spans="21:34" x14ac:dyDescent="0.25">
      <c r="U7004">
        <v>7003</v>
      </c>
      <c r="V7004">
        <v>15687688</v>
      </c>
      <c r="W7004" t="s">
        <v>1260</v>
      </c>
      <c r="X7004">
        <v>564</v>
      </c>
      <c r="Y7004" t="s">
        <v>378</v>
      </c>
      <c r="Z7004" t="s">
        <v>437</v>
      </c>
      <c r="AA7004">
        <v>32</v>
      </c>
      <c r="AB7004">
        <v>10</v>
      </c>
      <c r="AC7004">
        <v>139875.20000000001</v>
      </c>
      <c r="AD7004">
        <v>2</v>
      </c>
      <c r="AE7004">
        <v>1</v>
      </c>
      <c r="AF7004">
        <v>0</v>
      </c>
      <c r="AG7004">
        <v>15378.23</v>
      </c>
      <c r="AH7004">
        <v>0</v>
      </c>
    </row>
    <row r="7005" spans="21:34" x14ac:dyDescent="0.25">
      <c r="U7005">
        <v>7004</v>
      </c>
      <c r="V7005">
        <v>15715750</v>
      </c>
      <c r="W7005" t="s">
        <v>1590</v>
      </c>
      <c r="X7005">
        <v>646</v>
      </c>
      <c r="Y7005" t="s">
        <v>378</v>
      </c>
      <c r="Z7005" t="s">
        <v>437</v>
      </c>
      <c r="AA7005">
        <v>44</v>
      </c>
      <c r="AB7005">
        <v>2</v>
      </c>
      <c r="AC7005">
        <v>113063.83</v>
      </c>
      <c r="AD7005">
        <v>1</v>
      </c>
      <c r="AE7005">
        <v>0</v>
      </c>
      <c r="AF7005">
        <v>0</v>
      </c>
      <c r="AG7005">
        <v>53072.49</v>
      </c>
      <c r="AH7005">
        <v>1</v>
      </c>
    </row>
    <row r="7006" spans="21:34" x14ac:dyDescent="0.25">
      <c r="U7006">
        <v>7005</v>
      </c>
      <c r="V7006">
        <v>15571121</v>
      </c>
      <c r="W7006" t="s">
        <v>1090</v>
      </c>
      <c r="X7006">
        <v>670</v>
      </c>
      <c r="Y7006" t="s">
        <v>374</v>
      </c>
      <c r="Z7006" t="s">
        <v>437</v>
      </c>
      <c r="AA7006">
        <v>50</v>
      </c>
      <c r="AB7006">
        <v>8</v>
      </c>
      <c r="AC7006">
        <v>138340.06</v>
      </c>
      <c r="AD7006">
        <v>1</v>
      </c>
      <c r="AE7006">
        <v>0</v>
      </c>
      <c r="AF7006">
        <v>1</v>
      </c>
      <c r="AG7006">
        <v>3159.15</v>
      </c>
      <c r="AH7006">
        <v>0</v>
      </c>
    </row>
    <row r="7007" spans="21:34" x14ac:dyDescent="0.25">
      <c r="U7007">
        <v>7006</v>
      </c>
      <c r="V7007">
        <v>15726466</v>
      </c>
      <c r="W7007" t="s">
        <v>1291</v>
      </c>
      <c r="X7007">
        <v>751</v>
      </c>
      <c r="Y7007" t="s">
        <v>374</v>
      </c>
      <c r="Z7007" t="s">
        <v>436</v>
      </c>
      <c r="AA7007">
        <v>43</v>
      </c>
      <c r="AB7007">
        <v>1</v>
      </c>
      <c r="AC7007">
        <v>114974.24</v>
      </c>
      <c r="AD7007">
        <v>1</v>
      </c>
      <c r="AE7007">
        <v>1</v>
      </c>
      <c r="AF7007">
        <v>0</v>
      </c>
      <c r="AG7007">
        <v>125920.54</v>
      </c>
      <c r="AH7007">
        <v>0</v>
      </c>
    </row>
    <row r="7008" spans="21:34" x14ac:dyDescent="0.25">
      <c r="U7008">
        <v>7007</v>
      </c>
      <c r="V7008">
        <v>15660390</v>
      </c>
      <c r="W7008" t="s">
        <v>892</v>
      </c>
      <c r="X7008">
        <v>544</v>
      </c>
      <c r="Y7008" t="s">
        <v>374</v>
      </c>
      <c r="Z7008" t="s">
        <v>437</v>
      </c>
      <c r="AA7008">
        <v>33</v>
      </c>
      <c r="AB7008">
        <v>6</v>
      </c>
      <c r="AC7008">
        <v>0</v>
      </c>
      <c r="AD7008">
        <v>2</v>
      </c>
      <c r="AE7008">
        <v>1</v>
      </c>
      <c r="AF7008">
        <v>1</v>
      </c>
      <c r="AG7008">
        <v>124113.04</v>
      </c>
      <c r="AH7008">
        <v>0</v>
      </c>
    </row>
    <row r="7009" spans="21:34" x14ac:dyDescent="0.25">
      <c r="U7009">
        <v>7008</v>
      </c>
      <c r="V7009">
        <v>15663942</v>
      </c>
      <c r="W7009" t="s">
        <v>1000</v>
      </c>
      <c r="X7009">
        <v>639</v>
      </c>
      <c r="Y7009" t="s">
        <v>374</v>
      </c>
      <c r="Z7009" t="s">
        <v>437</v>
      </c>
      <c r="AA7009">
        <v>38</v>
      </c>
      <c r="AB7009">
        <v>5</v>
      </c>
      <c r="AC7009">
        <v>0</v>
      </c>
      <c r="AD7009">
        <v>2</v>
      </c>
      <c r="AE7009">
        <v>0</v>
      </c>
      <c r="AF7009">
        <v>0</v>
      </c>
      <c r="AG7009">
        <v>93716.38</v>
      </c>
      <c r="AH7009">
        <v>0</v>
      </c>
    </row>
    <row r="7010" spans="21:34" x14ac:dyDescent="0.25">
      <c r="U7010">
        <v>7009</v>
      </c>
      <c r="V7010">
        <v>15638610</v>
      </c>
      <c r="W7010" t="s">
        <v>761</v>
      </c>
      <c r="X7010">
        <v>635</v>
      </c>
      <c r="Y7010" t="s">
        <v>378</v>
      </c>
      <c r="Z7010" t="s">
        <v>437</v>
      </c>
      <c r="AA7010">
        <v>65</v>
      </c>
      <c r="AB7010">
        <v>5</v>
      </c>
      <c r="AC7010">
        <v>117325.54</v>
      </c>
      <c r="AD7010">
        <v>1</v>
      </c>
      <c r="AE7010">
        <v>1</v>
      </c>
      <c r="AF7010">
        <v>0</v>
      </c>
      <c r="AG7010">
        <v>155799.85999999999</v>
      </c>
      <c r="AH7010">
        <v>1</v>
      </c>
    </row>
    <row r="7011" spans="21:34" x14ac:dyDescent="0.25">
      <c r="U7011">
        <v>7010</v>
      </c>
      <c r="V7011">
        <v>15644446</v>
      </c>
      <c r="W7011" t="s">
        <v>1883</v>
      </c>
      <c r="X7011">
        <v>672</v>
      </c>
      <c r="Y7011" t="s">
        <v>374</v>
      </c>
      <c r="Z7011" t="s">
        <v>437</v>
      </c>
      <c r="AA7011">
        <v>28</v>
      </c>
      <c r="AB7011">
        <v>6</v>
      </c>
      <c r="AC7011">
        <v>0</v>
      </c>
      <c r="AD7011">
        <v>1</v>
      </c>
      <c r="AE7011">
        <v>0</v>
      </c>
      <c r="AF7011">
        <v>1</v>
      </c>
      <c r="AG7011">
        <v>8814.69</v>
      </c>
      <c r="AH7011">
        <v>0</v>
      </c>
    </row>
    <row r="7012" spans="21:34" x14ac:dyDescent="0.25">
      <c r="U7012">
        <v>7011</v>
      </c>
      <c r="V7012">
        <v>15585892</v>
      </c>
      <c r="W7012" t="s">
        <v>1852</v>
      </c>
      <c r="X7012">
        <v>639</v>
      </c>
      <c r="Y7012" t="s">
        <v>374</v>
      </c>
      <c r="Z7012" t="s">
        <v>437</v>
      </c>
      <c r="AA7012">
        <v>35</v>
      </c>
      <c r="AB7012">
        <v>8</v>
      </c>
      <c r="AC7012">
        <v>0</v>
      </c>
      <c r="AD7012">
        <v>1</v>
      </c>
      <c r="AE7012">
        <v>0</v>
      </c>
      <c r="AF7012">
        <v>0</v>
      </c>
      <c r="AG7012">
        <v>164453.98000000001</v>
      </c>
      <c r="AH7012">
        <v>0</v>
      </c>
    </row>
    <row r="7013" spans="21:34" x14ac:dyDescent="0.25">
      <c r="U7013">
        <v>7012</v>
      </c>
      <c r="V7013">
        <v>15609356</v>
      </c>
      <c r="W7013" t="s">
        <v>3087</v>
      </c>
      <c r="X7013">
        <v>697</v>
      </c>
      <c r="Y7013" t="s">
        <v>374</v>
      </c>
      <c r="Z7013" t="s">
        <v>437</v>
      </c>
      <c r="AA7013">
        <v>25</v>
      </c>
      <c r="AB7013">
        <v>1</v>
      </c>
      <c r="AC7013">
        <v>0</v>
      </c>
      <c r="AD7013">
        <v>2</v>
      </c>
      <c r="AE7013">
        <v>0</v>
      </c>
      <c r="AF7013">
        <v>0</v>
      </c>
      <c r="AG7013">
        <v>87803.32</v>
      </c>
      <c r="AH7013">
        <v>0</v>
      </c>
    </row>
    <row r="7014" spans="21:34" x14ac:dyDescent="0.25">
      <c r="U7014">
        <v>7013</v>
      </c>
      <c r="V7014">
        <v>15803378</v>
      </c>
      <c r="W7014" t="s">
        <v>1177</v>
      </c>
      <c r="X7014">
        <v>850</v>
      </c>
      <c r="Y7014" t="s">
        <v>376</v>
      </c>
      <c r="Z7014" t="s">
        <v>436</v>
      </c>
      <c r="AA7014">
        <v>44</v>
      </c>
      <c r="AB7014">
        <v>8</v>
      </c>
      <c r="AC7014">
        <v>0</v>
      </c>
      <c r="AD7014">
        <v>2</v>
      </c>
      <c r="AE7014">
        <v>1</v>
      </c>
      <c r="AF7014">
        <v>1</v>
      </c>
      <c r="AG7014">
        <v>183617.32</v>
      </c>
      <c r="AH7014">
        <v>0</v>
      </c>
    </row>
    <row r="7015" spans="21:34" x14ac:dyDescent="0.25">
      <c r="U7015">
        <v>7014</v>
      </c>
      <c r="V7015">
        <v>15599440</v>
      </c>
      <c r="W7015" t="s">
        <v>1303</v>
      </c>
      <c r="X7015">
        <v>748</v>
      </c>
      <c r="Y7015" t="s">
        <v>374</v>
      </c>
      <c r="Z7015" t="s">
        <v>437</v>
      </c>
      <c r="AA7015">
        <v>34</v>
      </c>
      <c r="AB7015">
        <v>8</v>
      </c>
      <c r="AC7015">
        <v>0</v>
      </c>
      <c r="AD7015">
        <v>2</v>
      </c>
      <c r="AE7015">
        <v>1</v>
      </c>
      <c r="AF7015">
        <v>0</v>
      </c>
      <c r="AG7015">
        <v>53584.03</v>
      </c>
      <c r="AH7015">
        <v>0</v>
      </c>
    </row>
    <row r="7016" spans="21:34" x14ac:dyDescent="0.25">
      <c r="U7016">
        <v>7015</v>
      </c>
      <c r="V7016">
        <v>15692408</v>
      </c>
      <c r="W7016" t="s">
        <v>947</v>
      </c>
      <c r="X7016">
        <v>463</v>
      </c>
      <c r="Y7016" t="s">
        <v>376</v>
      </c>
      <c r="Z7016" t="s">
        <v>437</v>
      </c>
      <c r="AA7016">
        <v>35</v>
      </c>
      <c r="AB7016">
        <v>2</v>
      </c>
      <c r="AC7016">
        <v>0</v>
      </c>
      <c r="AD7016">
        <v>2</v>
      </c>
      <c r="AE7016">
        <v>1</v>
      </c>
      <c r="AF7016">
        <v>1</v>
      </c>
      <c r="AG7016">
        <v>1950.93</v>
      </c>
      <c r="AH7016">
        <v>0</v>
      </c>
    </row>
    <row r="7017" spans="21:34" x14ac:dyDescent="0.25">
      <c r="U7017">
        <v>7016</v>
      </c>
      <c r="V7017">
        <v>15683168</v>
      </c>
      <c r="W7017" t="s">
        <v>3088</v>
      </c>
      <c r="X7017">
        <v>572</v>
      </c>
      <c r="Y7017" t="s">
        <v>374</v>
      </c>
      <c r="Z7017" t="s">
        <v>437</v>
      </c>
      <c r="AA7017">
        <v>30</v>
      </c>
      <c r="AB7017">
        <v>6</v>
      </c>
      <c r="AC7017">
        <v>0</v>
      </c>
      <c r="AD7017">
        <v>1</v>
      </c>
      <c r="AE7017">
        <v>0</v>
      </c>
      <c r="AF7017">
        <v>1</v>
      </c>
      <c r="AG7017">
        <v>175025.27</v>
      </c>
      <c r="AH7017">
        <v>0</v>
      </c>
    </row>
    <row r="7018" spans="21:34" x14ac:dyDescent="0.25">
      <c r="U7018">
        <v>7017</v>
      </c>
      <c r="V7018">
        <v>15790254</v>
      </c>
      <c r="W7018" t="s">
        <v>803</v>
      </c>
      <c r="X7018">
        <v>741</v>
      </c>
      <c r="Y7018" t="s">
        <v>376</v>
      </c>
      <c r="Z7018" t="s">
        <v>436</v>
      </c>
      <c r="AA7018">
        <v>50</v>
      </c>
      <c r="AB7018">
        <v>1</v>
      </c>
      <c r="AC7018">
        <v>78737.61</v>
      </c>
      <c r="AD7018">
        <v>1</v>
      </c>
      <c r="AE7018">
        <v>1</v>
      </c>
      <c r="AF7018">
        <v>1</v>
      </c>
      <c r="AG7018">
        <v>13018.96</v>
      </c>
      <c r="AH7018">
        <v>0</v>
      </c>
    </row>
    <row r="7019" spans="21:34" x14ac:dyDescent="0.25">
      <c r="U7019">
        <v>7018</v>
      </c>
      <c r="V7019">
        <v>15767729</v>
      </c>
      <c r="W7019" t="s">
        <v>41</v>
      </c>
      <c r="X7019">
        <v>646</v>
      </c>
      <c r="Y7019" t="s">
        <v>376</v>
      </c>
      <c r="Z7019" t="s">
        <v>436</v>
      </c>
      <c r="AA7019">
        <v>25</v>
      </c>
      <c r="AB7019">
        <v>5</v>
      </c>
      <c r="AC7019">
        <v>182876.88</v>
      </c>
      <c r="AD7019">
        <v>2</v>
      </c>
      <c r="AE7019">
        <v>1</v>
      </c>
      <c r="AF7019">
        <v>1</v>
      </c>
      <c r="AG7019">
        <v>42537.59</v>
      </c>
      <c r="AH7019">
        <v>1</v>
      </c>
    </row>
    <row r="7020" spans="21:34" x14ac:dyDescent="0.25">
      <c r="U7020">
        <v>7019</v>
      </c>
      <c r="V7020">
        <v>15768600</v>
      </c>
      <c r="W7020" t="s">
        <v>786</v>
      </c>
      <c r="X7020">
        <v>805</v>
      </c>
      <c r="Y7020" t="s">
        <v>378</v>
      </c>
      <c r="Z7020" t="s">
        <v>436</v>
      </c>
      <c r="AA7020">
        <v>50</v>
      </c>
      <c r="AB7020">
        <v>9</v>
      </c>
      <c r="AC7020">
        <v>130023.38</v>
      </c>
      <c r="AD7020">
        <v>1</v>
      </c>
      <c r="AE7020">
        <v>1</v>
      </c>
      <c r="AF7020">
        <v>0</v>
      </c>
      <c r="AG7020">
        <v>62989.82</v>
      </c>
      <c r="AH7020">
        <v>1</v>
      </c>
    </row>
    <row r="7021" spans="21:34" x14ac:dyDescent="0.25">
      <c r="U7021">
        <v>7020</v>
      </c>
      <c r="V7021">
        <v>15699839</v>
      </c>
      <c r="W7021" t="s">
        <v>1932</v>
      </c>
      <c r="X7021">
        <v>637</v>
      </c>
      <c r="Y7021" t="s">
        <v>374</v>
      </c>
      <c r="Z7021" t="s">
        <v>436</v>
      </c>
      <c r="AA7021">
        <v>36</v>
      </c>
      <c r="AB7021">
        <v>2</v>
      </c>
      <c r="AC7021">
        <v>152606.82</v>
      </c>
      <c r="AD7021">
        <v>1</v>
      </c>
      <c r="AE7021">
        <v>1</v>
      </c>
      <c r="AF7021">
        <v>1</v>
      </c>
      <c r="AG7021">
        <v>71692.800000000003</v>
      </c>
      <c r="AH7021">
        <v>0</v>
      </c>
    </row>
    <row r="7022" spans="21:34" x14ac:dyDescent="0.25">
      <c r="U7022">
        <v>7021</v>
      </c>
      <c r="V7022">
        <v>15786237</v>
      </c>
      <c r="W7022" t="s">
        <v>3089</v>
      </c>
      <c r="X7022">
        <v>651</v>
      </c>
      <c r="Y7022" t="s">
        <v>374</v>
      </c>
      <c r="Z7022" t="s">
        <v>436</v>
      </c>
      <c r="AA7022">
        <v>28</v>
      </c>
      <c r="AB7022">
        <v>7</v>
      </c>
      <c r="AC7022">
        <v>0</v>
      </c>
      <c r="AD7022">
        <v>2</v>
      </c>
      <c r="AE7022">
        <v>1</v>
      </c>
      <c r="AF7022">
        <v>0</v>
      </c>
      <c r="AG7022">
        <v>823.96</v>
      </c>
      <c r="AH7022">
        <v>0</v>
      </c>
    </row>
    <row r="7023" spans="21:34" x14ac:dyDescent="0.25">
      <c r="U7023">
        <v>7022</v>
      </c>
      <c r="V7023">
        <v>15694530</v>
      </c>
      <c r="W7023" t="s">
        <v>2075</v>
      </c>
      <c r="X7023">
        <v>672</v>
      </c>
      <c r="Y7023" t="s">
        <v>374</v>
      </c>
      <c r="Z7023" t="s">
        <v>436</v>
      </c>
      <c r="AA7023">
        <v>28</v>
      </c>
      <c r="AB7023">
        <v>4</v>
      </c>
      <c r="AC7023">
        <v>167268.98000000001</v>
      </c>
      <c r="AD7023">
        <v>1</v>
      </c>
      <c r="AE7023">
        <v>1</v>
      </c>
      <c r="AF7023">
        <v>1</v>
      </c>
      <c r="AG7023">
        <v>169469.3</v>
      </c>
      <c r="AH7023">
        <v>0</v>
      </c>
    </row>
    <row r="7024" spans="21:34" x14ac:dyDescent="0.25">
      <c r="U7024">
        <v>7023</v>
      </c>
      <c r="V7024">
        <v>15796813</v>
      </c>
      <c r="W7024" t="s">
        <v>2329</v>
      </c>
      <c r="X7024">
        <v>493</v>
      </c>
      <c r="Y7024" t="s">
        <v>374</v>
      </c>
      <c r="Z7024" t="s">
        <v>436</v>
      </c>
      <c r="AA7024">
        <v>54</v>
      </c>
      <c r="AB7024">
        <v>3</v>
      </c>
      <c r="AC7024">
        <v>167831.88</v>
      </c>
      <c r="AD7024">
        <v>2</v>
      </c>
      <c r="AE7024">
        <v>1</v>
      </c>
      <c r="AF7024">
        <v>0</v>
      </c>
      <c r="AG7024">
        <v>150159.95000000001</v>
      </c>
      <c r="AH7024">
        <v>1</v>
      </c>
    </row>
    <row r="7025" spans="21:34" x14ac:dyDescent="0.25">
      <c r="U7025">
        <v>7024</v>
      </c>
      <c r="V7025">
        <v>15605791</v>
      </c>
      <c r="W7025" t="s">
        <v>773</v>
      </c>
      <c r="X7025">
        <v>524</v>
      </c>
      <c r="Y7025" t="s">
        <v>378</v>
      </c>
      <c r="Z7025" t="s">
        <v>436</v>
      </c>
      <c r="AA7025">
        <v>29</v>
      </c>
      <c r="AB7025">
        <v>9</v>
      </c>
      <c r="AC7025">
        <v>144287.6</v>
      </c>
      <c r="AD7025">
        <v>2</v>
      </c>
      <c r="AE7025">
        <v>1</v>
      </c>
      <c r="AF7025">
        <v>0</v>
      </c>
      <c r="AG7025">
        <v>32063.3</v>
      </c>
      <c r="AH7025">
        <v>0</v>
      </c>
    </row>
    <row r="7026" spans="21:34" x14ac:dyDescent="0.25">
      <c r="U7026">
        <v>7025</v>
      </c>
      <c r="V7026">
        <v>15714087</v>
      </c>
      <c r="W7026" t="s">
        <v>3090</v>
      </c>
      <c r="X7026">
        <v>624</v>
      </c>
      <c r="Y7026" t="s">
        <v>378</v>
      </c>
      <c r="Z7026" t="s">
        <v>437</v>
      </c>
      <c r="AA7026">
        <v>45</v>
      </c>
      <c r="AB7026">
        <v>5</v>
      </c>
      <c r="AC7026">
        <v>151855.32999999999</v>
      </c>
      <c r="AD7026">
        <v>1</v>
      </c>
      <c r="AE7026">
        <v>1</v>
      </c>
      <c r="AF7026">
        <v>0</v>
      </c>
      <c r="AG7026">
        <v>68794.149999999994</v>
      </c>
      <c r="AH7026">
        <v>0</v>
      </c>
    </row>
    <row r="7027" spans="21:34" x14ac:dyDescent="0.25">
      <c r="U7027">
        <v>7026</v>
      </c>
      <c r="V7027">
        <v>15711446</v>
      </c>
      <c r="W7027" t="s">
        <v>1366</v>
      </c>
      <c r="X7027">
        <v>569</v>
      </c>
      <c r="Y7027" t="s">
        <v>376</v>
      </c>
      <c r="Z7027" t="s">
        <v>437</v>
      </c>
      <c r="AA7027">
        <v>51</v>
      </c>
      <c r="AB7027">
        <v>3</v>
      </c>
      <c r="AC7027">
        <v>0</v>
      </c>
      <c r="AD7027">
        <v>3</v>
      </c>
      <c r="AE7027">
        <v>1</v>
      </c>
      <c r="AF7027">
        <v>0</v>
      </c>
      <c r="AG7027">
        <v>75084.960000000006</v>
      </c>
      <c r="AH7027">
        <v>1</v>
      </c>
    </row>
    <row r="7028" spans="21:34" x14ac:dyDescent="0.25">
      <c r="U7028">
        <v>7027</v>
      </c>
      <c r="V7028">
        <v>15588123</v>
      </c>
      <c r="W7028" t="s">
        <v>1727</v>
      </c>
      <c r="X7028">
        <v>677</v>
      </c>
      <c r="Y7028" t="s">
        <v>374</v>
      </c>
      <c r="Z7028" t="s">
        <v>437</v>
      </c>
      <c r="AA7028">
        <v>27</v>
      </c>
      <c r="AB7028">
        <v>2</v>
      </c>
      <c r="AC7028">
        <v>0</v>
      </c>
      <c r="AD7028">
        <v>2</v>
      </c>
      <c r="AE7028">
        <v>0</v>
      </c>
      <c r="AF7028">
        <v>1</v>
      </c>
      <c r="AG7028">
        <v>114685.92</v>
      </c>
      <c r="AH7028">
        <v>0</v>
      </c>
    </row>
    <row r="7029" spans="21:34" x14ac:dyDescent="0.25">
      <c r="U7029">
        <v>7028</v>
      </c>
      <c r="V7029">
        <v>15748552</v>
      </c>
      <c r="W7029" t="s">
        <v>1031</v>
      </c>
      <c r="X7029">
        <v>464</v>
      </c>
      <c r="Y7029" t="s">
        <v>378</v>
      </c>
      <c r="Z7029" t="s">
        <v>436</v>
      </c>
      <c r="AA7029">
        <v>37</v>
      </c>
      <c r="AB7029">
        <v>4</v>
      </c>
      <c r="AC7029">
        <v>155994.15</v>
      </c>
      <c r="AD7029">
        <v>1</v>
      </c>
      <c r="AE7029">
        <v>0</v>
      </c>
      <c r="AF7029">
        <v>0</v>
      </c>
      <c r="AG7029">
        <v>143665.44</v>
      </c>
      <c r="AH7029">
        <v>0</v>
      </c>
    </row>
    <row r="7030" spans="21:34" x14ac:dyDescent="0.25">
      <c r="U7030">
        <v>7029</v>
      </c>
      <c r="V7030">
        <v>15618410</v>
      </c>
      <c r="W7030" t="s">
        <v>1476</v>
      </c>
      <c r="X7030">
        <v>718</v>
      </c>
      <c r="Y7030" t="s">
        <v>378</v>
      </c>
      <c r="Z7030" t="s">
        <v>436</v>
      </c>
      <c r="AA7030">
        <v>26</v>
      </c>
      <c r="AB7030">
        <v>7</v>
      </c>
      <c r="AC7030">
        <v>147527.03</v>
      </c>
      <c r="AD7030">
        <v>1</v>
      </c>
      <c r="AE7030">
        <v>0</v>
      </c>
      <c r="AF7030">
        <v>0</v>
      </c>
      <c r="AG7030">
        <v>51099.56</v>
      </c>
      <c r="AH7030">
        <v>0</v>
      </c>
    </row>
    <row r="7031" spans="21:34" x14ac:dyDescent="0.25">
      <c r="U7031">
        <v>7030</v>
      </c>
      <c r="V7031">
        <v>15672432</v>
      </c>
      <c r="W7031" t="s">
        <v>1743</v>
      </c>
      <c r="X7031">
        <v>594</v>
      </c>
      <c r="Y7031" t="s">
        <v>374</v>
      </c>
      <c r="Z7031" t="s">
        <v>437</v>
      </c>
      <c r="AA7031">
        <v>53</v>
      </c>
      <c r="AB7031">
        <v>4</v>
      </c>
      <c r="AC7031">
        <v>0</v>
      </c>
      <c r="AD7031">
        <v>1</v>
      </c>
      <c r="AE7031">
        <v>1</v>
      </c>
      <c r="AF7031">
        <v>0</v>
      </c>
      <c r="AG7031">
        <v>5408.74</v>
      </c>
      <c r="AH7031">
        <v>1</v>
      </c>
    </row>
    <row r="7032" spans="21:34" x14ac:dyDescent="0.25">
      <c r="U7032">
        <v>7031</v>
      </c>
      <c r="V7032">
        <v>15610042</v>
      </c>
      <c r="W7032" t="s">
        <v>947</v>
      </c>
      <c r="X7032">
        <v>574</v>
      </c>
      <c r="Y7032" t="s">
        <v>374</v>
      </c>
      <c r="Z7032" t="s">
        <v>436</v>
      </c>
      <c r="AA7032">
        <v>33</v>
      </c>
      <c r="AB7032">
        <v>8</v>
      </c>
      <c r="AC7032">
        <v>100267.03</v>
      </c>
      <c r="AD7032">
        <v>1</v>
      </c>
      <c r="AE7032">
        <v>1</v>
      </c>
      <c r="AF7032">
        <v>0</v>
      </c>
      <c r="AG7032">
        <v>103006.27</v>
      </c>
      <c r="AH7032">
        <v>0</v>
      </c>
    </row>
    <row r="7033" spans="21:34" x14ac:dyDescent="0.25">
      <c r="U7033">
        <v>7032</v>
      </c>
      <c r="V7033">
        <v>15580914</v>
      </c>
      <c r="W7033" t="s">
        <v>810</v>
      </c>
      <c r="X7033">
        <v>478</v>
      </c>
      <c r="Y7033" t="s">
        <v>376</v>
      </c>
      <c r="Z7033" t="s">
        <v>436</v>
      </c>
      <c r="AA7033">
        <v>48</v>
      </c>
      <c r="AB7033">
        <v>0</v>
      </c>
      <c r="AC7033">
        <v>83287.05</v>
      </c>
      <c r="AD7033">
        <v>2</v>
      </c>
      <c r="AE7033">
        <v>0</v>
      </c>
      <c r="AF7033">
        <v>1</v>
      </c>
      <c r="AG7033">
        <v>44147.95</v>
      </c>
      <c r="AH7033">
        <v>1</v>
      </c>
    </row>
    <row r="7034" spans="21:34" x14ac:dyDescent="0.25">
      <c r="U7034">
        <v>7033</v>
      </c>
      <c r="V7034">
        <v>15583680</v>
      </c>
      <c r="W7034" t="s">
        <v>946</v>
      </c>
      <c r="X7034">
        <v>615</v>
      </c>
      <c r="Y7034" t="s">
        <v>376</v>
      </c>
      <c r="Z7034" t="s">
        <v>436</v>
      </c>
      <c r="AA7034">
        <v>41</v>
      </c>
      <c r="AB7034">
        <v>4</v>
      </c>
      <c r="AC7034">
        <v>0</v>
      </c>
      <c r="AD7034">
        <v>1</v>
      </c>
      <c r="AE7034">
        <v>0</v>
      </c>
      <c r="AF7034">
        <v>1</v>
      </c>
      <c r="AG7034">
        <v>149278.96</v>
      </c>
      <c r="AH7034">
        <v>0</v>
      </c>
    </row>
    <row r="7035" spans="21:34" x14ac:dyDescent="0.25">
      <c r="U7035">
        <v>7034</v>
      </c>
      <c r="V7035">
        <v>15813718</v>
      </c>
      <c r="W7035" t="s">
        <v>1232</v>
      </c>
      <c r="X7035">
        <v>651</v>
      </c>
      <c r="Y7035" t="s">
        <v>376</v>
      </c>
      <c r="Z7035" t="s">
        <v>436</v>
      </c>
      <c r="AA7035">
        <v>45</v>
      </c>
      <c r="AB7035">
        <v>4</v>
      </c>
      <c r="AC7035">
        <v>0</v>
      </c>
      <c r="AD7035">
        <v>2</v>
      </c>
      <c r="AE7035">
        <v>0</v>
      </c>
      <c r="AF7035">
        <v>0</v>
      </c>
      <c r="AG7035">
        <v>193009.21</v>
      </c>
      <c r="AH7035">
        <v>0</v>
      </c>
    </row>
    <row r="7036" spans="21:34" x14ac:dyDescent="0.25">
      <c r="U7036">
        <v>7035</v>
      </c>
      <c r="V7036">
        <v>15767264</v>
      </c>
      <c r="W7036" t="s">
        <v>3004</v>
      </c>
      <c r="X7036">
        <v>465</v>
      </c>
      <c r="Y7036" t="s">
        <v>378</v>
      </c>
      <c r="Z7036" t="s">
        <v>436</v>
      </c>
      <c r="AA7036">
        <v>53</v>
      </c>
      <c r="AB7036">
        <v>1</v>
      </c>
      <c r="AC7036">
        <v>117438.17</v>
      </c>
      <c r="AD7036">
        <v>1</v>
      </c>
      <c r="AE7036">
        <v>0</v>
      </c>
      <c r="AF7036">
        <v>0</v>
      </c>
      <c r="AG7036">
        <v>74898.8</v>
      </c>
      <c r="AH7036">
        <v>1</v>
      </c>
    </row>
    <row r="7037" spans="21:34" x14ac:dyDescent="0.25">
      <c r="U7037">
        <v>7036</v>
      </c>
      <c r="V7037">
        <v>15686461</v>
      </c>
      <c r="W7037" t="s">
        <v>3091</v>
      </c>
      <c r="X7037">
        <v>558</v>
      </c>
      <c r="Y7037" t="s">
        <v>374</v>
      </c>
      <c r="Z7037" t="s">
        <v>437</v>
      </c>
      <c r="AA7037">
        <v>56</v>
      </c>
      <c r="AB7037">
        <v>7</v>
      </c>
      <c r="AC7037">
        <v>121235.05</v>
      </c>
      <c r="AD7037">
        <v>2</v>
      </c>
      <c r="AE7037">
        <v>1</v>
      </c>
      <c r="AF7037">
        <v>1</v>
      </c>
      <c r="AG7037">
        <v>116253.1</v>
      </c>
      <c r="AH7037">
        <v>0</v>
      </c>
    </row>
    <row r="7038" spans="21:34" x14ac:dyDescent="0.25">
      <c r="U7038">
        <v>7037</v>
      </c>
      <c r="V7038">
        <v>15678882</v>
      </c>
      <c r="W7038" t="s">
        <v>846</v>
      </c>
      <c r="X7038">
        <v>540</v>
      </c>
      <c r="Y7038" t="s">
        <v>378</v>
      </c>
      <c r="Z7038" t="s">
        <v>436</v>
      </c>
      <c r="AA7038">
        <v>37</v>
      </c>
      <c r="AB7038">
        <v>3</v>
      </c>
      <c r="AC7038">
        <v>129965.18</v>
      </c>
      <c r="AD7038">
        <v>1</v>
      </c>
      <c r="AE7038">
        <v>0</v>
      </c>
      <c r="AF7038">
        <v>0</v>
      </c>
      <c r="AG7038">
        <v>19374.080000000002</v>
      </c>
      <c r="AH7038">
        <v>0</v>
      </c>
    </row>
    <row r="7039" spans="21:34" x14ac:dyDescent="0.25">
      <c r="U7039">
        <v>7038</v>
      </c>
      <c r="V7039">
        <v>15789611</v>
      </c>
      <c r="W7039" t="s">
        <v>1111</v>
      </c>
      <c r="X7039">
        <v>568</v>
      </c>
      <c r="Y7039" t="s">
        <v>378</v>
      </c>
      <c r="Z7039" t="s">
        <v>436</v>
      </c>
      <c r="AA7039">
        <v>46</v>
      </c>
      <c r="AB7039">
        <v>8</v>
      </c>
      <c r="AC7039">
        <v>150836.92000000001</v>
      </c>
      <c r="AD7039">
        <v>1</v>
      </c>
      <c r="AE7039">
        <v>0</v>
      </c>
      <c r="AF7039">
        <v>0</v>
      </c>
      <c r="AG7039">
        <v>64516.800000000003</v>
      </c>
      <c r="AH7039">
        <v>1</v>
      </c>
    </row>
    <row r="7040" spans="21:34" x14ac:dyDescent="0.25">
      <c r="U7040">
        <v>7039</v>
      </c>
      <c r="V7040">
        <v>15668679</v>
      </c>
      <c r="W7040" t="s">
        <v>1604</v>
      </c>
      <c r="X7040">
        <v>630</v>
      </c>
      <c r="Y7040" t="s">
        <v>374</v>
      </c>
      <c r="Z7040" t="s">
        <v>436</v>
      </c>
      <c r="AA7040">
        <v>31</v>
      </c>
      <c r="AB7040">
        <v>0</v>
      </c>
      <c r="AC7040">
        <v>0</v>
      </c>
      <c r="AD7040">
        <v>2</v>
      </c>
      <c r="AE7040">
        <v>1</v>
      </c>
      <c r="AF7040">
        <v>1</v>
      </c>
      <c r="AG7040">
        <v>34475.14</v>
      </c>
      <c r="AH7040">
        <v>0</v>
      </c>
    </row>
    <row r="7041" spans="21:34" x14ac:dyDescent="0.25">
      <c r="U7041">
        <v>7040</v>
      </c>
      <c r="V7041">
        <v>15631685</v>
      </c>
      <c r="W7041" t="s">
        <v>2384</v>
      </c>
      <c r="X7041">
        <v>523</v>
      </c>
      <c r="Y7041" t="s">
        <v>378</v>
      </c>
      <c r="Z7041" t="s">
        <v>436</v>
      </c>
      <c r="AA7041">
        <v>60</v>
      </c>
      <c r="AB7041">
        <v>1</v>
      </c>
      <c r="AC7041">
        <v>163894.35</v>
      </c>
      <c r="AD7041">
        <v>1</v>
      </c>
      <c r="AE7041">
        <v>0</v>
      </c>
      <c r="AF7041">
        <v>1</v>
      </c>
      <c r="AG7041">
        <v>57061.71</v>
      </c>
      <c r="AH7041">
        <v>0</v>
      </c>
    </row>
    <row r="7042" spans="21:34" x14ac:dyDescent="0.25">
      <c r="U7042">
        <v>7041</v>
      </c>
      <c r="V7042">
        <v>15655658</v>
      </c>
      <c r="W7042" t="s">
        <v>2062</v>
      </c>
      <c r="X7042">
        <v>678</v>
      </c>
      <c r="Y7042" t="s">
        <v>374</v>
      </c>
      <c r="Z7042" t="s">
        <v>437</v>
      </c>
      <c r="AA7042">
        <v>48</v>
      </c>
      <c r="AB7042">
        <v>2</v>
      </c>
      <c r="AC7042">
        <v>0</v>
      </c>
      <c r="AD7042">
        <v>2</v>
      </c>
      <c r="AE7042">
        <v>1</v>
      </c>
      <c r="AF7042">
        <v>1</v>
      </c>
      <c r="AG7042">
        <v>32301.88</v>
      </c>
      <c r="AH7042">
        <v>0</v>
      </c>
    </row>
    <row r="7043" spans="21:34" x14ac:dyDescent="0.25">
      <c r="U7043">
        <v>7042</v>
      </c>
      <c r="V7043">
        <v>15753591</v>
      </c>
      <c r="W7043" t="s">
        <v>652</v>
      </c>
      <c r="X7043">
        <v>438</v>
      </c>
      <c r="Y7043" t="s">
        <v>374</v>
      </c>
      <c r="Z7043" t="s">
        <v>436</v>
      </c>
      <c r="AA7043">
        <v>38</v>
      </c>
      <c r="AB7043">
        <v>2</v>
      </c>
      <c r="AC7043">
        <v>0</v>
      </c>
      <c r="AD7043">
        <v>2</v>
      </c>
      <c r="AE7043">
        <v>1</v>
      </c>
      <c r="AF7043">
        <v>0</v>
      </c>
      <c r="AG7043">
        <v>136859.54999999999</v>
      </c>
      <c r="AH7043">
        <v>0</v>
      </c>
    </row>
    <row r="7044" spans="21:34" x14ac:dyDescent="0.25">
      <c r="U7044">
        <v>7043</v>
      </c>
      <c r="V7044">
        <v>15617348</v>
      </c>
      <c r="W7044" t="s">
        <v>1028</v>
      </c>
      <c r="X7044">
        <v>544</v>
      </c>
      <c r="Y7044" t="s">
        <v>374</v>
      </c>
      <c r="Z7044" t="s">
        <v>436</v>
      </c>
      <c r="AA7044">
        <v>44</v>
      </c>
      <c r="AB7044">
        <v>1</v>
      </c>
      <c r="AC7044">
        <v>0</v>
      </c>
      <c r="AD7044">
        <v>2</v>
      </c>
      <c r="AE7044">
        <v>0</v>
      </c>
      <c r="AF7044">
        <v>0</v>
      </c>
      <c r="AG7044">
        <v>69244.240000000005</v>
      </c>
      <c r="AH7044">
        <v>0</v>
      </c>
    </row>
    <row r="7045" spans="21:34" x14ac:dyDescent="0.25">
      <c r="U7045">
        <v>7044</v>
      </c>
      <c r="V7045">
        <v>15704581</v>
      </c>
      <c r="W7045" t="s">
        <v>925</v>
      </c>
      <c r="X7045">
        <v>595</v>
      </c>
      <c r="Y7045" t="s">
        <v>378</v>
      </c>
      <c r="Z7045" t="s">
        <v>436</v>
      </c>
      <c r="AA7045">
        <v>34</v>
      </c>
      <c r="AB7045">
        <v>2</v>
      </c>
      <c r="AC7045">
        <v>87967.42</v>
      </c>
      <c r="AD7045">
        <v>2</v>
      </c>
      <c r="AE7045">
        <v>0</v>
      </c>
      <c r="AF7045">
        <v>1</v>
      </c>
      <c r="AG7045">
        <v>156309.51999999999</v>
      </c>
      <c r="AH7045">
        <v>0</v>
      </c>
    </row>
    <row r="7046" spans="21:34" x14ac:dyDescent="0.25">
      <c r="U7046">
        <v>7045</v>
      </c>
      <c r="V7046">
        <v>15738487</v>
      </c>
      <c r="W7046" t="s">
        <v>3092</v>
      </c>
      <c r="X7046">
        <v>678</v>
      </c>
      <c r="Y7046" t="s">
        <v>374</v>
      </c>
      <c r="Z7046" t="s">
        <v>436</v>
      </c>
      <c r="AA7046">
        <v>26</v>
      </c>
      <c r="AB7046">
        <v>3</v>
      </c>
      <c r="AC7046">
        <v>0</v>
      </c>
      <c r="AD7046">
        <v>2</v>
      </c>
      <c r="AE7046">
        <v>1</v>
      </c>
      <c r="AF7046">
        <v>0</v>
      </c>
      <c r="AG7046">
        <v>4989.33</v>
      </c>
      <c r="AH7046">
        <v>0</v>
      </c>
    </row>
    <row r="7047" spans="21:34" x14ac:dyDescent="0.25">
      <c r="U7047">
        <v>7046</v>
      </c>
      <c r="V7047">
        <v>15648069</v>
      </c>
      <c r="W7047" t="s">
        <v>1648</v>
      </c>
      <c r="X7047">
        <v>850</v>
      </c>
      <c r="Y7047" t="s">
        <v>374</v>
      </c>
      <c r="Z7047" t="s">
        <v>437</v>
      </c>
      <c r="AA7047">
        <v>36</v>
      </c>
      <c r="AB7047">
        <v>6</v>
      </c>
      <c r="AC7047">
        <v>0</v>
      </c>
      <c r="AD7047">
        <v>2</v>
      </c>
      <c r="AE7047">
        <v>1</v>
      </c>
      <c r="AF7047">
        <v>1</v>
      </c>
      <c r="AG7047">
        <v>190194.95</v>
      </c>
      <c r="AH7047">
        <v>0</v>
      </c>
    </row>
    <row r="7048" spans="21:34" x14ac:dyDescent="0.25">
      <c r="U7048">
        <v>7047</v>
      </c>
      <c r="V7048">
        <v>15737627</v>
      </c>
      <c r="W7048" t="s">
        <v>3093</v>
      </c>
      <c r="X7048">
        <v>589</v>
      </c>
      <c r="Y7048" t="s">
        <v>378</v>
      </c>
      <c r="Z7048" t="s">
        <v>437</v>
      </c>
      <c r="AA7048">
        <v>20</v>
      </c>
      <c r="AB7048">
        <v>2</v>
      </c>
      <c r="AC7048">
        <v>121093.29</v>
      </c>
      <c r="AD7048">
        <v>2</v>
      </c>
      <c r="AE7048">
        <v>1</v>
      </c>
      <c r="AF7048">
        <v>0</v>
      </c>
      <c r="AG7048">
        <v>3529.72</v>
      </c>
      <c r="AH7048">
        <v>0</v>
      </c>
    </row>
    <row r="7049" spans="21:34" x14ac:dyDescent="0.25">
      <c r="U7049">
        <v>7048</v>
      </c>
      <c r="V7049">
        <v>15731586</v>
      </c>
      <c r="W7049" t="s">
        <v>1517</v>
      </c>
      <c r="X7049">
        <v>785</v>
      </c>
      <c r="Y7049" t="s">
        <v>376</v>
      </c>
      <c r="Z7049" t="s">
        <v>437</v>
      </c>
      <c r="AA7049">
        <v>31</v>
      </c>
      <c r="AB7049">
        <v>2</v>
      </c>
      <c r="AC7049">
        <v>121691.54</v>
      </c>
      <c r="AD7049">
        <v>2</v>
      </c>
      <c r="AE7049">
        <v>0</v>
      </c>
      <c r="AF7049">
        <v>0</v>
      </c>
      <c r="AG7049">
        <v>81778.720000000001</v>
      </c>
      <c r="AH7049">
        <v>0</v>
      </c>
    </row>
    <row r="7050" spans="21:34" x14ac:dyDescent="0.25">
      <c r="U7050">
        <v>7049</v>
      </c>
      <c r="V7050">
        <v>15757467</v>
      </c>
      <c r="W7050" t="s">
        <v>1155</v>
      </c>
      <c r="X7050">
        <v>563</v>
      </c>
      <c r="Y7050" t="s">
        <v>376</v>
      </c>
      <c r="Z7050" t="s">
        <v>436</v>
      </c>
      <c r="AA7050">
        <v>57</v>
      </c>
      <c r="AB7050">
        <v>6</v>
      </c>
      <c r="AC7050">
        <v>0</v>
      </c>
      <c r="AD7050">
        <v>2</v>
      </c>
      <c r="AE7050">
        <v>1</v>
      </c>
      <c r="AF7050">
        <v>1</v>
      </c>
      <c r="AG7050">
        <v>39297.480000000003</v>
      </c>
      <c r="AH7050">
        <v>0</v>
      </c>
    </row>
    <row r="7051" spans="21:34" x14ac:dyDescent="0.25">
      <c r="U7051">
        <v>7050</v>
      </c>
      <c r="V7051">
        <v>15597709</v>
      </c>
      <c r="W7051" t="s">
        <v>3094</v>
      </c>
      <c r="X7051">
        <v>602</v>
      </c>
      <c r="Y7051" t="s">
        <v>374</v>
      </c>
      <c r="Z7051" t="s">
        <v>437</v>
      </c>
      <c r="AA7051">
        <v>39</v>
      </c>
      <c r="AB7051">
        <v>6</v>
      </c>
      <c r="AC7051">
        <v>154121.32</v>
      </c>
      <c r="AD7051">
        <v>2</v>
      </c>
      <c r="AE7051">
        <v>1</v>
      </c>
      <c r="AF7051">
        <v>0</v>
      </c>
      <c r="AG7051">
        <v>176614.86</v>
      </c>
      <c r="AH7051">
        <v>1</v>
      </c>
    </row>
    <row r="7052" spans="21:34" x14ac:dyDescent="0.25">
      <c r="U7052">
        <v>7051</v>
      </c>
      <c r="V7052">
        <v>15720529</v>
      </c>
      <c r="W7052" t="s">
        <v>1728</v>
      </c>
      <c r="X7052">
        <v>591</v>
      </c>
      <c r="Y7052" t="s">
        <v>374</v>
      </c>
      <c r="Z7052" t="s">
        <v>436</v>
      </c>
      <c r="AA7052">
        <v>29</v>
      </c>
      <c r="AB7052">
        <v>6</v>
      </c>
      <c r="AC7052">
        <v>0</v>
      </c>
      <c r="AD7052">
        <v>2</v>
      </c>
      <c r="AE7052">
        <v>1</v>
      </c>
      <c r="AF7052">
        <v>1</v>
      </c>
      <c r="AG7052">
        <v>108684.65</v>
      </c>
      <c r="AH7052">
        <v>0</v>
      </c>
    </row>
    <row r="7053" spans="21:34" x14ac:dyDescent="0.25">
      <c r="U7053">
        <v>7052</v>
      </c>
      <c r="V7053">
        <v>15596797</v>
      </c>
      <c r="W7053" t="s">
        <v>3095</v>
      </c>
      <c r="X7053">
        <v>643</v>
      </c>
      <c r="Y7053" t="s">
        <v>376</v>
      </c>
      <c r="Z7053" t="s">
        <v>436</v>
      </c>
      <c r="AA7053">
        <v>43</v>
      </c>
      <c r="AB7053">
        <v>1</v>
      </c>
      <c r="AC7053">
        <v>0</v>
      </c>
      <c r="AD7053">
        <v>2</v>
      </c>
      <c r="AE7053">
        <v>1</v>
      </c>
      <c r="AF7053">
        <v>1</v>
      </c>
      <c r="AG7053">
        <v>145764.4</v>
      </c>
      <c r="AH7053">
        <v>0</v>
      </c>
    </row>
    <row r="7054" spans="21:34" x14ac:dyDescent="0.25">
      <c r="U7054">
        <v>7053</v>
      </c>
      <c r="V7054">
        <v>15681755</v>
      </c>
      <c r="W7054" t="s">
        <v>3096</v>
      </c>
      <c r="X7054">
        <v>605</v>
      </c>
      <c r="Y7054" t="s">
        <v>374</v>
      </c>
      <c r="Z7054" t="s">
        <v>437</v>
      </c>
      <c r="AA7054">
        <v>32</v>
      </c>
      <c r="AB7054">
        <v>5</v>
      </c>
      <c r="AC7054">
        <v>0</v>
      </c>
      <c r="AD7054">
        <v>2</v>
      </c>
      <c r="AE7054">
        <v>1</v>
      </c>
      <c r="AF7054">
        <v>1</v>
      </c>
      <c r="AG7054">
        <v>42135.28</v>
      </c>
      <c r="AH7054">
        <v>0</v>
      </c>
    </row>
    <row r="7055" spans="21:34" x14ac:dyDescent="0.25">
      <c r="U7055">
        <v>7054</v>
      </c>
      <c r="V7055">
        <v>15815271</v>
      </c>
      <c r="W7055" t="s">
        <v>734</v>
      </c>
      <c r="X7055">
        <v>755</v>
      </c>
      <c r="Y7055" t="s">
        <v>378</v>
      </c>
      <c r="Z7055" t="s">
        <v>436</v>
      </c>
      <c r="AA7055">
        <v>43</v>
      </c>
      <c r="AB7055">
        <v>6</v>
      </c>
      <c r="AC7055">
        <v>165048.5</v>
      </c>
      <c r="AD7055">
        <v>3</v>
      </c>
      <c r="AE7055">
        <v>1</v>
      </c>
      <c r="AF7055">
        <v>0</v>
      </c>
      <c r="AG7055">
        <v>16929.41</v>
      </c>
      <c r="AH7055">
        <v>1</v>
      </c>
    </row>
    <row r="7056" spans="21:34" x14ac:dyDescent="0.25">
      <c r="U7056">
        <v>7055</v>
      </c>
      <c r="V7056">
        <v>15682860</v>
      </c>
      <c r="W7056" t="s">
        <v>1066</v>
      </c>
      <c r="X7056">
        <v>769</v>
      </c>
      <c r="Y7056" t="s">
        <v>376</v>
      </c>
      <c r="Z7056" t="s">
        <v>436</v>
      </c>
      <c r="AA7056">
        <v>38</v>
      </c>
      <c r="AB7056">
        <v>6</v>
      </c>
      <c r="AC7056">
        <v>0</v>
      </c>
      <c r="AD7056">
        <v>2</v>
      </c>
      <c r="AE7056">
        <v>0</v>
      </c>
      <c r="AF7056">
        <v>0</v>
      </c>
      <c r="AG7056">
        <v>104393.78</v>
      </c>
      <c r="AH7056">
        <v>0</v>
      </c>
    </row>
    <row r="7057" spans="21:34" x14ac:dyDescent="0.25">
      <c r="U7057">
        <v>7056</v>
      </c>
      <c r="V7057">
        <v>15621546</v>
      </c>
      <c r="W7057" t="s">
        <v>2067</v>
      </c>
      <c r="X7057">
        <v>620</v>
      </c>
      <c r="Y7057" t="s">
        <v>374</v>
      </c>
      <c r="Z7057" t="s">
        <v>437</v>
      </c>
      <c r="AA7057">
        <v>33</v>
      </c>
      <c r="AB7057">
        <v>9</v>
      </c>
      <c r="AC7057">
        <v>127638.35</v>
      </c>
      <c r="AD7057">
        <v>1</v>
      </c>
      <c r="AE7057">
        <v>1</v>
      </c>
      <c r="AF7057">
        <v>1</v>
      </c>
      <c r="AG7057">
        <v>192717.57</v>
      </c>
      <c r="AH7057">
        <v>0</v>
      </c>
    </row>
    <row r="7058" spans="21:34" x14ac:dyDescent="0.25">
      <c r="U7058">
        <v>7057</v>
      </c>
      <c r="V7058">
        <v>15705918</v>
      </c>
      <c r="W7058" t="s">
        <v>3083</v>
      </c>
      <c r="X7058">
        <v>725</v>
      </c>
      <c r="Y7058" t="s">
        <v>374</v>
      </c>
      <c r="Z7058" t="s">
        <v>436</v>
      </c>
      <c r="AA7058">
        <v>31</v>
      </c>
      <c r="AB7058">
        <v>8</v>
      </c>
      <c r="AC7058">
        <v>0</v>
      </c>
      <c r="AD7058">
        <v>2</v>
      </c>
      <c r="AE7058">
        <v>1</v>
      </c>
      <c r="AF7058">
        <v>1</v>
      </c>
      <c r="AG7058">
        <v>59650.42</v>
      </c>
      <c r="AH7058">
        <v>0</v>
      </c>
    </row>
    <row r="7059" spans="21:34" x14ac:dyDescent="0.25">
      <c r="U7059">
        <v>7058</v>
      </c>
      <c r="V7059">
        <v>15684512</v>
      </c>
      <c r="W7059" t="s">
        <v>1414</v>
      </c>
      <c r="X7059">
        <v>818</v>
      </c>
      <c r="Y7059" t="s">
        <v>378</v>
      </c>
      <c r="Z7059" t="s">
        <v>437</v>
      </c>
      <c r="AA7059">
        <v>72</v>
      </c>
      <c r="AB7059">
        <v>8</v>
      </c>
      <c r="AC7059">
        <v>135290.42000000001</v>
      </c>
      <c r="AD7059">
        <v>2</v>
      </c>
      <c r="AE7059">
        <v>1</v>
      </c>
      <c r="AF7059">
        <v>1</v>
      </c>
      <c r="AG7059">
        <v>63729.72</v>
      </c>
      <c r="AH7059">
        <v>0</v>
      </c>
    </row>
    <row r="7060" spans="21:34" x14ac:dyDescent="0.25">
      <c r="U7060">
        <v>7059</v>
      </c>
      <c r="V7060">
        <v>15671769</v>
      </c>
      <c r="W7060" t="s">
        <v>1327</v>
      </c>
      <c r="X7060">
        <v>624</v>
      </c>
      <c r="Y7060" t="s">
        <v>374</v>
      </c>
      <c r="Z7060" t="s">
        <v>437</v>
      </c>
      <c r="AA7060">
        <v>71</v>
      </c>
      <c r="AB7060">
        <v>4</v>
      </c>
      <c r="AC7060">
        <v>170252.05</v>
      </c>
      <c r="AD7060">
        <v>3</v>
      </c>
      <c r="AE7060">
        <v>1</v>
      </c>
      <c r="AF7060">
        <v>1</v>
      </c>
      <c r="AG7060">
        <v>73679.59</v>
      </c>
      <c r="AH7060">
        <v>1</v>
      </c>
    </row>
    <row r="7061" spans="21:34" x14ac:dyDescent="0.25">
      <c r="U7061">
        <v>7060</v>
      </c>
      <c r="V7061">
        <v>15642934</v>
      </c>
      <c r="W7061" t="s">
        <v>1794</v>
      </c>
      <c r="X7061">
        <v>669</v>
      </c>
      <c r="Y7061" t="s">
        <v>378</v>
      </c>
      <c r="Z7061" t="s">
        <v>437</v>
      </c>
      <c r="AA7061">
        <v>35</v>
      </c>
      <c r="AB7061">
        <v>4</v>
      </c>
      <c r="AC7061">
        <v>108269.2</v>
      </c>
      <c r="AD7061">
        <v>2</v>
      </c>
      <c r="AE7061">
        <v>1</v>
      </c>
      <c r="AF7061">
        <v>0</v>
      </c>
      <c r="AG7061">
        <v>174969.92</v>
      </c>
      <c r="AH7061">
        <v>0</v>
      </c>
    </row>
    <row r="7062" spans="21:34" x14ac:dyDescent="0.25">
      <c r="U7062">
        <v>7061</v>
      </c>
      <c r="V7062">
        <v>15594305</v>
      </c>
      <c r="W7062" t="s">
        <v>1791</v>
      </c>
      <c r="X7062">
        <v>712</v>
      </c>
      <c r="Y7062" t="s">
        <v>374</v>
      </c>
      <c r="Z7062" t="s">
        <v>437</v>
      </c>
      <c r="AA7062">
        <v>32</v>
      </c>
      <c r="AB7062">
        <v>1</v>
      </c>
      <c r="AC7062">
        <v>0</v>
      </c>
      <c r="AD7062">
        <v>2</v>
      </c>
      <c r="AE7062">
        <v>1</v>
      </c>
      <c r="AF7062">
        <v>0</v>
      </c>
      <c r="AG7062">
        <v>1703.58</v>
      </c>
      <c r="AH7062">
        <v>0</v>
      </c>
    </row>
    <row r="7063" spans="21:34" x14ac:dyDescent="0.25">
      <c r="U7063">
        <v>7062</v>
      </c>
      <c r="V7063">
        <v>15789201</v>
      </c>
      <c r="W7063" t="s">
        <v>1723</v>
      </c>
      <c r="X7063">
        <v>603</v>
      </c>
      <c r="Y7063" t="s">
        <v>378</v>
      </c>
      <c r="Z7063" t="s">
        <v>437</v>
      </c>
      <c r="AA7063">
        <v>35</v>
      </c>
      <c r="AB7063">
        <v>9</v>
      </c>
      <c r="AC7063">
        <v>145623.35999999999</v>
      </c>
      <c r="AD7063">
        <v>1</v>
      </c>
      <c r="AE7063">
        <v>1</v>
      </c>
      <c r="AF7063">
        <v>0</v>
      </c>
      <c r="AG7063">
        <v>163181.62</v>
      </c>
      <c r="AH7063">
        <v>0</v>
      </c>
    </row>
    <row r="7064" spans="21:34" x14ac:dyDescent="0.25">
      <c r="U7064">
        <v>7063</v>
      </c>
      <c r="V7064">
        <v>15706762</v>
      </c>
      <c r="W7064" t="s">
        <v>2449</v>
      </c>
      <c r="X7064">
        <v>597</v>
      </c>
      <c r="Y7064" t="s">
        <v>374</v>
      </c>
      <c r="Z7064" t="s">
        <v>437</v>
      </c>
      <c r="AA7064">
        <v>41</v>
      </c>
      <c r="AB7064">
        <v>4</v>
      </c>
      <c r="AC7064">
        <v>145809.53</v>
      </c>
      <c r="AD7064">
        <v>2</v>
      </c>
      <c r="AE7064">
        <v>1</v>
      </c>
      <c r="AF7064">
        <v>1</v>
      </c>
      <c r="AG7064">
        <v>52319.26</v>
      </c>
      <c r="AH7064">
        <v>0</v>
      </c>
    </row>
    <row r="7065" spans="21:34" x14ac:dyDescent="0.25">
      <c r="U7065">
        <v>7064</v>
      </c>
      <c r="V7065">
        <v>15766183</v>
      </c>
      <c r="W7065" t="s">
        <v>1707</v>
      </c>
      <c r="X7065">
        <v>580</v>
      </c>
      <c r="Y7065" t="s">
        <v>378</v>
      </c>
      <c r="Z7065" t="s">
        <v>436</v>
      </c>
      <c r="AA7065">
        <v>76</v>
      </c>
      <c r="AB7065">
        <v>2</v>
      </c>
      <c r="AC7065">
        <v>130334.84</v>
      </c>
      <c r="AD7065">
        <v>2</v>
      </c>
      <c r="AE7065">
        <v>1</v>
      </c>
      <c r="AF7065">
        <v>1</v>
      </c>
      <c r="AG7065">
        <v>51672.08</v>
      </c>
      <c r="AH7065">
        <v>0</v>
      </c>
    </row>
    <row r="7066" spans="21:34" x14ac:dyDescent="0.25">
      <c r="U7066">
        <v>7065</v>
      </c>
      <c r="V7066">
        <v>15777994</v>
      </c>
      <c r="W7066" t="s">
        <v>1420</v>
      </c>
      <c r="X7066">
        <v>718</v>
      </c>
      <c r="Y7066" t="s">
        <v>374</v>
      </c>
      <c r="Z7066" t="s">
        <v>437</v>
      </c>
      <c r="AA7066">
        <v>39</v>
      </c>
      <c r="AB7066">
        <v>3</v>
      </c>
      <c r="AC7066">
        <v>0</v>
      </c>
      <c r="AD7066">
        <v>2</v>
      </c>
      <c r="AE7066">
        <v>1</v>
      </c>
      <c r="AF7066">
        <v>1</v>
      </c>
      <c r="AG7066">
        <v>145355.10999999999</v>
      </c>
      <c r="AH7066">
        <v>0</v>
      </c>
    </row>
    <row r="7067" spans="21:34" x14ac:dyDescent="0.25">
      <c r="U7067">
        <v>7066</v>
      </c>
      <c r="V7067">
        <v>15568162</v>
      </c>
      <c r="W7067" t="s">
        <v>1323</v>
      </c>
      <c r="X7067">
        <v>527</v>
      </c>
      <c r="Y7067" t="s">
        <v>376</v>
      </c>
      <c r="Z7067" t="s">
        <v>436</v>
      </c>
      <c r="AA7067">
        <v>53</v>
      </c>
      <c r="AB7067">
        <v>8</v>
      </c>
      <c r="AC7067">
        <v>0</v>
      </c>
      <c r="AD7067">
        <v>1</v>
      </c>
      <c r="AE7067">
        <v>1</v>
      </c>
      <c r="AF7067">
        <v>1</v>
      </c>
      <c r="AG7067">
        <v>51711.57</v>
      </c>
      <c r="AH7067">
        <v>0</v>
      </c>
    </row>
    <row r="7068" spans="21:34" x14ac:dyDescent="0.25">
      <c r="U7068">
        <v>7067</v>
      </c>
      <c r="V7068">
        <v>15680643</v>
      </c>
      <c r="W7068" t="s">
        <v>1066</v>
      </c>
      <c r="X7068">
        <v>729</v>
      </c>
      <c r="Y7068" t="s">
        <v>376</v>
      </c>
      <c r="Z7068" t="s">
        <v>437</v>
      </c>
      <c r="AA7068">
        <v>42</v>
      </c>
      <c r="AB7068">
        <v>1</v>
      </c>
      <c r="AC7068">
        <v>0</v>
      </c>
      <c r="AD7068">
        <v>2</v>
      </c>
      <c r="AE7068">
        <v>1</v>
      </c>
      <c r="AF7068">
        <v>1</v>
      </c>
      <c r="AG7068">
        <v>149535.97</v>
      </c>
      <c r="AH7068">
        <v>0</v>
      </c>
    </row>
    <row r="7069" spans="21:34" x14ac:dyDescent="0.25">
      <c r="U7069">
        <v>7068</v>
      </c>
      <c r="V7069">
        <v>15761854</v>
      </c>
      <c r="W7069" t="s">
        <v>1689</v>
      </c>
      <c r="X7069">
        <v>746</v>
      </c>
      <c r="Y7069" t="s">
        <v>374</v>
      </c>
      <c r="Z7069" t="s">
        <v>437</v>
      </c>
      <c r="AA7069">
        <v>24</v>
      </c>
      <c r="AB7069">
        <v>4</v>
      </c>
      <c r="AC7069">
        <v>0</v>
      </c>
      <c r="AD7069">
        <v>1</v>
      </c>
      <c r="AE7069">
        <v>0</v>
      </c>
      <c r="AF7069">
        <v>1</v>
      </c>
      <c r="AG7069">
        <v>94105</v>
      </c>
      <c r="AH7069">
        <v>0</v>
      </c>
    </row>
    <row r="7070" spans="21:34" x14ac:dyDescent="0.25">
      <c r="U7070">
        <v>7069</v>
      </c>
      <c r="V7070">
        <v>15730793</v>
      </c>
      <c r="W7070" t="s">
        <v>948</v>
      </c>
      <c r="X7070">
        <v>699</v>
      </c>
      <c r="Y7070" t="s">
        <v>378</v>
      </c>
      <c r="Z7070" t="s">
        <v>437</v>
      </c>
      <c r="AA7070">
        <v>54</v>
      </c>
      <c r="AB7070">
        <v>3</v>
      </c>
      <c r="AC7070">
        <v>111009.32</v>
      </c>
      <c r="AD7070">
        <v>1</v>
      </c>
      <c r="AE7070">
        <v>1</v>
      </c>
      <c r="AF7070">
        <v>1</v>
      </c>
      <c r="AG7070">
        <v>155905.79</v>
      </c>
      <c r="AH7070">
        <v>1</v>
      </c>
    </row>
    <row r="7071" spans="21:34" x14ac:dyDescent="0.25">
      <c r="U7071">
        <v>7070</v>
      </c>
      <c r="V7071">
        <v>15692137</v>
      </c>
      <c r="W7071" t="s">
        <v>1220</v>
      </c>
      <c r="X7071">
        <v>759</v>
      </c>
      <c r="Y7071" t="s">
        <v>374</v>
      </c>
      <c r="Z7071" t="s">
        <v>437</v>
      </c>
      <c r="AA7071">
        <v>46</v>
      </c>
      <c r="AB7071">
        <v>2</v>
      </c>
      <c r="AC7071">
        <v>0</v>
      </c>
      <c r="AD7071">
        <v>1</v>
      </c>
      <c r="AE7071">
        <v>1</v>
      </c>
      <c r="AF7071">
        <v>1</v>
      </c>
      <c r="AG7071">
        <v>138380.10999999999</v>
      </c>
      <c r="AH7071">
        <v>0</v>
      </c>
    </row>
    <row r="7072" spans="21:34" x14ac:dyDescent="0.25">
      <c r="U7072">
        <v>7071</v>
      </c>
      <c r="V7072">
        <v>15608595</v>
      </c>
      <c r="W7072" t="s">
        <v>1849</v>
      </c>
      <c r="X7072">
        <v>748</v>
      </c>
      <c r="Y7072" t="s">
        <v>374</v>
      </c>
      <c r="Z7072" t="s">
        <v>437</v>
      </c>
      <c r="AA7072">
        <v>39</v>
      </c>
      <c r="AB7072">
        <v>3</v>
      </c>
      <c r="AC7072">
        <v>157371.54</v>
      </c>
      <c r="AD7072">
        <v>1</v>
      </c>
      <c r="AE7072">
        <v>0</v>
      </c>
      <c r="AF7072">
        <v>1</v>
      </c>
      <c r="AG7072">
        <v>97734.3</v>
      </c>
      <c r="AH7072">
        <v>0</v>
      </c>
    </row>
    <row r="7073" spans="21:34" x14ac:dyDescent="0.25">
      <c r="U7073">
        <v>7072</v>
      </c>
      <c r="V7073">
        <v>15709459</v>
      </c>
      <c r="W7073" t="s">
        <v>1863</v>
      </c>
      <c r="X7073">
        <v>698</v>
      </c>
      <c r="Y7073" t="s">
        <v>376</v>
      </c>
      <c r="Z7073" t="s">
        <v>437</v>
      </c>
      <c r="AA7073">
        <v>63</v>
      </c>
      <c r="AB7073">
        <v>5</v>
      </c>
      <c r="AC7073">
        <v>0</v>
      </c>
      <c r="AD7073">
        <v>1</v>
      </c>
      <c r="AE7073">
        <v>1</v>
      </c>
      <c r="AF7073">
        <v>1</v>
      </c>
      <c r="AG7073">
        <v>173576.71</v>
      </c>
      <c r="AH7073">
        <v>0</v>
      </c>
    </row>
    <row r="7074" spans="21:34" x14ac:dyDescent="0.25">
      <c r="U7074">
        <v>7073</v>
      </c>
      <c r="V7074">
        <v>15775750</v>
      </c>
      <c r="W7074" t="s">
        <v>878</v>
      </c>
      <c r="X7074">
        <v>686</v>
      </c>
      <c r="Y7074" t="s">
        <v>374</v>
      </c>
      <c r="Z7074" t="s">
        <v>436</v>
      </c>
      <c r="AA7074">
        <v>37</v>
      </c>
      <c r="AB7074">
        <v>9</v>
      </c>
      <c r="AC7074">
        <v>134560.62</v>
      </c>
      <c r="AD7074">
        <v>1</v>
      </c>
      <c r="AE7074">
        <v>1</v>
      </c>
      <c r="AF7074">
        <v>0</v>
      </c>
      <c r="AG7074">
        <v>27596.39</v>
      </c>
      <c r="AH7074">
        <v>0</v>
      </c>
    </row>
    <row r="7075" spans="21:34" x14ac:dyDescent="0.25">
      <c r="U7075">
        <v>7074</v>
      </c>
      <c r="V7075">
        <v>15585855</v>
      </c>
      <c r="W7075" t="s">
        <v>1632</v>
      </c>
      <c r="X7075">
        <v>679</v>
      </c>
      <c r="Y7075" t="s">
        <v>374</v>
      </c>
      <c r="Z7075" t="s">
        <v>436</v>
      </c>
      <c r="AA7075">
        <v>40</v>
      </c>
      <c r="AB7075">
        <v>1</v>
      </c>
      <c r="AC7075">
        <v>0</v>
      </c>
      <c r="AD7075">
        <v>1</v>
      </c>
      <c r="AE7075">
        <v>1</v>
      </c>
      <c r="AF7075">
        <v>1</v>
      </c>
      <c r="AG7075">
        <v>16897.189999999999</v>
      </c>
      <c r="AH7075">
        <v>0</v>
      </c>
    </row>
    <row r="7076" spans="21:34" x14ac:dyDescent="0.25">
      <c r="U7076">
        <v>7075</v>
      </c>
      <c r="V7076">
        <v>15752139</v>
      </c>
      <c r="W7076" t="s">
        <v>3097</v>
      </c>
      <c r="X7076">
        <v>682</v>
      </c>
      <c r="Y7076" t="s">
        <v>378</v>
      </c>
      <c r="Z7076" t="s">
        <v>436</v>
      </c>
      <c r="AA7076">
        <v>36</v>
      </c>
      <c r="AB7076">
        <v>5</v>
      </c>
      <c r="AC7076">
        <v>72373.62</v>
      </c>
      <c r="AD7076">
        <v>2</v>
      </c>
      <c r="AE7076">
        <v>1</v>
      </c>
      <c r="AF7076">
        <v>0</v>
      </c>
      <c r="AG7076">
        <v>36895.99</v>
      </c>
      <c r="AH7076">
        <v>0</v>
      </c>
    </row>
    <row r="7077" spans="21:34" x14ac:dyDescent="0.25">
      <c r="U7077">
        <v>7076</v>
      </c>
      <c r="V7077">
        <v>15768295</v>
      </c>
      <c r="W7077" t="s">
        <v>1652</v>
      </c>
      <c r="X7077">
        <v>778</v>
      </c>
      <c r="Y7077" t="s">
        <v>374</v>
      </c>
      <c r="Z7077" t="s">
        <v>437</v>
      </c>
      <c r="AA7077">
        <v>34</v>
      </c>
      <c r="AB7077">
        <v>7</v>
      </c>
      <c r="AC7077">
        <v>109564.1</v>
      </c>
      <c r="AD7077">
        <v>1</v>
      </c>
      <c r="AE7077">
        <v>0</v>
      </c>
      <c r="AF7077">
        <v>1</v>
      </c>
      <c r="AG7077">
        <v>113046.81</v>
      </c>
      <c r="AH7077">
        <v>0</v>
      </c>
    </row>
    <row r="7078" spans="21:34" x14ac:dyDescent="0.25">
      <c r="U7078">
        <v>7077</v>
      </c>
      <c r="V7078">
        <v>15766906</v>
      </c>
      <c r="W7078" t="s">
        <v>2434</v>
      </c>
      <c r="X7078">
        <v>742</v>
      </c>
      <c r="Y7078" t="s">
        <v>374</v>
      </c>
      <c r="Z7078" t="s">
        <v>437</v>
      </c>
      <c r="AA7078">
        <v>25</v>
      </c>
      <c r="AB7078">
        <v>4</v>
      </c>
      <c r="AC7078">
        <v>132116.13</v>
      </c>
      <c r="AD7078">
        <v>2</v>
      </c>
      <c r="AE7078">
        <v>1</v>
      </c>
      <c r="AF7078">
        <v>0</v>
      </c>
      <c r="AG7078">
        <v>129933.5</v>
      </c>
      <c r="AH7078">
        <v>0</v>
      </c>
    </row>
    <row r="7079" spans="21:34" x14ac:dyDescent="0.25">
      <c r="U7079">
        <v>7078</v>
      </c>
      <c r="V7079">
        <v>15725776</v>
      </c>
      <c r="W7079" t="s">
        <v>3098</v>
      </c>
      <c r="X7079">
        <v>649</v>
      </c>
      <c r="Y7079" t="s">
        <v>378</v>
      </c>
      <c r="Z7079" t="s">
        <v>436</v>
      </c>
      <c r="AA7079">
        <v>24</v>
      </c>
      <c r="AB7079">
        <v>7</v>
      </c>
      <c r="AC7079">
        <v>101195.23</v>
      </c>
      <c r="AD7079">
        <v>1</v>
      </c>
      <c r="AE7079">
        <v>0</v>
      </c>
      <c r="AF7079">
        <v>0</v>
      </c>
      <c r="AG7079">
        <v>133091.32</v>
      </c>
      <c r="AH7079">
        <v>0</v>
      </c>
    </row>
    <row r="7080" spans="21:34" x14ac:dyDescent="0.25">
      <c r="U7080">
        <v>7079</v>
      </c>
      <c r="V7080">
        <v>15682576</v>
      </c>
      <c r="W7080" t="s">
        <v>3099</v>
      </c>
      <c r="X7080">
        <v>763</v>
      </c>
      <c r="Y7080" t="s">
        <v>374</v>
      </c>
      <c r="Z7080" t="s">
        <v>436</v>
      </c>
      <c r="AA7080">
        <v>67</v>
      </c>
      <c r="AB7080">
        <v>1</v>
      </c>
      <c r="AC7080">
        <v>149436.73000000001</v>
      </c>
      <c r="AD7080">
        <v>2</v>
      </c>
      <c r="AE7080">
        <v>0</v>
      </c>
      <c r="AF7080">
        <v>1</v>
      </c>
      <c r="AG7080">
        <v>106282.74</v>
      </c>
      <c r="AH7080">
        <v>0</v>
      </c>
    </row>
    <row r="7081" spans="21:34" x14ac:dyDescent="0.25">
      <c r="U7081">
        <v>7080</v>
      </c>
      <c r="V7081">
        <v>15704081</v>
      </c>
      <c r="W7081" t="s">
        <v>1016</v>
      </c>
      <c r="X7081">
        <v>595</v>
      </c>
      <c r="Y7081" t="s">
        <v>378</v>
      </c>
      <c r="Z7081" t="s">
        <v>436</v>
      </c>
      <c r="AA7081">
        <v>30</v>
      </c>
      <c r="AB7081">
        <v>9</v>
      </c>
      <c r="AC7081">
        <v>130682.11</v>
      </c>
      <c r="AD7081">
        <v>2</v>
      </c>
      <c r="AE7081">
        <v>1</v>
      </c>
      <c r="AF7081">
        <v>1</v>
      </c>
      <c r="AG7081">
        <v>57862.879999999997</v>
      </c>
      <c r="AH7081">
        <v>0</v>
      </c>
    </row>
    <row r="7082" spans="21:34" x14ac:dyDescent="0.25">
      <c r="U7082">
        <v>7081</v>
      </c>
      <c r="V7082">
        <v>15719940</v>
      </c>
      <c r="W7082" t="s">
        <v>1885</v>
      </c>
      <c r="X7082">
        <v>628</v>
      </c>
      <c r="Y7082" t="s">
        <v>378</v>
      </c>
      <c r="Z7082" t="s">
        <v>437</v>
      </c>
      <c r="AA7082">
        <v>51</v>
      </c>
      <c r="AB7082">
        <v>10</v>
      </c>
      <c r="AC7082">
        <v>115280.49</v>
      </c>
      <c r="AD7082">
        <v>2</v>
      </c>
      <c r="AE7082">
        <v>0</v>
      </c>
      <c r="AF7082">
        <v>0</v>
      </c>
      <c r="AG7082">
        <v>12628.61</v>
      </c>
      <c r="AH7082">
        <v>1</v>
      </c>
    </row>
    <row r="7083" spans="21:34" x14ac:dyDescent="0.25">
      <c r="U7083">
        <v>7082</v>
      </c>
      <c r="V7083">
        <v>15672894</v>
      </c>
      <c r="W7083" t="s">
        <v>3100</v>
      </c>
      <c r="X7083">
        <v>625</v>
      </c>
      <c r="Y7083" t="s">
        <v>374</v>
      </c>
      <c r="Z7083" t="s">
        <v>437</v>
      </c>
      <c r="AA7083">
        <v>36</v>
      </c>
      <c r="AB7083">
        <v>8</v>
      </c>
      <c r="AC7083">
        <v>129944.39</v>
      </c>
      <c r="AD7083">
        <v>2</v>
      </c>
      <c r="AE7083">
        <v>0</v>
      </c>
      <c r="AF7083">
        <v>0</v>
      </c>
      <c r="AG7083">
        <v>198914.8</v>
      </c>
      <c r="AH7083">
        <v>0</v>
      </c>
    </row>
    <row r="7084" spans="21:34" x14ac:dyDescent="0.25">
      <c r="U7084">
        <v>7083</v>
      </c>
      <c r="V7084">
        <v>15667451</v>
      </c>
      <c r="W7084" t="s">
        <v>781</v>
      </c>
      <c r="X7084">
        <v>733</v>
      </c>
      <c r="Y7084" t="s">
        <v>374</v>
      </c>
      <c r="Z7084" t="s">
        <v>436</v>
      </c>
      <c r="AA7084">
        <v>36</v>
      </c>
      <c r="AB7084">
        <v>5</v>
      </c>
      <c r="AC7084">
        <v>0</v>
      </c>
      <c r="AD7084">
        <v>2</v>
      </c>
      <c r="AE7084">
        <v>1</v>
      </c>
      <c r="AF7084">
        <v>1</v>
      </c>
      <c r="AG7084">
        <v>109127.54</v>
      </c>
      <c r="AH7084">
        <v>0</v>
      </c>
    </row>
    <row r="7085" spans="21:34" x14ac:dyDescent="0.25">
      <c r="U7085">
        <v>7084</v>
      </c>
      <c r="V7085">
        <v>15636767</v>
      </c>
      <c r="W7085" t="s">
        <v>847</v>
      </c>
      <c r="X7085">
        <v>665</v>
      </c>
      <c r="Y7085" t="s">
        <v>376</v>
      </c>
      <c r="Z7085" t="s">
        <v>437</v>
      </c>
      <c r="AA7085">
        <v>32</v>
      </c>
      <c r="AB7085">
        <v>10</v>
      </c>
      <c r="AC7085">
        <v>0</v>
      </c>
      <c r="AD7085">
        <v>1</v>
      </c>
      <c r="AE7085">
        <v>1</v>
      </c>
      <c r="AF7085">
        <v>1</v>
      </c>
      <c r="AG7085">
        <v>22487.45</v>
      </c>
      <c r="AH7085">
        <v>0</v>
      </c>
    </row>
    <row r="7086" spans="21:34" x14ac:dyDescent="0.25">
      <c r="U7086">
        <v>7085</v>
      </c>
      <c r="V7086">
        <v>15571415</v>
      </c>
      <c r="W7086" t="s">
        <v>1867</v>
      </c>
      <c r="X7086">
        <v>805</v>
      </c>
      <c r="Y7086" t="s">
        <v>378</v>
      </c>
      <c r="Z7086" t="s">
        <v>436</v>
      </c>
      <c r="AA7086">
        <v>56</v>
      </c>
      <c r="AB7086">
        <v>6</v>
      </c>
      <c r="AC7086">
        <v>151802.29</v>
      </c>
      <c r="AD7086">
        <v>1</v>
      </c>
      <c r="AE7086">
        <v>1</v>
      </c>
      <c r="AF7086">
        <v>0</v>
      </c>
      <c r="AG7086">
        <v>46791.09</v>
      </c>
      <c r="AH7086">
        <v>1</v>
      </c>
    </row>
    <row r="7087" spans="21:34" x14ac:dyDescent="0.25">
      <c r="U7087">
        <v>7086</v>
      </c>
      <c r="V7087">
        <v>15575605</v>
      </c>
      <c r="W7087" t="s">
        <v>1200</v>
      </c>
      <c r="X7087">
        <v>725</v>
      </c>
      <c r="Y7087" t="s">
        <v>374</v>
      </c>
      <c r="Z7087" t="s">
        <v>436</v>
      </c>
      <c r="AA7087">
        <v>38</v>
      </c>
      <c r="AB7087">
        <v>6</v>
      </c>
      <c r="AC7087">
        <v>0</v>
      </c>
      <c r="AD7087">
        <v>2</v>
      </c>
      <c r="AE7087">
        <v>1</v>
      </c>
      <c r="AF7087">
        <v>1</v>
      </c>
      <c r="AG7087">
        <v>158697.28</v>
      </c>
      <c r="AH7087">
        <v>0</v>
      </c>
    </row>
    <row r="7088" spans="21:34" x14ac:dyDescent="0.25">
      <c r="U7088">
        <v>7087</v>
      </c>
      <c r="V7088">
        <v>15649160</v>
      </c>
      <c r="W7088" t="s">
        <v>1855</v>
      </c>
      <c r="X7088">
        <v>554</v>
      </c>
      <c r="Y7088" t="s">
        <v>374</v>
      </c>
      <c r="Z7088" t="s">
        <v>437</v>
      </c>
      <c r="AA7088">
        <v>38</v>
      </c>
      <c r="AB7088">
        <v>3</v>
      </c>
      <c r="AC7088">
        <v>138731.95000000001</v>
      </c>
      <c r="AD7088">
        <v>1</v>
      </c>
      <c r="AE7088">
        <v>1</v>
      </c>
      <c r="AF7088">
        <v>1</v>
      </c>
      <c r="AG7088">
        <v>194138.36</v>
      </c>
      <c r="AH7088">
        <v>0</v>
      </c>
    </row>
    <row r="7089" spans="21:34" x14ac:dyDescent="0.25">
      <c r="U7089">
        <v>7088</v>
      </c>
      <c r="V7089">
        <v>15615832</v>
      </c>
      <c r="W7089" t="s">
        <v>3101</v>
      </c>
      <c r="X7089">
        <v>675</v>
      </c>
      <c r="Y7089" t="s">
        <v>376</v>
      </c>
      <c r="Z7089" t="s">
        <v>437</v>
      </c>
      <c r="AA7089">
        <v>35</v>
      </c>
      <c r="AB7089">
        <v>8</v>
      </c>
      <c r="AC7089">
        <v>155621.07999999999</v>
      </c>
      <c r="AD7089">
        <v>1</v>
      </c>
      <c r="AE7089">
        <v>0</v>
      </c>
      <c r="AF7089">
        <v>1</v>
      </c>
      <c r="AG7089">
        <v>35177.31</v>
      </c>
      <c r="AH7089">
        <v>0</v>
      </c>
    </row>
    <row r="7090" spans="21:34" x14ac:dyDescent="0.25">
      <c r="U7090">
        <v>7089</v>
      </c>
      <c r="V7090">
        <v>15600975</v>
      </c>
      <c r="W7090" t="s">
        <v>2155</v>
      </c>
      <c r="X7090">
        <v>556</v>
      </c>
      <c r="Y7090" t="s">
        <v>374</v>
      </c>
      <c r="Z7090" t="s">
        <v>437</v>
      </c>
      <c r="AA7090">
        <v>54</v>
      </c>
      <c r="AB7090">
        <v>4</v>
      </c>
      <c r="AC7090">
        <v>150005.38</v>
      </c>
      <c r="AD7090">
        <v>1</v>
      </c>
      <c r="AE7090">
        <v>1</v>
      </c>
      <c r="AF7090">
        <v>0</v>
      </c>
      <c r="AG7090">
        <v>157015.5</v>
      </c>
      <c r="AH7090">
        <v>1</v>
      </c>
    </row>
    <row r="7091" spans="21:34" x14ac:dyDescent="0.25">
      <c r="U7091">
        <v>7090</v>
      </c>
      <c r="V7091">
        <v>15690772</v>
      </c>
      <c r="W7091" t="s">
        <v>874</v>
      </c>
      <c r="X7091">
        <v>635</v>
      </c>
      <c r="Y7091" t="s">
        <v>376</v>
      </c>
      <c r="Z7091" t="s">
        <v>437</v>
      </c>
      <c r="AA7091">
        <v>48</v>
      </c>
      <c r="AB7091">
        <v>2</v>
      </c>
      <c r="AC7091">
        <v>0</v>
      </c>
      <c r="AD7091">
        <v>2</v>
      </c>
      <c r="AE7091">
        <v>1</v>
      </c>
      <c r="AF7091">
        <v>1</v>
      </c>
      <c r="AG7091">
        <v>136551.25</v>
      </c>
      <c r="AH7091">
        <v>0</v>
      </c>
    </row>
    <row r="7092" spans="21:34" x14ac:dyDescent="0.25">
      <c r="U7092">
        <v>7091</v>
      </c>
      <c r="V7092">
        <v>15565714</v>
      </c>
      <c r="W7092" t="s">
        <v>853</v>
      </c>
      <c r="X7092">
        <v>601</v>
      </c>
      <c r="Y7092" t="s">
        <v>374</v>
      </c>
      <c r="Z7092" t="s">
        <v>436</v>
      </c>
      <c r="AA7092">
        <v>47</v>
      </c>
      <c r="AB7092">
        <v>1</v>
      </c>
      <c r="AC7092">
        <v>64430.06</v>
      </c>
      <c r="AD7092">
        <v>2</v>
      </c>
      <c r="AE7092">
        <v>0</v>
      </c>
      <c r="AF7092">
        <v>1</v>
      </c>
      <c r="AG7092">
        <v>96517.97</v>
      </c>
      <c r="AH7092">
        <v>0</v>
      </c>
    </row>
    <row r="7093" spans="21:34" x14ac:dyDescent="0.25">
      <c r="U7093">
        <v>7092</v>
      </c>
      <c r="V7093">
        <v>15763108</v>
      </c>
      <c r="W7093" t="s">
        <v>1228</v>
      </c>
      <c r="X7093">
        <v>600</v>
      </c>
      <c r="Y7093" t="s">
        <v>378</v>
      </c>
      <c r="Z7093" t="s">
        <v>436</v>
      </c>
      <c r="AA7093">
        <v>53</v>
      </c>
      <c r="AB7093">
        <v>7</v>
      </c>
      <c r="AC7093">
        <v>106261.63</v>
      </c>
      <c r="AD7093">
        <v>1</v>
      </c>
      <c r="AE7093">
        <v>1</v>
      </c>
      <c r="AF7093">
        <v>0</v>
      </c>
      <c r="AG7093">
        <v>93629.66</v>
      </c>
      <c r="AH7093">
        <v>1</v>
      </c>
    </row>
    <row r="7094" spans="21:34" x14ac:dyDescent="0.25">
      <c r="U7094">
        <v>7093</v>
      </c>
      <c r="V7094">
        <v>15723884</v>
      </c>
      <c r="W7094" t="s">
        <v>3102</v>
      </c>
      <c r="X7094">
        <v>758</v>
      </c>
      <c r="Y7094" t="s">
        <v>376</v>
      </c>
      <c r="Z7094" t="s">
        <v>436</v>
      </c>
      <c r="AA7094">
        <v>40</v>
      </c>
      <c r="AB7094">
        <v>3</v>
      </c>
      <c r="AC7094">
        <v>0</v>
      </c>
      <c r="AD7094">
        <v>2</v>
      </c>
      <c r="AE7094">
        <v>0</v>
      </c>
      <c r="AF7094">
        <v>0</v>
      </c>
      <c r="AG7094">
        <v>96097.65</v>
      </c>
      <c r="AH7094">
        <v>0</v>
      </c>
    </row>
    <row r="7095" spans="21:34" x14ac:dyDescent="0.25">
      <c r="U7095">
        <v>7094</v>
      </c>
      <c r="V7095">
        <v>15644453</v>
      </c>
      <c r="W7095" t="s">
        <v>1140</v>
      </c>
      <c r="X7095">
        <v>606</v>
      </c>
      <c r="Y7095" t="s">
        <v>378</v>
      </c>
      <c r="Z7095" t="s">
        <v>437</v>
      </c>
      <c r="AA7095">
        <v>41</v>
      </c>
      <c r="AB7095">
        <v>4</v>
      </c>
      <c r="AC7095">
        <v>132670.53</v>
      </c>
      <c r="AD7095">
        <v>1</v>
      </c>
      <c r="AE7095">
        <v>1</v>
      </c>
      <c r="AF7095">
        <v>0</v>
      </c>
      <c r="AG7095">
        <v>156476.35999999999</v>
      </c>
      <c r="AH7095">
        <v>1</v>
      </c>
    </row>
    <row r="7096" spans="21:34" x14ac:dyDescent="0.25">
      <c r="U7096">
        <v>7095</v>
      </c>
      <c r="V7096">
        <v>15655464</v>
      </c>
      <c r="W7096" t="s">
        <v>3018</v>
      </c>
      <c r="X7096">
        <v>640</v>
      </c>
      <c r="Y7096" t="s">
        <v>374</v>
      </c>
      <c r="Z7096" t="s">
        <v>437</v>
      </c>
      <c r="AA7096">
        <v>67</v>
      </c>
      <c r="AB7096">
        <v>3</v>
      </c>
      <c r="AC7096">
        <v>0</v>
      </c>
      <c r="AD7096">
        <v>1</v>
      </c>
      <c r="AE7096">
        <v>0</v>
      </c>
      <c r="AF7096">
        <v>1</v>
      </c>
      <c r="AG7096">
        <v>42964.63</v>
      </c>
      <c r="AH7096">
        <v>0</v>
      </c>
    </row>
    <row r="7097" spans="21:34" x14ac:dyDescent="0.25">
      <c r="U7097">
        <v>7096</v>
      </c>
      <c r="V7097">
        <v>15783883</v>
      </c>
      <c r="W7097" t="s">
        <v>2504</v>
      </c>
      <c r="X7097">
        <v>753</v>
      </c>
      <c r="Y7097" t="s">
        <v>378</v>
      </c>
      <c r="Z7097" t="s">
        <v>437</v>
      </c>
      <c r="AA7097">
        <v>38</v>
      </c>
      <c r="AB7097">
        <v>1</v>
      </c>
      <c r="AC7097">
        <v>117314.92</v>
      </c>
      <c r="AD7097">
        <v>1</v>
      </c>
      <c r="AE7097">
        <v>1</v>
      </c>
      <c r="AF7097">
        <v>0</v>
      </c>
      <c r="AG7097">
        <v>122021.33</v>
      </c>
      <c r="AH7097">
        <v>1</v>
      </c>
    </row>
    <row r="7098" spans="21:34" x14ac:dyDescent="0.25">
      <c r="U7098">
        <v>7097</v>
      </c>
      <c r="V7098">
        <v>15787693</v>
      </c>
      <c r="W7098" t="s">
        <v>1706</v>
      </c>
      <c r="X7098">
        <v>559</v>
      </c>
      <c r="Y7098" t="s">
        <v>376</v>
      </c>
      <c r="Z7098" t="s">
        <v>436</v>
      </c>
      <c r="AA7098">
        <v>38</v>
      </c>
      <c r="AB7098">
        <v>3</v>
      </c>
      <c r="AC7098">
        <v>145874.35</v>
      </c>
      <c r="AD7098">
        <v>1</v>
      </c>
      <c r="AE7098">
        <v>1</v>
      </c>
      <c r="AF7098">
        <v>0</v>
      </c>
      <c r="AG7098">
        <v>56311.39</v>
      </c>
      <c r="AH7098">
        <v>1</v>
      </c>
    </row>
    <row r="7099" spans="21:34" x14ac:dyDescent="0.25">
      <c r="U7099">
        <v>7098</v>
      </c>
      <c r="V7099">
        <v>15664793</v>
      </c>
      <c r="W7099" t="s">
        <v>658</v>
      </c>
      <c r="X7099">
        <v>754</v>
      </c>
      <c r="Y7099" t="s">
        <v>376</v>
      </c>
      <c r="Z7099" t="s">
        <v>437</v>
      </c>
      <c r="AA7099">
        <v>50</v>
      </c>
      <c r="AB7099">
        <v>7</v>
      </c>
      <c r="AC7099">
        <v>146777.44</v>
      </c>
      <c r="AD7099">
        <v>2</v>
      </c>
      <c r="AE7099">
        <v>0</v>
      </c>
      <c r="AF7099">
        <v>1</v>
      </c>
      <c r="AG7099">
        <v>150685.51999999999</v>
      </c>
      <c r="AH7099">
        <v>0</v>
      </c>
    </row>
    <row r="7100" spans="21:34" x14ac:dyDescent="0.25">
      <c r="U7100">
        <v>7099</v>
      </c>
      <c r="V7100">
        <v>15642391</v>
      </c>
      <c r="W7100" t="s">
        <v>1034</v>
      </c>
      <c r="X7100">
        <v>621</v>
      </c>
      <c r="Y7100" t="s">
        <v>378</v>
      </c>
      <c r="Z7100" t="s">
        <v>436</v>
      </c>
      <c r="AA7100">
        <v>51</v>
      </c>
      <c r="AB7100">
        <v>4</v>
      </c>
      <c r="AC7100">
        <v>109978.83</v>
      </c>
      <c r="AD7100">
        <v>1</v>
      </c>
      <c r="AE7100">
        <v>0</v>
      </c>
      <c r="AF7100">
        <v>0</v>
      </c>
      <c r="AG7100">
        <v>177740.58</v>
      </c>
      <c r="AH7100">
        <v>1</v>
      </c>
    </row>
    <row r="7101" spans="21:34" x14ac:dyDescent="0.25">
      <c r="U7101">
        <v>7100</v>
      </c>
      <c r="V7101">
        <v>15756538</v>
      </c>
      <c r="W7101" t="s">
        <v>1519</v>
      </c>
      <c r="X7101">
        <v>654</v>
      </c>
      <c r="Y7101" t="s">
        <v>374</v>
      </c>
      <c r="Z7101" t="s">
        <v>437</v>
      </c>
      <c r="AA7101">
        <v>37</v>
      </c>
      <c r="AB7101">
        <v>5</v>
      </c>
      <c r="AC7101">
        <v>0</v>
      </c>
      <c r="AD7101">
        <v>1</v>
      </c>
      <c r="AE7101">
        <v>0</v>
      </c>
      <c r="AF7101">
        <v>1</v>
      </c>
      <c r="AG7101">
        <v>71492.28</v>
      </c>
      <c r="AH7101">
        <v>0</v>
      </c>
    </row>
    <row r="7102" spans="21:34" x14ac:dyDescent="0.25">
      <c r="U7102">
        <v>7101</v>
      </c>
      <c r="V7102">
        <v>15668830</v>
      </c>
      <c r="W7102" t="s">
        <v>1297</v>
      </c>
      <c r="X7102">
        <v>650</v>
      </c>
      <c r="Y7102" t="s">
        <v>376</v>
      </c>
      <c r="Z7102" t="s">
        <v>436</v>
      </c>
      <c r="AA7102">
        <v>24</v>
      </c>
      <c r="AB7102">
        <v>8</v>
      </c>
      <c r="AC7102">
        <v>108881.73</v>
      </c>
      <c r="AD7102">
        <v>1</v>
      </c>
      <c r="AE7102">
        <v>1</v>
      </c>
      <c r="AF7102">
        <v>0</v>
      </c>
      <c r="AG7102">
        <v>104492.83</v>
      </c>
      <c r="AH7102">
        <v>0</v>
      </c>
    </row>
    <row r="7103" spans="21:34" x14ac:dyDescent="0.25">
      <c r="U7103">
        <v>7102</v>
      </c>
      <c r="V7103">
        <v>15796569</v>
      </c>
      <c r="W7103" t="s">
        <v>1156</v>
      </c>
      <c r="X7103">
        <v>831</v>
      </c>
      <c r="Y7103" t="s">
        <v>376</v>
      </c>
      <c r="Z7103" t="s">
        <v>437</v>
      </c>
      <c r="AA7103">
        <v>44</v>
      </c>
      <c r="AB7103">
        <v>10</v>
      </c>
      <c r="AC7103">
        <v>0</v>
      </c>
      <c r="AD7103">
        <v>1</v>
      </c>
      <c r="AE7103">
        <v>0</v>
      </c>
      <c r="AF7103">
        <v>1</v>
      </c>
      <c r="AG7103">
        <v>47729.33</v>
      </c>
      <c r="AH7103">
        <v>0</v>
      </c>
    </row>
    <row r="7104" spans="21:34" x14ac:dyDescent="0.25">
      <c r="U7104">
        <v>7103</v>
      </c>
      <c r="V7104">
        <v>15677112</v>
      </c>
      <c r="W7104" t="s">
        <v>785</v>
      </c>
      <c r="X7104">
        <v>519</v>
      </c>
      <c r="Y7104" t="s">
        <v>374</v>
      </c>
      <c r="Z7104" t="s">
        <v>436</v>
      </c>
      <c r="AA7104">
        <v>39</v>
      </c>
      <c r="AB7104">
        <v>2</v>
      </c>
      <c r="AC7104">
        <v>112957.26</v>
      </c>
      <c r="AD7104">
        <v>2</v>
      </c>
      <c r="AE7104">
        <v>1</v>
      </c>
      <c r="AF7104">
        <v>0</v>
      </c>
      <c r="AG7104">
        <v>97593.16</v>
      </c>
      <c r="AH7104">
        <v>0</v>
      </c>
    </row>
    <row r="7105" spans="21:34" x14ac:dyDescent="0.25">
      <c r="U7105">
        <v>7104</v>
      </c>
      <c r="V7105">
        <v>15815040</v>
      </c>
      <c r="W7105" t="s">
        <v>774</v>
      </c>
      <c r="X7105">
        <v>552</v>
      </c>
      <c r="Y7105" t="s">
        <v>378</v>
      </c>
      <c r="Z7105" t="s">
        <v>437</v>
      </c>
      <c r="AA7105">
        <v>42</v>
      </c>
      <c r="AB7105">
        <v>8</v>
      </c>
      <c r="AC7105">
        <v>103362.14</v>
      </c>
      <c r="AD7105">
        <v>1</v>
      </c>
      <c r="AE7105">
        <v>0</v>
      </c>
      <c r="AF7105">
        <v>1</v>
      </c>
      <c r="AG7105">
        <v>186869.58</v>
      </c>
      <c r="AH7105">
        <v>1</v>
      </c>
    </row>
    <row r="7106" spans="21:34" x14ac:dyDescent="0.25">
      <c r="U7106">
        <v>7105</v>
      </c>
      <c r="V7106">
        <v>15590434</v>
      </c>
      <c r="W7106" t="s">
        <v>1274</v>
      </c>
      <c r="X7106">
        <v>577</v>
      </c>
      <c r="Y7106" t="s">
        <v>376</v>
      </c>
      <c r="Z7106" t="s">
        <v>436</v>
      </c>
      <c r="AA7106">
        <v>41</v>
      </c>
      <c r="AB7106">
        <v>4</v>
      </c>
      <c r="AC7106">
        <v>89015.61</v>
      </c>
      <c r="AD7106">
        <v>1</v>
      </c>
      <c r="AE7106">
        <v>0</v>
      </c>
      <c r="AF7106">
        <v>1</v>
      </c>
      <c r="AG7106">
        <v>135227.23000000001</v>
      </c>
      <c r="AH7106">
        <v>0</v>
      </c>
    </row>
    <row r="7107" spans="21:34" x14ac:dyDescent="0.25">
      <c r="U7107">
        <v>7106</v>
      </c>
      <c r="V7107">
        <v>15597536</v>
      </c>
      <c r="W7107" t="s">
        <v>2007</v>
      </c>
      <c r="X7107">
        <v>576</v>
      </c>
      <c r="Y7107" t="s">
        <v>376</v>
      </c>
      <c r="Z7107" t="s">
        <v>436</v>
      </c>
      <c r="AA7107">
        <v>45</v>
      </c>
      <c r="AB7107">
        <v>5</v>
      </c>
      <c r="AC7107">
        <v>133618.01</v>
      </c>
      <c r="AD7107">
        <v>1</v>
      </c>
      <c r="AE7107">
        <v>0</v>
      </c>
      <c r="AF7107">
        <v>0</v>
      </c>
      <c r="AG7107">
        <v>135244.87</v>
      </c>
      <c r="AH7107">
        <v>0</v>
      </c>
    </row>
    <row r="7108" spans="21:34" x14ac:dyDescent="0.25">
      <c r="U7108">
        <v>7107</v>
      </c>
      <c r="V7108">
        <v>15723989</v>
      </c>
      <c r="W7108" t="s">
        <v>3103</v>
      </c>
      <c r="X7108">
        <v>646</v>
      </c>
      <c r="Y7108" t="s">
        <v>374</v>
      </c>
      <c r="Z7108" t="s">
        <v>436</v>
      </c>
      <c r="AA7108">
        <v>40</v>
      </c>
      <c r="AB7108">
        <v>5</v>
      </c>
      <c r="AC7108">
        <v>93680.43</v>
      </c>
      <c r="AD7108">
        <v>2</v>
      </c>
      <c r="AE7108">
        <v>1</v>
      </c>
      <c r="AF7108">
        <v>1</v>
      </c>
      <c r="AG7108">
        <v>179473.26</v>
      </c>
      <c r="AH7108">
        <v>0</v>
      </c>
    </row>
    <row r="7109" spans="21:34" x14ac:dyDescent="0.25">
      <c r="U7109">
        <v>7108</v>
      </c>
      <c r="V7109">
        <v>15767358</v>
      </c>
      <c r="W7109" t="s">
        <v>2644</v>
      </c>
      <c r="X7109">
        <v>711</v>
      </c>
      <c r="Y7109" t="s">
        <v>378</v>
      </c>
      <c r="Z7109" t="s">
        <v>437</v>
      </c>
      <c r="AA7109">
        <v>45</v>
      </c>
      <c r="AB7109">
        <v>1</v>
      </c>
      <c r="AC7109">
        <v>97486.15</v>
      </c>
      <c r="AD7109">
        <v>2</v>
      </c>
      <c r="AE7109">
        <v>1</v>
      </c>
      <c r="AF7109">
        <v>0</v>
      </c>
      <c r="AG7109">
        <v>50610.62</v>
      </c>
      <c r="AH7109">
        <v>0</v>
      </c>
    </row>
    <row r="7110" spans="21:34" x14ac:dyDescent="0.25">
      <c r="U7110">
        <v>7109</v>
      </c>
      <c r="V7110">
        <v>15594812</v>
      </c>
      <c r="W7110" t="s">
        <v>811</v>
      </c>
      <c r="X7110">
        <v>806</v>
      </c>
      <c r="Y7110" t="s">
        <v>376</v>
      </c>
      <c r="Z7110" t="s">
        <v>437</v>
      </c>
      <c r="AA7110">
        <v>37</v>
      </c>
      <c r="AB7110">
        <v>2</v>
      </c>
      <c r="AC7110">
        <v>137794.18</v>
      </c>
      <c r="AD7110">
        <v>2</v>
      </c>
      <c r="AE7110">
        <v>0</v>
      </c>
      <c r="AF7110">
        <v>1</v>
      </c>
      <c r="AG7110">
        <v>75232.02</v>
      </c>
      <c r="AH7110">
        <v>0</v>
      </c>
    </row>
    <row r="7111" spans="21:34" x14ac:dyDescent="0.25">
      <c r="U7111">
        <v>7110</v>
      </c>
      <c r="V7111">
        <v>15688210</v>
      </c>
      <c r="W7111" t="s">
        <v>1511</v>
      </c>
      <c r="X7111">
        <v>670</v>
      </c>
      <c r="Y7111" t="s">
        <v>374</v>
      </c>
      <c r="Z7111" t="s">
        <v>437</v>
      </c>
      <c r="AA7111">
        <v>39</v>
      </c>
      <c r="AB7111">
        <v>8</v>
      </c>
      <c r="AC7111">
        <v>101928.51</v>
      </c>
      <c r="AD7111">
        <v>1</v>
      </c>
      <c r="AE7111">
        <v>0</v>
      </c>
      <c r="AF7111">
        <v>0</v>
      </c>
      <c r="AG7111">
        <v>89205.54</v>
      </c>
      <c r="AH7111">
        <v>0</v>
      </c>
    </row>
    <row r="7112" spans="21:34" x14ac:dyDescent="0.25">
      <c r="U7112">
        <v>7111</v>
      </c>
      <c r="V7112">
        <v>15681509</v>
      </c>
      <c r="W7112" t="s">
        <v>364</v>
      </c>
      <c r="X7112">
        <v>679</v>
      </c>
      <c r="Y7112" t="s">
        <v>376</v>
      </c>
      <c r="Z7112" t="s">
        <v>437</v>
      </c>
      <c r="AA7112">
        <v>28</v>
      </c>
      <c r="AB7112">
        <v>9</v>
      </c>
      <c r="AC7112">
        <v>0</v>
      </c>
      <c r="AD7112">
        <v>2</v>
      </c>
      <c r="AE7112">
        <v>0</v>
      </c>
      <c r="AF7112">
        <v>1</v>
      </c>
      <c r="AG7112">
        <v>61761.77</v>
      </c>
      <c r="AH7112">
        <v>0</v>
      </c>
    </row>
    <row r="7113" spans="21:34" x14ac:dyDescent="0.25">
      <c r="U7113">
        <v>7112</v>
      </c>
      <c r="V7113">
        <v>15572390</v>
      </c>
      <c r="W7113" t="s">
        <v>902</v>
      </c>
      <c r="X7113">
        <v>850</v>
      </c>
      <c r="Y7113" t="s">
        <v>376</v>
      </c>
      <c r="Z7113" t="s">
        <v>437</v>
      </c>
      <c r="AA7113">
        <v>39</v>
      </c>
      <c r="AB7113">
        <v>6</v>
      </c>
      <c r="AC7113">
        <v>0</v>
      </c>
      <c r="AD7113">
        <v>2</v>
      </c>
      <c r="AE7113">
        <v>1</v>
      </c>
      <c r="AF7113">
        <v>0</v>
      </c>
      <c r="AG7113">
        <v>103921.43</v>
      </c>
      <c r="AH7113">
        <v>0</v>
      </c>
    </row>
    <row r="7114" spans="21:34" x14ac:dyDescent="0.25">
      <c r="U7114">
        <v>7113</v>
      </c>
      <c r="V7114">
        <v>15801441</v>
      </c>
      <c r="W7114" t="s">
        <v>811</v>
      </c>
      <c r="X7114">
        <v>670</v>
      </c>
      <c r="Y7114" t="s">
        <v>378</v>
      </c>
      <c r="Z7114" t="s">
        <v>437</v>
      </c>
      <c r="AA7114">
        <v>35</v>
      </c>
      <c r="AB7114">
        <v>2</v>
      </c>
      <c r="AC7114">
        <v>79585.960000000006</v>
      </c>
      <c r="AD7114">
        <v>1</v>
      </c>
      <c r="AE7114">
        <v>0</v>
      </c>
      <c r="AF7114">
        <v>1</v>
      </c>
      <c r="AG7114">
        <v>198802.9</v>
      </c>
      <c r="AH7114">
        <v>0</v>
      </c>
    </row>
    <row r="7115" spans="21:34" x14ac:dyDescent="0.25">
      <c r="U7115">
        <v>7114</v>
      </c>
      <c r="V7115">
        <v>15783859</v>
      </c>
      <c r="W7115" t="s">
        <v>647</v>
      </c>
      <c r="X7115">
        <v>733</v>
      </c>
      <c r="Y7115" t="s">
        <v>374</v>
      </c>
      <c r="Z7115" t="s">
        <v>437</v>
      </c>
      <c r="AA7115">
        <v>24</v>
      </c>
      <c r="AB7115">
        <v>3</v>
      </c>
      <c r="AC7115">
        <v>161884.99</v>
      </c>
      <c r="AD7115">
        <v>1</v>
      </c>
      <c r="AE7115">
        <v>1</v>
      </c>
      <c r="AF7115">
        <v>1</v>
      </c>
      <c r="AG7115">
        <v>9617.24</v>
      </c>
      <c r="AH7115">
        <v>0</v>
      </c>
    </row>
    <row r="7116" spans="21:34" x14ac:dyDescent="0.25">
      <c r="U7116">
        <v>7115</v>
      </c>
      <c r="V7116">
        <v>15575243</v>
      </c>
      <c r="W7116" t="s">
        <v>1561</v>
      </c>
      <c r="X7116">
        <v>764</v>
      </c>
      <c r="Y7116" t="s">
        <v>374</v>
      </c>
      <c r="Z7116" t="s">
        <v>437</v>
      </c>
      <c r="AA7116">
        <v>39</v>
      </c>
      <c r="AB7116">
        <v>1</v>
      </c>
      <c r="AC7116">
        <v>129068.54</v>
      </c>
      <c r="AD7116">
        <v>2</v>
      </c>
      <c r="AE7116">
        <v>1</v>
      </c>
      <c r="AF7116">
        <v>1</v>
      </c>
      <c r="AG7116">
        <v>187905.12</v>
      </c>
      <c r="AH7116">
        <v>0</v>
      </c>
    </row>
    <row r="7117" spans="21:34" x14ac:dyDescent="0.25">
      <c r="U7117">
        <v>7116</v>
      </c>
      <c r="V7117">
        <v>15773421</v>
      </c>
      <c r="W7117" t="s">
        <v>1018</v>
      </c>
      <c r="X7117">
        <v>673</v>
      </c>
      <c r="Y7117" t="s">
        <v>374</v>
      </c>
      <c r="Z7117" t="s">
        <v>437</v>
      </c>
      <c r="AA7117">
        <v>42</v>
      </c>
      <c r="AB7117">
        <v>4</v>
      </c>
      <c r="AC7117">
        <v>0</v>
      </c>
      <c r="AD7117">
        <v>2</v>
      </c>
      <c r="AE7117">
        <v>1</v>
      </c>
      <c r="AF7117">
        <v>0</v>
      </c>
      <c r="AG7117">
        <v>121440.8</v>
      </c>
      <c r="AH7117">
        <v>0</v>
      </c>
    </row>
    <row r="7118" spans="21:34" x14ac:dyDescent="0.25">
      <c r="U7118">
        <v>7117</v>
      </c>
      <c r="V7118">
        <v>15788776</v>
      </c>
      <c r="W7118" t="s">
        <v>3104</v>
      </c>
      <c r="X7118">
        <v>588</v>
      </c>
      <c r="Y7118" t="s">
        <v>378</v>
      </c>
      <c r="Z7118" t="s">
        <v>436</v>
      </c>
      <c r="AA7118">
        <v>49</v>
      </c>
      <c r="AB7118">
        <v>6</v>
      </c>
      <c r="AC7118">
        <v>132623.76</v>
      </c>
      <c r="AD7118">
        <v>3</v>
      </c>
      <c r="AE7118">
        <v>1</v>
      </c>
      <c r="AF7118">
        <v>0</v>
      </c>
      <c r="AG7118">
        <v>36292.94</v>
      </c>
      <c r="AH7118">
        <v>1</v>
      </c>
    </row>
    <row r="7119" spans="21:34" x14ac:dyDescent="0.25">
      <c r="U7119">
        <v>7118</v>
      </c>
      <c r="V7119">
        <v>15765257</v>
      </c>
      <c r="W7119" t="s">
        <v>2001</v>
      </c>
      <c r="X7119">
        <v>564</v>
      </c>
      <c r="Y7119" t="s">
        <v>376</v>
      </c>
      <c r="Z7119" t="s">
        <v>436</v>
      </c>
      <c r="AA7119">
        <v>31</v>
      </c>
      <c r="AB7119">
        <v>5</v>
      </c>
      <c r="AC7119">
        <v>121461.87</v>
      </c>
      <c r="AD7119">
        <v>1</v>
      </c>
      <c r="AE7119">
        <v>1</v>
      </c>
      <c r="AF7119">
        <v>1</v>
      </c>
      <c r="AG7119">
        <v>20432.09</v>
      </c>
      <c r="AH7119">
        <v>1</v>
      </c>
    </row>
    <row r="7120" spans="21:34" x14ac:dyDescent="0.25">
      <c r="U7120">
        <v>7119</v>
      </c>
      <c r="V7120">
        <v>15661412</v>
      </c>
      <c r="W7120" t="s">
        <v>3105</v>
      </c>
      <c r="X7120">
        <v>715</v>
      </c>
      <c r="Y7120" t="s">
        <v>374</v>
      </c>
      <c r="Z7120" t="s">
        <v>436</v>
      </c>
      <c r="AA7120">
        <v>32</v>
      </c>
      <c r="AB7120">
        <v>8</v>
      </c>
      <c r="AC7120">
        <v>175307.32</v>
      </c>
      <c r="AD7120">
        <v>1</v>
      </c>
      <c r="AE7120">
        <v>1</v>
      </c>
      <c r="AF7120">
        <v>0</v>
      </c>
      <c r="AG7120">
        <v>187051.23</v>
      </c>
      <c r="AH7120">
        <v>0</v>
      </c>
    </row>
    <row r="7121" spans="21:34" x14ac:dyDescent="0.25">
      <c r="U7121">
        <v>7120</v>
      </c>
      <c r="V7121">
        <v>15636478</v>
      </c>
      <c r="W7121" t="s">
        <v>1469</v>
      </c>
      <c r="X7121">
        <v>621</v>
      </c>
      <c r="Y7121" t="s">
        <v>374</v>
      </c>
      <c r="Z7121" t="s">
        <v>436</v>
      </c>
      <c r="AA7121">
        <v>31</v>
      </c>
      <c r="AB7121">
        <v>7</v>
      </c>
      <c r="AC7121">
        <v>136658.60999999999</v>
      </c>
      <c r="AD7121">
        <v>1</v>
      </c>
      <c r="AE7121">
        <v>1</v>
      </c>
      <c r="AF7121">
        <v>1</v>
      </c>
      <c r="AG7121">
        <v>148689.13</v>
      </c>
      <c r="AH7121">
        <v>0</v>
      </c>
    </row>
    <row r="7122" spans="21:34" x14ac:dyDescent="0.25">
      <c r="U7122">
        <v>7121</v>
      </c>
      <c r="V7122">
        <v>15603683</v>
      </c>
      <c r="W7122" t="s">
        <v>1762</v>
      </c>
      <c r="X7122">
        <v>796</v>
      </c>
      <c r="Y7122" t="s">
        <v>376</v>
      </c>
      <c r="Z7122" t="s">
        <v>437</v>
      </c>
      <c r="AA7122">
        <v>23</v>
      </c>
      <c r="AB7122">
        <v>3</v>
      </c>
      <c r="AC7122">
        <v>146584.19</v>
      </c>
      <c r="AD7122">
        <v>2</v>
      </c>
      <c r="AE7122">
        <v>0</v>
      </c>
      <c r="AF7122">
        <v>0</v>
      </c>
      <c r="AG7122">
        <v>125445.8</v>
      </c>
      <c r="AH7122">
        <v>0</v>
      </c>
    </row>
    <row r="7123" spans="21:34" x14ac:dyDescent="0.25">
      <c r="U7123">
        <v>7122</v>
      </c>
      <c r="V7123">
        <v>15651868</v>
      </c>
      <c r="W7123" t="s">
        <v>705</v>
      </c>
      <c r="X7123">
        <v>672</v>
      </c>
      <c r="Y7123" t="s">
        <v>374</v>
      </c>
      <c r="Z7123" t="s">
        <v>436</v>
      </c>
      <c r="AA7123">
        <v>34</v>
      </c>
      <c r="AB7123">
        <v>6</v>
      </c>
      <c r="AC7123">
        <v>0</v>
      </c>
      <c r="AD7123">
        <v>1</v>
      </c>
      <c r="AE7123">
        <v>0</v>
      </c>
      <c r="AF7123">
        <v>0</v>
      </c>
      <c r="AG7123">
        <v>22736.06</v>
      </c>
      <c r="AH7123">
        <v>0</v>
      </c>
    </row>
    <row r="7124" spans="21:34" x14ac:dyDescent="0.25">
      <c r="U7124">
        <v>7123</v>
      </c>
      <c r="V7124">
        <v>15815443</v>
      </c>
      <c r="W7124" t="s">
        <v>1066</v>
      </c>
      <c r="X7124">
        <v>527</v>
      </c>
      <c r="Y7124" t="s">
        <v>376</v>
      </c>
      <c r="Z7124" t="s">
        <v>437</v>
      </c>
      <c r="AA7124">
        <v>46</v>
      </c>
      <c r="AB7124">
        <v>10</v>
      </c>
      <c r="AC7124">
        <v>131414.76</v>
      </c>
      <c r="AD7124">
        <v>1</v>
      </c>
      <c r="AE7124">
        <v>1</v>
      </c>
      <c r="AF7124">
        <v>0</v>
      </c>
      <c r="AG7124">
        <v>54947.51</v>
      </c>
      <c r="AH7124">
        <v>0</v>
      </c>
    </row>
    <row r="7125" spans="21:34" x14ac:dyDescent="0.25">
      <c r="U7125">
        <v>7124</v>
      </c>
      <c r="V7125">
        <v>15682686</v>
      </c>
      <c r="W7125" t="s">
        <v>1017</v>
      </c>
      <c r="X7125">
        <v>722</v>
      </c>
      <c r="Y7125" t="s">
        <v>374</v>
      </c>
      <c r="Z7125" t="s">
        <v>437</v>
      </c>
      <c r="AA7125">
        <v>38</v>
      </c>
      <c r="AB7125">
        <v>3</v>
      </c>
      <c r="AC7125">
        <v>0</v>
      </c>
      <c r="AD7125">
        <v>2</v>
      </c>
      <c r="AE7125">
        <v>0</v>
      </c>
      <c r="AF7125">
        <v>1</v>
      </c>
      <c r="AG7125">
        <v>167984.72</v>
      </c>
      <c r="AH7125">
        <v>0</v>
      </c>
    </row>
    <row r="7126" spans="21:34" x14ac:dyDescent="0.25">
      <c r="U7126">
        <v>7125</v>
      </c>
      <c r="V7126">
        <v>15697460</v>
      </c>
      <c r="W7126" t="s">
        <v>1517</v>
      </c>
      <c r="X7126">
        <v>596</v>
      </c>
      <c r="Y7126" t="s">
        <v>378</v>
      </c>
      <c r="Z7126" t="s">
        <v>436</v>
      </c>
      <c r="AA7126">
        <v>34</v>
      </c>
      <c r="AB7126">
        <v>4</v>
      </c>
      <c r="AC7126">
        <v>99441.21</v>
      </c>
      <c r="AD7126">
        <v>2</v>
      </c>
      <c r="AE7126">
        <v>0</v>
      </c>
      <c r="AF7126">
        <v>1</v>
      </c>
      <c r="AG7126">
        <v>4802.2700000000004</v>
      </c>
      <c r="AH7126">
        <v>0</v>
      </c>
    </row>
    <row r="7127" spans="21:34" x14ac:dyDescent="0.25">
      <c r="U7127">
        <v>7126</v>
      </c>
      <c r="V7127">
        <v>15748432</v>
      </c>
      <c r="W7127" t="s">
        <v>1972</v>
      </c>
      <c r="X7127">
        <v>746</v>
      </c>
      <c r="Y7127" t="s">
        <v>374</v>
      </c>
      <c r="Z7127" t="s">
        <v>437</v>
      </c>
      <c r="AA7127">
        <v>32</v>
      </c>
      <c r="AB7127">
        <v>4</v>
      </c>
      <c r="AC7127">
        <v>0</v>
      </c>
      <c r="AD7127">
        <v>2</v>
      </c>
      <c r="AE7127">
        <v>1</v>
      </c>
      <c r="AF7127">
        <v>1</v>
      </c>
      <c r="AG7127">
        <v>72909.75</v>
      </c>
      <c r="AH7127">
        <v>0</v>
      </c>
    </row>
    <row r="7128" spans="21:34" x14ac:dyDescent="0.25">
      <c r="U7128">
        <v>7127</v>
      </c>
      <c r="V7128">
        <v>15698271</v>
      </c>
      <c r="W7128" t="s">
        <v>738</v>
      </c>
      <c r="X7128">
        <v>523</v>
      </c>
      <c r="Y7128" t="s">
        <v>374</v>
      </c>
      <c r="Z7128" t="s">
        <v>437</v>
      </c>
      <c r="AA7128">
        <v>26</v>
      </c>
      <c r="AB7128">
        <v>4</v>
      </c>
      <c r="AC7128">
        <v>0</v>
      </c>
      <c r="AD7128">
        <v>2</v>
      </c>
      <c r="AE7128">
        <v>1</v>
      </c>
      <c r="AF7128">
        <v>0</v>
      </c>
      <c r="AG7128">
        <v>185488.81</v>
      </c>
      <c r="AH7128">
        <v>0</v>
      </c>
    </row>
    <row r="7129" spans="21:34" x14ac:dyDescent="0.25">
      <c r="U7129">
        <v>7128</v>
      </c>
      <c r="V7129">
        <v>15808662</v>
      </c>
      <c r="W7129" t="s">
        <v>1792</v>
      </c>
      <c r="X7129">
        <v>624</v>
      </c>
      <c r="Y7129" t="s">
        <v>374</v>
      </c>
      <c r="Z7129" t="s">
        <v>436</v>
      </c>
      <c r="AA7129">
        <v>44</v>
      </c>
      <c r="AB7129">
        <v>3</v>
      </c>
      <c r="AC7129">
        <v>0</v>
      </c>
      <c r="AD7129">
        <v>2</v>
      </c>
      <c r="AE7129">
        <v>1</v>
      </c>
      <c r="AF7129">
        <v>0</v>
      </c>
      <c r="AG7129">
        <v>88407.51</v>
      </c>
      <c r="AH7129">
        <v>0</v>
      </c>
    </row>
    <row r="7130" spans="21:34" x14ac:dyDescent="0.25">
      <c r="U7130">
        <v>7129</v>
      </c>
      <c r="V7130">
        <v>15690372</v>
      </c>
      <c r="W7130" t="s">
        <v>1773</v>
      </c>
      <c r="X7130">
        <v>553</v>
      </c>
      <c r="Y7130" t="s">
        <v>376</v>
      </c>
      <c r="Z7130" t="s">
        <v>436</v>
      </c>
      <c r="AA7130">
        <v>38</v>
      </c>
      <c r="AB7130">
        <v>1</v>
      </c>
      <c r="AC7130">
        <v>181110.13</v>
      </c>
      <c r="AD7130">
        <v>2</v>
      </c>
      <c r="AE7130">
        <v>1</v>
      </c>
      <c r="AF7130">
        <v>0</v>
      </c>
      <c r="AG7130">
        <v>184544.59</v>
      </c>
      <c r="AH7130">
        <v>0</v>
      </c>
    </row>
    <row r="7131" spans="21:34" x14ac:dyDescent="0.25">
      <c r="U7131">
        <v>7130</v>
      </c>
      <c r="V7131">
        <v>15781875</v>
      </c>
      <c r="W7131" t="s">
        <v>1417</v>
      </c>
      <c r="X7131">
        <v>850</v>
      </c>
      <c r="Y7131" t="s">
        <v>376</v>
      </c>
      <c r="Z7131" t="s">
        <v>436</v>
      </c>
      <c r="AA7131">
        <v>33</v>
      </c>
      <c r="AB7131">
        <v>3</v>
      </c>
      <c r="AC7131">
        <v>100476.46</v>
      </c>
      <c r="AD7131">
        <v>2</v>
      </c>
      <c r="AE7131">
        <v>1</v>
      </c>
      <c r="AF7131">
        <v>1</v>
      </c>
      <c r="AG7131">
        <v>136539.13</v>
      </c>
      <c r="AH7131">
        <v>0</v>
      </c>
    </row>
    <row r="7132" spans="21:34" x14ac:dyDescent="0.25">
      <c r="U7132">
        <v>7131</v>
      </c>
      <c r="V7132">
        <v>15801473</v>
      </c>
      <c r="W7132" t="s">
        <v>1322</v>
      </c>
      <c r="X7132">
        <v>599</v>
      </c>
      <c r="Y7132" t="s">
        <v>378</v>
      </c>
      <c r="Z7132" t="s">
        <v>436</v>
      </c>
      <c r="AA7132">
        <v>33</v>
      </c>
      <c r="AB7132">
        <v>2</v>
      </c>
      <c r="AC7132">
        <v>51949.95</v>
      </c>
      <c r="AD7132">
        <v>2</v>
      </c>
      <c r="AE7132">
        <v>1</v>
      </c>
      <c r="AF7132">
        <v>0</v>
      </c>
      <c r="AG7132">
        <v>85045.92</v>
      </c>
      <c r="AH7132">
        <v>0</v>
      </c>
    </row>
    <row r="7133" spans="21:34" x14ac:dyDescent="0.25">
      <c r="U7133">
        <v>7132</v>
      </c>
      <c r="V7133">
        <v>15704509</v>
      </c>
      <c r="W7133" t="s">
        <v>839</v>
      </c>
      <c r="X7133">
        <v>492</v>
      </c>
      <c r="Y7133" t="s">
        <v>374</v>
      </c>
      <c r="Z7133" t="s">
        <v>436</v>
      </c>
      <c r="AA7133">
        <v>35</v>
      </c>
      <c r="AB7133">
        <v>8</v>
      </c>
      <c r="AC7133">
        <v>121063.49</v>
      </c>
      <c r="AD7133">
        <v>1</v>
      </c>
      <c r="AE7133">
        <v>0</v>
      </c>
      <c r="AF7133">
        <v>0</v>
      </c>
      <c r="AG7133">
        <v>85421.48</v>
      </c>
      <c r="AH7133">
        <v>0</v>
      </c>
    </row>
    <row r="7134" spans="21:34" x14ac:dyDescent="0.25">
      <c r="U7134">
        <v>7133</v>
      </c>
      <c r="V7134">
        <v>15694666</v>
      </c>
      <c r="W7134" t="s">
        <v>2011</v>
      </c>
      <c r="X7134">
        <v>707</v>
      </c>
      <c r="Y7134" t="s">
        <v>376</v>
      </c>
      <c r="Z7134" t="s">
        <v>436</v>
      </c>
      <c r="AA7134">
        <v>48</v>
      </c>
      <c r="AB7134">
        <v>8</v>
      </c>
      <c r="AC7134">
        <v>88441.64</v>
      </c>
      <c r="AD7134">
        <v>1</v>
      </c>
      <c r="AE7134">
        <v>1</v>
      </c>
      <c r="AF7134">
        <v>1</v>
      </c>
      <c r="AG7134">
        <v>119903.2</v>
      </c>
      <c r="AH7134">
        <v>1</v>
      </c>
    </row>
    <row r="7135" spans="21:34" x14ac:dyDescent="0.25">
      <c r="U7135">
        <v>7134</v>
      </c>
      <c r="V7135">
        <v>15731166</v>
      </c>
      <c r="W7135" t="s">
        <v>1069</v>
      </c>
      <c r="X7135">
        <v>743</v>
      </c>
      <c r="Y7135" t="s">
        <v>374</v>
      </c>
      <c r="Z7135" t="s">
        <v>437</v>
      </c>
      <c r="AA7135">
        <v>30</v>
      </c>
      <c r="AB7135">
        <v>1</v>
      </c>
      <c r="AC7135">
        <v>127023.39</v>
      </c>
      <c r="AD7135">
        <v>1</v>
      </c>
      <c r="AE7135">
        <v>1</v>
      </c>
      <c r="AF7135">
        <v>1</v>
      </c>
      <c r="AG7135">
        <v>138780.89000000001</v>
      </c>
      <c r="AH7135">
        <v>0</v>
      </c>
    </row>
    <row r="7136" spans="21:34" x14ac:dyDescent="0.25">
      <c r="U7136">
        <v>7135</v>
      </c>
      <c r="V7136">
        <v>15728523</v>
      </c>
      <c r="W7136" t="s">
        <v>1791</v>
      </c>
      <c r="X7136">
        <v>522</v>
      </c>
      <c r="Y7136" t="s">
        <v>374</v>
      </c>
      <c r="Z7136" t="s">
        <v>436</v>
      </c>
      <c r="AA7136">
        <v>41</v>
      </c>
      <c r="AB7136">
        <v>5</v>
      </c>
      <c r="AC7136">
        <v>144147.68</v>
      </c>
      <c r="AD7136">
        <v>1</v>
      </c>
      <c r="AE7136">
        <v>1</v>
      </c>
      <c r="AF7136">
        <v>1</v>
      </c>
      <c r="AG7136">
        <v>14789.9</v>
      </c>
      <c r="AH7136">
        <v>0</v>
      </c>
    </row>
    <row r="7137" spans="21:34" x14ac:dyDescent="0.25">
      <c r="U7137">
        <v>7136</v>
      </c>
      <c r="V7137">
        <v>15788442</v>
      </c>
      <c r="W7137" t="s">
        <v>1326</v>
      </c>
      <c r="X7137">
        <v>681</v>
      </c>
      <c r="Y7137" t="s">
        <v>376</v>
      </c>
      <c r="Z7137" t="s">
        <v>437</v>
      </c>
      <c r="AA7137">
        <v>57</v>
      </c>
      <c r="AB7137">
        <v>2</v>
      </c>
      <c r="AC7137">
        <v>173306.13</v>
      </c>
      <c r="AD7137">
        <v>1</v>
      </c>
      <c r="AE7137">
        <v>0</v>
      </c>
      <c r="AF7137">
        <v>1</v>
      </c>
      <c r="AG7137">
        <v>131964.66</v>
      </c>
      <c r="AH7137">
        <v>0</v>
      </c>
    </row>
    <row r="7138" spans="21:34" x14ac:dyDescent="0.25">
      <c r="U7138">
        <v>7137</v>
      </c>
      <c r="V7138">
        <v>15689781</v>
      </c>
      <c r="W7138" t="s">
        <v>930</v>
      </c>
      <c r="X7138">
        <v>826</v>
      </c>
      <c r="Y7138" t="s">
        <v>374</v>
      </c>
      <c r="Z7138" t="s">
        <v>437</v>
      </c>
      <c r="AA7138">
        <v>49</v>
      </c>
      <c r="AB7138">
        <v>0</v>
      </c>
      <c r="AC7138">
        <v>0</v>
      </c>
      <c r="AD7138">
        <v>1</v>
      </c>
      <c r="AE7138">
        <v>0</v>
      </c>
      <c r="AF7138">
        <v>0</v>
      </c>
      <c r="AG7138">
        <v>178709.98</v>
      </c>
      <c r="AH7138">
        <v>1</v>
      </c>
    </row>
    <row r="7139" spans="21:34" x14ac:dyDescent="0.25">
      <c r="U7139">
        <v>7138</v>
      </c>
      <c r="V7139">
        <v>15764226</v>
      </c>
      <c r="W7139" t="s">
        <v>1081</v>
      </c>
      <c r="X7139">
        <v>630</v>
      </c>
      <c r="Y7139" t="s">
        <v>378</v>
      </c>
      <c r="Z7139" t="s">
        <v>437</v>
      </c>
      <c r="AA7139">
        <v>28</v>
      </c>
      <c r="AB7139">
        <v>8</v>
      </c>
      <c r="AC7139">
        <v>106425.75</v>
      </c>
      <c r="AD7139">
        <v>1</v>
      </c>
      <c r="AE7139">
        <v>1</v>
      </c>
      <c r="AF7139">
        <v>1</v>
      </c>
      <c r="AG7139">
        <v>20344.84</v>
      </c>
      <c r="AH7139">
        <v>0</v>
      </c>
    </row>
    <row r="7140" spans="21:34" x14ac:dyDescent="0.25">
      <c r="U7140">
        <v>7139</v>
      </c>
      <c r="V7140">
        <v>15809837</v>
      </c>
      <c r="W7140" t="s">
        <v>1208</v>
      </c>
      <c r="X7140">
        <v>430</v>
      </c>
      <c r="Y7140" t="s">
        <v>378</v>
      </c>
      <c r="Z7140" t="s">
        <v>437</v>
      </c>
      <c r="AA7140">
        <v>66</v>
      </c>
      <c r="AB7140">
        <v>6</v>
      </c>
      <c r="AC7140">
        <v>135392.31</v>
      </c>
      <c r="AD7140">
        <v>2</v>
      </c>
      <c r="AE7140">
        <v>1</v>
      </c>
      <c r="AF7140">
        <v>1</v>
      </c>
      <c r="AG7140">
        <v>172852.06</v>
      </c>
      <c r="AH7140">
        <v>1</v>
      </c>
    </row>
    <row r="7141" spans="21:34" x14ac:dyDescent="0.25">
      <c r="U7141">
        <v>7140</v>
      </c>
      <c r="V7141">
        <v>15805212</v>
      </c>
      <c r="W7141" t="s">
        <v>975</v>
      </c>
      <c r="X7141">
        <v>806</v>
      </c>
      <c r="Y7141" t="s">
        <v>374</v>
      </c>
      <c r="Z7141" t="s">
        <v>437</v>
      </c>
      <c r="AA7141">
        <v>67</v>
      </c>
      <c r="AB7141">
        <v>1</v>
      </c>
      <c r="AC7141">
        <v>0</v>
      </c>
      <c r="AD7141">
        <v>2</v>
      </c>
      <c r="AE7141">
        <v>0</v>
      </c>
      <c r="AF7141">
        <v>1</v>
      </c>
      <c r="AG7141">
        <v>103945.58</v>
      </c>
      <c r="AH7141">
        <v>0</v>
      </c>
    </row>
    <row r="7142" spans="21:34" x14ac:dyDescent="0.25">
      <c r="U7142">
        <v>7141</v>
      </c>
      <c r="V7142">
        <v>15716082</v>
      </c>
      <c r="W7142" t="s">
        <v>2525</v>
      </c>
      <c r="X7142">
        <v>703</v>
      </c>
      <c r="Y7142" t="s">
        <v>376</v>
      </c>
      <c r="Z7142" t="s">
        <v>436</v>
      </c>
      <c r="AA7142">
        <v>39</v>
      </c>
      <c r="AB7142">
        <v>6</v>
      </c>
      <c r="AC7142">
        <v>152685.4</v>
      </c>
      <c r="AD7142">
        <v>1</v>
      </c>
      <c r="AE7142">
        <v>0</v>
      </c>
      <c r="AF7142">
        <v>0</v>
      </c>
      <c r="AG7142">
        <v>183656.12</v>
      </c>
      <c r="AH7142">
        <v>0</v>
      </c>
    </row>
    <row r="7143" spans="21:34" x14ac:dyDescent="0.25">
      <c r="U7143">
        <v>7142</v>
      </c>
      <c r="V7143">
        <v>15643056</v>
      </c>
      <c r="W7143" t="s">
        <v>1147</v>
      </c>
      <c r="X7143">
        <v>755</v>
      </c>
      <c r="Y7143" t="s">
        <v>378</v>
      </c>
      <c r="Z7143" t="s">
        <v>437</v>
      </c>
      <c r="AA7143">
        <v>38</v>
      </c>
      <c r="AB7143">
        <v>1</v>
      </c>
      <c r="AC7143">
        <v>82083.520000000004</v>
      </c>
      <c r="AD7143">
        <v>1</v>
      </c>
      <c r="AE7143">
        <v>0</v>
      </c>
      <c r="AF7143">
        <v>1</v>
      </c>
      <c r="AG7143">
        <v>10333.780000000001</v>
      </c>
      <c r="AH7143">
        <v>0</v>
      </c>
    </row>
    <row r="7144" spans="21:34" x14ac:dyDescent="0.25">
      <c r="U7144">
        <v>7143</v>
      </c>
      <c r="V7144">
        <v>15654859</v>
      </c>
      <c r="W7144" t="s">
        <v>1928</v>
      </c>
      <c r="X7144">
        <v>612</v>
      </c>
      <c r="Y7144" t="s">
        <v>376</v>
      </c>
      <c r="Z7144" t="s">
        <v>437</v>
      </c>
      <c r="AA7144">
        <v>63</v>
      </c>
      <c r="AB7144">
        <v>2</v>
      </c>
      <c r="AC7144">
        <v>131629.17000000001</v>
      </c>
      <c r="AD7144">
        <v>2</v>
      </c>
      <c r="AE7144">
        <v>1</v>
      </c>
      <c r="AF7144">
        <v>0</v>
      </c>
      <c r="AG7144">
        <v>122109.58</v>
      </c>
      <c r="AH7144">
        <v>1</v>
      </c>
    </row>
    <row r="7145" spans="21:34" x14ac:dyDescent="0.25">
      <c r="U7145">
        <v>7144</v>
      </c>
      <c r="V7145">
        <v>15761158</v>
      </c>
      <c r="W7145" t="s">
        <v>1349</v>
      </c>
      <c r="X7145">
        <v>719</v>
      </c>
      <c r="Y7145" t="s">
        <v>374</v>
      </c>
      <c r="Z7145" t="s">
        <v>437</v>
      </c>
      <c r="AA7145">
        <v>54</v>
      </c>
      <c r="AB7145">
        <v>7</v>
      </c>
      <c r="AC7145">
        <v>0</v>
      </c>
      <c r="AD7145">
        <v>2</v>
      </c>
      <c r="AE7145">
        <v>1</v>
      </c>
      <c r="AF7145">
        <v>1</v>
      </c>
      <c r="AG7145">
        <v>125041.52</v>
      </c>
      <c r="AH7145">
        <v>0</v>
      </c>
    </row>
    <row r="7146" spans="21:34" x14ac:dyDescent="0.25">
      <c r="U7146">
        <v>7145</v>
      </c>
      <c r="V7146">
        <v>15577515</v>
      </c>
      <c r="W7146" t="s">
        <v>1323</v>
      </c>
      <c r="X7146">
        <v>554</v>
      </c>
      <c r="Y7146" t="s">
        <v>378</v>
      </c>
      <c r="Z7146" t="s">
        <v>437</v>
      </c>
      <c r="AA7146">
        <v>55</v>
      </c>
      <c r="AB7146">
        <v>0</v>
      </c>
      <c r="AC7146">
        <v>108477.27</v>
      </c>
      <c r="AD7146">
        <v>1</v>
      </c>
      <c r="AE7146">
        <v>0</v>
      </c>
      <c r="AF7146">
        <v>1</v>
      </c>
      <c r="AG7146">
        <v>140003</v>
      </c>
      <c r="AH7146">
        <v>1</v>
      </c>
    </row>
    <row r="7147" spans="21:34" x14ac:dyDescent="0.25">
      <c r="U7147">
        <v>7146</v>
      </c>
      <c r="V7147">
        <v>15723827</v>
      </c>
      <c r="W7147" t="s">
        <v>1076</v>
      </c>
      <c r="X7147">
        <v>683</v>
      </c>
      <c r="Y7147" t="s">
        <v>374</v>
      </c>
      <c r="Z7147" t="s">
        <v>436</v>
      </c>
      <c r="AA7147">
        <v>30</v>
      </c>
      <c r="AB7147">
        <v>4</v>
      </c>
      <c r="AC7147">
        <v>114779.35</v>
      </c>
      <c r="AD7147">
        <v>1</v>
      </c>
      <c r="AE7147">
        <v>0</v>
      </c>
      <c r="AF7147">
        <v>0</v>
      </c>
      <c r="AG7147">
        <v>183171.47</v>
      </c>
      <c r="AH7147">
        <v>0</v>
      </c>
    </row>
    <row r="7148" spans="21:34" x14ac:dyDescent="0.25">
      <c r="U7148">
        <v>7147</v>
      </c>
      <c r="V7148">
        <v>15646594</v>
      </c>
      <c r="W7148" t="s">
        <v>3106</v>
      </c>
      <c r="X7148">
        <v>749</v>
      </c>
      <c r="Y7148" t="s">
        <v>374</v>
      </c>
      <c r="Z7148" t="s">
        <v>436</v>
      </c>
      <c r="AA7148">
        <v>41</v>
      </c>
      <c r="AB7148">
        <v>5</v>
      </c>
      <c r="AC7148">
        <v>57568.94</v>
      </c>
      <c r="AD7148">
        <v>1</v>
      </c>
      <c r="AE7148">
        <v>1</v>
      </c>
      <c r="AF7148">
        <v>1</v>
      </c>
      <c r="AG7148">
        <v>61128.29</v>
      </c>
      <c r="AH7148">
        <v>0</v>
      </c>
    </row>
    <row r="7149" spans="21:34" x14ac:dyDescent="0.25">
      <c r="U7149">
        <v>7148</v>
      </c>
      <c r="V7149">
        <v>15712877</v>
      </c>
      <c r="W7149" t="s">
        <v>1987</v>
      </c>
      <c r="X7149">
        <v>724</v>
      </c>
      <c r="Y7149" t="s">
        <v>376</v>
      </c>
      <c r="Z7149" t="s">
        <v>436</v>
      </c>
      <c r="AA7149">
        <v>36</v>
      </c>
      <c r="AB7149">
        <v>1</v>
      </c>
      <c r="AC7149">
        <v>0</v>
      </c>
      <c r="AD7149">
        <v>2</v>
      </c>
      <c r="AE7149">
        <v>1</v>
      </c>
      <c r="AF7149">
        <v>0</v>
      </c>
      <c r="AG7149">
        <v>52462.25</v>
      </c>
      <c r="AH7149">
        <v>0</v>
      </c>
    </row>
    <row r="7150" spans="21:34" x14ac:dyDescent="0.25">
      <c r="U7150">
        <v>7149</v>
      </c>
      <c r="V7150">
        <v>15598802</v>
      </c>
      <c r="W7150" t="s">
        <v>690</v>
      </c>
      <c r="X7150">
        <v>770</v>
      </c>
      <c r="Y7150" t="s">
        <v>376</v>
      </c>
      <c r="Z7150" t="s">
        <v>436</v>
      </c>
      <c r="AA7150">
        <v>30</v>
      </c>
      <c r="AB7150">
        <v>8</v>
      </c>
      <c r="AC7150">
        <v>0</v>
      </c>
      <c r="AD7150">
        <v>2</v>
      </c>
      <c r="AE7150">
        <v>0</v>
      </c>
      <c r="AF7150">
        <v>1</v>
      </c>
      <c r="AG7150">
        <v>50839.85</v>
      </c>
      <c r="AH7150">
        <v>0</v>
      </c>
    </row>
    <row r="7151" spans="21:34" x14ac:dyDescent="0.25">
      <c r="U7151">
        <v>7150</v>
      </c>
      <c r="V7151">
        <v>15699340</v>
      </c>
      <c r="W7151" t="s">
        <v>1612</v>
      </c>
      <c r="X7151">
        <v>680</v>
      </c>
      <c r="Y7151" t="s">
        <v>374</v>
      </c>
      <c r="Z7151" t="s">
        <v>436</v>
      </c>
      <c r="AA7151">
        <v>37</v>
      </c>
      <c r="AB7151">
        <v>4</v>
      </c>
      <c r="AC7151">
        <v>0</v>
      </c>
      <c r="AD7151">
        <v>2</v>
      </c>
      <c r="AE7151">
        <v>1</v>
      </c>
      <c r="AF7151">
        <v>0</v>
      </c>
      <c r="AG7151">
        <v>61240.87</v>
      </c>
      <c r="AH7151">
        <v>0</v>
      </c>
    </row>
    <row r="7152" spans="21:34" x14ac:dyDescent="0.25">
      <c r="U7152">
        <v>7151</v>
      </c>
      <c r="V7152">
        <v>15691150</v>
      </c>
      <c r="W7152" t="s">
        <v>834</v>
      </c>
      <c r="X7152">
        <v>699</v>
      </c>
      <c r="Y7152" t="s">
        <v>374</v>
      </c>
      <c r="Z7152" t="s">
        <v>437</v>
      </c>
      <c r="AA7152">
        <v>32</v>
      </c>
      <c r="AB7152">
        <v>4</v>
      </c>
      <c r="AC7152">
        <v>110559.46</v>
      </c>
      <c r="AD7152">
        <v>1</v>
      </c>
      <c r="AE7152">
        <v>1</v>
      </c>
      <c r="AF7152">
        <v>1</v>
      </c>
      <c r="AG7152">
        <v>127429.56</v>
      </c>
      <c r="AH7152">
        <v>0</v>
      </c>
    </row>
    <row r="7153" spans="21:34" x14ac:dyDescent="0.25">
      <c r="U7153">
        <v>7152</v>
      </c>
      <c r="V7153">
        <v>15608688</v>
      </c>
      <c r="W7153" t="s">
        <v>2415</v>
      </c>
      <c r="X7153">
        <v>442</v>
      </c>
      <c r="Y7153" t="s">
        <v>374</v>
      </c>
      <c r="Z7153" t="s">
        <v>436</v>
      </c>
      <c r="AA7153">
        <v>34</v>
      </c>
      <c r="AB7153">
        <v>4</v>
      </c>
      <c r="AC7153">
        <v>0</v>
      </c>
      <c r="AD7153">
        <v>2</v>
      </c>
      <c r="AE7153">
        <v>1</v>
      </c>
      <c r="AF7153">
        <v>0</v>
      </c>
      <c r="AG7153">
        <v>68343.08</v>
      </c>
      <c r="AH7153">
        <v>0</v>
      </c>
    </row>
    <row r="7154" spans="21:34" x14ac:dyDescent="0.25">
      <c r="U7154">
        <v>7153</v>
      </c>
      <c r="V7154">
        <v>15737998</v>
      </c>
      <c r="W7154" t="s">
        <v>984</v>
      </c>
      <c r="X7154">
        <v>529</v>
      </c>
      <c r="Y7154" t="s">
        <v>374</v>
      </c>
      <c r="Z7154" t="s">
        <v>436</v>
      </c>
      <c r="AA7154">
        <v>46</v>
      </c>
      <c r="AB7154">
        <v>8</v>
      </c>
      <c r="AC7154">
        <v>0</v>
      </c>
      <c r="AD7154">
        <v>1</v>
      </c>
      <c r="AE7154">
        <v>0</v>
      </c>
      <c r="AF7154">
        <v>0</v>
      </c>
      <c r="AG7154">
        <v>126511.94</v>
      </c>
      <c r="AH7154">
        <v>1</v>
      </c>
    </row>
    <row r="7155" spans="21:34" x14ac:dyDescent="0.25">
      <c r="U7155">
        <v>7154</v>
      </c>
      <c r="V7155">
        <v>15735837</v>
      </c>
      <c r="W7155" t="s">
        <v>814</v>
      </c>
      <c r="X7155">
        <v>574</v>
      </c>
      <c r="Y7155" t="s">
        <v>376</v>
      </c>
      <c r="Z7155" t="s">
        <v>436</v>
      </c>
      <c r="AA7155">
        <v>36</v>
      </c>
      <c r="AB7155">
        <v>3</v>
      </c>
      <c r="AC7155">
        <v>0</v>
      </c>
      <c r="AD7155">
        <v>2</v>
      </c>
      <c r="AE7155">
        <v>1</v>
      </c>
      <c r="AF7155">
        <v>1</v>
      </c>
      <c r="AG7155">
        <v>8559.66</v>
      </c>
      <c r="AH7155">
        <v>0</v>
      </c>
    </row>
    <row r="7156" spans="21:34" x14ac:dyDescent="0.25">
      <c r="U7156">
        <v>7155</v>
      </c>
      <c r="V7156">
        <v>15659100</v>
      </c>
      <c r="W7156" t="s">
        <v>1929</v>
      </c>
      <c r="X7156">
        <v>605</v>
      </c>
      <c r="Y7156" t="s">
        <v>374</v>
      </c>
      <c r="Z7156" t="s">
        <v>436</v>
      </c>
      <c r="AA7156">
        <v>33</v>
      </c>
      <c r="AB7156">
        <v>9</v>
      </c>
      <c r="AC7156">
        <v>128152.82</v>
      </c>
      <c r="AD7156">
        <v>1</v>
      </c>
      <c r="AE7156">
        <v>0</v>
      </c>
      <c r="AF7156">
        <v>0</v>
      </c>
      <c r="AG7156">
        <v>147822.81</v>
      </c>
      <c r="AH7156">
        <v>0</v>
      </c>
    </row>
    <row r="7157" spans="21:34" x14ac:dyDescent="0.25">
      <c r="U7157">
        <v>7156</v>
      </c>
      <c r="V7157">
        <v>15609070</v>
      </c>
      <c r="W7157" t="s">
        <v>1016</v>
      </c>
      <c r="X7157">
        <v>515</v>
      </c>
      <c r="Y7157" t="s">
        <v>378</v>
      </c>
      <c r="Z7157" t="s">
        <v>436</v>
      </c>
      <c r="AA7157">
        <v>45</v>
      </c>
      <c r="AB7157">
        <v>7</v>
      </c>
      <c r="AC7157">
        <v>120961.5</v>
      </c>
      <c r="AD7157">
        <v>3</v>
      </c>
      <c r="AE7157">
        <v>1</v>
      </c>
      <c r="AF7157">
        <v>1</v>
      </c>
      <c r="AG7157">
        <v>39288.11</v>
      </c>
      <c r="AH7157">
        <v>1</v>
      </c>
    </row>
    <row r="7158" spans="21:34" x14ac:dyDescent="0.25">
      <c r="U7158">
        <v>7157</v>
      </c>
      <c r="V7158">
        <v>15650313</v>
      </c>
      <c r="W7158" t="s">
        <v>1686</v>
      </c>
      <c r="X7158">
        <v>632</v>
      </c>
      <c r="Y7158" t="s">
        <v>378</v>
      </c>
      <c r="Z7158" t="s">
        <v>436</v>
      </c>
      <c r="AA7158">
        <v>65</v>
      </c>
      <c r="AB7158">
        <v>6</v>
      </c>
      <c r="AC7158">
        <v>129472.33</v>
      </c>
      <c r="AD7158">
        <v>1</v>
      </c>
      <c r="AE7158">
        <v>1</v>
      </c>
      <c r="AF7158">
        <v>1</v>
      </c>
      <c r="AG7158">
        <v>85179.48</v>
      </c>
      <c r="AH7158">
        <v>0</v>
      </c>
    </row>
    <row r="7159" spans="21:34" x14ac:dyDescent="0.25">
      <c r="U7159">
        <v>7158</v>
      </c>
      <c r="V7159">
        <v>15627699</v>
      </c>
      <c r="W7159" t="s">
        <v>1576</v>
      </c>
      <c r="X7159">
        <v>558</v>
      </c>
      <c r="Y7159" t="s">
        <v>374</v>
      </c>
      <c r="Z7159" t="s">
        <v>436</v>
      </c>
      <c r="AA7159">
        <v>32</v>
      </c>
      <c r="AB7159">
        <v>10</v>
      </c>
      <c r="AC7159">
        <v>105000.23</v>
      </c>
      <c r="AD7159">
        <v>1</v>
      </c>
      <c r="AE7159">
        <v>1</v>
      </c>
      <c r="AF7159">
        <v>0</v>
      </c>
      <c r="AG7159">
        <v>190019.61</v>
      </c>
      <c r="AH7159">
        <v>0</v>
      </c>
    </row>
    <row r="7160" spans="21:34" x14ac:dyDescent="0.25">
      <c r="U7160">
        <v>7159</v>
      </c>
      <c r="V7160">
        <v>15591010</v>
      </c>
      <c r="W7160" t="s">
        <v>664</v>
      </c>
      <c r="X7160">
        <v>434</v>
      </c>
      <c r="Y7160" t="s">
        <v>378</v>
      </c>
      <c r="Z7160" t="s">
        <v>436</v>
      </c>
      <c r="AA7160">
        <v>55</v>
      </c>
      <c r="AB7160">
        <v>8</v>
      </c>
      <c r="AC7160">
        <v>109339.17</v>
      </c>
      <c r="AD7160">
        <v>2</v>
      </c>
      <c r="AE7160">
        <v>1</v>
      </c>
      <c r="AF7160">
        <v>0</v>
      </c>
      <c r="AG7160">
        <v>96405.88</v>
      </c>
      <c r="AH7160">
        <v>1</v>
      </c>
    </row>
    <row r="7161" spans="21:34" x14ac:dyDescent="0.25">
      <c r="U7161">
        <v>7160</v>
      </c>
      <c r="V7161">
        <v>15798895</v>
      </c>
      <c r="W7161" t="s">
        <v>1686</v>
      </c>
      <c r="X7161">
        <v>525</v>
      </c>
      <c r="Y7161" t="s">
        <v>374</v>
      </c>
      <c r="Z7161" t="s">
        <v>437</v>
      </c>
      <c r="AA7161">
        <v>59</v>
      </c>
      <c r="AB7161">
        <v>6</v>
      </c>
      <c r="AC7161">
        <v>55328.4</v>
      </c>
      <c r="AD7161">
        <v>1</v>
      </c>
      <c r="AE7161">
        <v>1</v>
      </c>
      <c r="AF7161">
        <v>0</v>
      </c>
      <c r="AG7161">
        <v>83342.73</v>
      </c>
      <c r="AH7161">
        <v>1</v>
      </c>
    </row>
    <row r="7162" spans="21:34" x14ac:dyDescent="0.25">
      <c r="U7162">
        <v>7161</v>
      </c>
      <c r="V7162">
        <v>15745375</v>
      </c>
      <c r="W7162" t="s">
        <v>2276</v>
      </c>
      <c r="X7162">
        <v>640</v>
      </c>
      <c r="Y7162" t="s">
        <v>378</v>
      </c>
      <c r="Z7162" t="s">
        <v>436</v>
      </c>
      <c r="AA7162">
        <v>23</v>
      </c>
      <c r="AB7162">
        <v>3</v>
      </c>
      <c r="AC7162">
        <v>72012.759999999995</v>
      </c>
      <c r="AD7162">
        <v>1</v>
      </c>
      <c r="AE7162">
        <v>1</v>
      </c>
      <c r="AF7162">
        <v>0</v>
      </c>
      <c r="AG7162">
        <v>161333.13</v>
      </c>
      <c r="AH7162">
        <v>0</v>
      </c>
    </row>
    <row r="7163" spans="21:34" x14ac:dyDescent="0.25">
      <c r="U7163">
        <v>7162</v>
      </c>
      <c r="V7163">
        <v>15775235</v>
      </c>
      <c r="W7163" t="s">
        <v>834</v>
      </c>
      <c r="X7163">
        <v>690</v>
      </c>
      <c r="Y7163" t="s">
        <v>374</v>
      </c>
      <c r="Z7163" t="s">
        <v>437</v>
      </c>
      <c r="AA7163">
        <v>36</v>
      </c>
      <c r="AB7163">
        <v>6</v>
      </c>
      <c r="AC7163">
        <v>110480.48</v>
      </c>
      <c r="AD7163">
        <v>1</v>
      </c>
      <c r="AE7163">
        <v>0</v>
      </c>
      <c r="AF7163">
        <v>0</v>
      </c>
      <c r="AG7163">
        <v>81292.33</v>
      </c>
      <c r="AH7163">
        <v>0</v>
      </c>
    </row>
    <row r="7164" spans="21:34" x14ac:dyDescent="0.25">
      <c r="U7164">
        <v>7163</v>
      </c>
      <c r="V7164">
        <v>15780088</v>
      </c>
      <c r="W7164" t="s">
        <v>2075</v>
      </c>
      <c r="X7164">
        <v>607</v>
      </c>
      <c r="Y7164" t="s">
        <v>376</v>
      </c>
      <c r="Z7164" t="s">
        <v>436</v>
      </c>
      <c r="AA7164">
        <v>34</v>
      </c>
      <c r="AB7164">
        <v>9</v>
      </c>
      <c r="AC7164">
        <v>132439.99</v>
      </c>
      <c r="AD7164">
        <v>1</v>
      </c>
      <c r="AE7164">
        <v>1</v>
      </c>
      <c r="AF7164">
        <v>0</v>
      </c>
      <c r="AG7164">
        <v>177747.72</v>
      </c>
      <c r="AH7164">
        <v>0</v>
      </c>
    </row>
    <row r="7165" spans="21:34" x14ac:dyDescent="0.25">
      <c r="U7165">
        <v>7164</v>
      </c>
      <c r="V7165">
        <v>15649379</v>
      </c>
      <c r="W7165" t="s">
        <v>3107</v>
      </c>
      <c r="X7165">
        <v>850</v>
      </c>
      <c r="Y7165" t="s">
        <v>374</v>
      </c>
      <c r="Z7165" t="s">
        <v>437</v>
      </c>
      <c r="AA7165">
        <v>46</v>
      </c>
      <c r="AB7165">
        <v>3</v>
      </c>
      <c r="AC7165">
        <v>0</v>
      </c>
      <c r="AD7165">
        <v>2</v>
      </c>
      <c r="AE7165">
        <v>1</v>
      </c>
      <c r="AF7165">
        <v>1</v>
      </c>
      <c r="AG7165">
        <v>187980.21</v>
      </c>
      <c r="AH7165">
        <v>0</v>
      </c>
    </row>
    <row r="7166" spans="21:34" x14ac:dyDescent="0.25">
      <c r="U7166">
        <v>7165</v>
      </c>
      <c r="V7166">
        <v>15713983</v>
      </c>
      <c r="W7166" t="s">
        <v>1166</v>
      </c>
      <c r="X7166">
        <v>780</v>
      </c>
      <c r="Y7166" t="s">
        <v>378</v>
      </c>
      <c r="Z7166" t="s">
        <v>436</v>
      </c>
      <c r="AA7166">
        <v>34</v>
      </c>
      <c r="AB7166">
        <v>5</v>
      </c>
      <c r="AC7166">
        <v>94108.54</v>
      </c>
      <c r="AD7166">
        <v>2</v>
      </c>
      <c r="AE7166">
        <v>1</v>
      </c>
      <c r="AF7166">
        <v>0</v>
      </c>
      <c r="AG7166">
        <v>177235.21</v>
      </c>
      <c r="AH7166">
        <v>0</v>
      </c>
    </row>
    <row r="7167" spans="21:34" x14ac:dyDescent="0.25">
      <c r="U7167">
        <v>7166</v>
      </c>
      <c r="V7167">
        <v>15709252</v>
      </c>
      <c r="W7167" t="s">
        <v>764</v>
      </c>
      <c r="X7167">
        <v>616</v>
      </c>
      <c r="Y7167" t="s">
        <v>378</v>
      </c>
      <c r="Z7167" t="s">
        <v>437</v>
      </c>
      <c r="AA7167">
        <v>28</v>
      </c>
      <c r="AB7167">
        <v>10</v>
      </c>
      <c r="AC7167">
        <v>105173.99</v>
      </c>
      <c r="AD7167">
        <v>1</v>
      </c>
      <c r="AE7167">
        <v>0</v>
      </c>
      <c r="AF7167">
        <v>1</v>
      </c>
      <c r="AG7167">
        <v>29835.37</v>
      </c>
      <c r="AH7167">
        <v>1</v>
      </c>
    </row>
    <row r="7168" spans="21:34" x14ac:dyDescent="0.25">
      <c r="U7168">
        <v>7167</v>
      </c>
      <c r="V7168">
        <v>15699238</v>
      </c>
      <c r="W7168" t="s">
        <v>1143</v>
      </c>
      <c r="X7168">
        <v>618</v>
      </c>
      <c r="Y7168" t="s">
        <v>376</v>
      </c>
      <c r="Z7168" t="s">
        <v>437</v>
      </c>
      <c r="AA7168">
        <v>40</v>
      </c>
      <c r="AB7168">
        <v>8</v>
      </c>
      <c r="AC7168">
        <v>0</v>
      </c>
      <c r="AD7168">
        <v>2</v>
      </c>
      <c r="AE7168">
        <v>1</v>
      </c>
      <c r="AF7168">
        <v>0</v>
      </c>
      <c r="AG7168">
        <v>80204.38</v>
      </c>
      <c r="AH7168">
        <v>0</v>
      </c>
    </row>
    <row r="7169" spans="21:34" x14ac:dyDescent="0.25">
      <c r="U7169">
        <v>7168</v>
      </c>
      <c r="V7169">
        <v>15732884</v>
      </c>
      <c r="W7169" t="s">
        <v>838</v>
      </c>
      <c r="X7169">
        <v>676</v>
      </c>
      <c r="Y7169" t="s">
        <v>374</v>
      </c>
      <c r="Z7169" t="s">
        <v>436</v>
      </c>
      <c r="AA7169">
        <v>29</v>
      </c>
      <c r="AB7169">
        <v>7</v>
      </c>
      <c r="AC7169">
        <v>131959.85999999999</v>
      </c>
      <c r="AD7169">
        <v>1</v>
      </c>
      <c r="AE7169">
        <v>0</v>
      </c>
      <c r="AF7169">
        <v>0</v>
      </c>
      <c r="AG7169">
        <v>189268.81</v>
      </c>
      <c r="AH7169">
        <v>0</v>
      </c>
    </row>
    <row r="7170" spans="21:34" x14ac:dyDescent="0.25">
      <c r="U7170">
        <v>7169</v>
      </c>
      <c r="V7170">
        <v>15587297</v>
      </c>
      <c r="W7170" t="s">
        <v>3108</v>
      </c>
      <c r="X7170">
        <v>507</v>
      </c>
      <c r="Y7170" t="s">
        <v>374</v>
      </c>
      <c r="Z7170" t="s">
        <v>436</v>
      </c>
      <c r="AA7170">
        <v>33</v>
      </c>
      <c r="AB7170">
        <v>7</v>
      </c>
      <c r="AC7170">
        <v>0</v>
      </c>
      <c r="AD7170">
        <v>2</v>
      </c>
      <c r="AE7170">
        <v>1</v>
      </c>
      <c r="AF7170">
        <v>1</v>
      </c>
      <c r="AG7170">
        <v>85411.01</v>
      </c>
      <c r="AH7170">
        <v>0</v>
      </c>
    </row>
    <row r="7171" spans="21:34" x14ac:dyDescent="0.25">
      <c r="U7171">
        <v>7170</v>
      </c>
      <c r="V7171">
        <v>15684722</v>
      </c>
      <c r="W7171" t="s">
        <v>1268</v>
      </c>
      <c r="X7171">
        <v>490</v>
      </c>
      <c r="Y7171" t="s">
        <v>374</v>
      </c>
      <c r="Z7171" t="s">
        <v>436</v>
      </c>
      <c r="AA7171">
        <v>34</v>
      </c>
      <c r="AB7171">
        <v>5</v>
      </c>
      <c r="AC7171">
        <v>122952.9</v>
      </c>
      <c r="AD7171">
        <v>2</v>
      </c>
      <c r="AE7171">
        <v>0</v>
      </c>
      <c r="AF7171">
        <v>0</v>
      </c>
      <c r="AG7171">
        <v>154360.97</v>
      </c>
      <c r="AH7171">
        <v>0</v>
      </c>
    </row>
    <row r="7172" spans="21:34" x14ac:dyDescent="0.25">
      <c r="U7172">
        <v>7171</v>
      </c>
      <c r="V7172">
        <v>15621244</v>
      </c>
      <c r="W7172" t="s">
        <v>1647</v>
      </c>
      <c r="X7172">
        <v>678</v>
      </c>
      <c r="Y7172" t="s">
        <v>374</v>
      </c>
      <c r="Z7172" t="s">
        <v>436</v>
      </c>
      <c r="AA7172">
        <v>36</v>
      </c>
      <c r="AB7172">
        <v>0</v>
      </c>
      <c r="AC7172">
        <v>107379.68</v>
      </c>
      <c r="AD7172">
        <v>1</v>
      </c>
      <c r="AE7172">
        <v>1</v>
      </c>
      <c r="AF7172">
        <v>1</v>
      </c>
      <c r="AG7172">
        <v>84460.18</v>
      </c>
      <c r="AH7172">
        <v>0</v>
      </c>
    </row>
    <row r="7173" spans="21:34" x14ac:dyDescent="0.25">
      <c r="U7173">
        <v>7172</v>
      </c>
      <c r="V7173">
        <v>15744273</v>
      </c>
      <c r="W7173" t="s">
        <v>3109</v>
      </c>
      <c r="X7173">
        <v>637</v>
      </c>
      <c r="Y7173" t="s">
        <v>378</v>
      </c>
      <c r="Z7173" t="s">
        <v>436</v>
      </c>
      <c r="AA7173">
        <v>30</v>
      </c>
      <c r="AB7173">
        <v>6</v>
      </c>
      <c r="AC7173">
        <v>122641.56</v>
      </c>
      <c r="AD7173">
        <v>2</v>
      </c>
      <c r="AE7173">
        <v>1</v>
      </c>
      <c r="AF7173">
        <v>0</v>
      </c>
      <c r="AG7173">
        <v>65618.009999999995</v>
      </c>
      <c r="AH7173">
        <v>0</v>
      </c>
    </row>
    <row r="7174" spans="21:34" x14ac:dyDescent="0.25">
      <c r="U7174">
        <v>7173</v>
      </c>
      <c r="V7174">
        <v>15682540</v>
      </c>
      <c r="W7174" t="s">
        <v>1492</v>
      </c>
      <c r="X7174">
        <v>602</v>
      </c>
      <c r="Y7174" t="s">
        <v>374</v>
      </c>
      <c r="Z7174" t="s">
        <v>437</v>
      </c>
      <c r="AA7174">
        <v>33</v>
      </c>
      <c r="AB7174">
        <v>8</v>
      </c>
      <c r="AC7174">
        <v>0</v>
      </c>
      <c r="AD7174">
        <v>2</v>
      </c>
      <c r="AE7174">
        <v>1</v>
      </c>
      <c r="AF7174">
        <v>1</v>
      </c>
      <c r="AG7174">
        <v>112928.74</v>
      </c>
      <c r="AH7174">
        <v>0</v>
      </c>
    </row>
    <row r="7175" spans="21:34" x14ac:dyDescent="0.25">
      <c r="U7175">
        <v>7174</v>
      </c>
      <c r="V7175">
        <v>15636521</v>
      </c>
      <c r="W7175" t="s">
        <v>1155</v>
      </c>
      <c r="X7175">
        <v>744</v>
      </c>
      <c r="Y7175" t="s">
        <v>376</v>
      </c>
      <c r="Z7175" t="s">
        <v>437</v>
      </c>
      <c r="AA7175">
        <v>30</v>
      </c>
      <c r="AB7175">
        <v>1</v>
      </c>
      <c r="AC7175">
        <v>124037.28</v>
      </c>
      <c r="AD7175">
        <v>1</v>
      </c>
      <c r="AE7175">
        <v>1</v>
      </c>
      <c r="AF7175">
        <v>1</v>
      </c>
      <c r="AG7175">
        <v>142210.94</v>
      </c>
      <c r="AH7175">
        <v>0</v>
      </c>
    </row>
    <row r="7176" spans="21:34" x14ac:dyDescent="0.25">
      <c r="U7176">
        <v>7175</v>
      </c>
      <c r="V7176">
        <v>15785339</v>
      </c>
      <c r="W7176" t="s">
        <v>653</v>
      </c>
      <c r="X7176">
        <v>640</v>
      </c>
      <c r="Y7176" t="s">
        <v>374</v>
      </c>
      <c r="Z7176" t="s">
        <v>437</v>
      </c>
      <c r="AA7176">
        <v>50</v>
      </c>
      <c r="AB7176">
        <v>9</v>
      </c>
      <c r="AC7176">
        <v>117565.03</v>
      </c>
      <c r="AD7176">
        <v>2</v>
      </c>
      <c r="AE7176">
        <v>0</v>
      </c>
      <c r="AF7176">
        <v>0</v>
      </c>
      <c r="AG7176">
        <v>82559.77</v>
      </c>
      <c r="AH7176">
        <v>0</v>
      </c>
    </row>
    <row r="7177" spans="21:34" x14ac:dyDescent="0.25">
      <c r="U7177">
        <v>7176</v>
      </c>
      <c r="V7177">
        <v>15638983</v>
      </c>
      <c r="W7177" t="s">
        <v>3110</v>
      </c>
      <c r="X7177">
        <v>684</v>
      </c>
      <c r="Y7177" t="s">
        <v>374</v>
      </c>
      <c r="Z7177" t="s">
        <v>437</v>
      </c>
      <c r="AA7177">
        <v>38</v>
      </c>
      <c r="AB7177">
        <v>5</v>
      </c>
      <c r="AC7177">
        <v>133189.4</v>
      </c>
      <c r="AD7177">
        <v>1</v>
      </c>
      <c r="AE7177">
        <v>0</v>
      </c>
      <c r="AF7177">
        <v>0</v>
      </c>
      <c r="AG7177">
        <v>127388.06</v>
      </c>
      <c r="AH7177">
        <v>0</v>
      </c>
    </row>
    <row r="7178" spans="21:34" x14ac:dyDescent="0.25">
      <c r="U7178">
        <v>7177</v>
      </c>
      <c r="V7178">
        <v>15654625</v>
      </c>
      <c r="W7178" t="s">
        <v>1693</v>
      </c>
      <c r="X7178">
        <v>495</v>
      </c>
      <c r="Y7178" t="s">
        <v>378</v>
      </c>
      <c r="Z7178" t="s">
        <v>436</v>
      </c>
      <c r="AA7178">
        <v>39</v>
      </c>
      <c r="AB7178">
        <v>8</v>
      </c>
      <c r="AC7178">
        <v>120252.02</v>
      </c>
      <c r="AD7178">
        <v>2</v>
      </c>
      <c r="AE7178">
        <v>1</v>
      </c>
      <c r="AF7178">
        <v>1</v>
      </c>
      <c r="AG7178">
        <v>10160.23</v>
      </c>
      <c r="AH7178">
        <v>0</v>
      </c>
    </row>
    <row r="7179" spans="21:34" x14ac:dyDescent="0.25">
      <c r="U7179">
        <v>7178</v>
      </c>
      <c r="V7179">
        <v>15697310</v>
      </c>
      <c r="W7179" t="s">
        <v>3111</v>
      </c>
      <c r="X7179">
        <v>559</v>
      </c>
      <c r="Y7179" t="s">
        <v>378</v>
      </c>
      <c r="Z7179" t="s">
        <v>437</v>
      </c>
      <c r="AA7179">
        <v>28</v>
      </c>
      <c r="AB7179">
        <v>3</v>
      </c>
      <c r="AC7179">
        <v>152264.81</v>
      </c>
      <c r="AD7179">
        <v>1</v>
      </c>
      <c r="AE7179">
        <v>0</v>
      </c>
      <c r="AF7179">
        <v>0</v>
      </c>
      <c r="AG7179">
        <v>64242.31</v>
      </c>
      <c r="AH7179">
        <v>0</v>
      </c>
    </row>
    <row r="7180" spans="21:34" x14ac:dyDescent="0.25">
      <c r="U7180">
        <v>7179</v>
      </c>
      <c r="V7180">
        <v>15678210</v>
      </c>
      <c r="W7180" t="s">
        <v>1711</v>
      </c>
      <c r="X7180">
        <v>684</v>
      </c>
      <c r="Y7180" t="s">
        <v>374</v>
      </c>
      <c r="Z7180" t="s">
        <v>436</v>
      </c>
      <c r="AA7180">
        <v>38</v>
      </c>
      <c r="AB7180">
        <v>5</v>
      </c>
      <c r="AC7180">
        <v>105069.98</v>
      </c>
      <c r="AD7180">
        <v>2</v>
      </c>
      <c r="AE7180">
        <v>1</v>
      </c>
      <c r="AF7180">
        <v>1</v>
      </c>
      <c r="AG7180">
        <v>198355.28</v>
      </c>
      <c r="AH7180">
        <v>0</v>
      </c>
    </row>
    <row r="7181" spans="21:34" x14ac:dyDescent="0.25">
      <c r="U7181">
        <v>7180</v>
      </c>
      <c r="V7181">
        <v>15575438</v>
      </c>
      <c r="W7181" t="s">
        <v>3112</v>
      </c>
      <c r="X7181">
        <v>613</v>
      </c>
      <c r="Y7181" t="s">
        <v>374</v>
      </c>
      <c r="Z7181" t="s">
        <v>436</v>
      </c>
      <c r="AA7181">
        <v>42</v>
      </c>
      <c r="AB7181">
        <v>7</v>
      </c>
      <c r="AC7181">
        <v>115076.06</v>
      </c>
      <c r="AD7181">
        <v>1</v>
      </c>
      <c r="AE7181">
        <v>1</v>
      </c>
      <c r="AF7181">
        <v>1</v>
      </c>
      <c r="AG7181">
        <v>79323.61</v>
      </c>
      <c r="AH7181">
        <v>0</v>
      </c>
    </row>
    <row r="7182" spans="21:34" x14ac:dyDescent="0.25">
      <c r="U7182">
        <v>7181</v>
      </c>
      <c r="V7182">
        <v>15632789</v>
      </c>
      <c r="W7182" t="s">
        <v>669</v>
      </c>
      <c r="X7182">
        <v>794</v>
      </c>
      <c r="Y7182" t="s">
        <v>374</v>
      </c>
      <c r="Z7182" t="s">
        <v>436</v>
      </c>
      <c r="AA7182">
        <v>30</v>
      </c>
      <c r="AB7182">
        <v>8</v>
      </c>
      <c r="AC7182">
        <v>0</v>
      </c>
      <c r="AD7182">
        <v>2</v>
      </c>
      <c r="AE7182">
        <v>1</v>
      </c>
      <c r="AF7182">
        <v>1</v>
      </c>
      <c r="AG7182">
        <v>24113.91</v>
      </c>
      <c r="AH7182">
        <v>0</v>
      </c>
    </row>
    <row r="7183" spans="21:34" x14ac:dyDescent="0.25">
      <c r="U7183">
        <v>7182</v>
      </c>
      <c r="V7183">
        <v>15621423</v>
      </c>
      <c r="W7183" t="s">
        <v>3113</v>
      </c>
      <c r="X7183">
        <v>736</v>
      </c>
      <c r="Y7183" t="s">
        <v>374</v>
      </c>
      <c r="Z7183" t="s">
        <v>437</v>
      </c>
      <c r="AA7183">
        <v>42</v>
      </c>
      <c r="AB7183">
        <v>7</v>
      </c>
      <c r="AC7183">
        <v>117280.23</v>
      </c>
      <c r="AD7183">
        <v>3</v>
      </c>
      <c r="AE7183">
        <v>0</v>
      </c>
      <c r="AF7183">
        <v>0</v>
      </c>
      <c r="AG7183">
        <v>41921.06</v>
      </c>
      <c r="AH7183">
        <v>1</v>
      </c>
    </row>
    <row r="7184" spans="21:34" x14ac:dyDescent="0.25">
      <c r="U7184">
        <v>7183</v>
      </c>
      <c r="V7184">
        <v>15573520</v>
      </c>
      <c r="W7184" t="s">
        <v>1716</v>
      </c>
      <c r="X7184">
        <v>692</v>
      </c>
      <c r="Y7184" t="s">
        <v>378</v>
      </c>
      <c r="Z7184" t="s">
        <v>436</v>
      </c>
      <c r="AA7184">
        <v>49</v>
      </c>
      <c r="AB7184">
        <v>6</v>
      </c>
      <c r="AC7184">
        <v>110540.43</v>
      </c>
      <c r="AD7184">
        <v>2</v>
      </c>
      <c r="AE7184">
        <v>0</v>
      </c>
      <c r="AF7184">
        <v>1</v>
      </c>
      <c r="AG7184">
        <v>107472.99</v>
      </c>
      <c r="AH7184">
        <v>0</v>
      </c>
    </row>
    <row r="7185" spans="21:34" x14ac:dyDescent="0.25">
      <c r="U7185">
        <v>7184</v>
      </c>
      <c r="V7185">
        <v>15740458</v>
      </c>
      <c r="W7185" t="s">
        <v>1383</v>
      </c>
      <c r="X7185">
        <v>703</v>
      </c>
      <c r="Y7185" t="s">
        <v>376</v>
      </c>
      <c r="Z7185" t="s">
        <v>436</v>
      </c>
      <c r="AA7185">
        <v>36</v>
      </c>
      <c r="AB7185">
        <v>7</v>
      </c>
      <c r="AC7185">
        <v>135095.47</v>
      </c>
      <c r="AD7185">
        <v>1</v>
      </c>
      <c r="AE7185">
        <v>1</v>
      </c>
      <c r="AF7185">
        <v>0</v>
      </c>
      <c r="AG7185">
        <v>143859.66</v>
      </c>
      <c r="AH7185">
        <v>0</v>
      </c>
    </row>
    <row r="7186" spans="21:34" x14ac:dyDescent="0.25">
      <c r="U7186">
        <v>7185</v>
      </c>
      <c r="V7186">
        <v>15762799</v>
      </c>
      <c r="W7186" t="s">
        <v>1274</v>
      </c>
      <c r="X7186">
        <v>720</v>
      </c>
      <c r="Y7186" t="s">
        <v>378</v>
      </c>
      <c r="Z7186" t="s">
        <v>436</v>
      </c>
      <c r="AA7186">
        <v>23</v>
      </c>
      <c r="AB7186">
        <v>0</v>
      </c>
      <c r="AC7186">
        <v>187861.18</v>
      </c>
      <c r="AD7186">
        <v>2</v>
      </c>
      <c r="AE7186">
        <v>1</v>
      </c>
      <c r="AF7186">
        <v>1</v>
      </c>
      <c r="AG7186">
        <v>104120.17</v>
      </c>
      <c r="AH7186">
        <v>0</v>
      </c>
    </row>
    <row r="7187" spans="21:34" x14ac:dyDescent="0.25">
      <c r="U7187">
        <v>7186</v>
      </c>
      <c r="V7187">
        <v>15686885</v>
      </c>
      <c r="W7187" t="s">
        <v>1739</v>
      </c>
      <c r="X7187">
        <v>777</v>
      </c>
      <c r="Y7187" t="s">
        <v>378</v>
      </c>
      <c r="Z7187" t="s">
        <v>436</v>
      </c>
      <c r="AA7187">
        <v>44</v>
      </c>
      <c r="AB7187">
        <v>3</v>
      </c>
      <c r="AC7187">
        <v>124655.59</v>
      </c>
      <c r="AD7187">
        <v>2</v>
      </c>
      <c r="AE7187">
        <v>0</v>
      </c>
      <c r="AF7187">
        <v>1</v>
      </c>
      <c r="AG7187">
        <v>79792.3</v>
      </c>
      <c r="AH7187">
        <v>0</v>
      </c>
    </row>
    <row r="7188" spans="21:34" x14ac:dyDescent="0.25">
      <c r="U7188">
        <v>7187</v>
      </c>
      <c r="V7188">
        <v>15565996</v>
      </c>
      <c r="W7188" t="s">
        <v>2116</v>
      </c>
      <c r="X7188">
        <v>653</v>
      </c>
      <c r="Y7188" t="s">
        <v>374</v>
      </c>
      <c r="Z7188" t="s">
        <v>436</v>
      </c>
      <c r="AA7188">
        <v>44</v>
      </c>
      <c r="AB7188">
        <v>8</v>
      </c>
      <c r="AC7188">
        <v>0</v>
      </c>
      <c r="AD7188">
        <v>2</v>
      </c>
      <c r="AE7188">
        <v>1</v>
      </c>
      <c r="AF7188">
        <v>1</v>
      </c>
      <c r="AG7188">
        <v>154639.72</v>
      </c>
      <c r="AH7188">
        <v>0</v>
      </c>
    </row>
    <row r="7189" spans="21:34" x14ac:dyDescent="0.25">
      <c r="U7189">
        <v>7188</v>
      </c>
      <c r="V7189">
        <v>15662152</v>
      </c>
      <c r="W7189" t="s">
        <v>1812</v>
      </c>
      <c r="X7189">
        <v>552</v>
      </c>
      <c r="Y7189" t="s">
        <v>374</v>
      </c>
      <c r="Z7189" t="s">
        <v>437</v>
      </c>
      <c r="AA7189">
        <v>38</v>
      </c>
      <c r="AB7189">
        <v>9</v>
      </c>
      <c r="AC7189">
        <v>134105.01</v>
      </c>
      <c r="AD7189">
        <v>1</v>
      </c>
      <c r="AE7189">
        <v>0</v>
      </c>
      <c r="AF7189">
        <v>0</v>
      </c>
      <c r="AG7189">
        <v>57850.1</v>
      </c>
      <c r="AH7189">
        <v>0</v>
      </c>
    </row>
    <row r="7190" spans="21:34" x14ac:dyDescent="0.25">
      <c r="U7190">
        <v>7189</v>
      </c>
      <c r="V7190">
        <v>15711742</v>
      </c>
      <c r="W7190" t="s">
        <v>1794</v>
      </c>
      <c r="X7190">
        <v>708</v>
      </c>
      <c r="Y7190" t="s">
        <v>374</v>
      </c>
      <c r="Z7190" t="s">
        <v>437</v>
      </c>
      <c r="AA7190">
        <v>34</v>
      </c>
      <c r="AB7190">
        <v>4</v>
      </c>
      <c r="AC7190">
        <v>0</v>
      </c>
      <c r="AD7190">
        <v>1</v>
      </c>
      <c r="AE7190">
        <v>1</v>
      </c>
      <c r="AF7190">
        <v>1</v>
      </c>
      <c r="AG7190">
        <v>62868.33</v>
      </c>
      <c r="AH7190">
        <v>0</v>
      </c>
    </row>
    <row r="7191" spans="21:34" x14ac:dyDescent="0.25">
      <c r="U7191">
        <v>7190</v>
      </c>
      <c r="V7191">
        <v>15701885</v>
      </c>
      <c r="W7191" t="s">
        <v>2601</v>
      </c>
      <c r="X7191">
        <v>647</v>
      </c>
      <c r="Y7191" t="s">
        <v>374</v>
      </c>
      <c r="Z7191" t="s">
        <v>437</v>
      </c>
      <c r="AA7191">
        <v>40</v>
      </c>
      <c r="AB7191">
        <v>9</v>
      </c>
      <c r="AC7191">
        <v>0</v>
      </c>
      <c r="AD7191">
        <v>2</v>
      </c>
      <c r="AE7191">
        <v>0</v>
      </c>
      <c r="AF7191">
        <v>1</v>
      </c>
      <c r="AG7191">
        <v>92357.21</v>
      </c>
      <c r="AH7191">
        <v>0</v>
      </c>
    </row>
    <row r="7192" spans="21:34" x14ac:dyDescent="0.25">
      <c r="U7192">
        <v>7191</v>
      </c>
      <c r="V7192">
        <v>15774262</v>
      </c>
      <c r="W7192" t="s">
        <v>3114</v>
      </c>
      <c r="X7192">
        <v>597</v>
      </c>
      <c r="Y7192" t="s">
        <v>378</v>
      </c>
      <c r="Z7192" t="s">
        <v>436</v>
      </c>
      <c r="AA7192">
        <v>52</v>
      </c>
      <c r="AB7192">
        <v>8</v>
      </c>
      <c r="AC7192">
        <v>83693.34</v>
      </c>
      <c r="AD7192">
        <v>2</v>
      </c>
      <c r="AE7192">
        <v>1</v>
      </c>
      <c r="AF7192">
        <v>1</v>
      </c>
      <c r="AG7192">
        <v>161083.53</v>
      </c>
      <c r="AH7192">
        <v>0</v>
      </c>
    </row>
    <row r="7193" spans="21:34" x14ac:dyDescent="0.25">
      <c r="U7193">
        <v>7192</v>
      </c>
      <c r="V7193">
        <v>15567839</v>
      </c>
      <c r="W7193" t="s">
        <v>929</v>
      </c>
      <c r="X7193">
        <v>501</v>
      </c>
      <c r="Y7193" t="s">
        <v>374</v>
      </c>
      <c r="Z7193" t="s">
        <v>436</v>
      </c>
      <c r="AA7193">
        <v>42</v>
      </c>
      <c r="AB7193">
        <v>9</v>
      </c>
      <c r="AC7193">
        <v>114631.23</v>
      </c>
      <c r="AD7193">
        <v>1</v>
      </c>
      <c r="AE7193">
        <v>0</v>
      </c>
      <c r="AF7193">
        <v>1</v>
      </c>
      <c r="AG7193">
        <v>91429.74</v>
      </c>
      <c r="AH7193">
        <v>0</v>
      </c>
    </row>
    <row r="7194" spans="21:34" x14ac:dyDescent="0.25">
      <c r="U7194">
        <v>7193</v>
      </c>
      <c r="V7194">
        <v>15644400</v>
      </c>
      <c r="W7194" t="s">
        <v>1164</v>
      </c>
      <c r="X7194">
        <v>709</v>
      </c>
      <c r="Y7194" t="s">
        <v>374</v>
      </c>
      <c r="Z7194" t="s">
        <v>436</v>
      </c>
      <c r="AA7194">
        <v>44</v>
      </c>
      <c r="AB7194">
        <v>9</v>
      </c>
      <c r="AC7194">
        <v>128601.98</v>
      </c>
      <c r="AD7194">
        <v>1</v>
      </c>
      <c r="AE7194">
        <v>1</v>
      </c>
      <c r="AF7194">
        <v>0</v>
      </c>
      <c r="AG7194">
        <v>117031.2</v>
      </c>
      <c r="AH7194">
        <v>0</v>
      </c>
    </row>
    <row r="7195" spans="21:34" x14ac:dyDescent="0.25">
      <c r="U7195">
        <v>7194</v>
      </c>
      <c r="V7195">
        <v>15797246</v>
      </c>
      <c r="W7195" t="s">
        <v>1766</v>
      </c>
      <c r="X7195">
        <v>621</v>
      </c>
      <c r="Y7195" t="s">
        <v>378</v>
      </c>
      <c r="Z7195" t="s">
        <v>437</v>
      </c>
      <c r="AA7195">
        <v>34</v>
      </c>
      <c r="AB7195">
        <v>2</v>
      </c>
      <c r="AC7195">
        <v>91258.52</v>
      </c>
      <c r="AD7195">
        <v>2</v>
      </c>
      <c r="AE7195">
        <v>1</v>
      </c>
      <c r="AF7195">
        <v>0</v>
      </c>
      <c r="AG7195">
        <v>44857.4</v>
      </c>
      <c r="AH7195">
        <v>0</v>
      </c>
    </row>
    <row r="7196" spans="21:34" x14ac:dyDescent="0.25">
      <c r="U7196">
        <v>7195</v>
      </c>
      <c r="V7196">
        <v>15778290</v>
      </c>
      <c r="W7196" t="s">
        <v>3115</v>
      </c>
      <c r="X7196">
        <v>799</v>
      </c>
      <c r="Y7196" t="s">
        <v>374</v>
      </c>
      <c r="Z7196" t="s">
        <v>436</v>
      </c>
      <c r="AA7196">
        <v>70</v>
      </c>
      <c r="AB7196">
        <v>8</v>
      </c>
      <c r="AC7196">
        <v>70416.75</v>
      </c>
      <c r="AD7196">
        <v>1</v>
      </c>
      <c r="AE7196">
        <v>1</v>
      </c>
      <c r="AF7196">
        <v>1</v>
      </c>
      <c r="AG7196">
        <v>36483.519999999997</v>
      </c>
      <c r="AH7196">
        <v>0</v>
      </c>
    </row>
    <row r="7197" spans="21:34" x14ac:dyDescent="0.25">
      <c r="U7197">
        <v>7196</v>
      </c>
      <c r="V7197">
        <v>15708714</v>
      </c>
      <c r="W7197" t="s">
        <v>2850</v>
      </c>
      <c r="X7197">
        <v>675</v>
      </c>
      <c r="Y7197" t="s">
        <v>374</v>
      </c>
      <c r="Z7197" t="s">
        <v>437</v>
      </c>
      <c r="AA7197">
        <v>33</v>
      </c>
      <c r="AB7197">
        <v>6</v>
      </c>
      <c r="AC7197">
        <v>0</v>
      </c>
      <c r="AD7197">
        <v>2</v>
      </c>
      <c r="AE7197">
        <v>1</v>
      </c>
      <c r="AF7197">
        <v>0</v>
      </c>
      <c r="AG7197">
        <v>34045.61</v>
      </c>
      <c r="AH7197">
        <v>0</v>
      </c>
    </row>
    <row r="7198" spans="21:34" x14ac:dyDescent="0.25">
      <c r="U7198">
        <v>7197</v>
      </c>
      <c r="V7198">
        <v>15586183</v>
      </c>
      <c r="W7198" t="s">
        <v>718</v>
      </c>
      <c r="X7198">
        <v>561</v>
      </c>
      <c r="Y7198" t="s">
        <v>374</v>
      </c>
      <c r="Z7198" t="s">
        <v>437</v>
      </c>
      <c r="AA7198">
        <v>35</v>
      </c>
      <c r="AB7198">
        <v>5</v>
      </c>
      <c r="AC7198">
        <v>0</v>
      </c>
      <c r="AD7198">
        <v>2</v>
      </c>
      <c r="AE7198">
        <v>1</v>
      </c>
      <c r="AF7198">
        <v>0</v>
      </c>
      <c r="AG7198">
        <v>59981.62</v>
      </c>
      <c r="AH7198">
        <v>0</v>
      </c>
    </row>
    <row r="7199" spans="21:34" x14ac:dyDescent="0.25">
      <c r="U7199">
        <v>7198</v>
      </c>
      <c r="V7199">
        <v>15761733</v>
      </c>
      <c r="W7199" t="s">
        <v>1067</v>
      </c>
      <c r="X7199">
        <v>707</v>
      </c>
      <c r="Y7199" t="s">
        <v>374</v>
      </c>
      <c r="Z7199" t="s">
        <v>437</v>
      </c>
      <c r="AA7199">
        <v>42</v>
      </c>
      <c r="AB7199">
        <v>10</v>
      </c>
      <c r="AC7199">
        <v>0</v>
      </c>
      <c r="AD7199">
        <v>2</v>
      </c>
      <c r="AE7199">
        <v>1</v>
      </c>
      <c r="AF7199">
        <v>1</v>
      </c>
      <c r="AG7199">
        <v>152944.39000000001</v>
      </c>
      <c r="AH7199">
        <v>0</v>
      </c>
    </row>
    <row r="7200" spans="21:34" x14ac:dyDescent="0.25">
      <c r="U7200">
        <v>7199</v>
      </c>
      <c r="V7200">
        <v>15773934</v>
      </c>
      <c r="W7200" t="s">
        <v>1726</v>
      </c>
      <c r="X7200">
        <v>670</v>
      </c>
      <c r="Y7200" t="s">
        <v>374</v>
      </c>
      <c r="Z7200" t="s">
        <v>436</v>
      </c>
      <c r="AA7200">
        <v>33</v>
      </c>
      <c r="AB7200">
        <v>6</v>
      </c>
      <c r="AC7200">
        <v>88294.6</v>
      </c>
      <c r="AD7200">
        <v>1</v>
      </c>
      <c r="AE7200">
        <v>1</v>
      </c>
      <c r="AF7200">
        <v>0</v>
      </c>
      <c r="AG7200">
        <v>66979.06</v>
      </c>
      <c r="AH7200">
        <v>0</v>
      </c>
    </row>
    <row r="7201" spans="21:34" x14ac:dyDescent="0.25">
      <c r="U7201">
        <v>7200</v>
      </c>
      <c r="V7201">
        <v>15705343</v>
      </c>
      <c r="W7201" t="s">
        <v>624</v>
      </c>
      <c r="X7201">
        <v>649</v>
      </c>
      <c r="Y7201" t="s">
        <v>376</v>
      </c>
      <c r="Z7201" t="s">
        <v>437</v>
      </c>
      <c r="AA7201">
        <v>32</v>
      </c>
      <c r="AB7201">
        <v>7</v>
      </c>
      <c r="AC7201">
        <v>0</v>
      </c>
      <c r="AD7201">
        <v>1</v>
      </c>
      <c r="AE7201">
        <v>1</v>
      </c>
      <c r="AF7201">
        <v>0</v>
      </c>
      <c r="AG7201">
        <v>28797.32</v>
      </c>
      <c r="AH7201">
        <v>0</v>
      </c>
    </row>
    <row r="7202" spans="21:34" x14ac:dyDescent="0.25">
      <c r="U7202">
        <v>7201</v>
      </c>
      <c r="V7202">
        <v>15593959</v>
      </c>
      <c r="W7202" t="s">
        <v>3116</v>
      </c>
      <c r="X7202">
        <v>524</v>
      </c>
      <c r="Y7202" t="s">
        <v>374</v>
      </c>
      <c r="Z7202" t="s">
        <v>436</v>
      </c>
      <c r="AA7202">
        <v>28</v>
      </c>
      <c r="AB7202">
        <v>1</v>
      </c>
      <c r="AC7202">
        <v>93577.3</v>
      </c>
      <c r="AD7202">
        <v>1</v>
      </c>
      <c r="AE7202">
        <v>1</v>
      </c>
      <c r="AF7202">
        <v>1</v>
      </c>
      <c r="AG7202">
        <v>51670.82</v>
      </c>
      <c r="AH7202">
        <v>0</v>
      </c>
    </row>
    <row r="7203" spans="21:34" x14ac:dyDescent="0.25">
      <c r="U7203">
        <v>7202</v>
      </c>
      <c r="V7203">
        <v>15664615</v>
      </c>
      <c r="W7203" t="s">
        <v>906</v>
      </c>
      <c r="X7203">
        <v>689</v>
      </c>
      <c r="Y7203" t="s">
        <v>378</v>
      </c>
      <c r="Z7203" t="s">
        <v>437</v>
      </c>
      <c r="AA7203">
        <v>30</v>
      </c>
      <c r="AB7203">
        <v>5</v>
      </c>
      <c r="AC7203">
        <v>136650.89000000001</v>
      </c>
      <c r="AD7203">
        <v>1</v>
      </c>
      <c r="AE7203">
        <v>1</v>
      </c>
      <c r="AF7203">
        <v>1</v>
      </c>
      <c r="AG7203">
        <v>41865.72</v>
      </c>
      <c r="AH7203">
        <v>1</v>
      </c>
    </row>
    <row r="7204" spans="21:34" x14ac:dyDescent="0.25">
      <c r="U7204">
        <v>7203</v>
      </c>
      <c r="V7204">
        <v>15671014</v>
      </c>
      <c r="W7204" t="s">
        <v>2118</v>
      </c>
      <c r="X7204">
        <v>573</v>
      </c>
      <c r="Y7204" t="s">
        <v>376</v>
      </c>
      <c r="Z7204" t="s">
        <v>437</v>
      </c>
      <c r="AA7204">
        <v>72</v>
      </c>
      <c r="AB7204">
        <v>8</v>
      </c>
      <c r="AC7204">
        <v>98765.84</v>
      </c>
      <c r="AD7204">
        <v>1</v>
      </c>
      <c r="AE7204">
        <v>1</v>
      </c>
      <c r="AF7204">
        <v>1</v>
      </c>
      <c r="AG7204">
        <v>96015.53</v>
      </c>
      <c r="AH7204">
        <v>0</v>
      </c>
    </row>
    <row r="7205" spans="21:34" x14ac:dyDescent="0.25">
      <c r="U7205">
        <v>7204</v>
      </c>
      <c r="V7205">
        <v>15657778</v>
      </c>
      <c r="W7205" t="s">
        <v>3117</v>
      </c>
      <c r="X7205">
        <v>657</v>
      </c>
      <c r="Y7205" t="s">
        <v>374</v>
      </c>
      <c r="Z7205" t="s">
        <v>436</v>
      </c>
      <c r="AA7205">
        <v>33</v>
      </c>
      <c r="AB7205">
        <v>1</v>
      </c>
      <c r="AC7205">
        <v>84309.57</v>
      </c>
      <c r="AD7205">
        <v>2</v>
      </c>
      <c r="AE7205">
        <v>0</v>
      </c>
      <c r="AF7205">
        <v>0</v>
      </c>
      <c r="AG7205">
        <v>103914.4</v>
      </c>
      <c r="AH7205">
        <v>0</v>
      </c>
    </row>
    <row r="7206" spans="21:34" x14ac:dyDescent="0.25">
      <c r="U7206">
        <v>7205</v>
      </c>
      <c r="V7206">
        <v>15585192</v>
      </c>
      <c r="W7206" t="s">
        <v>1492</v>
      </c>
      <c r="X7206">
        <v>686</v>
      </c>
      <c r="Y7206" t="s">
        <v>376</v>
      </c>
      <c r="Z7206" t="s">
        <v>436</v>
      </c>
      <c r="AA7206">
        <v>39</v>
      </c>
      <c r="AB7206">
        <v>10</v>
      </c>
      <c r="AC7206">
        <v>136258.06</v>
      </c>
      <c r="AD7206">
        <v>1</v>
      </c>
      <c r="AE7206">
        <v>0</v>
      </c>
      <c r="AF7206">
        <v>0</v>
      </c>
      <c r="AG7206">
        <v>89199.51</v>
      </c>
      <c r="AH7206">
        <v>0</v>
      </c>
    </row>
    <row r="7207" spans="21:34" x14ac:dyDescent="0.25">
      <c r="U7207">
        <v>7206</v>
      </c>
      <c r="V7207">
        <v>15592914</v>
      </c>
      <c r="W7207" t="s">
        <v>1726</v>
      </c>
      <c r="X7207">
        <v>683</v>
      </c>
      <c r="Y7207" t="s">
        <v>374</v>
      </c>
      <c r="Z7207" t="s">
        <v>437</v>
      </c>
      <c r="AA7207">
        <v>29</v>
      </c>
      <c r="AB7207">
        <v>9</v>
      </c>
      <c r="AC7207">
        <v>0</v>
      </c>
      <c r="AD7207">
        <v>2</v>
      </c>
      <c r="AE7207">
        <v>1</v>
      </c>
      <c r="AF7207">
        <v>1</v>
      </c>
      <c r="AG7207">
        <v>48849.89</v>
      </c>
      <c r="AH7207">
        <v>0</v>
      </c>
    </row>
    <row r="7208" spans="21:34" x14ac:dyDescent="0.25">
      <c r="U7208">
        <v>7207</v>
      </c>
      <c r="V7208">
        <v>15770995</v>
      </c>
      <c r="W7208" t="s">
        <v>1366</v>
      </c>
      <c r="X7208">
        <v>753</v>
      </c>
      <c r="Y7208" t="s">
        <v>378</v>
      </c>
      <c r="Z7208" t="s">
        <v>437</v>
      </c>
      <c r="AA7208">
        <v>47</v>
      </c>
      <c r="AB7208">
        <v>1</v>
      </c>
      <c r="AC7208">
        <v>131160.85</v>
      </c>
      <c r="AD7208">
        <v>1</v>
      </c>
      <c r="AE7208">
        <v>1</v>
      </c>
      <c r="AF7208">
        <v>0</v>
      </c>
      <c r="AG7208">
        <v>197444.69</v>
      </c>
      <c r="AH7208">
        <v>0</v>
      </c>
    </row>
    <row r="7209" spans="21:34" x14ac:dyDescent="0.25">
      <c r="U7209">
        <v>7208</v>
      </c>
      <c r="V7209">
        <v>15570990</v>
      </c>
      <c r="W7209" t="s">
        <v>3118</v>
      </c>
      <c r="X7209">
        <v>520</v>
      </c>
      <c r="Y7209" t="s">
        <v>376</v>
      </c>
      <c r="Z7209" t="s">
        <v>437</v>
      </c>
      <c r="AA7209">
        <v>30</v>
      </c>
      <c r="AB7209">
        <v>4</v>
      </c>
      <c r="AC7209">
        <v>145222.99</v>
      </c>
      <c r="AD7209">
        <v>2</v>
      </c>
      <c r="AE7209">
        <v>0</v>
      </c>
      <c r="AF7209">
        <v>0</v>
      </c>
      <c r="AG7209">
        <v>145160.95999999999</v>
      </c>
      <c r="AH7209">
        <v>0</v>
      </c>
    </row>
    <row r="7210" spans="21:34" x14ac:dyDescent="0.25">
      <c r="U7210">
        <v>7209</v>
      </c>
      <c r="V7210">
        <v>15596165</v>
      </c>
      <c r="W7210" t="s">
        <v>1558</v>
      </c>
      <c r="X7210">
        <v>547</v>
      </c>
      <c r="Y7210" t="s">
        <v>378</v>
      </c>
      <c r="Z7210" t="s">
        <v>436</v>
      </c>
      <c r="AA7210">
        <v>25</v>
      </c>
      <c r="AB7210">
        <v>4</v>
      </c>
      <c r="AC7210">
        <v>98141.57</v>
      </c>
      <c r="AD7210">
        <v>2</v>
      </c>
      <c r="AE7210">
        <v>1</v>
      </c>
      <c r="AF7210">
        <v>1</v>
      </c>
      <c r="AG7210">
        <v>52309.8</v>
      </c>
      <c r="AH7210">
        <v>0</v>
      </c>
    </row>
    <row r="7211" spans="21:34" x14ac:dyDescent="0.25">
      <c r="U7211">
        <v>7210</v>
      </c>
      <c r="V7211">
        <v>15788131</v>
      </c>
      <c r="W7211" t="s">
        <v>1046</v>
      </c>
      <c r="X7211">
        <v>653</v>
      </c>
      <c r="Y7211" t="s">
        <v>374</v>
      </c>
      <c r="Z7211" t="s">
        <v>436</v>
      </c>
      <c r="AA7211">
        <v>47</v>
      </c>
      <c r="AB7211">
        <v>6</v>
      </c>
      <c r="AC7211">
        <v>0</v>
      </c>
      <c r="AD7211">
        <v>1</v>
      </c>
      <c r="AE7211">
        <v>1</v>
      </c>
      <c r="AF7211">
        <v>0</v>
      </c>
      <c r="AG7211">
        <v>50695.93</v>
      </c>
      <c r="AH7211">
        <v>1</v>
      </c>
    </row>
    <row r="7212" spans="21:34" x14ac:dyDescent="0.25">
      <c r="U7212">
        <v>7211</v>
      </c>
      <c r="V7212">
        <v>15800773</v>
      </c>
      <c r="W7212" t="s">
        <v>1273</v>
      </c>
      <c r="X7212">
        <v>648</v>
      </c>
      <c r="Y7212" t="s">
        <v>376</v>
      </c>
      <c r="Z7212" t="s">
        <v>437</v>
      </c>
      <c r="AA7212">
        <v>28</v>
      </c>
      <c r="AB7212">
        <v>9</v>
      </c>
      <c r="AC7212">
        <v>102282.61</v>
      </c>
      <c r="AD7212">
        <v>1</v>
      </c>
      <c r="AE7212">
        <v>1</v>
      </c>
      <c r="AF7212">
        <v>1</v>
      </c>
      <c r="AG7212">
        <v>157891.10999999999</v>
      </c>
      <c r="AH7212">
        <v>0</v>
      </c>
    </row>
    <row r="7213" spans="21:34" x14ac:dyDescent="0.25">
      <c r="U7213">
        <v>7212</v>
      </c>
      <c r="V7213">
        <v>15690153</v>
      </c>
      <c r="W7213" t="s">
        <v>805</v>
      </c>
      <c r="X7213">
        <v>639</v>
      </c>
      <c r="Y7213" t="s">
        <v>374</v>
      </c>
      <c r="Z7213" t="s">
        <v>437</v>
      </c>
      <c r="AA7213">
        <v>37</v>
      </c>
      <c r="AB7213">
        <v>4</v>
      </c>
      <c r="AC7213">
        <v>116121.84</v>
      </c>
      <c r="AD7213">
        <v>2</v>
      </c>
      <c r="AE7213">
        <v>0</v>
      </c>
      <c r="AF7213">
        <v>1</v>
      </c>
      <c r="AG7213">
        <v>181850.74</v>
      </c>
      <c r="AH7213">
        <v>0</v>
      </c>
    </row>
    <row r="7214" spans="21:34" x14ac:dyDescent="0.25">
      <c r="U7214">
        <v>7213</v>
      </c>
      <c r="V7214">
        <v>15638989</v>
      </c>
      <c r="W7214" t="s">
        <v>1034</v>
      </c>
      <c r="X7214">
        <v>711</v>
      </c>
      <c r="Y7214" t="s">
        <v>374</v>
      </c>
      <c r="Z7214" t="s">
        <v>437</v>
      </c>
      <c r="AA7214">
        <v>25</v>
      </c>
      <c r="AB7214">
        <v>5</v>
      </c>
      <c r="AC7214">
        <v>190066.54</v>
      </c>
      <c r="AD7214">
        <v>1</v>
      </c>
      <c r="AE7214">
        <v>0</v>
      </c>
      <c r="AF7214">
        <v>0</v>
      </c>
      <c r="AG7214">
        <v>51345.39</v>
      </c>
      <c r="AH7214">
        <v>1</v>
      </c>
    </row>
    <row r="7215" spans="21:34" x14ac:dyDescent="0.25">
      <c r="U7215">
        <v>7214</v>
      </c>
      <c r="V7215">
        <v>15623210</v>
      </c>
      <c r="W7215" t="s">
        <v>41</v>
      </c>
      <c r="X7215">
        <v>484</v>
      </c>
      <c r="Y7215" t="s">
        <v>378</v>
      </c>
      <c r="Z7215" t="s">
        <v>437</v>
      </c>
      <c r="AA7215">
        <v>55</v>
      </c>
      <c r="AB7215">
        <v>8</v>
      </c>
      <c r="AC7215">
        <v>149349.57999999999</v>
      </c>
      <c r="AD7215">
        <v>3</v>
      </c>
      <c r="AE7215">
        <v>0</v>
      </c>
      <c r="AF7215">
        <v>0</v>
      </c>
      <c r="AG7215">
        <v>137519.92000000001</v>
      </c>
      <c r="AH7215">
        <v>1</v>
      </c>
    </row>
    <row r="7216" spans="21:34" x14ac:dyDescent="0.25">
      <c r="U7216">
        <v>7215</v>
      </c>
      <c r="V7216">
        <v>15652658</v>
      </c>
      <c r="W7216" t="s">
        <v>2690</v>
      </c>
      <c r="X7216">
        <v>721</v>
      </c>
      <c r="Y7216" t="s">
        <v>374</v>
      </c>
      <c r="Z7216" t="s">
        <v>436</v>
      </c>
      <c r="AA7216">
        <v>36</v>
      </c>
      <c r="AB7216">
        <v>1</v>
      </c>
      <c r="AC7216">
        <v>155176.82999999999</v>
      </c>
      <c r="AD7216">
        <v>2</v>
      </c>
      <c r="AE7216">
        <v>1</v>
      </c>
      <c r="AF7216">
        <v>1</v>
      </c>
      <c r="AG7216">
        <v>49653.37</v>
      </c>
      <c r="AH7216">
        <v>0</v>
      </c>
    </row>
    <row r="7217" spans="21:34" x14ac:dyDescent="0.25">
      <c r="U7217">
        <v>7216</v>
      </c>
      <c r="V7217">
        <v>15684440</v>
      </c>
      <c r="W7217" t="s">
        <v>964</v>
      </c>
      <c r="X7217">
        <v>548</v>
      </c>
      <c r="Y7217" t="s">
        <v>378</v>
      </c>
      <c r="Z7217" t="s">
        <v>436</v>
      </c>
      <c r="AA7217">
        <v>32</v>
      </c>
      <c r="AB7217">
        <v>2</v>
      </c>
      <c r="AC7217">
        <v>98986.28</v>
      </c>
      <c r="AD7217">
        <v>1</v>
      </c>
      <c r="AE7217">
        <v>1</v>
      </c>
      <c r="AF7217">
        <v>1</v>
      </c>
      <c r="AG7217">
        <v>55867.38</v>
      </c>
      <c r="AH7217">
        <v>0</v>
      </c>
    </row>
    <row r="7218" spans="21:34" x14ac:dyDescent="0.25">
      <c r="U7218">
        <v>7217</v>
      </c>
      <c r="V7218">
        <v>15730287</v>
      </c>
      <c r="W7218" t="s">
        <v>1494</v>
      </c>
      <c r="X7218">
        <v>679</v>
      </c>
      <c r="Y7218" t="s">
        <v>374</v>
      </c>
      <c r="Z7218" t="s">
        <v>436</v>
      </c>
      <c r="AA7218">
        <v>41</v>
      </c>
      <c r="AB7218">
        <v>8</v>
      </c>
      <c r="AC7218">
        <v>147726.98000000001</v>
      </c>
      <c r="AD7218">
        <v>3</v>
      </c>
      <c r="AE7218">
        <v>1</v>
      </c>
      <c r="AF7218">
        <v>0</v>
      </c>
      <c r="AG7218">
        <v>172749.4</v>
      </c>
      <c r="AH7218">
        <v>1</v>
      </c>
    </row>
    <row r="7219" spans="21:34" x14ac:dyDescent="0.25">
      <c r="U7219">
        <v>7218</v>
      </c>
      <c r="V7219">
        <v>15720353</v>
      </c>
      <c r="W7219" t="s">
        <v>998</v>
      </c>
      <c r="X7219">
        <v>553</v>
      </c>
      <c r="Y7219" t="s">
        <v>374</v>
      </c>
      <c r="Z7219" t="s">
        <v>436</v>
      </c>
      <c r="AA7219">
        <v>41</v>
      </c>
      <c r="AB7219">
        <v>1</v>
      </c>
      <c r="AC7219">
        <v>0</v>
      </c>
      <c r="AD7219">
        <v>2</v>
      </c>
      <c r="AE7219">
        <v>1</v>
      </c>
      <c r="AF7219">
        <v>0</v>
      </c>
      <c r="AG7219">
        <v>90607.31</v>
      </c>
      <c r="AH7219">
        <v>0</v>
      </c>
    </row>
    <row r="7220" spans="21:34" x14ac:dyDescent="0.25">
      <c r="U7220">
        <v>7219</v>
      </c>
      <c r="V7220">
        <v>15767231</v>
      </c>
      <c r="W7220" t="s">
        <v>805</v>
      </c>
      <c r="X7220">
        <v>757</v>
      </c>
      <c r="Y7220" t="s">
        <v>374</v>
      </c>
      <c r="Z7220" t="s">
        <v>436</v>
      </c>
      <c r="AA7220">
        <v>36</v>
      </c>
      <c r="AB7220">
        <v>7</v>
      </c>
      <c r="AC7220">
        <v>144852.06</v>
      </c>
      <c r="AD7220">
        <v>1</v>
      </c>
      <c r="AE7220">
        <v>0</v>
      </c>
      <c r="AF7220">
        <v>0</v>
      </c>
      <c r="AG7220">
        <v>130861.95</v>
      </c>
      <c r="AH7220">
        <v>0</v>
      </c>
    </row>
    <row r="7221" spans="21:34" x14ac:dyDescent="0.25">
      <c r="U7221">
        <v>7220</v>
      </c>
      <c r="V7221">
        <v>15761554</v>
      </c>
      <c r="W7221" t="s">
        <v>1352</v>
      </c>
      <c r="X7221">
        <v>581</v>
      </c>
      <c r="Y7221" t="s">
        <v>374</v>
      </c>
      <c r="Z7221" t="s">
        <v>436</v>
      </c>
      <c r="AA7221">
        <v>54</v>
      </c>
      <c r="AB7221">
        <v>4</v>
      </c>
      <c r="AC7221">
        <v>89299.81</v>
      </c>
      <c r="AD7221">
        <v>1</v>
      </c>
      <c r="AE7221">
        <v>0</v>
      </c>
      <c r="AF7221">
        <v>0</v>
      </c>
      <c r="AG7221">
        <v>5558.47</v>
      </c>
      <c r="AH7221">
        <v>1</v>
      </c>
    </row>
    <row r="7222" spans="21:34" x14ac:dyDescent="0.25">
      <c r="U7222">
        <v>7221</v>
      </c>
      <c r="V7222">
        <v>15706637</v>
      </c>
      <c r="W7222" t="s">
        <v>816</v>
      </c>
      <c r="X7222">
        <v>718</v>
      </c>
      <c r="Y7222" t="s">
        <v>376</v>
      </c>
      <c r="Z7222" t="s">
        <v>436</v>
      </c>
      <c r="AA7222">
        <v>40</v>
      </c>
      <c r="AB7222">
        <v>9</v>
      </c>
      <c r="AC7222">
        <v>0</v>
      </c>
      <c r="AD7222">
        <v>2</v>
      </c>
      <c r="AE7222">
        <v>0</v>
      </c>
      <c r="AF7222">
        <v>0</v>
      </c>
      <c r="AG7222">
        <v>121537.91</v>
      </c>
      <c r="AH7222">
        <v>0</v>
      </c>
    </row>
    <row r="7223" spans="21:34" x14ac:dyDescent="0.25">
      <c r="U7223">
        <v>7222</v>
      </c>
      <c r="V7223">
        <v>15690492</v>
      </c>
      <c r="W7223" t="s">
        <v>716</v>
      </c>
      <c r="X7223">
        <v>625</v>
      </c>
      <c r="Y7223" t="s">
        <v>374</v>
      </c>
      <c r="Z7223" t="s">
        <v>436</v>
      </c>
      <c r="AA7223">
        <v>41</v>
      </c>
      <c r="AB7223">
        <v>6</v>
      </c>
      <c r="AC7223">
        <v>97663.16</v>
      </c>
      <c r="AD7223">
        <v>2</v>
      </c>
      <c r="AE7223">
        <v>1</v>
      </c>
      <c r="AF7223">
        <v>0</v>
      </c>
      <c r="AG7223">
        <v>57128.78</v>
      </c>
      <c r="AH7223">
        <v>0</v>
      </c>
    </row>
    <row r="7224" spans="21:34" x14ac:dyDescent="0.25">
      <c r="U7224">
        <v>7223</v>
      </c>
      <c r="V7224">
        <v>15694237</v>
      </c>
      <c r="W7224" t="s">
        <v>1957</v>
      </c>
      <c r="X7224">
        <v>744</v>
      </c>
      <c r="Y7224" t="s">
        <v>376</v>
      </c>
      <c r="Z7224" t="s">
        <v>436</v>
      </c>
      <c r="AA7224">
        <v>39</v>
      </c>
      <c r="AB7224">
        <v>4</v>
      </c>
      <c r="AC7224">
        <v>95161.75</v>
      </c>
      <c r="AD7224">
        <v>1</v>
      </c>
      <c r="AE7224">
        <v>1</v>
      </c>
      <c r="AF7224">
        <v>0</v>
      </c>
      <c r="AG7224">
        <v>19409.77</v>
      </c>
      <c r="AH7224">
        <v>0</v>
      </c>
    </row>
    <row r="7225" spans="21:34" x14ac:dyDescent="0.25">
      <c r="U7225">
        <v>7224</v>
      </c>
      <c r="V7225">
        <v>15729771</v>
      </c>
      <c r="W7225" t="s">
        <v>1089</v>
      </c>
      <c r="X7225">
        <v>799</v>
      </c>
      <c r="Y7225" t="s">
        <v>378</v>
      </c>
      <c r="Z7225" t="s">
        <v>436</v>
      </c>
      <c r="AA7225">
        <v>31</v>
      </c>
      <c r="AB7225">
        <v>9</v>
      </c>
      <c r="AC7225">
        <v>154586.92000000001</v>
      </c>
      <c r="AD7225">
        <v>1</v>
      </c>
      <c r="AE7225">
        <v>0</v>
      </c>
      <c r="AF7225">
        <v>1</v>
      </c>
      <c r="AG7225">
        <v>88604.89</v>
      </c>
      <c r="AH7225">
        <v>1</v>
      </c>
    </row>
    <row r="7226" spans="21:34" x14ac:dyDescent="0.25">
      <c r="U7226">
        <v>7225</v>
      </c>
      <c r="V7226">
        <v>15609823</v>
      </c>
      <c r="W7226" t="s">
        <v>1989</v>
      </c>
      <c r="X7226">
        <v>751</v>
      </c>
      <c r="Y7226" t="s">
        <v>376</v>
      </c>
      <c r="Z7226" t="s">
        <v>437</v>
      </c>
      <c r="AA7226">
        <v>34</v>
      </c>
      <c r="AB7226">
        <v>8</v>
      </c>
      <c r="AC7226">
        <v>127095.14</v>
      </c>
      <c r="AD7226">
        <v>2</v>
      </c>
      <c r="AE7226">
        <v>0</v>
      </c>
      <c r="AF7226">
        <v>0</v>
      </c>
      <c r="AG7226">
        <v>479.54</v>
      </c>
      <c r="AH7226">
        <v>0</v>
      </c>
    </row>
    <row r="7227" spans="21:34" x14ac:dyDescent="0.25">
      <c r="U7227">
        <v>7226</v>
      </c>
      <c r="V7227">
        <v>15793366</v>
      </c>
      <c r="W7227" t="s">
        <v>1078</v>
      </c>
      <c r="X7227">
        <v>781</v>
      </c>
      <c r="Y7227" t="s">
        <v>378</v>
      </c>
      <c r="Z7227" t="s">
        <v>436</v>
      </c>
      <c r="AA7227">
        <v>35</v>
      </c>
      <c r="AB7227">
        <v>7</v>
      </c>
      <c r="AC7227">
        <v>92526.15</v>
      </c>
      <c r="AD7227">
        <v>2</v>
      </c>
      <c r="AE7227">
        <v>1</v>
      </c>
      <c r="AF7227">
        <v>1</v>
      </c>
      <c r="AG7227">
        <v>173837.54</v>
      </c>
      <c r="AH7227">
        <v>0</v>
      </c>
    </row>
    <row r="7228" spans="21:34" x14ac:dyDescent="0.25">
      <c r="U7228">
        <v>7227</v>
      </c>
      <c r="V7228">
        <v>15614813</v>
      </c>
      <c r="W7228" t="s">
        <v>769</v>
      </c>
      <c r="X7228">
        <v>777</v>
      </c>
      <c r="Y7228" t="s">
        <v>378</v>
      </c>
      <c r="Z7228" t="s">
        <v>437</v>
      </c>
      <c r="AA7228">
        <v>46</v>
      </c>
      <c r="AB7228">
        <v>0</v>
      </c>
      <c r="AC7228">
        <v>107362.8</v>
      </c>
      <c r="AD7228">
        <v>1</v>
      </c>
      <c r="AE7228">
        <v>1</v>
      </c>
      <c r="AF7228">
        <v>0</v>
      </c>
      <c r="AG7228">
        <v>487.3</v>
      </c>
      <c r="AH7228">
        <v>0</v>
      </c>
    </row>
    <row r="7229" spans="21:34" x14ac:dyDescent="0.25">
      <c r="U7229">
        <v>7228</v>
      </c>
      <c r="V7229">
        <v>15566495</v>
      </c>
      <c r="W7229" t="s">
        <v>1902</v>
      </c>
      <c r="X7229">
        <v>704</v>
      </c>
      <c r="Y7229" t="s">
        <v>376</v>
      </c>
      <c r="Z7229" t="s">
        <v>437</v>
      </c>
      <c r="AA7229">
        <v>24</v>
      </c>
      <c r="AB7229">
        <v>2</v>
      </c>
      <c r="AC7229">
        <v>0</v>
      </c>
      <c r="AD7229">
        <v>1</v>
      </c>
      <c r="AE7229">
        <v>1</v>
      </c>
      <c r="AF7229">
        <v>0</v>
      </c>
      <c r="AG7229">
        <v>35600.25</v>
      </c>
      <c r="AH7229">
        <v>1</v>
      </c>
    </row>
    <row r="7230" spans="21:34" x14ac:dyDescent="0.25">
      <c r="U7230">
        <v>7229</v>
      </c>
      <c r="V7230">
        <v>15707602</v>
      </c>
      <c r="W7230" t="s">
        <v>1069</v>
      </c>
      <c r="X7230">
        <v>539</v>
      </c>
      <c r="Y7230" t="s">
        <v>374</v>
      </c>
      <c r="Z7230" t="s">
        <v>437</v>
      </c>
      <c r="AA7230">
        <v>47</v>
      </c>
      <c r="AB7230">
        <v>2</v>
      </c>
      <c r="AC7230">
        <v>127286.04</v>
      </c>
      <c r="AD7230">
        <v>2</v>
      </c>
      <c r="AE7230">
        <v>1</v>
      </c>
      <c r="AF7230">
        <v>1</v>
      </c>
      <c r="AG7230">
        <v>166929.43</v>
      </c>
      <c r="AH7230">
        <v>1</v>
      </c>
    </row>
    <row r="7231" spans="21:34" x14ac:dyDescent="0.25">
      <c r="U7231">
        <v>7230</v>
      </c>
      <c r="V7231">
        <v>15635244</v>
      </c>
      <c r="W7231" t="s">
        <v>734</v>
      </c>
      <c r="X7231">
        <v>716</v>
      </c>
      <c r="Y7231" t="s">
        <v>374</v>
      </c>
      <c r="Z7231" t="s">
        <v>437</v>
      </c>
      <c r="AA7231">
        <v>29</v>
      </c>
      <c r="AB7231">
        <v>6</v>
      </c>
      <c r="AC7231">
        <v>0</v>
      </c>
      <c r="AD7231">
        <v>2</v>
      </c>
      <c r="AE7231">
        <v>1</v>
      </c>
      <c r="AF7231">
        <v>1</v>
      </c>
      <c r="AG7231">
        <v>98998.61</v>
      </c>
      <c r="AH7231">
        <v>0</v>
      </c>
    </row>
    <row r="7232" spans="21:34" x14ac:dyDescent="0.25">
      <c r="U7232">
        <v>7231</v>
      </c>
      <c r="V7232">
        <v>15805627</v>
      </c>
      <c r="W7232" t="s">
        <v>1592</v>
      </c>
      <c r="X7232">
        <v>670</v>
      </c>
      <c r="Y7232" t="s">
        <v>374</v>
      </c>
      <c r="Z7232" t="s">
        <v>436</v>
      </c>
      <c r="AA7232">
        <v>37</v>
      </c>
      <c r="AB7232">
        <v>2</v>
      </c>
      <c r="AC7232">
        <v>0</v>
      </c>
      <c r="AD7232">
        <v>2</v>
      </c>
      <c r="AE7232">
        <v>1</v>
      </c>
      <c r="AF7232">
        <v>1</v>
      </c>
      <c r="AG7232">
        <v>54229.74</v>
      </c>
      <c r="AH7232">
        <v>0</v>
      </c>
    </row>
    <row r="7233" spans="21:34" x14ac:dyDescent="0.25">
      <c r="U7233">
        <v>7232</v>
      </c>
      <c r="V7233">
        <v>15607986</v>
      </c>
      <c r="W7233" t="s">
        <v>1524</v>
      </c>
      <c r="X7233">
        <v>555</v>
      </c>
      <c r="Y7233" t="s">
        <v>374</v>
      </c>
      <c r="Z7233" t="s">
        <v>436</v>
      </c>
      <c r="AA7233">
        <v>40</v>
      </c>
      <c r="AB7233">
        <v>10</v>
      </c>
      <c r="AC7233">
        <v>139930.18</v>
      </c>
      <c r="AD7233">
        <v>1</v>
      </c>
      <c r="AE7233">
        <v>1</v>
      </c>
      <c r="AF7233">
        <v>1</v>
      </c>
      <c r="AG7233">
        <v>105720.09</v>
      </c>
      <c r="AH7233">
        <v>0</v>
      </c>
    </row>
    <row r="7234" spans="21:34" x14ac:dyDescent="0.25">
      <c r="U7234">
        <v>7233</v>
      </c>
      <c r="V7234">
        <v>15799785</v>
      </c>
      <c r="W7234" t="s">
        <v>979</v>
      </c>
      <c r="X7234">
        <v>679</v>
      </c>
      <c r="Y7234" t="s">
        <v>378</v>
      </c>
      <c r="Z7234" t="s">
        <v>437</v>
      </c>
      <c r="AA7234">
        <v>30</v>
      </c>
      <c r="AB7234">
        <v>4</v>
      </c>
      <c r="AC7234">
        <v>77949.69</v>
      </c>
      <c r="AD7234">
        <v>1</v>
      </c>
      <c r="AE7234">
        <v>1</v>
      </c>
      <c r="AF7234">
        <v>1</v>
      </c>
      <c r="AG7234">
        <v>121151.46</v>
      </c>
      <c r="AH7234">
        <v>0</v>
      </c>
    </row>
    <row r="7235" spans="21:34" x14ac:dyDescent="0.25">
      <c r="U7235">
        <v>7234</v>
      </c>
      <c r="V7235">
        <v>15699963</v>
      </c>
      <c r="W7235" t="s">
        <v>658</v>
      </c>
      <c r="X7235">
        <v>571</v>
      </c>
      <c r="Y7235" t="s">
        <v>374</v>
      </c>
      <c r="Z7235" t="s">
        <v>436</v>
      </c>
      <c r="AA7235">
        <v>38</v>
      </c>
      <c r="AB7235">
        <v>1</v>
      </c>
      <c r="AC7235">
        <v>121405.04</v>
      </c>
      <c r="AD7235">
        <v>1</v>
      </c>
      <c r="AE7235">
        <v>1</v>
      </c>
      <c r="AF7235">
        <v>1</v>
      </c>
      <c r="AG7235">
        <v>154844.22</v>
      </c>
      <c r="AH7235">
        <v>0</v>
      </c>
    </row>
    <row r="7236" spans="21:34" x14ac:dyDescent="0.25">
      <c r="U7236">
        <v>7235</v>
      </c>
      <c r="V7236">
        <v>15624595</v>
      </c>
      <c r="W7236" t="s">
        <v>998</v>
      </c>
      <c r="X7236">
        <v>512</v>
      </c>
      <c r="Y7236" t="s">
        <v>376</v>
      </c>
      <c r="Z7236" t="s">
        <v>437</v>
      </c>
      <c r="AA7236">
        <v>35</v>
      </c>
      <c r="AB7236">
        <v>5</v>
      </c>
      <c r="AC7236">
        <v>124580.69</v>
      </c>
      <c r="AD7236">
        <v>1</v>
      </c>
      <c r="AE7236">
        <v>1</v>
      </c>
      <c r="AF7236">
        <v>1</v>
      </c>
      <c r="AG7236">
        <v>18785.48</v>
      </c>
      <c r="AH7236">
        <v>0</v>
      </c>
    </row>
    <row r="7237" spans="21:34" x14ac:dyDescent="0.25">
      <c r="U7237">
        <v>7236</v>
      </c>
      <c r="V7237">
        <v>15629750</v>
      </c>
      <c r="W7237" t="s">
        <v>2978</v>
      </c>
      <c r="X7237">
        <v>697</v>
      </c>
      <c r="Y7237" t="s">
        <v>374</v>
      </c>
      <c r="Z7237" t="s">
        <v>436</v>
      </c>
      <c r="AA7237">
        <v>35</v>
      </c>
      <c r="AB7237">
        <v>5</v>
      </c>
      <c r="AC7237">
        <v>133087.76</v>
      </c>
      <c r="AD7237">
        <v>1</v>
      </c>
      <c r="AE7237">
        <v>1</v>
      </c>
      <c r="AF7237">
        <v>0</v>
      </c>
      <c r="AG7237">
        <v>64771.61</v>
      </c>
      <c r="AH7237">
        <v>0</v>
      </c>
    </row>
    <row r="7238" spans="21:34" x14ac:dyDescent="0.25">
      <c r="U7238">
        <v>7237</v>
      </c>
      <c r="V7238">
        <v>15651460</v>
      </c>
      <c r="W7238" t="s">
        <v>938</v>
      </c>
      <c r="X7238">
        <v>424</v>
      </c>
      <c r="Y7238" t="s">
        <v>376</v>
      </c>
      <c r="Z7238" t="s">
        <v>436</v>
      </c>
      <c r="AA7238">
        <v>34</v>
      </c>
      <c r="AB7238">
        <v>7</v>
      </c>
      <c r="AC7238">
        <v>0</v>
      </c>
      <c r="AD7238">
        <v>1</v>
      </c>
      <c r="AE7238">
        <v>1</v>
      </c>
      <c r="AF7238">
        <v>1</v>
      </c>
      <c r="AG7238">
        <v>16250.61</v>
      </c>
      <c r="AH7238">
        <v>0</v>
      </c>
    </row>
    <row r="7239" spans="21:34" x14ac:dyDescent="0.25">
      <c r="U7239">
        <v>7238</v>
      </c>
      <c r="V7239">
        <v>15753550</v>
      </c>
      <c r="W7239" t="s">
        <v>3119</v>
      </c>
      <c r="X7239">
        <v>684</v>
      </c>
      <c r="Y7239" t="s">
        <v>374</v>
      </c>
      <c r="Z7239" t="s">
        <v>437</v>
      </c>
      <c r="AA7239">
        <v>43</v>
      </c>
      <c r="AB7239">
        <v>7</v>
      </c>
      <c r="AC7239">
        <v>0</v>
      </c>
      <c r="AD7239">
        <v>2</v>
      </c>
      <c r="AE7239">
        <v>1</v>
      </c>
      <c r="AF7239">
        <v>0</v>
      </c>
      <c r="AG7239">
        <v>131093.99</v>
      </c>
      <c r="AH7239">
        <v>0</v>
      </c>
    </row>
    <row r="7240" spans="21:34" x14ac:dyDescent="0.25">
      <c r="U7240">
        <v>7239</v>
      </c>
      <c r="V7240">
        <v>15594133</v>
      </c>
      <c r="W7240" t="s">
        <v>3120</v>
      </c>
      <c r="X7240">
        <v>697</v>
      </c>
      <c r="Y7240" t="s">
        <v>376</v>
      </c>
      <c r="Z7240" t="s">
        <v>436</v>
      </c>
      <c r="AA7240">
        <v>62</v>
      </c>
      <c r="AB7240">
        <v>7</v>
      </c>
      <c r="AC7240">
        <v>0</v>
      </c>
      <c r="AD7240">
        <v>1</v>
      </c>
      <c r="AE7240">
        <v>1</v>
      </c>
      <c r="AF7240">
        <v>0</v>
      </c>
      <c r="AG7240">
        <v>129188.18</v>
      </c>
      <c r="AH7240">
        <v>1</v>
      </c>
    </row>
    <row r="7241" spans="21:34" x14ac:dyDescent="0.25">
      <c r="U7241">
        <v>7240</v>
      </c>
      <c r="V7241">
        <v>15772329</v>
      </c>
      <c r="W7241" t="s">
        <v>1729</v>
      </c>
      <c r="X7241">
        <v>580</v>
      </c>
      <c r="Y7241" t="s">
        <v>378</v>
      </c>
      <c r="Z7241" t="s">
        <v>436</v>
      </c>
      <c r="AA7241">
        <v>45</v>
      </c>
      <c r="AB7241">
        <v>8</v>
      </c>
      <c r="AC7241">
        <v>103741.14</v>
      </c>
      <c r="AD7241">
        <v>1</v>
      </c>
      <c r="AE7241">
        <v>1</v>
      </c>
      <c r="AF7241">
        <v>0</v>
      </c>
      <c r="AG7241">
        <v>47428.73</v>
      </c>
      <c r="AH7241">
        <v>1</v>
      </c>
    </row>
    <row r="7242" spans="21:34" x14ac:dyDescent="0.25">
      <c r="U7242">
        <v>7241</v>
      </c>
      <c r="V7242">
        <v>15591552</v>
      </c>
      <c r="W7242" t="s">
        <v>1686</v>
      </c>
      <c r="X7242">
        <v>600</v>
      </c>
      <c r="Y7242" t="s">
        <v>374</v>
      </c>
      <c r="Z7242" t="s">
        <v>437</v>
      </c>
      <c r="AA7242">
        <v>32</v>
      </c>
      <c r="AB7242">
        <v>7</v>
      </c>
      <c r="AC7242">
        <v>98877.95</v>
      </c>
      <c r="AD7242">
        <v>1</v>
      </c>
      <c r="AE7242">
        <v>1</v>
      </c>
      <c r="AF7242">
        <v>0</v>
      </c>
      <c r="AG7242">
        <v>132973.21</v>
      </c>
      <c r="AH7242">
        <v>0</v>
      </c>
    </row>
    <row r="7243" spans="21:34" x14ac:dyDescent="0.25">
      <c r="U7243">
        <v>7242</v>
      </c>
      <c r="V7243">
        <v>15750921</v>
      </c>
      <c r="W7243" t="s">
        <v>3121</v>
      </c>
      <c r="X7243">
        <v>521</v>
      </c>
      <c r="Y7243" t="s">
        <v>374</v>
      </c>
      <c r="Z7243" t="s">
        <v>436</v>
      </c>
      <c r="AA7243">
        <v>37</v>
      </c>
      <c r="AB7243">
        <v>5</v>
      </c>
      <c r="AC7243">
        <v>105843.26</v>
      </c>
      <c r="AD7243">
        <v>2</v>
      </c>
      <c r="AE7243">
        <v>1</v>
      </c>
      <c r="AF7243">
        <v>1</v>
      </c>
      <c r="AG7243">
        <v>84908.2</v>
      </c>
      <c r="AH7243">
        <v>0</v>
      </c>
    </row>
    <row r="7244" spans="21:34" x14ac:dyDescent="0.25">
      <c r="U7244">
        <v>7243</v>
      </c>
      <c r="V7244">
        <v>15701687</v>
      </c>
      <c r="W7244" t="s">
        <v>811</v>
      </c>
      <c r="X7244">
        <v>664</v>
      </c>
      <c r="Y7244" t="s">
        <v>376</v>
      </c>
      <c r="Z7244" t="s">
        <v>436</v>
      </c>
      <c r="AA7244">
        <v>44</v>
      </c>
      <c r="AB7244">
        <v>7</v>
      </c>
      <c r="AC7244">
        <v>77526.66</v>
      </c>
      <c r="AD7244">
        <v>3</v>
      </c>
      <c r="AE7244">
        <v>0</v>
      </c>
      <c r="AF7244">
        <v>0</v>
      </c>
      <c r="AG7244">
        <v>57338.559999999998</v>
      </c>
      <c r="AH7244">
        <v>1</v>
      </c>
    </row>
    <row r="7245" spans="21:34" x14ac:dyDescent="0.25">
      <c r="U7245">
        <v>7244</v>
      </c>
      <c r="V7245">
        <v>15728906</v>
      </c>
      <c r="W7245" t="s">
        <v>2908</v>
      </c>
      <c r="X7245">
        <v>634</v>
      </c>
      <c r="Y7245" t="s">
        <v>374</v>
      </c>
      <c r="Z7245" t="s">
        <v>436</v>
      </c>
      <c r="AA7245">
        <v>77</v>
      </c>
      <c r="AB7245">
        <v>5</v>
      </c>
      <c r="AC7245">
        <v>0</v>
      </c>
      <c r="AD7245">
        <v>2</v>
      </c>
      <c r="AE7245">
        <v>1</v>
      </c>
      <c r="AF7245">
        <v>1</v>
      </c>
      <c r="AG7245">
        <v>161579.85</v>
      </c>
      <c r="AH7245">
        <v>0</v>
      </c>
    </row>
    <row r="7246" spans="21:34" x14ac:dyDescent="0.25">
      <c r="U7246">
        <v>7245</v>
      </c>
      <c r="V7246">
        <v>15670029</v>
      </c>
      <c r="W7246" t="s">
        <v>1158</v>
      </c>
      <c r="X7246">
        <v>445</v>
      </c>
      <c r="Y7246" t="s">
        <v>374</v>
      </c>
      <c r="Z7246" t="s">
        <v>437</v>
      </c>
      <c r="AA7246">
        <v>33</v>
      </c>
      <c r="AB7246">
        <v>7</v>
      </c>
      <c r="AC7246">
        <v>0</v>
      </c>
      <c r="AD7246">
        <v>2</v>
      </c>
      <c r="AE7246">
        <v>1</v>
      </c>
      <c r="AF7246">
        <v>0</v>
      </c>
      <c r="AG7246">
        <v>122625.68</v>
      </c>
      <c r="AH7246">
        <v>0</v>
      </c>
    </row>
    <row r="7247" spans="21:34" x14ac:dyDescent="0.25">
      <c r="U7247">
        <v>7246</v>
      </c>
      <c r="V7247">
        <v>15763579</v>
      </c>
      <c r="W7247" t="s">
        <v>3122</v>
      </c>
      <c r="X7247">
        <v>702</v>
      </c>
      <c r="Y7247" t="s">
        <v>378</v>
      </c>
      <c r="Z7247" t="s">
        <v>437</v>
      </c>
      <c r="AA7247">
        <v>36</v>
      </c>
      <c r="AB7247">
        <v>2</v>
      </c>
      <c r="AC7247">
        <v>105264.88</v>
      </c>
      <c r="AD7247">
        <v>2</v>
      </c>
      <c r="AE7247">
        <v>1</v>
      </c>
      <c r="AF7247">
        <v>1</v>
      </c>
      <c r="AG7247">
        <v>52909.87</v>
      </c>
      <c r="AH7247">
        <v>0</v>
      </c>
    </row>
    <row r="7248" spans="21:34" x14ac:dyDescent="0.25">
      <c r="U7248">
        <v>7247</v>
      </c>
      <c r="V7248">
        <v>15728010</v>
      </c>
      <c r="W7248" t="s">
        <v>736</v>
      </c>
      <c r="X7248">
        <v>485</v>
      </c>
      <c r="Y7248" t="s">
        <v>374</v>
      </c>
      <c r="Z7248" t="s">
        <v>436</v>
      </c>
      <c r="AA7248">
        <v>37</v>
      </c>
      <c r="AB7248">
        <v>5</v>
      </c>
      <c r="AC7248">
        <v>0</v>
      </c>
      <c r="AD7248">
        <v>2</v>
      </c>
      <c r="AE7248">
        <v>0</v>
      </c>
      <c r="AF7248">
        <v>1</v>
      </c>
      <c r="AG7248">
        <v>170226.47</v>
      </c>
      <c r="AH7248">
        <v>0</v>
      </c>
    </row>
    <row r="7249" spans="21:34" x14ac:dyDescent="0.25">
      <c r="U7249">
        <v>7248</v>
      </c>
      <c r="V7249">
        <v>15663194</v>
      </c>
      <c r="W7249" t="s">
        <v>3123</v>
      </c>
      <c r="X7249">
        <v>582</v>
      </c>
      <c r="Y7249" t="s">
        <v>378</v>
      </c>
      <c r="Z7249" t="s">
        <v>437</v>
      </c>
      <c r="AA7249">
        <v>40</v>
      </c>
      <c r="AB7249">
        <v>3</v>
      </c>
      <c r="AC7249">
        <v>110150.43</v>
      </c>
      <c r="AD7249">
        <v>1</v>
      </c>
      <c r="AE7249">
        <v>1</v>
      </c>
      <c r="AF7249">
        <v>1</v>
      </c>
      <c r="AG7249">
        <v>191757.65</v>
      </c>
      <c r="AH7249">
        <v>1</v>
      </c>
    </row>
    <row r="7250" spans="21:34" x14ac:dyDescent="0.25">
      <c r="U7250">
        <v>7249</v>
      </c>
      <c r="V7250">
        <v>15736510</v>
      </c>
      <c r="W7250" t="s">
        <v>1140</v>
      </c>
      <c r="X7250">
        <v>605</v>
      </c>
      <c r="Y7250" t="s">
        <v>376</v>
      </c>
      <c r="Z7250" t="s">
        <v>437</v>
      </c>
      <c r="AA7250">
        <v>57</v>
      </c>
      <c r="AB7250">
        <v>2</v>
      </c>
      <c r="AC7250">
        <v>0</v>
      </c>
      <c r="AD7250">
        <v>3</v>
      </c>
      <c r="AE7250">
        <v>1</v>
      </c>
      <c r="AF7250">
        <v>0</v>
      </c>
      <c r="AG7250">
        <v>66652.75</v>
      </c>
      <c r="AH7250">
        <v>1</v>
      </c>
    </row>
    <row r="7251" spans="21:34" x14ac:dyDescent="0.25">
      <c r="U7251">
        <v>7250</v>
      </c>
      <c r="V7251">
        <v>15745804</v>
      </c>
      <c r="W7251" t="s">
        <v>1750</v>
      </c>
      <c r="X7251">
        <v>628</v>
      </c>
      <c r="Y7251" t="s">
        <v>374</v>
      </c>
      <c r="Z7251" t="s">
        <v>436</v>
      </c>
      <c r="AA7251">
        <v>25</v>
      </c>
      <c r="AB7251">
        <v>7</v>
      </c>
      <c r="AC7251">
        <v>0</v>
      </c>
      <c r="AD7251">
        <v>2</v>
      </c>
      <c r="AE7251">
        <v>1</v>
      </c>
      <c r="AF7251">
        <v>1</v>
      </c>
      <c r="AG7251">
        <v>195977.75</v>
      </c>
      <c r="AH7251">
        <v>0</v>
      </c>
    </row>
    <row r="7252" spans="21:34" x14ac:dyDescent="0.25">
      <c r="U7252">
        <v>7251</v>
      </c>
      <c r="V7252">
        <v>15631451</v>
      </c>
      <c r="W7252" t="s">
        <v>865</v>
      </c>
      <c r="X7252">
        <v>604</v>
      </c>
      <c r="Y7252" t="s">
        <v>376</v>
      </c>
      <c r="Z7252" t="s">
        <v>437</v>
      </c>
      <c r="AA7252">
        <v>28</v>
      </c>
      <c r="AB7252">
        <v>6</v>
      </c>
      <c r="AC7252">
        <v>0</v>
      </c>
      <c r="AD7252">
        <v>2</v>
      </c>
      <c r="AE7252">
        <v>1</v>
      </c>
      <c r="AF7252">
        <v>1</v>
      </c>
      <c r="AG7252">
        <v>69056.259999999995</v>
      </c>
      <c r="AH7252">
        <v>0</v>
      </c>
    </row>
    <row r="7253" spans="21:34" x14ac:dyDescent="0.25">
      <c r="U7253">
        <v>7252</v>
      </c>
      <c r="V7253">
        <v>15746995</v>
      </c>
      <c r="W7253" t="s">
        <v>977</v>
      </c>
      <c r="X7253">
        <v>724</v>
      </c>
      <c r="Y7253" t="s">
        <v>378</v>
      </c>
      <c r="Z7253" t="s">
        <v>436</v>
      </c>
      <c r="AA7253">
        <v>31</v>
      </c>
      <c r="AB7253">
        <v>9</v>
      </c>
      <c r="AC7253">
        <v>138166.29999999999</v>
      </c>
      <c r="AD7253">
        <v>1</v>
      </c>
      <c r="AE7253">
        <v>1</v>
      </c>
      <c r="AF7253">
        <v>0</v>
      </c>
      <c r="AG7253">
        <v>12920.43</v>
      </c>
      <c r="AH7253">
        <v>0</v>
      </c>
    </row>
    <row r="7254" spans="21:34" x14ac:dyDescent="0.25">
      <c r="U7254">
        <v>7253</v>
      </c>
      <c r="V7254">
        <v>15730673</v>
      </c>
      <c r="W7254" t="s">
        <v>3124</v>
      </c>
      <c r="X7254">
        <v>567</v>
      </c>
      <c r="Y7254" t="s">
        <v>378</v>
      </c>
      <c r="Z7254" t="s">
        <v>436</v>
      </c>
      <c r="AA7254">
        <v>40</v>
      </c>
      <c r="AB7254">
        <v>7</v>
      </c>
      <c r="AC7254">
        <v>122265.24</v>
      </c>
      <c r="AD7254">
        <v>1</v>
      </c>
      <c r="AE7254">
        <v>1</v>
      </c>
      <c r="AF7254">
        <v>0</v>
      </c>
      <c r="AG7254">
        <v>138552.74</v>
      </c>
      <c r="AH7254">
        <v>0</v>
      </c>
    </row>
    <row r="7255" spans="21:34" x14ac:dyDescent="0.25">
      <c r="U7255">
        <v>7254</v>
      </c>
      <c r="V7255">
        <v>15734649</v>
      </c>
      <c r="W7255" t="s">
        <v>2650</v>
      </c>
      <c r="X7255">
        <v>779</v>
      </c>
      <c r="Y7255" t="s">
        <v>376</v>
      </c>
      <c r="Z7255" t="s">
        <v>437</v>
      </c>
      <c r="AA7255">
        <v>55</v>
      </c>
      <c r="AB7255">
        <v>0</v>
      </c>
      <c r="AC7255">
        <v>133295.98000000001</v>
      </c>
      <c r="AD7255">
        <v>1</v>
      </c>
      <c r="AE7255">
        <v>1</v>
      </c>
      <c r="AF7255">
        <v>0</v>
      </c>
      <c r="AG7255">
        <v>22832.71</v>
      </c>
      <c r="AH7255">
        <v>1</v>
      </c>
    </row>
    <row r="7256" spans="21:34" x14ac:dyDescent="0.25">
      <c r="U7256">
        <v>7255</v>
      </c>
      <c r="V7256">
        <v>15701081</v>
      </c>
      <c r="W7256" t="s">
        <v>1182</v>
      </c>
      <c r="X7256">
        <v>785</v>
      </c>
      <c r="Y7256" t="s">
        <v>374</v>
      </c>
      <c r="Z7256" t="s">
        <v>436</v>
      </c>
      <c r="AA7256">
        <v>36</v>
      </c>
      <c r="AB7256">
        <v>2</v>
      </c>
      <c r="AC7256">
        <v>0</v>
      </c>
      <c r="AD7256">
        <v>1</v>
      </c>
      <c r="AE7256">
        <v>0</v>
      </c>
      <c r="AF7256">
        <v>1</v>
      </c>
      <c r="AG7256">
        <v>61811.1</v>
      </c>
      <c r="AH7256">
        <v>0</v>
      </c>
    </row>
    <row r="7257" spans="21:34" x14ac:dyDescent="0.25">
      <c r="U7257">
        <v>7256</v>
      </c>
      <c r="V7257">
        <v>15632503</v>
      </c>
      <c r="W7257" t="s">
        <v>2001</v>
      </c>
      <c r="X7257">
        <v>563</v>
      </c>
      <c r="Y7257" t="s">
        <v>374</v>
      </c>
      <c r="Z7257" t="s">
        <v>437</v>
      </c>
      <c r="AA7257">
        <v>32</v>
      </c>
      <c r="AB7257">
        <v>0</v>
      </c>
      <c r="AC7257">
        <v>148326.09</v>
      </c>
      <c r="AD7257">
        <v>1</v>
      </c>
      <c r="AE7257">
        <v>1</v>
      </c>
      <c r="AF7257">
        <v>0</v>
      </c>
      <c r="AG7257">
        <v>191604.27</v>
      </c>
      <c r="AH7257">
        <v>1</v>
      </c>
    </row>
    <row r="7258" spans="21:34" x14ac:dyDescent="0.25">
      <c r="U7258">
        <v>7257</v>
      </c>
      <c r="V7258">
        <v>15585928</v>
      </c>
      <c r="W7258" t="s">
        <v>846</v>
      </c>
      <c r="X7258">
        <v>821</v>
      </c>
      <c r="Y7258" t="s">
        <v>378</v>
      </c>
      <c r="Z7258" t="s">
        <v>437</v>
      </c>
      <c r="AA7258">
        <v>31</v>
      </c>
      <c r="AB7258">
        <v>2</v>
      </c>
      <c r="AC7258">
        <v>68927.570000000007</v>
      </c>
      <c r="AD7258">
        <v>1</v>
      </c>
      <c r="AE7258">
        <v>1</v>
      </c>
      <c r="AF7258">
        <v>1</v>
      </c>
      <c r="AG7258">
        <v>25445</v>
      </c>
      <c r="AH7258">
        <v>0</v>
      </c>
    </row>
    <row r="7259" spans="21:34" x14ac:dyDescent="0.25">
      <c r="U7259">
        <v>7258</v>
      </c>
      <c r="V7259">
        <v>15648681</v>
      </c>
      <c r="W7259" t="s">
        <v>3125</v>
      </c>
      <c r="X7259">
        <v>747</v>
      </c>
      <c r="Y7259" t="s">
        <v>374</v>
      </c>
      <c r="Z7259" t="s">
        <v>437</v>
      </c>
      <c r="AA7259">
        <v>47</v>
      </c>
      <c r="AB7259">
        <v>5</v>
      </c>
      <c r="AC7259">
        <v>139914.6</v>
      </c>
      <c r="AD7259">
        <v>4</v>
      </c>
      <c r="AE7259">
        <v>0</v>
      </c>
      <c r="AF7259">
        <v>1</v>
      </c>
      <c r="AG7259">
        <v>129964.56</v>
      </c>
      <c r="AH7259">
        <v>1</v>
      </c>
    </row>
    <row r="7260" spans="21:34" x14ac:dyDescent="0.25">
      <c r="U7260">
        <v>7259</v>
      </c>
      <c r="V7260">
        <v>15747757</v>
      </c>
      <c r="W7260" t="s">
        <v>3126</v>
      </c>
      <c r="X7260">
        <v>600</v>
      </c>
      <c r="Y7260" t="s">
        <v>378</v>
      </c>
      <c r="Z7260" t="s">
        <v>437</v>
      </c>
      <c r="AA7260">
        <v>58</v>
      </c>
      <c r="AB7260">
        <v>8</v>
      </c>
      <c r="AC7260">
        <v>118723.11</v>
      </c>
      <c r="AD7260">
        <v>1</v>
      </c>
      <c r="AE7260">
        <v>0</v>
      </c>
      <c r="AF7260">
        <v>0</v>
      </c>
      <c r="AG7260">
        <v>6209.51</v>
      </c>
      <c r="AH7260">
        <v>1</v>
      </c>
    </row>
    <row r="7261" spans="21:34" x14ac:dyDescent="0.25">
      <c r="U7261">
        <v>7260</v>
      </c>
      <c r="V7261">
        <v>15718921</v>
      </c>
      <c r="W7261" t="s">
        <v>809</v>
      </c>
      <c r="X7261">
        <v>625</v>
      </c>
      <c r="Y7261" t="s">
        <v>376</v>
      </c>
      <c r="Z7261" t="s">
        <v>436</v>
      </c>
      <c r="AA7261">
        <v>32</v>
      </c>
      <c r="AB7261">
        <v>7</v>
      </c>
      <c r="AC7261">
        <v>106957.28</v>
      </c>
      <c r="AD7261">
        <v>1</v>
      </c>
      <c r="AE7261">
        <v>1</v>
      </c>
      <c r="AF7261">
        <v>1</v>
      </c>
      <c r="AG7261">
        <v>134794.01999999999</v>
      </c>
      <c r="AH7261">
        <v>0</v>
      </c>
    </row>
    <row r="7262" spans="21:34" x14ac:dyDescent="0.25">
      <c r="U7262">
        <v>7261</v>
      </c>
      <c r="V7262">
        <v>15571081</v>
      </c>
      <c r="W7262" t="s">
        <v>1380</v>
      </c>
      <c r="X7262">
        <v>773</v>
      </c>
      <c r="Y7262" t="s">
        <v>374</v>
      </c>
      <c r="Z7262" t="s">
        <v>437</v>
      </c>
      <c r="AA7262">
        <v>41</v>
      </c>
      <c r="AB7262">
        <v>7</v>
      </c>
      <c r="AC7262">
        <v>190238.93</v>
      </c>
      <c r="AD7262">
        <v>1</v>
      </c>
      <c r="AE7262">
        <v>1</v>
      </c>
      <c r="AF7262">
        <v>1</v>
      </c>
      <c r="AG7262">
        <v>57549.65</v>
      </c>
      <c r="AH7262">
        <v>0</v>
      </c>
    </row>
    <row r="7263" spans="21:34" x14ac:dyDescent="0.25">
      <c r="U7263">
        <v>7262</v>
      </c>
      <c r="V7263">
        <v>15734578</v>
      </c>
      <c r="W7263" t="s">
        <v>1143</v>
      </c>
      <c r="X7263">
        <v>726</v>
      </c>
      <c r="Y7263" t="s">
        <v>374</v>
      </c>
      <c r="Z7263" t="s">
        <v>437</v>
      </c>
      <c r="AA7263">
        <v>53</v>
      </c>
      <c r="AB7263">
        <v>1</v>
      </c>
      <c r="AC7263">
        <v>113537.73</v>
      </c>
      <c r="AD7263">
        <v>1</v>
      </c>
      <c r="AE7263">
        <v>0</v>
      </c>
      <c r="AF7263">
        <v>1</v>
      </c>
      <c r="AG7263">
        <v>28367.21</v>
      </c>
      <c r="AH7263">
        <v>0</v>
      </c>
    </row>
    <row r="7264" spans="21:34" x14ac:dyDescent="0.25">
      <c r="U7264">
        <v>7263</v>
      </c>
      <c r="V7264">
        <v>15579583</v>
      </c>
      <c r="W7264" t="s">
        <v>1932</v>
      </c>
      <c r="X7264">
        <v>641</v>
      </c>
      <c r="Y7264" t="s">
        <v>376</v>
      </c>
      <c r="Z7264" t="s">
        <v>437</v>
      </c>
      <c r="AA7264">
        <v>40</v>
      </c>
      <c r="AB7264">
        <v>4</v>
      </c>
      <c r="AC7264">
        <v>101090.27</v>
      </c>
      <c r="AD7264">
        <v>1</v>
      </c>
      <c r="AE7264">
        <v>1</v>
      </c>
      <c r="AF7264">
        <v>1</v>
      </c>
      <c r="AG7264">
        <v>51703.09</v>
      </c>
      <c r="AH7264">
        <v>0</v>
      </c>
    </row>
    <row r="7265" spans="21:34" x14ac:dyDescent="0.25">
      <c r="U7265">
        <v>7264</v>
      </c>
      <c r="V7265">
        <v>15622729</v>
      </c>
      <c r="W7265" t="s">
        <v>805</v>
      </c>
      <c r="X7265">
        <v>649</v>
      </c>
      <c r="Y7265" t="s">
        <v>374</v>
      </c>
      <c r="Z7265" t="s">
        <v>437</v>
      </c>
      <c r="AA7265">
        <v>46</v>
      </c>
      <c r="AB7265">
        <v>2</v>
      </c>
      <c r="AC7265">
        <v>0</v>
      </c>
      <c r="AD7265">
        <v>2</v>
      </c>
      <c r="AE7265">
        <v>1</v>
      </c>
      <c r="AF7265">
        <v>1</v>
      </c>
      <c r="AG7265">
        <v>66602.7</v>
      </c>
      <c r="AH7265">
        <v>0</v>
      </c>
    </row>
    <row r="7266" spans="21:34" x14ac:dyDescent="0.25">
      <c r="U7266">
        <v>7265</v>
      </c>
      <c r="V7266">
        <v>15662189</v>
      </c>
      <c r="W7266" t="s">
        <v>3127</v>
      </c>
      <c r="X7266">
        <v>434</v>
      </c>
      <c r="Y7266" t="s">
        <v>376</v>
      </c>
      <c r="Z7266" t="s">
        <v>436</v>
      </c>
      <c r="AA7266">
        <v>33</v>
      </c>
      <c r="AB7266">
        <v>3</v>
      </c>
      <c r="AC7266">
        <v>0</v>
      </c>
      <c r="AD7266">
        <v>1</v>
      </c>
      <c r="AE7266">
        <v>1</v>
      </c>
      <c r="AF7266">
        <v>1</v>
      </c>
      <c r="AG7266">
        <v>2739.71</v>
      </c>
      <c r="AH7266">
        <v>0</v>
      </c>
    </row>
    <row r="7267" spans="21:34" x14ac:dyDescent="0.25">
      <c r="U7267">
        <v>7266</v>
      </c>
      <c r="V7267">
        <v>15692718</v>
      </c>
      <c r="W7267" t="s">
        <v>708</v>
      </c>
      <c r="X7267">
        <v>738</v>
      </c>
      <c r="Y7267" t="s">
        <v>374</v>
      </c>
      <c r="Z7267" t="s">
        <v>437</v>
      </c>
      <c r="AA7267">
        <v>38</v>
      </c>
      <c r="AB7267">
        <v>7</v>
      </c>
      <c r="AC7267">
        <v>0</v>
      </c>
      <c r="AD7267">
        <v>2</v>
      </c>
      <c r="AE7267">
        <v>0</v>
      </c>
      <c r="AF7267">
        <v>0</v>
      </c>
      <c r="AG7267">
        <v>69227.42</v>
      </c>
      <c r="AH7267">
        <v>0</v>
      </c>
    </row>
    <row r="7268" spans="21:34" x14ac:dyDescent="0.25">
      <c r="U7268">
        <v>7267</v>
      </c>
      <c r="V7268">
        <v>15762716</v>
      </c>
      <c r="W7268" t="s">
        <v>3128</v>
      </c>
      <c r="X7268">
        <v>762</v>
      </c>
      <c r="Y7268" t="s">
        <v>376</v>
      </c>
      <c r="Z7268" t="s">
        <v>437</v>
      </c>
      <c r="AA7268">
        <v>60</v>
      </c>
      <c r="AB7268">
        <v>10</v>
      </c>
      <c r="AC7268">
        <v>168920.75</v>
      </c>
      <c r="AD7268">
        <v>1</v>
      </c>
      <c r="AE7268">
        <v>1</v>
      </c>
      <c r="AF7268">
        <v>0</v>
      </c>
      <c r="AG7268">
        <v>31445.03</v>
      </c>
      <c r="AH7268">
        <v>1</v>
      </c>
    </row>
    <row r="7269" spans="21:34" x14ac:dyDescent="0.25">
      <c r="U7269">
        <v>7268</v>
      </c>
      <c r="V7269">
        <v>15724851</v>
      </c>
      <c r="W7269" t="s">
        <v>1684</v>
      </c>
      <c r="X7269">
        <v>507</v>
      </c>
      <c r="Y7269" t="s">
        <v>378</v>
      </c>
      <c r="Z7269" t="s">
        <v>436</v>
      </c>
      <c r="AA7269">
        <v>31</v>
      </c>
      <c r="AB7269">
        <v>9</v>
      </c>
      <c r="AC7269">
        <v>111589.67</v>
      </c>
      <c r="AD7269">
        <v>1</v>
      </c>
      <c r="AE7269">
        <v>1</v>
      </c>
      <c r="AF7269">
        <v>0</v>
      </c>
      <c r="AG7269">
        <v>150037.19</v>
      </c>
      <c r="AH7269">
        <v>0</v>
      </c>
    </row>
    <row r="7270" spans="21:34" x14ac:dyDescent="0.25">
      <c r="U7270">
        <v>7269</v>
      </c>
      <c r="V7270">
        <v>15587266</v>
      </c>
      <c r="W7270" t="s">
        <v>1150</v>
      </c>
      <c r="X7270">
        <v>606</v>
      </c>
      <c r="Y7270" t="s">
        <v>378</v>
      </c>
      <c r="Z7270" t="s">
        <v>437</v>
      </c>
      <c r="AA7270">
        <v>27</v>
      </c>
      <c r="AB7270">
        <v>6</v>
      </c>
      <c r="AC7270">
        <v>172310.33</v>
      </c>
      <c r="AD7270">
        <v>1</v>
      </c>
      <c r="AE7270">
        <v>0</v>
      </c>
      <c r="AF7270">
        <v>1</v>
      </c>
      <c r="AG7270">
        <v>111448.92</v>
      </c>
      <c r="AH7270">
        <v>0</v>
      </c>
    </row>
    <row r="7271" spans="21:34" x14ac:dyDescent="0.25">
      <c r="U7271">
        <v>7270</v>
      </c>
      <c r="V7271">
        <v>15675926</v>
      </c>
      <c r="W7271" t="s">
        <v>3129</v>
      </c>
      <c r="X7271">
        <v>655</v>
      </c>
      <c r="Y7271" t="s">
        <v>378</v>
      </c>
      <c r="Z7271" t="s">
        <v>436</v>
      </c>
      <c r="AA7271">
        <v>34</v>
      </c>
      <c r="AB7271">
        <v>7</v>
      </c>
      <c r="AC7271">
        <v>118028.35</v>
      </c>
      <c r="AD7271">
        <v>1</v>
      </c>
      <c r="AE7271">
        <v>1</v>
      </c>
      <c r="AF7271">
        <v>0</v>
      </c>
      <c r="AG7271">
        <v>51226.32</v>
      </c>
      <c r="AH7271">
        <v>1</v>
      </c>
    </row>
    <row r="7272" spans="21:34" x14ac:dyDescent="0.25">
      <c r="U7272">
        <v>7271</v>
      </c>
      <c r="V7272">
        <v>15706268</v>
      </c>
      <c r="W7272" t="s">
        <v>41</v>
      </c>
      <c r="X7272">
        <v>697</v>
      </c>
      <c r="Y7272" t="s">
        <v>378</v>
      </c>
      <c r="Z7272" t="s">
        <v>436</v>
      </c>
      <c r="AA7272">
        <v>51</v>
      </c>
      <c r="AB7272">
        <v>1</v>
      </c>
      <c r="AC7272">
        <v>147910.29999999999</v>
      </c>
      <c r="AD7272">
        <v>1</v>
      </c>
      <c r="AE7272">
        <v>1</v>
      </c>
      <c r="AF7272">
        <v>1</v>
      </c>
      <c r="AG7272">
        <v>53581.14</v>
      </c>
      <c r="AH7272">
        <v>0</v>
      </c>
    </row>
    <row r="7273" spans="21:34" x14ac:dyDescent="0.25">
      <c r="U7273">
        <v>7272</v>
      </c>
      <c r="V7273">
        <v>15581871</v>
      </c>
      <c r="W7273" t="s">
        <v>3130</v>
      </c>
      <c r="X7273">
        <v>504</v>
      </c>
      <c r="Y7273" t="s">
        <v>378</v>
      </c>
      <c r="Z7273" t="s">
        <v>436</v>
      </c>
      <c r="AA7273">
        <v>42</v>
      </c>
      <c r="AB7273">
        <v>7</v>
      </c>
      <c r="AC7273">
        <v>131287.35999999999</v>
      </c>
      <c r="AD7273">
        <v>2</v>
      </c>
      <c r="AE7273">
        <v>1</v>
      </c>
      <c r="AF7273">
        <v>1</v>
      </c>
      <c r="AG7273">
        <v>149697.78</v>
      </c>
      <c r="AH7273">
        <v>0</v>
      </c>
    </row>
    <row r="7274" spans="21:34" x14ac:dyDescent="0.25">
      <c r="U7274">
        <v>7273</v>
      </c>
      <c r="V7274">
        <v>15666166</v>
      </c>
      <c r="W7274" t="s">
        <v>3131</v>
      </c>
      <c r="X7274">
        <v>653</v>
      </c>
      <c r="Y7274" t="s">
        <v>374</v>
      </c>
      <c r="Z7274" t="s">
        <v>437</v>
      </c>
      <c r="AA7274">
        <v>74</v>
      </c>
      <c r="AB7274">
        <v>0</v>
      </c>
      <c r="AC7274">
        <v>121276.32</v>
      </c>
      <c r="AD7274">
        <v>1</v>
      </c>
      <c r="AE7274">
        <v>1</v>
      </c>
      <c r="AF7274">
        <v>1</v>
      </c>
      <c r="AG7274">
        <v>160348.31</v>
      </c>
      <c r="AH7274">
        <v>0</v>
      </c>
    </row>
    <row r="7275" spans="21:34" x14ac:dyDescent="0.25">
      <c r="U7275">
        <v>7274</v>
      </c>
      <c r="V7275">
        <v>15671582</v>
      </c>
      <c r="W7275" t="s">
        <v>2152</v>
      </c>
      <c r="X7275">
        <v>660</v>
      </c>
      <c r="Y7275" t="s">
        <v>376</v>
      </c>
      <c r="Z7275" t="s">
        <v>436</v>
      </c>
      <c r="AA7275">
        <v>38</v>
      </c>
      <c r="AB7275">
        <v>6</v>
      </c>
      <c r="AC7275">
        <v>109869.32</v>
      </c>
      <c r="AD7275">
        <v>1</v>
      </c>
      <c r="AE7275">
        <v>1</v>
      </c>
      <c r="AF7275">
        <v>1</v>
      </c>
      <c r="AG7275">
        <v>154641.91</v>
      </c>
      <c r="AH7275">
        <v>0</v>
      </c>
    </row>
    <row r="7276" spans="21:34" x14ac:dyDescent="0.25">
      <c r="U7276">
        <v>7275</v>
      </c>
      <c r="V7276">
        <v>15680901</v>
      </c>
      <c r="W7276" t="s">
        <v>1677</v>
      </c>
      <c r="X7276">
        <v>652</v>
      </c>
      <c r="Y7276" t="s">
        <v>374</v>
      </c>
      <c r="Z7276" t="s">
        <v>437</v>
      </c>
      <c r="AA7276">
        <v>34</v>
      </c>
      <c r="AB7276">
        <v>6</v>
      </c>
      <c r="AC7276">
        <v>97435.85</v>
      </c>
      <c r="AD7276">
        <v>2</v>
      </c>
      <c r="AE7276">
        <v>1</v>
      </c>
      <c r="AF7276">
        <v>1</v>
      </c>
      <c r="AG7276">
        <v>104331.76</v>
      </c>
      <c r="AH7276">
        <v>0</v>
      </c>
    </row>
    <row r="7277" spans="21:34" x14ac:dyDescent="0.25">
      <c r="U7277">
        <v>7276</v>
      </c>
      <c r="V7277">
        <v>15642336</v>
      </c>
      <c r="W7277" t="s">
        <v>1233</v>
      </c>
      <c r="X7277">
        <v>669</v>
      </c>
      <c r="Y7277" t="s">
        <v>374</v>
      </c>
      <c r="Z7277" t="s">
        <v>437</v>
      </c>
      <c r="AA7277">
        <v>42</v>
      </c>
      <c r="AB7277">
        <v>9</v>
      </c>
      <c r="AC7277">
        <v>0</v>
      </c>
      <c r="AD7277">
        <v>2</v>
      </c>
      <c r="AE7277">
        <v>0</v>
      </c>
      <c r="AF7277">
        <v>0</v>
      </c>
      <c r="AG7277">
        <v>135630.32</v>
      </c>
      <c r="AH7277">
        <v>0</v>
      </c>
    </row>
    <row r="7278" spans="21:34" x14ac:dyDescent="0.25">
      <c r="U7278">
        <v>7277</v>
      </c>
      <c r="V7278">
        <v>15653147</v>
      </c>
      <c r="W7278" t="s">
        <v>892</v>
      </c>
      <c r="X7278">
        <v>594</v>
      </c>
      <c r="Y7278" t="s">
        <v>374</v>
      </c>
      <c r="Z7278" t="s">
        <v>436</v>
      </c>
      <c r="AA7278">
        <v>35</v>
      </c>
      <c r="AB7278">
        <v>2</v>
      </c>
      <c r="AC7278">
        <v>133853.26999999999</v>
      </c>
      <c r="AD7278">
        <v>1</v>
      </c>
      <c r="AE7278">
        <v>1</v>
      </c>
      <c r="AF7278">
        <v>1</v>
      </c>
      <c r="AG7278">
        <v>65361.66</v>
      </c>
      <c r="AH7278">
        <v>0</v>
      </c>
    </row>
    <row r="7279" spans="21:34" x14ac:dyDescent="0.25">
      <c r="U7279">
        <v>7278</v>
      </c>
      <c r="V7279">
        <v>15571284</v>
      </c>
      <c r="W7279" t="s">
        <v>3132</v>
      </c>
      <c r="X7279">
        <v>756</v>
      </c>
      <c r="Y7279" t="s">
        <v>378</v>
      </c>
      <c r="Z7279" t="s">
        <v>436</v>
      </c>
      <c r="AA7279">
        <v>32</v>
      </c>
      <c r="AB7279">
        <v>0</v>
      </c>
      <c r="AC7279">
        <v>109528.16</v>
      </c>
      <c r="AD7279">
        <v>2</v>
      </c>
      <c r="AE7279">
        <v>1</v>
      </c>
      <c r="AF7279">
        <v>1</v>
      </c>
      <c r="AG7279">
        <v>56176.31</v>
      </c>
      <c r="AH7279">
        <v>0</v>
      </c>
    </row>
    <row r="7280" spans="21:34" x14ac:dyDescent="0.25">
      <c r="U7280">
        <v>7279</v>
      </c>
      <c r="V7280">
        <v>15591360</v>
      </c>
      <c r="W7280" t="s">
        <v>1700</v>
      </c>
      <c r="X7280">
        <v>642</v>
      </c>
      <c r="Y7280" t="s">
        <v>374</v>
      </c>
      <c r="Z7280" t="s">
        <v>437</v>
      </c>
      <c r="AA7280">
        <v>33</v>
      </c>
      <c r="AB7280">
        <v>4</v>
      </c>
      <c r="AC7280">
        <v>84607.34</v>
      </c>
      <c r="AD7280">
        <v>2</v>
      </c>
      <c r="AE7280">
        <v>0</v>
      </c>
      <c r="AF7280">
        <v>1</v>
      </c>
      <c r="AG7280">
        <v>60059.47</v>
      </c>
      <c r="AH7280">
        <v>0</v>
      </c>
    </row>
    <row r="7281" spans="21:34" x14ac:dyDescent="0.25">
      <c r="U7281">
        <v>7280</v>
      </c>
      <c r="V7281">
        <v>15810485</v>
      </c>
      <c r="W7281" t="s">
        <v>805</v>
      </c>
      <c r="X7281">
        <v>486</v>
      </c>
      <c r="Y7281" t="s">
        <v>378</v>
      </c>
      <c r="Z7281" t="s">
        <v>436</v>
      </c>
      <c r="AA7281">
        <v>37</v>
      </c>
      <c r="AB7281">
        <v>1</v>
      </c>
      <c r="AC7281">
        <v>101438</v>
      </c>
      <c r="AD7281">
        <v>1</v>
      </c>
      <c r="AE7281">
        <v>0</v>
      </c>
      <c r="AF7281">
        <v>0</v>
      </c>
      <c r="AG7281">
        <v>51364.56</v>
      </c>
      <c r="AH7281">
        <v>0</v>
      </c>
    </row>
    <row r="7282" spans="21:34" x14ac:dyDescent="0.25">
      <c r="U7282">
        <v>7281</v>
      </c>
      <c r="V7282">
        <v>15611973</v>
      </c>
      <c r="W7282" t="s">
        <v>1565</v>
      </c>
      <c r="X7282">
        <v>804</v>
      </c>
      <c r="Y7282" t="s">
        <v>374</v>
      </c>
      <c r="Z7282" t="s">
        <v>436</v>
      </c>
      <c r="AA7282">
        <v>55</v>
      </c>
      <c r="AB7282">
        <v>7</v>
      </c>
      <c r="AC7282">
        <v>0</v>
      </c>
      <c r="AD7282">
        <v>2</v>
      </c>
      <c r="AE7282">
        <v>1</v>
      </c>
      <c r="AF7282">
        <v>1</v>
      </c>
      <c r="AG7282">
        <v>118752.6</v>
      </c>
      <c r="AH7282">
        <v>0</v>
      </c>
    </row>
    <row r="7283" spans="21:34" x14ac:dyDescent="0.25">
      <c r="U7283">
        <v>7282</v>
      </c>
      <c r="V7283">
        <v>15735572</v>
      </c>
      <c r="W7283" t="s">
        <v>1132</v>
      </c>
      <c r="X7283">
        <v>629</v>
      </c>
      <c r="Y7283" t="s">
        <v>374</v>
      </c>
      <c r="Z7283" t="s">
        <v>436</v>
      </c>
      <c r="AA7283">
        <v>59</v>
      </c>
      <c r="AB7283">
        <v>9</v>
      </c>
      <c r="AC7283">
        <v>113657.83</v>
      </c>
      <c r="AD7283">
        <v>1</v>
      </c>
      <c r="AE7283">
        <v>1</v>
      </c>
      <c r="AF7283">
        <v>1</v>
      </c>
      <c r="AG7283">
        <v>116848.79</v>
      </c>
      <c r="AH7283">
        <v>1</v>
      </c>
    </row>
    <row r="7284" spans="21:34" x14ac:dyDescent="0.25">
      <c r="U7284">
        <v>7283</v>
      </c>
      <c r="V7284">
        <v>15567860</v>
      </c>
      <c r="W7284" t="s">
        <v>2977</v>
      </c>
      <c r="X7284">
        <v>581</v>
      </c>
      <c r="Y7284" t="s">
        <v>376</v>
      </c>
      <c r="Z7284" t="s">
        <v>437</v>
      </c>
      <c r="AA7284">
        <v>44</v>
      </c>
      <c r="AB7284">
        <v>7</v>
      </c>
      <c r="AC7284">
        <v>189318.16</v>
      </c>
      <c r="AD7284">
        <v>2</v>
      </c>
      <c r="AE7284">
        <v>1</v>
      </c>
      <c r="AF7284">
        <v>0</v>
      </c>
      <c r="AG7284">
        <v>45026.23</v>
      </c>
      <c r="AH7284">
        <v>1</v>
      </c>
    </row>
    <row r="7285" spans="21:34" x14ac:dyDescent="0.25">
      <c r="U7285">
        <v>7284</v>
      </c>
      <c r="V7285">
        <v>15795690</v>
      </c>
      <c r="W7285" t="s">
        <v>910</v>
      </c>
      <c r="X7285">
        <v>667</v>
      </c>
      <c r="Y7285" t="s">
        <v>374</v>
      </c>
      <c r="Z7285" t="s">
        <v>436</v>
      </c>
      <c r="AA7285">
        <v>31</v>
      </c>
      <c r="AB7285">
        <v>3</v>
      </c>
      <c r="AC7285">
        <v>99513.91</v>
      </c>
      <c r="AD7285">
        <v>1</v>
      </c>
      <c r="AE7285">
        <v>1</v>
      </c>
      <c r="AF7285">
        <v>1</v>
      </c>
      <c r="AG7285">
        <v>189657.26</v>
      </c>
      <c r="AH7285">
        <v>0</v>
      </c>
    </row>
    <row r="7286" spans="21:34" x14ac:dyDescent="0.25">
      <c r="U7286">
        <v>7285</v>
      </c>
      <c r="V7286">
        <v>15706464</v>
      </c>
      <c r="W7286" t="s">
        <v>946</v>
      </c>
      <c r="X7286">
        <v>667</v>
      </c>
      <c r="Y7286" t="s">
        <v>376</v>
      </c>
      <c r="Z7286" t="s">
        <v>436</v>
      </c>
      <c r="AA7286">
        <v>35</v>
      </c>
      <c r="AB7286">
        <v>4</v>
      </c>
      <c r="AC7286">
        <v>97585.32</v>
      </c>
      <c r="AD7286">
        <v>2</v>
      </c>
      <c r="AE7286">
        <v>0</v>
      </c>
      <c r="AF7286">
        <v>0</v>
      </c>
      <c r="AG7286">
        <v>57213.46</v>
      </c>
      <c r="AH7286">
        <v>0</v>
      </c>
    </row>
    <row r="7287" spans="21:34" x14ac:dyDescent="0.25">
      <c r="U7287">
        <v>7286</v>
      </c>
      <c r="V7287">
        <v>15725028</v>
      </c>
      <c r="W7287" t="s">
        <v>2766</v>
      </c>
      <c r="X7287">
        <v>679</v>
      </c>
      <c r="Y7287" t="s">
        <v>374</v>
      </c>
      <c r="Z7287" t="s">
        <v>436</v>
      </c>
      <c r="AA7287">
        <v>29</v>
      </c>
      <c r="AB7287">
        <v>3</v>
      </c>
      <c r="AC7287">
        <v>0</v>
      </c>
      <c r="AD7287">
        <v>2</v>
      </c>
      <c r="AE7287">
        <v>1</v>
      </c>
      <c r="AF7287">
        <v>1</v>
      </c>
      <c r="AG7287">
        <v>63687.06</v>
      </c>
      <c r="AH7287">
        <v>0</v>
      </c>
    </row>
    <row r="7288" spans="21:34" x14ac:dyDescent="0.25">
      <c r="U7288">
        <v>7287</v>
      </c>
      <c r="V7288">
        <v>15751167</v>
      </c>
      <c r="W7288" t="s">
        <v>1205</v>
      </c>
      <c r="X7288">
        <v>680</v>
      </c>
      <c r="Y7288" t="s">
        <v>374</v>
      </c>
      <c r="Z7288" t="s">
        <v>437</v>
      </c>
      <c r="AA7288">
        <v>43</v>
      </c>
      <c r="AB7288">
        <v>4</v>
      </c>
      <c r="AC7288">
        <v>0</v>
      </c>
      <c r="AD7288">
        <v>2</v>
      </c>
      <c r="AE7288">
        <v>1</v>
      </c>
      <c r="AF7288">
        <v>1</v>
      </c>
      <c r="AG7288">
        <v>58761.33</v>
      </c>
      <c r="AH7288">
        <v>0</v>
      </c>
    </row>
    <row r="7289" spans="21:34" x14ac:dyDescent="0.25">
      <c r="U7289">
        <v>7288</v>
      </c>
      <c r="V7289">
        <v>15633944</v>
      </c>
      <c r="W7289" t="s">
        <v>364</v>
      </c>
      <c r="X7289">
        <v>644</v>
      </c>
      <c r="Y7289" t="s">
        <v>376</v>
      </c>
      <c r="Z7289" t="s">
        <v>436</v>
      </c>
      <c r="AA7289">
        <v>32</v>
      </c>
      <c r="AB7289">
        <v>3</v>
      </c>
      <c r="AC7289">
        <v>136659.74</v>
      </c>
      <c r="AD7289">
        <v>1</v>
      </c>
      <c r="AE7289">
        <v>1</v>
      </c>
      <c r="AF7289">
        <v>1</v>
      </c>
      <c r="AG7289">
        <v>14187.78</v>
      </c>
      <c r="AH7289">
        <v>0</v>
      </c>
    </row>
    <row r="7290" spans="21:34" x14ac:dyDescent="0.25">
      <c r="U7290">
        <v>7289</v>
      </c>
      <c r="V7290">
        <v>15672637</v>
      </c>
      <c r="W7290" t="s">
        <v>3133</v>
      </c>
      <c r="X7290">
        <v>571</v>
      </c>
      <c r="Y7290" t="s">
        <v>374</v>
      </c>
      <c r="Z7290" t="s">
        <v>437</v>
      </c>
      <c r="AA7290">
        <v>30</v>
      </c>
      <c r="AB7290">
        <v>4</v>
      </c>
      <c r="AC7290">
        <v>85755.86</v>
      </c>
      <c r="AD7290">
        <v>1</v>
      </c>
      <c r="AE7290">
        <v>1</v>
      </c>
      <c r="AF7290">
        <v>0</v>
      </c>
      <c r="AG7290">
        <v>145115.95000000001</v>
      </c>
      <c r="AH7290">
        <v>0</v>
      </c>
    </row>
    <row r="7291" spans="21:34" x14ac:dyDescent="0.25">
      <c r="U7291">
        <v>7290</v>
      </c>
      <c r="V7291">
        <v>15680895</v>
      </c>
      <c r="W7291" t="s">
        <v>1031</v>
      </c>
      <c r="X7291">
        <v>627</v>
      </c>
      <c r="Y7291" t="s">
        <v>376</v>
      </c>
      <c r="Z7291" t="s">
        <v>437</v>
      </c>
      <c r="AA7291">
        <v>35</v>
      </c>
      <c r="AB7291">
        <v>7</v>
      </c>
      <c r="AC7291">
        <v>0</v>
      </c>
      <c r="AD7291">
        <v>1</v>
      </c>
      <c r="AE7291">
        <v>1</v>
      </c>
      <c r="AF7291">
        <v>0</v>
      </c>
      <c r="AG7291">
        <v>187718.26</v>
      </c>
      <c r="AH7291">
        <v>0</v>
      </c>
    </row>
    <row r="7292" spans="21:34" x14ac:dyDescent="0.25">
      <c r="U7292">
        <v>7291</v>
      </c>
      <c r="V7292">
        <v>15793825</v>
      </c>
      <c r="W7292" t="s">
        <v>2584</v>
      </c>
      <c r="X7292">
        <v>536</v>
      </c>
      <c r="Y7292" t="s">
        <v>374</v>
      </c>
      <c r="Z7292" t="s">
        <v>436</v>
      </c>
      <c r="AA7292">
        <v>39</v>
      </c>
      <c r="AB7292">
        <v>4</v>
      </c>
      <c r="AC7292">
        <v>0</v>
      </c>
      <c r="AD7292">
        <v>2</v>
      </c>
      <c r="AE7292">
        <v>1</v>
      </c>
      <c r="AF7292">
        <v>0</v>
      </c>
      <c r="AG7292">
        <v>27150.35</v>
      </c>
      <c r="AH7292">
        <v>0</v>
      </c>
    </row>
    <row r="7293" spans="21:34" x14ac:dyDescent="0.25">
      <c r="U7293">
        <v>7292</v>
      </c>
      <c r="V7293">
        <v>15611318</v>
      </c>
      <c r="W7293" t="s">
        <v>2090</v>
      </c>
      <c r="X7293">
        <v>599</v>
      </c>
      <c r="Y7293" t="s">
        <v>376</v>
      </c>
      <c r="Z7293" t="s">
        <v>436</v>
      </c>
      <c r="AA7293">
        <v>33</v>
      </c>
      <c r="AB7293">
        <v>4</v>
      </c>
      <c r="AC7293">
        <v>51690.89</v>
      </c>
      <c r="AD7293">
        <v>1</v>
      </c>
      <c r="AE7293">
        <v>1</v>
      </c>
      <c r="AF7293">
        <v>0</v>
      </c>
      <c r="AG7293">
        <v>111622.76</v>
      </c>
      <c r="AH7293">
        <v>1</v>
      </c>
    </row>
    <row r="7294" spans="21:34" x14ac:dyDescent="0.25">
      <c r="U7294">
        <v>7293</v>
      </c>
      <c r="V7294">
        <v>15768474</v>
      </c>
      <c r="W7294" t="s">
        <v>678</v>
      </c>
      <c r="X7294">
        <v>744</v>
      </c>
      <c r="Y7294" t="s">
        <v>376</v>
      </c>
      <c r="Z7294" t="s">
        <v>436</v>
      </c>
      <c r="AA7294">
        <v>34</v>
      </c>
      <c r="AB7294">
        <v>3</v>
      </c>
      <c r="AC7294">
        <v>0</v>
      </c>
      <c r="AD7294">
        <v>2</v>
      </c>
      <c r="AE7294">
        <v>1</v>
      </c>
      <c r="AF7294">
        <v>0</v>
      </c>
      <c r="AG7294">
        <v>27244.35</v>
      </c>
      <c r="AH7294">
        <v>0</v>
      </c>
    </row>
    <row r="7295" spans="21:34" x14ac:dyDescent="0.25">
      <c r="U7295">
        <v>7294</v>
      </c>
      <c r="V7295">
        <v>15716276</v>
      </c>
      <c r="W7295" t="s">
        <v>761</v>
      </c>
      <c r="X7295">
        <v>709</v>
      </c>
      <c r="Y7295" t="s">
        <v>374</v>
      </c>
      <c r="Z7295" t="s">
        <v>437</v>
      </c>
      <c r="AA7295">
        <v>34</v>
      </c>
      <c r="AB7295">
        <v>2</v>
      </c>
      <c r="AC7295">
        <v>111669.68</v>
      </c>
      <c r="AD7295">
        <v>1</v>
      </c>
      <c r="AE7295">
        <v>1</v>
      </c>
      <c r="AF7295">
        <v>0</v>
      </c>
      <c r="AG7295">
        <v>57029.66</v>
      </c>
      <c r="AH7295">
        <v>0</v>
      </c>
    </row>
    <row r="7296" spans="21:34" x14ac:dyDescent="0.25">
      <c r="U7296">
        <v>7295</v>
      </c>
      <c r="V7296">
        <v>15623668</v>
      </c>
      <c r="W7296" t="s">
        <v>911</v>
      </c>
      <c r="X7296">
        <v>653</v>
      </c>
      <c r="Y7296" t="s">
        <v>378</v>
      </c>
      <c r="Z7296" t="s">
        <v>436</v>
      </c>
      <c r="AA7296">
        <v>31</v>
      </c>
      <c r="AB7296">
        <v>2</v>
      </c>
      <c r="AC7296">
        <v>154741.45000000001</v>
      </c>
      <c r="AD7296">
        <v>2</v>
      </c>
      <c r="AE7296">
        <v>0</v>
      </c>
      <c r="AF7296">
        <v>0</v>
      </c>
      <c r="AG7296">
        <v>25183.01</v>
      </c>
      <c r="AH7296">
        <v>0</v>
      </c>
    </row>
    <row r="7297" spans="21:34" x14ac:dyDescent="0.25">
      <c r="U7297">
        <v>7296</v>
      </c>
      <c r="V7297">
        <v>15696361</v>
      </c>
      <c r="W7297" t="s">
        <v>1007</v>
      </c>
      <c r="X7297">
        <v>648</v>
      </c>
      <c r="Y7297" t="s">
        <v>378</v>
      </c>
      <c r="Z7297" t="s">
        <v>436</v>
      </c>
      <c r="AA7297">
        <v>31</v>
      </c>
      <c r="AB7297">
        <v>7</v>
      </c>
      <c r="AC7297">
        <v>125681.51</v>
      </c>
      <c r="AD7297">
        <v>1</v>
      </c>
      <c r="AE7297">
        <v>0</v>
      </c>
      <c r="AF7297">
        <v>1</v>
      </c>
      <c r="AG7297">
        <v>129980.93</v>
      </c>
      <c r="AH7297">
        <v>0</v>
      </c>
    </row>
    <row r="7298" spans="21:34" x14ac:dyDescent="0.25">
      <c r="U7298">
        <v>7297</v>
      </c>
      <c r="V7298">
        <v>15607988</v>
      </c>
      <c r="W7298" t="s">
        <v>3134</v>
      </c>
      <c r="X7298">
        <v>663</v>
      </c>
      <c r="Y7298" t="s">
        <v>378</v>
      </c>
      <c r="Z7298" t="s">
        <v>437</v>
      </c>
      <c r="AA7298">
        <v>37</v>
      </c>
      <c r="AB7298">
        <v>8</v>
      </c>
      <c r="AC7298">
        <v>155303.71</v>
      </c>
      <c r="AD7298">
        <v>1</v>
      </c>
      <c r="AE7298">
        <v>1</v>
      </c>
      <c r="AF7298">
        <v>0</v>
      </c>
      <c r="AG7298">
        <v>118716.63</v>
      </c>
      <c r="AH7298">
        <v>0</v>
      </c>
    </row>
    <row r="7299" spans="21:34" x14ac:dyDescent="0.25">
      <c r="U7299">
        <v>7298</v>
      </c>
      <c r="V7299">
        <v>15637891</v>
      </c>
      <c r="W7299" t="s">
        <v>1493</v>
      </c>
      <c r="X7299">
        <v>613</v>
      </c>
      <c r="Y7299" t="s">
        <v>378</v>
      </c>
      <c r="Z7299" t="s">
        <v>437</v>
      </c>
      <c r="AA7299">
        <v>43</v>
      </c>
      <c r="AB7299">
        <v>4</v>
      </c>
      <c r="AC7299">
        <v>140681.68</v>
      </c>
      <c r="AD7299">
        <v>1</v>
      </c>
      <c r="AE7299">
        <v>0</v>
      </c>
      <c r="AF7299">
        <v>1</v>
      </c>
      <c r="AG7299">
        <v>20134.07</v>
      </c>
      <c r="AH7299">
        <v>0</v>
      </c>
    </row>
    <row r="7300" spans="21:34" x14ac:dyDescent="0.25">
      <c r="U7300">
        <v>7299</v>
      </c>
      <c r="V7300">
        <v>15789865</v>
      </c>
      <c r="W7300" t="s">
        <v>1866</v>
      </c>
      <c r="X7300">
        <v>620</v>
      </c>
      <c r="Y7300" t="s">
        <v>374</v>
      </c>
      <c r="Z7300" t="s">
        <v>436</v>
      </c>
      <c r="AA7300">
        <v>28</v>
      </c>
      <c r="AB7300">
        <v>9</v>
      </c>
      <c r="AC7300">
        <v>71902.52</v>
      </c>
      <c r="AD7300">
        <v>1</v>
      </c>
      <c r="AE7300">
        <v>0</v>
      </c>
      <c r="AF7300">
        <v>1</v>
      </c>
      <c r="AG7300">
        <v>190208.23</v>
      </c>
      <c r="AH7300">
        <v>0</v>
      </c>
    </row>
    <row r="7301" spans="21:34" x14ac:dyDescent="0.25">
      <c r="U7301">
        <v>7300</v>
      </c>
      <c r="V7301">
        <v>15627190</v>
      </c>
      <c r="W7301" t="s">
        <v>1034</v>
      </c>
      <c r="X7301">
        <v>661</v>
      </c>
      <c r="Y7301" t="s">
        <v>374</v>
      </c>
      <c r="Z7301" t="s">
        <v>436</v>
      </c>
      <c r="AA7301">
        <v>51</v>
      </c>
      <c r="AB7301">
        <v>6</v>
      </c>
      <c r="AC7301">
        <v>146606.6</v>
      </c>
      <c r="AD7301">
        <v>1</v>
      </c>
      <c r="AE7301">
        <v>1</v>
      </c>
      <c r="AF7301">
        <v>1</v>
      </c>
      <c r="AG7301">
        <v>68021.899999999994</v>
      </c>
      <c r="AH7301">
        <v>0</v>
      </c>
    </row>
    <row r="7302" spans="21:34" x14ac:dyDescent="0.25">
      <c r="U7302">
        <v>7301</v>
      </c>
      <c r="V7302">
        <v>15788224</v>
      </c>
      <c r="W7302" t="s">
        <v>676</v>
      </c>
      <c r="X7302">
        <v>669</v>
      </c>
      <c r="Y7302" t="s">
        <v>378</v>
      </c>
      <c r="Z7302" t="s">
        <v>436</v>
      </c>
      <c r="AA7302">
        <v>45</v>
      </c>
      <c r="AB7302">
        <v>1</v>
      </c>
      <c r="AC7302">
        <v>123949.75</v>
      </c>
      <c r="AD7302">
        <v>1</v>
      </c>
      <c r="AE7302">
        <v>0</v>
      </c>
      <c r="AF7302">
        <v>0</v>
      </c>
      <c r="AG7302">
        <v>110881.56</v>
      </c>
      <c r="AH7302">
        <v>0</v>
      </c>
    </row>
    <row r="7303" spans="21:34" x14ac:dyDescent="0.25">
      <c r="U7303">
        <v>7302</v>
      </c>
      <c r="V7303">
        <v>15702149</v>
      </c>
      <c r="W7303" t="s">
        <v>2042</v>
      </c>
      <c r="X7303">
        <v>767</v>
      </c>
      <c r="Y7303" t="s">
        <v>378</v>
      </c>
      <c r="Z7303" t="s">
        <v>437</v>
      </c>
      <c r="AA7303">
        <v>33</v>
      </c>
      <c r="AB7303">
        <v>1</v>
      </c>
      <c r="AC7303">
        <v>144753.21</v>
      </c>
      <c r="AD7303">
        <v>1</v>
      </c>
      <c r="AE7303">
        <v>1</v>
      </c>
      <c r="AF7303">
        <v>1</v>
      </c>
      <c r="AG7303">
        <v>132480.75</v>
      </c>
      <c r="AH7303">
        <v>0</v>
      </c>
    </row>
    <row r="7304" spans="21:34" x14ac:dyDescent="0.25">
      <c r="U7304">
        <v>7303</v>
      </c>
      <c r="V7304">
        <v>15708236</v>
      </c>
      <c r="W7304" t="s">
        <v>1321</v>
      </c>
      <c r="X7304">
        <v>491</v>
      </c>
      <c r="Y7304" t="s">
        <v>374</v>
      </c>
      <c r="Z7304" t="s">
        <v>437</v>
      </c>
      <c r="AA7304">
        <v>72</v>
      </c>
      <c r="AB7304">
        <v>6</v>
      </c>
      <c r="AC7304">
        <v>91285.22</v>
      </c>
      <c r="AD7304">
        <v>1</v>
      </c>
      <c r="AE7304">
        <v>1</v>
      </c>
      <c r="AF7304">
        <v>1</v>
      </c>
      <c r="AG7304">
        <v>7032.95</v>
      </c>
      <c r="AH7304">
        <v>0</v>
      </c>
    </row>
    <row r="7305" spans="21:34" x14ac:dyDescent="0.25">
      <c r="U7305">
        <v>7304</v>
      </c>
      <c r="V7305">
        <v>15568469</v>
      </c>
      <c r="W7305" t="s">
        <v>2201</v>
      </c>
      <c r="X7305">
        <v>653</v>
      </c>
      <c r="Y7305" t="s">
        <v>374</v>
      </c>
      <c r="Z7305" t="s">
        <v>436</v>
      </c>
      <c r="AA7305">
        <v>43</v>
      </c>
      <c r="AB7305">
        <v>0</v>
      </c>
      <c r="AC7305">
        <v>0</v>
      </c>
      <c r="AD7305">
        <v>2</v>
      </c>
      <c r="AE7305">
        <v>1</v>
      </c>
      <c r="AF7305">
        <v>0</v>
      </c>
      <c r="AG7305">
        <v>27862.58</v>
      </c>
      <c r="AH7305">
        <v>0</v>
      </c>
    </row>
    <row r="7306" spans="21:34" x14ac:dyDescent="0.25">
      <c r="U7306">
        <v>7305</v>
      </c>
      <c r="V7306">
        <v>15764444</v>
      </c>
      <c r="W7306" t="s">
        <v>1370</v>
      </c>
      <c r="X7306">
        <v>679</v>
      </c>
      <c r="Y7306" t="s">
        <v>378</v>
      </c>
      <c r="Z7306" t="s">
        <v>436</v>
      </c>
      <c r="AA7306">
        <v>58</v>
      </c>
      <c r="AB7306">
        <v>8</v>
      </c>
      <c r="AC7306">
        <v>125850.53</v>
      </c>
      <c r="AD7306">
        <v>2</v>
      </c>
      <c r="AE7306">
        <v>1</v>
      </c>
      <c r="AF7306">
        <v>1</v>
      </c>
      <c r="AG7306">
        <v>87008.17</v>
      </c>
      <c r="AH7306">
        <v>0</v>
      </c>
    </row>
    <row r="7307" spans="21:34" x14ac:dyDescent="0.25">
      <c r="U7307">
        <v>7306</v>
      </c>
      <c r="V7307">
        <v>15794204</v>
      </c>
      <c r="W7307" t="s">
        <v>1012</v>
      </c>
      <c r="X7307">
        <v>687</v>
      </c>
      <c r="Y7307" t="s">
        <v>374</v>
      </c>
      <c r="Z7307" t="s">
        <v>436</v>
      </c>
      <c r="AA7307">
        <v>28</v>
      </c>
      <c r="AB7307">
        <v>7</v>
      </c>
      <c r="AC7307">
        <v>108116.66</v>
      </c>
      <c r="AD7307">
        <v>1</v>
      </c>
      <c r="AE7307">
        <v>1</v>
      </c>
      <c r="AF7307">
        <v>1</v>
      </c>
      <c r="AG7307">
        <v>27411.19</v>
      </c>
      <c r="AH7307">
        <v>0</v>
      </c>
    </row>
    <row r="7308" spans="21:34" x14ac:dyDescent="0.25">
      <c r="U7308">
        <v>7307</v>
      </c>
      <c r="V7308">
        <v>15807546</v>
      </c>
      <c r="W7308" t="s">
        <v>1334</v>
      </c>
      <c r="X7308">
        <v>837</v>
      </c>
      <c r="Y7308" t="s">
        <v>374</v>
      </c>
      <c r="Z7308" t="s">
        <v>437</v>
      </c>
      <c r="AA7308">
        <v>38</v>
      </c>
      <c r="AB7308">
        <v>2</v>
      </c>
      <c r="AC7308">
        <v>0</v>
      </c>
      <c r="AD7308">
        <v>2</v>
      </c>
      <c r="AE7308">
        <v>1</v>
      </c>
      <c r="AF7308">
        <v>1</v>
      </c>
      <c r="AG7308">
        <v>46395.21</v>
      </c>
      <c r="AH7308">
        <v>0</v>
      </c>
    </row>
    <row r="7309" spans="21:34" x14ac:dyDescent="0.25">
      <c r="U7309">
        <v>7308</v>
      </c>
      <c r="V7309">
        <v>15782159</v>
      </c>
      <c r="W7309" t="s">
        <v>3135</v>
      </c>
      <c r="X7309">
        <v>850</v>
      </c>
      <c r="Y7309" t="s">
        <v>374</v>
      </c>
      <c r="Z7309" t="s">
        <v>436</v>
      </c>
      <c r="AA7309">
        <v>28</v>
      </c>
      <c r="AB7309">
        <v>8</v>
      </c>
      <c r="AC7309">
        <v>67639.56</v>
      </c>
      <c r="AD7309">
        <v>2</v>
      </c>
      <c r="AE7309">
        <v>1</v>
      </c>
      <c r="AF7309">
        <v>1</v>
      </c>
      <c r="AG7309">
        <v>194245.29</v>
      </c>
      <c r="AH7309">
        <v>0</v>
      </c>
    </row>
    <row r="7310" spans="21:34" x14ac:dyDescent="0.25">
      <c r="U7310">
        <v>7309</v>
      </c>
      <c r="V7310">
        <v>15618703</v>
      </c>
      <c r="W7310" t="s">
        <v>946</v>
      </c>
      <c r="X7310">
        <v>663</v>
      </c>
      <c r="Y7310" t="s">
        <v>376</v>
      </c>
      <c r="Z7310" t="s">
        <v>437</v>
      </c>
      <c r="AA7310">
        <v>53</v>
      </c>
      <c r="AB7310">
        <v>6</v>
      </c>
      <c r="AC7310">
        <v>150200.23000000001</v>
      </c>
      <c r="AD7310">
        <v>1</v>
      </c>
      <c r="AE7310">
        <v>0</v>
      </c>
      <c r="AF7310">
        <v>1</v>
      </c>
      <c r="AG7310">
        <v>151317.26999999999</v>
      </c>
      <c r="AH7310">
        <v>1</v>
      </c>
    </row>
    <row r="7311" spans="21:34" x14ac:dyDescent="0.25">
      <c r="U7311">
        <v>7310</v>
      </c>
      <c r="V7311">
        <v>15793317</v>
      </c>
      <c r="W7311" t="s">
        <v>1056</v>
      </c>
      <c r="X7311">
        <v>547</v>
      </c>
      <c r="Y7311" t="s">
        <v>376</v>
      </c>
      <c r="Z7311" t="s">
        <v>437</v>
      </c>
      <c r="AA7311">
        <v>22</v>
      </c>
      <c r="AB7311">
        <v>7</v>
      </c>
      <c r="AC7311">
        <v>141287.15</v>
      </c>
      <c r="AD7311">
        <v>1</v>
      </c>
      <c r="AE7311">
        <v>1</v>
      </c>
      <c r="AF7311">
        <v>0</v>
      </c>
      <c r="AG7311">
        <v>118142.79</v>
      </c>
      <c r="AH7311">
        <v>0</v>
      </c>
    </row>
    <row r="7312" spans="21:34" x14ac:dyDescent="0.25">
      <c r="U7312">
        <v>7311</v>
      </c>
      <c r="V7312">
        <v>15740487</v>
      </c>
      <c r="W7312" t="s">
        <v>1022</v>
      </c>
      <c r="X7312">
        <v>627</v>
      </c>
      <c r="Y7312" t="s">
        <v>374</v>
      </c>
      <c r="Z7312" t="s">
        <v>437</v>
      </c>
      <c r="AA7312">
        <v>41</v>
      </c>
      <c r="AB7312">
        <v>6</v>
      </c>
      <c r="AC7312">
        <v>0</v>
      </c>
      <c r="AD7312">
        <v>3</v>
      </c>
      <c r="AE7312">
        <v>1</v>
      </c>
      <c r="AF7312">
        <v>1</v>
      </c>
      <c r="AG7312">
        <v>138700.75</v>
      </c>
      <c r="AH7312">
        <v>1</v>
      </c>
    </row>
    <row r="7313" spans="21:34" x14ac:dyDescent="0.25">
      <c r="U7313">
        <v>7312</v>
      </c>
      <c r="V7313">
        <v>15722479</v>
      </c>
      <c r="W7313" t="s">
        <v>1273</v>
      </c>
      <c r="X7313">
        <v>707</v>
      </c>
      <c r="Y7313" t="s">
        <v>374</v>
      </c>
      <c r="Z7313" t="s">
        <v>436</v>
      </c>
      <c r="AA7313">
        <v>37</v>
      </c>
      <c r="AB7313">
        <v>1</v>
      </c>
      <c r="AC7313">
        <v>0</v>
      </c>
      <c r="AD7313">
        <v>2</v>
      </c>
      <c r="AE7313">
        <v>0</v>
      </c>
      <c r="AF7313">
        <v>1</v>
      </c>
      <c r="AG7313">
        <v>6035.51</v>
      </c>
      <c r="AH7313">
        <v>0</v>
      </c>
    </row>
    <row r="7314" spans="21:34" x14ac:dyDescent="0.25">
      <c r="U7314">
        <v>7313</v>
      </c>
      <c r="V7314">
        <v>15688264</v>
      </c>
      <c r="W7314" t="s">
        <v>2175</v>
      </c>
      <c r="X7314">
        <v>629</v>
      </c>
      <c r="Y7314" t="s">
        <v>374</v>
      </c>
      <c r="Z7314" t="s">
        <v>437</v>
      </c>
      <c r="AA7314">
        <v>43</v>
      </c>
      <c r="AB7314">
        <v>0</v>
      </c>
      <c r="AC7314">
        <v>0</v>
      </c>
      <c r="AD7314">
        <v>2</v>
      </c>
      <c r="AE7314">
        <v>1</v>
      </c>
      <c r="AF7314">
        <v>1</v>
      </c>
      <c r="AG7314">
        <v>41263.69</v>
      </c>
      <c r="AH7314">
        <v>0</v>
      </c>
    </row>
    <row r="7315" spans="21:34" x14ac:dyDescent="0.25">
      <c r="U7315">
        <v>7314</v>
      </c>
      <c r="V7315">
        <v>15583067</v>
      </c>
      <c r="W7315" t="s">
        <v>1147</v>
      </c>
      <c r="X7315">
        <v>687</v>
      </c>
      <c r="Y7315" t="s">
        <v>374</v>
      </c>
      <c r="Z7315" t="s">
        <v>437</v>
      </c>
      <c r="AA7315">
        <v>36</v>
      </c>
      <c r="AB7315">
        <v>4</v>
      </c>
      <c r="AC7315">
        <v>97157.96</v>
      </c>
      <c r="AD7315">
        <v>1</v>
      </c>
      <c r="AE7315">
        <v>0</v>
      </c>
      <c r="AF7315">
        <v>1</v>
      </c>
      <c r="AG7315">
        <v>63185.05</v>
      </c>
      <c r="AH7315">
        <v>0</v>
      </c>
    </row>
    <row r="7316" spans="21:34" x14ac:dyDescent="0.25">
      <c r="U7316">
        <v>7315</v>
      </c>
      <c r="V7316">
        <v>15686670</v>
      </c>
      <c r="W7316" t="s">
        <v>3136</v>
      </c>
      <c r="X7316">
        <v>588</v>
      </c>
      <c r="Y7316" t="s">
        <v>374</v>
      </c>
      <c r="Z7316" t="s">
        <v>437</v>
      </c>
      <c r="AA7316">
        <v>36</v>
      </c>
      <c r="AB7316">
        <v>2</v>
      </c>
      <c r="AC7316">
        <v>0</v>
      </c>
      <c r="AD7316">
        <v>2</v>
      </c>
      <c r="AE7316">
        <v>1</v>
      </c>
      <c r="AF7316">
        <v>0</v>
      </c>
      <c r="AG7316">
        <v>92536</v>
      </c>
      <c r="AH7316">
        <v>1</v>
      </c>
    </row>
    <row r="7317" spans="21:34" x14ac:dyDescent="0.25">
      <c r="U7317">
        <v>7316</v>
      </c>
      <c r="V7317">
        <v>15593345</v>
      </c>
      <c r="W7317" t="s">
        <v>3137</v>
      </c>
      <c r="X7317">
        <v>502</v>
      </c>
      <c r="Y7317" t="s">
        <v>378</v>
      </c>
      <c r="Z7317" t="s">
        <v>437</v>
      </c>
      <c r="AA7317">
        <v>33</v>
      </c>
      <c r="AB7317">
        <v>6</v>
      </c>
      <c r="AC7317">
        <v>125241.17</v>
      </c>
      <c r="AD7317">
        <v>2</v>
      </c>
      <c r="AE7317">
        <v>1</v>
      </c>
      <c r="AF7317">
        <v>1</v>
      </c>
      <c r="AG7317">
        <v>158736.07</v>
      </c>
      <c r="AH7317">
        <v>0</v>
      </c>
    </row>
    <row r="7318" spans="21:34" x14ac:dyDescent="0.25">
      <c r="U7318">
        <v>7317</v>
      </c>
      <c r="V7318">
        <v>15811690</v>
      </c>
      <c r="W7318" t="s">
        <v>3138</v>
      </c>
      <c r="X7318">
        <v>793</v>
      </c>
      <c r="Y7318" t="s">
        <v>378</v>
      </c>
      <c r="Z7318" t="s">
        <v>436</v>
      </c>
      <c r="AA7318">
        <v>54</v>
      </c>
      <c r="AB7318">
        <v>2</v>
      </c>
      <c r="AC7318">
        <v>128966.13</v>
      </c>
      <c r="AD7318">
        <v>1</v>
      </c>
      <c r="AE7318">
        <v>0</v>
      </c>
      <c r="AF7318">
        <v>0</v>
      </c>
      <c r="AG7318">
        <v>18633.400000000001</v>
      </c>
      <c r="AH7318">
        <v>1</v>
      </c>
    </row>
    <row r="7319" spans="21:34" x14ac:dyDescent="0.25">
      <c r="U7319">
        <v>7318</v>
      </c>
      <c r="V7319">
        <v>15734008</v>
      </c>
      <c r="W7319" t="s">
        <v>650</v>
      </c>
      <c r="X7319">
        <v>727</v>
      </c>
      <c r="Y7319" t="s">
        <v>378</v>
      </c>
      <c r="Z7319" t="s">
        <v>436</v>
      </c>
      <c r="AA7319">
        <v>59</v>
      </c>
      <c r="AB7319">
        <v>5</v>
      </c>
      <c r="AC7319">
        <v>152581.06</v>
      </c>
      <c r="AD7319">
        <v>1</v>
      </c>
      <c r="AE7319">
        <v>1</v>
      </c>
      <c r="AF7319">
        <v>0</v>
      </c>
      <c r="AG7319">
        <v>71830.100000000006</v>
      </c>
      <c r="AH7319">
        <v>1</v>
      </c>
    </row>
    <row r="7320" spans="21:34" x14ac:dyDescent="0.25">
      <c r="U7320">
        <v>7319</v>
      </c>
      <c r="V7320">
        <v>15771856</v>
      </c>
      <c r="W7320" t="s">
        <v>3139</v>
      </c>
      <c r="X7320">
        <v>632</v>
      </c>
      <c r="Y7320" t="s">
        <v>376</v>
      </c>
      <c r="Z7320" t="s">
        <v>437</v>
      </c>
      <c r="AA7320">
        <v>32</v>
      </c>
      <c r="AB7320">
        <v>1</v>
      </c>
      <c r="AC7320">
        <v>0</v>
      </c>
      <c r="AD7320">
        <v>2</v>
      </c>
      <c r="AE7320">
        <v>1</v>
      </c>
      <c r="AF7320">
        <v>0</v>
      </c>
      <c r="AG7320">
        <v>19525.650000000001</v>
      </c>
      <c r="AH7320">
        <v>0</v>
      </c>
    </row>
    <row r="7321" spans="21:34" x14ac:dyDescent="0.25">
      <c r="U7321">
        <v>7320</v>
      </c>
      <c r="V7321">
        <v>15762045</v>
      </c>
      <c r="W7321" t="s">
        <v>3140</v>
      </c>
      <c r="X7321">
        <v>474</v>
      </c>
      <c r="Y7321" t="s">
        <v>378</v>
      </c>
      <c r="Z7321" t="s">
        <v>437</v>
      </c>
      <c r="AA7321">
        <v>37</v>
      </c>
      <c r="AB7321">
        <v>5</v>
      </c>
      <c r="AC7321">
        <v>142688.57</v>
      </c>
      <c r="AD7321">
        <v>2</v>
      </c>
      <c r="AE7321">
        <v>1</v>
      </c>
      <c r="AF7321">
        <v>1</v>
      </c>
      <c r="AG7321">
        <v>110953.33</v>
      </c>
      <c r="AH7321">
        <v>0</v>
      </c>
    </row>
    <row r="7322" spans="21:34" x14ac:dyDescent="0.25">
      <c r="U7322">
        <v>7321</v>
      </c>
      <c r="V7322">
        <v>15778142</v>
      </c>
      <c r="W7322" t="s">
        <v>845</v>
      </c>
      <c r="X7322">
        <v>850</v>
      </c>
      <c r="Y7322" t="s">
        <v>378</v>
      </c>
      <c r="Z7322" t="s">
        <v>437</v>
      </c>
      <c r="AA7322">
        <v>31</v>
      </c>
      <c r="AB7322">
        <v>1</v>
      </c>
      <c r="AC7322">
        <v>130089.56</v>
      </c>
      <c r="AD7322">
        <v>2</v>
      </c>
      <c r="AE7322">
        <v>1</v>
      </c>
      <c r="AF7322">
        <v>1</v>
      </c>
      <c r="AG7322">
        <v>4466.21</v>
      </c>
      <c r="AH7322">
        <v>0</v>
      </c>
    </row>
    <row r="7323" spans="21:34" x14ac:dyDescent="0.25">
      <c r="U7323">
        <v>7322</v>
      </c>
      <c r="V7323">
        <v>15689268</v>
      </c>
      <c r="W7323" t="s">
        <v>3141</v>
      </c>
      <c r="X7323">
        <v>584</v>
      </c>
      <c r="Y7323" t="s">
        <v>374</v>
      </c>
      <c r="Z7323" t="s">
        <v>436</v>
      </c>
      <c r="AA7323">
        <v>36</v>
      </c>
      <c r="AB7323">
        <v>9</v>
      </c>
      <c r="AC7323">
        <v>0</v>
      </c>
      <c r="AD7323">
        <v>1</v>
      </c>
      <c r="AE7323">
        <v>1</v>
      </c>
      <c r="AF7323">
        <v>1</v>
      </c>
      <c r="AG7323">
        <v>105818.51</v>
      </c>
      <c r="AH7323">
        <v>0</v>
      </c>
    </row>
    <row r="7324" spans="21:34" x14ac:dyDescent="0.25">
      <c r="U7324">
        <v>7323</v>
      </c>
      <c r="V7324">
        <v>15721507</v>
      </c>
      <c r="W7324" t="s">
        <v>3142</v>
      </c>
      <c r="X7324">
        <v>713</v>
      </c>
      <c r="Y7324" t="s">
        <v>374</v>
      </c>
      <c r="Z7324" t="s">
        <v>437</v>
      </c>
      <c r="AA7324">
        <v>32</v>
      </c>
      <c r="AB7324">
        <v>1</v>
      </c>
      <c r="AC7324">
        <v>117094.02</v>
      </c>
      <c r="AD7324">
        <v>1</v>
      </c>
      <c r="AE7324">
        <v>0</v>
      </c>
      <c r="AF7324">
        <v>0</v>
      </c>
      <c r="AG7324">
        <v>149558.82999999999</v>
      </c>
      <c r="AH7324">
        <v>1</v>
      </c>
    </row>
    <row r="7325" spans="21:34" x14ac:dyDescent="0.25">
      <c r="U7325">
        <v>7324</v>
      </c>
      <c r="V7325">
        <v>15750476</v>
      </c>
      <c r="W7325" t="s">
        <v>3143</v>
      </c>
      <c r="X7325">
        <v>742</v>
      </c>
      <c r="Y7325" t="s">
        <v>376</v>
      </c>
      <c r="Z7325" t="s">
        <v>436</v>
      </c>
      <c r="AA7325">
        <v>24</v>
      </c>
      <c r="AB7325">
        <v>8</v>
      </c>
      <c r="AC7325">
        <v>0</v>
      </c>
      <c r="AD7325">
        <v>2</v>
      </c>
      <c r="AE7325">
        <v>1</v>
      </c>
      <c r="AF7325">
        <v>0</v>
      </c>
      <c r="AG7325">
        <v>4070.28</v>
      </c>
      <c r="AH7325">
        <v>0</v>
      </c>
    </row>
    <row r="7326" spans="21:34" x14ac:dyDescent="0.25">
      <c r="U7326">
        <v>7325</v>
      </c>
      <c r="V7326">
        <v>15810723</v>
      </c>
      <c r="W7326" t="s">
        <v>676</v>
      </c>
      <c r="X7326">
        <v>607</v>
      </c>
      <c r="Y7326" t="s">
        <v>374</v>
      </c>
      <c r="Z7326" t="s">
        <v>437</v>
      </c>
      <c r="AA7326">
        <v>39</v>
      </c>
      <c r="AB7326">
        <v>10</v>
      </c>
      <c r="AC7326">
        <v>0</v>
      </c>
      <c r="AD7326">
        <v>3</v>
      </c>
      <c r="AE7326">
        <v>1</v>
      </c>
      <c r="AF7326">
        <v>0</v>
      </c>
      <c r="AG7326">
        <v>132741.13</v>
      </c>
      <c r="AH7326">
        <v>1</v>
      </c>
    </row>
    <row r="7327" spans="21:34" x14ac:dyDescent="0.25">
      <c r="U7327">
        <v>7326</v>
      </c>
      <c r="V7327">
        <v>15787229</v>
      </c>
      <c r="W7327" t="s">
        <v>827</v>
      </c>
      <c r="X7327">
        <v>761</v>
      </c>
      <c r="Y7327" t="s">
        <v>376</v>
      </c>
      <c r="Z7327" t="s">
        <v>437</v>
      </c>
      <c r="AA7327">
        <v>34</v>
      </c>
      <c r="AB7327">
        <v>2</v>
      </c>
      <c r="AC7327">
        <v>0</v>
      </c>
      <c r="AD7327">
        <v>2</v>
      </c>
      <c r="AE7327">
        <v>1</v>
      </c>
      <c r="AF7327">
        <v>0</v>
      </c>
      <c r="AG7327">
        <v>61251.25</v>
      </c>
      <c r="AH7327">
        <v>0</v>
      </c>
    </row>
    <row r="7328" spans="21:34" x14ac:dyDescent="0.25">
      <c r="U7328">
        <v>7327</v>
      </c>
      <c r="V7328">
        <v>15570508</v>
      </c>
      <c r="W7328" t="s">
        <v>1237</v>
      </c>
      <c r="X7328">
        <v>600</v>
      </c>
      <c r="Y7328" t="s">
        <v>374</v>
      </c>
      <c r="Z7328" t="s">
        <v>436</v>
      </c>
      <c r="AA7328">
        <v>49</v>
      </c>
      <c r="AB7328">
        <v>7</v>
      </c>
      <c r="AC7328">
        <v>90218.9</v>
      </c>
      <c r="AD7328">
        <v>1</v>
      </c>
      <c r="AE7328">
        <v>1</v>
      </c>
      <c r="AF7328">
        <v>0</v>
      </c>
      <c r="AG7328">
        <v>91347.76</v>
      </c>
      <c r="AH7328">
        <v>0</v>
      </c>
    </row>
    <row r="7329" spans="21:34" x14ac:dyDescent="0.25">
      <c r="U7329">
        <v>7328</v>
      </c>
      <c r="V7329">
        <v>15617065</v>
      </c>
      <c r="W7329" t="s">
        <v>1370</v>
      </c>
      <c r="X7329">
        <v>650</v>
      </c>
      <c r="Y7329" t="s">
        <v>376</v>
      </c>
      <c r="Z7329" t="s">
        <v>436</v>
      </c>
      <c r="AA7329">
        <v>42</v>
      </c>
      <c r="AB7329">
        <v>4</v>
      </c>
      <c r="AC7329">
        <v>194532.66</v>
      </c>
      <c r="AD7329">
        <v>1</v>
      </c>
      <c r="AE7329">
        <v>1</v>
      </c>
      <c r="AF7329">
        <v>0</v>
      </c>
      <c r="AG7329">
        <v>171045.31</v>
      </c>
      <c r="AH7329">
        <v>1</v>
      </c>
    </row>
    <row r="7330" spans="21:34" x14ac:dyDescent="0.25">
      <c r="U7330">
        <v>7329</v>
      </c>
      <c r="V7330">
        <v>15689786</v>
      </c>
      <c r="W7330" t="s">
        <v>2895</v>
      </c>
      <c r="X7330">
        <v>850</v>
      </c>
      <c r="Y7330" t="s">
        <v>378</v>
      </c>
      <c r="Z7330" t="s">
        <v>436</v>
      </c>
      <c r="AA7330">
        <v>56</v>
      </c>
      <c r="AB7330">
        <v>1</v>
      </c>
      <c r="AC7330">
        <v>169743.83</v>
      </c>
      <c r="AD7330">
        <v>1</v>
      </c>
      <c r="AE7330">
        <v>0</v>
      </c>
      <c r="AF7330">
        <v>0</v>
      </c>
      <c r="AG7330">
        <v>155850.4</v>
      </c>
      <c r="AH7330">
        <v>1</v>
      </c>
    </row>
    <row r="7331" spans="21:34" x14ac:dyDescent="0.25">
      <c r="U7331">
        <v>7330</v>
      </c>
      <c r="V7331">
        <v>15648876</v>
      </c>
      <c r="W7331" t="s">
        <v>3000</v>
      </c>
      <c r="X7331">
        <v>501</v>
      </c>
      <c r="Y7331" t="s">
        <v>374</v>
      </c>
      <c r="Z7331" t="s">
        <v>437</v>
      </c>
      <c r="AA7331">
        <v>34</v>
      </c>
      <c r="AB7331">
        <v>5</v>
      </c>
      <c r="AC7331">
        <v>0</v>
      </c>
      <c r="AD7331">
        <v>1</v>
      </c>
      <c r="AE7331">
        <v>1</v>
      </c>
      <c r="AF7331">
        <v>0</v>
      </c>
      <c r="AG7331">
        <v>27380.99</v>
      </c>
      <c r="AH7331">
        <v>0</v>
      </c>
    </row>
    <row r="7332" spans="21:34" x14ac:dyDescent="0.25">
      <c r="U7332">
        <v>7331</v>
      </c>
      <c r="V7332">
        <v>15802106</v>
      </c>
      <c r="W7332" t="s">
        <v>1143</v>
      </c>
      <c r="X7332">
        <v>418</v>
      </c>
      <c r="Y7332" t="s">
        <v>374</v>
      </c>
      <c r="Z7332" t="s">
        <v>436</v>
      </c>
      <c r="AA7332">
        <v>34</v>
      </c>
      <c r="AB7332">
        <v>8</v>
      </c>
      <c r="AC7332">
        <v>155973.88</v>
      </c>
      <c r="AD7332">
        <v>1</v>
      </c>
      <c r="AE7332">
        <v>1</v>
      </c>
      <c r="AF7332">
        <v>0</v>
      </c>
      <c r="AG7332">
        <v>154208.95999999999</v>
      </c>
      <c r="AH7332">
        <v>0</v>
      </c>
    </row>
    <row r="7333" spans="21:34" x14ac:dyDescent="0.25">
      <c r="U7333">
        <v>7332</v>
      </c>
      <c r="V7333">
        <v>15773869</v>
      </c>
      <c r="W7333" t="s">
        <v>1449</v>
      </c>
      <c r="X7333">
        <v>797</v>
      </c>
      <c r="Y7333" t="s">
        <v>376</v>
      </c>
      <c r="Z7333" t="s">
        <v>436</v>
      </c>
      <c r="AA7333">
        <v>59</v>
      </c>
      <c r="AB7333">
        <v>4</v>
      </c>
      <c r="AC7333">
        <v>129321.44</v>
      </c>
      <c r="AD7333">
        <v>1</v>
      </c>
      <c r="AE7333">
        <v>1</v>
      </c>
      <c r="AF7333">
        <v>1</v>
      </c>
      <c r="AG7333">
        <v>93624.55</v>
      </c>
      <c r="AH7333">
        <v>0</v>
      </c>
    </row>
    <row r="7334" spans="21:34" x14ac:dyDescent="0.25">
      <c r="U7334">
        <v>7333</v>
      </c>
      <c r="V7334">
        <v>15711635</v>
      </c>
      <c r="W7334" t="s">
        <v>649</v>
      </c>
      <c r="X7334">
        <v>788</v>
      </c>
      <c r="Y7334" t="s">
        <v>378</v>
      </c>
      <c r="Z7334" t="s">
        <v>437</v>
      </c>
      <c r="AA7334">
        <v>42</v>
      </c>
      <c r="AB7334">
        <v>6</v>
      </c>
      <c r="AC7334">
        <v>138650.49</v>
      </c>
      <c r="AD7334">
        <v>2</v>
      </c>
      <c r="AE7334">
        <v>1</v>
      </c>
      <c r="AF7334">
        <v>0</v>
      </c>
      <c r="AG7334">
        <v>64746.07</v>
      </c>
      <c r="AH7334">
        <v>0</v>
      </c>
    </row>
    <row r="7335" spans="21:34" x14ac:dyDescent="0.25">
      <c r="U7335">
        <v>7334</v>
      </c>
      <c r="V7335">
        <v>15795527</v>
      </c>
      <c r="W7335" t="s">
        <v>763</v>
      </c>
      <c r="X7335">
        <v>699</v>
      </c>
      <c r="Y7335" t="s">
        <v>376</v>
      </c>
      <c r="Z7335" t="s">
        <v>436</v>
      </c>
      <c r="AA7335">
        <v>43</v>
      </c>
      <c r="AB7335">
        <v>2</v>
      </c>
      <c r="AC7335">
        <v>136487.85999999999</v>
      </c>
      <c r="AD7335">
        <v>2</v>
      </c>
      <c r="AE7335">
        <v>1</v>
      </c>
      <c r="AF7335">
        <v>0</v>
      </c>
      <c r="AG7335">
        <v>82815.929999999993</v>
      </c>
      <c r="AH7335">
        <v>0</v>
      </c>
    </row>
    <row r="7336" spans="21:34" x14ac:dyDescent="0.25">
      <c r="U7336">
        <v>7335</v>
      </c>
      <c r="V7336">
        <v>15759133</v>
      </c>
      <c r="W7336" t="s">
        <v>2542</v>
      </c>
      <c r="X7336">
        <v>616</v>
      </c>
      <c r="Y7336" t="s">
        <v>374</v>
      </c>
      <c r="Z7336" t="s">
        <v>436</v>
      </c>
      <c r="AA7336">
        <v>18</v>
      </c>
      <c r="AB7336">
        <v>6</v>
      </c>
      <c r="AC7336">
        <v>0</v>
      </c>
      <c r="AD7336">
        <v>2</v>
      </c>
      <c r="AE7336">
        <v>1</v>
      </c>
      <c r="AF7336">
        <v>1</v>
      </c>
      <c r="AG7336">
        <v>27308.58</v>
      </c>
      <c r="AH7336">
        <v>0</v>
      </c>
    </row>
    <row r="7337" spans="21:34" x14ac:dyDescent="0.25">
      <c r="U7337">
        <v>7336</v>
      </c>
      <c r="V7337">
        <v>15679394</v>
      </c>
      <c r="W7337" t="s">
        <v>1382</v>
      </c>
      <c r="X7337">
        <v>651</v>
      </c>
      <c r="Y7337" t="s">
        <v>374</v>
      </c>
      <c r="Z7337" t="s">
        <v>437</v>
      </c>
      <c r="AA7337">
        <v>41</v>
      </c>
      <c r="AB7337">
        <v>4</v>
      </c>
      <c r="AC7337">
        <v>38617.199999999997</v>
      </c>
      <c r="AD7337">
        <v>1</v>
      </c>
      <c r="AE7337">
        <v>1</v>
      </c>
      <c r="AF7337">
        <v>1</v>
      </c>
      <c r="AG7337">
        <v>104876.8</v>
      </c>
      <c r="AH7337">
        <v>0</v>
      </c>
    </row>
    <row r="7338" spans="21:34" x14ac:dyDescent="0.25">
      <c r="U7338">
        <v>7337</v>
      </c>
      <c r="V7338">
        <v>15801072</v>
      </c>
      <c r="W7338" t="s">
        <v>2106</v>
      </c>
      <c r="X7338">
        <v>654</v>
      </c>
      <c r="Y7338" t="s">
        <v>374</v>
      </c>
      <c r="Z7338" t="s">
        <v>437</v>
      </c>
      <c r="AA7338">
        <v>28</v>
      </c>
      <c r="AB7338">
        <v>7</v>
      </c>
      <c r="AC7338">
        <v>0</v>
      </c>
      <c r="AD7338">
        <v>2</v>
      </c>
      <c r="AE7338">
        <v>1</v>
      </c>
      <c r="AF7338">
        <v>0</v>
      </c>
      <c r="AG7338">
        <v>151316.37</v>
      </c>
      <c r="AH7338">
        <v>0</v>
      </c>
    </row>
    <row r="7339" spans="21:34" x14ac:dyDescent="0.25">
      <c r="U7339">
        <v>7338</v>
      </c>
      <c r="V7339">
        <v>15646082</v>
      </c>
      <c r="W7339" t="s">
        <v>3144</v>
      </c>
      <c r="X7339">
        <v>676</v>
      </c>
      <c r="Y7339" t="s">
        <v>374</v>
      </c>
      <c r="Z7339" t="s">
        <v>437</v>
      </c>
      <c r="AA7339">
        <v>34</v>
      </c>
      <c r="AB7339">
        <v>8</v>
      </c>
      <c r="AC7339">
        <v>82909.14</v>
      </c>
      <c r="AD7339">
        <v>1</v>
      </c>
      <c r="AE7339">
        <v>1</v>
      </c>
      <c r="AF7339">
        <v>0</v>
      </c>
      <c r="AG7339">
        <v>91817.38</v>
      </c>
      <c r="AH7339">
        <v>1</v>
      </c>
    </row>
    <row r="7340" spans="21:34" x14ac:dyDescent="0.25">
      <c r="U7340">
        <v>7339</v>
      </c>
      <c r="V7340">
        <v>15796111</v>
      </c>
      <c r="W7340" t="s">
        <v>41</v>
      </c>
      <c r="X7340">
        <v>708</v>
      </c>
      <c r="Y7340" t="s">
        <v>378</v>
      </c>
      <c r="Z7340" t="s">
        <v>437</v>
      </c>
      <c r="AA7340">
        <v>54</v>
      </c>
      <c r="AB7340">
        <v>8</v>
      </c>
      <c r="AC7340">
        <v>145151.4</v>
      </c>
      <c r="AD7340">
        <v>1</v>
      </c>
      <c r="AE7340">
        <v>0</v>
      </c>
      <c r="AF7340">
        <v>1</v>
      </c>
      <c r="AG7340">
        <v>125311.17</v>
      </c>
      <c r="AH7340">
        <v>1</v>
      </c>
    </row>
    <row r="7341" spans="21:34" x14ac:dyDescent="0.25">
      <c r="U7341">
        <v>7340</v>
      </c>
      <c r="V7341">
        <v>15670646</v>
      </c>
      <c r="W7341" t="s">
        <v>1322</v>
      </c>
      <c r="X7341">
        <v>499</v>
      </c>
      <c r="Y7341" t="s">
        <v>376</v>
      </c>
      <c r="Z7341" t="s">
        <v>437</v>
      </c>
      <c r="AA7341">
        <v>42</v>
      </c>
      <c r="AB7341">
        <v>0</v>
      </c>
      <c r="AC7341">
        <v>147187.84</v>
      </c>
      <c r="AD7341">
        <v>1</v>
      </c>
      <c r="AE7341">
        <v>1</v>
      </c>
      <c r="AF7341">
        <v>1</v>
      </c>
      <c r="AG7341">
        <v>14868.94</v>
      </c>
      <c r="AH7341">
        <v>1</v>
      </c>
    </row>
    <row r="7342" spans="21:34" x14ac:dyDescent="0.25">
      <c r="U7342">
        <v>7341</v>
      </c>
      <c r="V7342">
        <v>15578722</v>
      </c>
      <c r="W7342" t="s">
        <v>744</v>
      </c>
      <c r="X7342">
        <v>689</v>
      </c>
      <c r="Y7342" t="s">
        <v>374</v>
      </c>
      <c r="Z7342" t="s">
        <v>436</v>
      </c>
      <c r="AA7342">
        <v>39</v>
      </c>
      <c r="AB7342">
        <v>4</v>
      </c>
      <c r="AC7342">
        <v>0</v>
      </c>
      <c r="AD7342">
        <v>2</v>
      </c>
      <c r="AE7342">
        <v>1</v>
      </c>
      <c r="AF7342">
        <v>0</v>
      </c>
      <c r="AG7342">
        <v>196112.45</v>
      </c>
      <c r="AH7342">
        <v>0</v>
      </c>
    </row>
    <row r="7343" spans="21:34" x14ac:dyDescent="0.25">
      <c r="U7343">
        <v>7342</v>
      </c>
      <c r="V7343">
        <v>15815095</v>
      </c>
      <c r="W7343" t="s">
        <v>3145</v>
      </c>
      <c r="X7343">
        <v>850</v>
      </c>
      <c r="Y7343" t="s">
        <v>376</v>
      </c>
      <c r="Z7343" t="s">
        <v>436</v>
      </c>
      <c r="AA7343">
        <v>54</v>
      </c>
      <c r="AB7343">
        <v>7</v>
      </c>
      <c r="AC7343">
        <v>108185.81</v>
      </c>
      <c r="AD7343">
        <v>2</v>
      </c>
      <c r="AE7343">
        <v>0</v>
      </c>
      <c r="AF7343">
        <v>0</v>
      </c>
      <c r="AG7343">
        <v>24093.4</v>
      </c>
      <c r="AH7343">
        <v>1</v>
      </c>
    </row>
    <row r="7344" spans="21:34" x14ac:dyDescent="0.25">
      <c r="U7344">
        <v>7343</v>
      </c>
      <c r="V7344">
        <v>15730360</v>
      </c>
      <c r="W7344" t="s">
        <v>1101</v>
      </c>
      <c r="X7344">
        <v>502</v>
      </c>
      <c r="Y7344" t="s">
        <v>374</v>
      </c>
      <c r="Z7344" t="s">
        <v>436</v>
      </c>
      <c r="AA7344">
        <v>30</v>
      </c>
      <c r="AB7344">
        <v>4</v>
      </c>
      <c r="AC7344">
        <v>0</v>
      </c>
      <c r="AD7344">
        <v>2</v>
      </c>
      <c r="AE7344">
        <v>1</v>
      </c>
      <c r="AF7344">
        <v>1</v>
      </c>
      <c r="AG7344">
        <v>66263.87</v>
      </c>
      <c r="AH7344">
        <v>0</v>
      </c>
    </row>
    <row r="7345" spans="21:34" x14ac:dyDescent="0.25">
      <c r="U7345">
        <v>7344</v>
      </c>
      <c r="V7345">
        <v>15763194</v>
      </c>
      <c r="W7345" t="s">
        <v>1490</v>
      </c>
      <c r="X7345">
        <v>643</v>
      </c>
      <c r="Y7345" t="s">
        <v>374</v>
      </c>
      <c r="Z7345" t="s">
        <v>436</v>
      </c>
      <c r="AA7345">
        <v>34</v>
      </c>
      <c r="AB7345">
        <v>7</v>
      </c>
      <c r="AC7345">
        <v>0</v>
      </c>
      <c r="AD7345">
        <v>2</v>
      </c>
      <c r="AE7345">
        <v>0</v>
      </c>
      <c r="AF7345">
        <v>1</v>
      </c>
      <c r="AG7345">
        <v>100304.13</v>
      </c>
      <c r="AH7345">
        <v>0</v>
      </c>
    </row>
    <row r="7346" spans="21:34" x14ac:dyDescent="0.25">
      <c r="U7346">
        <v>7345</v>
      </c>
      <c r="V7346">
        <v>15720725</v>
      </c>
      <c r="W7346" t="s">
        <v>2703</v>
      </c>
      <c r="X7346">
        <v>762</v>
      </c>
      <c r="Y7346" t="s">
        <v>374</v>
      </c>
      <c r="Z7346" t="s">
        <v>436</v>
      </c>
      <c r="AA7346">
        <v>28</v>
      </c>
      <c r="AB7346">
        <v>2</v>
      </c>
      <c r="AC7346">
        <v>0</v>
      </c>
      <c r="AD7346">
        <v>2</v>
      </c>
      <c r="AE7346">
        <v>1</v>
      </c>
      <c r="AF7346">
        <v>0</v>
      </c>
      <c r="AG7346">
        <v>167909.52</v>
      </c>
      <c r="AH7346">
        <v>0</v>
      </c>
    </row>
    <row r="7347" spans="21:34" x14ac:dyDescent="0.25">
      <c r="U7347">
        <v>7346</v>
      </c>
      <c r="V7347">
        <v>15567834</v>
      </c>
      <c r="W7347" t="s">
        <v>3146</v>
      </c>
      <c r="X7347">
        <v>719</v>
      </c>
      <c r="Y7347" t="s">
        <v>374</v>
      </c>
      <c r="Z7347" t="s">
        <v>436</v>
      </c>
      <c r="AA7347">
        <v>49</v>
      </c>
      <c r="AB7347">
        <v>5</v>
      </c>
      <c r="AC7347">
        <v>105918.1</v>
      </c>
      <c r="AD7347">
        <v>1</v>
      </c>
      <c r="AE7347">
        <v>1</v>
      </c>
      <c r="AF7347">
        <v>1</v>
      </c>
      <c r="AG7347">
        <v>16246.59</v>
      </c>
      <c r="AH7347">
        <v>0</v>
      </c>
    </row>
    <row r="7348" spans="21:34" x14ac:dyDescent="0.25">
      <c r="U7348">
        <v>7347</v>
      </c>
      <c r="V7348">
        <v>15720644</v>
      </c>
      <c r="W7348" t="s">
        <v>690</v>
      </c>
      <c r="X7348">
        <v>789</v>
      </c>
      <c r="Y7348" t="s">
        <v>374</v>
      </c>
      <c r="Z7348" t="s">
        <v>436</v>
      </c>
      <c r="AA7348">
        <v>27</v>
      </c>
      <c r="AB7348">
        <v>6</v>
      </c>
      <c r="AC7348">
        <v>0</v>
      </c>
      <c r="AD7348">
        <v>2</v>
      </c>
      <c r="AE7348">
        <v>1</v>
      </c>
      <c r="AF7348">
        <v>0</v>
      </c>
      <c r="AG7348">
        <v>103603.65</v>
      </c>
      <c r="AH7348">
        <v>0</v>
      </c>
    </row>
    <row r="7349" spans="21:34" x14ac:dyDescent="0.25">
      <c r="U7349">
        <v>7348</v>
      </c>
      <c r="V7349">
        <v>15811742</v>
      </c>
      <c r="W7349" t="s">
        <v>1220</v>
      </c>
      <c r="X7349">
        <v>553</v>
      </c>
      <c r="Y7349" t="s">
        <v>376</v>
      </c>
      <c r="Z7349" t="s">
        <v>436</v>
      </c>
      <c r="AA7349">
        <v>42</v>
      </c>
      <c r="AB7349">
        <v>7</v>
      </c>
      <c r="AC7349">
        <v>0</v>
      </c>
      <c r="AD7349">
        <v>2</v>
      </c>
      <c r="AE7349">
        <v>1</v>
      </c>
      <c r="AF7349">
        <v>0</v>
      </c>
      <c r="AG7349">
        <v>7680.23</v>
      </c>
      <c r="AH7349">
        <v>0</v>
      </c>
    </row>
    <row r="7350" spans="21:34" x14ac:dyDescent="0.25">
      <c r="U7350">
        <v>7349</v>
      </c>
      <c r="V7350">
        <v>15813363</v>
      </c>
      <c r="W7350" t="s">
        <v>1420</v>
      </c>
      <c r="X7350">
        <v>448</v>
      </c>
      <c r="Y7350" t="s">
        <v>376</v>
      </c>
      <c r="Z7350" t="s">
        <v>436</v>
      </c>
      <c r="AA7350">
        <v>25</v>
      </c>
      <c r="AB7350">
        <v>2</v>
      </c>
      <c r="AC7350">
        <v>0</v>
      </c>
      <c r="AD7350">
        <v>2</v>
      </c>
      <c r="AE7350">
        <v>0</v>
      </c>
      <c r="AF7350">
        <v>0</v>
      </c>
      <c r="AG7350">
        <v>95215.73</v>
      </c>
      <c r="AH7350">
        <v>0</v>
      </c>
    </row>
    <row r="7351" spans="21:34" x14ac:dyDescent="0.25">
      <c r="U7351">
        <v>7350</v>
      </c>
      <c r="V7351">
        <v>15717629</v>
      </c>
      <c r="W7351" t="s">
        <v>1493</v>
      </c>
      <c r="X7351">
        <v>632</v>
      </c>
      <c r="Y7351" t="s">
        <v>378</v>
      </c>
      <c r="Z7351" t="s">
        <v>436</v>
      </c>
      <c r="AA7351">
        <v>42</v>
      </c>
      <c r="AB7351">
        <v>6</v>
      </c>
      <c r="AC7351">
        <v>59972.26</v>
      </c>
      <c r="AD7351">
        <v>2</v>
      </c>
      <c r="AE7351">
        <v>0</v>
      </c>
      <c r="AF7351">
        <v>1</v>
      </c>
      <c r="AG7351">
        <v>148172.94</v>
      </c>
      <c r="AH7351">
        <v>0</v>
      </c>
    </row>
    <row r="7352" spans="21:34" x14ac:dyDescent="0.25">
      <c r="U7352">
        <v>7351</v>
      </c>
      <c r="V7352">
        <v>15713160</v>
      </c>
      <c r="W7352" t="s">
        <v>1111</v>
      </c>
      <c r="X7352">
        <v>669</v>
      </c>
      <c r="Y7352" t="s">
        <v>376</v>
      </c>
      <c r="Z7352" t="s">
        <v>436</v>
      </c>
      <c r="AA7352">
        <v>25</v>
      </c>
      <c r="AB7352">
        <v>7</v>
      </c>
      <c r="AC7352">
        <v>157228.60999999999</v>
      </c>
      <c r="AD7352">
        <v>2</v>
      </c>
      <c r="AE7352">
        <v>1</v>
      </c>
      <c r="AF7352">
        <v>0</v>
      </c>
      <c r="AG7352">
        <v>124382.9</v>
      </c>
      <c r="AH7352">
        <v>0</v>
      </c>
    </row>
    <row r="7353" spans="21:34" x14ac:dyDescent="0.25">
      <c r="U7353">
        <v>7352</v>
      </c>
      <c r="V7353">
        <v>15568878</v>
      </c>
      <c r="W7353" t="s">
        <v>984</v>
      </c>
      <c r="X7353">
        <v>654</v>
      </c>
      <c r="Y7353" t="s">
        <v>376</v>
      </c>
      <c r="Z7353" t="s">
        <v>436</v>
      </c>
      <c r="AA7353">
        <v>34</v>
      </c>
      <c r="AB7353">
        <v>5</v>
      </c>
      <c r="AC7353">
        <v>0</v>
      </c>
      <c r="AD7353">
        <v>2</v>
      </c>
      <c r="AE7353">
        <v>1</v>
      </c>
      <c r="AF7353">
        <v>0</v>
      </c>
      <c r="AG7353">
        <v>159311.46</v>
      </c>
      <c r="AH7353">
        <v>0</v>
      </c>
    </row>
    <row r="7354" spans="21:34" x14ac:dyDescent="0.25">
      <c r="U7354">
        <v>7353</v>
      </c>
      <c r="V7354">
        <v>15809800</v>
      </c>
      <c r="W7354" t="s">
        <v>2141</v>
      </c>
      <c r="X7354">
        <v>726</v>
      </c>
      <c r="Y7354" t="s">
        <v>374</v>
      </c>
      <c r="Z7354" t="s">
        <v>437</v>
      </c>
      <c r="AA7354">
        <v>38</v>
      </c>
      <c r="AB7354">
        <v>4</v>
      </c>
      <c r="AC7354">
        <v>0</v>
      </c>
      <c r="AD7354">
        <v>2</v>
      </c>
      <c r="AE7354">
        <v>0</v>
      </c>
      <c r="AF7354">
        <v>0</v>
      </c>
      <c r="AG7354">
        <v>6787.48</v>
      </c>
      <c r="AH7354">
        <v>0</v>
      </c>
    </row>
    <row r="7355" spans="21:34" x14ac:dyDescent="0.25">
      <c r="U7355">
        <v>7354</v>
      </c>
      <c r="V7355">
        <v>15736420</v>
      </c>
      <c r="W7355" t="s">
        <v>2100</v>
      </c>
      <c r="X7355">
        <v>596</v>
      </c>
      <c r="Y7355" t="s">
        <v>374</v>
      </c>
      <c r="Z7355" t="s">
        <v>436</v>
      </c>
      <c r="AA7355">
        <v>21</v>
      </c>
      <c r="AB7355">
        <v>4</v>
      </c>
      <c r="AC7355">
        <v>210433.08</v>
      </c>
      <c r="AD7355">
        <v>2</v>
      </c>
      <c r="AE7355">
        <v>0</v>
      </c>
      <c r="AF7355">
        <v>1</v>
      </c>
      <c r="AG7355">
        <v>197297.77</v>
      </c>
      <c r="AH7355">
        <v>1</v>
      </c>
    </row>
    <row r="7356" spans="21:34" x14ac:dyDescent="0.25">
      <c r="U7356">
        <v>7355</v>
      </c>
      <c r="V7356">
        <v>15757933</v>
      </c>
      <c r="W7356" t="s">
        <v>1452</v>
      </c>
      <c r="X7356">
        <v>733</v>
      </c>
      <c r="Y7356" t="s">
        <v>378</v>
      </c>
      <c r="Z7356" t="s">
        <v>437</v>
      </c>
      <c r="AA7356">
        <v>30</v>
      </c>
      <c r="AB7356">
        <v>1</v>
      </c>
      <c r="AC7356">
        <v>102452.71</v>
      </c>
      <c r="AD7356">
        <v>1</v>
      </c>
      <c r="AE7356">
        <v>1</v>
      </c>
      <c r="AF7356">
        <v>0</v>
      </c>
      <c r="AG7356">
        <v>21556.95</v>
      </c>
      <c r="AH7356">
        <v>0</v>
      </c>
    </row>
    <row r="7357" spans="21:34" x14ac:dyDescent="0.25">
      <c r="U7357">
        <v>7356</v>
      </c>
      <c r="V7357">
        <v>15623072</v>
      </c>
      <c r="W7357" t="s">
        <v>1233</v>
      </c>
      <c r="X7357">
        <v>529</v>
      </c>
      <c r="Y7357" t="s">
        <v>376</v>
      </c>
      <c r="Z7357" t="s">
        <v>437</v>
      </c>
      <c r="AA7357">
        <v>35</v>
      </c>
      <c r="AB7357">
        <v>5</v>
      </c>
      <c r="AC7357">
        <v>0</v>
      </c>
      <c r="AD7357">
        <v>2</v>
      </c>
      <c r="AE7357">
        <v>1</v>
      </c>
      <c r="AF7357">
        <v>0</v>
      </c>
      <c r="AG7357">
        <v>56518</v>
      </c>
      <c r="AH7357">
        <v>0</v>
      </c>
    </row>
    <row r="7358" spans="21:34" x14ac:dyDescent="0.25">
      <c r="U7358">
        <v>7357</v>
      </c>
      <c r="V7358">
        <v>15683993</v>
      </c>
      <c r="W7358" t="s">
        <v>985</v>
      </c>
      <c r="X7358">
        <v>493</v>
      </c>
      <c r="Y7358" t="s">
        <v>374</v>
      </c>
      <c r="Z7358" t="s">
        <v>437</v>
      </c>
      <c r="AA7358">
        <v>37</v>
      </c>
      <c r="AB7358">
        <v>8</v>
      </c>
      <c r="AC7358">
        <v>142987.46</v>
      </c>
      <c r="AD7358">
        <v>2</v>
      </c>
      <c r="AE7358">
        <v>1</v>
      </c>
      <c r="AF7358">
        <v>0</v>
      </c>
      <c r="AG7358">
        <v>158840.99</v>
      </c>
      <c r="AH7358">
        <v>0</v>
      </c>
    </row>
    <row r="7359" spans="21:34" x14ac:dyDescent="0.25">
      <c r="U7359">
        <v>7358</v>
      </c>
      <c r="V7359">
        <v>15570947</v>
      </c>
      <c r="W7359" t="s">
        <v>3147</v>
      </c>
      <c r="X7359">
        <v>615</v>
      </c>
      <c r="Y7359" t="s">
        <v>376</v>
      </c>
      <c r="Z7359" t="s">
        <v>437</v>
      </c>
      <c r="AA7359">
        <v>29</v>
      </c>
      <c r="AB7359">
        <v>7</v>
      </c>
      <c r="AC7359">
        <v>143330.56</v>
      </c>
      <c r="AD7359">
        <v>2</v>
      </c>
      <c r="AE7359">
        <v>1</v>
      </c>
      <c r="AF7359">
        <v>1</v>
      </c>
      <c r="AG7359">
        <v>126396.01</v>
      </c>
      <c r="AH7359">
        <v>0</v>
      </c>
    </row>
    <row r="7360" spans="21:34" x14ac:dyDescent="0.25">
      <c r="U7360">
        <v>7359</v>
      </c>
      <c r="V7360">
        <v>15797767</v>
      </c>
      <c r="W7360" t="s">
        <v>952</v>
      </c>
      <c r="X7360">
        <v>600</v>
      </c>
      <c r="Y7360" t="s">
        <v>374</v>
      </c>
      <c r="Z7360" t="s">
        <v>437</v>
      </c>
      <c r="AA7360">
        <v>49</v>
      </c>
      <c r="AB7360">
        <v>6</v>
      </c>
      <c r="AC7360">
        <v>0</v>
      </c>
      <c r="AD7360">
        <v>1</v>
      </c>
      <c r="AE7360">
        <v>0</v>
      </c>
      <c r="AF7360">
        <v>1</v>
      </c>
      <c r="AG7360">
        <v>148087.88</v>
      </c>
      <c r="AH7360">
        <v>1</v>
      </c>
    </row>
    <row r="7361" spans="21:34" x14ac:dyDescent="0.25">
      <c r="U7361">
        <v>7360</v>
      </c>
      <c r="V7361">
        <v>15731989</v>
      </c>
      <c r="W7361" t="s">
        <v>826</v>
      </c>
      <c r="X7361">
        <v>666</v>
      </c>
      <c r="Y7361" t="s">
        <v>374</v>
      </c>
      <c r="Z7361" t="s">
        <v>436</v>
      </c>
      <c r="AA7361">
        <v>36</v>
      </c>
      <c r="AB7361">
        <v>4</v>
      </c>
      <c r="AC7361">
        <v>120165.4</v>
      </c>
      <c r="AD7361">
        <v>2</v>
      </c>
      <c r="AE7361">
        <v>1</v>
      </c>
      <c r="AF7361">
        <v>0</v>
      </c>
      <c r="AG7361">
        <v>33701.5</v>
      </c>
      <c r="AH7361">
        <v>0</v>
      </c>
    </row>
    <row r="7362" spans="21:34" x14ac:dyDescent="0.25">
      <c r="U7362">
        <v>7361</v>
      </c>
      <c r="V7362">
        <v>15591035</v>
      </c>
      <c r="W7362" t="s">
        <v>1069</v>
      </c>
      <c r="X7362">
        <v>644</v>
      </c>
      <c r="Y7362" t="s">
        <v>376</v>
      </c>
      <c r="Z7362" t="s">
        <v>436</v>
      </c>
      <c r="AA7362">
        <v>54</v>
      </c>
      <c r="AB7362">
        <v>6</v>
      </c>
      <c r="AC7362">
        <v>0</v>
      </c>
      <c r="AD7362">
        <v>1</v>
      </c>
      <c r="AE7362">
        <v>0</v>
      </c>
      <c r="AF7362">
        <v>1</v>
      </c>
      <c r="AG7362">
        <v>84622.37</v>
      </c>
      <c r="AH7362">
        <v>0</v>
      </c>
    </row>
    <row r="7363" spans="21:34" x14ac:dyDescent="0.25">
      <c r="U7363">
        <v>7362</v>
      </c>
      <c r="V7363">
        <v>15586479</v>
      </c>
      <c r="W7363" t="s">
        <v>692</v>
      </c>
      <c r="X7363">
        <v>692</v>
      </c>
      <c r="Y7363" t="s">
        <v>374</v>
      </c>
      <c r="Z7363" t="s">
        <v>437</v>
      </c>
      <c r="AA7363">
        <v>36</v>
      </c>
      <c r="AB7363">
        <v>4</v>
      </c>
      <c r="AC7363">
        <v>0</v>
      </c>
      <c r="AD7363">
        <v>1</v>
      </c>
      <c r="AE7363">
        <v>1</v>
      </c>
      <c r="AF7363">
        <v>0</v>
      </c>
      <c r="AG7363">
        <v>185580.89</v>
      </c>
      <c r="AH7363">
        <v>1</v>
      </c>
    </row>
    <row r="7364" spans="21:34" x14ac:dyDescent="0.25">
      <c r="U7364">
        <v>7363</v>
      </c>
      <c r="V7364">
        <v>15605872</v>
      </c>
      <c r="W7364" t="s">
        <v>3148</v>
      </c>
      <c r="X7364">
        <v>707</v>
      </c>
      <c r="Y7364" t="s">
        <v>374</v>
      </c>
      <c r="Z7364" t="s">
        <v>436</v>
      </c>
      <c r="AA7364">
        <v>73</v>
      </c>
      <c r="AB7364">
        <v>6</v>
      </c>
      <c r="AC7364">
        <v>66573.17</v>
      </c>
      <c r="AD7364">
        <v>1</v>
      </c>
      <c r="AE7364">
        <v>1</v>
      </c>
      <c r="AF7364">
        <v>1</v>
      </c>
      <c r="AG7364">
        <v>62768.800000000003</v>
      </c>
      <c r="AH7364">
        <v>0</v>
      </c>
    </row>
    <row r="7365" spans="21:34" x14ac:dyDescent="0.25">
      <c r="U7365">
        <v>7364</v>
      </c>
      <c r="V7365">
        <v>15666012</v>
      </c>
      <c r="W7365" t="s">
        <v>3149</v>
      </c>
      <c r="X7365">
        <v>603</v>
      </c>
      <c r="Y7365" t="s">
        <v>374</v>
      </c>
      <c r="Z7365" t="s">
        <v>436</v>
      </c>
      <c r="AA7365">
        <v>40</v>
      </c>
      <c r="AB7365">
        <v>4</v>
      </c>
      <c r="AC7365">
        <v>102833.46</v>
      </c>
      <c r="AD7365">
        <v>2</v>
      </c>
      <c r="AE7365">
        <v>1</v>
      </c>
      <c r="AF7365">
        <v>1</v>
      </c>
      <c r="AG7365">
        <v>38829.11</v>
      </c>
      <c r="AH7365">
        <v>0</v>
      </c>
    </row>
    <row r="7366" spans="21:34" x14ac:dyDescent="0.25">
      <c r="U7366">
        <v>7365</v>
      </c>
      <c r="V7366">
        <v>15641733</v>
      </c>
      <c r="W7366" t="s">
        <v>2272</v>
      </c>
      <c r="X7366">
        <v>671</v>
      </c>
      <c r="Y7366" t="s">
        <v>374</v>
      </c>
      <c r="Z7366" t="s">
        <v>437</v>
      </c>
      <c r="AA7366">
        <v>34</v>
      </c>
      <c r="AB7366">
        <v>5</v>
      </c>
      <c r="AC7366">
        <v>164757.56</v>
      </c>
      <c r="AD7366">
        <v>1</v>
      </c>
      <c r="AE7366">
        <v>1</v>
      </c>
      <c r="AF7366">
        <v>0</v>
      </c>
      <c r="AG7366">
        <v>110748.88</v>
      </c>
      <c r="AH7366">
        <v>0</v>
      </c>
    </row>
    <row r="7367" spans="21:34" x14ac:dyDescent="0.25">
      <c r="U7367">
        <v>7366</v>
      </c>
      <c r="V7367">
        <v>15593178</v>
      </c>
      <c r="W7367" t="s">
        <v>738</v>
      </c>
      <c r="X7367">
        <v>568</v>
      </c>
      <c r="Y7367" t="s">
        <v>376</v>
      </c>
      <c r="Z7367" t="s">
        <v>437</v>
      </c>
      <c r="AA7367">
        <v>36</v>
      </c>
      <c r="AB7367">
        <v>10</v>
      </c>
      <c r="AC7367">
        <v>153610.60999999999</v>
      </c>
      <c r="AD7367">
        <v>1</v>
      </c>
      <c r="AE7367">
        <v>1</v>
      </c>
      <c r="AF7367">
        <v>1</v>
      </c>
      <c r="AG7367">
        <v>54083.8</v>
      </c>
      <c r="AH7367">
        <v>1</v>
      </c>
    </row>
    <row r="7368" spans="21:34" x14ac:dyDescent="0.25">
      <c r="U7368">
        <v>7367</v>
      </c>
      <c r="V7368">
        <v>15649183</v>
      </c>
      <c r="W7368" t="s">
        <v>863</v>
      </c>
      <c r="X7368">
        <v>598</v>
      </c>
      <c r="Y7368" t="s">
        <v>376</v>
      </c>
      <c r="Z7368" t="s">
        <v>437</v>
      </c>
      <c r="AA7368">
        <v>35</v>
      </c>
      <c r="AB7368">
        <v>8</v>
      </c>
      <c r="AC7368">
        <v>0</v>
      </c>
      <c r="AD7368">
        <v>3</v>
      </c>
      <c r="AE7368">
        <v>0</v>
      </c>
      <c r="AF7368">
        <v>1</v>
      </c>
      <c r="AG7368">
        <v>88658.73</v>
      </c>
      <c r="AH7368">
        <v>0</v>
      </c>
    </row>
    <row r="7369" spans="21:34" x14ac:dyDescent="0.25">
      <c r="U7369">
        <v>7368</v>
      </c>
      <c r="V7369">
        <v>15736399</v>
      </c>
      <c r="W7369" t="s">
        <v>1858</v>
      </c>
      <c r="X7369">
        <v>606</v>
      </c>
      <c r="Y7369" t="s">
        <v>376</v>
      </c>
      <c r="Z7369" t="s">
        <v>436</v>
      </c>
      <c r="AA7369">
        <v>42</v>
      </c>
      <c r="AB7369">
        <v>10</v>
      </c>
      <c r="AC7369">
        <v>0</v>
      </c>
      <c r="AD7369">
        <v>2</v>
      </c>
      <c r="AE7369">
        <v>1</v>
      </c>
      <c r="AF7369">
        <v>0</v>
      </c>
      <c r="AG7369">
        <v>177938.52</v>
      </c>
      <c r="AH7369">
        <v>0</v>
      </c>
    </row>
    <row r="7370" spans="21:34" x14ac:dyDescent="0.25">
      <c r="U7370">
        <v>7369</v>
      </c>
      <c r="V7370">
        <v>15751137</v>
      </c>
      <c r="W7370" t="s">
        <v>1977</v>
      </c>
      <c r="X7370">
        <v>850</v>
      </c>
      <c r="Y7370" t="s">
        <v>378</v>
      </c>
      <c r="Z7370" t="s">
        <v>437</v>
      </c>
      <c r="AA7370">
        <v>36</v>
      </c>
      <c r="AB7370">
        <v>3</v>
      </c>
      <c r="AC7370">
        <v>169025.83</v>
      </c>
      <c r="AD7370">
        <v>1</v>
      </c>
      <c r="AE7370">
        <v>1</v>
      </c>
      <c r="AF7370">
        <v>0</v>
      </c>
      <c r="AG7370">
        <v>174235.06</v>
      </c>
      <c r="AH7370">
        <v>0</v>
      </c>
    </row>
    <row r="7371" spans="21:34" x14ac:dyDescent="0.25">
      <c r="U7371">
        <v>7370</v>
      </c>
      <c r="V7371">
        <v>15757188</v>
      </c>
      <c r="W7371" t="s">
        <v>2074</v>
      </c>
      <c r="X7371">
        <v>644</v>
      </c>
      <c r="Y7371" t="s">
        <v>376</v>
      </c>
      <c r="Z7371" t="s">
        <v>437</v>
      </c>
      <c r="AA7371">
        <v>26</v>
      </c>
      <c r="AB7371">
        <v>4</v>
      </c>
      <c r="AC7371">
        <v>153455.72</v>
      </c>
      <c r="AD7371">
        <v>2</v>
      </c>
      <c r="AE7371">
        <v>1</v>
      </c>
      <c r="AF7371">
        <v>1</v>
      </c>
      <c r="AG7371">
        <v>82696.84</v>
      </c>
      <c r="AH7371">
        <v>0</v>
      </c>
    </row>
    <row r="7372" spans="21:34" x14ac:dyDescent="0.25">
      <c r="U7372">
        <v>7371</v>
      </c>
      <c r="V7372">
        <v>15726167</v>
      </c>
      <c r="W7372" t="s">
        <v>658</v>
      </c>
      <c r="X7372">
        <v>655</v>
      </c>
      <c r="Y7372" t="s">
        <v>374</v>
      </c>
      <c r="Z7372" t="s">
        <v>436</v>
      </c>
      <c r="AA7372">
        <v>37</v>
      </c>
      <c r="AB7372">
        <v>4</v>
      </c>
      <c r="AC7372">
        <v>0</v>
      </c>
      <c r="AD7372">
        <v>2</v>
      </c>
      <c r="AE7372">
        <v>1</v>
      </c>
      <c r="AF7372">
        <v>1</v>
      </c>
      <c r="AG7372">
        <v>142415.97</v>
      </c>
      <c r="AH7372">
        <v>0</v>
      </c>
    </row>
    <row r="7373" spans="21:34" x14ac:dyDescent="0.25">
      <c r="U7373">
        <v>7372</v>
      </c>
      <c r="V7373">
        <v>15624850</v>
      </c>
      <c r="W7373" t="s">
        <v>865</v>
      </c>
      <c r="X7373">
        <v>850</v>
      </c>
      <c r="Y7373" t="s">
        <v>374</v>
      </c>
      <c r="Z7373" t="s">
        <v>436</v>
      </c>
      <c r="AA7373">
        <v>30</v>
      </c>
      <c r="AB7373">
        <v>10</v>
      </c>
      <c r="AC7373">
        <v>153972.89000000001</v>
      </c>
      <c r="AD7373">
        <v>2</v>
      </c>
      <c r="AE7373">
        <v>1</v>
      </c>
      <c r="AF7373">
        <v>0</v>
      </c>
      <c r="AG7373">
        <v>62811.03</v>
      </c>
      <c r="AH7373">
        <v>0</v>
      </c>
    </row>
    <row r="7374" spans="21:34" x14ac:dyDescent="0.25">
      <c r="U7374">
        <v>7373</v>
      </c>
      <c r="V7374">
        <v>15717700</v>
      </c>
      <c r="W7374" t="s">
        <v>848</v>
      </c>
      <c r="X7374">
        <v>683</v>
      </c>
      <c r="Y7374" t="s">
        <v>376</v>
      </c>
      <c r="Z7374" t="s">
        <v>436</v>
      </c>
      <c r="AA7374">
        <v>34</v>
      </c>
      <c r="AB7374">
        <v>9</v>
      </c>
      <c r="AC7374">
        <v>114609.55</v>
      </c>
      <c r="AD7374">
        <v>2</v>
      </c>
      <c r="AE7374">
        <v>0</v>
      </c>
      <c r="AF7374">
        <v>1</v>
      </c>
      <c r="AG7374">
        <v>25339.29</v>
      </c>
      <c r="AH7374">
        <v>0</v>
      </c>
    </row>
    <row r="7375" spans="21:34" x14ac:dyDescent="0.25">
      <c r="U7375">
        <v>7374</v>
      </c>
      <c r="V7375">
        <v>15716347</v>
      </c>
      <c r="W7375" t="s">
        <v>1528</v>
      </c>
      <c r="X7375">
        <v>663</v>
      </c>
      <c r="Y7375" t="s">
        <v>378</v>
      </c>
      <c r="Z7375" t="s">
        <v>436</v>
      </c>
      <c r="AA7375">
        <v>37</v>
      </c>
      <c r="AB7375">
        <v>7</v>
      </c>
      <c r="AC7375">
        <v>143625.82999999999</v>
      </c>
      <c r="AD7375">
        <v>2</v>
      </c>
      <c r="AE7375">
        <v>0</v>
      </c>
      <c r="AF7375">
        <v>1</v>
      </c>
      <c r="AG7375">
        <v>176487.05</v>
      </c>
      <c r="AH7375">
        <v>0</v>
      </c>
    </row>
    <row r="7376" spans="21:34" x14ac:dyDescent="0.25">
      <c r="U7376">
        <v>7375</v>
      </c>
      <c r="V7376">
        <v>15696287</v>
      </c>
      <c r="W7376" t="s">
        <v>3150</v>
      </c>
      <c r="X7376">
        <v>682</v>
      </c>
      <c r="Y7376" t="s">
        <v>378</v>
      </c>
      <c r="Z7376" t="s">
        <v>437</v>
      </c>
      <c r="AA7376">
        <v>38</v>
      </c>
      <c r="AB7376">
        <v>1</v>
      </c>
      <c r="AC7376">
        <v>116520.28</v>
      </c>
      <c r="AD7376">
        <v>1</v>
      </c>
      <c r="AE7376">
        <v>1</v>
      </c>
      <c r="AF7376">
        <v>1</v>
      </c>
      <c r="AG7376">
        <v>49833.5</v>
      </c>
      <c r="AH7376">
        <v>1</v>
      </c>
    </row>
    <row r="7377" spans="21:34" x14ac:dyDescent="0.25">
      <c r="U7377">
        <v>7376</v>
      </c>
      <c r="V7377">
        <v>15638871</v>
      </c>
      <c r="W7377" t="s">
        <v>1108</v>
      </c>
      <c r="X7377">
        <v>639</v>
      </c>
      <c r="Y7377" t="s">
        <v>374</v>
      </c>
      <c r="Z7377" t="s">
        <v>436</v>
      </c>
      <c r="AA7377">
        <v>77</v>
      </c>
      <c r="AB7377">
        <v>6</v>
      </c>
      <c r="AC7377">
        <v>80926.02</v>
      </c>
      <c r="AD7377">
        <v>2</v>
      </c>
      <c r="AE7377">
        <v>1</v>
      </c>
      <c r="AF7377">
        <v>1</v>
      </c>
      <c r="AG7377">
        <v>55829.25</v>
      </c>
      <c r="AH7377">
        <v>0</v>
      </c>
    </row>
    <row r="7378" spans="21:34" x14ac:dyDescent="0.25">
      <c r="U7378">
        <v>7377</v>
      </c>
      <c r="V7378">
        <v>15765093</v>
      </c>
      <c r="W7378" t="s">
        <v>2322</v>
      </c>
      <c r="X7378">
        <v>704</v>
      </c>
      <c r="Y7378" t="s">
        <v>374</v>
      </c>
      <c r="Z7378" t="s">
        <v>436</v>
      </c>
      <c r="AA7378">
        <v>23</v>
      </c>
      <c r="AB7378">
        <v>6</v>
      </c>
      <c r="AC7378">
        <v>166594.78</v>
      </c>
      <c r="AD7378">
        <v>1</v>
      </c>
      <c r="AE7378">
        <v>1</v>
      </c>
      <c r="AF7378">
        <v>1</v>
      </c>
      <c r="AG7378">
        <v>155823.20000000001</v>
      </c>
      <c r="AH7378">
        <v>0</v>
      </c>
    </row>
    <row r="7379" spans="21:34" x14ac:dyDescent="0.25">
      <c r="U7379">
        <v>7378</v>
      </c>
      <c r="V7379">
        <v>15592999</v>
      </c>
      <c r="W7379" t="s">
        <v>1551</v>
      </c>
      <c r="X7379">
        <v>691</v>
      </c>
      <c r="Y7379" t="s">
        <v>374</v>
      </c>
      <c r="Z7379" t="s">
        <v>437</v>
      </c>
      <c r="AA7379">
        <v>40</v>
      </c>
      <c r="AB7379">
        <v>0</v>
      </c>
      <c r="AC7379">
        <v>115465.98</v>
      </c>
      <c r="AD7379">
        <v>1</v>
      </c>
      <c r="AE7379">
        <v>1</v>
      </c>
      <c r="AF7379">
        <v>1</v>
      </c>
      <c r="AG7379">
        <v>60622.61</v>
      </c>
      <c r="AH7379">
        <v>0</v>
      </c>
    </row>
    <row r="7380" spans="21:34" x14ac:dyDescent="0.25">
      <c r="U7380">
        <v>7379</v>
      </c>
      <c r="V7380">
        <v>15641715</v>
      </c>
      <c r="W7380" t="s">
        <v>1240</v>
      </c>
      <c r="X7380">
        <v>599</v>
      </c>
      <c r="Y7380" t="s">
        <v>374</v>
      </c>
      <c r="Z7380" t="s">
        <v>436</v>
      </c>
      <c r="AA7380">
        <v>34</v>
      </c>
      <c r="AB7380">
        <v>8</v>
      </c>
      <c r="AC7380">
        <v>0</v>
      </c>
      <c r="AD7380">
        <v>2</v>
      </c>
      <c r="AE7380">
        <v>1</v>
      </c>
      <c r="AF7380">
        <v>1</v>
      </c>
      <c r="AG7380">
        <v>174196.68</v>
      </c>
      <c r="AH7380">
        <v>0</v>
      </c>
    </row>
    <row r="7381" spans="21:34" x14ac:dyDescent="0.25">
      <c r="U7381">
        <v>7380</v>
      </c>
      <c r="V7381">
        <v>15607746</v>
      </c>
      <c r="W7381" t="s">
        <v>1072</v>
      </c>
      <c r="X7381">
        <v>573</v>
      </c>
      <c r="Y7381" t="s">
        <v>374</v>
      </c>
      <c r="Z7381" t="s">
        <v>437</v>
      </c>
      <c r="AA7381">
        <v>36</v>
      </c>
      <c r="AB7381">
        <v>1</v>
      </c>
      <c r="AC7381">
        <v>0</v>
      </c>
      <c r="AD7381">
        <v>1</v>
      </c>
      <c r="AE7381">
        <v>1</v>
      </c>
      <c r="AF7381">
        <v>1</v>
      </c>
      <c r="AG7381">
        <v>56905.38</v>
      </c>
      <c r="AH7381">
        <v>0</v>
      </c>
    </row>
    <row r="7382" spans="21:34" x14ac:dyDescent="0.25">
      <c r="U7382">
        <v>7381</v>
      </c>
      <c r="V7382">
        <v>15625311</v>
      </c>
      <c r="W7382" t="s">
        <v>2162</v>
      </c>
      <c r="X7382">
        <v>589</v>
      </c>
      <c r="Y7382" t="s">
        <v>378</v>
      </c>
      <c r="Z7382" t="s">
        <v>437</v>
      </c>
      <c r="AA7382">
        <v>41</v>
      </c>
      <c r="AB7382">
        <v>7</v>
      </c>
      <c r="AC7382">
        <v>92618.62</v>
      </c>
      <c r="AD7382">
        <v>1</v>
      </c>
      <c r="AE7382">
        <v>1</v>
      </c>
      <c r="AF7382">
        <v>1</v>
      </c>
      <c r="AG7382">
        <v>101178.85</v>
      </c>
      <c r="AH7382">
        <v>0</v>
      </c>
    </row>
    <row r="7383" spans="21:34" x14ac:dyDescent="0.25">
      <c r="U7383">
        <v>7382</v>
      </c>
      <c r="V7383">
        <v>15573077</v>
      </c>
      <c r="W7383" t="s">
        <v>2481</v>
      </c>
      <c r="X7383">
        <v>620</v>
      </c>
      <c r="Y7383" t="s">
        <v>378</v>
      </c>
      <c r="Z7383" t="s">
        <v>437</v>
      </c>
      <c r="AA7383">
        <v>25</v>
      </c>
      <c r="AB7383">
        <v>8</v>
      </c>
      <c r="AC7383">
        <v>141825.88</v>
      </c>
      <c r="AD7383">
        <v>1</v>
      </c>
      <c r="AE7383">
        <v>1</v>
      </c>
      <c r="AF7383">
        <v>1</v>
      </c>
      <c r="AG7383">
        <v>73857.94</v>
      </c>
      <c r="AH7383">
        <v>1</v>
      </c>
    </row>
    <row r="7384" spans="21:34" x14ac:dyDescent="0.25">
      <c r="U7384">
        <v>7383</v>
      </c>
      <c r="V7384">
        <v>15735106</v>
      </c>
      <c r="W7384" t="s">
        <v>2672</v>
      </c>
      <c r="X7384">
        <v>647</v>
      </c>
      <c r="Y7384" t="s">
        <v>376</v>
      </c>
      <c r="Z7384" t="s">
        <v>436</v>
      </c>
      <c r="AA7384">
        <v>28</v>
      </c>
      <c r="AB7384">
        <v>6</v>
      </c>
      <c r="AC7384">
        <v>149594.01999999999</v>
      </c>
      <c r="AD7384">
        <v>2</v>
      </c>
      <c r="AE7384">
        <v>1</v>
      </c>
      <c r="AF7384">
        <v>0</v>
      </c>
      <c r="AG7384">
        <v>102325.19</v>
      </c>
      <c r="AH7384">
        <v>0</v>
      </c>
    </row>
    <row r="7385" spans="21:34" x14ac:dyDescent="0.25">
      <c r="U7385">
        <v>7384</v>
      </c>
      <c r="V7385">
        <v>15672912</v>
      </c>
      <c r="W7385" t="s">
        <v>1140</v>
      </c>
      <c r="X7385">
        <v>737</v>
      </c>
      <c r="Y7385" t="s">
        <v>376</v>
      </c>
      <c r="Z7385" t="s">
        <v>437</v>
      </c>
      <c r="AA7385">
        <v>39</v>
      </c>
      <c r="AB7385">
        <v>7</v>
      </c>
      <c r="AC7385">
        <v>130051.66</v>
      </c>
      <c r="AD7385">
        <v>2</v>
      </c>
      <c r="AE7385">
        <v>0</v>
      </c>
      <c r="AF7385">
        <v>0</v>
      </c>
      <c r="AG7385">
        <v>55356.39</v>
      </c>
      <c r="AH7385">
        <v>1</v>
      </c>
    </row>
    <row r="7386" spans="21:34" x14ac:dyDescent="0.25">
      <c r="U7386">
        <v>7385</v>
      </c>
      <c r="V7386">
        <v>15589881</v>
      </c>
      <c r="W7386" t="s">
        <v>808</v>
      </c>
      <c r="X7386">
        <v>634</v>
      </c>
      <c r="Y7386" t="s">
        <v>374</v>
      </c>
      <c r="Z7386" t="s">
        <v>437</v>
      </c>
      <c r="AA7386">
        <v>41</v>
      </c>
      <c r="AB7386">
        <v>7</v>
      </c>
      <c r="AC7386">
        <v>0</v>
      </c>
      <c r="AD7386">
        <v>2</v>
      </c>
      <c r="AE7386">
        <v>1</v>
      </c>
      <c r="AF7386">
        <v>1</v>
      </c>
      <c r="AG7386">
        <v>131284.93</v>
      </c>
      <c r="AH7386">
        <v>0</v>
      </c>
    </row>
    <row r="7387" spans="21:34" x14ac:dyDescent="0.25">
      <c r="U7387">
        <v>7386</v>
      </c>
      <c r="V7387">
        <v>15660144</v>
      </c>
      <c r="W7387" t="s">
        <v>920</v>
      </c>
      <c r="X7387">
        <v>660</v>
      </c>
      <c r="Y7387" t="s">
        <v>374</v>
      </c>
      <c r="Z7387" t="s">
        <v>436</v>
      </c>
      <c r="AA7387">
        <v>38</v>
      </c>
      <c r="AB7387">
        <v>4</v>
      </c>
      <c r="AC7387">
        <v>0</v>
      </c>
      <c r="AD7387">
        <v>2</v>
      </c>
      <c r="AE7387">
        <v>0</v>
      </c>
      <c r="AF7387">
        <v>0</v>
      </c>
      <c r="AG7387">
        <v>88080.43</v>
      </c>
      <c r="AH7387">
        <v>0</v>
      </c>
    </row>
    <row r="7388" spans="21:34" x14ac:dyDescent="0.25">
      <c r="U7388">
        <v>7387</v>
      </c>
      <c r="V7388">
        <v>15664083</v>
      </c>
      <c r="W7388" t="s">
        <v>1605</v>
      </c>
      <c r="X7388">
        <v>666</v>
      </c>
      <c r="Y7388" t="s">
        <v>378</v>
      </c>
      <c r="Z7388" t="s">
        <v>437</v>
      </c>
      <c r="AA7388">
        <v>37</v>
      </c>
      <c r="AB7388">
        <v>2</v>
      </c>
      <c r="AC7388">
        <v>158468.76</v>
      </c>
      <c r="AD7388">
        <v>1</v>
      </c>
      <c r="AE7388">
        <v>0</v>
      </c>
      <c r="AF7388">
        <v>1</v>
      </c>
      <c r="AG7388">
        <v>93266.01</v>
      </c>
      <c r="AH7388">
        <v>0</v>
      </c>
    </row>
    <row r="7389" spans="21:34" x14ac:dyDescent="0.25">
      <c r="U7389">
        <v>7388</v>
      </c>
      <c r="V7389">
        <v>15690898</v>
      </c>
      <c r="W7389" t="s">
        <v>3151</v>
      </c>
      <c r="X7389">
        <v>696</v>
      </c>
      <c r="Y7389" t="s">
        <v>374</v>
      </c>
      <c r="Z7389" t="s">
        <v>436</v>
      </c>
      <c r="AA7389">
        <v>44</v>
      </c>
      <c r="AB7389">
        <v>8</v>
      </c>
      <c r="AC7389">
        <v>161889.79</v>
      </c>
      <c r="AD7389">
        <v>1</v>
      </c>
      <c r="AE7389">
        <v>0</v>
      </c>
      <c r="AF7389">
        <v>0</v>
      </c>
      <c r="AG7389">
        <v>75562.47</v>
      </c>
      <c r="AH7389">
        <v>0</v>
      </c>
    </row>
    <row r="7390" spans="21:34" x14ac:dyDescent="0.25">
      <c r="U7390">
        <v>7389</v>
      </c>
      <c r="V7390">
        <v>15808023</v>
      </c>
      <c r="W7390" t="s">
        <v>3152</v>
      </c>
      <c r="X7390">
        <v>836</v>
      </c>
      <c r="Y7390" t="s">
        <v>374</v>
      </c>
      <c r="Z7390" t="s">
        <v>437</v>
      </c>
      <c r="AA7390">
        <v>29</v>
      </c>
      <c r="AB7390">
        <v>9</v>
      </c>
      <c r="AC7390">
        <v>133681.78</v>
      </c>
      <c r="AD7390">
        <v>1</v>
      </c>
      <c r="AE7390">
        <v>1</v>
      </c>
      <c r="AF7390">
        <v>1</v>
      </c>
      <c r="AG7390">
        <v>153747.73000000001</v>
      </c>
      <c r="AH7390">
        <v>0</v>
      </c>
    </row>
    <row r="7391" spans="21:34" x14ac:dyDescent="0.25">
      <c r="U7391">
        <v>7390</v>
      </c>
      <c r="V7391">
        <v>15676909</v>
      </c>
      <c r="W7391" t="s">
        <v>2340</v>
      </c>
      <c r="X7391">
        <v>667</v>
      </c>
      <c r="Y7391" t="s">
        <v>376</v>
      </c>
      <c r="Z7391" t="s">
        <v>437</v>
      </c>
      <c r="AA7391">
        <v>34</v>
      </c>
      <c r="AB7391">
        <v>5</v>
      </c>
      <c r="AC7391">
        <v>0</v>
      </c>
      <c r="AD7391">
        <v>2</v>
      </c>
      <c r="AE7391">
        <v>1</v>
      </c>
      <c r="AF7391">
        <v>0</v>
      </c>
      <c r="AG7391">
        <v>163830.64000000001</v>
      </c>
      <c r="AH7391">
        <v>0</v>
      </c>
    </row>
    <row r="7392" spans="21:34" x14ac:dyDescent="0.25">
      <c r="U7392">
        <v>7391</v>
      </c>
      <c r="V7392">
        <v>15764922</v>
      </c>
      <c r="W7392" t="s">
        <v>1670</v>
      </c>
      <c r="X7392">
        <v>596</v>
      </c>
      <c r="Y7392" t="s">
        <v>376</v>
      </c>
      <c r="Z7392" t="s">
        <v>436</v>
      </c>
      <c r="AA7392">
        <v>20</v>
      </c>
      <c r="AB7392">
        <v>3</v>
      </c>
      <c r="AC7392">
        <v>187294.46</v>
      </c>
      <c r="AD7392">
        <v>1</v>
      </c>
      <c r="AE7392">
        <v>1</v>
      </c>
      <c r="AF7392">
        <v>0</v>
      </c>
      <c r="AG7392">
        <v>103456.47</v>
      </c>
      <c r="AH7392">
        <v>0</v>
      </c>
    </row>
    <row r="7393" spans="21:34" x14ac:dyDescent="0.25">
      <c r="U7393">
        <v>7392</v>
      </c>
      <c r="V7393">
        <v>15766734</v>
      </c>
      <c r="W7393" t="s">
        <v>1835</v>
      </c>
      <c r="X7393">
        <v>430</v>
      </c>
      <c r="Y7393" t="s">
        <v>374</v>
      </c>
      <c r="Z7393" t="s">
        <v>436</v>
      </c>
      <c r="AA7393">
        <v>31</v>
      </c>
      <c r="AB7393">
        <v>5</v>
      </c>
      <c r="AC7393">
        <v>0</v>
      </c>
      <c r="AD7393">
        <v>1</v>
      </c>
      <c r="AE7393">
        <v>1</v>
      </c>
      <c r="AF7393">
        <v>0</v>
      </c>
      <c r="AG7393">
        <v>95655.16</v>
      </c>
      <c r="AH7393">
        <v>0</v>
      </c>
    </row>
    <row r="7394" spans="21:34" x14ac:dyDescent="0.25">
      <c r="U7394">
        <v>7393</v>
      </c>
      <c r="V7394">
        <v>15795079</v>
      </c>
      <c r="W7394" t="s">
        <v>1866</v>
      </c>
      <c r="X7394">
        <v>596</v>
      </c>
      <c r="Y7394" t="s">
        <v>376</v>
      </c>
      <c r="Z7394" t="s">
        <v>436</v>
      </c>
      <c r="AA7394">
        <v>67</v>
      </c>
      <c r="AB7394">
        <v>6</v>
      </c>
      <c r="AC7394">
        <v>0</v>
      </c>
      <c r="AD7394">
        <v>2</v>
      </c>
      <c r="AE7394">
        <v>1</v>
      </c>
      <c r="AF7394">
        <v>1</v>
      </c>
      <c r="AG7394">
        <v>138350.74</v>
      </c>
      <c r="AH7394">
        <v>0</v>
      </c>
    </row>
    <row r="7395" spans="21:34" x14ac:dyDescent="0.25">
      <c r="U7395">
        <v>7394</v>
      </c>
      <c r="V7395">
        <v>15757434</v>
      </c>
      <c r="W7395" t="s">
        <v>847</v>
      </c>
      <c r="X7395">
        <v>599</v>
      </c>
      <c r="Y7395" t="s">
        <v>374</v>
      </c>
      <c r="Z7395" t="s">
        <v>436</v>
      </c>
      <c r="AA7395">
        <v>28</v>
      </c>
      <c r="AB7395">
        <v>7</v>
      </c>
      <c r="AC7395">
        <v>119706.22</v>
      </c>
      <c r="AD7395">
        <v>1</v>
      </c>
      <c r="AE7395">
        <v>0</v>
      </c>
      <c r="AF7395">
        <v>0</v>
      </c>
      <c r="AG7395">
        <v>31190.42</v>
      </c>
      <c r="AH7395">
        <v>0</v>
      </c>
    </row>
    <row r="7396" spans="21:34" x14ac:dyDescent="0.25">
      <c r="U7396">
        <v>7395</v>
      </c>
      <c r="V7396">
        <v>15673747</v>
      </c>
      <c r="W7396" t="s">
        <v>1385</v>
      </c>
      <c r="X7396">
        <v>519</v>
      </c>
      <c r="Y7396" t="s">
        <v>374</v>
      </c>
      <c r="Z7396" t="s">
        <v>437</v>
      </c>
      <c r="AA7396">
        <v>22</v>
      </c>
      <c r="AB7396">
        <v>8</v>
      </c>
      <c r="AC7396">
        <v>0</v>
      </c>
      <c r="AD7396">
        <v>1</v>
      </c>
      <c r="AE7396">
        <v>0</v>
      </c>
      <c r="AF7396">
        <v>1</v>
      </c>
      <c r="AG7396">
        <v>167553.06</v>
      </c>
      <c r="AH7396">
        <v>0</v>
      </c>
    </row>
    <row r="7397" spans="21:34" x14ac:dyDescent="0.25">
      <c r="U7397">
        <v>7396</v>
      </c>
      <c r="V7397">
        <v>15808386</v>
      </c>
      <c r="W7397" t="s">
        <v>769</v>
      </c>
      <c r="X7397">
        <v>721</v>
      </c>
      <c r="Y7397" t="s">
        <v>378</v>
      </c>
      <c r="Z7397" t="s">
        <v>437</v>
      </c>
      <c r="AA7397">
        <v>45</v>
      </c>
      <c r="AB7397">
        <v>7</v>
      </c>
      <c r="AC7397">
        <v>138523.20000000001</v>
      </c>
      <c r="AD7397">
        <v>1</v>
      </c>
      <c r="AE7397">
        <v>0</v>
      </c>
      <c r="AF7397">
        <v>0</v>
      </c>
      <c r="AG7397">
        <v>59604.45</v>
      </c>
      <c r="AH7397">
        <v>1</v>
      </c>
    </row>
    <row r="7398" spans="21:34" x14ac:dyDescent="0.25">
      <c r="U7398">
        <v>7397</v>
      </c>
      <c r="V7398">
        <v>15603565</v>
      </c>
      <c r="W7398" t="s">
        <v>1101</v>
      </c>
      <c r="X7398">
        <v>603</v>
      </c>
      <c r="Y7398" t="s">
        <v>376</v>
      </c>
      <c r="Z7398" t="s">
        <v>437</v>
      </c>
      <c r="AA7398">
        <v>56</v>
      </c>
      <c r="AB7398">
        <v>5</v>
      </c>
      <c r="AC7398">
        <v>90778.76</v>
      </c>
      <c r="AD7398">
        <v>2</v>
      </c>
      <c r="AE7398">
        <v>1</v>
      </c>
      <c r="AF7398">
        <v>0</v>
      </c>
      <c r="AG7398">
        <v>162223.67000000001</v>
      </c>
      <c r="AH7398">
        <v>1</v>
      </c>
    </row>
    <row r="7399" spans="21:34" x14ac:dyDescent="0.25">
      <c r="U7399">
        <v>7398</v>
      </c>
      <c r="V7399">
        <v>15744044</v>
      </c>
      <c r="W7399" t="s">
        <v>737</v>
      </c>
      <c r="X7399">
        <v>572</v>
      </c>
      <c r="Y7399" t="s">
        <v>378</v>
      </c>
      <c r="Z7399" t="s">
        <v>436</v>
      </c>
      <c r="AA7399">
        <v>47</v>
      </c>
      <c r="AB7399">
        <v>4</v>
      </c>
      <c r="AC7399">
        <v>99353.42</v>
      </c>
      <c r="AD7399">
        <v>1</v>
      </c>
      <c r="AE7399">
        <v>1</v>
      </c>
      <c r="AF7399">
        <v>0</v>
      </c>
      <c r="AG7399">
        <v>196549.85</v>
      </c>
      <c r="AH7399">
        <v>1</v>
      </c>
    </row>
    <row r="7400" spans="21:34" x14ac:dyDescent="0.25">
      <c r="U7400">
        <v>7399</v>
      </c>
      <c r="V7400">
        <v>15577771</v>
      </c>
      <c r="W7400" t="s">
        <v>1607</v>
      </c>
      <c r="X7400">
        <v>453</v>
      </c>
      <c r="Y7400" t="s">
        <v>378</v>
      </c>
      <c r="Z7400" t="s">
        <v>437</v>
      </c>
      <c r="AA7400">
        <v>40</v>
      </c>
      <c r="AB7400">
        <v>1</v>
      </c>
      <c r="AC7400">
        <v>111524.49</v>
      </c>
      <c r="AD7400">
        <v>1</v>
      </c>
      <c r="AE7400">
        <v>1</v>
      </c>
      <c r="AF7400">
        <v>1</v>
      </c>
      <c r="AG7400">
        <v>120373.84</v>
      </c>
      <c r="AH7400">
        <v>1</v>
      </c>
    </row>
    <row r="7401" spans="21:34" x14ac:dyDescent="0.25">
      <c r="U7401">
        <v>7400</v>
      </c>
      <c r="V7401">
        <v>15769548</v>
      </c>
      <c r="W7401" t="s">
        <v>2210</v>
      </c>
      <c r="X7401">
        <v>668</v>
      </c>
      <c r="Y7401" t="s">
        <v>374</v>
      </c>
      <c r="Z7401" t="s">
        <v>437</v>
      </c>
      <c r="AA7401">
        <v>37</v>
      </c>
      <c r="AB7401">
        <v>7</v>
      </c>
      <c r="AC7401">
        <v>128645.67</v>
      </c>
      <c r="AD7401">
        <v>1</v>
      </c>
      <c r="AE7401">
        <v>1</v>
      </c>
      <c r="AF7401">
        <v>0</v>
      </c>
      <c r="AG7401">
        <v>92149.64</v>
      </c>
      <c r="AH7401">
        <v>0</v>
      </c>
    </row>
    <row r="7402" spans="21:34" x14ac:dyDescent="0.25">
      <c r="U7402">
        <v>7401</v>
      </c>
      <c r="V7402">
        <v>15802071</v>
      </c>
      <c r="W7402" t="s">
        <v>3153</v>
      </c>
      <c r="X7402">
        <v>762</v>
      </c>
      <c r="Y7402" t="s">
        <v>378</v>
      </c>
      <c r="Z7402" t="s">
        <v>436</v>
      </c>
      <c r="AA7402">
        <v>35</v>
      </c>
      <c r="AB7402">
        <v>1</v>
      </c>
      <c r="AC7402">
        <v>117458.51</v>
      </c>
      <c r="AD7402">
        <v>1</v>
      </c>
      <c r="AE7402">
        <v>0</v>
      </c>
      <c r="AF7402">
        <v>1</v>
      </c>
      <c r="AG7402">
        <v>178361.48</v>
      </c>
      <c r="AH7402">
        <v>1</v>
      </c>
    </row>
    <row r="7403" spans="21:34" x14ac:dyDescent="0.25">
      <c r="U7403">
        <v>7402</v>
      </c>
      <c r="V7403">
        <v>15677395</v>
      </c>
      <c r="W7403" t="s">
        <v>943</v>
      </c>
      <c r="X7403">
        <v>633</v>
      </c>
      <c r="Y7403" t="s">
        <v>374</v>
      </c>
      <c r="Z7403" t="s">
        <v>437</v>
      </c>
      <c r="AA7403">
        <v>39</v>
      </c>
      <c r="AB7403">
        <v>9</v>
      </c>
      <c r="AC7403">
        <v>129189.15</v>
      </c>
      <c r="AD7403">
        <v>2</v>
      </c>
      <c r="AE7403">
        <v>0</v>
      </c>
      <c r="AF7403">
        <v>0</v>
      </c>
      <c r="AG7403">
        <v>170998.83</v>
      </c>
      <c r="AH7403">
        <v>0</v>
      </c>
    </row>
    <row r="7404" spans="21:34" x14ac:dyDescent="0.25">
      <c r="U7404">
        <v>7403</v>
      </c>
      <c r="V7404">
        <v>15632010</v>
      </c>
      <c r="W7404" t="s">
        <v>775</v>
      </c>
      <c r="X7404">
        <v>647</v>
      </c>
      <c r="Y7404" t="s">
        <v>376</v>
      </c>
      <c r="Z7404" t="s">
        <v>436</v>
      </c>
      <c r="AA7404">
        <v>33</v>
      </c>
      <c r="AB7404">
        <v>7</v>
      </c>
      <c r="AC7404">
        <v>121260.19</v>
      </c>
      <c r="AD7404">
        <v>2</v>
      </c>
      <c r="AE7404">
        <v>1</v>
      </c>
      <c r="AF7404">
        <v>0</v>
      </c>
      <c r="AG7404">
        <v>77216.479999999996</v>
      </c>
      <c r="AH7404">
        <v>0</v>
      </c>
    </row>
    <row r="7405" spans="21:34" x14ac:dyDescent="0.25">
      <c r="U7405">
        <v>7404</v>
      </c>
      <c r="V7405">
        <v>15779492</v>
      </c>
      <c r="W7405" t="s">
        <v>838</v>
      </c>
      <c r="X7405">
        <v>796</v>
      </c>
      <c r="Y7405" t="s">
        <v>376</v>
      </c>
      <c r="Z7405" t="s">
        <v>436</v>
      </c>
      <c r="AA7405">
        <v>56</v>
      </c>
      <c r="AB7405">
        <v>6</v>
      </c>
      <c r="AC7405">
        <v>94231.13</v>
      </c>
      <c r="AD7405">
        <v>1</v>
      </c>
      <c r="AE7405">
        <v>0</v>
      </c>
      <c r="AF7405">
        <v>0</v>
      </c>
      <c r="AG7405">
        <v>121164.6</v>
      </c>
      <c r="AH7405">
        <v>1</v>
      </c>
    </row>
    <row r="7406" spans="21:34" x14ac:dyDescent="0.25">
      <c r="U7406">
        <v>7405</v>
      </c>
      <c r="V7406">
        <v>15694677</v>
      </c>
      <c r="W7406" t="s">
        <v>3154</v>
      </c>
      <c r="X7406">
        <v>733</v>
      </c>
      <c r="Y7406" t="s">
        <v>374</v>
      </c>
      <c r="Z7406" t="s">
        <v>436</v>
      </c>
      <c r="AA7406">
        <v>39</v>
      </c>
      <c r="AB7406">
        <v>1</v>
      </c>
      <c r="AC7406">
        <v>0</v>
      </c>
      <c r="AD7406">
        <v>2</v>
      </c>
      <c r="AE7406">
        <v>1</v>
      </c>
      <c r="AF7406">
        <v>1</v>
      </c>
      <c r="AG7406">
        <v>141841.31</v>
      </c>
      <c r="AH7406">
        <v>0</v>
      </c>
    </row>
    <row r="7407" spans="21:34" x14ac:dyDescent="0.25">
      <c r="U7407">
        <v>7406</v>
      </c>
      <c r="V7407">
        <v>15704315</v>
      </c>
      <c r="W7407" t="s">
        <v>1104</v>
      </c>
      <c r="X7407">
        <v>556</v>
      </c>
      <c r="Y7407" t="s">
        <v>374</v>
      </c>
      <c r="Z7407" t="s">
        <v>436</v>
      </c>
      <c r="AA7407">
        <v>34</v>
      </c>
      <c r="AB7407">
        <v>8</v>
      </c>
      <c r="AC7407">
        <v>163757.06</v>
      </c>
      <c r="AD7407">
        <v>1</v>
      </c>
      <c r="AE7407">
        <v>1</v>
      </c>
      <c r="AF7407">
        <v>1</v>
      </c>
      <c r="AG7407">
        <v>104000.06</v>
      </c>
      <c r="AH7407">
        <v>0</v>
      </c>
    </row>
    <row r="7408" spans="21:34" x14ac:dyDescent="0.25">
      <c r="U7408">
        <v>7407</v>
      </c>
      <c r="V7408">
        <v>15742009</v>
      </c>
      <c r="W7408" t="s">
        <v>942</v>
      </c>
      <c r="X7408">
        <v>489</v>
      </c>
      <c r="Y7408" t="s">
        <v>376</v>
      </c>
      <c r="Z7408" t="s">
        <v>436</v>
      </c>
      <c r="AA7408">
        <v>58</v>
      </c>
      <c r="AB7408">
        <v>4</v>
      </c>
      <c r="AC7408">
        <v>0</v>
      </c>
      <c r="AD7408">
        <v>2</v>
      </c>
      <c r="AE7408">
        <v>1</v>
      </c>
      <c r="AF7408">
        <v>1</v>
      </c>
      <c r="AG7408">
        <v>191419.32</v>
      </c>
      <c r="AH7408">
        <v>0</v>
      </c>
    </row>
    <row r="7409" spans="21:34" x14ac:dyDescent="0.25">
      <c r="U7409">
        <v>7408</v>
      </c>
      <c r="V7409">
        <v>15766663</v>
      </c>
      <c r="W7409" t="s">
        <v>1768</v>
      </c>
      <c r="X7409">
        <v>639</v>
      </c>
      <c r="Y7409" t="s">
        <v>374</v>
      </c>
      <c r="Z7409" t="s">
        <v>436</v>
      </c>
      <c r="AA7409">
        <v>22</v>
      </c>
      <c r="AB7409">
        <v>4</v>
      </c>
      <c r="AC7409">
        <v>0</v>
      </c>
      <c r="AD7409">
        <v>2</v>
      </c>
      <c r="AE7409">
        <v>1</v>
      </c>
      <c r="AF7409">
        <v>0</v>
      </c>
      <c r="AG7409">
        <v>28188.959999999999</v>
      </c>
      <c r="AH7409">
        <v>0</v>
      </c>
    </row>
    <row r="7410" spans="21:34" x14ac:dyDescent="0.25">
      <c r="U7410">
        <v>7409</v>
      </c>
      <c r="V7410">
        <v>15742297</v>
      </c>
      <c r="W7410" t="s">
        <v>1366</v>
      </c>
      <c r="X7410">
        <v>715</v>
      </c>
      <c r="Y7410" t="s">
        <v>374</v>
      </c>
      <c r="Z7410" t="s">
        <v>436</v>
      </c>
      <c r="AA7410">
        <v>35</v>
      </c>
      <c r="AB7410">
        <v>2</v>
      </c>
      <c r="AC7410">
        <v>141005.47</v>
      </c>
      <c r="AD7410">
        <v>1</v>
      </c>
      <c r="AE7410">
        <v>1</v>
      </c>
      <c r="AF7410">
        <v>1</v>
      </c>
      <c r="AG7410">
        <v>60407.93</v>
      </c>
      <c r="AH7410">
        <v>0</v>
      </c>
    </row>
    <row r="7411" spans="21:34" x14ac:dyDescent="0.25">
      <c r="U7411">
        <v>7410</v>
      </c>
      <c r="V7411">
        <v>15688059</v>
      </c>
      <c r="W7411" t="s">
        <v>657</v>
      </c>
      <c r="X7411">
        <v>807</v>
      </c>
      <c r="Y7411" t="s">
        <v>378</v>
      </c>
      <c r="Z7411" t="s">
        <v>437</v>
      </c>
      <c r="AA7411">
        <v>42</v>
      </c>
      <c r="AB7411">
        <v>9</v>
      </c>
      <c r="AC7411">
        <v>105356.09</v>
      </c>
      <c r="AD7411">
        <v>2</v>
      </c>
      <c r="AE7411">
        <v>1</v>
      </c>
      <c r="AF7411">
        <v>1</v>
      </c>
      <c r="AG7411">
        <v>130489.37</v>
      </c>
      <c r="AH7411">
        <v>0</v>
      </c>
    </row>
    <row r="7412" spans="21:34" x14ac:dyDescent="0.25">
      <c r="U7412">
        <v>7411</v>
      </c>
      <c r="V7412">
        <v>15752344</v>
      </c>
      <c r="W7412" t="s">
        <v>1314</v>
      </c>
      <c r="X7412">
        <v>714</v>
      </c>
      <c r="Y7412" t="s">
        <v>376</v>
      </c>
      <c r="Z7412" t="s">
        <v>436</v>
      </c>
      <c r="AA7412">
        <v>34</v>
      </c>
      <c r="AB7412">
        <v>5</v>
      </c>
      <c r="AC7412">
        <v>0</v>
      </c>
      <c r="AD7412">
        <v>2</v>
      </c>
      <c r="AE7412">
        <v>1</v>
      </c>
      <c r="AF7412">
        <v>0</v>
      </c>
      <c r="AG7412">
        <v>193040.32</v>
      </c>
      <c r="AH7412">
        <v>0</v>
      </c>
    </row>
    <row r="7413" spans="21:34" x14ac:dyDescent="0.25">
      <c r="U7413">
        <v>7412</v>
      </c>
      <c r="V7413">
        <v>15698749</v>
      </c>
      <c r="W7413" t="s">
        <v>652</v>
      </c>
      <c r="X7413">
        <v>626</v>
      </c>
      <c r="Y7413" t="s">
        <v>378</v>
      </c>
      <c r="Z7413" t="s">
        <v>437</v>
      </c>
      <c r="AA7413">
        <v>23</v>
      </c>
      <c r="AB7413">
        <v>6</v>
      </c>
      <c r="AC7413">
        <v>85897.95</v>
      </c>
      <c r="AD7413">
        <v>1</v>
      </c>
      <c r="AE7413">
        <v>1</v>
      </c>
      <c r="AF7413">
        <v>0</v>
      </c>
      <c r="AG7413">
        <v>109742.8</v>
      </c>
      <c r="AH7413">
        <v>0</v>
      </c>
    </row>
    <row r="7414" spans="21:34" x14ac:dyDescent="0.25">
      <c r="U7414">
        <v>7413</v>
      </c>
      <c r="V7414">
        <v>15631693</v>
      </c>
      <c r="W7414" t="s">
        <v>645</v>
      </c>
      <c r="X7414">
        <v>697</v>
      </c>
      <c r="Y7414" t="s">
        <v>374</v>
      </c>
      <c r="Z7414" t="s">
        <v>436</v>
      </c>
      <c r="AA7414">
        <v>36</v>
      </c>
      <c r="AB7414">
        <v>7</v>
      </c>
      <c r="AC7414">
        <v>0</v>
      </c>
      <c r="AD7414">
        <v>2</v>
      </c>
      <c r="AE7414">
        <v>1</v>
      </c>
      <c r="AF7414">
        <v>1</v>
      </c>
      <c r="AG7414">
        <v>74760.320000000007</v>
      </c>
      <c r="AH7414">
        <v>0</v>
      </c>
    </row>
    <row r="7415" spans="21:34" x14ac:dyDescent="0.25">
      <c r="U7415">
        <v>7414</v>
      </c>
      <c r="V7415">
        <v>15604536</v>
      </c>
      <c r="W7415" t="s">
        <v>3155</v>
      </c>
      <c r="X7415">
        <v>850</v>
      </c>
      <c r="Y7415" t="s">
        <v>378</v>
      </c>
      <c r="Z7415" t="s">
        <v>437</v>
      </c>
      <c r="AA7415">
        <v>31</v>
      </c>
      <c r="AB7415">
        <v>4</v>
      </c>
      <c r="AC7415">
        <v>164672.66</v>
      </c>
      <c r="AD7415">
        <v>1</v>
      </c>
      <c r="AE7415">
        <v>0</v>
      </c>
      <c r="AF7415">
        <v>1</v>
      </c>
      <c r="AG7415">
        <v>61936.1</v>
      </c>
      <c r="AH7415">
        <v>0</v>
      </c>
    </row>
    <row r="7416" spans="21:34" x14ac:dyDescent="0.25">
      <c r="U7416">
        <v>7415</v>
      </c>
      <c r="V7416">
        <v>15802869</v>
      </c>
      <c r="W7416" t="s">
        <v>1264</v>
      </c>
      <c r="X7416">
        <v>737</v>
      </c>
      <c r="Y7416" t="s">
        <v>378</v>
      </c>
      <c r="Z7416" t="s">
        <v>437</v>
      </c>
      <c r="AA7416">
        <v>45</v>
      </c>
      <c r="AB7416">
        <v>2</v>
      </c>
      <c r="AC7416">
        <v>99169.67</v>
      </c>
      <c r="AD7416">
        <v>2</v>
      </c>
      <c r="AE7416">
        <v>1</v>
      </c>
      <c r="AF7416">
        <v>1</v>
      </c>
      <c r="AG7416">
        <v>78650.95</v>
      </c>
      <c r="AH7416">
        <v>0</v>
      </c>
    </row>
    <row r="7417" spans="21:34" x14ac:dyDescent="0.25">
      <c r="U7417">
        <v>7416</v>
      </c>
      <c r="V7417">
        <v>15635598</v>
      </c>
      <c r="W7417" t="s">
        <v>938</v>
      </c>
      <c r="X7417">
        <v>812</v>
      </c>
      <c r="Y7417" t="s">
        <v>374</v>
      </c>
      <c r="Z7417" t="s">
        <v>436</v>
      </c>
      <c r="AA7417">
        <v>29</v>
      </c>
      <c r="AB7417">
        <v>6</v>
      </c>
      <c r="AC7417">
        <v>0</v>
      </c>
      <c r="AD7417">
        <v>2</v>
      </c>
      <c r="AE7417">
        <v>0</v>
      </c>
      <c r="AF7417">
        <v>0</v>
      </c>
      <c r="AG7417">
        <v>168023.6</v>
      </c>
      <c r="AH7417">
        <v>0</v>
      </c>
    </row>
    <row r="7418" spans="21:34" x14ac:dyDescent="0.25">
      <c r="U7418">
        <v>7417</v>
      </c>
      <c r="V7418">
        <v>15592326</v>
      </c>
      <c r="W7418" t="s">
        <v>2407</v>
      </c>
      <c r="X7418">
        <v>583</v>
      </c>
      <c r="Y7418" t="s">
        <v>374</v>
      </c>
      <c r="Z7418" t="s">
        <v>436</v>
      </c>
      <c r="AA7418">
        <v>36</v>
      </c>
      <c r="AB7418">
        <v>8</v>
      </c>
      <c r="AC7418">
        <v>0</v>
      </c>
      <c r="AD7418">
        <v>2</v>
      </c>
      <c r="AE7418">
        <v>0</v>
      </c>
      <c r="AF7418">
        <v>1</v>
      </c>
      <c r="AG7418">
        <v>5571.59</v>
      </c>
      <c r="AH7418">
        <v>0</v>
      </c>
    </row>
    <row r="7419" spans="21:34" x14ac:dyDescent="0.25">
      <c r="U7419">
        <v>7418</v>
      </c>
      <c r="V7419">
        <v>15736533</v>
      </c>
      <c r="W7419" t="s">
        <v>964</v>
      </c>
      <c r="X7419">
        <v>730</v>
      </c>
      <c r="Y7419" t="s">
        <v>378</v>
      </c>
      <c r="Z7419" t="s">
        <v>437</v>
      </c>
      <c r="AA7419">
        <v>37</v>
      </c>
      <c r="AB7419">
        <v>5</v>
      </c>
      <c r="AC7419">
        <v>124053.03</v>
      </c>
      <c r="AD7419">
        <v>1</v>
      </c>
      <c r="AE7419">
        <v>1</v>
      </c>
      <c r="AF7419">
        <v>0</v>
      </c>
      <c r="AG7419">
        <v>118591.67</v>
      </c>
      <c r="AH7419">
        <v>0</v>
      </c>
    </row>
    <row r="7420" spans="21:34" x14ac:dyDescent="0.25">
      <c r="U7420">
        <v>7419</v>
      </c>
      <c r="V7420">
        <v>15647191</v>
      </c>
      <c r="W7420" t="s">
        <v>1503</v>
      </c>
      <c r="X7420">
        <v>677</v>
      </c>
      <c r="Y7420" t="s">
        <v>374</v>
      </c>
      <c r="Z7420" t="s">
        <v>436</v>
      </c>
      <c r="AA7420">
        <v>36</v>
      </c>
      <c r="AB7420">
        <v>4</v>
      </c>
      <c r="AC7420">
        <v>0</v>
      </c>
      <c r="AD7420">
        <v>2</v>
      </c>
      <c r="AE7420">
        <v>1</v>
      </c>
      <c r="AF7420">
        <v>0</v>
      </c>
      <c r="AG7420">
        <v>7824.31</v>
      </c>
      <c r="AH7420">
        <v>0</v>
      </c>
    </row>
    <row r="7421" spans="21:34" x14ac:dyDescent="0.25">
      <c r="U7421">
        <v>7420</v>
      </c>
      <c r="V7421">
        <v>15622507</v>
      </c>
      <c r="W7421" t="s">
        <v>1404</v>
      </c>
      <c r="X7421">
        <v>748</v>
      </c>
      <c r="Y7421" t="s">
        <v>378</v>
      </c>
      <c r="Z7421" t="s">
        <v>437</v>
      </c>
      <c r="AA7421">
        <v>40</v>
      </c>
      <c r="AB7421">
        <v>3</v>
      </c>
      <c r="AC7421">
        <v>103499.09</v>
      </c>
      <c r="AD7421">
        <v>2</v>
      </c>
      <c r="AE7421">
        <v>0</v>
      </c>
      <c r="AF7421">
        <v>0</v>
      </c>
      <c r="AG7421">
        <v>38153.19</v>
      </c>
      <c r="AH7421">
        <v>0</v>
      </c>
    </row>
    <row r="7422" spans="21:34" x14ac:dyDescent="0.25">
      <c r="U7422">
        <v>7421</v>
      </c>
      <c r="V7422">
        <v>15765487</v>
      </c>
      <c r="W7422" t="s">
        <v>1279</v>
      </c>
      <c r="X7422">
        <v>753</v>
      </c>
      <c r="Y7422" t="s">
        <v>378</v>
      </c>
      <c r="Z7422" t="s">
        <v>437</v>
      </c>
      <c r="AA7422">
        <v>38</v>
      </c>
      <c r="AB7422">
        <v>9</v>
      </c>
      <c r="AC7422">
        <v>151766.71</v>
      </c>
      <c r="AD7422">
        <v>1</v>
      </c>
      <c r="AE7422">
        <v>1</v>
      </c>
      <c r="AF7422">
        <v>1</v>
      </c>
      <c r="AG7422">
        <v>180829.99</v>
      </c>
      <c r="AH7422">
        <v>0</v>
      </c>
    </row>
    <row r="7423" spans="21:34" x14ac:dyDescent="0.25">
      <c r="U7423">
        <v>7422</v>
      </c>
      <c r="V7423">
        <v>15646521</v>
      </c>
      <c r="W7423" t="s">
        <v>1654</v>
      </c>
      <c r="X7423">
        <v>634</v>
      </c>
      <c r="Y7423" t="s">
        <v>376</v>
      </c>
      <c r="Z7423" t="s">
        <v>437</v>
      </c>
      <c r="AA7423">
        <v>36</v>
      </c>
      <c r="AB7423">
        <v>1</v>
      </c>
      <c r="AC7423">
        <v>0</v>
      </c>
      <c r="AD7423">
        <v>1</v>
      </c>
      <c r="AE7423">
        <v>1</v>
      </c>
      <c r="AF7423">
        <v>1</v>
      </c>
      <c r="AG7423">
        <v>143960.72</v>
      </c>
      <c r="AH7423">
        <v>0</v>
      </c>
    </row>
    <row r="7424" spans="21:34" x14ac:dyDescent="0.25">
      <c r="U7424">
        <v>7423</v>
      </c>
      <c r="V7424">
        <v>15746258</v>
      </c>
      <c r="W7424" t="s">
        <v>1321</v>
      </c>
      <c r="X7424">
        <v>622</v>
      </c>
      <c r="Y7424" t="s">
        <v>374</v>
      </c>
      <c r="Z7424" t="s">
        <v>436</v>
      </c>
      <c r="AA7424">
        <v>29</v>
      </c>
      <c r="AB7424">
        <v>7</v>
      </c>
      <c r="AC7424">
        <v>101486.96</v>
      </c>
      <c r="AD7424">
        <v>1</v>
      </c>
      <c r="AE7424">
        <v>1</v>
      </c>
      <c r="AF7424">
        <v>1</v>
      </c>
      <c r="AG7424">
        <v>8788.35</v>
      </c>
      <c r="AH7424">
        <v>0</v>
      </c>
    </row>
    <row r="7425" spans="21:34" x14ac:dyDescent="0.25">
      <c r="U7425">
        <v>7424</v>
      </c>
      <c r="V7425">
        <v>15692430</v>
      </c>
      <c r="W7425" t="s">
        <v>972</v>
      </c>
      <c r="X7425">
        <v>699</v>
      </c>
      <c r="Y7425" t="s">
        <v>378</v>
      </c>
      <c r="Z7425" t="s">
        <v>436</v>
      </c>
      <c r="AA7425">
        <v>36</v>
      </c>
      <c r="AB7425">
        <v>2</v>
      </c>
      <c r="AC7425">
        <v>123601.56</v>
      </c>
      <c r="AD7425">
        <v>2</v>
      </c>
      <c r="AE7425">
        <v>1</v>
      </c>
      <c r="AF7425">
        <v>0</v>
      </c>
      <c r="AG7425">
        <v>103557.85</v>
      </c>
      <c r="AH7425">
        <v>0</v>
      </c>
    </row>
    <row r="7426" spans="21:34" x14ac:dyDescent="0.25">
      <c r="U7426">
        <v>7425</v>
      </c>
      <c r="V7426">
        <v>15625501</v>
      </c>
      <c r="W7426" t="s">
        <v>1351</v>
      </c>
      <c r="X7426">
        <v>570</v>
      </c>
      <c r="Y7426" t="s">
        <v>378</v>
      </c>
      <c r="Z7426" t="s">
        <v>436</v>
      </c>
      <c r="AA7426">
        <v>38</v>
      </c>
      <c r="AB7426">
        <v>1</v>
      </c>
      <c r="AC7426">
        <v>127201.58</v>
      </c>
      <c r="AD7426">
        <v>1</v>
      </c>
      <c r="AE7426">
        <v>1</v>
      </c>
      <c r="AF7426">
        <v>0</v>
      </c>
      <c r="AG7426">
        <v>147168.28</v>
      </c>
      <c r="AH7426">
        <v>1</v>
      </c>
    </row>
    <row r="7427" spans="21:34" x14ac:dyDescent="0.25">
      <c r="U7427">
        <v>7426</v>
      </c>
      <c r="V7427">
        <v>15640521</v>
      </c>
      <c r="W7427" t="s">
        <v>2641</v>
      </c>
      <c r="X7427">
        <v>552</v>
      </c>
      <c r="Y7427" t="s">
        <v>378</v>
      </c>
      <c r="Z7427" t="s">
        <v>436</v>
      </c>
      <c r="AA7427">
        <v>33</v>
      </c>
      <c r="AB7427">
        <v>3</v>
      </c>
      <c r="AC7427">
        <v>144962.74</v>
      </c>
      <c r="AD7427">
        <v>1</v>
      </c>
      <c r="AE7427">
        <v>1</v>
      </c>
      <c r="AF7427">
        <v>0</v>
      </c>
      <c r="AG7427">
        <v>58844.84</v>
      </c>
      <c r="AH7427">
        <v>1</v>
      </c>
    </row>
    <row r="7428" spans="21:34" x14ac:dyDescent="0.25">
      <c r="U7428">
        <v>7427</v>
      </c>
      <c r="V7428">
        <v>15790630</v>
      </c>
      <c r="W7428" t="s">
        <v>1810</v>
      </c>
      <c r="X7428">
        <v>619</v>
      </c>
      <c r="Y7428" t="s">
        <v>374</v>
      </c>
      <c r="Z7428" t="s">
        <v>437</v>
      </c>
      <c r="AA7428">
        <v>48</v>
      </c>
      <c r="AB7428">
        <v>4</v>
      </c>
      <c r="AC7428">
        <v>0</v>
      </c>
      <c r="AD7428">
        <v>1</v>
      </c>
      <c r="AE7428">
        <v>0</v>
      </c>
      <c r="AF7428">
        <v>0</v>
      </c>
      <c r="AG7428">
        <v>18094.96</v>
      </c>
      <c r="AH7428">
        <v>1</v>
      </c>
    </row>
    <row r="7429" spans="21:34" x14ac:dyDescent="0.25">
      <c r="U7429">
        <v>7428</v>
      </c>
      <c r="V7429">
        <v>15664720</v>
      </c>
      <c r="W7429" t="s">
        <v>1678</v>
      </c>
      <c r="X7429">
        <v>714</v>
      </c>
      <c r="Y7429" t="s">
        <v>376</v>
      </c>
      <c r="Z7429" t="s">
        <v>436</v>
      </c>
      <c r="AA7429">
        <v>33</v>
      </c>
      <c r="AB7429">
        <v>8</v>
      </c>
      <c r="AC7429">
        <v>122017.19</v>
      </c>
      <c r="AD7429">
        <v>1</v>
      </c>
      <c r="AE7429">
        <v>0</v>
      </c>
      <c r="AF7429">
        <v>0</v>
      </c>
      <c r="AG7429">
        <v>162515.17000000001</v>
      </c>
      <c r="AH7429">
        <v>0</v>
      </c>
    </row>
    <row r="7430" spans="21:34" x14ac:dyDescent="0.25">
      <c r="U7430">
        <v>7429</v>
      </c>
      <c r="V7430">
        <v>15750055</v>
      </c>
      <c r="W7430" t="s">
        <v>646</v>
      </c>
      <c r="X7430">
        <v>503</v>
      </c>
      <c r="Y7430" t="s">
        <v>376</v>
      </c>
      <c r="Z7430" t="s">
        <v>436</v>
      </c>
      <c r="AA7430">
        <v>32</v>
      </c>
      <c r="AB7430">
        <v>9</v>
      </c>
      <c r="AC7430">
        <v>100262.88</v>
      </c>
      <c r="AD7430">
        <v>2</v>
      </c>
      <c r="AE7430">
        <v>1</v>
      </c>
      <c r="AF7430">
        <v>1</v>
      </c>
      <c r="AG7430">
        <v>157921.25</v>
      </c>
      <c r="AH7430">
        <v>0</v>
      </c>
    </row>
    <row r="7431" spans="21:34" x14ac:dyDescent="0.25">
      <c r="U7431">
        <v>7430</v>
      </c>
      <c r="V7431">
        <v>15644878</v>
      </c>
      <c r="W7431" t="s">
        <v>645</v>
      </c>
      <c r="X7431">
        <v>685</v>
      </c>
      <c r="Y7431" t="s">
        <v>376</v>
      </c>
      <c r="Z7431" t="s">
        <v>437</v>
      </c>
      <c r="AA7431">
        <v>43</v>
      </c>
      <c r="AB7431">
        <v>6</v>
      </c>
      <c r="AC7431">
        <v>117302.62</v>
      </c>
      <c r="AD7431">
        <v>1</v>
      </c>
      <c r="AE7431">
        <v>0</v>
      </c>
      <c r="AF7431">
        <v>0</v>
      </c>
      <c r="AG7431">
        <v>68701.73</v>
      </c>
      <c r="AH7431">
        <v>0</v>
      </c>
    </row>
    <row r="7432" spans="21:34" x14ac:dyDescent="0.25">
      <c r="U7432">
        <v>7431</v>
      </c>
      <c r="V7432">
        <v>15754578</v>
      </c>
      <c r="W7432" t="s">
        <v>1590</v>
      </c>
      <c r="X7432">
        <v>606</v>
      </c>
      <c r="Y7432" t="s">
        <v>374</v>
      </c>
      <c r="Z7432" t="s">
        <v>437</v>
      </c>
      <c r="AA7432">
        <v>35</v>
      </c>
      <c r="AB7432">
        <v>0</v>
      </c>
      <c r="AC7432">
        <v>135984.15</v>
      </c>
      <c r="AD7432">
        <v>2</v>
      </c>
      <c r="AE7432">
        <v>1</v>
      </c>
      <c r="AF7432">
        <v>0</v>
      </c>
      <c r="AG7432">
        <v>186778.89</v>
      </c>
      <c r="AH7432">
        <v>0</v>
      </c>
    </row>
    <row r="7433" spans="21:34" x14ac:dyDescent="0.25">
      <c r="U7433">
        <v>7432</v>
      </c>
      <c r="V7433">
        <v>15705379</v>
      </c>
      <c r="W7433" t="s">
        <v>3156</v>
      </c>
      <c r="X7433">
        <v>678</v>
      </c>
      <c r="Y7433" t="s">
        <v>374</v>
      </c>
      <c r="Z7433" t="s">
        <v>436</v>
      </c>
      <c r="AA7433">
        <v>38</v>
      </c>
      <c r="AB7433">
        <v>3</v>
      </c>
      <c r="AC7433">
        <v>0</v>
      </c>
      <c r="AD7433">
        <v>2</v>
      </c>
      <c r="AE7433">
        <v>1</v>
      </c>
      <c r="AF7433">
        <v>0</v>
      </c>
      <c r="AG7433">
        <v>66561.600000000006</v>
      </c>
      <c r="AH7433">
        <v>0</v>
      </c>
    </row>
    <row r="7434" spans="21:34" x14ac:dyDescent="0.25">
      <c r="U7434">
        <v>7433</v>
      </c>
      <c r="V7434">
        <v>15761047</v>
      </c>
      <c r="W7434" t="s">
        <v>653</v>
      </c>
      <c r="X7434">
        <v>724</v>
      </c>
      <c r="Y7434" t="s">
        <v>378</v>
      </c>
      <c r="Z7434" t="s">
        <v>436</v>
      </c>
      <c r="AA7434">
        <v>31</v>
      </c>
      <c r="AB7434">
        <v>2</v>
      </c>
      <c r="AC7434">
        <v>160997.54</v>
      </c>
      <c r="AD7434">
        <v>2</v>
      </c>
      <c r="AE7434">
        <v>0</v>
      </c>
      <c r="AF7434">
        <v>1</v>
      </c>
      <c r="AG7434">
        <v>64831.360000000001</v>
      </c>
      <c r="AH7434">
        <v>0</v>
      </c>
    </row>
    <row r="7435" spans="21:34" x14ac:dyDescent="0.25">
      <c r="U7435">
        <v>7434</v>
      </c>
      <c r="V7435">
        <v>15671293</v>
      </c>
      <c r="W7435" t="s">
        <v>3157</v>
      </c>
      <c r="X7435">
        <v>779</v>
      </c>
      <c r="Y7435" t="s">
        <v>378</v>
      </c>
      <c r="Z7435" t="s">
        <v>437</v>
      </c>
      <c r="AA7435">
        <v>37</v>
      </c>
      <c r="AB7435">
        <v>2</v>
      </c>
      <c r="AC7435">
        <v>128389.63</v>
      </c>
      <c r="AD7435">
        <v>1</v>
      </c>
      <c r="AE7435">
        <v>1</v>
      </c>
      <c r="AF7435">
        <v>1</v>
      </c>
      <c r="AG7435">
        <v>6589.16</v>
      </c>
      <c r="AH7435">
        <v>1</v>
      </c>
    </row>
    <row r="7436" spans="21:34" x14ac:dyDescent="0.25">
      <c r="U7436">
        <v>7435</v>
      </c>
      <c r="V7436">
        <v>15687527</v>
      </c>
      <c r="W7436" t="s">
        <v>1923</v>
      </c>
      <c r="X7436">
        <v>638</v>
      </c>
      <c r="Y7436" t="s">
        <v>376</v>
      </c>
      <c r="Z7436" t="s">
        <v>436</v>
      </c>
      <c r="AA7436">
        <v>35</v>
      </c>
      <c r="AB7436">
        <v>1</v>
      </c>
      <c r="AC7436">
        <v>0</v>
      </c>
      <c r="AD7436">
        <v>2</v>
      </c>
      <c r="AE7436">
        <v>1</v>
      </c>
      <c r="AF7436">
        <v>0</v>
      </c>
      <c r="AG7436">
        <v>165370.66</v>
      </c>
      <c r="AH7436">
        <v>0</v>
      </c>
    </row>
    <row r="7437" spans="21:34" x14ac:dyDescent="0.25">
      <c r="U7437">
        <v>7436</v>
      </c>
      <c r="V7437">
        <v>15647898</v>
      </c>
      <c r="W7437" t="s">
        <v>948</v>
      </c>
      <c r="X7437">
        <v>610</v>
      </c>
      <c r="Y7437" t="s">
        <v>376</v>
      </c>
      <c r="Z7437" t="s">
        <v>437</v>
      </c>
      <c r="AA7437">
        <v>50</v>
      </c>
      <c r="AB7437">
        <v>5</v>
      </c>
      <c r="AC7437">
        <v>130554.51</v>
      </c>
      <c r="AD7437">
        <v>3</v>
      </c>
      <c r="AE7437">
        <v>1</v>
      </c>
      <c r="AF7437">
        <v>0</v>
      </c>
      <c r="AG7437">
        <v>184758.17</v>
      </c>
      <c r="AH7437">
        <v>1</v>
      </c>
    </row>
    <row r="7438" spans="21:34" x14ac:dyDescent="0.25">
      <c r="U7438">
        <v>7437</v>
      </c>
      <c r="V7438">
        <v>15671534</v>
      </c>
      <c r="W7438" t="s">
        <v>1601</v>
      </c>
      <c r="X7438">
        <v>646</v>
      </c>
      <c r="Y7438" t="s">
        <v>378</v>
      </c>
      <c r="Z7438" t="s">
        <v>437</v>
      </c>
      <c r="AA7438">
        <v>57</v>
      </c>
      <c r="AB7438">
        <v>6</v>
      </c>
      <c r="AC7438">
        <v>90212</v>
      </c>
      <c r="AD7438">
        <v>1</v>
      </c>
      <c r="AE7438">
        <v>1</v>
      </c>
      <c r="AF7438">
        <v>0</v>
      </c>
      <c r="AG7438">
        <v>13911.27</v>
      </c>
      <c r="AH7438">
        <v>1</v>
      </c>
    </row>
    <row r="7439" spans="21:34" x14ac:dyDescent="0.25">
      <c r="U7439">
        <v>7438</v>
      </c>
      <c r="V7439">
        <v>15591248</v>
      </c>
      <c r="W7439" t="s">
        <v>2531</v>
      </c>
      <c r="X7439">
        <v>628</v>
      </c>
      <c r="Y7439" t="s">
        <v>374</v>
      </c>
      <c r="Z7439" t="s">
        <v>437</v>
      </c>
      <c r="AA7439">
        <v>29</v>
      </c>
      <c r="AB7439">
        <v>9</v>
      </c>
      <c r="AC7439">
        <v>71996.289999999994</v>
      </c>
      <c r="AD7439">
        <v>1</v>
      </c>
      <c r="AE7439">
        <v>1</v>
      </c>
      <c r="AF7439">
        <v>1</v>
      </c>
      <c r="AG7439">
        <v>34857.46</v>
      </c>
      <c r="AH7439">
        <v>0</v>
      </c>
    </row>
    <row r="7440" spans="21:34" x14ac:dyDescent="0.25">
      <c r="U7440">
        <v>7439</v>
      </c>
      <c r="V7440">
        <v>15676156</v>
      </c>
      <c r="W7440" t="s">
        <v>892</v>
      </c>
      <c r="X7440">
        <v>528</v>
      </c>
      <c r="Y7440" t="s">
        <v>374</v>
      </c>
      <c r="Z7440" t="s">
        <v>437</v>
      </c>
      <c r="AA7440">
        <v>32</v>
      </c>
      <c r="AB7440">
        <v>4</v>
      </c>
      <c r="AC7440">
        <v>85615.66</v>
      </c>
      <c r="AD7440">
        <v>2</v>
      </c>
      <c r="AE7440">
        <v>1</v>
      </c>
      <c r="AF7440">
        <v>0</v>
      </c>
      <c r="AG7440">
        <v>156192.43</v>
      </c>
      <c r="AH7440">
        <v>0</v>
      </c>
    </row>
    <row r="7441" spans="21:34" x14ac:dyDescent="0.25">
      <c r="U7441">
        <v>7440</v>
      </c>
      <c r="V7441">
        <v>15812918</v>
      </c>
      <c r="W7441" t="s">
        <v>658</v>
      </c>
      <c r="X7441">
        <v>432</v>
      </c>
      <c r="Y7441" t="s">
        <v>374</v>
      </c>
      <c r="Z7441" t="s">
        <v>437</v>
      </c>
      <c r="AA7441">
        <v>27</v>
      </c>
      <c r="AB7441">
        <v>6</v>
      </c>
      <c r="AC7441">
        <v>62339.81</v>
      </c>
      <c r="AD7441">
        <v>2</v>
      </c>
      <c r="AE7441">
        <v>0</v>
      </c>
      <c r="AF7441">
        <v>0</v>
      </c>
      <c r="AG7441">
        <v>53874.67</v>
      </c>
      <c r="AH7441">
        <v>0</v>
      </c>
    </row>
    <row r="7442" spans="21:34" x14ac:dyDescent="0.25">
      <c r="U7442">
        <v>7441</v>
      </c>
      <c r="V7442">
        <v>15604130</v>
      </c>
      <c r="W7442" t="s">
        <v>1248</v>
      </c>
      <c r="X7442">
        <v>622</v>
      </c>
      <c r="Y7442" t="s">
        <v>376</v>
      </c>
      <c r="Z7442" t="s">
        <v>437</v>
      </c>
      <c r="AA7442">
        <v>47</v>
      </c>
      <c r="AB7442">
        <v>6</v>
      </c>
      <c r="AC7442">
        <v>142319.03</v>
      </c>
      <c r="AD7442">
        <v>1</v>
      </c>
      <c r="AE7442">
        <v>0</v>
      </c>
      <c r="AF7442">
        <v>0</v>
      </c>
      <c r="AG7442">
        <v>100183.05</v>
      </c>
      <c r="AH7442">
        <v>0</v>
      </c>
    </row>
    <row r="7443" spans="21:34" x14ac:dyDescent="0.25">
      <c r="U7443">
        <v>7442</v>
      </c>
      <c r="V7443">
        <v>15700549</v>
      </c>
      <c r="W7443" t="s">
        <v>3158</v>
      </c>
      <c r="X7443">
        <v>721</v>
      </c>
      <c r="Y7443" t="s">
        <v>374</v>
      </c>
      <c r="Z7443" t="s">
        <v>436</v>
      </c>
      <c r="AA7443">
        <v>54</v>
      </c>
      <c r="AB7443">
        <v>5</v>
      </c>
      <c r="AC7443">
        <v>0</v>
      </c>
      <c r="AD7443">
        <v>2</v>
      </c>
      <c r="AE7443">
        <v>1</v>
      </c>
      <c r="AF7443">
        <v>1</v>
      </c>
      <c r="AG7443">
        <v>4493.12</v>
      </c>
      <c r="AH7443">
        <v>0</v>
      </c>
    </row>
    <row r="7444" spans="21:34" x14ac:dyDescent="0.25">
      <c r="U7444">
        <v>7443</v>
      </c>
      <c r="V7444">
        <v>15715519</v>
      </c>
      <c r="W7444" t="s">
        <v>3159</v>
      </c>
      <c r="X7444">
        <v>614</v>
      </c>
      <c r="Y7444" t="s">
        <v>376</v>
      </c>
      <c r="Z7444" t="s">
        <v>436</v>
      </c>
      <c r="AA7444">
        <v>36</v>
      </c>
      <c r="AB7444">
        <v>5</v>
      </c>
      <c r="AC7444">
        <v>0</v>
      </c>
      <c r="AD7444">
        <v>2</v>
      </c>
      <c r="AE7444">
        <v>1</v>
      </c>
      <c r="AF7444">
        <v>0</v>
      </c>
      <c r="AG7444">
        <v>130610.78</v>
      </c>
      <c r="AH7444">
        <v>0</v>
      </c>
    </row>
    <row r="7445" spans="21:34" x14ac:dyDescent="0.25">
      <c r="U7445">
        <v>7444</v>
      </c>
      <c r="V7445">
        <v>15707042</v>
      </c>
      <c r="W7445" t="s">
        <v>665</v>
      </c>
      <c r="X7445">
        <v>634</v>
      </c>
      <c r="Y7445" t="s">
        <v>374</v>
      </c>
      <c r="Z7445" t="s">
        <v>437</v>
      </c>
      <c r="AA7445">
        <v>24</v>
      </c>
      <c r="AB7445">
        <v>2</v>
      </c>
      <c r="AC7445">
        <v>87413.19</v>
      </c>
      <c r="AD7445">
        <v>1</v>
      </c>
      <c r="AE7445">
        <v>1</v>
      </c>
      <c r="AF7445">
        <v>0</v>
      </c>
      <c r="AG7445">
        <v>63340.65</v>
      </c>
      <c r="AH7445">
        <v>0</v>
      </c>
    </row>
    <row r="7446" spans="21:34" x14ac:dyDescent="0.25">
      <c r="U7446">
        <v>7445</v>
      </c>
      <c r="V7446">
        <v>15605276</v>
      </c>
      <c r="W7446" t="s">
        <v>3160</v>
      </c>
      <c r="X7446">
        <v>742</v>
      </c>
      <c r="Y7446" t="s">
        <v>374</v>
      </c>
      <c r="Z7446" t="s">
        <v>437</v>
      </c>
      <c r="AA7446">
        <v>29</v>
      </c>
      <c r="AB7446">
        <v>4</v>
      </c>
      <c r="AC7446">
        <v>0</v>
      </c>
      <c r="AD7446">
        <v>2</v>
      </c>
      <c r="AE7446">
        <v>1</v>
      </c>
      <c r="AF7446">
        <v>1</v>
      </c>
      <c r="AG7446">
        <v>180066.59</v>
      </c>
      <c r="AH7446">
        <v>0</v>
      </c>
    </row>
    <row r="7447" spans="21:34" x14ac:dyDescent="0.25">
      <c r="U7447">
        <v>7446</v>
      </c>
      <c r="V7447">
        <v>15630592</v>
      </c>
      <c r="W7447" t="s">
        <v>1386</v>
      </c>
      <c r="X7447">
        <v>516</v>
      </c>
      <c r="Y7447" t="s">
        <v>374</v>
      </c>
      <c r="Z7447" t="s">
        <v>437</v>
      </c>
      <c r="AA7447">
        <v>45</v>
      </c>
      <c r="AB7447">
        <v>4</v>
      </c>
      <c r="AC7447">
        <v>0</v>
      </c>
      <c r="AD7447">
        <v>1</v>
      </c>
      <c r="AE7447">
        <v>1</v>
      </c>
      <c r="AF7447">
        <v>0</v>
      </c>
      <c r="AG7447">
        <v>95273.73</v>
      </c>
      <c r="AH7447">
        <v>1</v>
      </c>
    </row>
    <row r="7448" spans="21:34" x14ac:dyDescent="0.25">
      <c r="U7448">
        <v>7447</v>
      </c>
      <c r="V7448">
        <v>15636626</v>
      </c>
      <c r="W7448" t="s">
        <v>875</v>
      </c>
      <c r="X7448">
        <v>718</v>
      </c>
      <c r="Y7448" t="s">
        <v>374</v>
      </c>
      <c r="Z7448" t="s">
        <v>436</v>
      </c>
      <c r="AA7448">
        <v>35</v>
      </c>
      <c r="AB7448">
        <v>3</v>
      </c>
      <c r="AC7448">
        <v>97560.16</v>
      </c>
      <c r="AD7448">
        <v>1</v>
      </c>
      <c r="AE7448">
        <v>1</v>
      </c>
      <c r="AF7448">
        <v>1</v>
      </c>
      <c r="AG7448">
        <v>53511.74</v>
      </c>
      <c r="AH7448">
        <v>0</v>
      </c>
    </row>
    <row r="7449" spans="21:34" x14ac:dyDescent="0.25">
      <c r="U7449">
        <v>7448</v>
      </c>
      <c r="V7449">
        <v>15740411</v>
      </c>
      <c r="W7449" t="s">
        <v>3161</v>
      </c>
      <c r="X7449">
        <v>636</v>
      </c>
      <c r="Y7449" t="s">
        <v>378</v>
      </c>
      <c r="Z7449" t="s">
        <v>436</v>
      </c>
      <c r="AA7449">
        <v>30</v>
      </c>
      <c r="AB7449">
        <v>8</v>
      </c>
      <c r="AC7449">
        <v>141787.31</v>
      </c>
      <c r="AD7449">
        <v>2</v>
      </c>
      <c r="AE7449">
        <v>1</v>
      </c>
      <c r="AF7449">
        <v>1</v>
      </c>
      <c r="AG7449">
        <v>109685.61</v>
      </c>
      <c r="AH7449">
        <v>0</v>
      </c>
    </row>
    <row r="7450" spans="21:34" x14ac:dyDescent="0.25">
      <c r="U7450">
        <v>7449</v>
      </c>
      <c r="V7450">
        <v>15593834</v>
      </c>
      <c r="W7450" t="s">
        <v>1018</v>
      </c>
      <c r="X7450">
        <v>691</v>
      </c>
      <c r="Y7450" t="s">
        <v>376</v>
      </c>
      <c r="Z7450" t="s">
        <v>436</v>
      </c>
      <c r="AA7450">
        <v>36</v>
      </c>
      <c r="AB7450">
        <v>7</v>
      </c>
      <c r="AC7450">
        <v>129934.64</v>
      </c>
      <c r="AD7450">
        <v>1</v>
      </c>
      <c r="AE7450">
        <v>0</v>
      </c>
      <c r="AF7450">
        <v>0</v>
      </c>
      <c r="AG7450">
        <v>75664.56</v>
      </c>
      <c r="AH7450">
        <v>1</v>
      </c>
    </row>
    <row r="7451" spans="21:34" x14ac:dyDescent="0.25">
      <c r="U7451">
        <v>7450</v>
      </c>
      <c r="V7451">
        <v>15804235</v>
      </c>
      <c r="W7451" t="s">
        <v>763</v>
      </c>
      <c r="X7451">
        <v>698</v>
      </c>
      <c r="Y7451" t="s">
        <v>374</v>
      </c>
      <c r="Z7451" t="s">
        <v>437</v>
      </c>
      <c r="AA7451">
        <v>37</v>
      </c>
      <c r="AB7451">
        <v>2</v>
      </c>
      <c r="AC7451">
        <v>166178.01999999999</v>
      </c>
      <c r="AD7451">
        <v>2</v>
      </c>
      <c r="AE7451">
        <v>1</v>
      </c>
      <c r="AF7451">
        <v>1</v>
      </c>
      <c r="AG7451">
        <v>71972.95</v>
      </c>
      <c r="AH7451">
        <v>0</v>
      </c>
    </row>
    <row r="7452" spans="21:34" x14ac:dyDescent="0.25">
      <c r="U7452">
        <v>7451</v>
      </c>
      <c r="V7452">
        <v>15679801</v>
      </c>
      <c r="W7452" t="s">
        <v>942</v>
      </c>
      <c r="X7452">
        <v>712</v>
      </c>
      <c r="Y7452" t="s">
        <v>376</v>
      </c>
      <c r="Z7452" t="s">
        <v>437</v>
      </c>
      <c r="AA7452">
        <v>39</v>
      </c>
      <c r="AB7452">
        <v>5</v>
      </c>
      <c r="AC7452">
        <v>163097.54999999999</v>
      </c>
      <c r="AD7452">
        <v>2</v>
      </c>
      <c r="AE7452">
        <v>1</v>
      </c>
      <c r="AF7452">
        <v>1</v>
      </c>
      <c r="AG7452">
        <v>23702.42</v>
      </c>
      <c r="AH7452">
        <v>0</v>
      </c>
    </row>
    <row r="7453" spans="21:34" x14ac:dyDescent="0.25">
      <c r="U7453">
        <v>7452</v>
      </c>
      <c r="V7453">
        <v>15673907</v>
      </c>
      <c r="W7453" t="s">
        <v>1274</v>
      </c>
      <c r="X7453">
        <v>659</v>
      </c>
      <c r="Y7453" t="s">
        <v>374</v>
      </c>
      <c r="Z7453" t="s">
        <v>436</v>
      </c>
      <c r="AA7453">
        <v>20</v>
      </c>
      <c r="AB7453">
        <v>8</v>
      </c>
      <c r="AC7453">
        <v>0</v>
      </c>
      <c r="AD7453">
        <v>2</v>
      </c>
      <c r="AE7453">
        <v>0</v>
      </c>
      <c r="AF7453">
        <v>0</v>
      </c>
      <c r="AG7453">
        <v>112572.02</v>
      </c>
      <c r="AH7453">
        <v>0</v>
      </c>
    </row>
    <row r="7454" spans="21:34" x14ac:dyDescent="0.25">
      <c r="U7454">
        <v>7453</v>
      </c>
      <c r="V7454">
        <v>15636562</v>
      </c>
      <c r="W7454" t="s">
        <v>2653</v>
      </c>
      <c r="X7454">
        <v>573</v>
      </c>
      <c r="Y7454" t="s">
        <v>376</v>
      </c>
      <c r="Z7454" t="s">
        <v>436</v>
      </c>
      <c r="AA7454">
        <v>44</v>
      </c>
      <c r="AB7454">
        <v>8</v>
      </c>
      <c r="AC7454">
        <v>0</v>
      </c>
      <c r="AD7454">
        <v>2</v>
      </c>
      <c r="AE7454">
        <v>0</v>
      </c>
      <c r="AF7454">
        <v>0</v>
      </c>
      <c r="AG7454">
        <v>62424.46</v>
      </c>
      <c r="AH7454">
        <v>0</v>
      </c>
    </row>
    <row r="7455" spans="21:34" x14ac:dyDescent="0.25">
      <c r="U7455">
        <v>7454</v>
      </c>
      <c r="V7455">
        <v>15702571</v>
      </c>
      <c r="W7455" t="s">
        <v>1321</v>
      </c>
      <c r="X7455">
        <v>778</v>
      </c>
      <c r="Y7455" t="s">
        <v>378</v>
      </c>
      <c r="Z7455" t="s">
        <v>437</v>
      </c>
      <c r="AA7455">
        <v>35</v>
      </c>
      <c r="AB7455">
        <v>1</v>
      </c>
      <c r="AC7455">
        <v>151958.19</v>
      </c>
      <c r="AD7455">
        <v>3</v>
      </c>
      <c r="AE7455">
        <v>1</v>
      </c>
      <c r="AF7455">
        <v>1</v>
      </c>
      <c r="AG7455">
        <v>131238.37</v>
      </c>
      <c r="AH7455">
        <v>1</v>
      </c>
    </row>
    <row r="7456" spans="21:34" x14ac:dyDescent="0.25">
      <c r="U7456">
        <v>7455</v>
      </c>
      <c r="V7456">
        <v>15627365</v>
      </c>
      <c r="W7456" t="s">
        <v>762</v>
      </c>
      <c r="X7456">
        <v>732</v>
      </c>
      <c r="Y7456" t="s">
        <v>374</v>
      </c>
      <c r="Z7456" t="s">
        <v>436</v>
      </c>
      <c r="AA7456">
        <v>46</v>
      </c>
      <c r="AB7456">
        <v>0</v>
      </c>
      <c r="AC7456">
        <v>0</v>
      </c>
      <c r="AD7456">
        <v>2</v>
      </c>
      <c r="AE7456">
        <v>1</v>
      </c>
      <c r="AF7456">
        <v>1</v>
      </c>
      <c r="AG7456">
        <v>184350.78</v>
      </c>
      <c r="AH7456">
        <v>0</v>
      </c>
    </row>
    <row r="7457" spans="21:34" x14ac:dyDescent="0.25">
      <c r="U7457">
        <v>7456</v>
      </c>
      <c r="V7457">
        <v>15748499</v>
      </c>
      <c r="W7457" t="s">
        <v>911</v>
      </c>
      <c r="X7457">
        <v>550</v>
      </c>
      <c r="Y7457" t="s">
        <v>378</v>
      </c>
      <c r="Z7457" t="s">
        <v>436</v>
      </c>
      <c r="AA7457">
        <v>33</v>
      </c>
      <c r="AB7457">
        <v>4</v>
      </c>
      <c r="AC7457">
        <v>118400.91</v>
      </c>
      <c r="AD7457">
        <v>1</v>
      </c>
      <c r="AE7457">
        <v>0</v>
      </c>
      <c r="AF7457">
        <v>1</v>
      </c>
      <c r="AG7457">
        <v>13999.64</v>
      </c>
      <c r="AH7457">
        <v>1</v>
      </c>
    </row>
    <row r="7458" spans="21:34" x14ac:dyDescent="0.25">
      <c r="U7458">
        <v>7457</v>
      </c>
      <c r="V7458">
        <v>15598614</v>
      </c>
      <c r="W7458" t="s">
        <v>1503</v>
      </c>
      <c r="X7458">
        <v>790</v>
      </c>
      <c r="Y7458" t="s">
        <v>376</v>
      </c>
      <c r="Z7458" t="s">
        <v>436</v>
      </c>
      <c r="AA7458">
        <v>20</v>
      </c>
      <c r="AB7458">
        <v>8</v>
      </c>
      <c r="AC7458">
        <v>0</v>
      </c>
      <c r="AD7458">
        <v>2</v>
      </c>
      <c r="AE7458">
        <v>1</v>
      </c>
      <c r="AF7458">
        <v>0</v>
      </c>
      <c r="AG7458">
        <v>168152.76</v>
      </c>
      <c r="AH7458">
        <v>0</v>
      </c>
    </row>
    <row r="7459" spans="21:34" x14ac:dyDescent="0.25">
      <c r="U7459">
        <v>7458</v>
      </c>
      <c r="V7459">
        <v>15668889</v>
      </c>
      <c r="W7459" t="s">
        <v>3162</v>
      </c>
      <c r="X7459">
        <v>665</v>
      </c>
      <c r="Y7459" t="s">
        <v>378</v>
      </c>
      <c r="Z7459" t="s">
        <v>437</v>
      </c>
      <c r="AA7459">
        <v>43</v>
      </c>
      <c r="AB7459">
        <v>2</v>
      </c>
      <c r="AC7459">
        <v>116322.27</v>
      </c>
      <c r="AD7459">
        <v>4</v>
      </c>
      <c r="AE7459">
        <v>1</v>
      </c>
      <c r="AF7459">
        <v>0</v>
      </c>
      <c r="AG7459">
        <v>35640.120000000003</v>
      </c>
      <c r="AH7459">
        <v>1</v>
      </c>
    </row>
    <row r="7460" spans="21:34" x14ac:dyDescent="0.25">
      <c r="U7460">
        <v>7459</v>
      </c>
      <c r="V7460">
        <v>15800049</v>
      </c>
      <c r="W7460" t="s">
        <v>2905</v>
      </c>
      <c r="X7460">
        <v>728</v>
      </c>
      <c r="Y7460" t="s">
        <v>376</v>
      </c>
      <c r="Z7460" t="s">
        <v>437</v>
      </c>
      <c r="AA7460">
        <v>43</v>
      </c>
      <c r="AB7460">
        <v>5</v>
      </c>
      <c r="AC7460">
        <v>0</v>
      </c>
      <c r="AD7460">
        <v>1</v>
      </c>
      <c r="AE7460">
        <v>1</v>
      </c>
      <c r="AF7460">
        <v>1</v>
      </c>
      <c r="AG7460">
        <v>120088.17</v>
      </c>
      <c r="AH7460">
        <v>0</v>
      </c>
    </row>
    <row r="7461" spans="21:34" x14ac:dyDescent="0.25">
      <c r="U7461">
        <v>7460</v>
      </c>
      <c r="V7461">
        <v>15583724</v>
      </c>
      <c r="W7461" t="s">
        <v>3163</v>
      </c>
      <c r="X7461">
        <v>645</v>
      </c>
      <c r="Y7461" t="s">
        <v>376</v>
      </c>
      <c r="Z7461" t="s">
        <v>437</v>
      </c>
      <c r="AA7461">
        <v>29</v>
      </c>
      <c r="AB7461">
        <v>4</v>
      </c>
      <c r="AC7461">
        <v>0</v>
      </c>
      <c r="AD7461">
        <v>2</v>
      </c>
      <c r="AE7461">
        <v>1</v>
      </c>
      <c r="AF7461">
        <v>1</v>
      </c>
      <c r="AG7461">
        <v>74346.11</v>
      </c>
      <c r="AH7461">
        <v>0</v>
      </c>
    </row>
    <row r="7462" spans="21:34" x14ac:dyDescent="0.25">
      <c r="U7462">
        <v>7461</v>
      </c>
      <c r="V7462">
        <v>15622083</v>
      </c>
      <c r="W7462" t="s">
        <v>1092</v>
      </c>
      <c r="X7462">
        <v>647</v>
      </c>
      <c r="Y7462" t="s">
        <v>378</v>
      </c>
      <c r="Z7462" t="s">
        <v>436</v>
      </c>
      <c r="AA7462">
        <v>30</v>
      </c>
      <c r="AB7462">
        <v>6</v>
      </c>
      <c r="AC7462">
        <v>143138.91</v>
      </c>
      <c r="AD7462">
        <v>2</v>
      </c>
      <c r="AE7462">
        <v>1</v>
      </c>
      <c r="AF7462">
        <v>0</v>
      </c>
      <c r="AG7462">
        <v>2955.46</v>
      </c>
      <c r="AH7462">
        <v>0</v>
      </c>
    </row>
    <row r="7463" spans="21:34" x14ac:dyDescent="0.25">
      <c r="U7463">
        <v>7462</v>
      </c>
      <c r="V7463">
        <v>15645571</v>
      </c>
      <c r="W7463" t="s">
        <v>1018</v>
      </c>
      <c r="X7463">
        <v>596</v>
      </c>
      <c r="Y7463" t="s">
        <v>376</v>
      </c>
      <c r="Z7463" t="s">
        <v>436</v>
      </c>
      <c r="AA7463">
        <v>32</v>
      </c>
      <c r="AB7463">
        <v>4</v>
      </c>
      <c r="AC7463">
        <v>0</v>
      </c>
      <c r="AD7463">
        <v>2</v>
      </c>
      <c r="AE7463">
        <v>0</v>
      </c>
      <c r="AF7463">
        <v>1</v>
      </c>
      <c r="AG7463">
        <v>146504.35</v>
      </c>
      <c r="AH7463">
        <v>0</v>
      </c>
    </row>
    <row r="7464" spans="21:34" x14ac:dyDescent="0.25">
      <c r="U7464">
        <v>7463</v>
      </c>
      <c r="V7464">
        <v>15598266</v>
      </c>
      <c r="W7464" t="s">
        <v>690</v>
      </c>
      <c r="X7464">
        <v>610</v>
      </c>
      <c r="Y7464" t="s">
        <v>374</v>
      </c>
      <c r="Z7464" t="s">
        <v>436</v>
      </c>
      <c r="AA7464">
        <v>40</v>
      </c>
      <c r="AB7464">
        <v>9</v>
      </c>
      <c r="AC7464">
        <v>0</v>
      </c>
      <c r="AD7464">
        <v>1</v>
      </c>
      <c r="AE7464">
        <v>1</v>
      </c>
      <c r="AF7464">
        <v>1</v>
      </c>
      <c r="AG7464">
        <v>149602.54</v>
      </c>
      <c r="AH7464">
        <v>0</v>
      </c>
    </row>
    <row r="7465" spans="21:34" x14ac:dyDescent="0.25">
      <c r="U7465">
        <v>7464</v>
      </c>
      <c r="V7465">
        <v>15667934</v>
      </c>
      <c r="W7465" t="s">
        <v>1105</v>
      </c>
      <c r="X7465">
        <v>512</v>
      </c>
      <c r="Y7465" t="s">
        <v>374</v>
      </c>
      <c r="Z7465" t="s">
        <v>436</v>
      </c>
      <c r="AA7465">
        <v>36</v>
      </c>
      <c r="AB7465">
        <v>0</v>
      </c>
      <c r="AC7465">
        <v>129804.17</v>
      </c>
      <c r="AD7465">
        <v>1</v>
      </c>
      <c r="AE7465">
        <v>1</v>
      </c>
      <c r="AF7465">
        <v>0</v>
      </c>
      <c r="AG7465">
        <v>53020.9</v>
      </c>
      <c r="AH7465">
        <v>0</v>
      </c>
    </row>
    <row r="7466" spans="21:34" x14ac:dyDescent="0.25">
      <c r="U7466">
        <v>7465</v>
      </c>
      <c r="V7466">
        <v>15569682</v>
      </c>
      <c r="W7466" t="s">
        <v>3033</v>
      </c>
      <c r="X7466">
        <v>768</v>
      </c>
      <c r="Y7466" t="s">
        <v>378</v>
      </c>
      <c r="Z7466" t="s">
        <v>436</v>
      </c>
      <c r="AA7466">
        <v>37</v>
      </c>
      <c r="AB7466">
        <v>9</v>
      </c>
      <c r="AC7466">
        <v>108308.11</v>
      </c>
      <c r="AD7466">
        <v>1</v>
      </c>
      <c r="AE7466">
        <v>1</v>
      </c>
      <c r="AF7466">
        <v>0</v>
      </c>
      <c r="AG7466">
        <v>41788.25</v>
      </c>
      <c r="AH7466">
        <v>1</v>
      </c>
    </row>
    <row r="7467" spans="21:34" x14ac:dyDescent="0.25">
      <c r="U7467">
        <v>7466</v>
      </c>
      <c r="V7467">
        <v>15772941</v>
      </c>
      <c r="W7467" t="s">
        <v>1929</v>
      </c>
      <c r="X7467">
        <v>666</v>
      </c>
      <c r="Y7467" t="s">
        <v>378</v>
      </c>
      <c r="Z7467" t="s">
        <v>436</v>
      </c>
      <c r="AA7467">
        <v>30</v>
      </c>
      <c r="AB7467">
        <v>3</v>
      </c>
      <c r="AC7467">
        <v>110153.27</v>
      </c>
      <c r="AD7467">
        <v>1</v>
      </c>
      <c r="AE7467">
        <v>0</v>
      </c>
      <c r="AF7467">
        <v>1</v>
      </c>
      <c r="AG7467">
        <v>74849.460000000006</v>
      </c>
      <c r="AH7467">
        <v>0</v>
      </c>
    </row>
    <row r="7468" spans="21:34" x14ac:dyDescent="0.25">
      <c r="U7468">
        <v>7467</v>
      </c>
      <c r="V7468">
        <v>15586174</v>
      </c>
      <c r="W7468" t="s">
        <v>3164</v>
      </c>
      <c r="X7468">
        <v>700</v>
      </c>
      <c r="Y7468" t="s">
        <v>378</v>
      </c>
      <c r="Z7468" t="s">
        <v>437</v>
      </c>
      <c r="AA7468">
        <v>30</v>
      </c>
      <c r="AB7468">
        <v>4</v>
      </c>
      <c r="AC7468">
        <v>116377.48</v>
      </c>
      <c r="AD7468">
        <v>1</v>
      </c>
      <c r="AE7468">
        <v>1</v>
      </c>
      <c r="AF7468">
        <v>1</v>
      </c>
      <c r="AG7468">
        <v>134417.31</v>
      </c>
      <c r="AH7468">
        <v>0</v>
      </c>
    </row>
    <row r="7469" spans="21:34" x14ac:dyDescent="0.25">
      <c r="U7469">
        <v>7468</v>
      </c>
      <c r="V7469">
        <v>15803682</v>
      </c>
      <c r="W7469" t="s">
        <v>968</v>
      </c>
      <c r="X7469">
        <v>651</v>
      </c>
      <c r="Y7469" t="s">
        <v>378</v>
      </c>
      <c r="Z7469" t="s">
        <v>437</v>
      </c>
      <c r="AA7469">
        <v>37</v>
      </c>
      <c r="AB7469">
        <v>10</v>
      </c>
      <c r="AC7469">
        <v>117791.06</v>
      </c>
      <c r="AD7469">
        <v>2</v>
      </c>
      <c r="AE7469">
        <v>1</v>
      </c>
      <c r="AF7469">
        <v>1</v>
      </c>
      <c r="AG7469">
        <v>75837.58</v>
      </c>
      <c r="AH7469">
        <v>0</v>
      </c>
    </row>
    <row r="7470" spans="21:34" x14ac:dyDescent="0.25">
      <c r="U7470">
        <v>7469</v>
      </c>
      <c r="V7470">
        <v>15627328</v>
      </c>
      <c r="W7470" t="s">
        <v>844</v>
      </c>
      <c r="X7470">
        <v>542</v>
      </c>
      <c r="Y7470" t="s">
        <v>376</v>
      </c>
      <c r="Z7470" t="s">
        <v>437</v>
      </c>
      <c r="AA7470">
        <v>26</v>
      </c>
      <c r="AB7470">
        <v>2</v>
      </c>
      <c r="AC7470">
        <v>0</v>
      </c>
      <c r="AD7470">
        <v>2</v>
      </c>
      <c r="AE7470">
        <v>1</v>
      </c>
      <c r="AF7470">
        <v>1</v>
      </c>
      <c r="AG7470">
        <v>54869.54</v>
      </c>
      <c r="AH7470">
        <v>0</v>
      </c>
    </row>
    <row r="7471" spans="21:34" x14ac:dyDescent="0.25">
      <c r="U7471">
        <v>7470</v>
      </c>
      <c r="V7471">
        <v>15717065</v>
      </c>
      <c r="W7471" t="s">
        <v>920</v>
      </c>
      <c r="X7471">
        <v>686</v>
      </c>
      <c r="Y7471" t="s">
        <v>374</v>
      </c>
      <c r="Z7471" t="s">
        <v>437</v>
      </c>
      <c r="AA7471">
        <v>35</v>
      </c>
      <c r="AB7471">
        <v>8</v>
      </c>
      <c r="AC7471">
        <v>105419.73</v>
      </c>
      <c r="AD7471">
        <v>1</v>
      </c>
      <c r="AE7471">
        <v>1</v>
      </c>
      <c r="AF7471">
        <v>0</v>
      </c>
      <c r="AG7471">
        <v>35356.46</v>
      </c>
      <c r="AH7471">
        <v>0</v>
      </c>
    </row>
    <row r="7472" spans="21:34" x14ac:dyDescent="0.25">
      <c r="U7472">
        <v>7471</v>
      </c>
      <c r="V7472">
        <v>15602456</v>
      </c>
      <c r="W7472" t="s">
        <v>3165</v>
      </c>
      <c r="X7472">
        <v>850</v>
      </c>
      <c r="Y7472" t="s">
        <v>378</v>
      </c>
      <c r="Z7472" t="s">
        <v>437</v>
      </c>
      <c r="AA7472">
        <v>47</v>
      </c>
      <c r="AB7472">
        <v>4</v>
      </c>
      <c r="AC7472">
        <v>99219.47</v>
      </c>
      <c r="AD7472">
        <v>2</v>
      </c>
      <c r="AE7472">
        <v>1</v>
      </c>
      <c r="AF7472">
        <v>1</v>
      </c>
      <c r="AG7472">
        <v>122141.13</v>
      </c>
      <c r="AH7472">
        <v>0</v>
      </c>
    </row>
    <row r="7473" spans="21:34" x14ac:dyDescent="0.25">
      <c r="U7473">
        <v>7472</v>
      </c>
      <c r="V7473">
        <v>15721569</v>
      </c>
      <c r="W7473" t="s">
        <v>2766</v>
      </c>
      <c r="X7473">
        <v>658</v>
      </c>
      <c r="Y7473" t="s">
        <v>378</v>
      </c>
      <c r="Z7473" t="s">
        <v>437</v>
      </c>
      <c r="AA7473">
        <v>55</v>
      </c>
      <c r="AB7473">
        <v>8</v>
      </c>
      <c r="AC7473">
        <v>119327.93</v>
      </c>
      <c r="AD7473">
        <v>1</v>
      </c>
      <c r="AE7473">
        <v>0</v>
      </c>
      <c r="AF7473">
        <v>1</v>
      </c>
      <c r="AG7473">
        <v>119439.66</v>
      </c>
      <c r="AH7473">
        <v>0</v>
      </c>
    </row>
    <row r="7474" spans="21:34" x14ac:dyDescent="0.25">
      <c r="U7474">
        <v>7473</v>
      </c>
      <c r="V7474">
        <v>15573798</v>
      </c>
      <c r="W7474" t="s">
        <v>2995</v>
      </c>
      <c r="X7474">
        <v>448</v>
      </c>
      <c r="Y7474" t="s">
        <v>374</v>
      </c>
      <c r="Z7474" t="s">
        <v>437</v>
      </c>
      <c r="AA7474">
        <v>36</v>
      </c>
      <c r="AB7474">
        <v>6</v>
      </c>
      <c r="AC7474">
        <v>83947.12</v>
      </c>
      <c r="AD7474">
        <v>2</v>
      </c>
      <c r="AE7474">
        <v>1</v>
      </c>
      <c r="AF7474">
        <v>0</v>
      </c>
      <c r="AG7474">
        <v>81999.53</v>
      </c>
      <c r="AH7474">
        <v>0</v>
      </c>
    </row>
    <row r="7475" spans="21:34" x14ac:dyDescent="0.25">
      <c r="U7475">
        <v>7474</v>
      </c>
      <c r="V7475">
        <v>15638272</v>
      </c>
      <c r="W7475" t="s">
        <v>778</v>
      </c>
      <c r="X7475">
        <v>609</v>
      </c>
      <c r="Y7475" t="s">
        <v>376</v>
      </c>
      <c r="Z7475" t="s">
        <v>436</v>
      </c>
      <c r="AA7475">
        <v>32</v>
      </c>
      <c r="AB7475">
        <v>4</v>
      </c>
      <c r="AC7475">
        <v>99883.16</v>
      </c>
      <c r="AD7475">
        <v>1</v>
      </c>
      <c r="AE7475">
        <v>1</v>
      </c>
      <c r="AF7475">
        <v>1</v>
      </c>
      <c r="AG7475">
        <v>120594.85</v>
      </c>
      <c r="AH7475">
        <v>0</v>
      </c>
    </row>
    <row r="7476" spans="21:34" x14ac:dyDescent="0.25">
      <c r="U7476">
        <v>7475</v>
      </c>
      <c r="V7476">
        <v>15799859</v>
      </c>
      <c r="W7476" t="s">
        <v>1503</v>
      </c>
      <c r="X7476">
        <v>704</v>
      </c>
      <c r="Y7476" t="s">
        <v>374</v>
      </c>
      <c r="Z7476" t="s">
        <v>436</v>
      </c>
      <c r="AA7476">
        <v>50</v>
      </c>
      <c r="AB7476">
        <v>4</v>
      </c>
      <c r="AC7476">
        <v>165438.26</v>
      </c>
      <c r="AD7476">
        <v>1</v>
      </c>
      <c r="AE7476">
        <v>1</v>
      </c>
      <c r="AF7476">
        <v>0</v>
      </c>
      <c r="AG7476">
        <v>120770.75</v>
      </c>
      <c r="AH7476">
        <v>1</v>
      </c>
    </row>
    <row r="7477" spans="21:34" x14ac:dyDescent="0.25">
      <c r="U7477">
        <v>7476</v>
      </c>
      <c r="V7477">
        <v>15599152</v>
      </c>
      <c r="W7477" t="s">
        <v>1517</v>
      </c>
      <c r="X7477">
        <v>698</v>
      </c>
      <c r="Y7477" t="s">
        <v>374</v>
      </c>
      <c r="Z7477" t="s">
        <v>436</v>
      </c>
      <c r="AA7477">
        <v>31</v>
      </c>
      <c r="AB7477">
        <v>1</v>
      </c>
      <c r="AC7477">
        <v>156111.24</v>
      </c>
      <c r="AD7477">
        <v>1</v>
      </c>
      <c r="AE7477">
        <v>0</v>
      </c>
      <c r="AF7477">
        <v>0</v>
      </c>
      <c r="AG7477">
        <v>134790.74</v>
      </c>
      <c r="AH7477">
        <v>0</v>
      </c>
    </row>
    <row r="7478" spans="21:34" x14ac:dyDescent="0.25">
      <c r="U7478">
        <v>7477</v>
      </c>
      <c r="V7478">
        <v>15737909</v>
      </c>
      <c r="W7478" t="s">
        <v>1705</v>
      </c>
      <c r="X7478">
        <v>759</v>
      </c>
      <c r="Y7478" t="s">
        <v>374</v>
      </c>
      <c r="Z7478" t="s">
        <v>436</v>
      </c>
      <c r="AA7478">
        <v>44</v>
      </c>
      <c r="AB7478">
        <v>2</v>
      </c>
      <c r="AC7478">
        <v>111095.58</v>
      </c>
      <c r="AD7478">
        <v>2</v>
      </c>
      <c r="AE7478">
        <v>1</v>
      </c>
      <c r="AF7478">
        <v>0</v>
      </c>
      <c r="AG7478">
        <v>100137.7</v>
      </c>
      <c r="AH7478">
        <v>0</v>
      </c>
    </row>
    <row r="7479" spans="21:34" x14ac:dyDescent="0.25">
      <c r="U7479">
        <v>7478</v>
      </c>
      <c r="V7479">
        <v>15646190</v>
      </c>
      <c r="W7479" t="s">
        <v>1800</v>
      </c>
      <c r="X7479">
        <v>677</v>
      </c>
      <c r="Y7479" t="s">
        <v>374</v>
      </c>
      <c r="Z7479" t="s">
        <v>437</v>
      </c>
      <c r="AA7479">
        <v>56</v>
      </c>
      <c r="AB7479">
        <v>0</v>
      </c>
      <c r="AC7479">
        <v>119963.45</v>
      </c>
      <c r="AD7479">
        <v>1</v>
      </c>
      <c r="AE7479">
        <v>0</v>
      </c>
      <c r="AF7479">
        <v>0</v>
      </c>
      <c r="AG7479">
        <v>158325.87</v>
      </c>
      <c r="AH7479">
        <v>1</v>
      </c>
    </row>
    <row r="7480" spans="21:34" x14ac:dyDescent="0.25">
      <c r="U7480">
        <v>7479</v>
      </c>
      <c r="V7480">
        <v>15711249</v>
      </c>
      <c r="W7480" t="s">
        <v>1017</v>
      </c>
      <c r="X7480">
        <v>544</v>
      </c>
      <c r="Y7480" t="s">
        <v>376</v>
      </c>
      <c r="Z7480" t="s">
        <v>436</v>
      </c>
      <c r="AA7480">
        <v>22</v>
      </c>
      <c r="AB7480">
        <v>4</v>
      </c>
      <c r="AC7480">
        <v>0</v>
      </c>
      <c r="AD7480">
        <v>2</v>
      </c>
      <c r="AE7480">
        <v>1</v>
      </c>
      <c r="AF7480">
        <v>0</v>
      </c>
      <c r="AG7480">
        <v>70007.67</v>
      </c>
      <c r="AH7480">
        <v>0</v>
      </c>
    </row>
    <row r="7481" spans="21:34" x14ac:dyDescent="0.25">
      <c r="U7481">
        <v>7480</v>
      </c>
      <c r="V7481">
        <v>15671987</v>
      </c>
      <c r="W7481" t="s">
        <v>3166</v>
      </c>
      <c r="X7481">
        <v>567</v>
      </c>
      <c r="Y7481" t="s">
        <v>376</v>
      </c>
      <c r="Z7481" t="s">
        <v>436</v>
      </c>
      <c r="AA7481">
        <v>35</v>
      </c>
      <c r="AB7481">
        <v>8</v>
      </c>
      <c r="AC7481">
        <v>153137.74</v>
      </c>
      <c r="AD7481">
        <v>1</v>
      </c>
      <c r="AE7481">
        <v>1</v>
      </c>
      <c r="AF7481">
        <v>0</v>
      </c>
      <c r="AG7481">
        <v>88659.07</v>
      </c>
      <c r="AH7481">
        <v>0</v>
      </c>
    </row>
    <row r="7482" spans="21:34" x14ac:dyDescent="0.25">
      <c r="U7482">
        <v>7481</v>
      </c>
      <c r="V7482">
        <v>15812766</v>
      </c>
      <c r="W7482" t="s">
        <v>3013</v>
      </c>
      <c r="X7482">
        <v>490</v>
      </c>
      <c r="Y7482" t="s">
        <v>376</v>
      </c>
      <c r="Z7482" t="s">
        <v>436</v>
      </c>
      <c r="AA7482">
        <v>40</v>
      </c>
      <c r="AB7482">
        <v>6</v>
      </c>
      <c r="AC7482">
        <v>156111.07999999999</v>
      </c>
      <c r="AD7482">
        <v>1</v>
      </c>
      <c r="AE7482">
        <v>0</v>
      </c>
      <c r="AF7482">
        <v>0</v>
      </c>
      <c r="AG7482">
        <v>190889.13</v>
      </c>
      <c r="AH7482">
        <v>0</v>
      </c>
    </row>
    <row r="7483" spans="21:34" x14ac:dyDescent="0.25">
      <c r="U7483">
        <v>7482</v>
      </c>
      <c r="V7483">
        <v>15778589</v>
      </c>
      <c r="W7483" t="s">
        <v>1013</v>
      </c>
      <c r="X7483">
        <v>626</v>
      </c>
      <c r="Y7483" t="s">
        <v>374</v>
      </c>
      <c r="Z7483" t="s">
        <v>436</v>
      </c>
      <c r="AA7483">
        <v>34</v>
      </c>
      <c r="AB7483">
        <v>7</v>
      </c>
      <c r="AC7483">
        <v>113014.7</v>
      </c>
      <c r="AD7483">
        <v>2</v>
      </c>
      <c r="AE7483">
        <v>1</v>
      </c>
      <c r="AF7483">
        <v>1</v>
      </c>
      <c r="AG7483">
        <v>56646.28</v>
      </c>
      <c r="AH7483">
        <v>0</v>
      </c>
    </row>
    <row r="7484" spans="21:34" x14ac:dyDescent="0.25">
      <c r="U7484">
        <v>7483</v>
      </c>
      <c r="V7484">
        <v>15750104</v>
      </c>
      <c r="W7484" t="s">
        <v>1121</v>
      </c>
      <c r="X7484">
        <v>718</v>
      </c>
      <c r="Y7484" t="s">
        <v>378</v>
      </c>
      <c r="Z7484" t="s">
        <v>436</v>
      </c>
      <c r="AA7484">
        <v>43</v>
      </c>
      <c r="AB7484">
        <v>5</v>
      </c>
      <c r="AC7484">
        <v>132615.73000000001</v>
      </c>
      <c r="AD7484">
        <v>2</v>
      </c>
      <c r="AE7484">
        <v>1</v>
      </c>
      <c r="AF7484">
        <v>0</v>
      </c>
      <c r="AG7484">
        <v>32999.1</v>
      </c>
      <c r="AH7484">
        <v>0</v>
      </c>
    </row>
    <row r="7485" spans="21:34" x14ac:dyDescent="0.25">
      <c r="U7485">
        <v>7484</v>
      </c>
      <c r="V7485">
        <v>15784526</v>
      </c>
      <c r="W7485" t="s">
        <v>959</v>
      </c>
      <c r="X7485">
        <v>616</v>
      </c>
      <c r="Y7485" t="s">
        <v>374</v>
      </c>
      <c r="Z7485" t="s">
        <v>436</v>
      </c>
      <c r="AA7485">
        <v>44</v>
      </c>
      <c r="AB7485">
        <v>5</v>
      </c>
      <c r="AC7485">
        <v>102016.38</v>
      </c>
      <c r="AD7485">
        <v>1</v>
      </c>
      <c r="AE7485">
        <v>0</v>
      </c>
      <c r="AF7485">
        <v>1</v>
      </c>
      <c r="AG7485">
        <v>178235.37</v>
      </c>
      <c r="AH7485">
        <v>1</v>
      </c>
    </row>
    <row r="7486" spans="21:34" x14ac:dyDescent="0.25">
      <c r="U7486">
        <v>7485</v>
      </c>
      <c r="V7486">
        <v>15646563</v>
      </c>
      <c r="W7486" t="s">
        <v>1321</v>
      </c>
      <c r="X7486">
        <v>772</v>
      </c>
      <c r="Y7486" t="s">
        <v>374</v>
      </c>
      <c r="Z7486" t="s">
        <v>437</v>
      </c>
      <c r="AA7486">
        <v>35</v>
      </c>
      <c r="AB7486">
        <v>9</v>
      </c>
      <c r="AC7486">
        <v>0</v>
      </c>
      <c r="AD7486">
        <v>1</v>
      </c>
      <c r="AE7486">
        <v>0</v>
      </c>
      <c r="AF7486">
        <v>1</v>
      </c>
      <c r="AG7486">
        <v>25448.31</v>
      </c>
      <c r="AH7486">
        <v>0</v>
      </c>
    </row>
    <row r="7487" spans="21:34" x14ac:dyDescent="0.25">
      <c r="U7487">
        <v>7486</v>
      </c>
      <c r="V7487">
        <v>15744423</v>
      </c>
      <c r="W7487" t="s">
        <v>769</v>
      </c>
      <c r="X7487">
        <v>561</v>
      </c>
      <c r="Y7487" t="s">
        <v>374</v>
      </c>
      <c r="Z7487" t="s">
        <v>436</v>
      </c>
      <c r="AA7487">
        <v>32</v>
      </c>
      <c r="AB7487">
        <v>5</v>
      </c>
      <c r="AC7487">
        <v>0</v>
      </c>
      <c r="AD7487">
        <v>2</v>
      </c>
      <c r="AE7487">
        <v>1</v>
      </c>
      <c r="AF7487">
        <v>0</v>
      </c>
      <c r="AG7487">
        <v>84871.99</v>
      </c>
      <c r="AH7487">
        <v>0</v>
      </c>
    </row>
    <row r="7488" spans="21:34" x14ac:dyDescent="0.25">
      <c r="U7488">
        <v>7487</v>
      </c>
      <c r="V7488">
        <v>15593694</v>
      </c>
      <c r="W7488" t="s">
        <v>1469</v>
      </c>
      <c r="X7488">
        <v>814</v>
      </c>
      <c r="Y7488" t="s">
        <v>374</v>
      </c>
      <c r="Z7488" t="s">
        <v>436</v>
      </c>
      <c r="AA7488">
        <v>49</v>
      </c>
      <c r="AB7488">
        <v>8</v>
      </c>
      <c r="AC7488">
        <v>0</v>
      </c>
      <c r="AD7488">
        <v>2</v>
      </c>
      <c r="AE7488">
        <v>0</v>
      </c>
      <c r="AF7488">
        <v>0</v>
      </c>
      <c r="AG7488">
        <v>157822.54</v>
      </c>
      <c r="AH7488">
        <v>0</v>
      </c>
    </row>
    <row r="7489" spans="21:34" x14ac:dyDescent="0.25">
      <c r="U7489">
        <v>7488</v>
      </c>
      <c r="V7489">
        <v>15785367</v>
      </c>
      <c r="W7489" t="s">
        <v>3167</v>
      </c>
      <c r="X7489">
        <v>651</v>
      </c>
      <c r="Y7489" t="s">
        <v>374</v>
      </c>
      <c r="Z7489" t="s">
        <v>437</v>
      </c>
      <c r="AA7489">
        <v>56</v>
      </c>
      <c r="AB7489">
        <v>4</v>
      </c>
      <c r="AC7489">
        <v>0</v>
      </c>
      <c r="AD7489">
        <v>1</v>
      </c>
      <c r="AE7489">
        <v>0</v>
      </c>
      <c r="AF7489">
        <v>0</v>
      </c>
      <c r="AG7489">
        <v>84383.22</v>
      </c>
      <c r="AH7489">
        <v>1</v>
      </c>
    </row>
    <row r="7490" spans="21:34" x14ac:dyDescent="0.25">
      <c r="U7490">
        <v>7489</v>
      </c>
      <c r="V7490">
        <v>15687765</v>
      </c>
      <c r="W7490" t="s">
        <v>2969</v>
      </c>
      <c r="X7490">
        <v>538</v>
      </c>
      <c r="Y7490" t="s">
        <v>378</v>
      </c>
      <c r="Z7490" t="s">
        <v>437</v>
      </c>
      <c r="AA7490">
        <v>42</v>
      </c>
      <c r="AB7490">
        <v>4</v>
      </c>
      <c r="AC7490">
        <v>80380.240000000005</v>
      </c>
      <c r="AD7490">
        <v>1</v>
      </c>
      <c r="AE7490">
        <v>1</v>
      </c>
      <c r="AF7490">
        <v>0</v>
      </c>
      <c r="AG7490">
        <v>119216.46</v>
      </c>
      <c r="AH7490">
        <v>0</v>
      </c>
    </row>
    <row r="7491" spans="21:34" x14ac:dyDescent="0.25">
      <c r="U7491">
        <v>7490</v>
      </c>
      <c r="V7491">
        <v>15789014</v>
      </c>
      <c r="W7491" t="s">
        <v>658</v>
      </c>
      <c r="X7491">
        <v>600</v>
      </c>
      <c r="Y7491" t="s">
        <v>374</v>
      </c>
      <c r="Z7491" t="s">
        <v>437</v>
      </c>
      <c r="AA7491">
        <v>26</v>
      </c>
      <c r="AB7491">
        <v>6</v>
      </c>
      <c r="AC7491">
        <v>108909.12</v>
      </c>
      <c r="AD7491">
        <v>1</v>
      </c>
      <c r="AE7491">
        <v>1</v>
      </c>
      <c r="AF7491">
        <v>0</v>
      </c>
      <c r="AG7491">
        <v>82547.009999999995</v>
      </c>
      <c r="AH7491">
        <v>0</v>
      </c>
    </row>
    <row r="7492" spans="21:34" x14ac:dyDescent="0.25">
      <c r="U7492">
        <v>7491</v>
      </c>
      <c r="V7492">
        <v>15703177</v>
      </c>
      <c r="W7492" t="s">
        <v>1152</v>
      </c>
      <c r="X7492">
        <v>654</v>
      </c>
      <c r="Y7492" t="s">
        <v>374</v>
      </c>
      <c r="Z7492" t="s">
        <v>437</v>
      </c>
      <c r="AA7492">
        <v>35</v>
      </c>
      <c r="AB7492">
        <v>2</v>
      </c>
      <c r="AC7492">
        <v>90865.8</v>
      </c>
      <c r="AD7492">
        <v>1</v>
      </c>
      <c r="AE7492">
        <v>1</v>
      </c>
      <c r="AF7492">
        <v>1</v>
      </c>
      <c r="AG7492">
        <v>86764.46</v>
      </c>
      <c r="AH7492">
        <v>0</v>
      </c>
    </row>
    <row r="7493" spans="21:34" x14ac:dyDescent="0.25">
      <c r="U7493">
        <v>7492</v>
      </c>
      <c r="V7493">
        <v>15660263</v>
      </c>
      <c r="W7493" t="s">
        <v>1810</v>
      </c>
      <c r="X7493">
        <v>622</v>
      </c>
      <c r="Y7493" t="s">
        <v>374</v>
      </c>
      <c r="Z7493" t="s">
        <v>436</v>
      </c>
      <c r="AA7493">
        <v>40</v>
      </c>
      <c r="AB7493">
        <v>4</v>
      </c>
      <c r="AC7493">
        <v>99799.76</v>
      </c>
      <c r="AD7493">
        <v>2</v>
      </c>
      <c r="AE7493">
        <v>1</v>
      </c>
      <c r="AF7493">
        <v>0</v>
      </c>
      <c r="AG7493">
        <v>197372.13</v>
      </c>
      <c r="AH7493">
        <v>0</v>
      </c>
    </row>
    <row r="7494" spans="21:34" x14ac:dyDescent="0.25">
      <c r="U7494">
        <v>7493</v>
      </c>
      <c r="V7494">
        <v>15776545</v>
      </c>
      <c r="W7494" t="s">
        <v>1170</v>
      </c>
      <c r="X7494">
        <v>682</v>
      </c>
      <c r="Y7494" t="s">
        <v>374</v>
      </c>
      <c r="Z7494" t="s">
        <v>436</v>
      </c>
      <c r="AA7494">
        <v>28</v>
      </c>
      <c r="AB7494">
        <v>10</v>
      </c>
      <c r="AC7494">
        <v>200724.96</v>
      </c>
      <c r="AD7494">
        <v>1</v>
      </c>
      <c r="AE7494">
        <v>0</v>
      </c>
      <c r="AF7494">
        <v>1</v>
      </c>
      <c r="AG7494">
        <v>82872.639999999999</v>
      </c>
      <c r="AH7494">
        <v>1</v>
      </c>
    </row>
    <row r="7495" spans="21:34" x14ac:dyDescent="0.25">
      <c r="U7495">
        <v>7494</v>
      </c>
      <c r="V7495">
        <v>15683276</v>
      </c>
      <c r="W7495" t="s">
        <v>3168</v>
      </c>
      <c r="X7495">
        <v>610</v>
      </c>
      <c r="Y7495" t="s">
        <v>376</v>
      </c>
      <c r="Z7495" t="s">
        <v>437</v>
      </c>
      <c r="AA7495">
        <v>37</v>
      </c>
      <c r="AB7495">
        <v>10</v>
      </c>
      <c r="AC7495">
        <v>140363.95000000001</v>
      </c>
      <c r="AD7495">
        <v>2</v>
      </c>
      <c r="AE7495">
        <v>1</v>
      </c>
      <c r="AF7495">
        <v>1</v>
      </c>
      <c r="AG7495">
        <v>129563.86</v>
      </c>
      <c r="AH7495">
        <v>0</v>
      </c>
    </row>
    <row r="7496" spans="21:34" x14ac:dyDescent="0.25">
      <c r="U7496">
        <v>7495</v>
      </c>
      <c r="V7496">
        <v>15599272</v>
      </c>
      <c r="W7496" t="s">
        <v>3169</v>
      </c>
      <c r="X7496">
        <v>795</v>
      </c>
      <c r="Y7496" t="s">
        <v>374</v>
      </c>
      <c r="Z7496" t="s">
        <v>437</v>
      </c>
      <c r="AA7496">
        <v>36</v>
      </c>
      <c r="AB7496">
        <v>1</v>
      </c>
      <c r="AC7496">
        <v>151844.64000000001</v>
      </c>
      <c r="AD7496">
        <v>1</v>
      </c>
      <c r="AE7496">
        <v>1</v>
      </c>
      <c r="AF7496">
        <v>1</v>
      </c>
      <c r="AG7496">
        <v>135388.89000000001</v>
      </c>
      <c r="AH7496">
        <v>0</v>
      </c>
    </row>
    <row r="7497" spans="21:34" x14ac:dyDescent="0.25">
      <c r="U7497">
        <v>7496</v>
      </c>
      <c r="V7497">
        <v>15589541</v>
      </c>
      <c r="W7497" t="s">
        <v>965</v>
      </c>
      <c r="X7497">
        <v>557</v>
      </c>
      <c r="Y7497" t="s">
        <v>374</v>
      </c>
      <c r="Z7497" t="s">
        <v>437</v>
      </c>
      <c r="AA7497">
        <v>27</v>
      </c>
      <c r="AB7497">
        <v>2</v>
      </c>
      <c r="AC7497">
        <v>0</v>
      </c>
      <c r="AD7497">
        <v>2</v>
      </c>
      <c r="AE7497">
        <v>0</v>
      </c>
      <c r="AF7497">
        <v>1</v>
      </c>
      <c r="AG7497">
        <v>4497.55</v>
      </c>
      <c r="AH7497">
        <v>0</v>
      </c>
    </row>
    <row r="7498" spans="21:34" x14ac:dyDescent="0.25">
      <c r="U7498">
        <v>7497</v>
      </c>
      <c r="V7498">
        <v>15608804</v>
      </c>
      <c r="W7498" t="s">
        <v>2172</v>
      </c>
      <c r="X7498">
        <v>824</v>
      </c>
      <c r="Y7498" t="s">
        <v>378</v>
      </c>
      <c r="Z7498" t="s">
        <v>436</v>
      </c>
      <c r="AA7498">
        <v>49</v>
      </c>
      <c r="AB7498">
        <v>8</v>
      </c>
      <c r="AC7498">
        <v>133231.48000000001</v>
      </c>
      <c r="AD7498">
        <v>1</v>
      </c>
      <c r="AE7498">
        <v>1</v>
      </c>
      <c r="AF7498">
        <v>1</v>
      </c>
      <c r="AG7498">
        <v>67885.37</v>
      </c>
      <c r="AH7498">
        <v>0</v>
      </c>
    </row>
    <row r="7499" spans="21:34" x14ac:dyDescent="0.25">
      <c r="U7499">
        <v>7498</v>
      </c>
      <c r="V7499">
        <v>15645820</v>
      </c>
      <c r="W7499" t="s">
        <v>2202</v>
      </c>
      <c r="X7499">
        <v>698</v>
      </c>
      <c r="Y7499" t="s">
        <v>374</v>
      </c>
      <c r="Z7499" t="s">
        <v>436</v>
      </c>
      <c r="AA7499">
        <v>27</v>
      </c>
      <c r="AB7499">
        <v>7</v>
      </c>
      <c r="AC7499">
        <v>0</v>
      </c>
      <c r="AD7499">
        <v>2</v>
      </c>
      <c r="AE7499">
        <v>1</v>
      </c>
      <c r="AF7499">
        <v>0</v>
      </c>
      <c r="AG7499">
        <v>111471.55</v>
      </c>
      <c r="AH7499">
        <v>0</v>
      </c>
    </row>
    <row r="7500" spans="21:34" x14ac:dyDescent="0.25">
      <c r="U7500">
        <v>7499</v>
      </c>
      <c r="V7500">
        <v>15659031</v>
      </c>
      <c r="W7500" t="s">
        <v>1207</v>
      </c>
      <c r="X7500">
        <v>630</v>
      </c>
      <c r="Y7500" t="s">
        <v>374</v>
      </c>
      <c r="Z7500" t="s">
        <v>437</v>
      </c>
      <c r="AA7500">
        <v>36</v>
      </c>
      <c r="AB7500">
        <v>8</v>
      </c>
      <c r="AC7500">
        <v>126598.99</v>
      </c>
      <c r="AD7500">
        <v>2</v>
      </c>
      <c r="AE7500">
        <v>1</v>
      </c>
      <c r="AF7500">
        <v>1</v>
      </c>
      <c r="AG7500">
        <v>134407.93</v>
      </c>
      <c r="AH7500">
        <v>0</v>
      </c>
    </row>
    <row r="7501" spans="21:34" x14ac:dyDescent="0.25">
      <c r="U7501">
        <v>7500</v>
      </c>
      <c r="V7501">
        <v>15790113</v>
      </c>
      <c r="W7501" t="s">
        <v>1350</v>
      </c>
      <c r="X7501">
        <v>609</v>
      </c>
      <c r="Y7501" t="s">
        <v>378</v>
      </c>
      <c r="Z7501" t="s">
        <v>437</v>
      </c>
      <c r="AA7501">
        <v>71</v>
      </c>
      <c r="AB7501">
        <v>6</v>
      </c>
      <c r="AC7501">
        <v>113317.1</v>
      </c>
      <c r="AD7501">
        <v>1</v>
      </c>
      <c r="AE7501">
        <v>1</v>
      </c>
      <c r="AF7501">
        <v>0</v>
      </c>
      <c r="AG7501">
        <v>108258.22</v>
      </c>
      <c r="AH7501">
        <v>1</v>
      </c>
    </row>
    <row r="7502" spans="21:34" x14ac:dyDescent="0.25">
      <c r="U7502">
        <v>7501</v>
      </c>
      <c r="V7502">
        <v>15652289</v>
      </c>
      <c r="W7502" t="s">
        <v>1469</v>
      </c>
      <c r="X7502">
        <v>694</v>
      </c>
      <c r="Y7502" t="s">
        <v>374</v>
      </c>
      <c r="Z7502" t="s">
        <v>436</v>
      </c>
      <c r="AA7502">
        <v>47</v>
      </c>
      <c r="AB7502">
        <v>4</v>
      </c>
      <c r="AC7502">
        <v>0</v>
      </c>
      <c r="AD7502">
        <v>2</v>
      </c>
      <c r="AE7502">
        <v>1</v>
      </c>
      <c r="AF7502">
        <v>0</v>
      </c>
      <c r="AG7502">
        <v>197528.62</v>
      </c>
      <c r="AH7502">
        <v>0</v>
      </c>
    </row>
    <row r="7503" spans="21:34" x14ac:dyDescent="0.25">
      <c r="U7503">
        <v>7502</v>
      </c>
      <c r="V7503">
        <v>15605341</v>
      </c>
      <c r="W7503" t="s">
        <v>1772</v>
      </c>
      <c r="X7503">
        <v>681</v>
      </c>
      <c r="Y7503" t="s">
        <v>374</v>
      </c>
      <c r="Z7503" t="s">
        <v>437</v>
      </c>
      <c r="AA7503">
        <v>58</v>
      </c>
      <c r="AB7503">
        <v>8</v>
      </c>
      <c r="AC7503">
        <v>93173.88</v>
      </c>
      <c r="AD7503">
        <v>1</v>
      </c>
      <c r="AE7503">
        <v>1</v>
      </c>
      <c r="AF7503">
        <v>1</v>
      </c>
      <c r="AG7503">
        <v>139761.25</v>
      </c>
      <c r="AH7503">
        <v>0</v>
      </c>
    </row>
    <row r="7504" spans="21:34" x14ac:dyDescent="0.25">
      <c r="U7504">
        <v>7503</v>
      </c>
      <c r="V7504">
        <v>15697844</v>
      </c>
      <c r="W7504" t="s">
        <v>2533</v>
      </c>
      <c r="X7504">
        <v>721</v>
      </c>
      <c r="Y7504" t="s">
        <v>376</v>
      </c>
      <c r="Z7504" t="s">
        <v>437</v>
      </c>
      <c r="AA7504">
        <v>32</v>
      </c>
      <c r="AB7504">
        <v>10</v>
      </c>
      <c r="AC7504">
        <v>0</v>
      </c>
      <c r="AD7504">
        <v>1</v>
      </c>
      <c r="AE7504">
        <v>1</v>
      </c>
      <c r="AF7504">
        <v>0</v>
      </c>
      <c r="AG7504">
        <v>136119.96</v>
      </c>
      <c r="AH7504">
        <v>1</v>
      </c>
    </row>
    <row r="7505" spans="21:34" x14ac:dyDescent="0.25">
      <c r="U7505">
        <v>7504</v>
      </c>
      <c r="V7505">
        <v>15652048</v>
      </c>
      <c r="W7505" t="s">
        <v>1431</v>
      </c>
      <c r="X7505">
        <v>563</v>
      </c>
      <c r="Y7505" t="s">
        <v>378</v>
      </c>
      <c r="Z7505" t="s">
        <v>436</v>
      </c>
      <c r="AA7505">
        <v>44</v>
      </c>
      <c r="AB7505">
        <v>7</v>
      </c>
      <c r="AC7505">
        <v>105007.31</v>
      </c>
      <c r="AD7505">
        <v>2</v>
      </c>
      <c r="AE7505">
        <v>1</v>
      </c>
      <c r="AF7505">
        <v>1</v>
      </c>
      <c r="AG7505">
        <v>197812.16</v>
      </c>
      <c r="AH7505">
        <v>0</v>
      </c>
    </row>
    <row r="7506" spans="21:34" x14ac:dyDescent="0.25">
      <c r="U7506">
        <v>7505</v>
      </c>
      <c r="V7506">
        <v>15587038</v>
      </c>
      <c r="W7506" t="s">
        <v>1906</v>
      </c>
      <c r="X7506">
        <v>654</v>
      </c>
      <c r="Y7506" t="s">
        <v>376</v>
      </c>
      <c r="Z7506" t="s">
        <v>437</v>
      </c>
      <c r="AA7506">
        <v>32</v>
      </c>
      <c r="AB7506">
        <v>2</v>
      </c>
      <c r="AC7506">
        <v>0</v>
      </c>
      <c r="AD7506">
        <v>1</v>
      </c>
      <c r="AE7506">
        <v>1</v>
      </c>
      <c r="AF7506">
        <v>1</v>
      </c>
      <c r="AG7506">
        <v>51972.92</v>
      </c>
      <c r="AH7506">
        <v>1</v>
      </c>
    </row>
    <row r="7507" spans="21:34" x14ac:dyDescent="0.25">
      <c r="U7507">
        <v>7506</v>
      </c>
      <c r="V7507">
        <v>15660528</v>
      </c>
      <c r="W7507" t="s">
        <v>1330</v>
      </c>
      <c r="X7507">
        <v>659</v>
      </c>
      <c r="Y7507" t="s">
        <v>376</v>
      </c>
      <c r="Z7507" t="s">
        <v>436</v>
      </c>
      <c r="AA7507">
        <v>27</v>
      </c>
      <c r="AB7507">
        <v>4</v>
      </c>
      <c r="AC7507">
        <v>0</v>
      </c>
      <c r="AD7507">
        <v>2</v>
      </c>
      <c r="AE7507">
        <v>1</v>
      </c>
      <c r="AF7507">
        <v>0</v>
      </c>
      <c r="AG7507">
        <v>99341.87</v>
      </c>
      <c r="AH7507">
        <v>0</v>
      </c>
    </row>
    <row r="7508" spans="21:34" x14ac:dyDescent="0.25">
      <c r="U7508">
        <v>7507</v>
      </c>
      <c r="V7508">
        <v>15700300</v>
      </c>
      <c r="W7508" t="s">
        <v>1288</v>
      </c>
      <c r="X7508">
        <v>674</v>
      </c>
      <c r="Y7508" t="s">
        <v>378</v>
      </c>
      <c r="Z7508" t="s">
        <v>437</v>
      </c>
      <c r="AA7508">
        <v>44</v>
      </c>
      <c r="AB7508">
        <v>4</v>
      </c>
      <c r="AC7508">
        <v>131593.85</v>
      </c>
      <c r="AD7508">
        <v>1</v>
      </c>
      <c r="AE7508">
        <v>0</v>
      </c>
      <c r="AF7508">
        <v>1</v>
      </c>
      <c r="AG7508">
        <v>171345.02</v>
      </c>
      <c r="AH7508">
        <v>1</v>
      </c>
    </row>
    <row r="7509" spans="21:34" x14ac:dyDescent="0.25">
      <c r="U7509">
        <v>7508</v>
      </c>
      <c r="V7509">
        <v>15642001</v>
      </c>
      <c r="W7509" t="s">
        <v>3170</v>
      </c>
      <c r="X7509">
        <v>576</v>
      </c>
      <c r="Y7509" t="s">
        <v>378</v>
      </c>
      <c r="Z7509" t="s">
        <v>436</v>
      </c>
      <c r="AA7509">
        <v>44</v>
      </c>
      <c r="AB7509">
        <v>9</v>
      </c>
      <c r="AC7509">
        <v>119530.52</v>
      </c>
      <c r="AD7509">
        <v>1</v>
      </c>
      <c r="AE7509">
        <v>1</v>
      </c>
      <c r="AF7509">
        <v>0</v>
      </c>
      <c r="AG7509">
        <v>119056.68</v>
      </c>
      <c r="AH7509">
        <v>1</v>
      </c>
    </row>
    <row r="7510" spans="21:34" x14ac:dyDescent="0.25">
      <c r="U7510">
        <v>7509</v>
      </c>
      <c r="V7510">
        <v>15580366</v>
      </c>
      <c r="W7510" t="s">
        <v>810</v>
      </c>
      <c r="X7510">
        <v>566</v>
      </c>
      <c r="Y7510" t="s">
        <v>378</v>
      </c>
      <c r="Z7510" t="s">
        <v>436</v>
      </c>
      <c r="AA7510">
        <v>54</v>
      </c>
      <c r="AB7510">
        <v>4</v>
      </c>
      <c r="AC7510">
        <v>118614.6</v>
      </c>
      <c r="AD7510">
        <v>2</v>
      </c>
      <c r="AE7510">
        <v>1</v>
      </c>
      <c r="AF7510">
        <v>1</v>
      </c>
      <c r="AG7510">
        <v>172601.62</v>
      </c>
      <c r="AH7510">
        <v>0</v>
      </c>
    </row>
    <row r="7511" spans="21:34" x14ac:dyDescent="0.25">
      <c r="U7511">
        <v>7510</v>
      </c>
      <c r="V7511">
        <v>15657228</v>
      </c>
      <c r="W7511" t="s">
        <v>1164</v>
      </c>
      <c r="X7511">
        <v>545</v>
      </c>
      <c r="Y7511" t="s">
        <v>378</v>
      </c>
      <c r="Z7511" t="s">
        <v>436</v>
      </c>
      <c r="AA7511">
        <v>37</v>
      </c>
      <c r="AB7511">
        <v>9</v>
      </c>
      <c r="AC7511">
        <v>95829.13</v>
      </c>
      <c r="AD7511">
        <v>2</v>
      </c>
      <c r="AE7511">
        <v>0</v>
      </c>
      <c r="AF7511">
        <v>1</v>
      </c>
      <c r="AG7511">
        <v>104936.88</v>
      </c>
      <c r="AH7511">
        <v>0</v>
      </c>
    </row>
    <row r="7512" spans="21:34" x14ac:dyDescent="0.25">
      <c r="U7512">
        <v>7511</v>
      </c>
      <c r="V7512">
        <v>15729377</v>
      </c>
      <c r="W7512" t="s">
        <v>834</v>
      </c>
      <c r="X7512">
        <v>798</v>
      </c>
      <c r="Y7512" t="s">
        <v>374</v>
      </c>
      <c r="Z7512" t="s">
        <v>436</v>
      </c>
      <c r="AA7512">
        <v>36</v>
      </c>
      <c r="AB7512">
        <v>1</v>
      </c>
      <c r="AC7512">
        <v>0</v>
      </c>
      <c r="AD7512">
        <v>2</v>
      </c>
      <c r="AE7512">
        <v>1</v>
      </c>
      <c r="AF7512">
        <v>1</v>
      </c>
      <c r="AG7512">
        <v>159044.1</v>
      </c>
      <c r="AH7512">
        <v>0</v>
      </c>
    </row>
    <row r="7513" spans="21:34" x14ac:dyDescent="0.25">
      <c r="U7513">
        <v>7512</v>
      </c>
      <c r="V7513">
        <v>15686913</v>
      </c>
      <c r="W7513" t="s">
        <v>1080</v>
      </c>
      <c r="X7513">
        <v>757</v>
      </c>
      <c r="Y7513" t="s">
        <v>374</v>
      </c>
      <c r="Z7513" t="s">
        <v>436</v>
      </c>
      <c r="AA7513">
        <v>38</v>
      </c>
      <c r="AB7513">
        <v>0</v>
      </c>
      <c r="AC7513">
        <v>0</v>
      </c>
      <c r="AD7513">
        <v>1</v>
      </c>
      <c r="AE7513">
        <v>1</v>
      </c>
      <c r="AF7513">
        <v>0</v>
      </c>
      <c r="AG7513">
        <v>83263.06</v>
      </c>
      <c r="AH7513">
        <v>0</v>
      </c>
    </row>
    <row r="7514" spans="21:34" x14ac:dyDescent="0.25">
      <c r="U7514">
        <v>7513</v>
      </c>
      <c r="V7514">
        <v>15631267</v>
      </c>
      <c r="W7514" t="s">
        <v>1081</v>
      </c>
      <c r="X7514">
        <v>641</v>
      </c>
      <c r="Y7514" t="s">
        <v>374</v>
      </c>
      <c r="Z7514" t="s">
        <v>436</v>
      </c>
      <c r="AA7514">
        <v>50</v>
      </c>
      <c r="AB7514">
        <v>6</v>
      </c>
      <c r="AC7514">
        <v>153590.73000000001</v>
      </c>
      <c r="AD7514">
        <v>2</v>
      </c>
      <c r="AE7514">
        <v>1</v>
      </c>
      <c r="AF7514">
        <v>1</v>
      </c>
      <c r="AG7514">
        <v>130910.78</v>
      </c>
      <c r="AH7514">
        <v>0</v>
      </c>
    </row>
    <row r="7515" spans="21:34" x14ac:dyDescent="0.25">
      <c r="U7515">
        <v>7514</v>
      </c>
      <c r="V7515">
        <v>15632275</v>
      </c>
      <c r="W7515" t="s">
        <v>838</v>
      </c>
      <c r="X7515">
        <v>718</v>
      </c>
      <c r="Y7515" t="s">
        <v>374</v>
      </c>
      <c r="Z7515" t="s">
        <v>436</v>
      </c>
      <c r="AA7515">
        <v>29</v>
      </c>
      <c r="AB7515">
        <v>2</v>
      </c>
      <c r="AC7515">
        <v>0</v>
      </c>
      <c r="AD7515">
        <v>1</v>
      </c>
      <c r="AE7515">
        <v>1</v>
      </c>
      <c r="AF7515">
        <v>0</v>
      </c>
      <c r="AG7515">
        <v>126336.72</v>
      </c>
      <c r="AH7515">
        <v>0</v>
      </c>
    </row>
    <row r="7516" spans="21:34" x14ac:dyDescent="0.25">
      <c r="U7516">
        <v>7515</v>
      </c>
      <c r="V7516">
        <v>15715907</v>
      </c>
      <c r="W7516" t="s">
        <v>2896</v>
      </c>
      <c r="X7516">
        <v>699</v>
      </c>
      <c r="Y7516" t="s">
        <v>374</v>
      </c>
      <c r="Z7516" t="s">
        <v>436</v>
      </c>
      <c r="AA7516">
        <v>64</v>
      </c>
      <c r="AB7516">
        <v>9</v>
      </c>
      <c r="AC7516">
        <v>113109.52</v>
      </c>
      <c r="AD7516">
        <v>1</v>
      </c>
      <c r="AE7516">
        <v>1</v>
      </c>
      <c r="AF7516">
        <v>0</v>
      </c>
      <c r="AG7516">
        <v>27980.799999999999</v>
      </c>
      <c r="AH7516">
        <v>1</v>
      </c>
    </row>
    <row r="7517" spans="21:34" x14ac:dyDescent="0.25">
      <c r="U7517">
        <v>7516</v>
      </c>
      <c r="V7517">
        <v>15764841</v>
      </c>
      <c r="W7517" t="s">
        <v>3171</v>
      </c>
      <c r="X7517">
        <v>623</v>
      </c>
      <c r="Y7517" t="s">
        <v>374</v>
      </c>
      <c r="Z7517" t="s">
        <v>437</v>
      </c>
      <c r="AA7517">
        <v>35</v>
      </c>
      <c r="AB7517">
        <v>0</v>
      </c>
      <c r="AC7517">
        <v>130557.24</v>
      </c>
      <c r="AD7517">
        <v>1</v>
      </c>
      <c r="AE7517">
        <v>1</v>
      </c>
      <c r="AF7517">
        <v>1</v>
      </c>
      <c r="AG7517">
        <v>47880.71</v>
      </c>
      <c r="AH7517">
        <v>0</v>
      </c>
    </row>
    <row r="7518" spans="21:34" x14ac:dyDescent="0.25">
      <c r="U7518">
        <v>7517</v>
      </c>
      <c r="V7518">
        <v>15748649</v>
      </c>
      <c r="W7518" t="s">
        <v>1251</v>
      </c>
      <c r="X7518">
        <v>644</v>
      </c>
      <c r="Y7518" t="s">
        <v>374</v>
      </c>
      <c r="Z7518" t="s">
        <v>436</v>
      </c>
      <c r="AA7518">
        <v>40</v>
      </c>
      <c r="AB7518">
        <v>8</v>
      </c>
      <c r="AC7518">
        <v>93183.19</v>
      </c>
      <c r="AD7518">
        <v>1</v>
      </c>
      <c r="AE7518">
        <v>1</v>
      </c>
      <c r="AF7518">
        <v>0</v>
      </c>
      <c r="AG7518">
        <v>73882.490000000005</v>
      </c>
      <c r="AH7518">
        <v>0</v>
      </c>
    </row>
    <row r="7519" spans="21:34" x14ac:dyDescent="0.25">
      <c r="U7519">
        <v>7518</v>
      </c>
      <c r="V7519">
        <v>15771409</v>
      </c>
      <c r="W7519" t="s">
        <v>1303</v>
      </c>
      <c r="X7519">
        <v>586</v>
      </c>
      <c r="Y7519" t="s">
        <v>374</v>
      </c>
      <c r="Z7519" t="s">
        <v>436</v>
      </c>
      <c r="AA7519">
        <v>58</v>
      </c>
      <c r="AB7519">
        <v>7</v>
      </c>
      <c r="AC7519">
        <v>151933.63</v>
      </c>
      <c r="AD7519">
        <v>1</v>
      </c>
      <c r="AE7519">
        <v>1</v>
      </c>
      <c r="AF7519">
        <v>0</v>
      </c>
      <c r="AG7519">
        <v>162960.04999999999</v>
      </c>
      <c r="AH7519">
        <v>1</v>
      </c>
    </row>
    <row r="7520" spans="21:34" x14ac:dyDescent="0.25">
      <c r="U7520">
        <v>7519</v>
      </c>
      <c r="V7520">
        <v>15779207</v>
      </c>
      <c r="W7520" t="s">
        <v>2197</v>
      </c>
      <c r="X7520">
        <v>500</v>
      </c>
      <c r="Y7520" t="s">
        <v>378</v>
      </c>
      <c r="Z7520" t="s">
        <v>436</v>
      </c>
      <c r="AA7520">
        <v>30</v>
      </c>
      <c r="AB7520">
        <v>2</v>
      </c>
      <c r="AC7520">
        <v>125495.64</v>
      </c>
      <c r="AD7520">
        <v>2</v>
      </c>
      <c r="AE7520">
        <v>1</v>
      </c>
      <c r="AF7520">
        <v>1</v>
      </c>
      <c r="AG7520">
        <v>68807.47</v>
      </c>
      <c r="AH7520">
        <v>0</v>
      </c>
    </row>
    <row r="7521" spans="21:34" x14ac:dyDescent="0.25">
      <c r="U7521">
        <v>7520</v>
      </c>
      <c r="V7521">
        <v>15814116</v>
      </c>
      <c r="W7521" t="s">
        <v>1835</v>
      </c>
      <c r="X7521">
        <v>583</v>
      </c>
      <c r="Y7521" t="s">
        <v>374</v>
      </c>
      <c r="Z7521" t="s">
        <v>437</v>
      </c>
      <c r="AA7521">
        <v>42</v>
      </c>
      <c r="AB7521">
        <v>7</v>
      </c>
      <c r="AC7521">
        <v>0</v>
      </c>
      <c r="AD7521">
        <v>2</v>
      </c>
      <c r="AE7521">
        <v>1</v>
      </c>
      <c r="AF7521">
        <v>0</v>
      </c>
      <c r="AG7521">
        <v>144039.04999999999</v>
      </c>
      <c r="AH7521">
        <v>0</v>
      </c>
    </row>
    <row r="7522" spans="21:34" x14ac:dyDescent="0.25">
      <c r="U7522">
        <v>7521</v>
      </c>
      <c r="V7522">
        <v>15665087</v>
      </c>
      <c r="W7522" t="s">
        <v>1258</v>
      </c>
      <c r="X7522">
        <v>595</v>
      </c>
      <c r="Y7522" t="s">
        <v>378</v>
      </c>
      <c r="Z7522" t="s">
        <v>437</v>
      </c>
      <c r="AA7522">
        <v>26</v>
      </c>
      <c r="AB7522">
        <v>8</v>
      </c>
      <c r="AC7522">
        <v>118547.72</v>
      </c>
      <c r="AD7522">
        <v>1</v>
      </c>
      <c r="AE7522">
        <v>1</v>
      </c>
      <c r="AF7522">
        <v>1</v>
      </c>
      <c r="AG7522">
        <v>151192.18</v>
      </c>
      <c r="AH7522">
        <v>0</v>
      </c>
    </row>
    <row r="7523" spans="21:34" x14ac:dyDescent="0.25">
      <c r="U7523">
        <v>7522</v>
      </c>
      <c r="V7523">
        <v>15611189</v>
      </c>
      <c r="W7523" t="s">
        <v>3172</v>
      </c>
      <c r="X7523">
        <v>670</v>
      </c>
      <c r="Y7523" t="s">
        <v>376</v>
      </c>
      <c r="Z7523" t="s">
        <v>436</v>
      </c>
      <c r="AA7523">
        <v>43</v>
      </c>
      <c r="AB7523">
        <v>1</v>
      </c>
      <c r="AC7523">
        <v>97792.21</v>
      </c>
      <c r="AD7523">
        <v>1</v>
      </c>
      <c r="AE7523">
        <v>0</v>
      </c>
      <c r="AF7523">
        <v>0</v>
      </c>
      <c r="AG7523">
        <v>120225.62</v>
      </c>
      <c r="AH7523">
        <v>0</v>
      </c>
    </row>
    <row r="7524" spans="21:34" x14ac:dyDescent="0.25">
      <c r="U7524">
        <v>7523</v>
      </c>
      <c r="V7524">
        <v>15729718</v>
      </c>
      <c r="W7524" t="s">
        <v>3173</v>
      </c>
      <c r="X7524">
        <v>610</v>
      </c>
      <c r="Y7524" t="s">
        <v>374</v>
      </c>
      <c r="Z7524" t="s">
        <v>436</v>
      </c>
      <c r="AA7524">
        <v>41</v>
      </c>
      <c r="AB7524">
        <v>6</v>
      </c>
      <c r="AC7524">
        <v>0</v>
      </c>
      <c r="AD7524">
        <v>3</v>
      </c>
      <c r="AE7524">
        <v>0</v>
      </c>
      <c r="AF7524">
        <v>0</v>
      </c>
      <c r="AG7524">
        <v>56118.81</v>
      </c>
      <c r="AH7524">
        <v>1</v>
      </c>
    </row>
    <row r="7525" spans="21:34" x14ac:dyDescent="0.25">
      <c r="U7525">
        <v>7524</v>
      </c>
      <c r="V7525">
        <v>15733602</v>
      </c>
      <c r="W7525" t="s">
        <v>3174</v>
      </c>
      <c r="X7525">
        <v>814</v>
      </c>
      <c r="Y7525" t="s">
        <v>376</v>
      </c>
      <c r="Z7525" t="s">
        <v>437</v>
      </c>
      <c r="AA7525">
        <v>72</v>
      </c>
      <c r="AB7525">
        <v>2</v>
      </c>
      <c r="AC7525">
        <v>0</v>
      </c>
      <c r="AD7525">
        <v>2</v>
      </c>
      <c r="AE7525">
        <v>0</v>
      </c>
      <c r="AF7525">
        <v>1</v>
      </c>
      <c r="AG7525">
        <v>130853.03</v>
      </c>
      <c r="AH7525">
        <v>0</v>
      </c>
    </row>
    <row r="7526" spans="21:34" x14ac:dyDescent="0.25">
      <c r="U7526">
        <v>7525</v>
      </c>
      <c r="V7526">
        <v>15620103</v>
      </c>
      <c r="W7526" t="s">
        <v>809</v>
      </c>
      <c r="X7526">
        <v>660</v>
      </c>
      <c r="Y7526" t="s">
        <v>374</v>
      </c>
      <c r="Z7526" t="s">
        <v>437</v>
      </c>
      <c r="AA7526">
        <v>40</v>
      </c>
      <c r="AB7526">
        <v>8</v>
      </c>
      <c r="AC7526">
        <v>167181.01</v>
      </c>
      <c r="AD7526">
        <v>1</v>
      </c>
      <c r="AE7526">
        <v>1</v>
      </c>
      <c r="AF7526">
        <v>1</v>
      </c>
      <c r="AG7526">
        <v>185156.94</v>
      </c>
      <c r="AH7526">
        <v>0</v>
      </c>
    </row>
    <row r="7527" spans="21:34" x14ac:dyDescent="0.25">
      <c r="U7527">
        <v>7526</v>
      </c>
      <c r="V7527">
        <v>15770406</v>
      </c>
      <c r="W7527" t="s">
        <v>680</v>
      </c>
      <c r="X7527">
        <v>580</v>
      </c>
      <c r="Y7527" t="s">
        <v>378</v>
      </c>
      <c r="Z7527" t="s">
        <v>436</v>
      </c>
      <c r="AA7527">
        <v>35</v>
      </c>
      <c r="AB7527">
        <v>9</v>
      </c>
      <c r="AC7527">
        <v>121355.19</v>
      </c>
      <c r="AD7527">
        <v>1</v>
      </c>
      <c r="AE7527">
        <v>0</v>
      </c>
      <c r="AF7527">
        <v>1</v>
      </c>
      <c r="AG7527">
        <v>35671.449999999997</v>
      </c>
      <c r="AH7527">
        <v>0</v>
      </c>
    </row>
    <row r="7528" spans="21:34" x14ac:dyDescent="0.25">
      <c r="U7528">
        <v>7527</v>
      </c>
      <c r="V7528">
        <v>15800554</v>
      </c>
      <c r="W7528" t="s">
        <v>1426</v>
      </c>
      <c r="X7528">
        <v>850</v>
      </c>
      <c r="Y7528" t="s">
        <v>374</v>
      </c>
      <c r="Z7528" t="s">
        <v>437</v>
      </c>
      <c r="AA7528">
        <v>81</v>
      </c>
      <c r="AB7528">
        <v>1</v>
      </c>
      <c r="AC7528">
        <v>0</v>
      </c>
      <c r="AD7528">
        <v>2</v>
      </c>
      <c r="AE7528">
        <v>1</v>
      </c>
      <c r="AF7528">
        <v>1</v>
      </c>
      <c r="AG7528">
        <v>59568.24</v>
      </c>
      <c r="AH7528">
        <v>0</v>
      </c>
    </row>
    <row r="7529" spans="21:34" x14ac:dyDescent="0.25">
      <c r="U7529">
        <v>7528</v>
      </c>
      <c r="V7529">
        <v>15611409</v>
      </c>
      <c r="W7529" t="s">
        <v>805</v>
      </c>
      <c r="X7529">
        <v>676</v>
      </c>
      <c r="Y7529" t="s">
        <v>376</v>
      </c>
      <c r="Z7529" t="s">
        <v>436</v>
      </c>
      <c r="AA7529">
        <v>35</v>
      </c>
      <c r="AB7529">
        <v>0</v>
      </c>
      <c r="AC7529">
        <v>0</v>
      </c>
      <c r="AD7529">
        <v>2</v>
      </c>
      <c r="AE7529">
        <v>0</v>
      </c>
      <c r="AF7529">
        <v>0</v>
      </c>
      <c r="AG7529">
        <v>139911.57999999999</v>
      </c>
      <c r="AH7529">
        <v>0</v>
      </c>
    </row>
    <row r="7530" spans="21:34" x14ac:dyDescent="0.25">
      <c r="U7530">
        <v>7529</v>
      </c>
      <c r="V7530">
        <v>15646535</v>
      </c>
      <c r="W7530" t="s">
        <v>3175</v>
      </c>
      <c r="X7530">
        <v>578</v>
      </c>
      <c r="Y7530" t="s">
        <v>374</v>
      </c>
      <c r="Z7530" t="s">
        <v>436</v>
      </c>
      <c r="AA7530">
        <v>46</v>
      </c>
      <c r="AB7530">
        <v>5</v>
      </c>
      <c r="AC7530">
        <v>113226.47</v>
      </c>
      <c r="AD7530">
        <v>1</v>
      </c>
      <c r="AE7530">
        <v>1</v>
      </c>
      <c r="AF7530">
        <v>0</v>
      </c>
      <c r="AG7530">
        <v>56770.76</v>
      </c>
      <c r="AH7530">
        <v>0</v>
      </c>
    </row>
    <row r="7531" spans="21:34" x14ac:dyDescent="0.25">
      <c r="U7531">
        <v>7530</v>
      </c>
      <c r="V7531">
        <v>15575430</v>
      </c>
      <c r="W7531" t="s">
        <v>1711</v>
      </c>
      <c r="X7531">
        <v>579</v>
      </c>
      <c r="Y7531" t="s">
        <v>374</v>
      </c>
      <c r="Z7531" t="s">
        <v>437</v>
      </c>
      <c r="AA7531">
        <v>33</v>
      </c>
      <c r="AB7531">
        <v>1</v>
      </c>
      <c r="AC7531">
        <v>118392.75</v>
      </c>
      <c r="AD7531">
        <v>1</v>
      </c>
      <c r="AE7531">
        <v>1</v>
      </c>
      <c r="AF7531">
        <v>1</v>
      </c>
      <c r="AG7531">
        <v>157564.75</v>
      </c>
      <c r="AH7531">
        <v>0</v>
      </c>
    </row>
    <row r="7532" spans="21:34" x14ac:dyDescent="0.25">
      <c r="U7532">
        <v>7531</v>
      </c>
      <c r="V7532">
        <v>15711299</v>
      </c>
      <c r="W7532" t="s">
        <v>1693</v>
      </c>
      <c r="X7532">
        <v>711</v>
      </c>
      <c r="Y7532" t="s">
        <v>378</v>
      </c>
      <c r="Z7532" t="s">
        <v>437</v>
      </c>
      <c r="AA7532">
        <v>52</v>
      </c>
      <c r="AB7532">
        <v>8</v>
      </c>
      <c r="AC7532">
        <v>145262.54</v>
      </c>
      <c r="AD7532">
        <v>1</v>
      </c>
      <c r="AE7532">
        <v>0</v>
      </c>
      <c r="AF7532">
        <v>1</v>
      </c>
      <c r="AG7532">
        <v>131473.31</v>
      </c>
      <c r="AH7532">
        <v>0</v>
      </c>
    </row>
    <row r="7533" spans="21:34" x14ac:dyDescent="0.25">
      <c r="U7533">
        <v>7532</v>
      </c>
      <c r="V7533">
        <v>15642063</v>
      </c>
      <c r="W7533" t="s">
        <v>1934</v>
      </c>
      <c r="X7533">
        <v>692</v>
      </c>
      <c r="Y7533" t="s">
        <v>374</v>
      </c>
      <c r="Z7533" t="s">
        <v>436</v>
      </c>
      <c r="AA7533">
        <v>40</v>
      </c>
      <c r="AB7533">
        <v>6</v>
      </c>
      <c r="AC7533">
        <v>163505.16</v>
      </c>
      <c r="AD7533">
        <v>1</v>
      </c>
      <c r="AE7533">
        <v>0</v>
      </c>
      <c r="AF7533">
        <v>0</v>
      </c>
      <c r="AG7533">
        <v>90424.09</v>
      </c>
      <c r="AH7533">
        <v>0</v>
      </c>
    </row>
    <row r="7534" spans="21:34" x14ac:dyDescent="0.25">
      <c r="U7534">
        <v>7533</v>
      </c>
      <c r="V7534">
        <v>15706602</v>
      </c>
      <c r="W7534" t="s">
        <v>1705</v>
      </c>
      <c r="X7534">
        <v>760</v>
      </c>
      <c r="Y7534" t="s">
        <v>376</v>
      </c>
      <c r="Z7534" t="s">
        <v>437</v>
      </c>
      <c r="AA7534">
        <v>33</v>
      </c>
      <c r="AB7534">
        <v>1</v>
      </c>
      <c r="AC7534">
        <v>118114.28</v>
      </c>
      <c r="AD7534">
        <v>2</v>
      </c>
      <c r="AE7534">
        <v>0</v>
      </c>
      <c r="AF7534">
        <v>1</v>
      </c>
      <c r="AG7534">
        <v>156660.21</v>
      </c>
      <c r="AH7534">
        <v>0</v>
      </c>
    </row>
    <row r="7535" spans="21:34" x14ac:dyDescent="0.25">
      <c r="U7535">
        <v>7534</v>
      </c>
      <c r="V7535">
        <v>15592773</v>
      </c>
      <c r="W7535" t="s">
        <v>2509</v>
      </c>
      <c r="X7535">
        <v>630</v>
      </c>
      <c r="Y7535" t="s">
        <v>378</v>
      </c>
      <c r="Z7535" t="s">
        <v>437</v>
      </c>
      <c r="AA7535">
        <v>51</v>
      </c>
      <c r="AB7535">
        <v>0</v>
      </c>
      <c r="AC7535">
        <v>108449.23</v>
      </c>
      <c r="AD7535">
        <v>3</v>
      </c>
      <c r="AE7535">
        <v>0</v>
      </c>
      <c r="AF7535">
        <v>0</v>
      </c>
      <c r="AG7535">
        <v>88372.69</v>
      </c>
      <c r="AH7535">
        <v>1</v>
      </c>
    </row>
    <row r="7536" spans="21:34" x14ac:dyDescent="0.25">
      <c r="U7536">
        <v>7535</v>
      </c>
      <c r="V7536">
        <v>15786539</v>
      </c>
      <c r="W7536" t="s">
        <v>1810</v>
      </c>
      <c r="X7536">
        <v>808</v>
      </c>
      <c r="Y7536" t="s">
        <v>374</v>
      </c>
      <c r="Z7536" t="s">
        <v>436</v>
      </c>
      <c r="AA7536">
        <v>32</v>
      </c>
      <c r="AB7536">
        <v>1</v>
      </c>
      <c r="AC7536">
        <v>0</v>
      </c>
      <c r="AD7536">
        <v>2</v>
      </c>
      <c r="AE7536">
        <v>1</v>
      </c>
      <c r="AF7536">
        <v>1</v>
      </c>
      <c r="AG7536">
        <v>46200.71</v>
      </c>
      <c r="AH7536">
        <v>0</v>
      </c>
    </row>
    <row r="7537" spans="21:34" x14ac:dyDescent="0.25">
      <c r="U7537">
        <v>7536</v>
      </c>
      <c r="V7537">
        <v>15737542</v>
      </c>
      <c r="W7537" t="s">
        <v>2032</v>
      </c>
      <c r="X7537">
        <v>611</v>
      </c>
      <c r="Y7537" t="s">
        <v>378</v>
      </c>
      <c r="Z7537" t="s">
        <v>437</v>
      </c>
      <c r="AA7537">
        <v>36</v>
      </c>
      <c r="AB7537">
        <v>10</v>
      </c>
      <c r="AC7537">
        <v>103294.56</v>
      </c>
      <c r="AD7537">
        <v>1</v>
      </c>
      <c r="AE7537">
        <v>1</v>
      </c>
      <c r="AF7537">
        <v>0</v>
      </c>
      <c r="AG7537">
        <v>160548.12</v>
      </c>
      <c r="AH7537">
        <v>0</v>
      </c>
    </row>
    <row r="7538" spans="21:34" x14ac:dyDescent="0.25">
      <c r="U7538">
        <v>7537</v>
      </c>
      <c r="V7538">
        <v>15590234</v>
      </c>
      <c r="W7538" t="s">
        <v>1088</v>
      </c>
      <c r="X7538">
        <v>697</v>
      </c>
      <c r="Y7538" t="s">
        <v>374</v>
      </c>
      <c r="Z7538" t="s">
        <v>437</v>
      </c>
      <c r="AA7538">
        <v>42</v>
      </c>
      <c r="AB7538">
        <v>1</v>
      </c>
      <c r="AC7538">
        <v>0</v>
      </c>
      <c r="AD7538">
        <v>1</v>
      </c>
      <c r="AE7538">
        <v>1</v>
      </c>
      <c r="AF7538">
        <v>0</v>
      </c>
      <c r="AG7538">
        <v>1262.83</v>
      </c>
      <c r="AH7538">
        <v>1</v>
      </c>
    </row>
    <row r="7539" spans="21:34" x14ac:dyDescent="0.25">
      <c r="U7539">
        <v>7538</v>
      </c>
      <c r="V7539">
        <v>15773776</v>
      </c>
      <c r="W7539" t="s">
        <v>809</v>
      </c>
      <c r="X7539">
        <v>655</v>
      </c>
      <c r="Y7539" t="s">
        <v>374</v>
      </c>
      <c r="Z7539" t="s">
        <v>437</v>
      </c>
      <c r="AA7539">
        <v>38</v>
      </c>
      <c r="AB7539">
        <v>6</v>
      </c>
      <c r="AC7539">
        <v>0</v>
      </c>
      <c r="AD7539">
        <v>1</v>
      </c>
      <c r="AE7539">
        <v>1</v>
      </c>
      <c r="AF7539">
        <v>1</v>
      </c>
      <c r="AG7539">
        <v>188639.28</v>
      </c>
      <c r="AH7539">
        <v>0</v>
      </c>
    </row>
    <row r="7540" spans="21:34" x14ac:dyDescent="0.25">
      <c r="U7540">
        <v>7539</v>
      </c>
      <c r="V7540">
        <v>15728082</v>
      </c>
      <c r="W7540" t="s">
        <v>1838</v>
      </c>
      <c r="X7540">
        <v>601</v>
      </c>
      <c r="Y7540" t="s">
        <v>376</v>
      </c>
      <c r="Z7540" t="s">
        <v>436</v>
      </c>
      <c r="AA7540">
        <v>28</v>
      </c>
      <c r="AB7540">
        <v>6</v>
      </c>
      <c r="AC7540">
        <v>0</v>
      </c>
      <c r="AD7540">
        <v>2</v>
      </c>
      <c r="AE7540">
        <v>1</v>
      </c>
      <c r="AF7540">
        <v>0</v>
      </c>
      <c r="AG7540">
        <v>14665.28</v>
      </c>
      <c r="AH7540">
        <v>0</v>
      </c>
    </row>
    <row r="7541" spans="21:34" x14ac:dyDescent="0.25">
      <c r="U7541">
        <v>7540</v>
      </c>
      <c r="V7541">
        <v>15609987</v>
      </c>
      <c r="W7541" t="s">
        <v>41</v>
      </c>
      <c r="X7541">
        <v>755</v>
      </c>
      <c r="Y7541" t="s">
        <v>374</v>
      </c>
      <c r="Z7541" t="s">
        <v>436</v>
      </c>
      <c r="AA7541">
        <v>42</v>
      </c>
      <c r="AB7541">
        <v>2</v>
      </c>
      <c r="AC7541">
        <v>119919.12</v>
      </c>
      <c r="AD7541">
        <v>1</v>
      </c>
      <c r="AE7541">
        <v>1</v>
      </c>
      <c r="AF7541">
        <v>0</v>
      </c>
      <c r="AG7541">
        <v>156868.21</v>
      </c>
      <c r="AH7541">
        <v>0</v>
      </c>
    </row>
    <row r="7542" spans="21:34" x14ac:dyDescent="0.25">
      <c r="U7542">
        <v>7541</v>
      </c>
      <c r="V7542">
        <v>15735330</v>
      </c>
      <c r="W7542" t="s">
        <v>1323</v>
      </c>
      <c r="X7542">
        <v>553</v>
      </c>
      <c r="Y7542" t="s">
        <v>374</v>
      </c>
      <c r="Z7542" t="s">
        <v>436</v>
      </c>
      <c r="AA7542">
        <v>37</v>
      </c>
      <c r="AB7542">
        <v>1</v>
      </c>
      <c r="AC7542">
        <v>0</v>
      </c>
      <c r="AD7542">
        <v>1</v>
      </c>
      <c r="AE7542">
        <v>1</v>
      </c>
      <c r="AF7542">
        <v>0</v>
      </c>
      <c r="AG7542">
        <v>30461.55</v>
      </c>
      <c r="AH7542">
        <v>0</v>
      </c>
    </row>
    <row r="7543" spans="21:34" x14ac:dyDescent="0.25">
      <c r="U7543">
        <v>7542</v>
      </c>
      <c r="V7543">
        <v>15649430</v>
      </c>
      <c r="W7543" t="s">
        <v>946</v>
      </c>
      <c r="X7543">
        <v>723</v>
      </c>
      <c r="Y7543" t="s">
        <v>374</v>
      </c>
      <c r="Z7543" t="s">
        <v>436</v>
      </c>
      <c r="AA7543">
        <v>28</v>
      </c>
      <c r="AB7543">
        <v>4</v>
      </c>
      <c r="AC7543">
        <v>0</v>
      </c>
      <c r="AD7543">
        <v>2</v>
      </c>
      <c r="AE7543">
        <v>1</v>
      </c>
      <c r="AF7543">
        <v>1</v>
      </c>
      <c r="AG7543">
        <v>123885.88</v>
      </c>
      <c r="AH7543">
        <v>0</v>
      </c>
    </row>
    <row r="7544" spans="21:34" x14ac:dyDescent="0.25">
      <c r="U7544">
        <v>7543</v>
      </c>
      <c r="V7544">
        <v>15768777</v>
      </c>
      <c r="W7544" t="s">
        <v>1731</v>
      </c>
      <c r="X7544">
        <v>507</v>
      </c>
      <c r="Y7544" t="s">
        <v>376</v>
      </c>
      <c r="Z7544" t="s">
        <v>437</v>
      </c>
      <c r="AA7544">
        <v>34</v>
      </c>
      <c r="AB7544">
        <v>4</v>
      </c>
      <c r="AC7544">
        <v>0</v>
      </c>
      <c r="AD7544">
        <v>2</v>
      </c>
      <c r="AE7544">
        <v>1</v>
      </c>
      <c r="AF7544">
        <v>1</v>
      </c>
      <c r="AG7544">
        <v>60688.38</v>
      </c>
      <c r="AH7544">
        <v>0</v>
      </c>
    </row>
    <row r="7545" spans="21:34" x14ac:dyDescent="0.25">
      <c r="U7545">
        <v>7544</v>
      </c>
      <c r="V7545">
        <v>15777893</v>
      </c>
      <c r="W7545" t="s">
        <v>1089</v>
      </c>
      <c r="X7545">
        <v>777</v>
      </c>
      <c r="Y7545" t="s">
        <v>374</v>
      </c>
      <c r="Z7545" t="s">
        <v>436</v>
      </c>
      <c r="AA7545">
        <v>43</v>
      </c>
      <c r="AB7545">
        <v>1</v>
      </c>
      <c r="AC7545">
        <v>0</v>
      </c>
      <c r="AD7545">
        <v>2</v>
      </c>
      <c r="AE7545">
        <v>1</v>
      </c>
      <c r="AF7545">
        <v>0</v>
      </c>
      <c r="AG7545">
        <v>21785.91</v>
      </c>
      <c r="AH7545">
        <v>0</v>
      </c>
    </row>
    <row r="7546" spans="21:34" x14ac:dyDescent="0.25">
      <c r="U7546">
        <v>7545</v>
      </c>
      <c r="V7546">
        <v>15791326</v>
      </c>
      <c r="W7546" t="s">
        <v>2197</v>
      </c>
      <c r="X7546">
        <v>566</v>
      </c>
      <c r="Y7546" t="s">
        <v>374</v>
      </c>
      <c r="Z7546" t="s">
        <v>436</v>
      </c>
      <c r="AA7546">
        <v>34</v>
      </c>
      <c r="AB7546">
        <v>3</v>
      </c>
      <c r="AC7546">
        <v>0</v>
      </c>
      <c r="AD7546">
        <v>1</v>
      </c>
      <c r="AE7546">
        <v>0</v>
      </c>
      <c r="AF7546">
        <v>0</v>
      </c>
      <c r="AG7546">
        <v>188135.69</v>
      </c>
      <c r="AH7546">
        <v>0</v>
      </c>
    </row>
    <row r="7547" spans="21:34" x14ac:dyDescent="0.25">
      <c r="U7547">
        <v>7546</v>
      </c>
      <c r="V7547">
        <v>15615176</v>
      </c>
      <c r="W7547" t="s">
        <v>3176</v>
      </c>
      <c r="X7547">
        <v>732</v>
      </c>
      <c r="Y7547" t="s">
        <v>374</v>
      </c>
      <c r="Z7547" t="s">
        <v>436</v>
      </c>
      <c r="AA7547">
        <v>26</v>
      </c>
      <c r="AB7547">
        <v>7</v>
      </c>
      <c r="AC7547">
        <v>0</v>
      </c>
      <c r="AD7547">
        <v>2</v>
      </c>
      <c r="AE7547">
        <v>1</v>
      </c>
      <c r="AF7547">
        <v>0</v>
      </c>
      <c r="AG7547">
        <v>154364.66</v>
      </c>
      <c r="AH7547">
        <v>0</v>
      </c>
    </row>
    <row r="7548" spans="21:34" x14ac:dyDescent="0.25">
      <c r="U7548">
        <v>7547</v>
      </c>
      <c r="V7548">
        <v>15735221</v>
      </c>
      <c r="W7548" t="s">
        <v>3177</v>
      </c>
      <c r="X7548">
        <v>697</v>
      </c>
      <c r="Y7548" t="s">
        <v>374</v>
      </c>
      <c r="Z7548" t="s">
        <v>437</v>
      </c>
      <c r="AA7548">
        <v>42</v>
      </c>
      <c r="AB7548">
        <v>10</v>
      </c>
      <c r="AC7548">
        <v>0</v>
      </c>
      <c r="AD7548">
        <v>2</v>
      </c>
      <c r="AE7548">
        <v>1</v>
      </c>
      <c r="AF7548">
        <v>0</v>
      </c>
      <c r="AG7548">
        <v>61312.15</v>
      </c>
      <c r="AH7548">
        <v>0</v>
      </c>
    </row>
    <row r="7549" spans="21:34" x14ac:dyDescent="0.25">
      <c r="U7549">
        <v>7548</v>
      </c>
      <c r="V7549">
        <v>15617991</v>
      </c>
      <c r="W7549" t="s">
        <v>655</v>
      </c>
      <c r="X7549">
        <v>555</v>
      </c>
      <c r="Y7549" t="s">
        <v>374</v>
      </c>
      <c r="Z7549" t="s">
        <v>436</v>
      </c>
      <c r="AA7549">
        <v>29</v>
      </c>
      <c r="AB7549">
        <v>4</v>
      </c>
      <c r="AC7549">
        <v>128744.04</v>
      </c>
      <c r="AD7549">
        <v>1</v>
      </c>
      <c r="AE7549">
        <v>1</v>
      </c>
      <c r="AF7549">
        <v>1</v>
      </c>
      <c r="AG7549">
        <v>47454.93</v>
      </c>
      <c r="AH7549">
        <v>0</v>
      </c>
    </row>
    <row r="7550" spans="21:34" x14ac:dyDescent="0.25">
      <c r="U7550">
        <v>7549</v>
      </c>
      <c r="V7550">
        <v>15658504</v>
      </c>
      <c r="W7550" t="s">
        <v>1338</v>
      </c>
      <c r="X7550">
        <v>584</v>
      </c>
      <c r="Y7550" t="s">
        <v>378</v>
      </c>
      <c r="Z7550" t="s">
        <v>437</v>
      </c>
      <c r="AA7550">
        <v>62</v>
      </c>
      <c r="AB7550">
        <v>9</v>
      </c>
      <c r="AC7550">
        <v>137727.34</v>
      </c>
      <c r="AD7550">
        <v>2</v>
      </c>
      <c r="AE7550">
        <v>0</v>
      </c>
      <c r="AF7550">
        <v>1</v>
      </c>
      <c r="AG7550">
        <v>121102.9</v>
      </c>
      <c r="AH7550">
        <v>0</v>
      </c>
    </row>
    <row r="7551" spans="21:34" x14ac:dyDescent="0.25">
      <c r="U7551">
        <v>7550</v>
      </c>
      <c r="V7551">
        <v>15785705</v>
      </c>
      <c r="W7551" t="s">
        <v>1723</v>
      </c>
      <c r="X7551">
        <v>705</v>
      </c>
      <c r="Y7551" t="s">
        <v>378</v>
      </c>
      <c r="Z7551" t="s">
        <v>437</v>
      </c>
      <c r="AA7551">
        <v>44</v>
      </c>
      <c r="AB7551">
        <v>10</v>
      </c>
      <c r="AC7551">
        <v>106731.58</v>
      </c>
      <c r="AD7551">
        <v>1</v>
      </c>
      <c r="AE7551">
        <v>1</v>
      </c>
      <c r="AF7551">
        <v>0</v>
      </c>
      <c r="AG7551">
        <v>137419.87</v>
      </c>
      <c r="AH7551">
        <v>1</v>
      </c>
    </row>
    <row r="7552" spans="21:34" x14ac:dyDescent="0.25">
      <c r="U7552">
        <v>7551</v>
      </c>
      <c r="V7552">
        <v>15801817</v>
      </c>
      <c r="W7552" t="s">
        <v>990</v>
      </c>
      <c r="X7552">
        <v>688</v>
      </c>
      <c r="Y7552" t="s">
        <v>374</v>
      </c>
      <c r="Z7552" t="s">
        <v>437</v>
      </c>
      <c r="AA7552">
        <v>38</v>
      </c>
      <c r="AB7552">
        <v>7</v>
      </c>
      <c r="AC7552">
        <v>123544.21</v>
      </c>
      <c r="AD7552">
        <v>1</v>
      </c>
      <c r="AE7552">
        <v>1</v>
      </c>
      <c r="AF7552">
        <v>1</v>
      </c>
      <c r="AG7552">
        <v>157664.01999999999</v>
      </c>
      <c r="AH7552">
        <v>0</v>
      </c>
    </row>
    <row r="7553" spans="21:34" x14ac:dyDescent="0.25">
      <c r="U7553">
        <v>7552</v>
      </c>
      <c r="V7553">
        <v>15752578</v>
      </c>
      <c r="W7553" t="s">
        <v>1459</v>
      </c>
      <c r="X7553">
        <v>626</v>
      </c>
      <c r="Y7553" t="s">
        <v>374</v>
      </c>
      <c r="Z7553" t="s">
        <v>437</v>
      </c>
      <c r="AA7553">
        <v>37</v>
      </c>
      <c r="AB7553">
        <v>2</v>
      </c>
      <c r="AC7553">
        <v>133968.95999999999</v>
      </c>
      <c r="AD7553">
        <v>2</v>
      </c>
      <c r="AE7553">
        <v>1</v>
      </c>
      <c r="AF7553">
        <v>0</v>
      </c>
      <c r="AG7553">
        <v>148689.65</v>
      </c>
      <c r="AH7553">
        <v>0</v>
      </c>
    </row>
    <row r="7554" spans="21:34" x14ac:dyDescent="0.25">
      <c r="U7554">
        <v>7553</v>
      </c>
      <c r="V7554">
        <v>15781574</v>
      </c>
      <c r="W7554" t="s">
        <v>774</v>
      </c>
      <c r="X7554">
        <v>636</v>
      </c>
      <c r="Y7554" t="s">
        <v>376</v>
      </c>
      <c r="Z7554" t="s">
        <v>436</v>
      </c>
      <c r="AA7554">
        <v>76</v>
      </c>
      <c r="AB7554">
        <v>9</v>
      </c>
      <c r="AC7554">
        <v>126534.6</v>
      </c>
      <c r="AD7554">
        <v>1</v>
      </c>
      <c r="AE7554">
        <v>1</v>
      </c>
      <c r="AF7554">
        <v>1</v>
      </c>
      <c r="AG7554">
        <v>39789.620000000003</v>
      </c>
      <c r="AH7554">
        <v>0</v>
      </c>
    </row>
    <row r="7555" spans="21:34" x14ac:dyDescent="0.25">
      <c r="U7555">
        <v>7554</v>
      </c>
      <c r="V7555">
        <v>15792107</v>
      </c>
      <c r="W7555" t="s">
        <v>975</v>
      </c>
      <c r="X7555">
        <v>719</v>
      </c>
      <c r="Y7555" t="s">
        <v>376</v>
      </c>
      <c r="Z7555" t="s">
        <v>437</v>
      </c>
      <c r="AA7555">
        <v>35</v>
      </c>
      <c r="AB7555">
        <v>8</v>
      </c>
      <c r="AC7555">
        <v>0</v>
      </c>
      <c r="AD7555">
        <v>1</v>
      </c>
      <c r="AE7555">
        <v>1</v>
      </c>
      <c r="AF7555">
        <v>1</v>
      </c>
      <c r="AG7555">
        <v>165162.4</v>
      </c>
      <c r="AH7555">
        <v>0</v>
      </c>
    </row>
    <row r="7556" spans="21:34" x14ac:dyDescent="0.25">
      <c r="U7556">
        <v>7555</v>
      </c>
      <c r="V7556">
        <v>15569917</v>
      </c>
      <c r="W7556" t="s">
        <v>3178</v>
      </c>
      <c r="X7556">
        <v>706</v>
      </c>
      <c r="Y7556" t="s">
        <v>376</v>
      </c>
      <c r="Z7556" t="s">
        <v>436</v>
      </c>
      <c r="AA7556">
        <v>30</v>
      </c>
      <c r="AB7556">
        <v>6</v>
      </c>
      <c r="AC7556">
        <v>87609.68</v>
      </c>
      <c r="AD7556">
        <v>2</v>
      </c>
      <c r="AE7556">
        <v>0</v>
      </c>
      <c r="AF7556">
        <v>0</v>
      </c>
      <c r="AG7556">
        <v>137674.54999999999</v>
      </c>
      <c r="AH7556">
        <v>1</v>
      </c>
    </row>
    <row r="7557" spans="21:34" x14ac:dyDescent="0.25">
      <c r="U7557">
        <v>7556</v>
      </c>
      <c r="V7557">
        <v>15721504</v>
      </c>
      <c r="W7557" t="s">
        <v>1067</v>
      </c>
      <c r="X7557">
        <v>731</v>
      </c>
      <c r="Y7557" t="s">
        <v>376</v>
      </c>
      <c r="Z7557" t="s">
        <v>436</v>
      </c>
      <c r="AA7557">
        <v>41</v>
      </c>
      <c r="AB7557">
        <v>3</v>
      </c>
      <c r="AC7557">
        <v>0</v>
      </c>
      <c r="AD7557">
        <v>2</v>
      </c>
      <c r="AE7557">
        <v>1</v>
      </c>
      <c r="AF7557">
        <v>0</v>
      </c>
      <c r="AG7557">
        <v>101371.72</v>
      </c>
      <c r="AH7557">
        <v>0</v>
      </c>
    </row>
    <row r="7558" spans="21:34" x14ac:dyDescent="0.25">
      <c r="U7558">
        <v>7557</v>
      </c>
      <c r="V7558">
        <v>15757306</v>
      </c>
      <c r="W7558" t="s">
        <v>841</v>
      </c>
      <c r="X7558">
        <v>738</v>
      </c>
      <c r="Y7558" t="s">
        <v>376</v>
      </c>
      <c r="Z7558" t="s">
        <v>436</v>
      </c>
      <c r="AA7558">
        <v>49</v>
      </c>
      <c r="AB7558">
        <v>3</v>
      </c>
      <c r="AC7558">
        <v>0</v>
      </c>
      <c r="AD7558">
        <v>3</v>
      </c>
      <c r="AE7558">
        <v>1</v>
      </c>
      <c r="AF7558">
        <v>1</v>
      </c>
      <c r="AG7558">
        <v>65066.48</v>
      </c>
      <c r="AH7558">
        <v>1</v>
      </c>
    </row>
    <row r="7559" spans="21:34" x14ac:dyDescent="0.25">
      <c r="U7559">
        <v>7558</v>
      </c>
      <c r="V7559">
        <v>15647295</v>
      </c>
      <c r="W7559" t="s">
        <v>657</v>
      </c>
      <c r="X7559">
        <v>426</v>
      </c>
      <c r="Y7559" t="s">
        <v>374</v>
      </c>
      <c r="Z7559" t="s">
        <v>436</v>
      </c>
      <c r="AA7559">
        <v>34</v>
      </c>
      <c r="AB7559">
        <v>9</v>
      </c>
      <c r="AC7559">
        <v>0</v>
      </c>
      <c r="AD7559">
        <v>2</v>
      </c>
      <c r="AE7559">
        <v>1</v>
      </c>
      <c r="AF7559">
        <v>0</v>
      </c>
      <c r="AG7559">
        <v>107876.91</v>
      </c>
      <c r="AH7559">
        <v>0</v>
      </c>
    </row>
    <row r="7560" spans="21:34" x14ac:dyDescent="0.25">
      <c r="U7560">
        <v>7559</v>
      </c>
      <c r="V7560">
        <v>15642098</v>
      </c>
      <c r="W7560" t="s">
        <v>1272</v>
      </c>
      <c r="X7560">
        <v>622</v>
      </c>
      <c r="Y7560" t="s">
        <v>376</v>
      </c>
      <c r="Z7560" t="s">
        <v>437</v>
      </c>
      <c r="AA7560">
        <v>36</v>
      </c>
      <c r="AB7560">
        <v>0</v>
      </c>
      <c r="AC7560">
        <v>108960</v>
      </c>
      <c r="AD7560">
        <v>2</v>
      </c>
      <c r="AE7560">
        <v>1</v>
      </c>
      <c r="AF7560">
        <v>0</v>
      </c>
      <c r="AG7560">
        <v>111180.3</v>
      </c>
      <c r="AH7560">
        <v>1</v>
      </c>
    </row>
    <row r="7561" spans="21:34" x14ac:dyDescent="0.25">
      <c r="U7561">
        <v>7560</v>
      </c>
      <c r="V7561">
        <v>15696120</v>
      </c>
      <c r="W7561" t="s">
        <v>718</v>
      </c>
      <c r="X7561">
        <v>701</v>
      </c>
      <c r="Y7561" t="s">
        <v>376</v>
      </c>
      <c r="Z7561" t="s">
        <v>437</v>
      </c>
      <c r="AA7561">
        <v>30</v>
      </c>
      <c r="AB7561">
        <v>2</v>
      </c>
      <c r="AC7561">
        <v>0</v>
      </c>
      <c r="AD7561">
        <v>2</v>
      </c>
      <c r="AE7561">
        <v>1</v>
      </c>
      <c r="AF7561">
        <v>0</v>
      </c>
      <c r="AG7561">
        <v>115650.63</v>
      </c>
      <c r="AH7561">
        <v>0</v>
      </c>
    </row>
    <row r="7562" spans="21:34" x14ac:dyDescent="0.25">
      <c r="U7562">
        <v>7561</v>
      </c>
      <c r="V7562">
        <v>15675176</v>
      </c>
      <c r="W7562" t="s">
        <v>1096</v>
      </c>
      <c r="X7562">
        <v>512</v>
      </c>
      <c r="Y7562" t="s">
        <v>374</v>
      </c>
      <c r="Z7562" t="s">
        <v>436</v>
      </c>
      <c r="AA7562">
        <v>51</v>
      </c>
      <c r="AB7562">
        <v>6</v>
      </c>
      <c r="AC7562">
        <v>144953.31</v>
      </c>
      <c r="AD7562">
        <v>1</v>
      </c>
      <c r="AE7562">
        <v>1</v>
      </c>
      <c r="AF7562">
        <v>1</v>
      </c>
      <c r="AG7562">
        <v>165035.17000000001</v>
      </c>
      <c r="AH7562">
        <v>0</v>
      </c>
    </row>
    <row r="7563" spans="21:34" x14ac:dyDescent="0.25">
      <c r="U7563">
        <v>7562</v>
      </c>
      <c r="V7563">
        <v>15700046</v>
      </c>
      <c r="W7563" t="s">
        <v>932</v>
      </c>
      <c r="X7563">
        <v>635</v>
      </c>
      <c r="Y7563" t="s">
        <v>374</v>
      </c>
      <c r="Z7563" t="s">
        <v>436</v>
      </c>
      <c r="AA7563">
        <v>41</v>
      </c>
      <c r="AB7563">
        <v>4</v>
      </c>
      <c r="AC7563">
        <v>103544.88</v>
      </c>
      <c r="AD7563">
        <v>2</v>
      </c>
      <c r="AE7563">
        <v>1</v>
      </c>
      <c r="AF7563">
        <v>0</v>
      </c>
      <c r="AG7563">
        <v>193746.55</v>
      </c>
      <c r="AH7563">
        <v>0</v>
      </c>
    </row>
    <row r="7564" spans="21:34" x14ac:dyDescent="0.25">
      <c r="U7564">
        <v>7563</v>
      </c>
      <c r="V7564">
        <v>15782089</v>
      </c>
      <c r="W7564" t="s">
        <v>3179</v>
      </c>
      <c r="X7564">
        <v>685</v>
      </c>
      <c r="Y7564" t="s">
        <v>374</v>
      </c>
      <c r="Z7564" t="s">
        <v>436</v>
      </c>
      <c r="AA7564">
        <v>33</v>
      </c>
      <c r="AB7564">
        <v>6</v>
      </c>
      <c r="AC7564">
        <v>0</v>
      </c>
      <c r="AD7564">
        <v>1</v>
      </c>
      <c r="AE7564">
        <v>1</v>
      </c>
      <c r="AF7564">
        <v>0</v>
      </c>
      <c r="AG7564">
        <v>58458.26</v>
      </c>
      <c r="AH7564">
        <v>0</v>
      </c>
    </row>
    <row r="7565" spans="21:34" x14ac:dyDescent="0.25">
      <c r="U7565">
        <v>7564</v>
      </c>
      <c r="V7565">
        <v>15706394</v>
      </c>
      <c r="W7565" t="s">
        <v>3180</v>
      </c>
      <c r="X7565">
        <v>609</v>
      </c>
      <c r="Y7565" t="s">
        <v>374</v>
      </c>
      <c r="Z7565" t="s">
        <v>436</v>
      </c>
      <c r="AA7565">
        <v>53</v>
      </c>
      <c r="AB7565">
        <v>7</v>
      </c>
      <c r="AC7565">
        <v>0</v>
      </c>
      <c r="AD7565">
        <v>2</v>
      </c>
      <c r="AE7565">
        <v>0</v>
      </c>
      <c r="AF7565">
        <v>1</v>
      </c>
      <c r="AG7565">
        <v>52332.85</v>
      </c>
      <c r="AH7565">
        <v>0</v>
      </c>
    </row>
    <row r="7566" spans="21:34" x14ac:dyDescent="0.25">
      <c r="U7566">
        <v>7565</v>
      </c>
      <c r="V7566">
        <v>15759387</v>
      </c>
      <c r="W7566" t="s">
        <v>867</v>
      </c>
      <c r="X7566">
        <v>598</v>
      </c>
      <c r="Y7566" t="s">
        <v>378</v>
      </c>
      <c r="Z7566" t="s">
        <v>436</v>
      </c>
      <c r="AA7566">
        <v>38</v>
      </c>
      <c r="AB7566">
        <v>1</v>
      </c>
      <c r="AC7566">
        <v>101487.18</v>
      </c>
      <c r="AD7566">
        <v>1</v>
      </c>
      <c r="AE7566">
        <v>1</v>
      </c>
      <c r="AF7566">
        <v>1</v>
      </c>
      <c r="AG7566">
        <v>75959.100000000006</v>
      </c>
      <c r="AH7566">
        <v>1</v>
      </c>
    </row>
    <row r="7567" spans="21:34" x14ac:dyDescent="0.25">
      <c r="U7567">
        <v>7566</v>
      </c>
      <c r="V7567">
        <v>15623369</v>
      </c>
      <c r="W7567" t="s">
        <v>3181</v>
      </c>
      <c r="X7567">
        <v>708</v>
      </c>
      <c r="Y7567" t="s">
        <v>374</v>
      </c>
      <c r="Z7567" t="s">
        <v>436</v>
      </c>
      <c r="AA7567">
        <v>52</v>
      </c>
      <c r="AB7567">
        <v>10</v>
      </c>
      <c r="AC7567">
        <v>105355.81</v>
      </c>
      <c r="AD7567">
        <v>1</v>
      </c>
      <c r="AE7567">
        <v>1</v>
      </c>
      <c r="AF7567">
        <v>0</v>
      </c>
      <c r="AG7567">
        <v>123.07</v>
      </c>
      <c r="AH7567">
        <v>1</v>
      </c>
    </row>
    <row r="7568" spans="21:34" x14ac:dyDescent="0.25">
      <c r="U7568">
        <v>7567</v>
      </c>
      <c r="V7568">
        <v>15732943</v>
      </c>
      <c r="W7568" t="s">
        <v>2604</v>
      </c>
      <c r="X7568">
        <v>574</v>
      </c>
      <c r="Y7568" t="s">
        <v>376</v>
      </c>
      <c r="Z7568" t="s">
        <v>436</v>
      </c>
      <c r="AA7568">
        <v>36</v>
      </c>
      <c r="AB7568">
        <v>4</v>
      </c>
      <c r="AC7568">
        <v>77967.5</v>
      </c>
      <c r="AD7568">
        <v>1</v>
      </c>
      <c r="AE7568">
        <v>1</v>
      </c>
      <c r="AF7568">
        <v>0</v>
      </c>
      <c r="AG7568">
        <v>167066.95000000001</v>
      </c>
      <c r="AH7568">
        <v>1</v>
      </c>
    </row>
    <row r="7569" spans="21:34" x14ac:dyDescent="0.25">
      <c r="U7569">
        <v>7568</v>
      </c>
      <c r="V7569">
        <v>15750545</v>
      </c>
      <c r="W7569" t="s">
        <v>2278</v>
      </c>
      <c r="X7569">
        <v>629</v>
      </c>
      <c r="Y7569" t="s">
        <v>374</v>
      </c>
      <c r="Z7569" t="s">
        <v>436</v>
      </c>
      <c r="AA7569">
        <v>44</v>
      </c>
      <c r="AB7569">
        <v>5</v>
      </c>
      <c r="AC7569">
        <v>0</v>
      </c>
      <c r="AD7569">
        <v>4</v>
      </c>
      <c r="AE7569">
        <v>0</v>
      </c>
      <c r="AF7569">
        <v>0</v>
      </c>
      <c r="AG7569">
        <v>117572.59</v>
      </c>
      <c r="AH7569">
        <v>1</v>
      </c>
    </row>
    <row r="7570" spans="21:34" x14ac:dyDescent="0.25">
      <c r="U7570">
        <v>7569</v>
      </c>
      <c r="V7570">
        <v>15809909</v>
      </c>
      <c r="W7570" t="s">
        <v>1654</v>
      </c>
      <c r="X7570">
        <v>422</v>
      </c>
      <c r="Y7570" t="s">
        <v>376</v>
      </c>
      <c r="Z7570" t="s">
        <v>437</v>
      </c>
      <c r="AA7570">
        <v>54</v>
      </c>
      <c r="AB7570">
        <v>4</v>
      </c>
      <c r="AC7570">
        <v>0</v>
      </c>
      <c r="AD7570">
        <v>2</v>
      </c>
      <c r="AE7570">
        <v>1</v>
      </c>
      <c r="AF7570">
        <v>1</v>
      </c>
      <c r="AG7570">
        <v>7166.71</v>
      </c>
      <c r="AH7570">
        <v>0</v>
      </c>
    </row>
    <row r="7571" spans="21:34" x14ac:dyDescent="0.25">
      <c r="U7571">
        <v>7570</v>
      </c>
      <c r="V7571">
        <v>15642448</v>
      </c>
      <c r="W7571" t="s">
        <v>1229</v>
      </c>
      <c r="X7571">
        <v>656</v>
      </c>
      <c r="Y7571" t="s">
        <v>376</v>
      </c>
      <c r="Z7571" t="s">
        <v>436</v>
      </c>
      <c r="AA7571">
        <v>28</v>
      </c>
      <c r="AB7571">
        <v>8</v>
      </c>
      <c r="AC7571">
        <v>120047.77</v>
      </c>
      <c r="AD7571">
        <v>1</v>
      </c>
      <c r="AE7571">
        <v>1</v>
      </c>
      <c r="AF7571">
        <v>1</v>
      </c>
      <c r="AG7571">
        <v>137173.39000000001</v>
      </c>
      <c r="AH7571">
        <v>0</v>
      </c>
    </row>
    <row r="7572" spans="21:34" x14ac:dyDescent="0.25">
      <c r="U7572">
        <v>7571</v>
      </c>
      <c r="V7572">
        <v>15791944</v>
      </c>
      <c r="W7572" t="s">
        <v>1277</v>
      </c>
      <c r="X7572">
        <v>697</v>
      </c>
      <c r="Y7572" t="s">
        <v>374</v>
      </c>
      <c r="Z7572" t="s">
        <v>436</v>
      </c>
      <c r="AA7572">
        <v>32</v>
      </c>
      <c r="AB7572">
        <v>7</v>
      </c>
      <c r="AC7572">
        <v>175464.85</v>
      </c>
      <c r="AD7572">
        <v>3</v>
      </c>
      <c r="AE7572">
        <v>1</v>
      </c>
      <c r="AF7572">
        <v>0</v>
      </c>
      <c r="AG7572">
        <v>116442.42</v>
      </c>
      <c r="AH7572">
        <v>1</v>
      </c>
    </row>
    <row r="7573" spans="21:34" x14ac:dyDescent="0.25">
      <c r="U7573">
        <v>7572</v>
      </c>
      <c r="V7573">
        <v>15768342</v>
      </c>
      <c r="W7573" t="s">
        <v>2934</v>
      </c>
      <c r="X7573">
        <v>718</v>
      </c>
      <c r="Y7573" t="s">
        <v>374</v>
      </c>
      <c r="Z7573" t="s">
        <v>436</v>
      </c>
      <c r="AA7573">
        <v>52</v>
      </c>
      <c r="AB7573">
        <v>8</v>
      </c>
      <c r="AC7573">
        <v>79475.3</v>
      </c>
      <c r="AD7573">
        <v>3</v>
      </c>
      <c r="AE7573">
        <v>1</v>
      </c>
      <c r="AF7573">
        <v>1</v>
      </c>
      <c r="AG7573">
        <v>32421.32</v>
      </c>
      <c r="AH7573">
        <v>1</v>
      </c>
    </row>
    <row r="7574" spans="21:34" x14ac:dyDescent="0.25">
      <c r="U7574">
        <v>7573</v>
      </c>
      <c r="V7574">
        <v>15567919</v>
      </c>
      <c r="W7574" t="s">
        <v>1099</v>
      </c>
      <c r="X7574">
        <v>586</v>
      </c>
      <c r="Y7574" t="s">
        <v>378</v>
      </c>
      <c r="Z7574" t="s">
        <v>436</v>
      </c>
      <c r="AA7574">
        <v>37</v>
      </c>
      <c r="AB7574">
        <v>8</v>
      </c>
      <c r="AC7574">
        <v>167735.69</v>
      </c>
      <c r="AD7574">
        <v>2</v>
      </c>
      <c r="AE7574">
        <v>0</v>
      </c>
      <c r="AF7574">
        <v>1</v>
      </c>
      <c r="AG7574">
        <v>104665.79</v>
      </c>
      <c r="AH7574">
        <v>0</v>
      </c>
    </row>
    <row r="7575" spans="21:34" x14ac:dyDescent="0.25">
      <c r="U7575">
        <v>7574</v>
      </c>
      <c r="V7575">
        <v>15674750</v>
      </c>
      <c r="W7575" t="s">
        <v>1587</v>
      </c>
      <c r="X7575">
        <v>481</v>
      </c>
      <c r="Y7575" t="s">
        <v>376</v>
      </c>
      <c r="Z7575" t="s">
        <v>437</v>
      </c>
      <c r="AA7575">
        <v>37</v>
      </c>
      <c r="AB7575">
        <v>8</v>
      </c>
      <c r="AC7575">
        <v>0</v>
      </c>
      <c r="AD7575">
        <v>2</v>
      </c>
      <c r="AE7575">
        <v>1</v>
      </c>
      <c r="AF7575">
        <v>0</v>
      </c>
      <c r="AG7575">
        <v>44215.86</v>
      </c>
      <c r="AH7575">
        <v>0</v>
      </c>
    </row>
    <row r="7576" spans="21:34" x14ac:dyDescent="0.25">
      <c r="U7576">
        <v>7575</v>
      </c>
      <c r="V7576">
        <v>15778345</v>
      </c>
      <c r="W7576" t="s">
        <v>864</v>
      </c>
      <c r="X7576">
        <v>749</v>
      </c>
      <c r="Y7576" t="s">
        <v>374</v>
      </c>
      <c r="Z7576" t="s">
        <v>437</v>
      </c>
      <c r="AA7576">
        <v>33</v>
      </c>
      <c r="AB7576">
        <v>1</v>
      </c>
      <c r="AC7576">
        <v>74385.98</v>
      </c>
      <c r="AD7576">
        <v>1</v>
      </c>
      <c r="AE7576">
        <v>1</v>
      </c>
      <c r="AF7576">
        <v>0</v>
      </c>
      <c r="AG7576">
        <v>20164.47</v>
      </c>
      <c r="AH7576">
        <v>0</v>
      </c>
    </row>
    <row r="7577" spans="21:34" x14ac:dyDescent="0.25">
      <c r="U7577">
        <v>7576</v>
      </c>
      <c r="V7577">
        <v>15687634</v>
      </c>
      <c r="W7577" t="s">
        <v>1439</v>
      </c>
      <c r="X7577">
        <v>561</v>
      </c>
      <c r="Y7577" t="s">
        <v>378</v>
      </c>
      <c r="Z7577" t="s">
        <v>436</v>
      </c>
      <c r="AA7577">
        <v>49</v>
      </c>
      <c r="AB7577">
        <v>5</v>
      </c>
      <c r="AC7577">
        <v>94754</v>
      </c>
      <c r="AD7577">
        <v>1</v>
      </c>
      <c r="AE7577">
        <v>1</v>
      </c>
      <c r="AF7577">
        <v>1</v>
      </c>
      <c r="AG7577">
        <v>26691.31</v>
      </c>
      <c r="AH7577">
        <v>0</v>
      </c>
    </row>
    <row r="7578" spans="21:34" x14ac:dyDescent="0.25">
      <c r="U7578">
        <v>7577</v>
      </c>
      <c r="V7578">
        <v>15666096</v>
      </c>
      <c r="W7578" t="s">
        <v>2908</v>
      </c>
      <c r="X7578">
        <v>676</v>
      </c>
      <c r="Y7578" t="s">
        <v>376</v>
      </c>
      <c r="Z7578" t="s">
        <v>436</v>
      </c>
      <c r="AA7578">
        <v>27</v>
      </c>
      <c r="AB7578">
        <v>4</v>
      </c>
      <c r="AC7578">
        <v>0</v>
      </c>
      <c r="AD7578">
        <v>1</v>
      </c>
      <c r="AE7578">
        <v>0</v>
      </c>
      <c r="AF7578">
        <v>1</v>
      </c>
      <c r="AG7578">
        <v>107955.67</v>
      </c>
      <c r="AH7578">
        <v>0</v>
      </c>
    </row>
    <row r="7579" spans="21:34" x14ac:dyDescent="0.25">
      <c r="U7579">
        <v>7578</v>
      </c>
      <c r="V7579">
        <v>15581700</v>
      </c>
      <c r="W7579" t="s">
        <v>1092</v>
      </c>
      <c r="X7579">
        <v>615</v>
      </c>
      <c r="Y7579" t="s">
        <v>378</v>
      </c>
      <c r="Z7579" t="s">
        <v>436</v>
      </c>
      <c r="AA7579">
        <v>43</v>
      </c>
      <c r="AB7579">
        <v>3</v>
      </c>
      <c r="AC7579">
        <v>86920.86</v>
      </c>
      <c r="AD7579">
        <v>1</v>
      </c>
      <c r="AE7579">
        <v>1</v>
      </c>
      <c r="AF7579">
        <v>1</v>
      </c>
      <c r="AG7579">
        <v>150048.37</v>
      </c>
      <c r="AH7579">
        <v>0</v>
      </c>
    </row>
    <row r="7580" spans="21:34" x14ac:dyDescent="0.25">
      <c r="U7580">
        <v>7579</v>
      </c>
      <c r="V7580">
        <v>15656417</v>
      </c>
      <c r="W7580" t="s">
        <v>2199</v>
      </c>
      <c r="X7580">
        <v>582</v>
      </c>
      <c r="Y7580" t="s">
        <v>374</v>
      </c>
      <c r="Z7580" t="s">
        <v>437</v>
      </c>
      <c r="AA7580">
        <v>39</v>
      </c>
      <c r="AB7580">
        <v>1</v>
      </c>
      <c r="AC7580">
        <v>132077.48000000001</v>
      </c>
      <c r="AD7580">
        <v>2</v>
      </c>
      <c r="AE7580">
        <v>1</v>
      </c>
      <c r="AF7580">
        <v>0</v>
      </c>
      <c r="AG7580">
        <v>192255.15</v>
      </c>
      <c r="AH7580">
        <v>0</v>
      </c>
    </row>
    <row r="7581" spans="21:34" x14ac:dyDescent="0.25">
      <c r="U7581">
        <v>7580</v>
      </c>
      <c r="V7581">
        <v>15649101</v>
      </c>
      <c r="W7581" t="s">
        <v>2196</v>
      </c>
      <c r="X7581">
        <v>601</v>
      </c>
      <c r="Y7581" t="s">
        <v>374</v>
      </c>
      <c r="Z7581" t="s">
        <v>436</v>
      </c>
      <c r="AA7581">
        <v>40</v>
      </c>
      <c r="AB7581">
        <v>10</v>
      </c>
      <c r="AC7581">
        <v>127847.86</v>
      </c>
      <c r="AD7581">
        <v>1</v>
      </c>
      <c r="AE7581">
        <v>0</v>
      </c>
      <c r="AF7581">
        <v>0</v>
      </c>
      <c r="AG7581">
        <v>173245.68</v>
      </c>
      <c r="AH7581">
        <v>0</v>
      </c>
    </row>
    <row r="7582" spans="21:34" x14ac:dyDescent="0.25">
      <c r="U7582">
        <v>7581</v>
      </c>
      <c r="V7582">
        <v>15781975</v>
      </c>
      <c r="W7582" t="s">
        <v>3182</v>
      </c>
      <c r="X7582">
        <v>708</v>
      </c>
      <c r="Y7582" t="s">
        <v>374</v>
      </c>
      <c r="Z7582" t="s">
        <v>436</v>
      </c>
      <c r="AA7582">
        <v>34</v>
      </c>
      <c r="AB7582">
        <v>3</v>
      </c>
      <c r="AC7582">
        <v>0</v>
      </c>
      <c r="AD7582">
        <v>1</v>
      </c>
      <c r="AE7582">
        <v>0</v>
      </c>
      <c r="AF7582">
        <v>1</v>
      </c>
      <c r="AG7582">
        <v>121457.88</v>
      </c>
      <c r="AH7582">
        <v>1</v>
      </c>
    </row>
    <row r="7583" spans="21:34" x14ac:dyDescent="0.25">
      <c r="U7583">
        <v>7582</v>
      </c>
      <c r="V7583">
        <v>15700511</v>
      </c>
      <c r="W7583" t="s">
        <v>1902</v>
      </c>
      <c r="X7583">
        <v>708</v>
      </c>
      <c r="Y7583" t="s">
        <v>378</v>
      </c>
      <c r="Z7583" t="s">
        <v>436</v>
      </c>
      <c r="AA7583">
        <v>42</v>
      </c>
      <c r="AB7583">
        <v>9</v>
      </c>
      <c r="AC7583">
        <v>176702.36</v>
      </c>
      <c r="AD7583">
        <v>2</v>
      </c>
      <c r="AE7583">
        <v>1</v>
      </c>
      <c r="AF7583">
        <v>1</v>
      </c>
      <c r="AG7583">
        <v>104804.74</v>
      </c>
      <c r="AH7583">
        <v>0</v>
      </c>
    </row>
    <row r="7584" spans="21:34" x14ac:dyDescent="0.25">
      <c r="U7584">
        <v>7583</v>
      </c>
      <c r="V7584">
        <v>15770255</v>
      </c>
      <c r="W7584" t="s">
        <v>3183</v>
      </c>
      <c r="X7584">
        <v>797</v>
      </c>
      <c r="Y7584" t="s">
        <v>378</v>
      </c>
      <c r="Z7584" t="s">
        <v>437</v>
      </c>
      <c r="AA7584">
        <v>33</v>
      </c>
      <c r="AB7584">
        <v>10</v>
      </c>
      <c r="AC7584">
        <v>83555.58</v>
      </c>
      <c r="AD7584">
        <v>1</v>
      </c>
      <c r="AE7584">
        <v>0</v>
      </c>
      <c r="AF7584">
        <v>0</v>
      </c>
      <c r="AG7584">
        <v>69767.14</v>
      </c>
      <c r="AH7584">
        <v>0</v>
      </c>
    </row>
    <row r="7585" spans="21:34" x14ac:dyDescent="0.25">
      <c r="U7585">
        <v>7584</v>
      </c>
      <c r="V7585">
        <v>15643574</v>
      </c>
      <c r="W7585" t="s">
        <v>675</v>
      </c>
      <c r="X7585">
        <v>682</v>
      </c>
      <c r="Y7585" t="s">
        <v>374</v>
      </c>
      <c r="Z7585" t="s">
        <v>436</v>
      </c>
      <c r="AA7585">
        <v>26</v>
      </c>
      <c r="AB7585">
        <v>8</v>
      </c>
      <c r="AC7585">
        <v>0</v>
      </c>
      <c r="AD7585">
        <v>2</v>
      </c>
      <c r="AE7585">
        <v>1</v>
      </c>
      <c r="AF7585">
        <v>0</v>
      </c>
      <c r="AG7585">
        <v>178373.43</v>
      </c>
      <c r="AH7585">
        <v>0</v>
      </c>
    </row>
    <row r="7586" spans="21:34" x14ac:dyDescent="0.25">
      <c r="U7586">
        <v>7585</v>
      </c>
      <c r="V7586">
        <v>15595010</v>
      </c>
      <c r="W7586" t="s">
        <v>902</v>
      </c>
      <c r="X7586">
        <v>694</v>
      </c>
      <c r="Y7586" t="s">
        <v>376</v>
      </c>
      <c r="Z7586" t="s">
        <v>437</v>
      </c>
      <c r="AA7586">
        <v>39</v>
      </c>
      <c r="AB7586">
        <v>9</v>
      </c>
      <c r="AC7586">
        <v>0</v>
      </c>
      <c r="AD7586">
        <v>2</v>
      </c>
      <c r="AE7586">
        <v>0</v>
      </c>
      <c r="AF7586">
        <v>0</v>
      </c>
      <c r="AG7586">
        <v>99924.04</v>
      </c>
      <c r="AH7586">
        <v>0</v>
      </c>
    </row>
    <row r="7587" spans="21:34" x14ac:dyDescent="0.25">
      <c r="U7587">
        <v>7586</v>
      </c>
      <c r="V7587">
        <v>15580579</v>
      </c>
      <c r="W7587" t="s">
        <v>695</v>
      </c>
      <c r="X7587">
        <v>490</v>
      </c>
      <c r="Y7587" t="s">
        <v>374</v>
      </c>
      <c r="Z7587" t="s">
        <v>437</v>
      </c>
      <c r="AA7587">
        <v>40</v>
      </c>
      <c r="AB7587">
        <v>1</v>
      </c>
      <c r="AC7587">
        <v>0</v>
      </c>
      <c r="AD7587">
        <v>1</v>
      </c>
      <c r="AE7587">
        <v>1</v>
      </c>
      <c r="AF7587">
        <v>1</v>
      </c>
      <c r="AG7587">
        <v>49594.19</v>
      </c>
      <c r="AH7587">
        <v>1</v>
      </c>
    </row>
    <row r="7588" spans="21:34" x14ac:dyDescent="0.25">
      <c r="U7588">
        <v>7587</v>
      </c>
      <c r="V7588">
        <v>15748532</v>
      </c>
      <c r="W7588" t="s">
        <v>1160</v>
      </c>
      <c r="X7588">
        <v>828</v>
      </c>
      <c r="Y7588" t="s">
        <v>376</v>
      </c>
      <c r="Z7588" t="s">
        <v>436</v>
      </c>
      <c r="AA7588">
        <v>42</v>
      </c>
      <c r="AB7588">
        <v>10</v>
      </c>
      <c r="AC7588">
        <v>0</v>
      </c>
      <c r="AD7588">
        <v>1</v>
      </c>
      <c r="AE7588">
        <v>1</v>
      </c>
      <c r="AF7588">
        <v>1</v>
      </c>
      <c r="AG7588">
        <v>186071.14</v>
      </c>
      <c r="AH7588">
        <v>0</v>
      </c>
    </row>
    <row r="7589" spans="21:34" x14ac:dyDescent="0.25">
      <c r="U7589">
        <v>7588</v>
      </c>
      <c r="V7589">
        <v>15773789</v>
      </c>
      <c r="W7589" t="s">
        <v>1824</v>
      </c>
      <c r="X7589">
        <v>594</v>
      </c>
      <c r="Y7589" t="s">
        <v>376</v>
      </c>
      <c r="Z7589" t="s">
        <v>437</v>
      </c>
      <c r="AA7589">
        <v>38</v>
      </c>
      <c r="AB7589">
        <v>7</v>
      </c>
      <c r="AC7589">
        <v>96858.35</v>
      </c>
      <c r="AD7589">
        <v>1</v>
      </c>
      <c r="AE7589">
        <v>1</v>
      </c>
      <c r="AF7589">
        <v>0</v>
      </c>
      <c r="AG7589">
        <v>77511.45</v>
      </c>
      <c r="AH7589">
        <v>0</v>
      </c>
    </row>
    <row r="7590" spans="21:34" x14ac:dyDescent="0.25">
      <c r="U7590">
        <v>7589</v>
      </c>
      <c r="V7590">
        <v>15600027</v>
      </c>
      <c r="W7590" t="s">
        <v>2001</v>
      </c>
      <c r="X7590">
        <v>579</v>
      </c>
      <c r="Y7590" t="s">
        <v>376</v>
      </c>
      <c r="Z7590" t="s">
        <v>436</v>
      </c>
      <c r="AA7590">
        <v>33</v>
      </c>
      <c r="AB7590">
        <v>1</v>
      </c>
      <c r="AC7590">
        <v>0</v>
      </c>
      <c r="AD7590">
        <v>2</v>
      </c>
      <c r="AE7590">
        <v>1</v>
      </c>
      <c r="AF7590">
        <v>1</v>
      </c>
      <c r="AG7590">
        <v>54816.57</v>
      </c>
      <c r="AH7590">
        <v>0</v>
      </c>
    </row>
    <row r="7591" spans="21:34" x14ac:dyDescent="0.25">
      <c r="U7591">
        <v>7590</v>
      </c>
      <c r="V7591">
        <v>15620832</v>
      </c>
      <c r="W7591" t="s">
        <v>1837</v>
      </c>
      <c r="X7591">
        <v>723</v>
      </c>
      <c r="Y7591" t="s">
        <v>374</v>
      </c>
      <c r="Z7591" t="s">
        <v>437</v>
      </c>
      <c r="AA7591">
        <v>35</v>
      </c>
      <c r="AB7591">
        <v>0</v>
      </c>
      <c r="AC7591">
        <v>0</v>
      </c>
      <c r="AD7591">
        <v>2</v>
      </c>
      <c r="AE7591">
        <v>0</v>
      </c>
      <c r="AF7591">
        <v>1</v>
      </c>
      <c r="AG7591">
        <v>61290.99</v>
      </c>
      <c r="AH7591">
        <v>0</v>
      </c>
    </row>
    <row r="7592" spans="21:34" x14ac:dyDescent="0.25">
      <c r="U7592">
        <v>7591</v>
      </c>
      <c r="V7592">
        <v>15568819</v>
      </c>
      <c r="W7592" t="s">
        <v>1418</v>
      </c>
      <c r="X7592">
        <v>619</v>
      </c>
      <c r="Y7592" t="s">
        <v>378</v>
      </c>
      <c r="Z7592" t="s">
        <v>437</v>
      </c>
      <c r="AA7592">
        <v>42</v>
      </c>
      <c r="AB7592">
        <v>8</v>
      </c>
      <c r="AC7592">
        <v>132796.04</v>
      </c>
      <c r="AD7592">
        <v>3</v>
      </c>
      <c r="AE7592">
        <v>1</v>
      </c>
      <c r="AF7592">
        <v>1</v>
      </c>
      <c r="AG7592">
        <v>191821.35</v>
      </c>
      <c r="AH7592">
        <v>1</v>
      </c>
    </row>
    <row r="7593" spans="21:34" x14ac:dyDescent="0.25">
      <c r="U7593">
        <v>7592</v>
      </c>
      <c r="V7593">
        <v>15748691</v>
      </c>
      <c r="W7593" t="s">
        <v>931</v>
      </c>
      <c r="X7593">
        <v>794</v>
      </c>
      <c r="Y7593" t="s">
        <v>376</v>
      </c>
      <c r="Z7593" t="s">
        <v>437</v>
      </c>
      <c r="AA7593">
        <v>30</v>
      </c>
      <c r="AB7593">
        <v>1</v>
      </c>
      <c r="AC7593">
        <v>154970.54</v>
      </c>
      <c r="AD7593">
        <v>1</v>
      </c>
      <c r="AE7593">
        <v>0</v>
      </c>
      <c r="AF7593">
        <v>1</v>
      </c>
      <c r="AG7593">
        <v>156768.45000000001</v>
      </c>
      <c r="AH7593">
        <v>0</v>
      </c>
    </row>
    <row r="7594" spans="21:34" x14ac:dyDescent="0.25">
      <c r="U7594">
        <v>7593</v>
      </c>
      <c r="V7594">
        <v>15583552</v>
      </c>
      <c r="W7594" t="s">
        <v>1156</v>
      </c>
      <c r="X7594">
        <v>674</v>
      </c>
      <c r="Y7594" t="s">
        <v>378</v>
      </c>
      <c r="Z7594" t="s">
        <v>436</v>
      </c>
      <c r="AA7594">
        <v>44</v>
      </c>
      <c r="AB7594">
        <v>3</v>
      </c>
      <c r="AC7594">
        <v>88902.21</v>
      </c>
      <c r="AD7594">
        <v>1</v>
      </c>
      <c r="AE7594">
        <v>1</v>
      </c>
      <c r="AF7594">
        <v>0</v>
      </c>
      <c r="AG7594">
        <v>73731.320000000007</v>
      </c>
      <c r="AH7594">
        <v>0</v>
      </c>
    </row>
    <row r="7595" spans="21:34" x14ac:dyDescent="0.25">
      <c r="U7595">
        <v>7594</v>
      </c>
      <c r="V7595">
        <v>15588019</v>
      </c>
      <c r="W7595" t="s">
        <v>1467</v>
      </c>
      <c r="X7595">
        <v>418</v>
      </c>
      <c r="Y7595" t="s">
        <v>374</v>
      </c>
      <c r="Z7595" t="s">
        <v>436</v>
      </c>
      <c r="AA7595">
        <v>28</v>
      </c>
      <c r="AB7595">
        <v>7</v>
      </c>
      <c r="AC7595">
        <v>98738.92</v>
      </c>
      <c r="AD7595">
        <v>1</v>
      </c>
      <c r="AE7595">
        <v>1</v>
      </c>
      <c r="AF7595">
        <v>0</v>
      </c>
      <c r="AG7595">
        <v>122190.22</v>
      </c>
      <c r="AH7595">
        <v>0</v>
      </c>
    </row>
    <row r="7596" spans="21:34" x14ac:dyDescent="0.25">
      <c r="U7596">
        <v>7595</v>
      </c>
      <c r="V7596">
        <v>15713250</v>
      </c>
      <c r="W7596" t="s">
        <v>2602</v>
      </c>
      <c r="X7596">
        <v>502</v>
      </c>
      <c r="Y7596" t="s">
        <v>374</v>
      </c>
      <c r="Z7596" t="s">
        <v>436</v>
      </c>
      <c r="AA7596">
        <v>33</v>
      </c>
      <c r="AB7596">
        <v>8</v>
      </c>
      <c r="AC7596">
        <v>0</v>
      </c>
      <c r="AD7596">
        <v>2</v>
      </c>
      <c r="AE7596">
        <v>1</v>
      </c>
      <c r="AF7596">
        <v>1</v>
      </c>
      <c r="AG7596">
        <v>123509.01</v>
      </c>
      <c r="AH7596">
        <v>0</v>
      </c>
    </row>
    <row r="7597" spans="21:34" x14ac:dyDescent="0.25">
      <c r="U7597">
        <v>7596</v>
      </c>
      <c r="V7597">
        <v>15569595</v>
      </c>
      <c r="W7597" t="s">
        <v>1202</v>
      </c>
      <c r="X7597">
        <v>678</v>
      </c>
      <c r="Y7597" t="s">
        <v>374</v>
      </c>
      <c r="Z7597" t="s">
        <v>437</v>
      </c>
      <c r="AA7597">
        <v>50</v>
      </c>
      <c r="AB7597">
        <v>6</v>
      </c>
      <c r="AC7597">
        <v>0</v>
      </c>
      <c r="AD7597">
        <v>1</v>
      </c>
      <c r="AE7597">
        <v>1</v>
      </c>
      <c r="AF7597">
        <v>0</v>
      </c>
      <c r="AG7597">
        <v>8199.5</v>
      </c>
      <c r="AH7597">
        <v>0</v>
      </c>
    </row>
    <row r="7598" spans="21:34" x14ac:dyDescent="0.25">
      <c r="U7598">
        <v>7597</v>
      </c>
      <c r="V7598">
        <v>15794868</v>
      </c>
      <c r="W7598" t="s">
        <v>1238</v>
      </c>
      <c r="X7598">
        <v>599</v>
      </c>
      <c r="Y7598" t="s">
        <v>378</v>
      </c>
      <c r="Z7598" t="s">
        <v>436</v>
      </c>
      <c r="AA7598">
        <v>40</v>
      </c>
      <c r="AB7598">
        <v>10</v>
      </c>
      <c r="AC7598">
        <v>137456.28</v>
      </c>
      <c r="AD7598">
        <v>2</v>
      </c>
      <c r="AE7598">
        <v>1</v>
      </c>
      <c r="AF7598">
        <v>1</v>
      </c>
      <c r="AG7598">
        <v>14113.11</v>
      </c>
      <c r="AH7598">
        <v>0</v>
      </c>
    </row>
    <row r="7599" spans="21:34" x14ac:dyDescent="0.25">
      <c r="U7599">
        <v>7598</v>
      </c>
      <c r="V7599">
        <v>15576680</v>
      </c>
      <c r="W7599" t="s">
        <v>849</v>
      </c>
      <c r="X7599">
        <v>736</v>
      </c>
      <c r="Y7599" t="s">
        <v>374</v>
      </c>
      <c r="Z7599" t="s">
        <v>436</v>
      </c>
      <c r="AA7599">
        <v>29</v>
      </c>
      <c r="AB7599">
        <v>4</v>
      </c>
      <c r="AC7599">
        <v>0</v>
      </c>
      <c r="AD7599">
        <v>2</v>
      </c>
      <c r="AE7599">
        <v>0</v>
      </c>
      <c r="AF7599">
        <v>0</v>
      </c>
      <c r="AG7599">
        <v>51705.01</v>
      </c>
      <c r="AH7599">
        <v>0</v>
      </c>
    </row>
    <row r="7600" spans="21:34" x14ac:dyDescent="0.25">
      <c r="U7600">
        <v>7599</v>
      </c>
      <c r="V7600">
        <v>15613699</v>
      </c>
      <c r="W7600" t="s">
        <v>2517</v>
      </c>
      <c r="X7600">
        <v>430</v>
      </c>
      <c r="Y7600" t="s">
        <v>374</v>
      </c>
      <c r="Z7600" t="s">
        <v>437</v>
      </c>
      <c r="AA7600">
        <v>60</v>
      </c>
      <c r="AB7600">
        <v>7</v>
      </c>
      <c r="AC7600">
        <v>73937.02</v>
      </c>
      <c r="AD7600">
        <v>1</v>
      </c>
      <c r="AE7600">
        <v>1</v>
      </c>
      <c r="AF7600">
        <v>0</v>
      </c>
      <c r="AG7600">
        <v>161937.62</v>
      </c>
      <c r="AH7600">
        <v>1</v>
      </c>
    </row>
    <row r="7601" spans="21:34" x14ac:dyDescent="0.25">
      <c r="U7601">
        <v>7600</v>
      </c>
      <c r="V7601">
        <v>15609758</v>
      </c>
      <c r="W7601" t="s">
        <v>3184</v>
      </c>
      <c r="X7601">
        <v>537</v>
      </c>
      <c r="Y7601" t="s">
        <v>374</v>
      </c>
      <c r="Z7601" t="s">
        <v>437</v>
      </c>
      <c r="AA7601">
        <v>45</v>
      </c>
      <c r="AB7601">
        <v>7</v>
      </c>
      <c r="AC7601">
        <v>158621.04</v>
      </c>
      <c r="AD7601">
        <v>1</v>
      </c>
      <c r="AE7601">
        <v>1</v>
      </c>
      <c r="AF7601">
        <v>0</v>
      </c>
      <c r="AG7601">
        <v>120892.96</v>
      </c>
      <c r="AH7601">
        <v>1</v>
      </c>
    </row>
    <row r="7602" spans="21:34" x14ac:dyDescent="0.25">
      <c r="U7602">
        <v>7601</v>
      </c>
      <c r="V7602">
        <v>15762392</v>
      </c>
      <c r="W7602" t="s">
        <v>3185</v>
      </c>
      <c r="X7602">
        <v>683</v>
      </c>
      <c r="Y7602" t="s">
        <v>376</v>
      </c>
      <c r="Z7602" t="s">
        <v>436</v>
      </c>
      <c r="AA7602">
        <v>30</v>
      </c>
      <c r="AB7602">
        <v>1</v>
      </c>
      <c r="AC7602">
        <v>113257.2</v>
      </c>
      <c r="AD7602">
        <v>1</v>
      </c>
      <c r="AE7602">
        <v>1</v>
      </c>
      <c r="AF7602">
        <v>1</v>
      </c>
      <c r="AG7602">
        <v>65035.02</v>
      </c>
      <c r="AH7602">
        <v>0</v>
      </c>
    </row>
    <row r="7603" spans="21:34" x14ac:dyDescent="0.25">
      <c r="U7603">
        <v>7602</v>
      </c>
      <c r="V7603">
        <v>15693382</v>
      </c>
      <c r="W7603" t="s">
        <v>1042</v>
      </c>
      <c r="X7603">
        <v>828</v>
      </c>
      <c r="Y7603" t="s">
        <v>374</v>
      </c>
      <c r="Z7603" t="s">
        <v>436</v>
      </c>
      <c r="AA7603">
        <v>31</v>
      </c>
      <c r="AB7603">
        <v>9</v>
      </c>
      <c r="AC7603">
        <v>0</v>
      </c>
      <c r="AD7603">
        <v>1</v>
      </c>
      <c r="AE7603">
        <v>0</v>
      </c>
      <c r="AF7603">
        <v>1</v>
      </c>
      <c r="AG7603">
        <v>164257.37</v>
      </c>
      <c r="AH7603">
        <v>0</v>
      </c>
    </row>
    <row r="7604" spans="21:34" x14ac:dyDescent="0.25">
      <c r="U7604">
        <v>7603</v>
      </c>
      <c r="V7604">
        <v>15791769</v>
      </c>
      <c r="W7604" t="s">
        <v>2086</v>
      </c>
      <c r="X7604">
        <v>691</v>
      </c>
      <c r="Y7604" t="s">
        <v>374</v>
      </c>
      <c r="Z7604" t="s">
        <v>437</v>
      </c>
      <c r="AA7604">
        <v>29</v>
      </c>
      <c r="AB7604">
        <v>9</v>
      </c>
      <c r="AC7604">
        <v>116536.43</v>
      </c>
      <c r="AD7604">
        <v>1</v>
      </c>
      <c r="AE7604">
        <v>1</v>
      </c>
      <c r="AF7604">
        <v>0</v>
      </c>
      <c r="AG7604">
        <v>51987.99</v>
      </c>
      <c r="AH7604">
        <v>0</v>
      </c>
    </row>
    <row r="7605" spans="21:34" x14ac:dyDescent="0.25">
      <c r="U7605">
        <v>7604</v>
      </c>
      <c r="V7605">
        <v>15712483</v>
      </c>
      <c r="W7605" t="s">
        <v>2928</v>
      </c>
      <c r="X7605">
        <v>608</v>
      </c>
      <c r="Y7605" t="s">
        <v>376</v>
      </c>
      <c r="Z7605" t="s">
        <v>437</v>
      </c>
      <c r="AA7605">
        <v>28</v>
      </c>
      <c r="AB7605">
        <v>4</v>
      </c>
      <c r="AC7605">
        <v>0</v>
      </c>
      <c r="AD7605">
        <v>2</v>
      </c>
      <c r="AE7605">
        <v>1</v>
      </c>
      <c r="AF7605">
        <v>0</v>
      </c>
      <c r="AG7605">
        <v>10899.63</v>
      </c>
      <c r="AH7605">
        <v>1</v>
      </c>
    </row>
    <row r="7606" spans="21:34" x14ac:dyDescent="0.25">
      <c r="U7606">
        <v>7605</v>
      </c>
      <c r="V7606">
        <v>15636454</v>
      </c>
      <c r="W7606" t="s">
        <v>742</v>
      </c>
      <c r="X7606">
        <v>691</v>
      </c>
      <c r="Y7606" t="s">
        <v>374</v>
      </c>
      <c r="Z7606" t="s">
        <v>437</v>
      </c>
      <c r="AA7606">
        <v>60</v>
      </c>
      <c r="AB7606">
        <v>6</v>
      </c>
      <c r="AC7606">
        <v>101070.69</v>
      </c>
      <c r="AD7606">
        <v>1</v>
      </c>
      <c r="AE7606">
        <v>1</v>
      </c>
      <c r="AF7606">
        <v>0</v>
      </c>
      <c r="AG7606">
        <v>177355.8</v>
      </c>
      <c r="AH7606">
        <v>1</v>
      </c>
    </row>
    <row r="7607" spans="21:34" x14ac:dyDescent="0.25">
      <c r="U7607">
        <v>7606</v>
      </c>
      <c r="V7607">
        <v>15710138</v>
      </c>
      <c r="W7607" t="s">
        <v>805</v>
      </c>
      <c r="X7607">
        <v>718</v>
      </c>
      <c r="Y7607" t="s">
        <v>376</v>
      </c>
      <c r="Z7607" t="s">
        <v>436</v>
      </c>
      <c r="AA7607">
        <v>39</v>
      </c>
      <c r="AB7607">
        <v>6</v>
      </c>
      <c r="AC7607">
        <v>0</v>
      </c>
      <c r="AD7607">
        <v>2</v>
      </c>
      <c r="AE7607">
        <v>0</v>
      </c>
      <c r="AF7607">
        <v>1</v>
      </c>
      <c r="AG7607">
        <v>63889.1</v>
      </c>
      <c r="AH7607">
        <v>0</v>
      </c>
    </row>
    <row r="7608" spans="21:34" x14ac:dyDescent="0.25">
      <c r="U7608">
        <v>7607</v>
      </c>
      <c r="V7608">
        <v>15571571</v>
      </c>
      <c r="W7608" t="s">
        <v>807</v>
      </c>
      <c r="X7608">
        <v>680</v>
      </c>
      <c r="Y7608" t="s">
        <v>378</v>
      </c>
      <c r="Z7608" t="s">
        <v>437</v>
      </c>
      <c r="AA7608">
        <v>31</v>
      </c>
      <c r="AB7608">
        <v>3</v>
      </c>
      <c r="AC7608">
        <v>127331.46</v>
      </c>
      <c r="AD7608">
        <v>3</v>
      </c>
      <c r="AE7608">
        <v>1</v>
      </c>
      <c r="AF7608">
        <v>1</v>
      </c>
      <c r="AG7608">
        <v>176433.6</v>
      </c>
      <c r="AH7608">
        <v>0</v>
      </c>
    </row>
    <row r="7609" spans="21:34" x14ac:dyDescent="0.25">
      <c r="U7609">
        <v>7608</v>
      </c>
      <c r="V7609">
        <v>15638751</v>
      </c>
      <c r="W7609" t="s">
        <v>1850</v>
      </c>
      <c r="X7609">
        <v>838</v>
      </c>
      <c r="Y7609" t="s">
        <v>376</v>
      </c>
      <c r="Z7609" t="s">
        <v>437</v>
      </c>
      <c r="AA7609">
        <v>41</v>
      </c>
      <c r="AB7609">
        <v>5</v>
      </c>
      <c r="AC7609">
        <v>0</v>
      </c>
      <c r="AD7609">
        <v>2</v>
      </c>
      <c r="AE7609">
        <v>1</v>
      </c>
      <c r="AF7609">
        <v>0</v>
      </c>
      <c r="AG7609">
        <v>81313.509999999995</v>
      </c>
      <c r="AH7609">
        <v>0</v>
      </c>
    </row>
    <row r="7610" spans="21:34" x14ac:dyDescent="0.25">
      <c r="U7610">
        <v>7609</v>
      </c>
      <c r="V7610">
        <v>15598574</v>
      </c>
      <c r="W7610" t="s">
        <v>1894</v>
      </c>
      <c r="X7610">
        <v>695</v>
      </c>
      <c r="Y7610" t="s">
        <v>376</v>
      </c>
      <c r="Z7610" t="s">
        <v>437</v>
      </c>
      <c r="AA7610">
        <v>31</v>
      </c>
      <c r="AB7610">
        <v>5</v>
      </c>
      <c r="AC7610">
        <v>0</v>
      </c>
      <c r="AD7610">
        <v>2</v>
      </c>
      <c r="AE7610">
        <v>0</v>
      </c>
      <c r="AF7610">
        <v>1</v>
      </c>
      <c r="AG7610">
        <v>13998.88</v>
      </c>
      <c r="AH7610">
        <v>0</v>
      </c>
    </row>
    <row r="7611" spans="21:34" x14ac:dyDescent="0.25">
      <c r="U7611">
        <v>7610</v>
      </c>
      <c r="V7611">
        <v>15796787</v>
      </c>
      <c r="W7611" t="s">
        <v>1073</v>
      </c>
      <c r="X7611">
        <v>681</v>
      </c>
      <c r="Y7611" t="s">
        <v>374</v>
      </c>
      <c r="Z7611" t="s">
        <v>436</v>
      </c>
      <c r="AA7611">
        <v>46</v>
      </c>
      <c r="AB7611">
        <v>0</v>
      </c>
      <c r="AC7611">
        <v>105969.42</v>
      </c>
      <c r="AD7611">
        <v>1</v>
      </c>
      <c r="AE7611">
        <v>1</v>
      </c>
      <c r="AF7611">
        <v>0</v>
      </c>
      <c r="AG7611">
        <v>5771.56</v>
      </c>
      <c r="AH7611">
        <v>0</v>
      </c>
    </row>
    <row r="7612" spans="21:34" x14ac:dyDescent="0.25">
      <c r="U7612">
        <v>7611</v>
      </c>
      <c r="V7612">
        <v>15615670</v>
      </c>
      <c r="W7612" t="s">
        <v>2165</v>
      </c>
      <c r="X7612">
        <v>762</v>
      </c>
      <c r="Y7612" t="s">
        <v>374</v>
      </c>
      <c r="Z7612" t="s">
        <v>436</v>
      </c>
      <c r="AA7612">
        <v>36</v>
      </c>
      <c r="AB7612">
        <v>5</v>
      </c>
      <c r="AC7612">
        <v>119547.46</v>
      </c>
      <c r="AD7612">
        <v>1</v>
      </c>
      <c r="AE7612">
        <v>1</v>
      </c>
      <c r="AF7612">
        <v>1</v>
      </c>
      <c r="AG7612">
        <v>42693.65</v>
      </c>
      <c r="AH7612">
        <v>0</v>
      </c>
    </row>
    <row r="7613" spans="21:34" x14ac:dyDescent="0.25">
      <c r="U7613">
        <v>7612</v>
      </c>
      <c r="V7613">
        <v>15705506</v>
      </c>
      <c r="W7613" t="s">
        <v>1426</v>
      </c>
      <c r="X7613">
        <v>751</v>
      </c>
      <c r="Y7613" t="s">
        <v>376</v>
      </c>
      <c r="Z7613" t="s">
        <v>436</v>
      </c>
      <c r="AA7613">
        <v>38</v>
      </c>
      <c r="AB7613">
        <v>7</v>
      </c>
      <c r="AC7613">
        <v>0</v>
      </c>
      <c r="AD7613">
        <v>2</v>
      </c>
      <c r="AE7613">
        <v>0</v>
      </c>
      <c r="AF7613">
        <v>0</v>
      </c>
      <c r="AG7613">
        <v>90839.61</v>
      </c>
      <c r="AH7613">
        <v>0</v>
      </c>
    </row>
    <row r="7614" spans="21:34" x14ac:dyDescent="0.25">
      <c r="U7614">
        <v>7613</v>
      </c>
      <c r="V7614">
        <v>15599535</v>
      </c>
      <c r="W7614" t="s">
        <v>3180</v>
      </c>
      <c r="X7614">
        <v>678</v>
      </c>
      <c r="Y7614" t="s">
        <v>376</v>
      </c>
      <c r="Z7614" t="s">
        <v>436</v>
      </c>
      <c r="AA7614">
        <v>28</v>
      </c>
      <c r="AB7614">
        <v>5</v>
      </c>
      <c r="AC7614">
        <v>138668.18</v>
      </c>
      <c r="AD7614">
        <v>1</v>
      </c>
      <c r="AE7614">
        <v>1</v>
      </c>
      <c r="AF7614">
        <v>1</v>
      </c>
      <c r="AG7614">
        <v>54144.01</v>
      </c>
      <c r="AH7614">
        <v>0</v>
      </c>
    </row>
    <row r="7615" spans="21:34" x14ac:dyDescent="0.25">
      <c r="U7615">
        <v>7614</v>
      </c>
      <c r="V7615">
        <v>15768449</v>
      </c>
      <c r="W7615" t="s">
        <v>957</v>
      </c>
      <c r="X7615">
        <v>634</v>
      </c>
      <c r="Y7615" t="s">
        <v>374</v>
      </c>
      <c r="Z7615" t="s">
        <v>437</v>
      </c>
      <c r="AA7615">
        <v>37</v>
      </c>
      <c r="AB7615">
        <v>7</v>
      </c>
      <c r="AC7615">
        <v>51582.5</v>
      </c>
      <c r="AD7615">
        <v>2</v>
      </c>
      <c r="AE7615">
        <v>1</v>
      </c>
      <c r="AF7615">
        <v>1</v>
      </c>
      <c r="AG7615">
        <v>184312.88</v>
      </c>
      <c r="AH7615">
        <v>0</v>
      </c>
    </row>
    <row r="7616" spans="21:34" x14ac:dyDescent="0.25">
      <c r="U7616">
        <v>7615</v>
      </c>
      <c r="V7616">
        <v>15725002</v>
      </c>
      <c r="W7616" t="s">
        <v>41</v>
      </c>
      <c r="X7616">
        <v>749</v>
      </c>
      <c r="Y7616" t="s">
        <v>374</v>
      </c>
      <c r="Z7616" t="s">
        <v>436</v>
      </c>
      <c r="AA7616">
        <v>37</v>
      </c>
      <c r="AB7616">
        <v>7</v>
      </c>
      <c r="AC7616">
        <v>0</v>
      </c>
      <c r="AD7616">
        <v>2</v>
      </c>
      <c r="AE7616">
        <v>1</v>
      </c>
      <c r="AF7616">
        <v>0</v>
      </c>
      <c r="AG7616">
        <v>20306.79</v>
      </c>
      <c r="AH7616">
        <v>0</v>
      </c>
    </row>
    <row r="7617" spans="21:34" x14ac:dyDescent="0.25">
      <c r="U7617">
        <v>7616</v>
      </c>
      <c r="V7617">
        <v>15611682</v>
      </c>
      <c r="W7617" t="s">
        <v>884</v>
      </c>
      <c r="X7617">
        <v>590</v>
      </c>
      <c r="Y7617" t="s">
        <v>376</v>
      </c>
      <c r="Z7617" t="s">
        <v>436</v>
      </c>
      <c r="AA7617">
        <v>37</v>
      </c>
      <c r="AB7617">
        <v>6</v>
      </c>
      <c r="AC7617">
        <v>169902.92</v>
      </c>
      <c r="AD7617">
        <v>1</v>
      </c>
      <c r="AE7617">
        <v>1</v>
      </c>
      <c r="AF7617">
        <v>1</v>
      </c>
      <c r="AG7617">
        <v>128256.18</v>
      </c>
      <c r="AH7617">
        <v>0</v>
      </c>
    </row>
    <row r="7618" spans="21:34" x14ac:dyDescent="0.25">
      <c r="U7618">
        <v>7617</v>
      </c>
      <c r="V7618">
        <v>15749964</v>
      </c>
      <c r="W7618" t="s">
        <v>363</v>
      </c>
      <c r="X7618">
        <v>610</v>
      </c>
      <c r="Y7618" t="s">
        <v>374</v>
      </c>
      <c r="Z7618" t="s">
        <v>437</v>
      </c>
      <c r="AA7618">
        <v>27</v>
      </c>
      <c r="AB7618">
        <v>4</v>
      </c>
      <c r="AC7618">
        <v>87262.399999999994</v>
      </c>
      <c r="AD7618">
        <v>2</v>
      </c>
      <c r="AE7618">
        <v>1</v>
      </c>
      <c r="AF7618">
        <v>0</v>
      </c>
      <c r="AG7618">
        <v>182720.07</v>
      </c>
      <c r="AH7618">
        <v>0</v>
      </c>
    </row>
    <row r="7619" spans="21:34" x14ac:dyDescent="0.25">
      <c r="U7619">
        <v>7618</v>
      </c>
      <c r="V7619">
        <v>15678779</v>
      </c>
      <c r="W7619" t="s">
        <v>3186</v>
      </c>
      <c r="X7619">
        <v>502</v>
      </c>
      <c r="Y7619" t="s">
        <v>374</v>
      </c>
      <c r="Z7619" t="s">
        <v>436</v>
      </c>
      <c r="AA7619">
        <v>33</v>
      </c>
      <c r="AB7619">
        <v>7</v>
      </c>
      <c r="AC7619">
        <v>0</v>
      </c>
      <c r="AD7619">
        <v>2</v>
      </c>
      <c r="AE7619">
        <v>0</v>
      </c>
      <c r="AF7619">
        <v>1</v>
      </c>
      <c r="AG7619">
        <v>4082.52</v>
      </c>
      <c r="AH7619">
        <v>0</v>
      </c>
    </row>
    <row r="7620" spans="21:34" x14ac:dyDescent="0.25">
      <c r="U7620">
        <v>7619</v>
      </c>
      <c r="V7620">
        <v>15752601</v>
      </c>
      <c r="W7620" t="s">
        <v>2534</v>
      </c>
      <c r="X7620">
        <v>578</v>
      </c>
      <c r="Y7620" t="s">
        <v>374</v>
      </c>
      <c r="Z7620" t="s">
        <v>437</v>
      </c>
      <c r="AA7620">
        <v>40</v>
      </c>
      <c r="AB7620">
        <v>7</v>
      </c>
      <c r="AC7620">
        <v>0</v>
      </c>
      <c r="AD7620">
        <v>2</v>
      </c>
      <c r="AE7620">
        <v>0</v>
      </c>
      <c r="AF7620">
        <v>0</v>
      </c>
      <c r="AG7620">
        <v>102233.73</v>
      </c>
      <c r="AH7620">
        <v>0</v>
      </c>
    </row>
    <row r="7621" spans="21:34" x14ac:dyDescent="0.25">
      <c r="U7621">
        <v>7620</v>
      </c>
      <c r="V7621">
        <v>15758477</v>
      </c>
      <c r="W7621" t="s">
        <v>3187</v>
      </c>
      <c r="X7621">
        <v>547</v>
      </c>
      <c r="Y7621" t="s">
        <v>374</v>
      </c>
      <c r="Z7621" t="s">
        <v>437</v>
      </c>
      <c r="AA7621">
        <v>32</v>
      </c>
      <c r="AB7621">
        <v>2</v>
      </c>
      <c r="AC7621">
        <v>0</v>
      </c>
      <c r="AD7621">
        <v>2</v>
      </c>
      <c r="AE7621">
        <v>1</v>
      </c>
      <c r="AF7621">
        <v>0</v>
      </c>
      <c r="AG7621">
        <v>132002.82999999999</v>
      </c>
      <c r="AH7621">
        <v>0</v>
      </c>
    </row>
    <row r="7622" spans="21:34" x14ac:dyDescent="0.25">
      <c r="U7622">
        <v>7621</v>
      </c>
      <c r="V7622">
        <v>15629133</v>
      </c>
      <c r="W7622" t="s">
        <v>975</v>
      </c>
      <c r="X7622">
        <v>579</v>
      </c>
      <c r="Y7622" t="s">
        <v>374</v>
      </c>
      <c r="Z7622" t="s">
        <v>437</v>
      </c>
      <c r="AA7622">
        <v>27</v>
      </c>
      <c r="AB7622">
        <v>9</v>
      </c>
      <c r="AC7622">
        <v>0</v>
      </c>
      <c r="AD7622">
        <v>2</v>
      </c>
      <c r="AE7622">
        <v>1</v>
      </c>
      <c r="AF7622">
        <v>0</v>
      </c>
      <c r="AG7622">
        <v>126838.7</v>
      </c>
      <c r="AH7622">
        <v>0</v>
      </c>
    </row>
    <row r="7623" spans="21:34" x14ac:dyDescent="0.25">
      <c r="U7623">
        <v>7622</v>
      </c>
      <c r="V7623">
        <v>15604963</v>
      </c>
      <c r="W7623" t="s">
        <v>1268</v>
      </c>
      <c r="X7623">
        <v>661</v>
      </c>
      <c r="Y7623" t="s">
        <v>374</v>
      </c>
      <c r="Z7623" t="s">
        <v>436</v>
      </c>
      <c r="AA7623">
        <v>39</v>
      </c>
      <c r="AB7623">
        <v>5</v>
      </c>
      <c r="AC7623">
        <v>0</v>
      </c>
      <c r="AD7623">
        <v>2</v>
      </c>
      <c r="AE7623">
        <v>0</v>
      </c>
      <c r="AF7623">
        <v>0</v>
      </c>
      <c r="AG7623">
        <v>181461.46</v>
      </c>
      <c r="AH7623">
        <v>0</v>
      </c>
    </row>
    <row r="7624" spans="21:34" x14ac:dyDescent="0.25">
      <c r="U7624">
        <v>7623</v>
      </c>
      <c r="V7624">
        <v>15796413</v>
      </c>
      <c r="W7624" t="s">
        <v>1703</v>
      </c>
      <c r="X7624">
        <v>794</v>
      </c>
      <c r="Y7624" t="s">
        <v>374</v>
      </c>
      <c r="Z7624" t="s">
        <v>436</v>
      </c>
      <c r="AA7624">
        <v>46</v>
      </c>
      <c r="AB7624">
        <v>6</v>
      </c>
      <c r="AC7624">
        <v>0</v>
      </c>
      <c r="AD7624">
        <v>2</v>
      </c>
      <c r="AE7624">
        <v>1</v>
      </c>
      <c r="AF7624">
        <v>0</v>
      </c>
      <c r="AG7624">
        <v>195325.74</v>
      </c>
      <c r="AH7624">
        <v>0</v>
      </c>
    </row>
    <row r="7625" spans="21:34" x14ac:dyDescent="0.25">
      <c r="U7625">
        <v>7624</v>
      </c>
      <c r="V7625">
        <v>15812470</v>
      </c>
      <c r="W7625" t="s">
        <v>2172</v>
      </c>
      <c r="X7625">
        <v>719</v>
      </c>
      <c r="Y7625" t="s">
        <v>374</v>
      </c>
      <c r="Z7625" t="s">
        <v>436</v>
      </c>
      <c r="AA7625">
        <v>61</v>
      </c>
      <c r="AB7625">
        <v>5</v>
      </c>
      <c r="AC7625">
        <v>0</v>
      </c>
      <c r="AD7625">
        <v>2</v>
      </c>
      <c r="AE7625">
        <v>0</v>
      </c>
      <c r="AF7625">
        <v>1</v>
      </c>
      <c r="AG7625">
        <v>29132.43</v>
      </c>
      <c r="AH7625">
        <v>0</v>
      </c>
    </row>
    <row r="7626" spans="21:34" x14ac:dyDescent="0.25">
      <c r="U7626">
        <v>7625</v>
      </c>
      <c r="V7626">
        <v>15587443</v>
      </c>
      <c r="W7626" t="s">
        <v>3188</v>
      </c>
      <c r="X7626">
        <v>728</v>
      </c>
      <c r="Y7626" t="s">
        <v>374</v>
      </c>
      <c r="Z7626" t="s">
        <v>437</v>
      </c>
      <c r="AA7626">
        <v>69</v>
      </c>
      <c r="AB7626">
        <v>1</v>
      </c>
      <c r="AC7626">
        <v>0</v>
      </c>
      <c r="AD7626">
        <v>2</v>
      </c>
      <c r="AE7626">
        <v>1</v>
      </c>
      <c r="AF7626">
        <v>1</v>
      </c>
      <c r="AG7626">
        <v>131804.85999999999</v>
      </c>
      <c r="AH7626">
        <v>0</v>
      </c>
    </row>
    <row r="7627" spans="21:34" x14ac:dyDescent="0.25">
      <c r="U7627">
        <v>7626</v>
      </c>
      <c r="V7627">
        <v>15689692</v>
      </c>
      <c r="W7627" t="s">
        <v>1202</v>
      </c>
      <c r="X7627">
        <v>598</v>
      </c>
      <c r="Y7627" t="s">
        <v>378</v>
      </c>
      <c r="Z7627" t="s">
        <v>436</v>
      </c>
      <c r="AA7627">
        <v>19</v>
      </c>
      <c r="AB7627">
        <v>3</v>
      </c>
      <c r="AC7627">
        <v>150348.37</v>
      </c>
      <c r="AD7627">
        <v>1</v>
      </c>
      <c r="AE7627">
        <v>1</v>
      </c>
      <c r="AF7627">
        <v>1</v>
      </c>
      <c r="AG7627">
        <v>173784.04</v>
      </c>
      <c r="AH7627">
        <v>0</v>
      </c>
    </row>
    <row r="7628" spans="21:34" x14ac:dyDescent="0.25">
      <c r="U7628">
        <v>7627</v>
      </c>
      <c r="V7628">
        <v>15779586</v>
      </c>
      <c r="W7628" t="s">
        <v>1810</v>
      </c>
      <c r="X7628">
        <v>822</v>
      </c>
      <c r="Y7628" t="s">
        <v>378</v>
      </c>
      <c r="Z7628" t="s">
        <v>437</v>
      </c>
      <c r="AA7628">
        <v>46</v>
      </c>
      <c r="AB7628">
        <v>3</v>
      </c>
      <c r="AC7628">
        <v>115074.02</v>
      </c>
      <c r="AD7628">
        <v>2</v>
      </c>
      <c r="AE7628">
        <v>1</v>
      </c>
      <c r="AF7628">
        <v>0</v>
      </c>
      <c r="AG7628">
        <v>26249.86</v>
      </c>
      <c r="AH7628">
        <v>0</v>
      </c>
    </row>
    <row r="7629" spans="21:34" x14ac:dyDescent="0.25">
      <c r="U7629">
        <v>7628</v>
      </c>
      <c r="V7629">
        <v>15667588</v>
      </c>
      <c r="W7629" t="s">
        <v>1972</v>
      </c>
      <c r="X7629">
        <v>670</v>
      </c>
      <c r="Y7629" t="s">
        <v>376</v>
      </c>
      <c r="Z7629" t="s">
        <v>437</v>
      </c>
      <c r="AA7629">
        <v>40</v>
      </c>
      <c r="AB7629">
        <v>3</v>
      </c>
      <c r="AC7629">
        <v>0</v>
      </c>
      <c r="AD7629">
        <v>1</v>
      </c>
      <c r="AE7629">
        <v>1</v>
      </c>
      <c r="AF7629">
        <v>1</v>
      </c>
      <c r="AG7629">
        <v>182650.15</v>
      </c>
      <c r="AH7629">
        <v>0</v>
      </c>
    </row>
    <row r="7630" spans="21:34" x14ac:dyDescent="0.25">
      <c r="U7630">
        <v>7629</v>
      </c>
      <c r="V7630">
        <v>15624423</v>
      </c>
      <c r="W7630" t="s">
        <v>1546</v>
      </c>
      <c r="X7630">
        <v>850</v>
      </c>
      <c r="Y7630" t="s">
        <v>374</v>
      </c>
      <c r="Z7630" t="s">
        <v>436</v>
      </c>
      <c r="AA7630">
        <v>28</v>
      </c>
      <c r="AB7630">
        <v>8</v>
      </c>
      <c r="AC7630">
        <v>99986.98</v>
      </c>
      <c r="AD7630">
        <v>1</v>
      </c>
      <c r="AE7630">
        <v>1</v>
      </c>
      <c r="AF7630">
        <v>0</v>
      </c>
      <c r="AG7630">
        <v>196582.55</v>
      </c>
      <c r="AH7630">
        <v>0</v>
      </c>
    </row>
    <row r="7631" spans="21:34" x14ac:dyDescent="0.25">
      <c r="U7631">
        <v>7630</v>
      </c>
      <c r="V7631">
        <v>15591107</v>
      </c>
      <c r="W7631" t="s">
        <v>3189</v>
      </c>
      <c r="X7631">
        <v>723</v>
      </c>
      <c r="Y7631" t="s">
        <v>378</v>
      </c>
      <c r="Z7631" t="s">
        <v>437</v>
      </c>
      <c r="AA7631">
        <v>68</v>
      </c>
      <c r="AB7631">
        <v>3</v>
      </c>
      <c r="AC7631">
        <v>110357</v>
      </c>
      <c r="AD7631">
        <v>1</v>
      </c>
      <c r="AE7631">
        <v>0</v>
      </c>
      <c r="AF7631">
        <v>0</v>
      </c>
      <c r="AG7631">
        <v>141977.54</v>
      </c>
      <c r="AH7631">
        <v>1</v>
      </c>
    </row>
    <row r="7632" spans="21:34" x14ac:dyDescent="0.25">
      <c r="U7632">
        <v>7631</v>
      </c>
      <c r="V7632">
        <v>15748986</v>
      </c>
      <c r="W7632" t="s">
        <v>2489</v>
      </c>
      <c r="X7632">
        <v>705</v>
      </c>
      <c r="Y7632" t="s">
        <v>378</v>
      </c>
      <c r="Z7632" t="s">
        <v>436</v>
      </c>
      <c r="AA7632">
        <v>42</v>
      </c>
      <c r="AB7632">
        <v>8</v>
      </c>
      <c r="AC7632">
        <v>166685.92000000001</v>
      </c>
      <c r="AD7632">
        <v>2</v>
      </c>
      <c r="AE7632">
        <v>1</v>
      </c>
      <c r="AF7632">
        <v>1</v>
      </c>
      <c r="AG7632">
        <v>55313.51</v>
      </c>
      <c r="AH7632">
        <v>0</v>
      </c>
    </row>
    <row r="7633" spans="21:34" x14ac:dyDescent="0.25">
      <c r="U7633">
        <v>7632</v>
      </c>
      <c r="V7633">
        <v>15793896</v>
      </c>
      <c r="W7633" t="s">
        <v>2152</v>
      </c>
      <c r="X7633">
        <v>677</v>
      </c>
      <c r="Y7633" t="s">
        <v>376</v>
      </c>
      <c r="Z7633" t="s">
        <v>436</v>
      </c>
      <c r="AA7633">
        <v>40</v>
      </c>
      <c r="AB7633">
        <v>7</v>
      </c>
      <c r="AC7633">
        <v>95312.8</v>
      </c>
      <c r="AD7633">
        <v>1</v>
      </c>
      <c r="AE7633">
        <v>1</v>
      </c>
      <c r="AF7633">
        <v>1</v>
      </c>
      <c r="AG7633">
        <v>62944.75</v>
      </c>
      <c r="AH7633">
        <v>0</v>
      </c>
    </row>
    <row r="7634" spans="21:34" x14ac:dyDescent="0.25">
      <c r="U7634">
        <v>7633</v>
      </c>
      <c r="V7634">
        <v>15620570</v>
      </c>
      <c r="W7634" t="s">
        <v>2073</v>
      </c>
      <c r="X7634">
        <v>736</v>
      </c>
      <c r="Y7634" t="s">
        <v>374</v>
      </c>
      <c r="Z7634" t="s">
        <v>436</v>
      </c>
      <c r="AA7634">
        <v>43</v>
      </c>
      <c r="AB7634">
        <v>4</v>
      </c>
      <c r="AC7634">
        <v>202443.47</v>
      </c>
      <c r="AD7634">
        <v>1</v>
      </c>
      <c r="AE7634">
        <v>1</v>
      </c>
      <c r="AF7634">
        <v>0</v>
      </c>
      <c r="AG7634">
        <v>72375.03</v>
      </c>
      <c r="AH7634">
        <v>0</v>
      </c>
    </row>
    <row r="7635" spans="21:34" x14ac:dyDescent="0.25">
      <c r="U7635">
        <v>7634</v>
      </c>
      <c r="V7635">
        <v>15727811</v>
      </c>
      <c r="W7635" t="s">
        <v>1240</v>
      </c>
      <c r="X7635">
        <v>661</v>
      </c>
      <c r="Y7635" t="s">
        <v>378</v>
      </c>
      <c r="Z7635" t="s">
        <v>437</v>
      </c>
      <c r="AA7635">
        <v>47</v>
      </c>
      <c r="AB7635">
        <v>0</v>
      </c>
      <c r="AC7635">
        <v>109493.62</v>
      </c>
      <c r="AD7635">
        <v>1</v>
      </c>
      <c r="AE7635">
        <v>0</v>
      </c>
      <c r="AF7635">
        <v>0</v>
      </c>
      <c r="AG7635">
        <v>188324.01</v>
      </c>
      <c r="AH7635">
        <v>1</v>
      </c>
    </row>
    <row r="7636" spans="21:34" x14ac:dyDescent="0.25">
      <c r="U7636">
        <v>7635</v>
      </c>
      <c r="V7636">
        <v>15707681</v>
      </c>
      <c r="W7636" t="s">
        <v>1161</v>
      </c>
      <c r="X7636">
        <v>501</v>
      </c>
      <c r="Y7636" t="s">
        <v>378</v>
      </c>
      <c r="Z7636" t="s">
        <v>436</v>
      </c>
      <c r="AA7636">
        <v>38</v>
      </c>
      <c r="AB7636">
        <v>9</v>
      </c>
      <c r="AC7636">
        <v>88977.39</v>
      </c>
      <c r="AD7636">
        <v>2</v>
      </c>
      <c r="AE7636">
        <v>0</v>
      </c>
      <c r="AF7636">
        <v>1</v>
      </c>
      <c r="AG7636">
        <v>133403.07</v>
      </c>
      <c r="AH7636">
        <v>0</v>
      </c>
    </row>
    <row r="7637" spans="21:34" x14ac:dyDescent="0.25">
      <c r="U7637">
        <v>7636</v>
      </c>
      <c r="V7637">
        <v>15702030</v>
      </c>
      <c r="W7637" t="s">
        <v>3190</v>
      </c>
      <c r="X7637">
        <v>516</v>
      </c>
      <c r="Y7637" t="s">
        <v>374</v>
      </c>
      <c r="Z7637" t="s">
        <v>437</v>
      </c>
      <c r="AA7637">
        <v>29</v>
      </c>
      <c r="AB7637">
        <v>2</v>
      </c>
      <c r="AC7637">
        <v>104982.57</v>
      </c>
      <c r="AD7637">
        <v>1</v>
      </c>
      <c r="AE7637">
        <v>1</v>
      </c>
      <c r="AF7637">
        <v>0</v>
      </c>
      <c r="AG7637">
        <v>157378.5</v>
      </c>
      <c r="AH7637">
        <v>0</v>
      </c>
    </row>
    <row r="7638" spans="21:34" x14ac:dyDescent="0.25">
      <c r="U7638">
        <v>7637</v>
      </c>
      <c r="V7638">
        <v>15673238</v>
      </c>
      <c r="W7638" t="s">
        <v>2683</v>
      </c>
      <c r="X7638">
        <v>517</v>
      </c>
      <c r="Y7638" t="s">
        <v>378</v>
      </c>
      <c r="Z7638" t="s">
        <v>437</v>
      </c>
      <c r="AA7638">
        <v>59</v>
      </c>
      <c r="AB7638">
        <v>8</v>
      </c>
      <c r="AC7638">
        <v>154110.99</v>
      </c>
      <c r="AD7638">
        <v>2</v>
      </c>
      <c r="AE7638">
        <v>1</v>
      </c>
      <c r="AF7638">
        <v>0</v>
      </c>
      <c r="AG7638">
        <v>101240.08</v>
      </c>
      <c r="AH7638">
        <v>1</v>
      </c>
    </row>
    <row r="7639" spans="21:34" x14ac:dyDescent="0.25">
      <c r="U7639">
        <v>7638</v>
      </c>
      <c r="V7639">
        <v>15604196</v>
      </c>
      <c r="W7639" t="s">
        <v>1571</v>
      </c>
      <c r="X7639">
        <v>766</v>
      </c>
      <c r="Y7639" t="s">
        <v>374</v>
      </c>
      <c r="Z7639" t="s">
        <v>436</v>
      </c>
      <c r="AA7639">
        <v>32</v>
      </c>
      <c r="AB7639">
        <v>6</v>
      </c>
      <c r="AC7639">
        <v>185714.28</v>
      </c>
      <c r="AD7639">
        <v>1</v>
      </c>
      <c r="AE7639">
        <v>1</v>
      </c>
      <c r="AF7639">
        <v>1</v>
      </c>
      <c r="AG7639">
        <v>102502.5</v>
      </c>
      <c r="AH7639">
        <v>0</v>
      </c>
    </row>
    <row r="7640" spans="21:34" x14ac:dyDescent="0.25">
      <c r="U7640">
        <v>7639</v>
      </c>
      <c r="V7640">
        <v>15769356</v>
      </c>
      <c r="W7640" t="s">
        <v>849</v>
      </c>
      <c r="X7640">
        <v>520</v>
      </c>
      <c r="Y7640" t="s">
        <v>378</v>
      </c>
      <c r="Z7640" t="s">
        <v>437</v>
      </c>
      <c r="AA7640">
        <v>23</v>
      </c>
      <c r="AB7640">
        <v>3</v>
      </c>
      <c r="AC7640">
        <v>116022.53</v>
      </c>
      <c r="AD7640">
        <v>2</v>
      </c>
      <c r="AE7640">
        <v>1</v>
      </c>
      <c r="AF7640">
        <v>1</v>
      </c>
      <c r="AG7640">
        <v>37577.660000000003</v>
      </c>
      <c r="AH7640">
        <v>0</v>
      </c>
    </row>
    <row r="7641" spans="21:34" x14ac:dyDescent="0.25">
      <c r="U7641">
        <v>7640</v>
      </c>
      <c r="V7641">
        <v>15665590</v>
      </c>
      <c r="W7641" t="s">
        <v>1322</v>
      </c>
      <c r="X7641">
        <v>541</v>
      </c>
      <c r="Y7641" t="s">
        <v>374</v>
      </c>
      <c r="Z7641" t="s">
        <v>436</v>
      </c>
      <c r="AA7641">
        <v>46</v>
      </c>
      <c r="AB7641">
        <v>6</v>
      </c>
      <c r="AC7641">
        <v>0</v>
      </c>
      <c r="AD7641">
        <v>2</v>
      </c>
      <c r="AE7641">
        <v>1</v>
      </c>
      <c r="AF7641">
        <v>1</v>
      </c>
      <c r="AG7641">
        <v>83456.67</v>
      </c>
      <c r="AH7641">
        <v>0</v>
      </c>
    </row>
    <row r="7642" spans="21:34" x14ac:dyDescent="0.25">
      <c r="U7642">
        <v>7641</v>
      </c>
      <c r="V7642">
        <v>15572361</v>
      </c>
      <c r="W7642" t="s">
        <v>3191</v>
      </c>
      <c r="X7642">
        <v>790</v>
      </c>
      <c r="Y7642" t="s">
        <v>378</v>
      </c>
      <c r="Z7642" t="s">
        <v>437</v>
      </c>
      <c r="AA7642">
        <v>34</v>
      </c>
      <c r="AB7642">
        <v>2</v>
      </c>
      <c r="AC7642">
        <v>164011.48000000001</v>
      </c>
      <c r="AD7642">
        <v>1</v>
      </c>
      <c r="AE7642">
        <v>1</v>
      </c>
      <c r="AF7642">
        <v>0</v>
      </c>
      <c r="AG7642">
        <v>199420.41</v>
      </c>
      <c r="AH7642">
        <v>0</v>
      </c>
    </row>
    <row r="7643" spans="21:34" x14ac:dyDescent="0.25">
      <c r="U7643">
        <v>7642</v>
      </c>
      <c r="V7643">
        <v>15667460</v>
      </c>
      <c r="W7643" t="s">
        <v>1322</v>
      </c>
      <c r="X7643">
        <v>797</v>
      </c>
      <c r="Y7643" t="s">
        <v>374</v>
      </c>
      <c r="Z7643" t="s">
        <v>436</v>
      </c>
      <c r="AA7643">
        <v>31</v>
      </c>
      <c r="AB7643">
        <v>9</v>
      </c>
      <c r="AC7643">
        <v>0</v>
      </c>
      <c r="AD7643">
        <v>2</v>
      </c>
      <c r="AE7643">
        <v>1</v>
      </c>
      <c r="AF7643">
        <v>1</v>
      </c>
      <c r="AG7643">
        <v>24748.89</v>
      </c>
      <c r="AH7643">
        <v>0</v>
      </c>
    </row>
    <row r="7644" spans="21:34" x14ac:dyDescent="0.25">
      <c r="U7644">
        <v>7643</v>
      </c>
      <c r="V7644">
        <v>15654760</v>
      </c>
      <c r="W7644" t="s">
        <v>1405</v>
      </c>
      <c r="X7644">
        <v>811</v>
      </c>
      <c r="Y7644" t="s">
        <v>374</v>
      </c>
      <c r="Z7644" t="s">
        <v>436</v>
      </c>
      <c r="AA7644">
        <v>40</v>
      </c>
      <c r="AB7644">
        <v>1</v>
      </c>
      <c r="AC7644">
        <v>101514.89</v>
      </c>
      <c r="AD7644">
        <v>1</v>
      </c>
      <c r="AE7644">
        <v>1</v>
      </c>
      <c r="AF7644">
        <v>1</v>
      </c>
      <c r="AG7644">
        <v>121765</v>
      </c>
      <c r="AH7644">
        <v>0</v>
      </c>
    </row>
    <row r="7645" spans="21:34" x14ac:dyDescent="0.25">
      <c r="U7645">
        <v>7644</v>
      </c>
      <c r="V7645">
        <v>15632669</v>
      </c>
      <c r="W7645" t="s">
        <v>3182</v>
      </c>
      <c r="X7645">
        <v>722</v>
      </c>
      <c r="Y7645" t="s">
        <v>376</v>
      </c>
      <c r="Z7645" t="s">
        <v>437</v>
      </c>
      <c r="AA7645">
        <v>32</v>
      </c>
      <c r="AB7645">
        <v>4</v>
      </c>
      <c r="AC7645">
        <v>0</v>
      </c>
      <c r="AD7645">
        <v>2</v>
      </c>
      <c r="AE7645">
        <v>1</v>
      </c>
      <c r="AF7645">
        <v>1</v>
      </c>
      <c r="AG7645">
        <v>113666.48</v>
      </c>
      <c r="AH7645">
        <v>0</v>
      </c>
    </row>
    <row r="7646" spans="21:34" x14ac:dyDescent="0.25">
      <c r="U7646">
        <v>7645</v>
      </c>
      <c r="V7646">
        <v>15613673</v>
      </c>
      <c r="W7646" t="s">
        <v>931</v>
      </c>
      <c r="X7646">
        <v>675</v>
      </c>
      <c r="Y7646" t="s">
        <v>374</v>
      </c>
      <c r="Z7646" t="s">
        <v>436</v>
      </c>
      <c r="AA7646">
        <v>28</v>
      </c>
      <c r="AB7646">
        <v>9</v>
      </c>
      <c r="AC7646">
        <v>0</v>
      </c>
      <c r="AD7646">
        <v>1</v>
      </c>
      <c r="AE7646">
        <v>1</v>
      </c>
      <c r="AF7646">
        <v>0</v>
      </c>
      <c r="AG7646">
        <v>134110.93</v>
      </c>
      <c r="AH7646">
        <v>0</v>
      </c>
    </row>
    <row r="7647" spans="21:34" x14ac:dyDescent="0.25">
      <c r="U7647">
        <v>7646</v>
      </c>
      <c r="V7647">
        <v>15698522</v>
      </c>
      <c r="W7647" t="s">
        <v>1479</v>
      </c>
      <c r="X7647">
        <v>660</v>
      </c>
      <c r="Y7647" t="s">
        <v>378</v>
      </c>
      <c r="Z7647" t="s">
        <v>436</v>
      </c>
      <c r="AA7647">
        <v>39</v>
      </c>
      <c r="AB7647">
        <v>9</v>
      </c>
      <c r="AC7647">
        <v>134599.32999999999</v>
      </c>
      <c r="AD7647">
        <v>2</v>
      </c>
      <c r="AE7647">
        <v>1</v>
      </c>
      <c r="AF7647">
        <v>0</v>
      </c>
      <c r="AG7647">
        <v>183095.87</v>
      </c>
      <c r="AH7647">
        <v>0</v>
      </c>
    </row>
    <row r="7648" spans="21:34" x14ac:dyDescent="0.25">
      <c r="U7648">
        <v>7647</v>
      </c>
      <c r="V7648">
        <v>15741633</v>
      </c>
      <c r="W7648" t="s">
        <v>764</v>
      </c>
      <c r="X7648">
        <v>566</v>
      </c>
      <c r="Y7648" t="s">
        <v>376</v>
      </c>
      <c r="Z7648" t="s">
        <v>436</v>
      </c>
      <c r="AA7648">
        <v>32</v>
      </c>
      <c r="AB7648">
        <v>10</v>
      </c>
      <c r="AC7648">
        <v>147511.26</v>
      </c>
      <c r="AD7648">
        <v>1</v>
      </c>
      <c r="AE7648">
        <v>1</v>
      </c>
      <c r="AF7648">
        <v>1</v>
      </c>
      <c r="AG7648">
        <v>159891.03</v>
      </c>
      <c r="AH7648">
        <v>0</v>
      </c>
    </row>
    <row r="7649" spans="21:34" x14ac:dyDescent="0.25">
      <c r="U7649">
        <v>7648</v>
      </c>
      <c r="V7649">
        <v>15674583</v>
      </c>
      <c r="W7649" t="s">
        <v>695</v>
      </c>
      <c r="X7649">
        <v>768</v>
      </c>
      <c r="Y7649" t="s">
        <v>374</v>
      </c>
      <c r="Z7649" t="s">
        <v>436</v>
      </c>
      <c r="AA7649">
        <v>25</v>
      </c>
      <c r="AB7649">
        <v>0</v>
      </c>
      <c r="AC7649">
        <v>78396.08</v>
      </c>
      <c r="AD7649">
        <v>1</v>
      </c>
      <c r="AE7649">
        <v>1</v>
      </c>
      <c r="AF7649">
        <v>1</v>
      </c>
      <c r="AG7649">
        <v>8316.19</v>
      </c>
      <c r="AH7649">
        <v>0</v>
      </c>
    </row>
    <row r="7650" spans="21:34" x14ac:dyDescent="0.25">
      <c r="U7650">
        <v>7649</v>
      </c>
      <c r="V7650">
        <v>15665374</v>
      </c>
      <c r="W7650" t="s">
        <v>3192</v>
      </c>
      <c r="X7650">
        <v>610</v>
      </c>
      <c r="Y7650" t="s">
        <v>376</v>
      </c>
      <c r="Z7650" t="s">
        <v>437</v>
      </c>
      <c r="AA7650">
        <v>31</v>
      </c>
      <c r="AB7650">
        <v>5</v>
      </c>
      <c r="AC7650">
        <v>0</v>
      </c>
      <c r="AD7650">
        <v>2</v>
      </c>
      <c r="AE7650">
        <v>0</v>
      </c>
      <c r="AF7650">
        <v>0</v>
      </c>
      <c r="AG7650">
        <v>63736.36</v>
      </c>
      <c r="AH7650">
        <v>0</v>
      </c>
    </row>
    <row r="7651" spans="21:34" x14ac:dyDescent="0.25">
      <c r="U7651">
        <v>7650</v>
      </c>
      <c r="V7651">
        <v>15588854</v>
      </c>
      <c r="W7651" t="s">
        <v>759</v>
      </c>
      <c r="X7651">
        <v>715</v>
      </c>
      <c r="Y7651" t="s">
        <v>374</v>
      </c>
      <c r="Z7651" t="s">
        <v>437</v>
      </c>
      <c r="AA7651">
        <v>31</v>
      </c>
      <c r="AB7651">
        <v>3</v>
      </c>
      <c r="AC7651">
        <v>110581.29</v>
      </c>
      <c r="AD7651">
        <v>1</v>
      </c>
      <c r="AE7651">
        <v>1</v>
      </c>
      <c r="AF7651">
        <v>1</v>
      </c>
      <c r="AG7651">
        <v>94715.24</v>
      </c>
      <c r="AH7651">
        <v>0</v>
      </c>
    </row>
    <row r="7652" spans="21:34" x14ac:dyDescent="0.25">
      <c r="U7652">
        <v>7651</v>
      </c>
      <c r="V7652">
        <v>15810716</v>
      </c>
      <c r="W7652" t="s">
        <v>944</v>
      </c>
      <c r="X7652">
        <v>750</v>
      </c>
      <c r="Y7652" t="s">
        <v>378</v>
      </c>
      <c r="Z7652" t="s">
        <v>436</v>
      </c>
      <c r="AA7652">
        <v>42</v>
      </c>
      <c r="AB7652">
        <v>8</v>
      </c>
      <c r="AC7652">
        <v>151836.35999999999</v>
      </c>
      <c r="AD7652">
        <v>2</v>
      </c>
      <c r="AE7652">
        <v>1</v>
      </c>
      <c r="AF7652">
        <v>0</v>
      </c>
      <c r="AG7652">
        <v>68695.38</v>
      </c>
      <c r="AH7652">
        <v>0</v>
      </c>
    </row>
    <row r="7653" spans="21:34" x14ac:dyDescent="0.25">
      <c r="U7653">
        <v>7652</v>
      </c>
      <c r="V7653">
        <v>15776921</v>
      </c>
      <c r="W7653" t="s">
        <v>3184</v>
      </c>
      <c r="X7653">
        <v>431</v>
      </c>
      <c r="Y7653" t="s">
        <v>378</v>
      </c>
      <c r="Z7653" t="s">
        <v>436</v>
      </c>
      <c r="AA7653">
        <v>45</v>
      </c>
      <c r="AB7653">
        <v>5</v>
      </c>
      <c r="AC7653">
        <v>83624.55</v>
      </c>
      <c r="AD7653">
        <v>2</v>
      </c>
      <c r="AE7653">
        <v>0</v>
      </c>
      <c r="AF7653">
        <v>0</v>
      </c>
      <c r="AG7653">
        <v>36899.620000000003</v>
      </c>
      <c r="AH7653">
        <v>0</v>
      </c>
    </row>
    <row r="7654" spans="21:34" x14ac:dyDescent="0.25">
      <c r="U7654">
        <v>7653</v>
      </c>
      <c r="V7654">
        <v>15569394</v>
      </c>
      <c r="W7654" t="s">
        <v>1780</v>
      </c>
      <c r="X7654">
        <v>704</v>
      </c>
      <c r="Y7654" t="s">
        <v>374</v>
      </c>
      <c r="Z7654" t="s">
        <v>436</v>
      </c>
      <c r="AA7654">
        <v>24</v>
      </c>
      <c r="AB7654">
        <v>2</v>
      </c>
      <c r="AC7654">
        <v>148197.15</v>
      </c>
      <c r="AD7654">
        <v>2</v>
      </c>
      <c r="AE7654">
        <v>1</v>
      </c>
      <c r="AF7654">
        <v>0</v>
      </c>
      <c r="AG7654">
        <v>182775.08</v>
      </c>
      <c r="AH7654">
        <v>0</v>
      </c>
    </row>
    <row r="7655" spans="21:34" x14ac:dyDescent="0.25">
      <c r="U7655">
        <v>7654</v>
      </c>
      <c r="V7655">
        <v>15788215</v>
      </c>
      <c r="W7655" t="s">
        <v>814</v>
      </c>
      <c r="X7655">
        <v>535</v>
      </c>
      <c r="Y7655" t="s">
        <v>376</v>
      </c>
      <c r="Z7655" t="s">
        <v>437</v>
      </c>
      <c r="AA7655">
        <v>30</v>
      </c>
      <c r="AB7655">
        <v>5</v>
      </c>
      <c r="AC7655">
        <v>122924.75</v>
      </c>
      <c r="AD7655">
        <v>1</v>
      </c>
      <c r="AE7655">
        <v>0</v>
      </c>
      <c r="AF7655">
        <v>0</v>
      </c>
      <c r="AG7655">
        <v>62390.59</v>
      </c>
      <c r="AH7655">
        <v>1</v>
      </c>
    </row>
    <row r="7656" spans="21:34" x14ac:dyDescent="0.25">
      <c r="U7656">
        <v>7655</v>
      </c>
      <c r="V7656">
        <v>15641007</v>
      </c>
      <c r="W7656" t="s">
        <v>1454</v>
      </c>
      <c r="X7656">
        <v>614</v>
      </c>
      <c r="Y7656" t="s">
        <v>374</v>
      </c>
      <c r="Z7656" t="s">
        <v>437</v>
      </c>
      <c r="AA7656">
        <v>38</v>
      </c>
      <c r="AB7656">
        <v>4</v>
      </c>
      <c r="AC7656">
        <v>72594</v>
      </c>
      <c r="AD7656">
        <v>1</v>
      </c>
      <c r="AE7656">
        <v>1</v>
      </c>
      <c r="AF7656">
        <v>1</v>
      </c>
      <c r="AG7656">
        <v>76042.48</v>
      </c>
      <c r="AH7656">
        <v>0</v>
      </c>
    </row>
    <row r="7657" spans="21:34" x14ac:dyDescent="0.25">
      <c r="U7657">
        <v>7656</v>
      </c>
      <c r="V7657">
        <v>15594651</v>
      </c>
      <c r="W7657" t="s">
        <v>1225</v>
      </c>
      <c r="X7657">
        <v>748</v>
      </c>
      <c r="Y7657" t="s">
        <v>374</v>
      </c>
      <c r="Z7657" t="s">
        <v>436</v>
      </c>
      <c r="AA7657">
        <v>38</v>
      </c>
      <c r="AB7657">
        <v>4</v>
      </c>
      <c r="AC7657">
        <v>115221.36</v>
      </c>
      <c r="AD7657">
        <v>1</v>
      </c>
      <c r="AE7657">
        <v>0</v>
      </c>
      <c r="AF7657">
        <v>1</v>
      </c>
      <c r="AG7657">
        <v>70956.75</v>
      </c>
      <c r="AH7657">
        <v>0</v>
      </c>
    </row>
    <row r="7658" spans="21:34" x14ac:dyDescent="0.25">
      <c r="U7658">
        <v>7657</v>
      </c>
      <c r="V7658">
        <v>15575146</v>
      </c>
      <c r="W7658" t="s">
        <v>1417</v>
      </c>
      <c r="X7658">
        <v>492</v>
      </c>
      <c r="Y7658" t="s">
        <v>378</v>
      </c>
      <c r="Z7658" t="s">
        <v>436</v>
      </c>
      <c r="AA7658">
        <v>51</v>
      </c>
      <c r="AB7658">
        <v>8</v>
      </c>
      <c r="AC7658">
        <v>117808.74</v>
      </c>
      <c r="AD7658">
        <v>2</v>
      </c>
      <c r="AE7658">
        <v>1</v>
      </c>
      <c r="AF7658">
        <v>1</v>
      </c>
      <c r="AG7658">
        <v>67311.12</v>
      </c>
      <c r="AH7658">
        <v>0</v>
      </c>
    </row>
    <row r="7659" spans="21:34" x14ac:dyDescent="0.25">
      <c r="U7659">
        <v>7658</v>
      </c>
      <c r="V7659">
        <v>15608916</v>
      </c>
      <c r="W7659" t="s">
        <v>1435</v>
      </c>
      <c r="X7659">
        <v>573</v>
      </c>
      <c r="Y7659" t="s">
        <v>374</v>
      </c>
      <c r="Z7659" t="s">
        <v>436</v>
      </c>
      <c r="AA7659">
        <v>40</v>
      </c>
      <c r="AB7659">
        <v>7</v>
      </c>
      <c r="AC7659">
        <v>147754.68</v>
      </c>
      <c r="AD7659">
        <v>1</v>
      </c>
      <c r="AE7659">
        <v>1</v>
      </c>
      <c r="AF7659">
        <v>1</v>
      </c>
      <c r="AG7659">
        <v>110454.46</v>
      </c>
      <c r="AH7659">
        <v>0</v>
      </c>
    </row>
    <row r="7660" spans="21:34" x14ac:dyDescent="0.25">
      <c r="U7660">
        <v>7659</v>
      </c>
      <c r="V7660">
        <v>15666297</v>
      </c>
      <c r="W7660" t="s">
        <v>2793</v>
      </c>
      <c r="X7660">
        <v>706</v>
      </c>
      <c r="Y7660" t="s">
        <v>376</v>
      </c>
      <c r="Z7660" t="s">
        <v>437</v>
      </c>
      <c r="AA7660">
        <v>53</v>
      </c>
      <c r="AB7660">
        <v>3</v>
      </c>
      <c r="AC7660">
        <v>0</v>
      </c>
      <c r="AD7660">
        <v>3</v>
      </c>
      <c r="AE7660">
        <v>0</v>
      </c>
      <c r="AF7660">
        <v>0</v>
      </c>
      <c r="AG7660">
        <v>88479.02</v>
      </c>
      <c r="AH7660">
        <v>1</v>
      </c>
    </row>
    <row r="7661" spans="21:34" x14ac:dyDescent="0.25">
      <c r="U7661">
        <v>7660</v>
      </c>
      <c r="V7661">
        <v>15598586</v>
      </c>
      <c r="W7661" t="s">
        <v>3193</v>
      </c>
      <c r="X7661">
        <v>680</v>
      </c>
      <c r="Y7661" t="s">
        <v>374</v>
      </c>
      <c r="Z7661" t="s">
        <v>436</v>
      </c>
      <c r="AA7661">
        <v>31</v>
      </c>
      <c r="AB7661">
        <v>10</v>
      </c>
      <c r="AC7661">
        <v>113292.17</v>
      </c>
      <c r="AD7661">
        <v>1</v>
      </c>
      <c r="AE7661">
        <v>1</v>
      </c>
      <c r="AF7661">
        <v>1</v>
      </c>
      <c r="AG7661">
        <v>122639.73</v>
      </c>
      <c r="AH7661">
        <v>0</v>
      </c>
    </row>
    <row r="7662" spans="21:34" x14ac:dyDescent="0.25">
      <c r="U7662">
        <v>7661</v>
      </c>
      <c r="V7662">
        <v>15665014</v>
      </c>
      <c r="W7662" t="s">
        <v>2545</v>
      </c>
      <c r="X7662">
        <v>458</v>
      </c>
      <c r="Y7662" t="s">
        <v>376</v>
      </c>
      <c r="Z7662" t="s">
        <v>436</v>
      </c>
      <c r="AA7662">
        <v>36</v>
      </c>
      <c r="AB7662">
        <v>5</v>
      </c>
      <c r="AC7662">
        <v>0</v>
      </c>
      <c r="AD7662">
        <v>2</v>
      </c>
      <c r="AE7662">
        <v>1</v>
      </c>
      <c r="AF7662">
        <v>0</v>
      </c>
      <c r="AG7662">
        <v>79723.78</v>
      </c>
      <c r="AH7662">
        <v>0</v>
      </c>
    </row>
    <row r="7663" spans="21:34" x14ac:dyDescent="0.25">
      <c r="U7663">
        <v>7662</v>
      </c>
      <c r="V7663">
        <v>15701738</v>
      </c>
      <c r="W7663" t="s">
        <v>1972</v>
      </c>
      <c r="X7663">
        <v>612</v>
      </c>
      <c r="Y7663" t="s">
        <v>378</v>
      </c>
      <c r="Z7663" t="s">
        <v>436</v>
      </c>
      <c r="AA7663">
        <v>44</v>
      </c>
      <c r="AB7663">
        <v>2</v>
      </c>
      <c r="AC7663">
        <v>115163.38</v>
      </c>
      <c r="AD7663">
        <v>1</v>
      </c>
      <c r="AE7663">
        <v>1</v>
      </c>
      <c r="AF7663">
        <v>1</v>
      </c>
      <c r="AG7663">
        <v>97677.52</v>
      </c>
      <c r="AH7663">
        <v>1</v>
      </c>
    </row>
    <row r="7664" spans="21:34" x14ac:dyDescent="0.25">
      <c r="U7664">
        <v>7663</v>
      </c>
      <c r="V7664">
        <v>15650591</v>
      </c>
      <c r="W7664" t="s">
        <v>915</v>
      </c>
      <c r="X7664">
        <v>809</v>
      </c>
      <c r="Y7664" t="s">
        <v>378</v>
      </c>
      <c r="Z7664" t="s">
        <v>436</v>
      </c>
      <c r="AA7664">
        <v>50</v>
      </c>
      <c r="AB7664">
        <v>10</v>
      </c>
      <c r="AC7664">
        <v>118098.62</v>
      </c>
      <c r="AD7664">
        <v>1</v>
      </c>
      <c r="AE7664">
        <v>1</v>
      </c>
      <c r="AF7664">
        <v>1</v>
      </c>
      <c r="AG7664">
        <v>100720.02</v>
      </c>
      <c r="AH7664">
        <v>1</v>
      </c>
    </row>
    <row r="7665" spans="21:34" x14ac:dyDescent="0.25">
      <c r="U7665">
        <v>7664</v>
      </c>
      <c r="V7665">
        <v>15652667</v>
      </c>
      <c r="W7665" t="s">
        <v>3194</v>
      </c>
      <c r="X7665">
        <v>590</v>
      </c>
      <c r="Y7665" t="s">
        <v>374</v>
      </c>
      <c r="Z7665" t="s">
        <v>436</v>
      </c>
      <c r="AA7665">
        <v>39</v>
      </c>
      <c r="AB7665">
        <v>9</v>
      </c>
      <c r="AC7665">
        <v>0</v>
      </c>
      <c r="AD7665">
        <v>2</v>
      </c>
      <c r="AE7665">
        <v>1</v>
      </c>
      <c r="AF7665">
        <v>1</v>
      </c>
      <c r="AG7665">
        <v>104730.52</v>
      </c>
      <c r="AH7665">
        <v>0</v>
      </c>
    </row>
    <row r="7666" spans="21:34" x14ac:dyDescent="0.25">
      <c r="U7666">
        <v>7665</v>
      </c>
      <c r="V7666">
        <v>15679622</v>
      </c>
      <c r="W7666" t="s">
        <v>793</v>
      </c>
      <c r="X7666">
        <v>602</v>
      </c>
      <c r="Y7666" t="s">
        <v>374</v>
      </c>
      <c r="Z7666" t="s">
        <v>436</v>
      </c>
      <c r="AA7666">
        <v>35</v>
      </c>
      <c r="AB7666">
        <v>8</v>
      </c>
      <c r="AC7666">
        <v>0</v>
      </c>
      <c r="AD7666">
        <v>1</v>
      </c>
      <c r="AE7666">
        <v>1</v>
      </c>
      <c r="AF7666">
        <v>1</v>
      </c>
      <c r="AG7666">
        <v>22499.29</v>
      </c>
      <c r="AH7666">
        <v>0</v>
      </c>
    </row>
    <row r="7667" spans="21:34" x14ac:dyDescent="0.25">
      <c r="U7667">
        <v>7666</v>
      </c>
      <c r="V7667">
        <v>15730150</v>
      </c>
      <c r="W7667" t="s">
        <v>1478</v>
      </c>
      <c r="X7667">
        <v>540</v>
      </c>
      <c r="Y7667" t="s">
        <v>376</v>
      </c>
      <c r="Z7667" t="s">
        <v>436</v>
      </c>
      <c r="AA7667">
        <v>37</v>
      </c>
      <c r="AB7667">
        <v>0</v>
      </c>
      <c r="AC7667">
        <v>120825.7</v>
      </c>
      <c r="AD7667">
        <v>1</v>
      </c>
      <c r="AE7667">
        <v>1</v>
      </c>
      <c r="AF7667">
        <v>0</v>
      </c>
      <c r="AG7667">
        <v>28257.89</v>
      </c>
      <c r="AH7667">
        <v>0</v>
      </c>
    </row>
    <row r="7668" spans="21:34" x14ac:dyDescent="0.25">
      <c r="U7668">
        <v>7667</v>
      </c>
      <c r="V7668">
        <v>15813192</v>
      </c>
      <c r="W7668" t="s">
        <v>1017</v>
      </c>
      <c r="X7668">
        <v>494</v>
      </c>
      <c r="Y7668" t="s">
        <v>374</v>
      </c>
      <c r="Z7668" t="s">
        <v>436</v>
      </c>
      <c r="AA7668">
        <v>25</v>
      </c>
      <c r="AB7668">
        <v>6</v>
      </c>
      <c r="AC7668">
        <v>0</v>
      </c>
      <c r="AD7668">
        <v>2</v>
      </c>
      <c r="AE7668">
        <v>0</v>
      </c>
      <c r="AF7668">
        <v>1</v>
      </c>
      <c r="AG7668">
        <v>109988.09</v>
      </c>
      <c r="AH7668">
        <v>0</v>
      </c>
    </row>
    <row r="7669" spans="21:34" x14ac:dyDescent="0.25">
      <c r="U7669">
        <v>7668</v>
      </c>
      <c r="V7669">
        <v>15606554</v>
      </c>
      <c r="W7669" t="s">
        <v>1150</v>
      </c>
      <c r="X7669">
        <v>797</v>
      </c>
      <c r="Y7669" t="s">
        <v>374</v>
      </c>
      <c r="Z7669" t="s">
        <v>436</v>
      </c>
      <c r="AA7669">
        <v>29</v>
      </c>
      <c r="AB7669">
        <v>1</v>
      </c>
      <c r="AC7669">
        <v>0</v>
      </c>
      <c r="AD7669">
        <v>1</v>
      </c>
      <c r="AE7669">
        <v>0</v>
      </c>
      <c r="AF7669">
        <v>1</v>
      </c>
      <c r="AG7669">
        <v>149991.32</v>
      </c>
      <c r="AH7669">
        <v>0</v>
      </c>
    </row>
    <row r="7670" spans="21:34" x14ac:dyDescent="0.25">
      <c r="U7670">
        <v>7669</v>
      </c>
      <c r="V7670">
        <v>15611794</v>
      </c>
      <c r="W7670" t="s">
        <v>2839</v>
      </c>
      <c r="X7670">
        <v>526</v>
      </c>
      <c r="Y7670" t="s">
        <v>378</v>
      </c>
      <c r="Z7670" t="s">
        <v>436</v>
      </c>
      <c r="AA7670">
        <v>61</v>
      </c>
      <c r="AB7670">
        <v>6</v>
      </c>
      <c r="AC7670">
        <v>133845.28</v>
      </c>
      <c r="AD7670">
        <v>2</v>
      </c>
      <c r="AE7670">
        <v>1</v>
      </c>
      <c r="AF7670">
        <v>1</v>
      </c>
      <c r="AG7670">
        <v>45180.800000000003</v>
      </c>
      <c r="AH7670">
        <v>0</v>
      </c>
    </row>
    <row r="7671" spans="21:34" x14ac:dyDescent="0.25">
      <c r="U7671">
        <v>7670</v>
      </c>
      <c r="V7671">
        <v>15672357</v>
      </c>
      <c r="W7671" t="s">
        <v>2129</v>
      </c>
      <c r="X7671">
        <v>631</v>
      </c>
      <c r="Y7671" t="s">
        <v>376</v>
      </c>
      <c r="Z7671" t="s">
        <v>436</v>
      </c>
      <c r="AA7671">
        <v>38</v>
      </c>
      <c r="AB7671">
        <v>7</v>
      </c>
      <c r="AC7671">
        <v>0</v>
      </c>
      <c r="AD7671">
        <v>2</v>
      </c>
      <c r="AE7671">
        <v>1</v>
      </c>
      <c r="AF7671">
        <v>0</v>
      </c>
      <c r="AG7671">
        <v>181605.85</v>
      </c>
      <c r="AH7671">
        <v>0</v>
      </c>
    </row>
    <row r="7672" spans="21:34" x14ac:dyDescent="0.25">
      <c r="U7672">
        <v>7671</v>
      </c>
      <c r="V7672">
        <v>15711759</v>
      </c>
      <c r="W7672" t="s">
        <v>1471</v>
      </c>
      <c r="X7672">
        <v>576</v>
      </c>
      <c r="Y7672" t="s">
        <v>374</v>
      </c>
      <c r="Z7672" t="s">
        <v>437</v>
      </c>
      <c r="AA7672">
        <v>29</v>
      </c>
      <c r="AB7672">
        <v>5</v>
      </c>
      <c r="AC7672">
        <v>108541.04</v>
      </c>
      <c r="AD7672">
        <v>1</v>
      </c>
      <c r="AE7672">
        <v>1</v>
      </c>
      <c r="AF7672">
        <v>1</v>
      </c>
      <c r="AG7672">
        <v>126469.09</v>
      </c>
      <c r="AH7672">
        <v>0</v>
      </c>
    </row>
    <row r="7673" spans="21:34" x14ac:dyDescent="0.25">
      <c r="U7673">
        <v>7672</v>
      </c>
      <c r="V7673">
        <v>15615296</v>
      </c>
      <c r="W7673" t="s">
        <v>1271</v>
      </c>
      <c r="X7673">
        <v>405</v>
      </c>
      <c r="Y7673" t="s">
        <v>374</v>
      </c>
      <c r="Z7673" t="s">
        <v>436</v>
      </c>
      <c r="AA7673">
        <v>39</v>
      </c>
      <c r="AB7673">
        <v>10</v>
      </c>
      <c r="AC7673">
        <v>0</v>
      </c>
      <c r="AD7673">
        <v>1</v>
      </c>
      <c r="AE7673">
        <v>1</v>
      </c>
      <c r="AF7673">
        <v>0</v>
      </c>
      <c r="AG7673">
        <v>160810.85</v>
      </c>
      <c r="AH7673">
        <v>1</v>
      </c>
    </row>
    <row r="7674" spans="21:34" x14ac:dyDescent="0.25">
      <c r="U7674">
        <v>7673</v>
      </c>
      <c r="V7674">
        <v>15699294</v>
      </c>
      <c r="W7674" t="s">
        <v>1721</v>
      </c>
      <c r="X7674">
        <v>555</v>
      </c>
      <c r="Y7674" t="s">
        <v>374</v>
      </c>
      <c r="Z7674" t="s">
        <v>436</v>
      </c>
      <c r="AA7674">
        <v>30</v>
      </c>
      <c r="AB7674">
        <v>1</v>
      </c>
      <c r="AC7674">
        <v>0</v>
      </c>
      <c r="AD7674">
        <v>2</v>
      </c>
      <c r="AE7674">
        <v>0</v>
      </c>
      <c r="AF7674">
        <v>0</v>
      </c>
      <c r="AG7674">
        <v>88146.86</v>
      </c>
      <c r="AH7674">
        <v>0</v>
      </c>
    </row>
    <row r="7675" spans="21:34" x14ac:dyDescent="0.25">
      <c r="U7675">
        <v>7674</v>
      </c>
      <c r="V7675">
        <v>15788634</v>
      </c>
      <c r="W7675" t="s">
        <v>1227</v>
      </c>
      <c r="X7675">
        <v>750</v>
      </c>
      <c r="Y7675" t="s">
        <v>376</v>
      </c>
      <c r="Z7675" t="s">
        <v>437</v>
      </c>
      <c r="AA7675">
        <v>37</v>
      </c>
      <c r="AB7675">
        <v>2</v>
      </c>
      <c r="AC7675">
        <v>113817.06</v>
      </c>
      <c r="AD7675">
        <v>1</v>
      </c>
      <c r="AE7675">
        <v>0</v>
      </c>
      <c r="AF7675">
        <v>0</v>
      </c>
      <c r="AG7675">
        <v>88333.74</v>
      </c>
      <c r="AH7675">
        <v>0</v>
      </c>
    </row>
    <row r="7676" spans="21:34" x14ac:dyDescent="0.25">
      <c r="U7676">
        <v>7675</v>
      </c>
      <c r="V7676">
        <v>15660871</v>
      </c>
      <c r="W7676" t="s">
        <v>1108</v>
      </c>
      <c r="X7676">
        <v>665</v>
      </c>
      <c r="Y7676" t="s">
        <v>374</v>
      </c>
      <c r="Z7676" t="s">
        <v>436</v>
      </c>
      <c r="AA7676">
        <v>28</v>
      </c>
      <c r="AB7676">
        <v>8</v>
      </c>
      <c r="AC7676">
        <v>137300.23000000001</v>
      </c>
      <c r="AD7676">
        <v>1</v>
      </c>
      <c r="AE7676">
        <v>1</v>
      </c>
      <c r="AF7676">
        <v>0</v>
      </c>
      <c r="AG7676">
        <v>90174.83</v>
      </c>
      <c r="AH7676">
        <v>0</v>
      </c>
    </row>
    <row r="7677" spans="21:34" x14ac:dyDescent="0.25">
      <c r="U7677">
        <v>7676</v>
      </c>
      <c r="V7677">
        <v>15618258</v>
      </c>
      <c r="W7677" t="s">
        <v>1061</v>
      </c>
      <c r="X7677">
        <v>640</v>
      </c>
      <c r="Y7677" t="s">
        <v>376</v>
      </c>
      <c r="Z7677" t="s">
        <v>436</v>
      </c>
      <c r="AA7677">
        <v>37</v>
      </c>
      <c r="AB7677">
        <v>5</v>
      </c>
      <c r="AC7677">
        <v>158024.38</v>
      </c>
      <c r="AD7677">
        <v>1</v>
      </c>
      <c r="AE7677">
        <v>1</v>
      </c>
      <c r="AF7677">
        <v>0</v>
      </c>
      <c r="AG7677">
        <v>81298.09</v>
      </c>
      <c r="AH7677">
        <v>0</v>
      </c>
    </row>
    <row r="7678" spans="21:34" x14ac:dyDescent="0.25">
      <c r="U7678">
        <v>7677</v>
      </c>
      <c r="V7678">
        <v>15722535</v>
      </c>
      <c r="W7678" t="s">
        <v>3195</v>
      </c>
      <c r="X7678">
        <v>457</v>
      </c>
      <c r="Y7678" t="s">
        <v>374</v>
      </c>
      <c r="Z7678" t="s">
        <v>437</v>
      </c>
      <c r="AA7678">
        <v>33</v>
      </c>
      <c r="AB7678">
        <v>7</v>
      </c>
      <c r="AC7678">
        <v>127837.54</v>
      </c>
      <c r="AD7678">
        <v>1</v>
      </c>
      <c r="AE7678">
        <v>0</v>
      </c>
      <c r="AF7678">
        <v>1</v>
      </c>
      <c r="AG7678">
        <v>60013.17</v>
      </c>
      <c r="AH7678">
        <v>0</v>
      </c>
    </row>
    <row r="7679" spans="21:34" x14ac:dyDescent="0.25">
      <c r="U7679">
        <v>7678</v>
      </c>
      <c r="V7679">
        <v>15711977</v>
      </c>
      <c r="W7679" t="s">
        <v>2690</v>
      </c>
      <c r="X7679">
        <v>695</v>
      </c>
      <c r="Y7679" t="s">
        <v>374</v>
      </c>
      <c r="Z7679" t="s">
        <v>436</v>
      </c>
      <c r="AA7679">
        <v>36</v>
      </c>
      <c r="AB7679">
        <v>4</v>
      </c>
      <c r="AC7679">
        <v>161533</v>
      </c>
      <c r="AD7679">
        <v>1</v>
      </c>
      <c r="AE7679">
        <v>1</v>
      </c>
      <c r="AF7679">
        <v>0</v>
      </c>
      <c r="AG7679">
        <v>100940.91</v>
      </c>
      <c r="AH7679">
        <v>0</v>
      </c>
    </row>
    <row r="7680" spans="21:34" x14ac:dyDescent="0.25">
      <c r="U7680">
        <v>7679</v>
      </c>
      <c r="V7680">
        <v>15690169</v>
      </c>
      <c r="W7680" t="s">
        <v>2001</v>
      </c>
      <c r="X7680">
        <v>645</v>
      </c>
      <c r="Y7680" t="s">
        <v>374</v>
      </c>
      <c r="Z7680" t="s">
        <v>436</v>
      </c>
      <c r="AA7680">
        <v>31</v>
      </c>
      <c r="AB7680">
        <v>7</v>
      </c>
      <c r="AC7680">
        <v>161171.70000000001</v>
      </c>
      <c r="AD7680">
        <v>2</v>
      </c>
      <c r="AE7680">
        <v>1</v>
      </c>
      <c r="AF7680">
        <v>0</v>
      </c>
      <c r="AG7680">
        <v>12599.94</v>
      </c>
      <c r="AH7680">
        <v>1</v>
      </c>
    </row>
    <row r="7681" spans="21:34" x14ac:dyDescent="0.25">
      <c r="U7681">
        <v>7680</v>
      </c>
      <c r="V7681">
        <v>15790689</v>
      </c>
      <c r="W7681" t="s">
        <v>3196</v>
      </c>
      <c r="X7681">
        <v>647</v>
      </c>
      <c r="Y7681" t="s">
        <v>376</v>
      </c>
      <c r="Z7681" t="s">
        <v>436</v>
      </c>
      <c r="AA7681">
        <v>32</v>
      </c>
      <c r="AB7681">
        <v>9</v>
      </c>
      <c r="AC7681">
        <v>80958.36</v>
      </c>
      <c r="AD7681">
        <v>1</v>
      </c>
      <c r="AE7681">
        <v>1</v>
      </c>
      <c r="AF7681">
        <v>1</v>
      </c>
      <c r="AG7681">
        <v>128590.73</v>
      </c>
      <c r="AH7681">
        <v>0</v>
      </c>
    </row>
    <row r="7682" spans="21:34" x14ac:dyDescent="0.25">
      <c r="U7682">
        <v>7681</v>
      </c>
      <c r="V7682">
        <v>15665181</v>
      </c>
      <c r="W7682" t="s">
        <v>1007</v>
      </c>
      <c r="X7682">
        <v>808</v>
      </c>
      <c r="Y7682" t="s">
        <v>376</v>
      </c>
      <c r="Z7682" t="s">
        <v>436</v>
      </c>
      <c r="AA7682">
        <v>25</v>
      </c>
      <c r="AB7682">
        <v>7</v>
      </c>
      <c r="AC7682">
        <v>0</v>
      </c>
      <c r="AD7682">
        <v>2</v>
      </c>
      <c r="AE7682">
        <v>0</v>
      </c>
      <c r="AF7682">
        <v>1</v>
      </c>
      <c r="AG7682">
        <v>23180.37</v>
      </c>
      <c r="AH7682">
        <v>0</v>
      </c>
    </row>
    <row r="7683" spans="21:34" x14ac:dyDescent="0.25">
      <c r="U7683">
        <v>7682</v>
      </c>
      <c r="V7683">
        <v>15633608</v>
      </c>
      <c r="W7683" t="s">
        <v>975</v>
      </c>
      <c r="X7683">
        <v>641</v>
      </c>
      <c r="Y7683" t="s">
        <v>374</v>
      </c>
      <c r="Z7683" t="s">
        <v>436</v>
      </c>
      <c r="AA7683">
        <v>33</v>
      </c>
      <c r="AB7683">
        <v>2</v>
      </c>
      <c r="AC7683">
        <v>146193.60000000001</v>
      </c>
      <c r="AD7683">
        <v>2</v>
      </c>
      <c r="AE7683">
        <v>1</v>
      </c>
      <c r="AF7683">
        <v>1</v>
      </c>
      <c r="AG7683">
        <v>55796.83</v>
      </c>
      <c r="AH7683">
        <v>1</v>
      </c>
    </row>
    <row r="7684" spans="21:34" x14ac:dyDescent="0.25">
      <c r="U7684">
        <v>7683</v>
      </c>
      <c r="V7684">
        <v>15805261</v>
      </c>
      <c r="W7684" t="s">
        <v>920</v>
      </c>
      <c r="X7684">
        <v>700</v>
      </c>
      <c r="Y7684" t="s">
        <v>376</v>
      </c>
      <c r="Z7684" t="s">
        <v>436</v>
      </c>
      <c r="AA7684">
        <v>29</v>
      </c>
      <c r="AB7684">
        <v>8</v>
      </c>
      <c r="AC7684">
        <v>0</v>
      </c>
      <c r="AD7684">
        <v>2</v>
      </c>
      <c r="AE7684">
        <v>0</v>
      </c>
      <c r="AF7684">
        <v>1</v>
      </c>
      <c r="AG7684">
        <v>152097.01999999999</v>
      </c>
      <c r="AH7684">
        <v>0</v>
      </c>
    </row>
    <row r="7685" spans="21:34" x14ac:dyDescent="0.25">
      <c r="U7685">
        <v>7684</v>
      </c>
      <c r="V7685">
        <v>15740356</v>
      </c>
      <c r="W7685" t="s">
        <v>1283</v>
      </c>
      <c r="X7685">
        <v>660</v>
      </c>
      <c r="Y7685" t="s">
        <v>378</v>
      </c>
      <c r="Z7685" t="s">
        <v>436</v>
      </c>
      <c r="AA7685">
        <v>26</v>
      </c>
      <c r="AB7685">
        <v>4</v>
      </c>
      <c r="AC7685">
        <v>115021.75999999999</v>
      </c>
      <c r="AD7685">
        <v>1</v>
      </c>
      <c r="AE7685">
        <v>0</v>
      </c>
      <c r="AF7685">
        <v>1</v>
      </c>
      <c r="AG7685">
        <v>162443.04999999999</v>
      </c>
      <c r="AH7685">
        <v>0</v>
      </c>
    </row>
    <row r="7686" spans="21:34" x14ac:dyDescent="0.25">
      <c r="U7686">
        <v>7685</v>
      </c>
      <c r="V7686">
        <v>15808223</v>
      </c>
      <c r="W7686" t="s">
        <v>3197</v>
      </c>
      <c r="X7686">
        <v>615</v>
      </c>
      <c r="Y7686" t="s">
        <v>376</v>
      </c>
      <c r="Z7686" t="s">
        <v>436</v>
      </c>
      <c r="AA7686">
        <v>41</v>
      </c>
      <c r="AB7686">
        <v>1</v>
      </c>
      <c r="AC7686">
        <v>126773.43</v>
      </c>
      <c r="AD7686">
        <v>1</v>
      </c>
      <c r="AE7686">
        <v>1</v>
      </c>
      <c r="AF7686">
        <v>1</v>
      </c>
      <c r="AG7686">
        <v>55551.26</v>
      </c>
      <c r="AH7686">
        <v>0</v>
      </c>
    </row>
    <row r="7687" spans="21:34" x14ac:dyDescent="0.25">
      <c r="U7687">
        <v>7686</v>
      </c>
      <c r="V7687">
        <v>15769980</v>
      </c>
      <c r="W7687" t="s">
        <v>3198</v>
      </c>
      <c r="X7687">
        <v>705</v>
      </c>
      <c r="Y7687" t="s">
        <v>378</v>
      </c>
      <c r="Z7687" t="s">
        <v>437</v>
      </c>
      <c r="AA7687">
        <v>40</v>
      </c>
      <c r="AB7687">
        <v>3</v>
      </c>
      <c r="AC7687">
        <v>92889.91</v>
      </c>
      <c r="AD7687">
        <v>1</v>
      </c>
      <c r="AE7687">
        <v>1</v>
      </c>
      <c r="AF7687">
        <v>1</v>
      </c>
      <c r="AG7687">
        <v>109496.69</v>
      </c>
      <c r="AH7687">
        <v>0</v>
      </c>
    </row>
    <row r="7688" spans="21:34" x14ac:dyDescent="0.25">
      <c r="U7688">
        <v>7687</v>
      </c>
      <c r="V7688">
        <v>15675450</v>
      </c>
      <c r="W7688" t="s">
        <v>2720</v>
      </c>
      <c r="X7688">
        <v>718</v>
      </c>
      <c r="Y7688" t="s">
        <v>374</v>
      </c>
      <c r="Z7688" t="s">
        <v>436</v>
      </c>
      <c r="AA7688">
        <v>48</v>
      </c>
      <c r="AB7688">
        <v>9</v>
      </c>
      <c r="AC7688">
        <v>0</v>
      </c>
      <c r="AD7688">
        <v>2</v>
      </c>
      <c r="AE7688">
        <v>1</v>
      </c>
      <c r="AF7688">
        <v>1</v>
      </c>
      <c r="AG7688">
        <v>72105.63</v>
      </c>
      <c r="AH7688">
        <v>0</v>
      </c>
    </row>
    <row r="7689" spans="21:34" x14ac:dyDescent="0.25">
      <c r="U7689">
        <v>7688</v>
      </c>
      <c r="V7689">
        <v>15776494</v>
      </c>
      <c r="W7689" t="s">
        <v>2227</v>
      </c>
      <c r="X7689">
        <v>754</v>
      </c>
      <c r="Y7689" t="s">
        <v>374</v>
      </c>
      <c r="Z7689" t="s">
        <v>436</v>
      </c>
      <c r="AA7689">
        <v>61</v>
      </c>
      <c r="AB7689">
        <v>5</v>
      </c>
      <c r="AC7689">
        <v>146622.35</v>
      </c>
      <c r="AD7689">
        <v>1</v>
      </c>
      <c r="AE7689">
        <v>1</v>
      </c>
      <c r="AF7689">
        <v>1</v>
      </c>
      <c r="AG7689">
        <v>41815.22</v>
      </c>
      <c r="AH7689">
        <v>1</v>
      </c>
    </row>
    <row r="7690" spans="21:34" x14ac:dyDescent="0.25">
      <c r="U7690">
        <v>7689</v>
      </c>
      <c r="V7690">
        <v>15592412</v>
      </c>
      <c r="W7690" t="s">
        <v>805</v>
      </c>
      <c r="X7690">
        <v>713</v>
      </c>
      <c r="Y7690" t="s">
        <v>378</v>
      </c>
      <c r="Z7690" t="s">
        <v>436</v>
      </c>
      <c r="AA7690">
        <v>45</v>
      </c>
      <c r="AB7690">
        <v>4</v>
      </c>
      <c r="AC7690">
        <v>131038.14</v>
      </c>
      <c r="AD7690">
        <v>1</v>
      </c>
      <c r="AE7690">
        <v>1</v>
      </c>
      <c r="AF7690">
        <v>0</v>
      </c>
      <c r="AG7690">
        <v>74005.039999999994</v>
      </c>
      <c r="AH7690">
        <v>1</v>
      </c>
    </row>
    <row r="7691" spans="21:34" x14ac:dyDescent="0.25">
      <c r="U7691">
        <v>7690</v>
      </c>
      <c r="V7691">
        <v>15777452</v>
      </c>
      <c r="W7691" t="s">
        <v>3199</v>
      </c>
      <c r="X7691">
        <v>587</v>
      </c>
      <c r="Y7691" t="s">
        <v>374</v>
      </c>
      <c r="Z7691" t="s">
        <v>437</v>
      </c>
      <c r="AA7691">
        <v>46</v>
      </c>
      <c r="AB7691">
        <v>6</v>
      </c>
      <c r="AC7691">
        <v>88820.29</v>
      </c>
      <c r="AD7691">
        <v>1</v>
      </c>
      <c r="AE7691">
        <v>0</v>
      </c>
      <c r="AF7691">
        <v>0</v>
      </c>
      <c r="AG7691">
        <v>70224.34</v>
      </c>
      <c r="AH7691">
        <v>0</v>
      </c>
    </row>
    <row r="7692" spans="21:34" x14ac:dyDescent="0.25">
      <c r="U7692">
        <v>7691</v>
      </c>
      <c r="V7692">
        <v>15692258</v>
      </c>
      <c r="W7692" t="s">
        <v>1431</v>
      </c>
      <c r="X7692">
        <v>569</v>
      </c>
      <c r="Y7692" t="s">
        <v>376</v>
      </c>
      <c r="Z7692" t="s">
        <v>436</v>
      </c>
      <c r="AA7692">
        <v>31</v>
      </c>
      <c r="AB7692">
        <v>1</v>
      </c>
      <c r="AC7692">
        <v>115406.97</v>
      </c>
      <c r="AD7692">
        <v>1</v>
      </c>
      <c r="AE7692">
        <v>0</v>
      </c>
      <c r="AF7692">
        <v>0</v>
      </c>
      <c r="AG7692">
        <v>145528.22</v>
      </c>
      <c r="AH7692">
        <v>0</v>
      </c>
    </row>
    <row r="7693" spans="21:34" x14ac:dyDescent="0.25">
      <c r="U7693">
        <v>7692</v>
      </c>
      <c r="V7693">
        <v>15791045</v>
      </c>
      <c r="W7693" t="s">
        <v>647</v>
      </c>
      <c r="X7693">
        <v>568</v>
      </c>
      <c r="Y7693" t="s">
        <v>374</v>
      </c>
      <c r="Z7693" t="s">
        <v>437</v>
      </c>
      <c r="AA7693">
        <v>38</v>
      </c>
      <c r="AB7693">
        <v>3</v>
      </c>
      <c r="AC7693">
        <v>132951.92000000001</v>
      </c>
      <c r="AD7693">
        <v>1</v>
      </c>
      <c r="AE7693">
        <v>0</v>
      </c>
      <c r="AF7693">
        <v>1</v>
      </c>
      <c r="AG7693">
        <v>124486.28</v>
      </c>
      <c r="AH7693">
        <v>0</v>
      </c>
    </row>
    <row r="7694" spans="21:34" x14ac:dyDescent="0.25">
      <c r="U7694">
        <v>7693</v>
      </c>
      <c r="V7694">
        <v>15807889</v>
      </c>
      <c r="W7694" t="s">
        <v>803</v>
      </c>
      <c r="X7694">
        <v>634</v>
      </c>
      <c r="Y7694" t="s">
        <v>378</v>
      </c>
      <c r="Z7694" t="s">
        <v>436</v>
      </c>
      <c r="AA7694">
        <v>74</v>
      </c>
      <c r="AB7694">
        <v>5</v>
      </c>
      <c r="AC7694">
        <v>108891.7</v>
      </c>
      <c r="AD7694">
        <v>1</v>
      </c>
      <c r="AE7694">
        <v>1</v>
      </c>
      <c r="AF7694">
        <v>0</v>
      </c>
      <c r="AG7694">
        <v>10078.02</v>
      </c>
      <c r="AH7694">
        <v>0</v>
      </c>
    </row>
    <row r="7695" spans="21:34" x14ac:dyDescent="0.25">
      <c r="U7695">
        <v>7694</v>
      </c>
      <c r="V7695">
        <v>15602043</v>
      </c>
      <c r="W7695" t="s">
        <v>693</v>
      </c>
      <c r="X7695">
        <v>770</v>
      </c>
      <c r="Y7695" t="s">
        <v>378</v>
      </c>
      <c r="Z7695" t="s">
        <v>437</v>
      </c>
      <c r="AA7695">
        <v>46</v>
      </c>
      <c r="AB7695">
        <v>5</v>
      </c>
      <c r="AC7695">
        <v>141788.63</v>
      </c>
      <c r="AD7695">
        <v>2</v>
      </c>
      <c r="AE7695">
        <v>0</v>
      </c>
      <c r="AF7695">
        <v>0</v>
      </c>
      <c r="AG7695">
        <v>164967.21</v>
      </c>
      <c r="AH7695">
        <v>0</v>
      </c>
    </row>
    <row r="7696" spans="21:34" x14ac:dyDescent="0.25">
      <c r="U7696">
        <v>7695</v>
      </c>
      <c r="V7696">
        <v>15807335</v>
      </c>
      <c r="W7696" t="s">
        <v>1372</v>
      </c>
      <c r="X7696">
        <v>676</v>
      </c>
      <c r="Y7696" t="s">
        <v>376</v>
      </c>
      <c r="Z7696" t="s">
        <v>437</v>
      </c>
      <c r="AA7696">
        <v>64</v>
      </c>
      <c r="AB7696">
        <v>4</v>
      </c>
      <c r="AC7696">
        <v>116954.32</v>
      </c>
      <c r="AD7696">
        <v>1</v>
      </c>
      <c r="AE7696">
        <v>1</v>
      </c>
      <c r="AF7696">
        <v>1</v>
      </c>
      <c r="AG7696">
        <v>91149.48</v>
      </c>
      <c r="AH7696">
        <v>0</v>
      </c>
    </row>
    <row r="7697" spans="21:34" x14ac:dyDescent="0.25">
      <c r="U7697">
        <v>7696</v>
      </c>
      <c r="V7697">
        <v>15629985</v>
      </c>
      <c r="W7697" t="s">
        <v>3200</v>
      </c>
      <c r="X7697">
        <v>723</v>
      </c>
      <c r="Y7697" t="s">
        <v>378</v>
      </c>
      <c r="Z7697" t="s">
        <v>437</v>
      </c>
      <c r="AA7697">
        <v>47</v>
      </c>
      <c r="AB7697">
        <v>10</v>
      </c>
      <c r="AC7697">
        <v>90450</v>
      </c>
      <c r="AD7697">
        <v>2</v>
      </c>
      <c r="AE7697">
        <v>0</v>
      </c>
      <c r="AF7697">
        <v>0</v>
      </c>
      <c r="AG7697">
        <v>103379.31</v>
      </c>
      <c r="AH7697">
        <v>1</v>
      </c>
    </row>
    <row r="7698" spans="21:34" x14ac:dyDescent="0.25">
      <c r="U7698">
        <v>7697</v>
      </c>
      <c r="V7698">
        <v>15679453</v>
      </c>
      <c r="W7698" t="s">
        <v>743</v>
      </c>
      <c r="X7698">
        <v>614</v>
      </c>
      <c r="Y7698" t="s">
        <v>378</v>
      </c>
      <c r="Z7698" t="s">
        <v>437</v>
      </c>
      <c r="AA7698">
        <v>39</v>
      </c>
      <c r="AB7698">
        <v>8</v>
      </c>
      <c r="AC7698">
        <v>125997.22</v>
      </c>
      <c r="AD7698">
        <v>1</v>
      </c>
      <c r="AE7698">
        <v>1</v>
      </c>
      <c r="AF7698">
        <v>1</v>
      </c>
      <c r="AG7698">
        <v>128049.34</v>
      </c>
      <c r="AH7698">
        <v>1</v>
      </c>
    </row>
    <row r="7699" spans="21:34" x14ac:dyDescent="0.25">
      <c r="U7699">
        <v>7698</v>
      </c>
      <c r="V7699">
        <v>15637315</v>
      </c>
      <c r="W7699" t="s">
        <v>3201</v>
      </c>
      <c r="X7699">
        <v>601</v>
      </c>
      <c r="Y7699" t="s">
        <v>376</v>
      </c>
      <c r="Z7699" t="s">
        <v>437</v>
      </c>
      <c r="AA7699">
        <v>41</v>
      </c>
      <c r="AB7699">
        <v>3</v>
      </c>
      <c r="AC7699">
        <v>0</v>
      </c>
      <c r="AD7699">
        <v>2</v>
      </c>
      <c r="AE7699">
        <v>1</v>
      </c>
      <c r="AF7699">
        <v>0</v>
      </c>
      <c r="AG7699">
        <v>54342.83</v>
      </c>
      <c r="AH7699">
        <v>0</v>
      </c>
    </row>
    <row r="7700" spans="21:34" x14ac:dyDescent="0.25">
      <c r="U7700">
        <v>7699</v>
      </c>
      <c r="V7700">
        <v>15691513</v>
      </c>
      <c r="W7700" t="s">
        <v>3202</v>
      </c>
      <c r="X7700">
        <v>592</v>
      </c>
      <c r="Y7700" t="s">
        <v>374</v>
      </c>
      <c r="Z7700" t="s">
        <v>436</v>
      </c>
      <c r="AA7700">
        <v>60</v>
      </c>
      <c r="AB7700">
        <v>9</v>
      </c>
      <c r="AC7700">
        <v>0</v>
      </c>
      <c r="AD7700">
        <v>4</v>
      </c>
      <c r="AE7700">
        <v>1</v>
      </c>
      <c r="AF7700">
        <v>1</v>
      </c>
      <c r="AG7700">
        <v>13614.01</v>
      </c>
      <c r="AH7700">
        <v>1</v>
      </c>
    </row>
    <row r="7701" spans="21:34" x14ac:dyDescent="0.25">
      <c r="U7701">
        <v>7700</v>
      </c>
      <c r="V7701">
        <v>15622289</v>
      </c>
      <c r="W7701" t="s">
        <v>1791</v>
      </c>
      <c r="X7701">
        <v>605</v>
      </c>
      <c r="Y7701" t="s">
        <v>376</v>
      </c>
      <c r="Z7701" t="s">
        <v>437</v>
      </c>
      <c r="AA7701">
        <v>36</v>
      </c>
      <c r="AB7701">
        <v>9</v>
      </c>
      <c r="AC7701">
        <v>0</v>
      </c>
      <c r="AD7701">
        <v>2</v>
      </c>
      <c r="AE7701">
        <v>0</v>
      </c>
      <c r="AF7701">
        <v>1</v>
      </c>
      <c r="AG7701">
        <v>35521.629999999997</v>
      </c>
      <c r="AH7701">
        <v>0</v>
      </c>
    </row>
    <row r="7702" spans="21:34" x14ac:dyDescent="0.25">
      <c r="U7702">
        <v>7701</v>
      </c>
      <c r="V7702">
        <v>15715184</v>
      </c>
      <c r="W7702" t="s">
        <v>736</v>
      </c>
      <c r="X7702">
        <v>752</v>
      </c>
      <c r="Y7702" t="s">
        <v>376</v>
      </c>
      <c r="Z7702" t="s">
        <v>437</v>
      </c>
      <c r="AA7702">
        <v>31</v>
      </c>
      <c r="AB7702">
        <v>4</v>
      </c>
      <c r="AC7702">
        <v>144637.85999999999</v>
      </c>
      <c r="AD7702">
        <v>2</v>
      </c>
      <c r="AE7702">
        <v>1</v>
      </c>
      <c r="AF7702">
        <v>0</v>
      </c>
      <c r="AG7702">
        <v>40496.720000000001</v>
      </c>
      <c r="AH7702">
        <v>0</v>
      </c>
    </row>
    <row r="7703" spans="21:34" x14ac:dyDescent="0.25">
      <c r="U7703">
        <v>7702</v>
      </c>
      <c r="V7703">
        <v>15702801</v>
      </c>
      <c r="W7703" t="s">
        <v>1107</v>
      </c>
      <c r="X7703">
        <v>677</v>
      </c>
      <c r="Y7703" t="s">
        <v>374</v>
      </c>
      <c r="Z7703" t="s">
        <v>437</v>
      </c>
      <c r="AA7703">
        <v>29</v>
      </c>
      <c r="AB7703">
        <v>3</v>
      </c>
      <c r="AC7703">
        <v>86616.35</v>
      </c>
      <c r="AD7703">
        <v>1</v>
      </c>
      <c r="AE7703">
        <v>0</v>
      </c>
      <c r="AF7703">
        <v>0</v>
      </c>
      <c r="AG7703">
        <v>91903.9</v>
      </c>
      <c r="AH7703">
        <v>1</v>
      </c>
    </row>
    <row r="7704" spans="21:34" x14ac:dyDescent="0.25">
      <c r="U7704">
        <v>7703</v>
      </c>
      <c r="V7704">
        <v>15719931</v>
      </c>
      <c r="W7704" t="s">
        <v>1248</v>
      </c>
      <c r="X7704">
        <v>850</v>
      </c>
      <c r="Y7704" t="s">
        <v>374</v>
      </c>
      <c r="Z7704" t="s">
        <v>436</v>
      </c>
      <c r="AA7704">
        <v>31</v>
      </c>
      <c r="AB7704">
        <v>8</v>
      </c>
      <c r="AC7704">
        <v>0</v>
      </c>
      <c r="AD7704">
        <v>2</v>
      </c>
      <c r="AE7704">
        <v>1</v>
      </c>
      <c r="AF7704">
        <v>0</v>
      </c>
      <c r="AG7704">
        <v>178667.7</v>
      </c>
      <c r="AH7704">
        <v>0</v>
      </c>
    </row>
    <row r="7705" spans="21:34" x14ac:dyDescent="0.25">
      <c r="U7705">
        <v>7704</v>
      </c>
      <c r="V7705">
        <v>15806081</v>
      </c>
      <c r="W7705" t="s">
        <v>1168</v>
      </c>
      <c r="X7705">
        <v>608</v>
      </c>
      <c r="Y7705" t="s">
        <v>378</v>
      </c>
      <c r="Z7705" t="s">
        <v>437</v>
      </c>
      <c r="AA7705">
        <v>48</v>
      </c>
      <c r="AB7705">
        <v>2</v>
      </c>
      <c r="AC7705">
        <v>127924.25</v>
      </c>
      <c r="AD7705">
        <v>2</v>
      </c>
      <c r="AE7705">
        <v>1</v>
      </c>
      <c r="AF7705">
        <v>0</v>
      </c>
      <c r="AG7705">
        <v>32202.61</v>
      </c>
      <c r="AH7705">
        <v>0</v>
      </c>
    </row>
    <row r="7706" spans="21:34" x14ac:dyDescent="0.25">
      <c r="U7706">
        <v>7705</v>
      </c>
      <c r="V7706">
        <v>15796336</v>
      </c>
      <c r="W7706" t="s">
        <v>816</v>
      </c>
      <c r="X7706">
        <v>786</v>
      </c>
      <c r="Y7706" t="s">
        <v>376</v>
      </c>
      <c r="Z7706" t="s">
        <v>437</v>
      </c>
      <c r="AA7706">
        <v>34</v>
      </c>
      <c r="AB7706">
        <v>9</v>
      </c>
      <c r="AC7706">
        <v>0</v>
      </c>
      <c r="AD7706">
        <v>2</v>
      </c>
      <c r="AE7706">
        <v>1</v>
      </c>
      <c r="AF7706">
        <v>0</v>
      </c>
      <c r="AG7706">
        <v>117034.32</v>
      </c>
      <c r="AH7706">
        <v>0</v>
      </c>
    </row>
    <row r="7707" spans="21:34" x14ac:dyDescent="0.25">
      <c r="U7707">
        <v>7706</v>
      </c>
      <c r="V7707">
        <v>15647306</v>
      </c>
      <c r="W7707" t="s">
        <v>1070</v>
      </c>
      <c r="X7707">
        <v>777</v>
      </c>
      <c r="Y7707" t="s">
        <v>374</v>
      </c>
      <c r="Z7707" t="s">
        <v>437</v>
      </c>
      <c r="AA7707">
        <v>29</v>
      </c>
      <c r="AB7707">
        <v>9</v>
      </c>
      <c r="AC7707">
        <v>131240.60999999999</v>
      </c>
      <c r="AD7707">
        <v>1</v>
      </c>
      <c r="AE7707">
        <v>1</v>
      </c>
      <c r="AF7707">
        <v>1</v>
      </c>
      <c r="AG7707">
        <v>163746.09</v>
      </c>
      <c r="AH7707">
        <v>1</v>
      </c>
    </row>
    <row r="7708" spans="21:34" x14ac:dyDescent="0.25">
      <c r="U7708">
        <v>7707</v>
      </c>
      <c r="V7708">
        <v>15742369</v>
      </c>
      <c r="W7708" t="s">
        <v>3203</v>
      </c>
      <c r="X7708">
        <v>667</v>
      </c>
      <c r="Y7708" t="s">
        <v>376</v>
      </c>
      <c r="Z7708" t="s">
        <v>436</v>
      </c>
      <c r="AA7708">
        <v>31</v>
      </c>
      <c r="AB7708">
        <v>5</v>
      </c>
      <c r="AC7708">
        <v>0</v>
      </c>
      <c r="AD7708">
        <v>2</v>
      </c>
      <c r="AE7708">
        <v>1</v>
      </c>
      <c r="AF7708">
        <v>1</v>
      </c>
      <c r="AG7708">
        <v>20346.689999999999</v>
      </c>
      <c r="AH7708">
        <v>0</v>
      </c>
    </row>
    <row r="7709" spans="21:34" x14ac:dyDescent="0.25">
      <c r="U7709">
        <v>7708</v>
      </c>
      <c r="V7709">
        <v>15655859</v>
      </c>
      <c r="W7709" t="s">
        <v>1263</v>
      </c>
      <c r="X7709">
        <v>848</v>
      </c>
      <c r="Y7709" t="s">
        <v>376</v>
      </c>
      <c r="Z7709" t="s">
        <v>436</v>
      </c>
      <c r="AA7709">
        <v>35</v>
      </c>
      <c r="AB7709">
        <v>5</v>
      </c>
      <c r="AC7709">
        <v>120046.74</v>
      </c>
      <c r="AD7709">
        <v>2</v>
      </c>
      <c r="AE7709">
        <v>1</v>
      </c>
      <c r="AF7709">
        <v>0</v>
      </c>
      <c r="AG7709">
        <v>84710.65</v>
      </c>
      <c r="AH7709">
        <v>0</v>
      </c>
    </row>
    <row r="7710" spans="21:34" x14ac:dyDescent="0.25">
      <c r="U7710">
        <v>7709</v>
      </c>
      <c r="V7710">
        <v>15675650</v>
      </c>
      <c r="W7710" t="s">
        <v>757</v>
      </c>
      <c r="X7710">
        <v>486</v>
      </c>
      <c r="Y7710" t="s">
        <v>374</v>
      </c>
      <c r="Z7710" t="s">
        <v>437</v>
      </c>
      <c r="AA7710">
        <v>39</v>
      </c>
      <c r="AB7710">
        <v>8</v>
      </c>
      <c r="AC7710">
        <v>97819.36</v>
      </c>
      <c r="AD7710">
        <v>1</v>
      </c>
      <c r="AE7710">
        <v>0</v>
      </c>
      <c r="AF7710">
        <v>1</v>
      </c>
      <c r="AG7710">
        <v>120531.31</v>
      </c>
      <c r="AH7710">
        <v>0</v>
      </c>
    </row>
    <row r="7711" spans="21:34" x14ac:dyDescent="0.25">
      <c r="U7711">
        <v>7710</v>
      </c>
      <c r="V7711">
        <v>15574119</v>
      </c>
      <c r="W7711" t="s">
        <v>1120</v>
      </c>
      <c r="X7711">
        <v>598</v>
      </c>
      <c r="Y7711" t="s">
        <v>376</v>
      </c>
      <c r="Z7711" t="s">
        <v>437</v>
      </c>
      <c r="AA7711">
        <v>64</v>
      </c>
      <c r="AB7711">
        <v>1</v>
      </c>
      <c r="AC7711">
        <v>62979.93</v>
      </c>
      <c r="AD7711">
        <v>1</v>
      </c>
      <c r="AE7711">
        <v>1</v>
      </c>
      <c r="AF7711">
        <v>1</v>
      </c>
      <c r="AG7711">
        <v>152273.57</v>
      </c>
      <c r="AH7711">
        <v>0</v>
      </c>
    </row>
    <row r="7712" spans="21:34" x14ac:dyDescent="0.25">
      <c r="U7712">
        <v>7711</v>
      </c>
      <c r="V7712">
        <v>15754168</v>
      </c>
      <c r="W7712" t="s">
        <v>867</v>
      </c>
      <c r="X7712">
        <v>506</v>
      </c>
      <c r="Y7712" t="s">
        <v>374</v>
      </c>
      <c r="Z7712" t="s">
        <v>437</v>
      </c>
      <c r="AA7712">
        <v>40</v>
      </c>
      <c r="AB7712">
        <v>3</v>
      </c>
      <c r="AC7712">
        <v>0</v>
      </c>
      <c r="AD7712">
        <v>1</v>
      </c>
      <c r="AE7712">
        <v>1</v>
      </c>
      <c r="AF7712">
        <v>1</v>
      </c>
      <c r="AG7712">
        <v>144345.57999999999</v>
      </c>
      <c r="AH7712">
        <v>0</v>
      </c>
    </row>
    <row r="7713" spans="21:34" x14ac:dyDescent="0.25">
      <c r="U7713">
        <v>7712</v>
      </c>
      <c r="V7713">
        <v>15763029</v>
      </c>
      <c r="W7713" t="s">
        <v>887</v>
      </c>
      <c r="X7713">
        <v>612</v>
      </c>
      <c r="Y7713" t="s">
        <v>378</v>
      </c>
      <c r="Z7713" t="s">
        <v>436</v>
      </c>
      <c r="AA7713">
        <v>46</v>
      </c>
      <c r="AB7713">
        <v>9</v>
      </c>
      <c r="AC7713">
        <v>161450.03</v>
      </c>
      <c r="AD7713">
        <v>1</v>
      </c>
      <c r="AE7713">
        <v>1</v>
      </c>
      <c r="AF7713">
        <v>1</v>
      </c>
      <c r="AG7713">
        <v>96961</v>
      </c>
      <c r="AH7713">
        <v>1</v>
      </c>
    </row>
    <row r="7714" spans="21:34" x14ac:dyDescent="0.25">
      <c r="U7714">
        <v>7713</v>
      </c>
      <c r="V7714">
        <v>15765048</v>
      </c>
      <c r="W7714" t="s">
        <v>2139</v>
      </c>
      <c r="X7714">
        <v>545</v>
      </c>
      <c r="Y7714" t="s">
        <v>374</v>
      </c>
      <c r="Z7714" t="s">
        <v>436</v>
      </c>
      <c r="AA7714">
        <v>30</v>
      </c>
      <c r="AB7714">
        <v>3</v>
      </c>
      <c r="AC7714">
        <v>0</v>
      </c>
      <c r="AD7714">
        <v>2</v>
      </c>
      <c r="AE7714">
        <v>1</v>
      </c>
      <c r="AF7714">
        <v>0</v>
      </c>
      <c r="AG7714">
        <v>170307.43</v>
      </c>
      <c r="AH7714">
        <v>0</v>
      </c>
    </row>
    <row r="7715" spans="21:34" x14ac:dyDescent="0.25">
      <c r="U7715">
        <v>7714</v>
      </c>
      <c r="V7715">
        <v>15786215</v>
      </c>
      <c r="W7715" t="s">
        <v>1063</v>
      </c>
      <c r="X7715">
        <v>793</v>
      </c>
      <c r="Y7715" t="s">
        <v>374</v>
      </c>
      <c r="Z7715" t="s">
        <v>436</v>
      </c>
      <c r="AA7715">
        <v>56</v>
      </c>
      <c r="AB7715">
        <v>8</v>
      </c>
      <c r="AC7715">
        <v>119496.25</v>
      </c>
      <c r="AD7715">
        <v>2</v>
      </c>
      <c r="AE7715">
        <v>1</v>
      </c>
      <c r="AF7715">
        <v>0</v>
      </c>
      <c r="AG7715">
        <v>29880.99</v>
      </c>
      <c r="AH7715">
        <v>0</v>
      </c>
    </row>
    <row r="7716" spans="21:34" x14ac:dyDescent="0.25">
      <c r="U7716">
        <v>7715</v>
      </c>
      <c r="V7716">
        <v>15707559</v>
      </c>
      <c r="W7716" t="s">
        <v>705</v>
      </c>
      <c r="X7716">
        <v>682</v>
      </c>
      <c r="Y7716" t="s">
        <v>374</v>
      </c>
      <c r="Z7716" t="s">
        <v>437</v>
      </c>
      <c r="AA7716">
        <v>30</v>
      </c>
      <c r="AB7716">
        <v>9</v>
      </c>
      <c r="AC7716">
        <v>0</v>
      </c>
      <c r="AD7716">
        <v>2</v>
      </c>
      <c r="AE7716">
        <v>1</v>
      </c>
      <c r="AF7716">
        <v>1</v>
      </c>
      <c r="AG7716">
        <v>195104.91</v>
      </c>
      <c r="AH7716">
        <v>0</v>
      </c>
    </row>
    <row r="7717" spans="21:34" x14ac:dyDescent="0.25">
      <c r="U7717">
        <v>7716</v>
      </c>
      <c r="V7717">
        <v>15582129</v>
      </c>
      <c r="W7717" t="s">
        <v>814</v>
      </c>
      <c r="X7717">
        <v>517</v>
      </c>
      <c r="Y7717" t="s">
        <v>374</v>
      </c>
      <c r="Z7717" t="s">
        <v>436</v>
      </c>
      <c r="AA7717">
        <v>62</v>
      </c>
      <c r="AB7717">
        <v>1</v>
      </c>
      <c r="AC7717">
        <v>43772.66</v>
      </c>
      <c r="AD7717">
        <v>3</v>
      </c>
      <c r="AE7717">
        <v>1</v>
      </c>
      <c r="AF7717">
        <v>0</v>
      </c>
      <c r="AG7717">
        <v>187756.24</v>
      </c>
      <c r="AH7717">
        <v>1</v>
      </c>
    </row>
    <row r="7718" spans="21:34" x14ac:dyDescent="0.25">
      <c r="U7718">
        <v>7717</v>
      </c>
      <c r="V7718">
        <v>15687540</v>
      </c>
      <c r="W7718" t="s">
        <v>1048</v>
      </c>
      <c r="X7718">
        <v>684</v>
      </c>
      <c r="Y7718" t="s">
        <v>374</v>
      </c>
      <c r="Z7718" t="s">
        <v>436</v>
      </c>
      <c r="AA7718">
        <v>32</v>
      </c>
      <c r="AB7718">
        <v>9</v>
      </c>
      <c r="AC7718">
        <v>100249.41</v>
      </c>
      <c r="AD7718">
        <v>2</v>
      </c>
      <c r="AE7718">
        <v>0</v>
      </c>
      <c r="AF7718">
        <v>1</v>
      </c>
      <c r="AG7718">
        <v>67599.69</v>
      </c>
      <c r="AH7718">
        <v>0</v>
      </c>
    </row>
    <row r="7719" spans="21:34" x14ac:dyDescent="0.25">
      <c r="U7719">
        <v>7718</v>
      </c>
      <c r="V7719">
        <v>15787196</v>
      </c>
      <c r="W7719" t="s">
        <v>702</v>
      </c>
      <c r="X7719">
        <v>692</v>
      </c>
      <c r="Y7719" t="s">
        <v>376</v>
      </c>
      <c r="Z7719" t="s">
        <v>436</v>
      </c>
      <c r="AA7719">
        <v>46</v>
      </c>
      <c r="AB7719">
        <v>2</v>
      </c>
      <c r="AC7719">
        <v>0</v>
      </c>
      <c r="AD7719">
        <v>2</v>
      </c>
      <c r="AE7719">
        <v>1</v>
      </c>
      <c r="AF7719">
        <v>1</v>
      </c>
      <c r="AG7719">
        <v>105983.09</v>
      </c>
      <c r="AH7719">
        <v>0</v>
      </c>
    </row>
    <row r="7720" spans="21:34" x14ac:dyDescent="0.25">
      <c r="U7720">
        <v>7719</v>
      </c>
      <c r="V7720">
        <v>15670898</v>
      </c>
      <c r="W7720" t="s">
        <v>995</v>
      </c>
      <c r="X7720">
        <v>740</v>
      </c>
      <c r="Y7720" t="s">
        <v>374</v>
      </c>
      <c r="Z7720" t="s">
        <v>437</v>
      </c>
      <c r="AA7720">
        <v>60</v>
      </c>
      <c r="AB7720">
        <v>5</v>
      </c>
      <c r="AC7720">
        <v>108028.08</v>
      </c>
      <c r="AD7720">
        <v>2</v>
      </c>
      <c r="AE7720">
        <v>0</v>
      </c>
      <c r="AF7720">
        <v>0</v>
      </c>
      <c r="AG7720">
        <v>25980.42</v>
      </c>
      <c r="AH7720">
        <v>1</v>
      </c>
    </row>
    <row r="7721" spans="21:34" x14ac:dyDescent="0.25">
      <c r="U7721">
        <v>7720</v>
      </c>
      <c r="V7721">
        <v>15775433</v>
      </c>
      <c r="W7721" t="s">
        <v>1226</v>
      </c>
      <c r="X7721">
        <v>666</v>
      </c>
      <c r="Y7721" t="s">
        <v>378</v>
      </c>
      <c r="Z7721" t="s">
        <v>436</v>
      </c>
      <c r="AA7721">
        <v>71</v>
      </c>
      <c r="AB7721">
        <v>1</v>
      </c>
      <c r="AC7721">
        <v>53013.29</v>
      </c>
      <c r="AD7721">
        <v>2</v>
      </c>
      <c r="AE7721">
        <v>1</v>
      </c>
      <c r="AF7721">
        <v>1</v>
      </c>
      <c r="AG7721">
        <v>112222.64</v>
      </c>
      <c r="AH7721">
        <v>0</v>
      </c>
    </row>
    <row r="7722" spans="21:34" x14ac:dyDescent="0.25">
      <c r="U7722">
        <v>7721</v>
      </c>
      <c r="V7722">
        <v>15700693</v>
      </c>
      <c r="W7722" t="s">
        <v>1670</v>
      </c>
      <c r="X7722">
        <v>693</v>
      </c>
      <c r="Y7722" t="s">
        <v>374</v>
      </c>
      <c r="Z7722" t="s">
        <v>436</v>
      </c>
      <c r="AA7722">
        <v>68</v>
      </c>
      <c r="AB7722">
        <v>2</v>
      </c>
      <c r="AC7722">
        <v>0</v>
      </c>
      <c r="AD7722">
        <v>2</v>
      </c>
      <c r="AE7722">
        <v>1</v>
      </c>
      <c r="AF7722">
        <v>1</v>
      </c>
      <c r="AG7722">
        <v>59864.959999999999</v>
      </c>
      <c r="AH7722">
        <v>0</v>
      </c>
    </row>
    <row r="7723" spans="21:34" x14ac:dyDescent="0.25">
      <c r="U7723">
        <v>7722</v>
      </c>
      <c r="V7723">
        <v>15677955</v>
      </c>
      <c r="W7723" t="s">
        <v>2459</v>
      </c>
      <c r="X7723">
        <v>757</v>
      </c>
      <c r="Y7723" t="s">
        <v>378</v>
      </c>
      <c r="Z7723" t="s">
        <v>436</v>
      </c>
      <c r="AA7723">
        <v>33</v>
      </c>
      <c r="AB7723">
        <v>1</v>
      </c>
      <c r="AC7723">
        <v>122088.67</v>
      </c>
      <c r="AD7723">
        <v>1</v>
      </c>
      <c r="AE7723">
        <v>1</v>
      </c>
      <c r="AF7723">
        <v>0</v>
      </c>
      <c r="AG7723">
        <v>42581.09</v>
      </c>
      <c r="AH7723">
        <v>0</v>
      </c>
    </row>
    <row r="7724" spans="21:34" x14ac:dyDescent="0.25">
      <c r="U7724">
        <v>7723</v>
      </c>
      <c r="V7724">
        <v>15570086</v>
      </c>
      <c r="W7724" t="s">
        <v>2682</v>
      </c>
      <c r="X7724">
        <v>684</v>
      </c>
      <c r="Y7724" t="s">
        <v>378</v>
      </c>
      <c r="Z7724" t="s">
        <v>436</v>
      </c>
      <c r="AA7724">
        <v>18</v>
      </c>
      <c r="AB7724">
        <v>9</v>
      </c>
      <c r="AC7724">
        <v>90544</v>
      </c>
      <c r="AD7724">
        <v>1</v>
      </c>
      <c r="AE7724">
        <v>0</v>
      </c>
      <c r="AF7724">
        <v>1</v>
      </c>
      <c r="AG7724">
        <v>4777.2299999999996</v>
      </c>
      <c r="AH7724">
        <v>0</v>
      </c>
    </row>
    <row r="7725" spans="21:34" x14ac:dyDescent="0.25">
      <c r="U7725">
        <v>7724</v>
      </c>
      <c r="V7725">
        <v>15794875</v>
      </c>
      <c r="W7725" t="s">
        <v>743</v>
      </c>
      <c r="X7725">
        <v>691</v>
      </c>
      <c r="Y7725" t="s">
        <v>376</v>
      </c>
      <c r="Z7725" t="s">
        <v>436</v>
      </c>
      <c r="AA7725">
        <v>35</v>
      </c>
      <c r="AB7725">
        <v>6</v>
      </c>
      <c r="AC7725">
        <v>0</v>
      </c>
      <c r="AD7725">
        <v>2</v>
      </c>
      <c r="AE7725">
        <v>0</v>
      </c>
      <c r="AF7725">
        <v>1</v>
      </c>
      <c r="AG7725">
        <v>178038.17</v>
      </c>
      <c r="AH7725">
        <v>0</v>
      </c>
    </row>
    <row r="7726" spans="21:34" x14ac:dyDescent="0.25">
      <c r="U7726">
        <v>7725</v>
      </c>
      <c r="V7726">
        <v>15673591</v>
      </c>
      <c r="W7726" t="s">
        <v>1328</v>
      </c>
      <c r="X7726">
        <v>842</v>
      </c>
      <c r="Y7726" t="s">
        <v>374</v>
      </c>
      <c r="Z7726" t="s">
        <v>436</v>
      </c>
      <c r="AA7726">
        <v>44</v>
      </c>
      <c r="AB7726">
        <v>3</v>
      </c>
      <c r="AC7726">
        <v>141252.18</v>
      </c>
      <c r="AD7726">
        <v>4</v>
      </c>
      <c r="AE7726">
        <v>0</v>
      </c>
      <c r="AF7726">
        <v>1</v>
      </c>
      <c r="AG7726">
        <v>128521.16</v>
      </c>
      <c r="AH7726">
        <v>1</v>
      </c>
    </row>
    <row r="7727" spans="21:34" x14ac:dyDescent="0.25">
      <c r="U7727">
        <v>7726</v>
      </c>
      <c r="V7727">
        <v>15631756</v>
      </c>
      <c r="W7727" t="s">
        <v>1565</v>
      </c>
      <c r="X7727">
        <v>482</v>
      </c>
      <c r="Y7727" t="s">
        <v>374</v>
      </c>
      <c r="Z7727" t="s">
        <v>437</v>
      </c>
      <c r="AA7727">
        <v>35</v>
      </c>
      <c r="AB7727">
        <v>5</v>
      </c>
      <c r="AC7727">
        <v>147813.04999999999</v>
      </c>
      <c r="AD7727">
        <v>2</v>
      </c>
      <c r="AE7727">
        <v>0</v>
      </c>
      <c r="AF7727">
        <v>0</v>
      </c>
      <c r="AG7727">
        <v>109029.72</v>
      </c>
      <c r="AH7727">
        <v>0</v>
      </c>
    </row>
    <row r="7728" spans="21:34" x14ac:dyDescent="0.25">
      <c r="U7728">
        <v>7727</v>
      </c>
      <c r="V7728">
        <v>15757617</v>
      </c>
      <c r="W7728" t="s">
        <v>1050</v>
      </c>
      <c r="X7728">
        <v>735</v>
      </c>
      <c r="Y7728" t="s">
        <v>374</v>
      </c>
      <c r="Z7728" t="s">
        <v>436</v>
      </c>
      <c r="AA7728">
        <v>55</v>
      </c>
      <c r="AB7728">
        <v>6</v>
      </c>
      <c r="AC7728">
        <v>134140.68</v>
      </c>
      <c r="AD7728">
        <v>1</v>
      </c>
      <c r="AE7728">
        <v>1</v>
      </c>
      <c r="AF7728">
        <v>0</v>
      </c>
      <c r="AG7728">
        <v>2267.88</v>
      </c>
      <c r="AH7728">
        <v>0</v>
      </c>
    </row>
    <row r="7729" spans="21:34" x14ac:dyDescent="0.25">
      <c r="U7729">
        <v>7728</v>
      </c>
      <c r="V7729">
        <v>15612729</v>
      </c>
      <c r="W7729" t="s">
        <v>2278</v>
      </c>
      <c r="X7729">
        <v>681</v>
      </c>
      <c r="Y7729" t="s">
        <v>374</v>
      </c>
      <c r="Z7729" t="s">
        <v>437</v>
      </c>
      <c r="AA7729">
        <v>63</v>
      </c>
      <c r="AB7729">
        <v>7</v>
      </c>
      <c r="AC7729">
        <v>0</v>
      </c>
      <c r="AD7729">
        <v>2</v>
      </c>
      <c r="AE7729">
        <v>1</v>
      </c>
      <c r="AF7729">
        <v>1</v>
      </c>
      <c r="AG7729">
        <v>55054.48</v>
      </c>
      <c r="AH7729">
        <v>0</v>
      </c>
    </row>
    <row r="7730" spans="21:34" x14ac:dyDescent="0.25">
      <c r="U7730">
        <v>7729</v>
      </c>
      <c r="V7730">
        <v>15637857</v>
      </c>
      <c r="W7730" t="s">
        <v>3204</v>
      </c>
      <c r="X7730">
        <v>616</v>
      </c>
      <c r="Y7730" t="s">
        <v>374</v>
      </c>
      <c r="Z7730" t="s">
        <v>437</v>
      </c>
      <c r="AA7730">
        <v>31</v>
      </c>
      <c r="AB7730">
        <v>8</v>
      </c>
      <c r="AC7730">
        <v>0</v>
      </c>
      <c r="AD7730">
        <v>1</v>
      </c>
      <c r="AE7730">
        <v>0</v>
      </c>
      <c r="AF7730">
        <v>1</v>
      </c>
      <c r="AG7730">
        <v>76456.17</v>
      </c>
      <c r="AH7730">
        <v>0</v>
      </c>
    </row>
    <row r="7731" spans="21:34" x14ac:dyDescent="0.25">
      <c r="U7731">
        <v>7730</v>
      </c>
      <c r="V7731">
        <v>15681007</v>
      </c>
      <c r="W7731" t="s">
        <v>668</v>
      </c>
      <c r="X7731">
        <v>850</v>
      </c>
      <c r="Y7731" t="s">
        <v>374</v>
      </c>
      <c r="Z7731" t="s">
        <v>437</v>
      </c>
      <c r="AA7731">
        <v>35</v>
      </c>
      <c r="AB7731">
        <v>2</v>
      </c>
      <c r="AC7731">
        <v>128548.49</v>
      </c>
      <c r="AD7731">
        <v>4</v>
      </c>
      <c r="AE7731">
        <v>1</v>
      </c>
      <c r="AF7731">
        <v>0</v>
      </c>
      <c r="AG7731">
        <v>75478.95</v>
      </c>
      <c r="AH7731">
        <v>1</v>
      </c>
    </row>
    <row r="7732" spans="21:34" x14ac:dyDescent="0.25">
      <c r="U7732">
        <v>7731</v>
      </c>
      <c r="V7732">
        <v>15593622</v>
      </c>
      <c r="W7732" t="s">
        <v>3205</v>
      </c>
      <c r="X7732">
        <v>635</v>
      </c>
      <c r="Y7732" t="s">
        <v>374</v>
      </c>
      <c r="Z7732" t="s">
        <v>436</v>
      </c>
      <c r="AA7732">
        <v>43</v>
      </c>
      <c r="AB7732">
        <v>10</v>
      </c>
      <c r="AC7732">
        <v>122198.21</v>
      </c>
      <c r="AD7732">
        <v>2</v>
      </c>
      <c r="AE7732">
        <v>0</v>
      </c>
      <c r="AF7732">
        <v>1</v>
      </c>
      <c r="AG7732">
        <v>179144.54</v>
      </c>
      <c r="AH7732">
        <v>0</v>
      </c>
    </row>
    <row r="7733" spans="21:34" x14ac:dyDescent="0.25">
      <c r="U7733">
        <v>7732</v>
      </c>
      <c r="V7733">
        <v>15629273</v>
      </c>
      <c r="W7733" t="s">
        <v>1111</v>
      </c>
      <c r="X7733">
        <v>638</v>
      </c>
      <c r="Y7733" t="s">
        <v>378</v>
      </c>
      <c r="Z7733" t="s">
        <v>436</v>
      </c>
      <c r="AA7733">
        <v>42</v>
      </c>
      <c r="AB7733">
        <v>8</v>
      </c>
      <c r="AC7733">
        <v>145177.84</v>
      </c>
      <c r="AD7733">
        <v>1</v>
      </c>
      <c r="AE7733">
        <v>1</v>
      </c>
      <c r="AF7733">
        <v>0</v>
      </c>
      <c r="AG7733">
        <v>193471.74</v>
      </c>
      <c r="AH7733">
        <v>1</v>
      </c>
    </row>
    <row r="7734" spans="21:34" x14ac:dyDescent="0.25">
      <c r="U7734">
        <v>7733</v>
      </c>
      <c r="V7734">
        <v>15765846</v>
      </c>
      <c r="W7734" t="s">
        <v>909</v>
      </c>
      <c r="X7734">
        <v>820</v>
      </c>
      <c r="Y7734" t="s">
        <v>376</v>
      </c>
      <c r="Z7734" t="s">
        <v>437</v>
      </c>
      <c r="AA7734">
        <v>31</v>
      </c>
      <c r="AB7734">
        <v>2</v>
      </c>
      <c r="AC7734">
        <v>94222.53</v>
      </c>
      <c r="AD7734">
        <v>1</v>
      </c>
      <c r="AE7734">
        <v>1</v>
      </c>
      <c r="AF7734">
        <v>0</v>
      </c>
      <c r="AG7734">
        <v>103570.8</v>
      </c>
      <c r="AH7734">
        <v>0</v>
      </c>
    </row>
    <row r="7735" spans="21:34" x14ac:dyDescent="0.25">
      <c r="U7735">
        <v>7734</v>
      </c>
      <c r="V7735">
        <v>15596013</v>
      </c>
      <c r="W7735" t="s">
        <v>2255</v>
      </c>
      <c r="X7735">
        <v>694</v>
      </c>
      <c r="Y7735" t="s">
        <v>378</v>
      </c>
      <c r="Z7735" t="s">
        <v>437</v>
      </c>
      <c r="AA7735">
        <v>58</v>
      </c>
      <c r="AB7735">
        <v>1</v>
      </c>
      <c r="AC7735">
        <v>143212.22</v>
      </c>
      <c r="AD7735">
        <v>1</v>
      </c>
      <c r="AE7735">
        <v>0</v>
      </c>
      <c r="AF7735">
        <v>0</v>
      </c>
      <c r="AG7735">
        <v>102628.56</v>
      </c>
      <c r="AH7735">
        <v>1</v>
      </c>
    </row>
    <row r="7736" spans="21:34" x14ac:dyDescent="0.25">
      <c r="U7736">
        <v>7735</v>
      </c>
      <c r="V7736">
        <v>15722473</v>
      </c>
      <c r="W7736" t="s">
        <v>939</v>
      </c>
      <c r="X7736">
        <v>713</v>
      </c>
      <c r="Y7736" t="s">
        <v>374</v>
      </c>
      <c r="Z7736" t="s">
        <v>436</v>
      </c>
      <c r="AA7736">
        <v>41</v>
      </c>
      <c r="AB7736">
        <v>3</v>
      </c>
      <c r="AC7736">
        <v>0</v>
      </c>
      <c r="AD7736">
        <v>2</v>
      </c>
      <c r="AE7736">
        <v>1</v>
      </c>
      <c r="AF7736">
        <v>0</v>
      </c>
      <c r="AG7736">
        <v>55772.04</v>
      </c>
      <c r="AH7736">
        <v>0</v>
      </c>
    </row>
    <row r="7737" spans="21:34" x14ac:dyDescent="0.25">
      <c r="U7737">
        <v>7736</v>
      </c>
      <c r="V7737">
        <v>15774936</v>
      </c>
      <c r="W7737" t="s">
        <v>1163</v>
      </c>
      <c r="X7737">
        <v>543</v>
      </c>
      <c r="Y7737" t="s">
        <v>378</v>
      </c>
      <c r="Z7737" t="s">
        <v>436</v>
      </c>
      <c r="AA7737">
        <v>41</v>
      </c>
      <c r="AB7737">
        <v>6</v>
      </c>
      <c r="AC7737">
        <v>143350.41</v>
      </c>
      <c r="AD7737">
        <v>1</v>
      </c>
      <c r="AE7737">
        <v>1</v>
      </c>
      <c r="AF7737">
        <v>1</v>
      </c>
      <c r="AG7737">
        <v>192070.16</v>
      </c>
      <c r="AH7737">
        <v>1</v>
      </c>
    </row>
    <row r="7738" spans="21:34" x14ac:dyDescent="0.25">
      <c r="U7738">
        <v>7737</v>
      </c>
      <c r="V7738">
        <v>15685640</v>
      </c>
      <c r="W7738" t="s">
        <v>3206</v>
      </c>
      <c r="X7738">
        <v>649</v>
      </c>
      <c r="Y7738" t="s">
        <v>374</v>
      </c>
      <c r="Z7738" t="s">
        <v>437</v>
      </c>
      <c r="AA7738">
        <v>41</v>
      </c>
      <c r="AB7738">
        <v>3</v>
      </c>
      <c r="AC7738">
        <v>130931.83</v>
      </c>
      <c r="AD7738">
        <v>1</v>
      </c>
      <c r="AE7738">
        <v>1</v>
      </c>
      <c r="AF7738">
        <v>1</v>
      </c>
      <c r="AG7738">
        <v>144808.37</v>
      </c>
      <c r="AH7738">
        <v>0</v>
      </c>
    </row>
    <row r="7739" spans="21:34" x14ac:dyDescent="0.25">
      <c r="U7739">
        <v>7738</v>
      </c>
      <c r="V7739">
        <v>15566563</v>
      </c>
      <c r="W7739" t="s">
        <v>2835</v>
      </c>
      <c r="X7739">
        <v>777</v>
      </c>
      <c r="Y7739" t="s">
        <v>374</v>
      </c>
      <c r="Z7739" t="s">
        <v>437</v>
      </c>
      <c r="AA7739">
        <v>30</v>
      </c>
      <c r="AB7739">
        <v>4</v>
      </c>
      <c r="AC7739">
        <v>137851.31</v>
      </c>
      <c r="AD7739">
        <v>1</v>
      </c>
      <c r="AE7739">
        <v>1</v>
      </c>
      <c r="AF7739">
        <v>0</v>
      </c>
      <c r="AG7739">
        <v>5008.2299999999996</v>
      </c>
      <c r="AH7739">
        <v>1</v>
      </c>
    </row>
    <row r="7740" spans="21:34" x14ac:dyDescent="0.25">
      <c r="U7740">
        <v>7739</v>
      </c>
      <c r="V7740">
        <v>15768746</v>
      </c>
      <c r="W7740" t="s">
        <v>1430</v>
      </c>
      <c r="X7740">
        <v>561</v>
      </c>
      <c r="Y7740" t="s">
        <v>374</v>
      </c>
      <c r="Z7740" t="s">
        <v>436</v>
      </c>
      <c r="AA7740">
        <v>33</v>
      </c>
      <c r="AB7740">
        <v>6</v>
      </c>
      <c r="AC7740">
        <v>0</v>
      </c>
      <c r="AD7740">
        <v>2</v>
      </c>
      <c r="AE7740">
        <v>0</v>
      </c>
      <c r="AF7740">
        <v>0</v>
      </c>
      <c r="AG7740">
        <v>173680.39</v>
      </c>
      <c r="AH7740">
        <v>0</v>
      </c>
    </row>
    <row r="7741" spans="21:34" x14ac:dyDescent="0.25">
      <c r="U7741">
        <v>7740</v>
      </c>
      <c r="V7741">
        <v>15689952</v>
      </c>
      <c r="W7741" t="s">
        <v>2968</v>
      </c>
      <c r="X7741">
        <v>724</v>
      </c>
      <c r="Y7741" t="s">
        <v>376</v>
      </c>
      <c r="Z7741" t="s">
        <v>436</v>
      </c>
      <c r="AA7741">
        <v>41</v>
      </c>
      <c r="AB7741">
        <v>5</v>
      </c>
      <c r="AC7741">
        <v>0</v>
      </c>
      <c r="AD7741">
        <v>1</v>
      </c>
      <c r="AE7741">
        <v>0</v>
      </c>
      <c r="AF7741">
        <v>1</v>
      </c>
      <c r="AG7741">
        <v>115753.94</v>
      </c>
      <c r="AH7741">
        <v>0</v>
      </c>
    </row>
    <row r="7742" spans="21:34" x14ac:dyDescent="0.25">
      <c r="U7742">
        <v>7741</v>
      </c>
      <c r="V7742">
        <v>15725906</v>
      </c>
      <c r="W7742" t="s">
        <v>3207</v>
      </c>
      <c r="X7742">
        <v>665</v>
      </c>
      <c r="Y7742" t="s">
        <v>376</v>
      </c>
      <c r="Z7742" t="s">
        <v>437</v>
      </c>
      <c r="AA7742">
        <v>51</v>
      </c>
      <c r="AB7742">
        <v>8</v>
      </c>
      <c r="AC7742">
        <v>0</v>
      </c>
      <c r="AD7742">
        <v>1</v>
      </c>
      <c r="AE7742">
        <v>1</v>
      </c>
      <c r="AF7742">
        <v>1</v>
      </c>
      <c r="AG7742">
        <v>38928.480000000003</v>
      </c>
      <c r="AH7742">
        <v>1</v>
      </c>
    </row>
    <row r="7743" spans="21:34" x14ac:dyDescent="0.25">
      <c r="U7743">
        <v>7742</v>
      </c>
      <c r="V7743">
        <v>15634501</v>
      </c>
      <c r="W7743" t="s">
        <v>796</v>
      </c>
      <c r="X7743">
        <v>441</v>
      </c>
      <c r="Y7743" t="s">
        <v>374</v>
      </c>
      <c r="Z7743" t="s">
        <v>436</v>
      </c>
      <c r="AA7743">
        <v>60</v>
      </c>
      <c r="AB7743">
        <v>1</v>
      </c>
      <c r="AC7743">
        <v>140614.15</v>
      </c>
      <c r="AD7743">
        <v>1</v>
      </c>
      <c r="AE7743">
        <v>0</v>
      </c>
      <c r="AF7743">
        <v>1</v>
      </c>
      <c r="AG7743">
        <v>174381.23</v>
      </c>
      <c r="AH7743">
        <v>0</v>
      </c>
    </row>
    <row r="7744" spans="21:34" x14ac:dyDescent="0.25">
      <c r="U7744">
        <v>7743</v>
      </c>
      <c r="V7744">
        <v>15571940</v>
      </c>
      <c r="W7744" t="s">
        <v>3208</v>
      </c>
      <c r="X7744">
        <v>579</v>
      </c>
      <c r="Y7744" t="s">
        <v>376</v>
      </c>
      <c r="Z7744" t="s">
        <v>436</v>
      </c>
      <c r="AA7744">
        <v>22</v>
      </c>
      <c r="AB7744">
        <v>3</v>
      </c>
      <c r="AC7744">
        <v>118680.57</v>
      </c>
      <c r="AD7744">
        <v>1</v>
      </c>
      <c r="AE7744">
        <v>1</v>
      </c>
      <c r="AF7744">
        <v>1</v>
      </c>
      <c r="AG7744">
        <v>49829.8</v>
      </c>
      <c r="AH7744">
        <v>0</v>
      </c>
    </row>
    <row r="7745" spans="21:34" x14ac:dyDescent="0.25">
      <c r="U7745">
        <v>7744</v>
      </c>
      <c r="V7745">
        <v>15741643</v>
      </c>
      <c r="W7745" t="s">
        <v>998</v>
      </c>
      <c r="X7745">
        <v>777</v>
      </c>
      <c r="Y7745" t="s">
        <v>378</v>
      </c>
      <c r="Z7745" t="s">
        <v>436</v>
      </c>
      <c r="AA7745">
        <v>35</v>
      </c>
      <c r="AB7745">
        <v>7</v>
      </c>
      <c r="AC7745">
        <v>122917.69</v>
      </c>
      <c r="AD7745">
        <v>1</v>
      </c>
      <c r="AE7745">
        <v>1</v>
      </c>
      <c r="AF7745">
        <v>1</v>
      </c>
      <c r="AG7745">
        <v>76169.679999999993</v>
      </c>
      <c r="AH7745">
        <v>0</v>
      </c>
    </row>
    <row r="7746" spans="21:34" x14ac:dyDescent="0.25">
      <c r="U7746">
        <v>7745</v>
      </c>
      <c r="V7746">
        <v>15806822</v>
      </c>
      <c r="W7746" t="s">
        <v>2031</v>
      </c>
      <c r="X7746">
        <v>739</v>
      </c>
      <c r="Y7746" t="s">
        <v>374</v>
      </c>
      <c r="Z7746" t="s">
        <v>437</v>
      </c>
      <c r="AA7746">
        <v>36</v>
      </c>
      <c r="AB7746">
        <v>0</v>
      </c>
      <c r="AC7746">
        <v>0</v>
      </c>
      <c r="AD7746">
        <v>2</v>
      </c>
      <c r="AE7746">
        <v>0</v>
      </c>
      <c r="AF7746">
        <v>0</v>
      </c>
      <c r="AG7746">
        <v>133465.57</v>
      </c>
      <c r="AH7746">
        <v>0</v>
      </c>
    </row>
    <row r="7747" spans="21:34" x14ac:dyDescent="0.25">
      <c r="U7747">
        <v>7746</v>
      </c>
      <c r="V7747">
        <v>15701166</v>
      </c>
      <c r="W7747" t="s">
        <v>1751</v>
      </c>
      <c r="X7747">
        <v>660</v>
      </c>
      <c r="Y7747" t="s">
        <v>374</v>
      </c>
      <c r="Z7747" t="s">
        <v>436</v>
      </c>
      <c r="AA7747">
        <v>40</v>
      </c>
      <c r="AB7747">
        <v>5</v>
      </c>
      <c r="AC7747">
        <v>131754.10999999999</v>
      </c>
      <c r="AD7747">
        <v>2</v>
      </c>
      <c r="AE7747">
        <v>1</v>
      </c>
      <c r="AF7747">
        <v>1</v>
      </c>
      <c r="AG7747">
        <v>38761.61</v>
      </c>
      <c r="AH7747">
        <v>0</v>
      </c>
    </row>
    <row r="7748" spans="21:34" x14ac:dyDescent="0.25">
      <c r="U7748">
        <v>7747</v>
      </c>
      <c r="V7748">
        <v>15718531</v>
      </c>
      <c r="W7748" t="s">
        <v>1087</v>
      </c>
      <c r="X7748">
        <v>554</v>
      </c>
      <c r="Y7748" t="s">
        <v>374</v>
      </c>
      <c r="Z7748" t="s">
        <v>437</v>
      </c>
      <c r="AA7748">
        <v>35</v>
      </c>
      <c r="AB7748">
        <v>8</v>
      </c>
      <c r="AC7748">
        <v>0</v>
      </c>
      <c r="AD7748">
        <v>2</v>
      </c>
      <c r="AE7748">
        <v>1</v>
      </c>
      <c r="AF7748">
        <v>1</v>
      </c>
      <c r="AG7748">
        <v>176779.46</v>
      </c>
      <c r="AH7748">
        <v>0</v>
      </c>
    </row>
    <row r="7749" spans="21:34" x14ac:dyDescent="0.25">
      <c r="U7749">
        <v>7748</v>
      </c>
      <c r="V7749">
        <v>15628308</v>
      </c>
      <c r="W7749" t="s">
        <v>1714</v>
      </c>
      <c r="X7749">
        <v>850</v>
      </c>
      <c r="Y7749" t="s">
        <v>374</v>
      </c>
      <c r="Z7749" t="s">
        <v>437</v>
      </c>
      <c r="AA7749">
        <v>24</v>
      </c>
      <c r="AB7749">
        <v>6</v>
      </c>
      <c r="AC7749">
        <v>0</v>
      </c>
      <c r="AD7749">
        <v>2</v>
      </c>
      <c r="AE7749">
        <v>1</v>
      </c>
      <c r="AF7749">
        <v>1</v>
      </c>
      <c r="AG7749">
        <v>13159.9</v>
      </c>
      <c r="AH7749">
        <v>0</v>
      </c>
    </row>
    <row r="7750" spans="21:34" x14ac:dyDescent="0.25">
      <c r="U7750">
        <v>7749</v>
      </c>
      <c r="V7750">
        <v>15585287</v>
      </c>
      <c r="W7750" t="s">
        <v>1031</v>
      </c>
      <c r="X7750">
        <v>842</v>
      </c>
      <c r="Y7750" t="s">
        <v>378</v>
      </c>
      <c r="Z7750" t="s">
        <v>437</v>
      </c>
      <c r="AA7750">
        <v>35</v>
      </c>
      <c r="AB7750">
        <v>9</v>
      </c>
      <c r="AC7750">
        <v>119948.09</v>
      </c>
      <c r="AD7750">
        <v>1</v>
      </c>
      <c r="AE7750">
        <v>1</v>
      </c>
      <c r="AF7750">
        <v>0</v>
      </c>
      <c r="AG7750">
        <v>48217.97</v>
      </c>
      <c r="AH7750">
        <v>1</v>
      </c>
    </row>
    <row r="7751" spans="21:34" x14ac:dyDescent="0.25">
      <c r="U7751">
        <v>7750</v>
      </c>
      <c r="V7751">
        <v>15781619</v>
      </c>
      <c r="W7751" t="s">
        <v>849</v>
      </c>
      <c r="X7751">
        <v>785</v>
      </c>
      <c r="Y7751" t="s">
        <v>374</v>
      </c>
      <c r="Z7751" t="s">
        <v>437</v>
      </c>
      <c r="AA7751">
        <v>38</v>
      </c>
      <c r="AB7751">
        <v>1</v>
      </c>
      <c r="AC7751">
        <v>0</v>
      </c>
      <c r="AD7751">
        <v>1</v>
      </c>
      <c r="AE7751">
        <v>1</v>
      </c>
      <c r="AF7751">
        <v>0</v>
      </c>
      <c r="AG7751">
        <v>134964.85</v>
      </c>
      <c r="AH7751">
        <v>1</v>
      </c>
    </row>
    <row r="7752" spans="21:34" x14ac:dyDescent="0.25">
      <c r="U7752">
        <v>7751</v>
      </c>
      <c r="V7752">
        <v>15805162</v>
      </c>
      <c r="W7752" t="s">
        <v>965</v>
      </c>
      <c r="X7752">
        <v>550</v>
      </c>
      <c r="Y7752" t="s">
        <v>374</v>
      </c>
      <c r="Z7752" t="s">
        <v>436</v>
      </c>
      <c r="AA7752">
        <v>25</v>
      </c>
      <c r="AB7752">
        <v>0</v>
      </c>
      <c r="AC7752">
        <v>0</v>
      </c>
      <c r="AD7752">
        <v>2</v>
      </c>
      <c r="AE7752">
        <v>1</v>
      </c>
      <c r="AF7752">
        <v>1</v>
      </c>
      <c r="AG7752">
        <v>184221.11</v>
      </c>
      <c r="AH7752">
        <v>0</v>
      </c>
    </row>
    <row r="7753" spans="21:34" x14ac:dyDescent="0.25">
      <c r="U7753">
        <v>7752</v>
      </c>
      <c r="V7753">
        <v>15588535</v>
      </c>
      <c r="W7753" t="s">
        <v>1107</v>
      </c>
      <c r="X7753">
        <v>750</v>
      </c>
      <c r="Y7753" t="s">
        <v>376</v>
      </c>
      <c r="Z7753" t="s">
        <v>437</v>
      </c>
      <c r="AA7753">
        <v>39</v>
      </c>
      <c r="AB7753">
        <v>6</v>
      </c>
      <c r="AC7753">
        <v>0</v>
      </c>
      <c r="AD7753">
        <v>2</v>
      </c>
      <c r="AE7753">
        <v>0</v>
      </c>
      <c r="AF7753">
        <v>0</v>
      </c>
      <c r="AG7753">
        <v>19264.330000000002</v>
      </c>
      <c r="AH7753">
        <v>0</v>
      </c>
    </row>
    <row r="7754" spans="21:34" x14ac:dyDescent="0.25">
      <c r="U7754">
        <v>7753</v>
      </c>
      <c r="V7754">
        <v>15775307</v>
      </c>
      <c r="W7754" t="s">
        <v>1323</v>
      </c>
      <c r="X7754">
        <v>490</v>
      </c>
      <c r="Y7754" t="s">
        <v>376</v>
      </c>
      <c r="Z7754" t="s">
        <v>437</v>
      </c>
      <c r="AA7754">
        <v>38</v>
      </c>
      <c r="AB7754">
        <v>3</v>
      </c>
      <c r="AC7754">
        <v>97266.1</v>
      </c>
      <c r="AD7754">
        <v>1</v>
      </c>
      <c r="AE7754">
        <v>1</v>
      </c>
      <c r="AF7754">
        <v>1</v>
      </c>
      <c r="AG7754">
        <v>92797.23</v>
      </c>
      <c r="AH7754">
        <v>0</v>
      </c>
    </row>
    <row r="7755" spans="21:34" x14ac:dyDescent="0.25">
      <c r="U7755">
        <v>7754</v>
      </c>
      <c r="V7755">
        <v>15777616</v>
      </c>
      <c r="W7755" t="s">
        <v>1011</v>
      </c>
      <c r="X7755">
        <v>605</v>
      </c>
      <c r="Y7755" t="s">
        <v>378</v>
      </c>
      <c r="Z7755" t="s">
        <v>436</v>
      </c>
      <c r="AA7755">
        <v>28</v>
      </c>
      <c r="AB7755">
        <v>10</v>
      </c>
      <c r="AC7755">
        <v>113690.83</v>
      </c>
      <c r="AD7755">
        <v>1</v>
      </c>
      <c r="AE7755">
        <v>1</v>
      </c>
      <c r="AF7755">
        <v>0</v>
      </c>
      <c r="AG7755">
        <v>33114.239999999998</v>
      </c>
      <c r="AH7755">
        <v>0</v>
      </c>
    </row>
    <row r="7756" spans="21:34" x14ac:dyDescent="0.25">
      <c r="U7756">
        <v>7755</v>
      </c>
      <c r="V7756">
        <v>15692291</v>
      </c>
      <c r="W7756" t="s">
        <v>2034</v>
      </c>
      <c r="X7756">
        <v>563</v>
      </c>
      <c r="Y7756" t="s">
        <v>376</v>
      </c>
      <c r="Z7756" t="s">
        <v>437</v>
      </c>
      <c r="AA7756">
        <v>42</v>
      </c>
      <c r="AB7756">
        <v>6</v>
      </c>
      <c r="AC7756">
        <v>99056.22</v>
      </c>
      <c r="AD7756">
        <v>2</v>
      </c>
      <c r="AE7756">
        <v>1</v>
      </c>
      <c r="AF7756">
        <v>0</v>
      </c>
      <c r="AG7756">
        <v>154347.95000000001</v>
      </c>
      <c r="AH7756">
        <v>1</v>
      </c>
    </row>
    <row r="7757" spans="21:34" x14ac:dyDescent="0.25">
      <c r="U7757">
        <v>7756</v>
      </c>
      <c r="V7757">
        <v>15680843</v>
      </c>
      <c r="W7757" t="s">
        <v>3209</v>
      </c>
      <c r="X7757">
        <v>675</v>
      </c>
      <c r="Y7757" t="s">
        <v>374</v>
      </c>
      <c r="Z7757" t="s">
        <v>436</v>
      </c>
      <c r="AA7757">
        <v>34</v>
      </c>
      <c r="AB7757">
        <v>8</v>
      </c>
      <c r="AC7757">
        <v>0</v>
      </c>
      <c r="AD7757">
        <v>2</v>
      </c>
      <c r="AE7757">
        <v>1</v>
      </c>
      <c r="AF7757">
        <v>1</v>
      </c>
      <c r="AG7757">
        <v>184842.21</v>
      </c>
      <c r="AH7757">
        <v>0</v>
      </c>
    </row>
    <row r="7758" spans="21:34" x14ac:dyDescent="0.25">
      <c r="U7758">
        <v>7757</v>
      </c>
      <c r="V7758">
        <v>15606232</v>
      </c>
      <c r="W7758" t="s">
        <v>2026</v>
      </c>
      <c r="X7758">
        <v>621</v>
      </c>
      <c r="Y7758" t="s">
        <v>376</v>
      </c>
      <c r="Z7758" t="s">
        <v>437</v>
      </c>
      <c r="AA7758">
        <v>36</v>
      </c>
      <c r="AB7758">
        <v>7</v>
      </c>
      <c r="AC7758">
        <v>116338.68</v>
      </c>
      <c r="AD7758">
        <v>1</v>
      </c>
      <c r="AE7758">
        <v>1</v>
      </c>
      <c r="AF7758">
        <v>1</v>
      </c>
      <c r="AG7758">
        <v>155743.48000000001</v>
      </c>
      <c r="AH7758">
        <v>0</v>
      </c>
    </row>
    <row r="7759" spans="21:34" x14ac:dyDescent="0.25">
      <c r="U7759">
        <v>7758</v>
      </c>
      <c r="V7759">
        <v>15641585</v>
      </c>
      <c r="W7759" t="s">
        <v>893</v>
      </c>
      <c r="X7759">
        <v>850</v>
      </c>
      <c r="Y7759" t="s">
        <v>374</v>
      </c>
      <c r="Z7759" t="s">
        <v>436</v>
      </c>
      <c r="AA7759">
        <v>40</v>
      </c>
      <c r="AB7759">
        <v>6</v>
      </c>
      <c r="AC7759">
        <v>97339.99</v>
      </c>
      <c r="AD7759">
        <v>1</v>
      </c>
      <c r="AE7759">
        <v>0</v>
      </c>
      <c r="AF7759">
        <v>1</v>
      </c>
      <c r="AG7759">
        <v>88815.25</v>
      </c>
      <c r="AH7759">
        <v>0</v>
      </c>
    </row>
    <row r="7760" spans="21:34" x14ac:dyDescent="0.25">
      <c r="U7760">
        <v>7759</v>
      </c>
      <c r="V7760">
        <v>15684358</v>
      </c>
      <c r="W7760" t="s">
        <v>886</v>
      </c>
      <c r="X7760">
        <v>711</v>
      </c>
      <c r="Y7760" t="s">
        <v>374</v>
      </c>
      <c r="Z7760" t="s">
        <v>436</v>
      </c>
      <c r="AA7760">
        <v>41</v>
      </c>
      <c r="AB7760">
        <v>3</v>
      </c>
      <c r="AC7760">
        <v>0</v>
      </c>
      <c r="AD7760">
        <v>2</v>
      </c>
      <c r="AE7760">
        <v>1</v>
      </c>
      <c r="AF7760">
        <v>1</v>
      </c>
      <c r="AG7760">
        <v>193747.57</v>
      </c>
      <c r="AH7760">
        <v>0</v>
      </c>
    </row>
    <row r="7761" spans="21:34" x14ac:dyDescent="0.25">
      <c r="U7761">
        <v>7760</v>
      </c>
      <c r="V7761">
        <v>15806389</v>
      </c>
      <c r="W7761" t="s">
        <v>1083</v>
      </c>
      <c r="X7761">
        <v>549</v>
      </c>
      <c r="Y7761" t="s">
        <v>378</v>
      </c>
      <c r="Z7761" t="s">
        <v>437</v>
      </c>
      <c r="AA7761">
        <v>55</v>
      </c>
      <c r="AB7761">
        <v>1</v>
      </c>
      <c r="AC7761">
        <v>137592.31</v>
      </c>
      <c r="AD7761">
        <v>2</v>
      </c>
      <c r="AE7761">
        <v>0</v>
      </c>
      <c r="AF7761">
        <v>1</v>
      </c>
      <c r="AG7761">
        <v>116548.02</v>
      </c>
      <c r="AH7761">
        <v>1</v>
      </c>
    </row>
    <row r="7762" spans="21:34" x14ac:dyDescent="0.25">
      <c r="U7762">
        <v>7761</v>
      </c>
      <c r="V7762">
        <v>15641860</v>
      </c>
      <c r="W7762" t="s">
        <v>744</v>
      </c>
      <c r="X7762">
        <v>764</v>
      </c>
      <c r="Y7762" t="s">
        <v>378</v>
      </c>
      <c r="Z7762" t="s">
        <v>436</v>
      </c>
      <c r="AA7762">
        <v>34</v>
      </c>
      <c r="AB7762">
        <v>6</v>
      </c>
      <c r="AC7762">
        <v>108760.27</v>
      </c>
      <c r="AD7762">
        <v>2</v>
      </c>
      <c r="AE7762">
        <v>1</v>
      </c>
      <c r="AF7762">
        <v>0</v>
      </c>
      <c r="AG7762">
        <v>166324.79</v>
      </c>
      <c r="AH7762">
        <v>1</v>
      </c>
    </row>
    <row r="7763" spans="21:34" x14ac:dyDescent="0.25">
      <c r="U7763">
        <v>7762</v>
      </c>
      <c r="V7763">
        <v>15814237</v>
      </c>
      <c r="W7763" t="s">
        <v>1192</v>
      </c>
      <c r="X7763">
        <v>627</v>
      </c>
      <c r="Y7763" t="s">
        <v>378</v>
      </c>
      <c r="Z7763" t="s">
        <v>436</v>
      </c>
      <c r="AA7763">
        <v>30</v>
      </c>
      <c r="AB7763">
        <v>3</v>
      </c>
      <c r="AC7763">
        <v>128770.88</v>
      </c>
      <c r="AD7763">
        <v>2</v>
      </c>
      <c r="AE7763">
        <v>1</v>
      </c>
      <c r="AF7763">
        <v>1</v>
      </c>
      <c r="AG7763">
        <v>40199.01</v>
      </c>
      <c r="AH7763">
        <v>0</v>
      </c>
    </row>
    <row r="7764" spans="21:34" x14ac:dyDescent="0.25">
      <c r="U7764">
        <v>7763</v>
      </c>
      <c r="V7764">
        <v>15808780</v>
      </c>
      <c r="W7764" t="s">
        <v>778</v>
      </c>
      <c r="X7764">
        <v>850</v>
      </c>
      <c r="Y7764" t="s">
        <v>374</v>
      </c>
      <c r="Z7764" t="s">
        <v>437</v>
      </c>
      <c r="AA7764">
        <v>34</v>
      </c>
      <c r="AB7764">
        <v>2</v>
      </c>
      <c r="AC7764">
        <v>0</v>
      </c>
      <c r="AD7764">
        <v>2</v>
      </c>
      <c r="AE7764">
        <v>0</v>
      </c>
      <c r="AF7764">
        <v>0</v>
      </c>
      <c r="AG7764">
        <v>51919.040000000001</v>
      </c>
      <c r="AH7764">
        <v>0</v>
      </c>
    </row>
    <row r="7765" spans="21:34" x14ac:dyDescent="0.25">
      <c r="U7765">
        <v>7764</v>
      </c>
      <c r="V7765">
        <v>15767064</v>
      </c>
      <c r="W7765" t="s">
        <v>1089</v>
      </c>
      <c r="X7765">
        <v>614</v>
      </c>
      <c r="Y7765" t="s">
        <v>376</v>
      </c>
      <c r="Z7765" t="s">
        <v>437</v>
      </c>
      <c r="AA7765">
        <v>36</v>
      </c>
      <c r="AB7765">
        <v>1</v>
      </c>
      <c r="AC7765">
        <v>44054.84</v>
      </c>
      <c r="AD7765">
        <v>1</v>
      </c>
      <c r="AE7765">
        <v>1</v>
      </c>
      <c r="AF7765">
        <v>1</v>
      </c>
      <c r="AG7765">
        <v>73329.08</v>
      </c>
      <c r="AH7765">
        <v>0</v>
      </c>
    </row>
    <row r="7766" spans="21:34" x14ac:dyDescent="0.25">
      <c r="U7766">
        <v>7765</v>
      </c>
      <c r="V7766">
        <v>15751177</v>
      </c>
      <c r="W7766" t="s">
        <v>791</v>
      </c>
      <c r="X7766">
        <v>685</v>
      </c>
      <c r="Y7766" t="s">
        <v>378</v>
      </c>
      <c r="Z7766" t="s">
        <v>437</v>
      </c>
      <c r="AA7766">
        <v>44</v>
      </c>
      <c r="AB7766">
        <v>2</v>
      </c>
      <c r="AC7766">
        <v>119657.53</v>
      </c>
      <c r="AD7766">
        <v>1</v>
      </c>
      <c r="AE7766">
        <v>1</v>
      </c>
      <c r="AF7766">
        <v>0</v>
      </c>
      <c r="AG7766">
        <v>145387.04999999999</v>
      </c>
      <c r="AH7766">
        <v>1</v>
      </c>
    </row>
    <row r="7767" spans="21:34" x14ac:dyDescent="0.25">
      <c r="U7767">
        <v>7766</v>
      </c>
      <c r="V7767">
        <v>15613427</v>
      </c>
      <c r="W7767" t="s">
        <v>3210</v>
      </c>
      <c r="X7767">
        <v>683</v>
      </c>
      <c r="Y7767" t="s">
        <v>378</v>
      </c>
      <c r="Z7767" t="s">
        <v>437</v>
      </c>
      <c r="AA7767">
        <v>49</v>
      </c>
      <c r="AB7767">
        <v>7</v>
      </c>
      <c r="AC7767">
        <v>108797.63</v>
      </c>
      <c r="AD7767">
        <v>2</v>
      </c>
      <c r="AE7767">
        <v>0</v>
      </c>
      <c r="AF7767">
        <v>0</v>
      </c>
      <c r="AG7767">
        <v>140763.18</v>
      </c>
      <c r="AH7767">
        <v>0</v>
      </c>
    </row>
    <row r="7768" spans="21:34" x14ac:dyDescent="0.25">
      <c r="U7768">
        <v>7767</v>
      </c>
      <c r="V7768">
        <v>15647259</v>
      </c>
      <c r="W7768" t="s">
        <v>2751</v>
      </c>
      <c r="X7768">
        <v>643</v>
      </c>
      <c r="Y7768" t="s">
        <v>376</v>
      </c>
      <c r="Z7768" t="s">
        <v>436</v>
      </c>
      <c r="AA7768">
        <v>35</v>
      </c>
      <c r="AB7768">
        <v>2</v>
      </c>
      <c r="AC7768">
        <v>0</v>
      </c>
      <c r="AD7768">
        <v>2</v>
      </c>
      <c r="AE7768">
        <v>0</v>
      </c>
      <c r="AF7768">
        <v>0</v>
      </c>
      <c r="AG7768">
        <v>67979.350000000006</v>
      </c>
      <c r="AH7768">
        <v>0</v>
      </c>
    </row>
    <row r="7769" spans="21:34" x14ac:dyDescent="0.25">
      <c r="U7769">
        <v>7768</v>
      </c>
      <c r="V7769">
        <v>15748660</v>
      </c>
      <c r="W7769" t="s">
        <v>1784</v>
      </c>
      <c r="X7769">
        <v>561</v>
      </c>
      <c r="Y7769" t="s">
        <v>378</v>
      </c>
      <c r="Z7769" t="s">
        <v>437</v>
      </c>
      <c r="AA7769">
        <v>49</v>
      </c>
      <c r="AB7769">
        <v>1</v>
      </c>
      <c r="AC7769">
        <v>102025.32</v>
      </c>
      <c r="AD7769">
        <v>1</v>
      </c>
      <c r="AE7769">
        <v>1</v>
      </c>
      <c r="AF7769">
        <v>0</v>
      </c>
      <c r="AG7769">
        <v>133051.64000000001</v>
      </c>
      <c r="AH7769">
        <v>1</v>
      </c>
    </row>
    <row r="7770" spans="21:34" x14ac:dyDescent="0.25">
      <c r="U7770">
        <v>7769</v>
      </c>
      <c r="V7770">
        <v>15726695</v>
      </c>
      <c r="W7770" t="s">
        <v>814</v>
      </c>
      <c r="X7770">
        <v>601</v>
      </c>
      <c r="Y7770" t="s">
        <v>376</v>
      </c>
      <c r="Z7770" t="s">
        <v>437</v>
      </c>
      <c r="AA7770">
        <v>20</v>
      </c>
      <c r="AB7770">
        <v>9</v>
      </c>
      <c r="AC7770">
        <v>122446.61</v>
      </c>
      <c r="AD7770">
        <v>2</v>
      </c>
      <c r="AE7770">
        <v>1</v>
      </c>
      <c r="AF7770">
        <v>0</v>
      </c>
      <c r="AG7770">
        <v>86791.9</v>
      </c>
      <c r="AH7770">
        <v>0</v>
      </c>
    </row>
    <row r="7771" spans="21:34" x14ac:dyDescent="0.25">
      <c r="U7771">
        <v>7770</v>
      </c>
      <c r="V7771">
        <v>15757473</v>
      </c>
      <c r="W7771" t="s">
        <v>2969</v>
      </c>
      <c r="X7771">
        <v>766</v>
      </c>
      <c r="Y7771" t="s">
        <v>374</v>
      </c>
      <c r="Z7771" t="s">
        <v>437</v>
      </c>
      <c r="AA7771">
        <v>27</v>
      </c>
      <c r="AB7771">
        <v>7</v>
      </c>
      <c r="AC7771">
        <v>158786.67000000001</v>
      </c>
      <c r="AD7771">
        <v>2</v>
      </c>
      <c r="AE7771">
        <v>0</v>
      </c>
      <c r="AF7771">
        <v>1</v>
      </c>
      <c r="AG7771">
        <v>47579.25</v>
      </c>
      <c r="AH7771">
        <v>0</v>
      </c>
    </row>
    <row r="7772" spans="21:34" x14ac:dyDescent="0.25">
      <c r="U7772">
        <v>7771</v>
      </c>
      <c r="V7772">
        <v>15809509</v>
      </c>
      <c r="W7772" t="s">
        <v>2392</v>
      </c>
      <c r="X7772">
        <v>699</v>
      </c>
      <c r="Y7772" t="s">
        <v>374</v>
      </c>
      <c r="Z7772" t="s">
        <v>436</v>
      </c>
      <c r="AA7772">
        <v>29</v>
      </c>
      <c r="AB7772">
        <v>3</v>
      </c>
      <c r="AC7772">
        <v>125689.29</v>
      </c>
      <c r="AD7772">
        <v>1</v>
      </c>
      <c r="AE7772">
        <v>1</v>
      </c>
      <c r="AF7772">
        <v>1</v>
      </c>
      <c r="AG7772">
        <v>151623.71</v>
      </c>
      <c r="AH7772">
        <v>0</v>
      </c>
    </row>
    <row r="7773" spans="21:34" x14ac:dyDescent="0.25">
      <c r="U7773">
        <v>7772</v>
      </c>
      <c r="V7773">
        <v>15715512</v>
      </c>
      <c r="W7773" t="s">
        <v>814</v>
      </c>
      <c r="X7773">
        <v>850</v>
      </c>
      <c r="Y7773" t="s">
        <v>378</v>
      </c>
      <c r="Z7773" t="s">
        <v>436</v>
      </c>
      <c r="AA7773">
        <v>29</v>
      </c>
      <c r="AB7773">
        <v>1</v>
      </c>
      <c r="AC7773">
        <v>154640.41</v>
      </c>
      <c r="AD7773">
        <v>1</v>
      </c>
      <c r="AE7773">
        <v>1</v>
      </c>
      <c r="AF7773">
        <v>1</v>
      </c>
      <c r="AG7773">
        <v>164039.51</v>
      </c>
      <c r="AH7773">
        <v>0</v>
      </c>
    </row>
    <row r="7774" spans="21:34" x14ac:dyDescent="0.25">
      <c r="U7774">
        <v>7773</v>
      </c>
      <c r="V7774">
        <v>15614168</v>
      </c>
      <c r="W7774" t="s">
        <v>1274</v>
      </c>
      <c r="X7774">
        <v>792</v>
      </c>
      <c r="Y7774" t="s">
        <v>378</v>
      </c>
      <c r="Z7774" t="s">
        <v>437</v>
      </c>
      <c r="AA7774">
        <v>50</v>
      </c>
      <c r="AB7774">
        <v>4</v>
      </c>
      <c r="AC7774">
        <v>146710.76</v>
      </c>
      <c r="AD7774">
        <v>1</v>
      </c>
      <c r="AE7774">
        <v>1</v>
      </c>
      <c r="AF7774">
        <v>0</v>
      </c>
      <c r="AG7774">
        <v>16528.400000000001</v>
      </c>
      <c r="AH7774">
        <v>1</v>
      </c>
    </row>
    <row r="7775" spans="21:34" x14ac:dyDescent="0.25">
      <c r="U7775">
        <v>7774</v>
      </c>
      <c r="V7775">
        <v>15679818</v>
      </c>
      <c r="W7775" t="s">
        <v>932</v>
      </c>
      <c r="X7775">
        <v>636</v>
      </c>
      <c r="Y7775" t="s">
        <v>378</v>
      </c>
      <c r="Z7775" t="s">
        <v>436</v>
      </c>
      <c r="AA7775">
        <v>67</v>
      </c>
      <c r="AB7775">
        <v>7</v>
      </c>
      <c r="AC7775">
        <v>136709.35</v>
      </c>
      <c r="AD7775">
        <v>1</v>
      </c>
      <c r="AE7775">
        <v>0</v>
      </c>
      <c r="AF7775">
        <v>1</v>
      </c>
      <c r="AG7775">
        <v>66753.100000000006</v>
      </c>
      <c r="AH7775">
        <v>1</v>
      </c>
    </row>
    <row r="7776" spans="21:34" x14ac:dyDescent="0.25">
      <c r="U7776">
        <v>7775</v>
      </c>
      <c r="V7776">
        <v>15609928</v>
      </c>
      <c r="W7776" t="s">
        <v>863</v>
      </c>
      <c r="X7776">
        <v>850</v>
      </c>
      <c r="Y7776" t="s">
        <v>378</v>
      </c>
      <c r="Z7776" t="s">
        <v>436</v>
      </c>
      <c r="AA7776">
        <v>43</v>
      </c>
      <c r="AB7776">
        <v>5</v>
      </c>
      <c r="AC7776">
        <v>129305.09</v>
      </c>
      <c r="AD7776">
        <v>2</v>
      </c>
      <c r="AE7776">
        <v>0</v>
      </c>
      <c r="AF7776">
        <v>1</v>
      </c>
      <c r="AG7776">
        <v>19244.580000000002</v>
      </c>
      <c r="AH7776">
        <v>0</v>
      </c>
    </row>
    <row r="7777" spans="21:34" x14ac:dyDescent="0.25">
      <c r="U7777">
        <v>7776</v>
      </c>
      <c r="V7777">
        <v>15731246</v>
      </c>
      <c r="W7777" t="s">
        <v>3211</v>
      </c>
      <c r="X7777">
        <v>628</v>
      </c>
      <c r="Y7777" t="s">
        <v>376</v>
      </c>
      <c r="Z7777" t="s">
        <v>436</v>
      </c>
      <c r="AA7777">
        <v>40</v>
      </c>
      <c r="AB7777">
        <v>10</v>
      </c>
      <c r="AC7777">
        <v>0</v>
      </c>
      <c r="AD7777">
        <v>2</v>
      </c>
      <c r="AE7777">
        <v>1</v>
      </c>
      <c r="AF7777">
        <v>0</v>
      </c>
      <c r="AG7777">
        <v>103832.58</v>
      </c>
      <c r="AH7777">
        <v>0</v>
      </c>
    </row>
    <row r="7778" spans="21:34" x14ac:dyDescent="0.25">
      <c r="U7778">
        <v>7777</v>
      </c>
      <c r="V7778">
        <v>15685243</v>
      </c>
      <c r="W7778" t="s">
        <v>1417</v>
      </c>
      <c r="X7778">
        <v>736</v>
      </c>
      <c r="Y7778" t="s">
        <v>374</v>
      </c>
      <c r="Z7778" t="s">
        <v>437</v>
      </c>
      <c r="AA7778">
        <v>63</v>
      </c>
      <c r="AB7778">
        <v>10</v>
      </c>
      <c r="AC7778">
        <v>0</v>
      </c>
      <c r="AD7778">
        <v>2</v>
      </c>
      <c r="AE7778">
        <v>0</v>
      </c>
      <c r="AF7778">
        <v>1</v>
      </c>
      <c r="AG7778">
        <v>502.7</v>
      </c>
      <c r="AH7778">
        <v>0</v>
      </c>
    </row>
    <row r="7779" spans="21:34" x14ac:dyDescent="0.25">
      <c r="U7779">
        <v>7778</v>
      </c>
      <c r="V7779">
        <v>15638730</v>
      </c>
      <c r="W7779" t="s">
        <v>1069</v>
      </c>
      <c r="X7779">
        <v>711</v>
      </c>
      <c r="Y7779" t="s">
        <v>374</v>
      </c>
      <c r="Z7779" t="s">
        <v>437</v>
      </c>
      <c r="AA7779">
        <v>21</v>
      </c>
      <c r="AB7779">
        <v>0</v>
      </c>
      <c r="AC7779">
        <v>82844.33</v>
      </c>
      <c r="AD7779">
        <v>2</v>
      </c>
      <c r="AE7779">
        <v>0</v>
      </c>
      <c r="AF7779">
        <v>1</v>
      </c>
      <c r="AG7779">
        <v>1408.68</v>
      </c>
      <c r="AH7779">
        <v>0</v>
      </c>
    </row>
    <row r="7780" spans="21:34" x14ac:dyDescent="0.25">
      <c r="U7780">
        <v>7779</v>
      </c>
      <c r="V7780">
        <v>15697034</v>
      </c>
      <c r="W7780" t="s">
        <v>2277</v>
      </c>
      <c r="X7780">
        <v>583</v>
      </c>
      <c r="Y7780" t="s">
        <v>376</v>
      </c>
      <c r="Z7780" t="s">
        <v>437</v>
      </c>
      <c r="AA7780">
        <v>22</v>
      </c>
      <c r="AB7780">
        <v>2</v>
      </c>
      <c r="AC7780">
        <v>0</v>
      </c>
      <c r="AD7780">
        <v>2</v>
      </c>
      <c r="AE7780">
        <v>0</v>
      </c>
      <c r="AF7780">
        <v>1</v>
      </c>
      <c r="AG7780">
        <v>5985.36</v>
      </c>
      <c r="AH7780">
        <v>0</v>
      </c>
    </row>
    <row r="7781" spans="21:34" x14ac:dyDescent="0.25">
      <c r="U7781">
        <v>7780</v>
      </c>
      <c r="V7781">
        <v>15699225</v>
      </c>
      <c r="W7781" t="s">
        <v>707</v>
      </c>
      <c r="X7781">
        <v>757</v>
      </c>
      <c r="Y7781" t="s">
        <v>374</v>
      </c>
      <c r="Z7781" t="s">
        <v>436</v>
      </c>
      <c r="AA7781">
        <v>46</v>
      </c>
      <c r="AB7781">
        <v>0</v>
      </c>
      <c r="AC7781">
        <v>0</v>
      </c>
      <c r="AD7781">
        <v>2</v>
      </c>
      <c r="AE7781">
        <v>1</v>
      </c>
      <c r="AF7781">
        <v>0</v>
      </c>
      <c r="AG7781">
        <v>37460.050000000003</v>
      </c>
      <c r="AH7781">
        <v>0</v>
      </c>
    </row>
    <row r="7782" spans="21:34" x14ac:dyDescent="0.25">
      <c r="U7782">
        <v>7781</v>
      </c>
      <c r="V7782">
        <v>15677387</v>
      </c>
      <c r="W7782" t="s">
        <v>2202</v>
      </c>
      <c r="X7782">
        <v>749</v>
      </c>
      <c r="Y7782" t="s">
        <v>378</v>
      </c>
      <c r="Z7782" t="s">
        <v>437</v>
      </c>
      <c r="AA7782">
        <v>33</v>
      </c>
      <c r="AB7782">
        <v>10</v>
      </c>
      <c r="AC7782">
        <v>76692.22</v>
      </c>
      <c r="AD7782">
        <v>1</v>
      </c>
      <c r="AE7782">
        <v>0</v>
      </c>
      <c r="AF7782">
        <v>1</v>
      </c>
      <c r="AG7782">
        <v>30396.43</v>
      </c>
      <c r="AH7782">
        <v>0</v>
      </c>
    </row>
    <row r="7783" spans="21:34" x14ac:dyDescent="0.25">
      <c r="U7783">
        <v>7782</v>
      </c>
      <c r="V7783">
        <v>15759184</v>
      </c>
      <c r="W7783" t="s">
        <v>948</v>
      </c>
      <c r="X7783">
        <v>705</v>
      </c>
      <c r="Y7783" t="s">
        <v>374</v>
      </c>
      <c r="Z7783" t="s">
        <v>436</v>
      </c>
      <c r="AA7783">
        <v>34</v>
      </c>
      <c r="AB7783">
        <v>7</v>
      </c>
      <c r="AC7783">
        <v>117715.84</v>
      </c>
      <c r="AD7783">
        <v>1</v>
      </c>
      <c r="AE7783">
        <v>1</v>
      </c>
      <c r="AF7783">
        <v>0</v>
      </c>
      <c r="AG7783">
        <v>2498.67</v>
      </c>
      <c r="AH7783">
        <v>0</v>
      </c>
    </row>
    <row r="7784" spans="21:34" x14ac:dyDescent="0.25">
      <c r="U7784">
        <v>7783</v>
      </c>
      <c r="V7784">
        <v>15595991</v>
      </c>
      <c r="W7784" t="s">
        <v>1000</v>
      </c>
      <c r="X7784">
        <v>585</v>
      </c>
      <c r="Y7784" t="s">
        <v>374</v>
      </c>
      <c r="Z7784" t="s">
        <v>436</v>
      </c>
      <c r="AA7784">
        <v>54</v>
      </c>
      <c r="AB7784">
        <v>8</v>
      </c>
      <c r="AC7784">
        <v>87105.32</v>
      </c>
      <c r="AD7784">
        <v>1</v>
      </c>
      <c r="AE7784">
        <v>1</v>
      </c>
      <c r="AF7784">
        <v>1</v>
      </c>
      <c r="AG7784">
        <v>55346.14</v>
      </c>
      <c r="AH7784">
        <v>0</v>
      </c>
    </row>
    <row r="7785" spans="21:34" x14ac:dyDescent="0.25">
      <c r="U7785">
        <v>7784</v>
      </c>
      <c r="V7785">
        <v>15681332</v>
      </c>
      <c r="W7785" t="s">
        <v>2224</v>
      </c>
      <c r="X7785">
        <v>437</v>
      </c>
      <c r="Y7785" t="s">
        <v>374</v>
      </c>
      <c r="Z7785" t="s">
        <v>437</v>
      </c>
      <c r="AA7785">
        <v>43</v>
      </c>
      <c r="AB7785">
        <v>6</v>
      </c>
      <c r="AC7785">
        <v>0</v>
      </c>
      <c r="AD7785">
        <v>1</v>
      </c>
      <c r="AE7785">
        <v>1</v>
      </c>
      <c r="AF7785">
        <v>0</v>
      </c>
      <c r="AG7785">
        <v>148330.97</v>
      </c>
      <c r="AH7785">
        <v>1</v>
      </c>
    </row>
    <row r="7786" spans="21:34" x14ac:dyDescent="0.25">
      <c r="U7786">
        <v>7785</v>
      </c>
      <c r="V7786">
        <v>15756299</v>
      </c>
      <c r="W7786" t="s">
        <v>1228</v>
      </c>
      <c r="X7786">
        <v>741</v>
      </c>
      <c r="Y7786" t="s">
        <v>374</v>
      </c>
      <c r="Z7786" t="s">
        <v>437</v>
      </c>
      <c r="AA7786">
        <v>64</v>
      </c>
      <c r="AB7786">
        <v>2</v>
      </c>
      <c r="AC7786">
        <v>69311.16</v>
      </c>
      <c r="AD7786">
        <v>1</v>
      </c>
      <c r="AE7786">
        <v>1</v>
      </c>
      <c r="AF7786">
        <v>1</v>
      </c>
      <c r="AG7786">
        <v>59237.72</v>
      </c>
      <c r="AH7786">
        <v>0</v>
      </c>
    </row>
    <row r="7787" spans="21:34" x14ac:dyDescent="0.25">
      <c r="U7787">
        <v>7786</v>
      </c>
      <c r="V7787">
        <v>15750547</v>
      </c>
      <c r="W7787" t="s">
        <v>3212</v>
      </c>
      <c r="X7787">
        <v>738</v>
      </c>
      <c r="Y7787" t="s">
        <v>374</v>
      </c>
      <c r="Z7787" t="s">
        <v>436</v>
      </c>
      <c r="AA7787">
        <v>26</v>
      </c>
      <c r="AB7787">
        <v>9</v>
      </c>
      <c r="AC7787">
        <v>0</v>
      </c>
      <c r="AD7787">
        <v>2</v>
      </c>
      <c r="AE7787">
        <v>1</v>
      </c>
      <c r="AF7787">
        <v>1</v>
      </c>
      <c r="AG7787">
        <v>48644.94</v>
      </c>
      <c r="AH7787">
        <v>0</v>
      </c>
    </row>
    <row r="7788" spans="21:34" x14ac:dyDescent="0.25">
      <c r="U7788">
        <v>7787</v>
      </c>
      <c r="V7788">
        <v>15566380</v>
      </c>
      <c r="W7788" t="s">
        <v>3213</v>
      </c>
      <c r="X7788">
        <v>586</v>
      </c>
      <c r="Y7788" t="s">
        <v>376</v>
      </c>
      <c r="Z7788" t="s">
        <v>437</v>
      </c>
      <c r="AA7788">
        <v>33</v>
      </c>
      <c r="AB7788">
        <v>10</v>
      </c>
      <c r="AC7788">
        <v>66948.67</v>
      </c>
      <c r="AD7788">
        <v>2</v>
      </c>
      <c r="AE7788">
        <v>1</v>
      </c>
      <c r="AF7788">
        <v>1</v>
      </c>
      <c r="AG7788">
        <v>140759.03</v>
      </c>
      <c r="AH7788">
        <v>0</v>
      </c>
    </row>
    <row r="7789" spans="21:34" x14ac:dyDescent="0.25">
      <c r="U7789">
        <v>7788</v>
      </c>
      <c r="V7789">
        <v>15675963</v>
      </c>
      <c r="W7789" t="s">
        <v>1040</v>
      </c>
      <c r="X7789">
        <v>627</v>
      </c>
      <c r="Y7789" t="s">
        <v>374</v>
      </c>
      <c r="Z7789" t="s">
        <v>437</v>
      </c>
      <c r="AA7789">
        <v>57</v>
      </c>
      <c r="AB7789">
        <v>9</v>
      </c>
      <c r="AC7789">
        <v>0</v>
      </c>
      <c r="AD7789">
        <v>2</v>
      </c>
      <c r="AE7789">
        <v>1</v>
      </c>
      <c r="AF7789">
        <v>1</v>
      </c>
      <c r="AG7789">
        <v>107712.42</v>
      </c>
      <c r="AH7789">
        <v>0</v>
      </c>
    </row>
    <row r="7790" spans="21:34" x14ac:dyDescent="0.25">
      <c r="U7790">
        <v>7789</v>
      </c>
      <c r="V7790">
        <v>15674671</v>
      </c>
      <c r="W7790" t="s">
        <v>1644</v>
      </c>
      <c r="X7790">
        <v>551</v>
      </c>
      <c r="Y7790" t="s">
        <v>376</v>
      </c>
      <c r="Z7790" t="s">
        <v>436</v>
      </c>
      <c r="AA7790">
        <v>76</v>
      </c>
      <c r="AB7790">
        <v>2</v>
      </c>
      <c r="AC7790">
        <v>128410.71</v>
      </c>
      <c r="AD7790">
        <v>2</v>
      </c>
      <c r="AE7790">
        <v>1</v>
      </c>
      <c r="AF7790">
        <v>1</v>
      </c>
      <c r="AG7790">
        <v>181718.73</v>
      </c>
      <c r="AH7790">
        <v>0</v>
      </c>
    </row>
    <row r="7791" spans="21:34" x14ac:dyDescent="0.25">
      <c r="U7791">
        <v>7790</v>
      </c>
      <c r="V7791">
        <v>15621466</v>
      </c>
      <c r="W7791" t="s">
        <v>2507</v>
      </c>
      <c r="X7791">
        <v>606</v>
      </c>
      <c r="Y7791" t="s">
        <v>378</v>
      </c>
      <c r="Z7791" t="s">
        <v>436</v>
      </c>
      <c r="AA7791">
        <v>38</v>
      </c>
      <c r="AB7791">
        <v>3</v>
      </c>
      <c r="AC7791">
        <v>99897.53</v>
      </c>
      <c r="AD7791">
        <v>1</v>
      </c>
      <c r="AE7791">
        <v>0</v>
      </c>
      <c r="AF7791">
        <v>0</v>
      </c>
      <c r="AG7791">
        <v>37054.65</v>
      </c>
      <c r="AH7791">
        <v>0</v>
      </c>
    </row>
    <row r="7792" spans="21:34" x14ac:dyDescent="0.25">
      <c r="U7792">
        <v>7791</v>
      </c>
      <c r="V7792">
        <v>15607176</v>
      </c>
      <c r="W7792" t="s">
        <v>886</v>
      </c>
      <c r="X7792">
        <v>674</v>
      </c>
      <c r="Y7792" t="s">
        <v>374</v>
      </c>
      <c r="Z7792" t="s">
        <v>436</v>
      </c>
      <c r="AA7792">
        <v>22</v>
      </c>
      <c r="AB7792">
        <v>3</v>
      </c>
      <c r="AC7792">
        <v>0</v>
      </c>
      <c r="AD7792">
        <v>1</v>
      </c>
      <c r="AE7792">
        <v>1</v>
      </c>
      <c r="AF7792">
        <v>1</v>
      </c>
      <c r="AG7792">
        <v>173940.59</v>
      </c>
      <c r="AH7792">
        <v>0</v>
      </c>
    </row>
    <row r="7793" spans="21:34" x14ac:dyDescent="0.25">
      <c r="U7793">
        <v>7792</v>
      </c>
      <c r="V7793">
        <v>15570299</v>
      </c>
      <c r="W7793" t="s">
        <v>690</v>
      </c>
      <c r="X7793">
        <v>584</v>
      </c>
      <c r="Y7793" t="s">
        <v>378</v>
      </c>
      <c r="Z7793" t="s">
        <v>437</v>
      </c>
      <c r="AA7793">
        <v>31</v>
      </c>
      <c r="AB7793">
        <v>6</v>
      </c>
      <c r="AC7793">
        <v>152622.34</v>
      </c>
      <c r="AD7793">
        <v>1</v>
      </c>
      <c r="AE7793">
        <v>1</v>
      </c>
      <c r="AF7793">
        <v>0</v>
      </c>
      <c r="AG7793">
        <v>99298.8</v>
      </c>
      <c r="AH7793">
        <v>0</v>
      </c>
    </row>
    <row r="7794" spans="21:34" x14ac:dyDescent="0.25">
      <c r="U7794">
        <v>7793</v>
      </c>
      <c r="V7794">
        <v>15613197</v>
      </c>
      <c r="W7794" t="s">
        <v>1911</v>
      </c>
      <c r="X7794">
        <v>590</v>
      </c>
      <c r="Y7794" t="s">
        <v>374</v>
      </c>
      <c r="Z7794" t="s">
        <v>436</v>
      </c>
      <c r="AA7794">
        <v>40</v>
      </c>
      <c r="AB7794">
        <v>8</v>
      </c>
      <c r="AC7794">
        <v>0</v>
      </c>
      <c r="AD7794">
        <v>2</v>
      </c>
      <c r="AE7794">
        <v>1</v>
      </c>
      <c r="AF7794">
        <v>0</v>
      </c>
      <c r="AG7794">
        <v>62933.03</v>
      </c>
      <c r="AH7794">
        <v>0</v>
      </c>
    </row>
    <row r="7795" spans="21:34" x14ac:dyDescent="0.25">
      <c r="U7795">
        <v>7794</v>
      </c>
      <c r="V7795">
        <v>15798885</v>
      </c>
      <c r="W7795" t="s">
        <v>1047</v>
      </c>
      <c r="X7795">
        <v>585</v>
      </c>
      <c r="Y7795" t="s">
        <v>374</v>
      </c>
      <c r="Z7795" t="s">
        <v>436</v>
      </c>
      <c r="AA7795">
        <v>56</v>
      </c>
      <c r="AB7795">
        <v>4</v>
      </c>
      <c r="AC7795">
        <v>138227.19</v>
      </c>
      <c r="AD7795">
        <v>2</v>
      </c>
      <c r="AE7795">
        <v>1</v>
      </c>
      <c r="AF7795">
        <v>1</v>
      </c>
      <c r="AG7795">
        <v>55287.839999999997</v>
      </c>
      <c r="AH7795">
        <v>0</v>
      </c>
    </row>
    <row r="7796" spans="21:34" x14ac:dyDescent="0.25">
      <c r="U7796">
        <v>7795</v>
      </c>
      <c r="V7796">
        <v>15714883</v>
      </c>
      <c r="W7796" t="s">
        <v>1018</v>
      </c>
      <c r="X7796">
        <v>508</v>
      </c>
      <c r="Y7796" t="s">
        <v>374</v>
      </c>
      <c r="Z7796" t="s">
        <v>437</v>
      </c>
      <c r="AA7796">
        <v>25</v>
      </c>
      <c r="AB7796">
        <v>2</v>
      </c>
      <c r="AC7796">
        <v>111395.53</v>
      </c>
      <c r="AD7796">
        <v>1</v>
      </c>
      <c r="AE7796">
        <v>0</v>
      </c>
      <c r="AF7796">
        <v>1</v>
      </c>
      <c r="AG7796">
        <v>48197.06</v>
      </c>
      <c r="AH7796">
        <v>0</v>
      </c>
    </row>
    <row r="7797" spans="21:34" x14ac:dyDescent="0.25">
      <c r="U7797">
        <v>7796</v>
      </c>
      <c r="V7797">
        <v>15604497</v>
      </c>
      <c r="W7797" t="s">
        <v>3214</v>
      </c>
      <c r="X7797">
        <v>458</v>
      </c>
      <c r="Y7797" t="s">
        <v>378</v>
      </c>
      <c r="Z7797" t="s">
        <v>436</v>
      </c>
      <c r="AA7797">
        <v>44</v>
      </c>
      <c r="AB7797">
        <v>7</v>
      </c>
      <c r="AC7797">
        <v>84386.57</v>
      </c>
      <c r="AD7797">
        <v>1</v>
      </c>
      <c r="AE7797">
        <v>1</v>
      </c>
      <c r="AF7797">
        <v>0</v>
      </c>
      <c r="AG7797">
        <v>178642.73</v>
      </c>
      <c r="AH7797">
        <v>0</v>
      </c>
    </row>
    <row r="7798" spans="21:34" x14ac:dyDescent="0.25">
      <c r="U7798">
        <v>7797</v>
      </c>
      <c r="V7798">
        <v>15773949</v>
      </c>
      <c r="W7798" t="s">
        <v>3056</v>
      </c>
      <c r="X7798">
        <v>692</v>
      </c>
      <c r="Y7798" t="s">
        <v>374</v>
      </c>
      <c r="Z7798" t="s">
        <v>437</v>
      </c>
      <c r="AA7798">
        <v>36</v>
      </c>
      <c r="AB7798">
        <v>3</v>
      </c>
      <c r="AC7798">
        <v>0</v>
      </c>
      <c r="AD7798">
        <v>2</v>
      </c>
      <c r="AE7798">
        <v>1</v>
      </c>
      <c r="AF7798">
        <v>1</v>
      </c>
      <c r="AG7798">
        <v>8282.2199999999993</v>
      </c>
      <c r="AH7798">
        <v>0</v>
      </c>
    </row>
    <row r="7799" spans="21:34" x14ac:dyDescent="0.25">
      <c r="U7799">
        <v>7798</v>
      </c>
      <c r="V7799">
        <v>15774164</v>
      </c>
      <c r="W7799" t="s">
        <v>1362</v>
      </c>
      <c r="X7799">
        <v>502</v>
      </c>
      <c r="Y7799" t="s">
        <v>378</v>
      </c>
      <c r="Z7799" t="s">
        <v>436</v>
      </c>
      <c r="AA7799">
        <v>33</v>
      </c>
      <c r="AB7799">
        <v>5</v>
      </c>
      <c r="AC7799">
        <v>174673.65</v>
      </c>
      <c r="AD7799">
        <v>2</v>
      </c>
      <c r="AE7799">
        <v>1</v>
      </c>
      <c r="AF7799">
        <v>0</v>
      </c>
      <c r="AG7799">
        <v>33300.559999999998</v>
      </c>
      <c r="AH7799">
        <v>0</v>
      </c>
    </row>
    <row r="7800" spans="21:34" x14ac:dyDescent="0.25">
      <c r="U7800">
        <v>7799</v>
      </c>
      <c r="V7800">
        <v>15774127</v>
      </c>
      <c r="W7800" t="s">
        <v>1677</v>
      </c>
      <c r="X7800">
        <v>518</v>
      </c>
      <c r="Y7800" t="s">
        <v>374</v>
      </c>
      <c r="Z7800" t="s">
        <v>436</v>
      </c>
      <c r="AA7800">
        <v>46</v>
      </c>
      <c r="AB7800">
        <v>3</v>
      </c>
      <c r="AC7800">
        <v>0</v>
      </c>
      <c r="AD7800">
        <v>2</v>
      </c>
      <c r="AE7800">
        <v>1</v>
      </c>
      <c r="AF7800">
        <v>0</v>
      </c>
      <c r="AG7800">
        <v>76515.789999999994</v>
      </c>
      <c r="AH7800">
        <v>0</v>
      </c>
    </row>
    <row r="7801" spans="21:34" x14ac:dyDescent="0.25">
      <c r="U7801">
        <v>7800</v>
      </c>
      <c r="V7801">
        <v>15619016</v>
      </c>
      <c r="W7801" t="s">
        <v>3215</v>
      </c>
      <c r="X7801">
        <v>660</v>
      </c>
      <c r="Y7801" t="s">
        <v>378</v>
      </c>
      <c r="Z7801" t="s">
        <v>436</v>
      </c>
      <c r="AA7801">
        <v>46</v>
      </c>
      <c r="AB7801">
        <v>5</v>
      </c>
      <c r="AC7801">
        <v>109019.65</v>
      </c>
      <c r="AD7801">
        <v>2</v>
      </c>
      <c r="AE7801">
        <v>1</v>
      </c>
      <c r="AF7801">
        <v>1</v>
      </c>
      <c r="AG7801">
        <v>33680.559999999998</v>
      </c>
      <c r="AH7801">
        <v>0</v>
      </c>
    </row>
    <row r="7802" spans="21:34" x14ac:dyDescent="0.25">
      <c r="U7802">
        <v>7801</v>
      </c>
      <c r="V7802">
        <v>15795759</v>
      </c>
      <c r="W7802" t="s">
        <v>1258</v>
      </c>
      <c r="X7802">
        <v>698</v>
      </c>
      <c r="Y7802" t="s">
        <v>378</v>
      </c>
      <c r="Z7802" t="s">
        <v>437</v>
      </c>
      <c r="AA7802">
        <v>52</v>
      </c>
      <c r="AB7802">
        <v>1</v>
      </c>
      <c r="AC7802">
        <v>107906.75</v>
      </c>
      <c r="AD7802">
        <v>1</v>
      </c>
      <c r="AE7802">
        <v>1</v>
      </c>
      <c r="AF7802">
        <v>0</v>
      </c>
      <c r="AG7802">
        <v>168886.39</v>
      </c>
      <c r="AH7802">
        <v>1</v>
      </c>
    </row>
    <row r="7803" spans="21:34" x14ac:dyDescent="0.25">
      <c r="U7803">
        <v>7802</v>
      </c>
      <c r="V7803">
        <v>15798844</v>
      </c>
      <c r="W7803" t="s">
        <v>1975</v>
      </c>
      <c r="X7803">
        <v>678</v>
      </c>
      <c r="Y7803" t="s">
        <v>374</v>
      </c>
      <c r="Z7803" t="s">
        <v>436</v>
      </c>
      <c r="AA7803">
        <v>54</v>
      </c>
      <c r="AB7803">
        <v>7</v>
      </c>
      <c r="AC7803">
        <v>128914.97</v>
      </c>
      <c r="AD7803">
        <v>1</v>
      </c>
      <c r="AE7803">
        <v>0</v>
      </c>
      <c r="AF7803">
        <v>0</v>
      </c>
      <c r="AG7803">
        <v>191746.23</v>
      </c>
      <c r="AH7803">
        <v>1</v>
      </c>
    </row>
    <row r="7804" spans="21:34" x14ac:dyDescent="0.25">
      <c r="U7804">
        <v>7803</v>
      </c>
      <c r="V7804">
        <v>15717962</v>
      </c>
      <c r="W7804" t="s">
        <v>887</v>
      </c>
      <c r="X7804">
        <v>773</v>
      </c>
      <c r="Y7804" t="s">
        <v>376</v>
      </c>
      <c r="Z7804" t="s">
        <v>436</v>
      </c>
      <c r="AA7804">
        <v>63</v>
      </c>
      <c r="AB7804">
        <v>9</v>
      </c>
      <c r="AC7804">
        <v>111179.83</v>
      </c>
      <c r="AD7804">
        <v>1</v>
      </c>
      <c r="AE7804">
        <v>1</v>
      </c>
      <c r="AF7804">
        <v>1</v>
      </c>
      <c r="AG7804">
        <v>93091.02</v>
      </c>
      <c r="AH7804">
        <v>0</v>
      </c>
    </row>
    <row r="7805" spans="21:34" x14ac:dyDescent="0.25">
      <c r="U7805">
        <v>7804</v>
      </c>
      <c r="V7805">
        <v>15691504</v>
      </c>
      <c r="W7805" t="s">
        <v>950</v>
      </c>
      <c r="X7805">
        <v>619</v>
      </c>
      <c r="Y7805" t="s">
        <v>378</v>
      </c>
      <c r="Z7805" t="s">
        <v>437</v>
      </c>
      <c r="AA7805">
        <v>52</v>
      </c>
      <c r="AB7805">
        <v>8</v>
      </c>
      <c r="AC7805">
        <v>124099.13</v>
      </c>
      <c r="AD7805">
        <v>1</v>
      </c>
      <c r="AE7805">
        <v>0</v>
      </c>
      <c r="AF7805">
        <v>0</v>
      </c>
      <c r="AG7805">
        <v>23904.52</v>
      </c>
      <c r="AH7805">
        <v>0</v>
      </c>
    </row>
    <row r="7806" spans="21:34" x14ac:dyDescent="0.25">
      <c r="U7806">
        <v>7805</v>
      </c>
      <c r="V7806">
        <v>15693893</v>
      </c>
      <c r="W7806" t="s">
        <v>1228</v>
      </c>
      <c r="X7806">
        <v>684</v>
      </c>
      <c r="Y7806" t="s">
        <v>378</v>
      </c>
      <c r="Z7806" t="s">
        <v>436</v>
      </c>
      <c r="AA7806">
        <v>59</v>
      </c>
      <c r="AB7806">
        <v>9</v>
      </c>
      <c r="AC7806">
        <v>122471.09</v>
      </c>
      <c r="AD7806">
        <v>1</v>
      </c>
      <c r="AE7806">
        <v>0</v>
      </c>
      <c r="AF7806">
        <v>1</v>
      </c>
      <c r="AG7806">
        <v>15807.07</v>
      </c>
      <c r="AH7806">
        <v>0</v>
      </c>
    </row>
    <row r="7807" spans="21:34" x14ac:dyDescent="0.25">
      <c r="U7807">
        <v>7806</v>
      </c>
      <c r="V7807">
        <v>15672499</v>
      </c>
      <c r="W7807" t="s">
        <v>1415</v>
      </c>
      <c r="X7807">
        <v>635</v>
      </c>
      <c r="Y7807" t="s">
        <v>374</v>
      </c>
      <c r="Z7807" t="s">
        <v>436</v>
      </c>
      <c r="AA7807">
        <v>34</v>
      </c>
      <c r="AB7807">
        <v>3</v>
      </c>
      <c r="AC7807">
        <v>134692.4</v>
      </c>
      <c r="AD7807">
        <v>2</v>
      </c>
      <c r="AE7807">
        <v>1</v>
      </c>
      <c r="AF7807">
        <v>1</v>
      </c>
      <c r="AG7807">
        <v>83773.02</v>
      </c>
      <c r="AH7807">
        <v>0</v>
      </c>
    </row>
    <row r="7808" spans="21:34" x14ac:dyDescent="0.25">
      <c r="U7808">
        <v>7807</v>
      </c>
      <c r="V7808">
        <v>15750410</v>
      </c>
      <c r="W7808" t="s">
        <v>1106</v>
      </c>
      <c r="X7808">
        <v>680</v>
      </c>
      <c r="Y7808" t="s">
        <v>374</v>
      </c>
      <c r="Z7808" t="s">
        <v>437</v>
      </c>
      <c r="AA7808">
        <v>25</v>
      </c>
      <c r="AB7808">
        <v>4</v>
      </c>
      <c r="AC7808">
        <v>123816.5</v>
      </c>
      <c r="AD7808">
        <v>1</v>
      </c>
      <c r="AE7808">
        <v>1</v>
      </c>
      <c r="AF7808">
        <v>1</v>
      </c>
      <c r="AG7808">
        <v>90162.35</v>
      </c>
      <c r="AH7808">
        <v>0</v>
      </c>
    </row>
    <row r="7809" spans="21:34" x14ac:dyDescent="0.25">
      <c r="U7809">
        <v>7808</v>
      </c>
      <c r="V7809">
        <v>15568904</v>
      </c>
      <c r="W7809" t="s">
        <v>2090</v>
      </c>
      <c r="X7809">
        <v>608</v>
      </c>
      <c r="Y7809" t="s">
        <v>378</v>
      </c>
      <c r="Z7809" t="s">
        <v>436</v>
      </c>
      <c r="AA7809">
        <v>34</v>
      </c>
      <c r="AB7809">
        <v>3</v>
      </c>
      <c r="AC7809">
        <v>106288.54</v>
      </c>
      <c r="AD7809">
        <v>1</v>
      </c>
      <c r="AE7809">
        <v>1</v>
      </c>
      <c r="AF7809">
        <v>1</v>
      </c>
      <c r="AG7809">
        <v>36639.25</v>
      </c>
      <c r="AH7809">
        <v>0</v>
      </c>
    </row>
    <row r="7810" spans="21:34" x14ac:dyDescent="0.25">
      <c r="U7810">
        <v>7809</v>
      </c>
      <c r="V7810">
        <v>15649033</v>
      </c>
      <c r="W7810" t="s">
        <v>1262</v>
      </c>
      <c r="X7810">
        <v>603</v>
      </c>
      <c r="Y7810" t="s">
        <v>378</v>
      </c>
      <c r="Z7810" t="s">
        <v>437</v>
      </c>
      <c r="AA7810">
        <v>55</v>
      </c>
      <c r="AB7810">
        <v>7</v>
      </c>
      <c r="AC7810">
        <v>127723.25</v>
      </c>
      <c r="AD7810">
        <v>2</v>
      </c>
      <c r="AE7810">
        <v>1</v>
      </c>
      <c r="AF7810">
        <v>0</v>
      </c>
      <c r="AG7810">
        <v>139469.10999999999</v>
      </c>
      <c r="AH7810">
        <v>1</v>
      </c>
    </row>
    <row r="7811" spans="21:34" x14ac:dyDescent="0.25">
      <c r="U7811">
        <v>7810</v>
      </c>
      <c r="V7811">
        <v>15780989</v>
      </c>
      <c r="W7811" t="s">
        <v>3216</v>
      </c>
      <c r="X7811">
        <v>579</v>
      </c>
      <c r="Y7811" t="s">
        <v>376</v>
      </c>
      <c r="Z7811" t="s">
        <v>436</v>
      </c>
      <c r="AA7811">
        <v>43</v>
      </c>
      <c r="AB7811">
        <v>2</v>
      </c>
      <c r="AC7811">
        <v>145843.82</v>
      </c>
      <c r="AD7811">
        <v>1</v>
      </c>
      <c r="AE7811">
        <v>1</v>
      </c>
      <c r="AF7811">
        <v>1</v>
      </c>
      <c r="AG7811">
        <v>198402.37</v>
      </c>
      <c r="AH7811">
        <v>1</v>
      </c>
    </row>
    <row r="7812" spans="21:34" x14ac:dyDescent="0.25">
      <c r="U7812">
        <v>7811</v>
      </c>
      <c r="V7812">
        <v>15771059</v>
      </c>
      <c r="W7812" t="s">
        <v>756</v>
      </c>
      <c r="X7812">
        <v>756</v>
      </c>
      <c r="Y7812" t="s">
        <v>378</v>
      </c>
      <c r="Z7812" t="s">
        <v>437</v>
      </c>
      <c r="AA7812">
        <v>34</v>
      </c>
      <c r="AB7812">
        <v>2</v>
      </c>
      <c r="AC7812">
        <v>148200.72</v>
      </c>
      <c r="AD7812">
        <v>1</v>
      </c>
      <c r="AE7812">
        <v>0</v>
      </c>
      <c r="AF7812">
        <v>0</v>
      </c>
      <c r="AG7812">
        <v>194584.48</v>
      </c>
      <c r="AH7812">
        <v>0</v>
      </c>
    </row>
    <row r="7813" spans="21:34" x14ac:dyDescent="0.25">
      <c r="U7813">
        <v>7812</v>
      </c>
      <c r="V7813">
        <v>15687852</v>
      </c>
      <c r="W7813" t="s">
        <v>3052</v>
      </c>
      <c r="X7813">
        <v>611</v>
      </c>
      <c r="Y7813" t="s">
        <v>374</v>
      </c>
      <c r="Z7813" t="s">
        <v>436</v>
      </c>
      <c r="AA7813">
        <v>30</v>
      </c>
      <c r="AB7813">
        <v>2</v>
      </c>
      <c r="AC7813">
        <v>104145.65</v>
      </c>
      <c r="AD7813">
        <v>1</v>
      </c>
      <c r="AE7813">
        <v>0</v>
      </c>
      <c r="AF7813">
        <v>0</v>
      </c>
      <c r="AG7813">
        <v>159629.64000000001</v>
      </c>
      <c r="AH7813">
        <v>0</v>
      </c>
    </row>
    <row r="7814" spans="21:34" x14ac:dyDescent="0.25">
      <c r="U7814">
        <v>7813</v>
      </c>
      <c r="V7814">
        <v>15695280</v>
      </c>
      <c r="W7814" t="s">
        <v>743</v>
      </c>
      <c r="X7814">
        <v>532</v>
      </c>
      <c r="Y7814" t="s">
        <v>378</v>
      </c>
      <c r="Z7814" t="s">
        <v>436</v>
      </c>
      <c r="AA7814">
        <v>24</v>
      </c>
      <c r="AB7814">
        <v>8</v>
      </c>
      <c r="AC7814">
        <v>142755.25</v>
      </c>
      <c r="AD7814">
        <v>1</v>
      </c>
      <c r="AE7814">
        <v>0</v>
      </c>
      <c r="AF7814">
        <v>0</v>
      </c>
      <c r="AG7814">
        <v>34231.480000000003</v>
      </c>
      <c r="AH7814">
        <v>0</v>
      </c>
    </row>
    <row r="7815" spans="21:34" x14ac:dyDescent="0.25">
      <c r="U7815">
        <v>7814</v>
      </c>
      <c r="V7815">
        <v>15592751</v>
      </c>
      <c r="W7815" t="s">
        <v>1867</v>
      </c>
      <c r="X7815">
        <v>684</v>
      </c>
      <c r="Y7815" t="s">
        <v>378</v>
      </c>
      <c r="Z7815" t="s">
        <v>437</v>
      </c>
      <c r="AA7815">
        <v>63</v>
      </c>
      <c r="AB7815">
        <v>3</v>
      </c>
      <c r="AC7815">
        <v>81245.789999999994</v>
      </c>
      <c r="AD7815">
        <v>1</v>
      </c>
      <c r="AE7815">
        <v>1</v>
      </c>
      <c r="AF7815">
        <v>0</v>
      </c>
      <c r="AG7815">
        <v>69643.31</v>
      </c>
      <c r="AH7815">
        <v>1</v>
      </c>
    </row>
    <row r="7816" spans="21:34" x14ac:dyDescent="0.25">
      <c r="U7816">
        <v>7815</v>
      </c>
      <c r="V7816">
        <v>15598338</v>
      </c>
      <c r="W7816" t="s">
        <v>3217</v>
      </c>
      <c r="X7816">
        <v>647</v>
      </c>
      <c r="Y7816" t="s">
        <v>378</v>
      </c>
      <c r="Z7816" t="s">
        <v>437</v>
      </c>
      <c r="AA7816">
        <v>33</v>
      </c>
      <c r="AB7816">
        <v>3</v>
      </c>
      <c r="AC7816">
        <v>168560.46</v>
      </c>
      <c r="AD7816">
        <v>2</v>
      </c>
      <c r="AE7816">
        <v>0</v>
      </c>
      <c r="AF7816">
        <v>0</v>
      </c>
      <c r="AG7816">
        <v>90270.16</v>
      </c>
      <c r="AH7816">
        <v>0</v>
      </c>
    </row>
    <row r="7817" spans="21:34" x14ac:dyDescent="0.25">
      <c r="U7817">
        <v>7816</v>
      </c>
      <c r="V7817">
        <v>15735784</v>
      </c>
      <c r="W7817" t="s">
        <v>1893</v>
      </c>
      <c r="X7817">
        <v>583</v>
      </c>
      <c r="Y7817" t="s">
        <v>374</v>
      </c>
      <c r="Z7817" t="s">
        <v>436</v>
      </c>
      <c r="AA7817">
        <v>38</v>
      </c>
      <c r="AB7817">
        <v>8</v>
      </c>
      <c r="AC7817">
        <v>0</v>
      </c>
      <c r="AD7817">
        <v>1</v>
      </c>
      <c r="AE7817">
        <v>1</v>
      </c>
      <c r="AF7817">
        <v>0</v>
      </c>
      <c r="AG7817">
        <v>47848.56</v>
      </c>
      <c r="AH7817">
        <v>0</v>
      </c>
    </row>
    <row r="7818" spans="21:34" x14ac:dyDescent="0.25">
      <c r="U7818">
        <v>7817</v>
      </c>
      <c r="V7818">
        <v>15629128</v>
      </c>
      <c r="W7818" t="s">
        <v>1196</v>
      </c>
      <c r="X7818">
        <v>774</v>
      </c>
      <c r="Y7818" t="s">
        <v>378</v>
      </c>
      <c r="Z7818" t="s">
        <v>436</v>
      </c>
      <c r="AA7818">
        <v>42</v>
      </c>
      <c r="AB7818">
        <v>2</v>
      </c>
      <c r="AC7818">
        <v>132193.94</v>
      </c>
      <c r="AD7818">
        <v>2</v>
      </c>
      <c r="AE7818">
        <v>1</v>
      </c>
      <c r="AF7818">
        <v>1</v>
      </c>
      <c r="AG7818">
        <v>162865.51999999999</v>
      </c>
      <c r="AH7818">
        <v>0</v>
      </c>
    </row>
    <row r="7819" spans="21:34" x14ac:dyDescent="0.25">
      <c r="U7819">
        <v>7818</v>
      </c>
      <c r="V7819">
        <v>15642870</v>
      </c>
      <c r="W7819" t="s">
        <v>1022</v>
      </c>
      <c r="X7819">
        <v>677</v>
      </c>
      <c r="Y7819" t="s">
        <v>374</v>
      </c>
      <c r="Z7819" t="s">
        <v>436</v>
      </c>
      <c r="AA7819">
        <v>58</v>
      </c>
      <c r="AB7819">
        <v>9</v>
      </c>
      <c r="AC7819">
        <v>0</v>
      </c>
      <c r="AD7819">
        <v>1</v>
      </c>
      <c r="AE7819">
        <v>0</v>
      </c>
      <c r="AF7819">
        <v>1</v>
      </c>
      <c r="AG7819">
        <v>168650.4</v>
      </c>
      <c r="AH7819">
        <v>0</v>
      </c>
    </row>
    <row r="7820" spans="21:34" x14ac:dyDescent="0.25">
      <c r="U7820">
        <v>7819</v>
      </c>
      <c r="V7820">
        <v>15637977</v>
      </c>
      <c r="W7820" t="s">
        <v>2553</v>
      </c>
      <c r="X7820">
        <v>542</v>
      </c>
      <c r="Y7820" t="s">
        <v>378</v>
      </c>
      <c r="Z7820" t="s">
        <v>436</v>
      </c>
      <c r="AA7820">
        <v>25</v>
      </c>
      <c r="AB7820">
        <v>8</v>
      </c>
      <c r="AC7820">
        <v>139330.1</v>
      </c>
      <c r="AD7820">
        <v>1</v>
      </c>
      <c r="AE7820">
        <v>0</v>
      </c>
      <c r="AF7820">
        <v>0</v>
      </c>
      <c r="AG7820">
        <v>54372.37</v>
      </c>
      <c r="AH7820">
        <v>0</v>
      </c>
    </row>
    <row r="7821" spans="21:34" x14ac:dyDescent="0.25">
      <c r="U7821">
        <v>7820</v>
      </c>
      <c r="V7821">
        <v>15600792</v>
      </c>
      <c r="W7821" t="s">
        <v>3218</v>
      </c>
      <c r="X7821">
        <v>613</v>
      </c>
      <c r="Y7821" t="s">
        <v>376</v>
      </c>
      <c r="Z7821" t="s">
        <v>436</v>
      </c>
      <c r="AA7821">
        <v>29</v>
      </c>
      <c r="AB7821">
        <v>0</v>
      </c>
      <c r="AC7821">
        <v>0</v>
      </c>
      <c r="AD7821">
        <v>2</v>
      </c>
      <c r="AE7821">
        <v>0</v>
      </c>
      <c r="AF7821">
        <v>1</v>
      </c>
      <c r="AG7821">
        <v>133897.32</v>
      </c>
      <c r="AH7821">
        <v>0</v>
      </c>
    </row>
    <row r="7822" spans="21:34" x14ac:dyDescent="0.25">
      <c r="U7822">
        <v>7821</v>
      </c>
      <c r="V7822">
        <v>15576131</v>
      </c>
      <c r="W7822" t="s">
        <v>1822</v>
      </c>
      <c r="X7822">
        <v>666</v>
      </c>
      <c r="Y7822" t="s">
        <v>374</v>
      </c>
      <c r="Z7822" t="s">
        <v>436</v>
      </c>
      <c r="AA7822">
        <v>40</v>
      </c>
      <c r="AB7822">
        <v>5</v>
      </c>
      <c r="AC7822">
        <v>0</v>
      </c>
      <c r="AD7822">
        <v>2</v>
      </c>
      <c r="AE7822">
        <v>1</v>
      </c>
      <c r="AF7822">
        <v>0</v>
      </c>
      <c r="AG7822">
        <v>147878.04999999999</v>
      </c>
      <c r="AH7822">
        <v>0</v>
      </c>
    </row>
    <row r="7823" spans="21:34" x14ac:dyDescent="0.25">
      <c r="U7823">
        <v>7822</v>
      </c>
      <c r="V7823">
        <v>15686588</v>
      </c>
      <c r="W7823" t="s">
        <v>1378</v>
      </c>
      <c r="X7823">
        <v>777</v>
      </c>
      <c r="Y7823" t="s">
        <v>374</v>
      </c>
      <c r="Z7823" t="s">
        <v>437</v>
      </c>
      <c r="AA7823">
        <v>28</v>
      </c>
      <c r="AB7823">
        <v>2</v>
      </c>
      <c r="AC7823">
        <v>134571.5</v>
      </c>
      <c r="AD7823">
        <v>1</v>
      </c>
      <c r="AE7823">
        <v>0</v>
      </c>
      <c r="AF7823">
        <v>1</v>
      </c>
      <c r="AG7823">
        <v>118313.38</v>
      </c>
      <c r="AH7823">
        <v>0</v>
      </c>
    </row>
    <row r="7824" spans="21:34" x14ac:dyDescent="0.25">
      <c r="U7824">
        <v>7823</v>
      </c>
      <c r="V7824">
        <v>15761018</v>
      </c>
      <c r="W7824" t="s">
        <v>839</v>
      </c>
      <c r="X7824">
        <v>581</v>
      </c>
      <c r="Y7824" t="s">
        <v>378</v>
      </c>
      <c r="Z7824" t="s">
        <v>436</v>
      </c>
      <c r="AA7824">
        <v>50</v>
      </c>
      <c r="AB7824">
        <v>2</v>
      </c>
      <c r="AC7824">
        <v>143829.20000000001</v>
      </c>
      <c r="AD7824">
        <v>2</v>
      </c>
      <c r="AE7824">
        <v>1</v>
      </c>
      <c r="AF7824">
        <v>0</v>
      </c>
      <c r="AG7824">
        <v>181224.24</v>
      </c>
      <c r="AH7824">
        <v>1</v>
      </c>
    </row>
    <row r="7825" spans="21:34" x14ac:dyDescent="0.25">
      <c r="U7825">
        <v>7824</v>
      </c>
      <c r="V7825">
        <v>15616029</v>
      </c>
      <c r="W7825" t="s">
        <v>2300</v>
      </c>
      <c r="X7825">
        <v>705</v>
      </c>
      <c r="Y7825" t="s">
        <v>374</v>
      </c>
      <c r="Z7825" t="s">
        <v>436</v>
      </c>
      <c r="AA7825">
        <v>32</v>
      </c>
      <c r="AB7825">
        <v>7</v>
      </c>
      <c r="AC7825">
        <v>0</v>
      </c>
      <c r="AD7825">
        <v>2</v>
      </c>
      <c r="AE7825">
        <v>1</v>
      </c>
      <c r="AF7825">
        <v>0</v>
      </c>
      <c r="AG7825">
        <v>7921.57</v>
      </c>
      <c r="AH7825">
        <v>0</v>
      </c>
    </row>
    <row r="7826" spans="21:34" x14ac:dyDescent="0.25">
      <c r="U7826">
        <v>7825</v>
      </c>
      <c r="V7826">
        <v>15761149</v>
      </c>
      <c r="W7826" t="s">
        <v>1104</v>
      </c>
      <c r="X7826">
        <v>673</v>
      </c>
      <c r="Y7826" t="s">
        <v>374</v>
      </c>
      <c r="Z7826" t="s">
        <v>437</v>
      </c>
      <c r="AA7826">
        <v>44</v>
      </c>
      <c r="AB7826">
        <v>8</v>
      </c>
      <c r="AC7826">
        <v>133444.97</v>
      </c>
      <c r="AD7826">
        <v>1</v>
      </c>
      <c r="AE7826">
        <v>0</v>
      </c>
      <c r="AF7826">
        <v>1</v>
      </c>
      <c r="AG7826">
        <v>5708.19</v>
      </c>
      <c r="AH7826">
        <v>0</v>
      </c>
    </row>
    <row r="7827" spans="21:34" x14ac:dyDescent="0.25">
      <c r="U7827">
        <v>7826</v>
      </c>
      <c r="V7827">
        <v>15802758</v>
      </c>
      <c r="W7827" t="s">
        <v>1334</v>
      </c>
      <c r="X7827">
        <v>594</v>
      </c>
      <c r="Y7827" t="s">
        <v>378</v>
      </c>
      <c r="Z7827" t="s">
        <v>437</v>
      </c>
      <c r="AA7827">
        <v>23</v>
      </c>
      <c r="AB7827">
        <v>4</v>
      </c>
      <c r="AC7827">
        <v>104753.84</v>
      </c>
      <c r="AD7827">
        <v>2</v>
      </c>
      <c r="AE7827">
        <v>1</v>
      </c>
      <c r="AF7827">
        <v>0</v>
      </c>
      <c r="AG7827">
        <v>56756.52</v>
      </c>
      <c r="AH7827">
        <v>1</v>
      </c>
    </row>
    <row r="7828" spans="21:34" x14ac:dyDescent="0.25">
      <c r="U7828">
        <v>7827</v>
      </c>
      <c r="V7828">
        <v>15647838</v>
      </c>
      <c r="W7828" t="s">
        <v>1411</v>
      </c>
      <c r="X7828">
        <v>648</v>
      </c>
      <c r="Y7828" t="s">
        <v>378</v>
      </c>
      <c r="Z7828" t="s">
        <v>437</v>
      </c>
      <c r="AA7828">
        <v>51</v>
      </c>
      <c r="AB7828">
        <v>2</v>
      </c>
      <c r="AC7828">
        <v>116574.84</v>
      </c>
      <c r="AD7828">
        <v>1</v>
      </c>
      <c r="AE7828">
        <v>1</v>
      </c>
      <c r="AF7828">
        <v>0</v>
      </c>
      <c r="AG7828">
        <v>4121.04</v>
      </c>
      <c r="AH7828">
        <v>1</v>
      </c>
    </row>
    <row r="7829" spans="21:34" x14ac:dyDescent="0.25">
      <c r="U7829">
        <v>7828</v>
      </c>
      <c r="V7829">
        <v>15735968</v>
      </c>
      <c r="W7829" t="s">
        <v>1375</v>
      </c>
      <c r="X7829">
        <v>605</v>
      </c>
      <c r="Y7829" t="s">
        <v>374</v>
      </c>
      <c r="Z7829" t="s">
        <v>436</v>
      </c>
      <c r="AA7829">
        <v>41</v>
      </c>
      <c r="AB7829">
        <v>10</v>
      </c>
      <c r="AC7829">
        <v>0</v>
      </c>
      <c r="AD7829">
        <v>2</v>
      </c>
      <c r="AE7829">
        <v>0</v>
      </c>
      <c r="AF7829">
        <v>1</v>
      </c>
      <c r="AG7829">
        <v>97213.09</v>
      </c>
      <c r="AH7829">
        <v>0</v>
      </c>
    </row>
    <row r="7830" spans="21:34" x14ac:dyDescent="0.25">
      <c r="U7830">
        <v>7829</v>
      </c>
      <c r="V7830">
        <v>15581286</v>
      </c>
      <c r="W7830" t="s">
        <v>3122</v>
      </c>
      <c r="X7830">
        <v>734</v>
      </c>
      <c r="Y7830" t="s">
        <v>374</v>
      </c>
      <c r="Z7830" t="s">
        <v>437</v>
      </c>
      <c r="AA7830">
        <v>40</v>
      </c>
      <c r="AB7830">
        <v>9</v>
      </c>
      <c r="AC7830">
        <v>176914.8</v>
      </c>
      <c r="AD7830">
        <v>1</v>
      </c>
      <c r="AE7830">
        <v>1</v>
      </c>
      <c r="AF7830">
        <v>1</v>
      </c>
      <c r="AG7830">
        <v>12799.23</v>
      </c>
      <c r="AH7830">
        <v>0</v>
      </c>
    </row>
    <row r="7831" spans="21:34" x14ac:dyDescent="0.25">
      <c r="U7831">
        <v>7830</v>
      </c>
      <c r="V7831">
        <v>15625445</v>
      </c>
      <c r="W7831" t="s">
        <v>1491</v>
      </c>
      <c r="X7831">
        <v>572</v>
      </c>
      <c r="Y7831" t="s">
        <v>374</v>
      </c>
      <c r="Z7831" t="s">
        <v>437</v>
      </c>
      <c r="AA7831">
        <v>36</v>
      </c>
      <c r="AB7831">
        <v>8</v>
      </c>
      <c r="AC7831">
        <v>68348.179999999993</v>
      </c>
      <c r="AD7831">
        <v>2</v>
      </c>
      <c r="AE7831">
        <v>0</v>
      </c>
      <c r="AF7831">
        <v>1</v>
      </c>
      <c r="AG7831">
        <v>50400.32</v>
      </c>
      <c r="AH7831">
        <v>0</v>
      </c>
    </row>
    <row r="7832" spans="21:34" x14ac:dyDescent="0.25">
      <c r="U7832">
        <v>7831</v>
      </c>
      <c r="V7832">
        <v>15600173</v>
      </c>
      <c r="W7832" t="s">
        <v>1012</v>
      </c>
      <c r="X7832">
        <v>595</v>
      </c>
      <c r="Y7832" t="s">
        <v>374</v>
      </c>
      <c r="Z7832" t="s">
        <v>437</v>
      </c>
      <c r="AA7832">
        <v>33</v>
      </c>
      <c r="AB7832">
        <v>9</v>
      </c>
      <c r="AC7832">
        <v>0</v>
      </c>
      <c r="AD7832">
        <v>2</v>
      </c>
      <c r="AE7832">
        <v>1</v>
      </c>
      <c r="AF7832">
        <v>1</v>
      </c>
      <c r="AG7832">
        <v>41447.86</v>
      </c>
      <c r="AH7832">
        <v>0</v>
      </c>
    </row>
    <row r="7833" spans="21:34" x14ac:dyDescent="0.25">
      <c r="U7833">
        <v>7832</v>
      </c>
      <c r="V7833">
        <v>15635143</v>
      </c>
      <c r="W7833" t="s">
        <v>3219</v>
      </c>
      <c r="X7833">
        <v>749</v>
      </c>
      <c r="Y7833" t="s">
        <v>374</v>
      </c>
      <c r="Z7833" t="s">
        <v>436</v>
      </c>
      <c r="AA7833">
        <v>42</v>
      </c>
      <c r="AB7833">
        <v>2</v>
      </c>
      <c r="AC7833">
        <v>56726.83</v>
      </c>
      <c r="AD7833">
        <v>2</v>
      </c>
      <c r="AE7833">
        <v>0</v>
      </c>
      <c r="AF7833">
        <v>1</v>
      </c>
      <c r="AG7833">
        <v>185543.35</v>
      </c>
      <c r="AH7833">
        <v>0</v>
      </c>
    </row>
    <row r="7834" spans="21:34" x14ac:dyDescent="0.25">
      <c r="U7834">
        <v>7833</v>
      </c>
      <c r="V7834">
        <v>15664849</v>
      </c>
      <c r="W7834" t="s">
        <v>3220</v>
      </c>
      <c r="X7834">
        <v>573</v>
      </c>
      <c r="Y7834" t="s">
        <v>376</v>
      </c>
      <c r="Z7834" t="s">
        <v>436</v>
      </c>
      <c r="AA7834">
        <v>46</v>
      </c>
      <c r="AB7834">
        <v>3</v>
      </c>
      <c r="AC7834">
        <v>65269.23</v>
      </c>
      <c r="AD7834">
        <v>1</v>
      </c>
      <c r="AE7834">
        <v>0</v>
      </c>
      <c r="AF7834">
        <v>1</v>
      </c>
      <c r="AG7834">
        <v>189988.65</v>
      </c>
      <c r="AH7834">
        <v>1</v>
      </c>
    </row>
    <row r="7835" spans="21:34" x14ac:dyDescent="0.25">
      <c r="U7835">
        <v>7834</v>
      </c>
      <c r="V7835">
        <v>15762455</v>
      </c>
      <c r="W7835" t="s">
        <v>1347</v>
      </c>
      <c r="X7835">
        <v>624</v>
      </c>
      <c r="Y7835" t="s">
        <v>376</v>
      </c>
      <c r="Z7835" t="s">
        <v>436</v>
      </c>
      <c r="AA7835">
        <v>33</v>
      </c>
      <c r="AB7835">
        <v>6</v>
      </c>
      <c r="AC7835">
        <v>66220.17</v>
      </c>
      <c r="AD7835">
        <v>1</v>
      </c>
      <c r="AE7835">
        <v>0</v>
      </c>
      <c r="AF7835">
        <v>1</v>
      </c>
      <c r="AG7835">
        <v>170819.01</v>
      </c>
      <c r="AH7835">
        <v>0</v>
      </c>
    </row>
    <row r="7836" spans="21:34" x14ac:dyDescent="0.25">
      <c r="U7836">
        <v>7835</v>
      </c>
      <c r="V7836">
        <v>15797165</v>
      </c>
      <c r="W7836" t="s">
        <v>1258</v>
      </c>
      <c r="X7836">
        <v>703</v>
      </c>
      <c r="Y7836" t="s">
        <v>374</v>
      </c>
      <c r="Z7836" t="s">
        <v>436</v>
      </c>
      <c r="AA7836">
        <v>56</v>
      </c>
      <c r="AB7836">
        <v>9</v>
      </c>
      <c r="AC7836">
        <v>0</v>
      </c>
      <c r="AD7836">
        <v>1</v>
      </c>
      <c r="AE7836">
        <v>0</v>
      </c>
      <c r="AF7836">
        <v>0</v>
      </c>
      <c r="AG7836">
        <v>85547.33</v>
      </c>
      <c r="AH7836">
        <v>1</v>
      </c>
    </row>
    <row r="7837" spans="21:34" x14ac:dyDescent="0.25">
      <c r="U7837">
        <v>7836</v>
      </c>
      <c r="V7837">
        <v>15788189</v>
      </c>
      <c r="W7837" t="s">
        <v>876</v>
      </c>
      <c r="X7837">
        <v>665</v>
      </c>
      <c r="Y7837" t="s">
        <v>374</v>
      </c>
      <c r="Z7837" t="s">
        <v>437</v>
      </c>
      <c r="AA7837">
        <v>41</v>
      </c>
      <c r="AB7837">
        <v>8</v>
      </c>
      <c r="AC7837">
        <v>96147.55</v>
      </c>
      <c r="AD7837">
        <v>1</v>
      </c>
      <c r="AE7837">
        <v>1</v>
      </c>
      <c r="AF7837">
        <v>0</v>
      </c>
      <c r="AG7837">
        <v>137037.97</v>
      </c>
      <c r="AH7837">
        <v>0</v>
      </c>
    </row>
    <row r="7838" spans="21:34" x14ac:dyDescent="0.25">
      <c r="U7838">
        <v>7837</v>
      </c>
      <c r="V7838">
        <v>15780492</v>
      </c>
      <c r="W7838" t="s">
        <v>1464</v>
      </c>
      <c r="X7838">
        <v>648</v>
      </c>
      <c r="Y7838" t="s">
        <v>374</v>
      </c>
      <c r="Z7838" t="s">
        <v>436</v>
      </c>
      <c r="AA7838">
        <v>42</v>
      </c>
      <c r="AB7838">
        <v>4</v>
      </c>
      <c r="AC7838">
        <v>0</v>
      </c>
      <c r="AD7838">
        <v>2</v>
      </c>
      <c r="AE7838">
        <v>1</v>
      </c>
      <c r="AF7838">
        <v>0</v>
      </c>
      <c r="AG7838">
        <v>19283.14</v>
      </c>
      <c r="AH7838">
        <v>0</v>
      </c>
    </row>
    <row r="7839" spans="21:34" x14ac:dyDescent="0.25">
      <c r="U7839">
        <v>7838</v>
      </c>
      <c r="V7839">
        <v>15678497</v>
      </c>
      <c r="W7839" t="s">
        <v>3221</v>
      </c>
      <c r="X7839">
        <v>850</v>
      </c>
      <c r="Y7839" t="s">
        <v>376</v>
      </c>
      <c r="Z7839" t="s">
        <v>436</v>
      </c>
      <c r="AA7839">
        <v>48</v>
      </c>
      <c r="AB7839">
        <v>2</v>
      </c>
      <c r="AC7839">
        <v>0</v>
      </c>
      <c r="AD7839">
        <v>1</v>
      </c>
      <c r="AE7839">
        <v>1</v>
      </c>
      <c r="AF7839">
        <v>0</v>
      </c>
      <c r="AG7839">
        <v>169425.3</v>
      </c>
      <c r="AH7839">
        <v>1</v>
      </c>
    </row>
    <row r="7840" spans="21:34" x14ac:dyDescent="0.25">
      <c r="U7840">
        <v>7839</v>
      </c>
      <c r="V7840">
        <v>15588560</v>
      </c>
      <c r="W7840" t="s">
        <v>943</v>
      </c>
      <c r="X7840">
        <v>569</v>
      </c>
      <c r="Y7840" t="s">
        <v>378</v>
      </c>
      <c r="Z7840" t="s">
        <v>437</v>
      </c>
      <c r="AA7840">
        <v>32</v>
      </c>
      <c r="AB7840">
        <v>8</v>
      </c>
      <c r="AC7840">
        <v>145330.43</v>
      </c>
      <c r="AD7840">
        <v>1</v>
      </c>
      <c r="AE7840">
        <v>1</v>
      </c>
      <c r="AF7840">
        <v>1</v>
      </c>
      <c r="AG7840">
        <v>132038.65</v>
      </c>
      <c r="AH7840">
        <v>0</v>
      </c>
    </row>
    <row r="7841" spans="21:34" x14ac:dyDescent="0.25">
      <c r="U7841">
        <v>7840</v>
      </c>
      <c r="V7841">
        <v>15606003</v>
      </c>
      <c r="W7841" t="s">
        <v>2236</v>
      </c>
      <c r="X7841">
        <v>566</v>
      </c>
      <c r="Y7841" t="s">
        <v>374</v>
      </c>
      <c r="Z7841" t="s">
        <v>437</v>
      </c>
      <c r="AA7841">
        <v>21</v>
      </c>
      <c r="AB7841">
        <v>3</v>
      </c>
      <c r="AC7841">
        <v>0</v>
      </c>
      <c r="AD7841">
        <v>2</v>
      </c>
      <c r="AE7841">
        <v>1</v>
      </c>
      <c r="AF7841">
        <v>1</v>
      </c>
      <c r="AG7841">
        <v>3626.47</v>
      </c>
      <c r="AH7841">
        <v>0</v>
      </c>
    </row>
    <row r="7842" spans="21:34" x14ac:dyDescent="0.25">
      <c r="U7842">
        <v>7841</v>
      </c>
      <c r="V7842">
        <v>15611756</v>
      </c>
      <c r="W7842" t="s">
        <v>1422</v>
      </c>
      <c r="X7842">
        <v>537</v>
      </c>
      <c r="Y7842" t="s">
        <v>378</v>
      </c>
      <c r="Z7842" t="s">
        <v>437</v>
      </c>
      <c r="AA7842">
        <v>47</v>
      </c>
      <c r="AB7842">
        <v>4</v>
      </c>
      <c r="AC7842">
        <v>124192.28</v>
      </c>
      <c r="AD7842">
        <v>2</v>
      </c>
      <c r="AE7842">
        <v>1</v>
      </c>
      <c r="AF7842">
        <v>1</v>
      </c>
      <c r="AG7842">
        <v>50881.51</v>
      </c>
      <c r="AH7842">
        <v>0</v>
      </c>
    </row>
    <row r="7843" spans="21:34" x14ac:dyDescent="0.25">
      <c r="U7843">
        <v>7842</v>
      </c>
      <c r="V7843">
        <v>15789563</v>
      </c>
      <c r="W7843" t="s">
        <v>1729</v>
      </c>
      <c r="X7843">
        <v>706</v>
      </c>
      <c r="Y7843" t="s">
        <v>378</v>
      </c>
      <c r="Z7843" t="s">
        <v>437</v>
      </c>
      <c r="AA7843">
        <v>46</v>
      </c>
      <c r="AB7843">
        <v>7</v>
      </c>
      <c r="AC7843">
        <v>111288.18</v>
      </c>
      <c r="AD7843">
        <v>1</v>
      </c>
      <c r="AE7843">
        <v>1</v>
      </c>
      <c r="AF7843">
        <v>1</v>
      </c>
      <c r="AG7843">
        <v>149170.25</v>
      </c>
      <c r="AH7843">
        <v>1</v>
      </c>
    </row>
    <row r="7844" spans="21:34" x14ac:dyDescent="0.25">
      <c r="U7844">
        <v>7843</v>
      </c>
      <c r="V7844">
        <v>15702416</v>
      </c>
      <c r="W7844" t="s">
        <v>3222</v>
      </c>
      <c r="X7844">
        <v>734</v>
      </c>
      <c r="Y7844" t="s">
        <v>374</v>
      </c>
      <c r="Z7844" t="s">
        <v>436</v>
      </c>
      <c r="AA7844">
        <v>43</v>
      </c>
      <c r="AB7844">
        <v>7</v>
      </c>
      <c r="AC7844">
        <v>107805.67</v>
      </c>
      <c r="AD7844">
        <v>1</v>
      </c>
      <c r="AE7844">
        <v>0</v>
      </c>
      <c r="AF7844">
        <v>0</v>
      </c>
      <c r="AG7844">
        <v>182505.68</v>
      </c>
      <c r="AH7844">
        <v>0</v>
      </c>
    </row>
    <row r="7845" spans="21:34" x14ac:dyDescent="0.25">
      <c r="U7845">
        <v>7844</v>
      </c>
      <c r="V7845">
        <v>15766288</v>
      </c>
      <c r="W7845" t="s">
        <v>2584</v>
      </c>
      <c r="X7845">
        <v>586</v>
      </c>
      <c r="Y7845" t="s">
        <v>378</v>
      </c>
      <c r="Z7845" t="s">
        <v>437</v>
      </c>
      <c r="AA7845">
        <v>36</v>
      </c>
      <c r="AB7845">
        <v>5</v>
      </c>
      <c r="AC7845">
        <v>103700.69</v>
      </c>
      <c r="AD7845">
        <v>1</v>
      </c>
      <c r="AE7845">
        <v>1</v>
      </c>
      <c r="AF7845">
        <v>0</v>
      </c>
      <c r="AG7845">
        <v>194072.56</v>
      </c>
      <c r="AH7845">
        <v>1</v>
      </c>
    </row>
    <row r="7846" spans="21:34" x14ac:dyDescent="0.25">
      <c r="U7846">
        <v>7845</v>
      </c>
      <c r="V7846">
        <v>15667633</v>
      </c>
      <c r="W7846" t="s">
        <v>898</v>
      </c>
      <c r="X7846">
        <v>612</v>
      </c>
      <c r="Y7846" t="s">
        <v>374</v>
      </c>
      <c r="Z7846" t="s">
        <v>437</v>
      </c>
      <c r="AA7846">
        <v>38</v>
      </c>
      <c r="AB7846">
        <v>1</v>
      </c>
      <c r="AC7846">
        <v>0</v>
      </c>
      <c r="AD7846">
        <v>2</v>
      </c>
      <c r="AE7846">
        <v>1</v>
      </c>
      <c r="AF7846">
        <v>1</v>
      </c>
      <c r="AG7846">
        <v>9209.2099999999991</v>
      </c>
      <c r="AH7846">
        <v>0</v>
      </c>
    </row>
    <row r="7847" spans="21:34" x14ac:dyDescent="0.25">
      <c r="U7847">
        <v>7846</v>
      </c>
      <c r="V7847">
        <v>15622774</v>
      </c>
      <c r="W7847" t="s">
        <v>1179</v>
      </c>
      <c r="X7847">
        <v>648</v>
      </c>
      <c r="Y7847" t="s">
        <v>374</v>
      </c>
      <c r="Z7847" t="s">
        <v>436</v>
      </c>
      <c r="AA7847">
        <v>34</v>
      </c>
      <c r="AB7847">
        <v>0</v>
      </c>
      <c r="AC7847">
        <v>0</v>
      </c>
      <c r="AD7847">
        <v>1</v>
      </c>
      <c r="AE7847">
        <v>1</v>
      </c>
      <c r="AF7847">
        <v>1</v>
      </c>
      <c r="AG7847">
        <v>167931.81</v>
      </c>
      <c r="AH7847">
        <v>0</v>
      </c>
    </row>
    <row r="7848" spans="21:34" x14ac:dyDescent="0.25">
      <c r="U7848">
        <v>7847</v>
      </c>
      <c r="V7848">
        <v>15755416</v>
      </c>
      <c r="W7848" t="s">
        <v>2089</v>
      </c>
      <c r="X7848">
        <v>557</v>
      </c>
      <c r="Y7848" t="s">
        <v>374</v>
      </c>
      <c r="Z7848" t="s">
        <v>437</v>
      </c>
      <c r="AA7848">
        <v>27</v>
      </c>
      <c r="AB7848">
        <v>3</v>
      </c>
      <c r="AC7848">
        <v>87739.08</v>
      </c>
      <c r="AD7848">
        <v>1</v>
      </c>
      <c r="AE7848">
        <v>1</v>
      </c>
      <c r="AF7848">
        <v>1</v>
      </c>
      <c r="AG7848">
        <v>123096.56</v>
      </c>
      <c r="AH7848">
        <v>0</v>
      </c>
    </row>
    <row r="7849" spans="21:34" x14ac:dyDescent="0.25">
      <c r="U7849">
        <v>7848</v>
      </c>
      <c r="V7849">
        <v>15769915</v>
      </c>
      <c r="W7849" t="s">
        <v>2198</v>
      </c>
      <c r="X7849">
        <v>643</v>
      </c>
      <c r="Y7849" t="s">
        <v>376</v>
      </c>
      <c r="Z7849" t="s">
        <v>437</v>
      </c>
      <c r="AA7849">
        <v>20</v>
      </c>
      <c r="AB7849">
        <v>0</v>
      </c>
      <c r="AC7849">
        <v>133313.34</v>
      </c>
      <c r="AD7849">
        <v>1</v>
      </c>
      <c r="AE7849">
        <v>1</v>
      </c>
      <c r="AF7849">
        <v>1</v>
      </c>
      <c r="AG7849">
        <v>3965.69</v>
      </c>
      <c r="AH7849">
        <v>0</v>
      </c>
    </row>
    <row r="7850" spans="21:34" x14ac:dyDescent="0.25">
      <c r="U7850">
        <v>7849</v>
      </c>
      <c r="V7850">
        <v>15643908</v>
      </c>
      <c r="W7850" t="s">
        <v>1024</v>
      </c>
      <c r="X7850">
        <v>433</v>
      </c>
      <c r="Y7850" t="s">
        <v>374</v>
      </c>
      <c r="Z7850" t="s">
        <v>437</v>
      </c>
      <c r="AA7850">
        <v>49</v>
      </c>
      <c r="AB7850">
        <v>10</v>
      </c>
      <c r="AC7850">
        <v>0</v>
      </c>
      <c r="AD7850">
        <v>1</v>
      </c>
      <c r="AE7850">
        <v>1</v>
      </c>
      <c r="AF7850">
        <v>1</v>
      </c>
      <c r="AG7850">
        <v>87711.61</v>
      </c>
      <c r="AH7850">
        <v>0</v>
      </c>
    </row>
    <row r="7851" spans="21:34" x14ac:dyDescent="0.25">
      <c r="U7851">
        <v>7850</v>
      </c>
      <c r="V7851">
        <v>15627395</v>
      </c>
      <c r="W7851" t="s">
        <v>3223</v>
      </c>
      <c r="X7851">
        <v>643</v>
      </c>
      <c r="Y7851" t="s">
        <v>378</v>
      </c>
      <c r="Z7851" t="s">
        <v>436</v>
      </c>
      <c r="AA7851">
        <v>41</v>
      </c>
      <c r="AB7851">
        <v>7</v>
      </c>
      <c r="AC7851">
        <v>154902.66</v>
      </c>
      <c r="AD7851">
        <v>1</v>
      </c>
      <c r="AE7851">
        <v>1</v>
      </c>
      <c r="AF7851">
        <v>1</v>
      </c>
      <c r="AG7851">
        <v>49667.28</v>
      </c>
      <c r="AH7851">
        <v>0</v>
      </c>
    </row>
    <row r="7852" spans="21:34" x14ac:dyDescent="0.25">
      <c r="U7852">
        <v>7851</v>
      </c>
      <c r="V7852">
        <v>15679663</v>
      </c>
      <c r="W7852" t="s">
        <v>897</v>
      </c>
      <c r="X7852">
        <v>488</v>
      </c>
      <c r="Y7852" t="s">
        <v>374</v>
      </c>
      <c r="Z7852" t="s">
        <v>437</v>
      </c>
      <c r="AA7852">
        <v>36</v>
      </c>
      <c r="AB7852">
        <v>0</v>
      </c>
      <c r="AC7852">
        <v>0</v>
      </c>
      <c r="AD7852">
        <v>2</v>
      </c>
      <c r="AE7852">
        <v>1</v>
      </c>
      <c r="AF7852">
        <v>0</v>
      </c>
      <c r="AG7852">
        <v>136675.22</v>
      </c>
      <c r="AH7852">
        <v>0</v>
      </c>
    </row>
    <row r="7853" spans="21:34" x14ac:dyDescent="0.25">
      <c r="U7853">
        <v>7852</v>
      </c>
      <c r="V7853">
        <v>15651581</v>
      </c>
      <c r="W7853" t="s">
        <v>3113</v>
      </c>
      <c r="X7853">
        <v>758</v>
      </c>
      <c r="Y7853" t="s">
        <v>378</v>
      </c>
      <c r="Z7853" t="s">
        <v>436</v>
      </c>
      <c r="AA7853">
        <v>68</v>
      </c>
      <c r="AB7853">
        <v>6</v>
      </c>
      <c r="AC7853">
        <v>112595.85</v>
      </c>
      <c r="AD7853">
        <v>1</v>
      </c>
      <c r="AE7853">
        <v>1</v>
      </c>
      <c r="AF7853">
        <v>0</v>
      </c>
      <c r="AG7853">
        <v>35865.440000000002</v>
      </c>
      <c r="AH7853">
        <v>1</v>
      </c>
    </row>
    <row r="7854" spans="21:34" x14ac:dyDescent="0.25">
      <c r="U7854">
        <v>7853</v>
      </c>
      <c r="V7854">
        <v>15596379</v>
      </c>
      <c r="W7854" t="s">
        <v>718</v>
      </c>
      <c r="X7854">
        <v>743</v>
      </c>
      <c r="Y7854" t="s">
        <v>378</v>
      </c>
      <c r="Z7854" t="s">
        <v>436</v>
      </c>
      <c r="AA7854">
        <v>39</v>
      </c>
      <c r="AB7854">
        <v>3</v>
      </c>
      <c r="AC7854">
        <v>119695.75</v>
      </c>
      <c r="AD7854">
        <v>1</v>
      </c>
      <c r="AE7854">
        <v>0</v>
      </c>
      <c r="AF7854">
        <v>1</v>
      </c>
      <c r="AG7854">
        <v>26136.13</v>
      </c>
      <c r="AH7854">
        <v>0</v>
      </c>
    </row>
    <row r="7855" spans="21:34" x14ac:dyDescent="0.25">
      <c r="U7855">
        <v>7854</v>
      </c>
      <c r="V7855">
        <v>15746674</v>
      </c>
      <c r="W7855" t="s">
        <v>841</v>
      </c>
      <c r="X7855">
        <v>730</v>
      </c>
      <c r="Y7855" t="s">
        <v>374</v>
      </c>
      <c r="Z7855" t="s">
        <v>437</v>
      </c>
      <c r="AA7855">
        <v>47</v>
      </c>
      <c r="AB7855">
        <v>7</v>
      </c>
      <c r="AC7855">
        <v>0</v>
      </c>
      <c r="AD7855">
        <v>1</v>
      </c>
      <c r="AE7855">
        <v>1</v>
      </c>
      <c r="AF7855">
        <v>0</v>
      </c>
      <c r="AG7855">
        <v>33373.26</v>
      </c>
      <c r="AH7855">
        <v>1</v>
      </c>
    </row>
    <row r="7856" spans="21:34" x14ac:dyDescent="0.25">
      <c r="U7856">
        <v>7855</v>
      </c>
      <c r="V7856">
        <v>15801256</v>
      </c>
      <c r="W7856" t="s">
        <v>1959</v>
      </c>
      <c r="X7856">
        <v>746</v>
      </c>
      <c r="Y7856" t="s">
        <v>376</v>
      </c>
      <c r="Z7856" t="s">
        <v>436</v>
      </c>
      <c r="AA7856">
        <v>49</v>
      </c>
      <c r="AB7856">
        <v>7</v>
      </c>
      <c r="AC7856">
        <v>0</v>
      </c>
      <c r="AD7856">
        <v>2</v>
      </c>
      <c r="AE7856">
        <v>0</v>
      </c>
      <c r="AF7856">
        <v>1</v>
      </c>
      <c r="AG7856">
        <v>10096.25</v>
      </c>
      <c r="AH7856">
        <v>0</v>
      </c>
    </row>
    <row r="7857" spans="21:34" x14ac:dyDescent="0.25">
      <c r="U7857">
        <v>7856</v>
      </c>
      <c r="V7857">
        <v>15663808</v>
      </c>
      <c r="W7857" t="s">
        <v>869</v>
      </c>
      <c r="X7857">
        <v>666</v>
      </c>
      <c r="Y7857" t="s">
        <v>378</v>
      </c>
      <c r="Z7857" t="s">
        <v>437</v>
      </c>
      <c r="AA7857">
        <v>59</v>
      </c>
      <c r="AB7857">
        <v>8</v>
      </c>
      <c r="AC7857">
        <v>152614.51</v>
      </c>
      <c r="AD7857">
        <v>2</v>
      </c>
      <c r="AE7857">
        <v>1</v>
      </c>
      <c r="AF7857">
        <v>1</v>
      </c>
      <c r="AG7857">
        <v>188782.3</v>
      </c>
      <c r="AH7857">
        <v>0</v>
      </c>
    </row>
    <row r="7858" spans="21:34" x14ac:dyDescent="0.25">
      <c r="U7858">
        <v>7857</v>
      </c>
      <c r="V7858">
        <v>15598521</v>
      </c>
      <c r="W7858" t="s">
        <v>774</v>
      </c>
      <c r="X7858">
        <v>580</v>
      </c>
      <c r="Y7858" t="s">
        <v>378</v>
      </c>
      <c r="Z7858" t="s">
        <v>437</v>
      </c>
      <c r="AA7858">
        <v>33</v>
      </c>
      <c r="AB7858">
        <v>7</v>
      </c>
      <c r="AC7858">
        <v>131647.01</v>
      </c>
      <c r="AD7858">
        <v>2</v>
      </c>
      <c r="AE7858">
        <v>0</v>
      </c>
      <c r="AF7858">
        <v>0</v>
      </c>
      <c r="AG7858">
        <v>79775.19</v>
      </c>
      <c r="AH7858">
        <v>0</v>
      </c>
    </row>
    <row r="7859" spans="21:34" x14ac:dyDescent="0.25">
      <c r="U7859">
        <v>7858</v>
      </c>
      <c r="V7859">
        <v>15621457</v>
      </c>
      <c r="W7859" t="s">
        <v>649</v>
      </c>
      <c r="X7859">
        <v>850</v>
      </c>
      <c r="Y7859" t="s">
        <v>374</v>
      </c>
      <c r="Z7859" t="s">
        <v>436</v>
      </c>
      <c r="AA7859">
        <v>27</v>
      </c>
      <c r="AB7859">
        <v>6</v>
      </c>
      <c r="AC7859">
        <v>96654.720000000001</v>
      </c>
      <c r="AD7859">
        <v>2</v>
      </c>
      <c r="AE7859">
        <v>0</v>
      </c>
      <c r="AF7859">
        <v>0</v>
      </c>
      <c r="AG7859">
        <v>152740.16</v>
      </c>
      <c r="AH7859">
        <v>0</v>
      </c>
    </row>
    <row r="7860" spans="21:34" x14ac:dyDescent="0.25">
      <c r="U7860">
        <v>7859</v>
      </c>
      <c r="V7860">
        <v>15764726</v>
      </c>
      <c r="W7860" t="s">
        <v>944</v>
      </c>
      <c r="X7860">
        <v>563</v>
      </c>
      <c r="Y7860" t="s">
        <v>374</v>
      </c>
      <c r="Z7860" t="s">
        <v>436</v>
      </c>
      <c r="AA7860">
        <v>22</v>
      </c>
      <c r="AB7860">
        <v>3</v>
      </c>
      <c r="AC7860">
        <v>137583.04000000001</v>
      </c>
      <c r="AD7860">
        <v>1</v>
      </c>
      <c r="AE7860">
        <v>0</v>
      </c>
      <c r="AF7860">
        <v>1</v>
      </c>
      <c r="AG7860">
        <v>5791.85</v>
      </c>
      <c r="AH7860">
        <v>0</v>
      </c>
    </row>
    <row r="7861" spans="21:34" x14ac:dyDescent="0.25">
      <c r="U7861">
        <v>7860</v>
      </c>
      <c r="V7861">
        <v>15646374</v>
      </c>
      <c r="W7861" t="s">
        <v>3224</v>
      </c>
      <c r="X7861">
        <v>766</v>
      </c>
      <c r="Y7861" t="s">
        <v>378</v>
      </c>
      <c r="Z7861" t="s">
        <v>437</v>
      </c>
      <c r="AA7861">
        <v>28</v>
      </c>
      <c r="AB7861">
        <v>3</v>
      </c>
      <c r="AC7861">
        <v>62717.84</v>
      </c>
      <c r="AD7861">
        <v>2</v>
      </c>
      <c r="AE7861">
        <v>1</v>
      </c>
      <c r="AF7861">
        <v>1</v>
      </c>
      <c r="AG7861">
        <v>13182.43</v>
      </c>
      <c r="AH7861">
        <v>0</v>
      </c>
    </row>
    <row r="7862" spans="21:34" x14ac:dyDescent="0.25">
      <c r="U7862">
        <v>7861</v>
      </c>
      <c r="V7862">
        <v>15716501</v>
      </c>
      <c r="W7862" t="s">
        <v>3028</v>
      </c>
      <c r="X7862">
        <v>659</v>
      </c>
      <c r="Y7862" t="s">
        <v>374</v>
      </c>
      <c r="Z7862" t="s">
        <v>436</v>
      </c>
      <c r="AA7862">
        <v>32</v>
      </c>
      <c r="AB7862">
        <v>9</v>
      </c>
      <c r="AC7862">
        <v>95377.13</v>
      </c>
      <c r="AD7862">
        <v>1</v>
      </c>
      <c r="AE7862">
        <v>0</v>
      </c>
      <c r="AF7862">
        <v>1</v>
      </c>
      <c r="AG7862">
        <v>187551.24</v>
      </c>
      <c r="AH7862">
        <v>0</v>
      </c>
    </row>
    <row r="7863" spans="21:34" x14ac:dyDescent="0.25">
      <c r="U7863">
        <v>7862</v>
      </c>
      <c r="V7863">
        <v>15589948</v>
      </c>
      <c r="W7863" t="s">
        <v>3225</v>
      </c>
      <c r="X7863">
        <v>607</v>
      </c>
      <c r="Y7863" t="s">
        <v>376</v>
      </c>
      <c r="Z7863" t="s">
        <v>436</v>
      </c>
      <c r="AA7863">
        <v>28</v>
      </c>
      <c r="AB7863">
        <v>1</v>
      </c>
      <c r="AC7863">
        <v>135936.1</v>
      </c>
      <c r="AD7863">
        <v>2</v>
      </c>
      <c r="AE7863">
        <v>1</v>
      </c>
      <c r="AF7863">
        <v>1</v>
      </c>
      <c r="AG7863">
        <v>110560.14</v>
      </c>
      <c r="AH7863">
        <v>0</v>
      </c>
    </row>
    <row r="7864" spans="21:34" x14ac:dyDescent="0.25">
      <c r="U7864">
        <v>7863</v>
      </c>
      <c r="V7864">
        <v>15811343</v>
      </c>
      <c r="W7864" t="s">
        <v>853</v>
      </c>
      <c r="X7864">
        <v>644</v>
      </c>
      <c r="Y7864" t="s">
        <v>378</v>
      </c>
      <c r="Z7864" t="s">
        <v>436</v>
      </c>
      <c r="AA7864">
        <v>35</v>
      </c>
      <c r="AB7864">
        <v>5</v>
      </c>
      <c r="AC7864">
        <v>161591.10999999999</v>
      </c>
      <c r="AD7864">
        <v>3</v>
      </c>
      <c r="AE7864">
        <v>1</v>
      </c>
      <c r="AF7864">
        <v>1</v>
      </c>
      <c r="AG7864">
        <v>63795.62</v>
      </c>
      <c r="AH7864">
        <v>0</v>
      </c>
    </row>
    <row r="7865" spans="21:34" x14ac:dyDescent="0.25">
      <c r="U7865">
        <v>7864</v>
      </c>
      <c r="V7865">
        <v>15659677</v>
      </c>
      <c r="W7865" t="s">
        <v>1242</v>
      </c>
      <c r="X7865">
        <v>746</v>
      </c>
      <c r="Y7865" t="s">
        <v>374</v>
      </c>
      <c r="Z7865" t="s">
        <v>436</v>
      </c>
      <c r="AA7865">
        <v>47</v>
      </c>
      <c r="AB7865">
        <v>8</v>
      </c>
      <c r="AC7865">
        <v>142382.03</v>
      </c>
      <c r="AD7865">
        <v>1</v>
      </c>
      <c r="AE7865">
        <v>1</v>
      </c>
      <c r="AF7865">
        <v>1</v>
      </c>
      <c r="AG7865">
        <v>62086.62</v>
      </c>
      <c r="AH7865">
        <v>0</v>
      </c>
    </row>
    <row r="7866" spans="21:34" x14ac:dyDescent="0.25">
      <c r="U7866">
        <v>7865</v>
      </c>
      <c r="V7866">
        <v>15594436</v>
      </c>
      <c r="W7866" t="s">
        <v>1210</v>
      </c>
      <c r="X7866">
        <v>588</v>
      </c>
      <c r="Y7866" t="s">
        <v>376</v>
      </c>
      <c r="Z7866" t="s">
        <v>436</v>
      </c>
      <c r="AA7866">
        <v>33</v>
      </c>
      <c r="AB7866">
        <v>2</v>
      </c>
      <c r="AC7866">
        <v>0</v>
      </c>
      <c r="AD7866">
        <v>2</v>
      </c>
      <c r="AE7866">
        <v>1</v>
      </c>
      <c r="AF7866">
        <v>1</v>
      </c>
      <c r="AG7866">
        <v>12483.56</v>
      </c>
      <c r="AH7866">
        <v>0</v>
      </c>
    </row>
    <row r="7867" spans="21:34" x14ac:dyDescent="0.25">
      <c r="U7867">
        <v>7866</v>
      </c>
      <c r="V7867">
        <v>15748995</v>
      </c>
      <c r="W7867" t="s">
        <v>882</v>
      </c>
      <c r="X7867">
        <v>691</v>
      </c>
      <c r="Y7867" t="s">
        <v>376</v>
      </c>
      <c r="Z7867" t="s">
        <v>436</v>
      </c>
      <c r="AA7867">
        <v>30</v>
      </c>
      <c r="AB7867">
        <v>9</v>
      </c>
      <c r="AC7867">
        <v>0</v>
      </c>
      <c r="AD7867">
        <v>2</v>
      </c>
      <c r="AE7867">
        <v>0</v>
      </c>
      <c r="AF7867">
        <v>1</v>
      </c>
      <c r="AG7867">
        <v>10963.04</v>
      </c>
      <c r="AH7867">
        <v>0</v>
      </c>
    </row>
    <row r="7868" spans="21:34" x14ac:dyDescent="0.25">
      <c r="U7868">
        <v>7867</v>
      </c>
      <c r="V7868">
        <v>15677062</v>
      </c>
      <c r="W7868" t="s">
        <v>2782</v>
      </c>
      <c r="X7868">
        <v>666</v>
      </c>
      <c r="Y7868" t="s">
        <v>374</v>
      </c>
      <c r="Z7868" t="s">
        <v>437</v>
      </c>
      <c r="AA7868">
        <v>38</v>
      </c>
      <c r="AB7868">
        <v>6</v>
      </c>
      <c r="AC7868">
        <v>127043.09</v>
      </c>
      <c r="AD7868">
        <v>1</v>
      </c>
      <c r="AE7868">
        <v>1</v>
      </c>
      <c r="AF7868">
        <v>1</v>
      </c>
      <c r="AG7868">
        <v>8247</v>
      </c>
      <c r="AH7868">
        <v>0</v>
      </c>
    </row>
    <row r="7869" spans="21:34" x14ac:dyDescent="0.25">
      <c r="U7869">
        <v>7868</v>
      </c>
      <c r="V7869">
        <v>15697201</v>
      </c>
      <c r="W7869" t="s">
        <v>3226</v>
      </c>
      <c r="X7869">
        <v>640</v>
      </c>
      <c r="Y7869" t="s">
        <v>376</v>
      </c>
      <c r="Z7869" t="s">
        <v>437</v>
      </c>
      <c r="AA7869">
        <v>46</v>
      </c>
      <c r="AB7869">
        <v>3</v>
      </c>
      <c r="AC7869">
        <v>0</v>
      </c>
      <c r="AD7869">
        <v>1</v>
      </c>
      <c r="AE7869">
        <v>1</v>
      </c>
      <c r="AF7869">
        <v>1</v>
      </c>
      <c r="AG7869">
        <v>156260.07999999999</v>
      </c>
      <c r="AH7869">
        <v>0</v>
      </c>
    </row>
    <row r="7870" spans="21:34" x14ac:dyDescent="0.25">
      <c r="U7870">
        <v>7869</v>
      </c>
      <c r="V7870">
        <v>15666453</v>
      </c>
      <c r="W7870" t="s">
        <v>1322</v>
      </c>
      <c r="X7870">
        <v>611</v>
      </c>
      <c r="Y7870" t="s">
        <v>378</v>
      </c>
      <c r="Z7870" t="s">
        <v>437</v>
      </c>
      <c r="AA7870">
        <v>29</v>
      </c>
      <c r="AB7870">
        <v>4</v>
      </c>
      <c r="AC7870">
        <v>78885.88</v>
      </c>
      <c r="AD7870">
        <v>2</v>
      </c>
      <c r="AE7870">
        <v>1</v>
      </c>
      <c r="AF7870">
        <v>1</v>
      </c>
      <c r="AG7870">
        <v>26927.69</v>
      </c>
      <c r="AH7870">
        <v>0</v>
      </c>
    </row>
    <row r="7871" spans="21:34" x14ac:dyDescent="0.25">
      <c r="U7871">
        <v>7870</v>
      </c>
      <c r="V7871">
        <v>15693771</v>
      </c>
      <c r="W7871" t="s">
        <v>1349</v>
      </c>
      <c r="X7871">
        <v>651</v>
      </c>
      <c r="Y7871" t="s">
        <v>376</v>
      </c>
      <c r="Z7871" t="s">
        <v>437</v>
      </c>
      <c r="AA7871">
        <v>45</v>
      </c>
      <c r="AB7871">
        <v>8</v>
      </c>
      <c r="AC7871">
        <v>95922.9</v>
      </c>
      <c r="AD7871">
        <v>1</v>
      </c>
      <c r="AE7871">
        <v>1</v>
      </c>
      <c r="AF7871">
        <v>0</v>
      </c>
      <c r="AG7871">
        <v>84782.42</v>
      </c>
      <c r="AH7871">
        <v>1</v>
      </c>
    </row>
    <row r="7872" spans="21:34" x14ac:dyDescent="0.25">
      <c r="U7872">
        <v>7871</v>
      </c>
      <c r="V7872">
        <v>15569867</v>
      </c>
      <c r="W7872" t="s">
        <v>1904</v>
      </c>
      <c r="X7872">
        <v>529</v>
      </c>
      <c r="Y7872" t="s">
        <v>374</v>
      </c>
      <c r="Z7872" t="s">
        <v>437</v>
      </c>
      <c r="AA7872">
        <v>29</v>
      </c>
      <c r="AB7872">
        <v>8</v>
      </c>
      <c r="AC7872">
        <v>0</v>
      </c>
      <c r="AD7872">
        <v>2</v>
      </c>
      <c r="AE7872">
        <v>1</v>
      </c>
      <c r="AF7872">
        <v>0</v>
      </c>
      <c r="AG7872">
        <v>19842.11</v>
      </c>
      <c r="AH7872">
        <v>0</v>
      </c>
    </row>
    <row r="7873" spans="21:34" x14ac:dyDescent="0.25">
      <c r="U7873">
        <v>7872</v>
      </c>
      <c r="V7873">
        <v>15711602</v>
      </c>
      <c r="W7873" t="s">
        <v>3227</v>
      </c>
      <c r="X7873">
        <v>676</v>
      </c>
      <c r="Y7873" t="s">
        <v>374</v>
      </c>
      <c r="Z7873" t="s">
        <v>437</v>
      </c>
      <c r="AA7873">
        <v>36</v>
      </c>
      <c r="AB7873">
        <v>3</v>
      </c>
      <c r="AC7873">
        <v>91711.59</v>
      </c>
      <c r="AD7873">
        <v>1</v>
      </c>
      <c r="AE7873">
        <v>1</v>
      </c>
      <c r="AF7873">
        <v>1</v>
      </c>
      <c r="AG7873">
        <v>95393.43</v>
      </c>
      <c r="AH7873">
        <v>0</v>
      </c>
    </row>
    <row r="7874" spans="21:34" x14ac:dyDescent="0.25">
      <c r="U7874">
        <v>7873</v>
      </c>
      <c r="V7874">
        <v>15717736</v>
      </c>
      <c r="W7874" t="s">
        <v>1251</v>
      </c>
      <c r="X7874">
        <v>639</v>
      </c>
      <c r="Y7874" t="s">
        <v>378</v>
      </c>
      <c r="Z7874" t="s">
        <v>437</v>
      </c>
      <c r="AA7874">
        <v>46</v>
      </c>
      <c r="AB7874">
        <v>10</v>
      </c>
      <c r="AC7874">
        <v>110031.09</v>
      </c>
      <c r="AD7874">
        <v>2</v>
      </c>
      <c r="AE7874">
        <v>1</v>
      </c>
      <c r="AF7874">
        <v>1</v>
      </c>
      <c r="AG7874">
        <v>133995.59</v>
      </c>
      <c r="AH7874">
        <v>0</v>
      </c>
    </row>
    <row r="7875" spans="21:34" x14ac:dyDescent="0.25">
      <c r="U7875">
        <v>7874</v>
      </c>
      <c r="V7875">
        <v>15750441</v>
      </c>
      <c r="W7875" t="s">
        <v>3228</v>
      </c>
      <c r="X7875">
        <v>782</v>
      </c>
      <c r="Y7875" t="s">
        <v>374</v>
      </c>
      <c r="Z7875" t="s">
        <v>436</v>
      </c>
      <c r="AA7875">
        <v>36</v>
      </c>
      <c r="AB7875">
        <v>5</v>
      </c>
      <c r="AC7875">
        <v>81210.720000000001</v>
      </c>
      <c r="AD7875">
        <v>2</v>
      </c>
      <c r="AE7875">
        <v>0</v>
      </c>
      <c r="AF7875">
        <v>1</v>
      </c>
      <c r="AG7875">
        <v>108003.38</v>
      </c>
      <c r="AH7875">
        <v>0</v>
      </c>
    </row>
    <row r="7876" spans="21:34" x14ac:dyDescent="0.25">
      <c r="U7876">
        <v>7875</v>
      </c>
      <c r="V7876">
        <v>15732791</v>
      </c>
      <c r="W7876" t="s">
        <v>1089</v>
      </c>
      <c r="X7876">
        <v>641</v>
      </c>
      <c r="Y7876" t="s">
        <v>378</v>
      </c>
      <c r="Z7876" t="s">
        <v>436</v>
      </c>
      <c r="AA7876">
        <v>32</v>
      </c>
      <c r="AB7876">
        <v>5</v>
      </c>
      <c r="AC7876">
        <v>122947.92</v>
      </c>
      <c r="AD7876">
        <v>1</v>
      </c>
      <c r="AE7876">
        <v>1</v>
      </c>
      <c r="AF7876">
        <v>1</v>
      </c>
      <c r="AG7876">
        <v>99154.86</v>
      </c>
      <c r="AH7876">
        <v>0</v>
      </c>
    </row>
    <row r="7877" spans="21:34" x14ac:dyDescent="0.25">
      <c r="U7877">
        <v>7876</v>
      </c>
      <c r="V7877">
        <v>15775104</v>
      </c>
      <c r="W7877" t="s">
        <v>3229</v>
      </c>
      <c r="X7877">
        <v>697</v>
      </c>
      <c r="Y7877" t="s">
        <v>374</v>
      </c>
      <c r="Z7877" t="s">
        <v>437</v>
      </c>
      <c r="AA7877">
        <v>38</v>
      </c>
      <c r="AB7877">
        <v>1</v>
      </c>
      <c r="AC7877">
        <v>182065.85</v>
      </c>
      <c r="AD7877">
        <v>1</v>
      </c>
      <c r="AE7877">
        <v>1</v>
      </c>
      <c r="AF7877">
        <v>0</v>
      </c>
      <c r="AG7877">
        <v>49503.5</v>
      </c>
      <c r="AH7877">
        <v>0</v>
      </c>
    </row>
    <row r="7878" spans="21:34" x14ac:dyDescent="0.25">
      <c r="U7878">
        <v>7877</v>
      </c>
      <c r="V7878">
        <v>15757607</v>
      </c>
      <c r="W7878" t="s">
        <v>876</v>
      </c>
      <c r="X7878">
        <v>623</v>
      </c>
      <c r="Y7878" t="s">
        <v>374</v>
      </c>
      <c r="Z7878" t="s">
        <v>436</v>
      </c>
      <c r="AA7878">
        <v>45</v>
      </c>
      <c r="AB7878">
        <v>0</v>
      </c>
      <c r="AC7878">
        <v>0</v>
      </c>
      <c r="AD7878">
        <v>1</v>
      </c>
      <c r="AE7878">
        <v>1</v>
      </c>
      <c r="AF7878">
        <v>0</v>
      </c>
      <c r="AG7878">
        <v>196533.72</v>
      </c>
      <c r="AH7878">
        <v>1</v>
      </c>
    </row>
    <row r="7879" spans="21:34" x14ac:dyDescent="0.25">
      <c r="U7879">
        <v>7878</v>
      </c>
      <c r="V7879">
        <v>15793070</v>
      </c>
      <c r="W7879" t="s">
        <v>1729</v>
      </c>
      <c r="X7879">
        <v>494</v>
      </c>
      <c r="Y7879" t="s">
        <v>376</v>
      </c>
      <c r="Z7879" t="s">
        <v>437</v>
      </c>
      <c r="AA7879">
        <v>41</v>
      </c>
      <c r="AB7879">
        <v>2</v>
      </c>
      <c r="AC7879">
        <v>69974.66</v>
      </c>
      <c r="AD7879">
        <v>2</v>
      </c>
      <c r="AE7879">
        <v>1</v>
      </c>
      <c r="AF7879">
        <v>0</v>
      </c>
      <c r="AG7879">
        <v>188426.13</v>
      </c>
      <c r="AH7879">
        <v>1</v>
      </c>
    </row>
    <row r="7880" spans="21:34" x14ac:dyDescent="0.25">
      <c r="U7880">
        <v>7879</v>
      </c>
      <c r="V7880">
        <v>15760456</v>
      </c>
      <c r="W7880" t="s">
        <v>1387</v>
      </c>
      <c r="X7880">
        <v>731</v>
      </c>
      <c r="Y7880" t="s">
        <v>374</v>
      </c>
      <c r="Z7880" t="s">
        <v>437</v>
      </c>
      <c r="AA7880">
        <v>38</v>
      </c>
      <c r="AB7880">
        <v>10</v>
      </c>
      <c r="AC7880">
        <v>123711.73</v>
      </c>
      <c r="AD7880">
        <v>2</v>
      </c>
      <c r="AE7880">
        <v>1</v>
      </c>
      <c r="AF7880">
        <v>0</v>
      </c>
      <c r="AG7880">
        <v>171340.68</v>
      </c>
      <c r="AH7880">
        <v>1</v>
      </c>
    </row>
    <row r="7881" spans="21:34" x14ac:dyDescent="0.25">
      <c r="U7881">
        <v>7880</v>
      </c>
      <c r="V7881">
        <v>15665385</v>
      </c>
      <c r="W7881" t="s">
        <v>3230</v>
      </c>
      <c r="X7881">
        <v>657</v>
      </c>
      <c r="Y7881" t="s">
        <v>374</v>
      </c>
      <c r="Z7881" t="s">
        <v>436</v>
      </c>
      <c r="AA7881">
        <v>44</v>
      </c>
      <c r="AB7881">
        <v>6</v>
      </c>
      <c r="AC7881">
        <v>76495.039999999994</v>
      </c>
      <c r="AD7881">
        <v>1</v>
      </c>
      <c r="AE7881">
        <v>1</v>
      </c>
      <c r="AF7881">
        <v>0</v>
      </c>
      <c r="AG7881">
        <v>79071.89</v>
      </c>
      <c r="AH7881">
        <v>0</v>
      </c>
    </row>
    <row r="7882" spans="21:34" x14ac:dyDescent="0.25">
      <c r="U7882">
        <v>7881</v>
      </c>
      <c r="V7882">
        <v>15612418</v>
      </c>
      <c r="W7882" t="s">
        <v>1265</v>
      </c>
      <c r="X7882">
        <v>744</v>
      </c>
      <c r="Y7882" t="s">
        <v>374</v>
      </c>
      <c r="Z7882" t="s">
        <v>437</v>
      </c>
      <c r="AA7882">
        <v>38</v>
      </c>
      <c r="AB7882">
        <v>9</v>
      </c>
      <c r="AC7882">
        <v>0</v>
      </c>
      <c r="AD7882">
        <v>2</v>
      </c>
      <c r="AE7882">
        <v>0</v>
      </c>
      <c r="AF7882">
        <v>0</v>
      </c>
      <c r="AG7882">
        <v>20940.759999999998</v>
      </c>
      <c r="AH7882">
        <v>0</v>
      </c>
    </row>
    <row r="7883" spans="21:34" x14ac:dyDescent="0.25">
      <c r="U7883">
        <v>7882</v>
      </c>
      <c r="V7883">
        <v>15727138</v>
      </c>
      <c r="W7883" t="s">
        <v>2892</v>
      </c>
      <c r="X7883">
        <v>774</v>
      </c>
      <c r="Y7883" t="s">
        <v>376</v>
      </c>
      <c r="Z7883" t="s">
        <v>436</v>
      </c>
      <c r="AA7883">
        <v>46</v>
      </c>
      <c r="AB7883">
        <v>9</v>
      </c>
      <c r="AC7883">
        <v>0</v>
      </c>
      <c r="AD7883">
        <v>2</v>
      </c>
      <c r="AE7883">
        <v>1</v>
      </c>
      <c r="AF7883">
        <v>1</v>
      </c>
      <c r="AG7883">
        <v>34774.26</v>
      </c>
      <c r="AH7883">
        <v>0</v>
      </c>
    </row>
    <row r="7884" spans="21:34" x14ac:dyDescent="0.25">
      <c r="U7884">
        <v>7883</v>
      </c>
      <c r="V7884">
        <v>15732061</v>
      </c>
      <c r="W7884" t="s">
        <v>1546</v>
      </c>
      <c r="X7884">
        <v>850</v>
      </c>
      <c r="Y7884" t="s">
        <v>378</v>
      </c>
      <c r="Z7884" t="s">
        <v>437</v>
      </c>
      <c r="AA7884">
        <v>45</v>
      </c>
      <c r="AB7884">
        <v>1</v>
      </c>
      <c r="AC7884">
        <v>121874.89</v>
      </c>
      <c r="AD7884">
        <v>1</v>
      </c>
      <c r="AE7884">
        <v>0</v>
      </c>
      <c r="AF7884">
        <v>0</v>
      </c>
      <c r="AG7884">
        <v>6865.41</v>
      </c>
      <c r="AH7884">
        <v>1</v>
      </c>
    </row>
    <row r="7885" spans="21:34" x14ac:dyDescent="0.25">
      <c r="U7885">
        <v>7884</v>
      </c>
      <c r="V7885">
        <v>15776051</v>
      </c>
      <c r="W7885" t="s">
        <v>1179</v>
      </c>
      <c r="X7885">
        <v>551</v>
      </c>
      <c r="Y7885" t="s">
        <v>374</v>
      </c>
      <c r="Z7885" t="s">
        <v>437</v>
      </c>
      <c r="AA7885">
        <v>45</v>
      </c>
      <c r="AB7885">
        <v>6</v>
      </c>
      <c r="AC7885">
        <v>0</v>
      </c>
      <c r="AD7885">
        <v>2</v>
      </c>
      <c r="AE7885">
        <v>1</v>
      </c>
      <c r="AF7885">
        <v>1</v>
      </c>
      <c r="AG7885">
        <v>51143.43</v>
      </c>
      <c r="AH7885">
        <v>0</v>
      </c>
    </row>
    <row r="7886" spans="21:34" x14ac:dyDescent="0.25">
      <c r="U7886">
        <v>7885</v>
      </c>
      <c r="V7886">
        <v>15616530</v>
      </c>
      <c r="W7886" t="s">
        <v>3231</v>
      </c>
      <c r="X7886">
        <v>638</v>
      </c>
      <c r="Y7886" t="s">
        <v>374</v>
      </c>
      <c r="Z7886" t="s">
        <v>436</v>
      </c>
      <c r="AA7886">
        <v>36</v>
      </c>
      <c r="AB7886">
        <v>6</v>
      </c>
      <c r="AC7886">
        <v>188455.19</v>
      </c>
      <c r="AD7886">
        <v>1</v>
      </c>
      <c r="AE7886">
        <v>0</v>
      </c>
      <c r="AF7886">
        <v>0</v>
      </c>
      <c r="AG7886">
        <v>47031.4</v>
      </c>
      <c r="AH7886">
        <v>1</v>
      </c>
    </row>
    <row r="7887" spans="21:34" x14ac:dyDescent="0.25">
      <c r="U7887">
        <v>7886</v>
      </c>
      <c r="V7887">
        <v>15632344</v>
      </c>
      <c r="W7887" t="s">
        <v>363</v>
      </c>
      <c r="X7887">
        <v>792</v>
      </c>
      <c r="Y7887" t="s">
        <v>374</v>
      </c>
      <c r="Z7887" t="s">
        <v>437</v>
      </c>
      <c r="AA7887">
        <v>42</v>
      </c>
      <c r="AB7887">
        <v>0</v>
      </c>
      <c r="AC7887">
        <v>99045.93</v>
      </c>
      <c r="AD7887">
        <v>2</v>
      </c>
      <c r="AE7887">
        <v>1</v>
      </c>
      <c r="AF7887">
        <v>0</v>
      </c>
      <c r="AG7887">
        <v>47160.01</v>
      </c>
      <c r="AH7887">
        <v>0</v>
      </c>
    </row>
    <row r="7888" spans="21:34" x14ac:dyDescent="0.25">
      <c r="U7888">
        <v>7887</v>
      </c>
      <c r="V7888">
        <v>15744979</v>
      </c>
      <c r="W7888" t="s">
        <v>2417</v>
      </c>
      <c r="X7888">
        <v>666</v>
      </c>
      <c r="Y7888" t="s">
        <v>374</v>
      </c>
      <c r="Z7888" t="s">
        <v>437</v>
      </c>
      <c r="AA7888">
        <v>36</v>
      </c>
      <c r="AB7888">
        <v>8</v>
      </c>
      <c r="AC7888">
        <v>0</v>
      </c>
      <c r="AD7888">
        <v>1</v>
      </c>
      <c r="AE7888">
        <v>0</v>
      </c>
      <c r="AF7888">
        <v>1</v>
      </c>
      <c r="AG7888">
        <v>158666.99</v>
      </c>
      <c r="AH7888">
        <v>0</v>
      </c>
    </row>
    <row r="7889" spans="21:34" x14ac:dyDescent="0.25">
      <c r="U7889">
        <v>7888</v>
      </c>
      <c r="V7889">
        <v>15745433</v>
      </c>
      <c r="W7889" t="s">
        <v>1510</v>
      </c>
      <c r="X7889">
        <v>716</v>
      </c>
      <c r="Y7889" t="s">
        <v>378</v>
      </c>
      <c r="Z7889" t="s">
        <v>437</v>
      </c>
      <c r="AA7889">
        <v>30</v>
      </c>
      <c r="AB7889">
        <v>2</v>
      </c>
      <c r="AC7889">
        <v>205770.78</v>
      </c>
      <c r="AD7889">
        <v>2</v>
      </c>
      <c r="AE7889">
        <v>0</v>
      </c>
      <c r="AF7889">
        <v>0</v>
      </c>
      <c r="AG7889">
        <v>65464.66</v>
      </c>
      <c r="AH7889">
        <v>0</v>
      </c>
    </row>
    <row r="7890" spans="21:34" x14ac:dyDescent="0.25">
      <c r="U7890">
        <v>7889</v>
      </c>
      <c r="V7890">
        <v>15683657</v>
      </c>
      <c r="W7890" t="s">
        <v>1436</v>
      </c>
      <c r="X7890">
        <v>594</v>
      </c>
      <c r="Y7890" t="s">
        <v>374</v>
      </c>
      <c r="Z7890" t="s">
        <v>437</v>
      </c>
      <c r="AA7890">
        <v>31</v>
      </c>
      <c r="AB7890">
        <v>0</v>
      </c>
      <c r="AC7890">
        <v>79340.95</v>
      </c>
      <c r="AD7890">
        <v>1</v>
      </c>
      <c r="AE7890">
        <v>1</v>
      </c>
      <c r="AF7890">
        <v>0</v>
      </c>
      <c r="AG7890">
        <v>78255.86</v>
      </c>
      <c r="AH7890">
        <v>0</v>
      </c>
    </row>
    <row r="7891" spans="21:34" x14ac:dyDescent="0.25">
      <c r="U7891">
        <v>7890</v>
      </c>
      <c r="V7891">
        <v>15718572</v>
      </c>
      <c r="W7891" t="s">
        <v>1668</v>
      </c>
      <c r="X7891">
        <v>600</v>
      </c>
      <c r="Y7891" t="s">
        <v>378</v>
      </c>
      <c r="Z7891" t="s">
        <v>436</v>
      </c>
      <c r="AA7891">
        <v>57</v>
      </c>
      <c r="AB7891">
        <v>9</v>
      </c>
      <c r="AC7891">
        <v>138456.03</v>
      </c>
      <c r="AD7891">
        <v>2</v>
      </c>
      <c r="AE7891">
        <v>1</v>
      </c>
      <c r="AF7891">
        <v>1</v>
      </c>
      <c r="AG7891">
        <v>103548.25</v>
      </c>
      <c r="AH7891">
        <v>0</v>
      </c>
    </row>
    <row r="7892" spans="21:34" x14ac:dyDescent="0.25">
      <c r="U7892">
        <v>7891</v>
      </c>
      <c r="V7892">
        <v>15665783</v>
      </c>
      <c r="W7892" t="s">
        <v>1240</v>
      </c>
      <c r="X7892">
        <v>565</v>
      </c>
      <c r="Y7892" t="s">
        <v>374</v>
      </c>
      <c r="Z7892" t="s">
        <v>436</v>
      </c>
      <c r="AA7892">
        <v>49</v>
      </c>
      <c r="AB7892">
        <v>7</v>
      </c>
      <c r="AC7892">
        <v>0</v>
      </c>
      <c r="AD7892">
        <v>2</v>
      </c>
      <c r="AE7892">
        <v>1</v>
      </c>
      <c r="AF7892">
        <v>1</v>
      </c>
      <c r="AG7892">
        <v>89609.26</v>
      </c>
      <c r="AH7892">
        <v>0</v>
      </c>
    </row>
    <row r="7893" spans="21:34" x14ac:dyDescent="0.25">
      <c r="U7893">
        <v>7892</v>
      </c>
      <c r="V7893">
        <v>15652782</v>
      </c>
      <c r="W7893" t="s">
        <v>1036</v>
      </c>
      <c r="X7893">
        <v>678</v>
      </c>
      <c r="Y7893" t="s">
        <v>378</v>
      </c>
      <c r="Z7893" t="s">
        <v>436</v>
      </c>
      <c r="AA7893">
        <v>48</v>
      </c>
      <c r="AB7893">
        <v>2</v>
      </c>
      <c r="AC7893">
        <v>101099.9</v>
      </c>
      <c r="AD7893">
        <v>2</v>
      </c>
      <c r="AE7893">
        <v>0</v>
      </c>
      <c r="AF7893">
        <v>1</v>
      </c>
      <c r="AG7893">
        <v>193476.04</v>
      </c>
      <c r="AH7893">
        <v>0</v>
      </c>
    </row>
    <row r="7894" spans="21:34" x14ac:dyDescent="0.25">
      <c r="U7894">
        <v>7893</v>
      </c>
      <c r="V7894">
        <v>15707025</v>
      </c>
      <c r="W7894" t="s">
        <v>1726</v>
      </c>
      <c r="X7894">
        <v>648</v>
      </c>
      <c r="Y7894" t="s">
        <v>376</v>
      </c>
      <c r="Z7894" t="s">
        <v>437</v>
      </c>
      <c r="AA7894">
        <v>31</v>
      </c>
      <c r="AB7894">
        <v>5</v>
      </c>
      <c r="AC7894">
        <v>0</v>
      </c>
      <c r="AD7894">
        <v>2</v>
      </c>
      <c r="AE7894">
        <v>1</v>
      </c>
      <c r="AF7894">
        <v>1</v>
      </c>
      <c r="AG7894">
        <v>5199.0200000000004</v>
      </c>
      <c r="AH7894">
        <v>0</v>
      </c>
    </row>
    <row r="7895" spans="21:34" x14ac:dyDescent="0.25">
      <c r="U7895">
        <v>7894</v>
      </c>
      <c r="V7895">
        <v>15647807</v>
      </c>
      <c r="W7895" t="s">
        <v>3232</v>
      </c>
      <c r="X7895">
        <v>642</v>
      </c>
      <c r="Y7895" t="s">
        <v>374</v>
      </c>
      <c r="Z7895" t="s">
        <v>436</v>
      </c>
      <c r="AA7895">
        <v>40</v>
      </c>
      <c r="AB7895">
        <v>8</v>
      </c>
      <c r="AC7895">
        <v>109219.83</v>
      </c>
      <c r="AD7895">
        <v>1</v>
      </c>
      <c r="AE7895">
        <v>1</v>
      </c>
      <c r="AF7895">
        <v>0</v>
      </c>
      <c r="AG7895">
        <v>52827.51</v>
      </c>
      <c r="AH7895">
        <v>0</v>
      </c>
    </row>
    <row r="7896" spans="21:34" x14ac:dyDescent="0.25">
      <c r="U7896">
        <v>7895</v>
      </c>
      <c r="V7896">
        <v>15718281</v>
      </c>
      <c r="W7896" t="s">
        <v>1042</v>
      </c>
      <c r="X7896">
        <v>706</v>
      </c>
      <c r="Y7896" t="s">
        <v>378</v>
      </c>
      <c r="Z7896" t="s">
        <v>436</v>
      </c>
      <c r="AA7896">
        <v>67</v>
      </c>
      <c r="AB7896">
        <v>1</v>
      </c>
      <c r="AC7896">
        <v>123276.69</v>
      </c>
      <c r="AD7896">
        <v>2</v>
      </c>
      <c r="AE7896">
        <v>1</v>
      </c>
      <c r="AF7896">
        <v>1</v>
      </c>
      <c r="AG7896">
        <v>86507.88</v>
      </c>
      <c r="AH7896">
        <v>1</v>
      </c>
    </row>
    <row r="7897" spans="21:34" x14ac:dyDescent="0.25">
      <c r="U7897">
        <v>7896</v>
      </c>
      <c r="V7897">
        <v>15660571</v>
      </c>
      <c r="W7897" t="s">
        <v>3048</v>
      </c>
      <c r="X7897">
        <v>668</v>
      </c>
      <c r="Y7897" t="s">
        <v>376</v>
      </c>
      <c r="Z7897" t="s">
        <v>436</v>
      </c>
      <c r="AA7897">
        <v>43</v>
      </c>
      <c r="AB7897">
        <v>10</v>
      </c>
      <c r="AC7897">
        <v>113034.31</v>
      </c>
      <c r="AD7897">
        <v>1</v>
      </c>
      <c r="AE7897">
        <v>1</v>
      </c>
      <c r="AF7897">
        <v>1</v>
      </c>
      <c r="AG7897">
        <v>100423.88</v>
      </c>
      <c r="AH7897">
        <v>0</v>
      </c>
    </row>
    <row r="7898" spans="21:34" x14ac:dyDescent="0.25">
      <c r="U7898">
        <v>7897</v>
      </c>
      <c r="V7898">
        <v>15727857</v>
      </c>
      <c r="W7898" t="s">
        <v>2970</v>
      </c>
      <c r="X7898">
        <v>635</v>
      </c>
      <c r="Y7898" t="s">
        <v>376</v>
      </c>
      <c r="Z7898" t="s">
        <v>436</v>
      </c>
      <c r="AA7898">
        <v>41</v>
      </c>
      <c r="AB7898">
        <v>1</v>
      </c>
      <c r="AC7898">
        <v>0</v>
      </c>
      <c r="AD7898">
        <v>2</v>
      </c>
      <c r="AE7898">
        <v>1</v>
      </c>
      <c r="AF7898">
        <v>0</v>
      </c>
      <c r="AG7898">
        <v>175611.5</v>
      </c>
      <c r="AH7898">
        <v>0</v>
      </c>
    </row>
    <row r="7899" spans="21:34" x14ac:dyDescent="0.25">
      <c r="U7899">
        <v>7898</v>
      </c>
      <c r="V7899">
        <v>15639252</v>
      </c>
      <c r="W7899" t="s">
        <v>910</v>
      </c>
      <c r="X7899">
        <v>603</v>
      </c>
      <c r="Y7899" t="s">
        <v>376</v>
      </c>
      <c r="Z7899" t="s">
        <v>436</v>
      </c>
      <c r="AA7899">
        <v>30</v>
      </c>
      <c r="AB7899">
        <v>6</v>
      </c>
      <c r="AC7899">
        <v>129548.5</v>
      </c>
      <c r="AD7899">
        <v>2</v>
      </c>
      <c r="AE7899">
        <v>1</v>
      </c>
      <c r="AF7899">
        <v>1</v>
      </c>
      <c r="AG7899">
        <v>19282.849999999999</v>
      </c>
      <c r="AH7899">
        <v>0</v>
      </c>
    </row>
    <row r="7900" spans="21:34" x14ac:dyDescent="0.25">
      <c r="U7900">
        <v>7899</v>
      </c>
      <c r="V7900">
        <v>15628144</v>
      </c>
      <c r="W7900" t="s">
        <v>3233</v>
      </c>
      <c r="X7900">
        <v>635</v>
      </c>
      <c r="Y7900" t="s">
        <v>374</v>
      </c>
      <c r="Z7900" t="s">
        <v>437</v>
      </c>
      <c r="AA7900">
        <v>72</v>
      </c>
      <c r="AB7900">
        <v>4</v>
      </c>
      <c r="AC7900">
        <v>74812.84</v>
      </c>
      <c r="AD7900">
        <v>1</v>
      </c>
      <c r="AE7900">
        <v>0</v>
      </c>
      <c r="AF7900">
        <v>1</v>
      </c>
      <c r="AG7900">
        <v>27448.33</v>
      </c>
      <c r="AH7900">
        <v>0</v>
      </c>
    </row>
    <row r="7901" spans="21:34" x14ac:dyDescent="0.25">
      <c r="U7901">
        <v>7900</v>
      </c>
      <c r="V7901">
        <v>15683560</v>
      </c>
      <c r="W7901" t="s">
        <v>1647</v>
      </c>
      <c r="X7901">
        <v>642</v>
      </c>
      <c r="Y7901" t="s">
        <v>374</v>
      </c>
      <c r="Z7901" t="s">
        <v>437</v>
      </c>
      <c r="AA7901">
        <v>40</v>
      </c>
      <c r="AB7901">
        <v>7</v>
      </c>
      <c r="AC7901">
        <v>0</v>
      </c>
      <c r="AD7901">
        <v>2</v>
      </c>
      <c r="AE7901">
        <v>1</v>
      </c>
      <c r="AF7901">
        <v>0</v>
      </c>
      <c r="AG7901">
        <v>183963.34</v>
      </c>
      <c r="AH7901">
        <v>0</v>
      </c>
    </row>
    <row r="7902" spans="21:34" x14ac:dyDescent="0.25">
      <c r="U7902">
        <v>7901</v>
      </c>
      <c r="V7902">
        <v>15653275</v>
      </c>
      <c r="W7902" t="s">
        <v>1977</v>
      </c>
      <c r="X7902">
        <v>785</v>
      </c>
      <c r="Y7902" t="s">
        <v>376</v>
      </c>
      <c r="Z7902" t="s">
        <v>437</v>
      </c>
      <c r="AA7902">
        <v>54</v>
      </c>
      <c r="AB7902">
        <v>1</v>
      </c>
      <c r="AC7902">
        <v>0</v>
      </c>
      <c r="AD7902">
        <v>2</v>
      </c>
      <c r="AE7902">
        <v>1</v>
      </c>
      <c r="AF7902">
        <v>0</v>
      </c>
      <c r="AG7902">
        <v>45113.919999999998</v>
      </c>
      <c r="AH7902">
        <v>1</v>
      </c>
    </row>
    <row r="7903" spans="21:34" x14ac:dyDescent="0.25">
      <c r="U7903">
        <v>7902</v>
      </c>
      <c r="V7903">
        <v>15622182</v>
      </c>
      <c r="W7903" t="s">
        <v>2154</v>
      </c>
      <c r="X7903">
        <v>628</v>
      </c>
      <c r="Y7903" t="s">
        <v>378</v>
      </c>
      <c r="Z7903" t="s">
        <v>437</v>
      </c>
      <c r="AA7903">
        <v>28</v>
      </c>
      <c r="AB7903">
        <v>3</v>
      </c>
      <c r="AC7903">
        <v>153538.13</v>
      </c>
      <c r="AD7903">
        <v>2</v>
      </c>
      <c r="AE7903">
        <v>1</v>
      </c>
      <c r="AF7903">
        <v>0</v>
      </c>
      <c r="AG7903">
        <v>110776.01</v>
      </c>
      <c r="AH7903">
        <v>0</v>
      </c>
    </row>
    <row r="7904" spans="21:34" x14ac:dyDescent="0.25">
      <c r="U7904">
        <v>7903</v>
      </c>
      <c r="V7904">
        <v>15613962</v>
      </c>
      <c r="W7904" t="s">
        <v>3234</v>
      </c>
      <c r="X7904">
        <v>499</v>
      </c>
      <c r="Y7904" t="s">
        <v>374</v>
      </c>
      <c r="Z7904" t="s">
        <v>437</v>
      </c>
      <c r="AA7904">
        <v>38</v>
      </c>
      <c r="AB7904">
        <v>9</v>
      </c>
      <c r="AC7904">
        <v>0</v>
      </c>
      <c r="AD7904">
        <v>2</v>
      </c>
      <c r="AE7904">
        <v>0</v>
      </c>
      <c r="AF7904">
        <v>1</v>
      </c>
      <c r="AG7904">
        <v>183042.2</v>
      </c>
      <c r="AH7904">
        <v>0</v>
      </c>
    </row>
    <row r="7905" spans="21:34" x14ac:dyDescent="0.25">
      <c r="U7905">
        <v>7904</v>
      </c>
      <c r="V7905">
        <v>15618437</v>
      </c>
      <c r="W7905" t="s">
        <v>3198</v>
      </c>
      <c r="X7905">
        <v>567</v>
      </c>
      <c r="Y7905" t="s">
        <v>376</v>
      </c>
      <c r="Z7905" t="s">
        <v>436</v>
      </c>
      <c r="AA7905">
        <v>34</v>
      </c>
      <c r="AB7905">
        <v>10</v>
      </c>
      <c r="AC7905">
        <v>0</v>
      </c>
      <c r="AD7905">
        <v>2</v>
      </c>
      <c r="AE7905">
        <v>0</v>
      </c>
      <c r="AF7905">
        <v>1</v>
      </c>
      <c r="AG7905">
        <v>161571.79</v>
      </c>
      <c r="AH7905">
        <v>0</v>
      </c>
    </row>
    <row r="7906" spans="21:34" x14ac:dyDescent="0.25">
      <c r="U7906">
        <v>7905</v>
      </c>
      <c r="V7906">
        <v>15783338</v>
      </c>
      <c r="W7906" t="s">
        <v>1469</v>
      </c>
      <c r="X7906">
        <v>449</v>
      </c>
      <c r="Y7906" t="s">
        <v>376</v>
      </c>
      <c r="Z7906" t="s">
        <v>436</v>
      </c>
      <c r="AA7906">
        <v>32</v>
      </c>
      <c r="AB7906">
        <v>0</v>
      </c>
      <c r="AC7906">
        <v>155619.35999999999</v>
      </c>
      <c r="AD7906">
        <v>1</v>
      </c>
      <c r="AE7906">
        <v>1</v>
      </c>
      <c r="AF7906">
        <v>1</v>
      </c>
      <c r="AG7906">
        <v>166692.03</v>
      </c>
      <c r="AH7906">
        <v>0</v>
      </c>
    </row>
    <row r="7907" spans="21:34" x14ac:dyDescent="0.25">
      <c r="U7907">
        <v>7906</v>
      </c>
      <c r="V7907">
        <v>15764491</v>
      </c>
      <c r="W7907" t="s">
        <v>1547</v>
      </c>
      <c r="X7907">
        <v>701</v>
      </c>
      <c r="Y7907" t="s">
        <v>376</v>
      </c>
      <c r="Z7907" t="s">
        <v>436</v>
      </c>
      <c r="AA7907">
        <v>35</v>
      </c>
      <c r="AB7907">
        <v>10</v>
      </c>
      <c r="AC7907">
        <v>159693.9</v>
      </c>
      <c r="AD7907">
        <v>2</v>
      </c>
      <c r="AE7907">
        <v>1</v>
      </c>
      <c r="AF7907">
        <v>1</v>
      </c>
      <c r="AG7907">
        <v>71173.64</v>
      </c>
      <c r="AH7907">
        <v>0</v>
      </c>
    </row>
    <row r="7908" spans="21:34" x14ac:dyDescent="0.25">
      <c r="U7908">
        <v>7907</v>
      </c>
      <c r="V7908">
        <v>15712960</v>
      </c>
      <c r="W7908" t="s">
        <v>784</v>
      </c>
      <c r="X7908">
        <v>613</v>
      </c>
      <c r="Y7908" t="s">
        <v>376</v>
      </c>
      <c r="Z7908" t="s">
        <v>436</v>
      </c>
      <c r="AA7908">
        <v>37</v>
      </c>
      <c r="AB7908">
        <v>3</v>
      </c>
      <c r="AC7908">
        <v>171653.17</v>
      </c>
      <c r="AD7908">
        <v>1</v>
      </c>
      <c r="AE7908">
        <v>0</v>
      </c>
      <c r="AF7908">
        <v>1</v>
      </c>
      <c r="AG7908">
        <v>5353.12</v>
      </c>
      <c r="AH7908">
        <v>0</v>
      </c>
    </row>
    <row r="7909" spans="21:34" x14ac:dyDescent="0.25">
      <c r="U7909">
        <v>7908</v>
      </c>
      <c r="V7909">
        <v>15688157</v>
      </c>
      <c r="W7909" t="s">
        <v>1040</v>
      </c>
      <c r="X7909">
        <v>683</v>
      </c>
      <c r="Y7909" t="s">
        <v>378</v>
      </c>
      <c r="Z7909" t="s">
        <v>437</v>
      </c>
      <c r="AA7909">
        <v>39</v>
      </c>
      <c r="AB7909">
        <v>2</v>
      </c>
      <c r="AC7909">
        <v>47685.47</v>
      </c>
      <c r="AD7909">
        <v>2</v>
      </c>
      <c r="AE7909">
        <v>1</v>
      </c>
      <c r="AF7909">
        <v>1</v>
      </c>
      <c r="AG7909">
        <v>86019.48</v>
      </c>
      <c r="AH7909">
        <v>0</v>
      </c>
    </row>
    <row r="7910" spans="21:34" x14ac:dyDescent="0.25">
      <c r="U7910">
        <v>7909</v>
      </c>
      <c r="V7910">
        <v>15579287</v>
      </c>
      <c r="W7910" t="s">
        <v>884</v>
      </c>
      <c r="X7910">
        <v>581</v>
      </c>
      <c r="Y7910" t="s">
        <v>374</v>
      </c>
      <c r="Z7910" t="s">
        <v>436</v>
      </c>
      <c r="AA7910">
        <v>35</v>
      </c>
      <c r="AB7910">
        <v>4</v>
      </c>
      <c r="AC7910">
        <v>0</v>
      </c>
      <c r="AD7910">
        <v>2</v>
      </c>
      <c r="AE7910">
        <v>0</v>
      </c>
      <c r="AF7910">
        <v>1</v>
      </c>
      <c r="AG7910">
        <v>86383.82</v>
      </c>
      <c r="AH7910">
        <v>0</v>
      </c>
    </row>
    <row r="7911" spans="21:34" x14ac:dyDescent="0.25">
      <c r="U7911">
        <v>7910</v>
      </c>
      <c r="V7911">
        <v>15570931</v>
      </c>
      <c r="W7911" t="s">
        <v>865</v>
      </c>
      <c r="X7911">
        <v>620</v>
      </c>
      <c r="Y7911" t="s">
        <v>374</v>
      </c>
      <c r="Z7911" t="s">
        <v>436</v>
      </c>
      <c r="AA7911">
        <v>61</v>
      </c>
      <c r="AB7911">
        <v>5</v>
      </c>
      <c r="AC7911">
        <v>0</v>
      </c>
      <c r="AD7911">
        <v>1</v>
      </c>
      <c r="AE7911">
        <v>0</v>
      </c>
      <c r="AF7911">
        <v>0</v>
      </c>
      <c r="AG7911">
        <v>31641.52</v>
      </c>
      <c r="AH7911">
        <v>1</v>
      </c>
    </row>
    <row r="7912" spans="21:34" x14ac:dyDescent="0.25">
      <c r="U7912">
        <v>7911</v>
      </c>
      <c r="V7912">
        <v>15615177</v>
      </c>
      <c r="W7912" t="s">
        <v>1961</v>
      </c>
      <c r="X7912">
        <v>561</v>
      </c>
      <c r="Y7912" t="s">
        <v>376</v>
      </c>
      <c r="Z7912" t="s">
        <v>436</v>
      </c>
      <c r="AA7912">
        <v>28</v>
      </c>
      <c r="AB7912">
        <v>6</v>
      </c>
      <c r="AC7912">
        <v>123692</v>
      </c>
      <c r="AD7912">
        <v>1</v>
      </c>
      <c r="AE7912">
        <v>1</v>
      </c>
      <c r="AF7912">
        <v>1</v>
      </c>
      <c r="AG7912">
        <v>70548.960000000006</v>
      </c>
      <c r="AH7912">
        <v>0</v>
      </c>
    </row>
    <row r="7913" spans="21:34" x14ac:dyDescent="0.25">
      <c r="U7913">
        <v>7912</v>
      </c>
      <c r="V7913">
        <v>15809906</v>
      </c>
      <c r="W7913" t="s">
        <v>648</v>
      </c>
      <c r="X7913">
        <v>558</v>
      </c>
      <c r="Y7913" t="s">
        <v>378</v>
      </c>
      <c r="Z7913" t="s">
        <v>436</v>
      </c>
      <c r="AA7913">
        <v>26</v>
      </c>
      <c r="AB7913">
        <v>1</v>
      </c>
      <c r="AC7913">
        <v>148853.29</v>
      </c>
      <c r="AD7913">
        <v>2</v>
      </c>
      <c r="AE7913">
        <v>1</v>
      </c>
      <c r="AF7913">
        <v>1</v>
      </c>
      <c r="AG7913">
        <v>24411.02</v>
      </c>
      <c r="AH7913">
        <v>0</v>
      </c>
    </row>
    <row r="7914" spans="21:34" x14ac:dyDescent="0.25">
      <c r="U7914">
        <v>7913</v>
      </c>
      <c r="V7914">
        <v>15652169</v>
      </c>
      <c r="W7914" t="s">
        <v>2201</v>
      </c>
      <c r="X7914">
        <v>642</v>
      </c>
      <c r="Y7914" t="s">
        <v>374</v>
      </c>
      <c r="Z7914" t="s">
        <v>436</v>
      </c>
      <c r="AA7914">
        <v>35</v>
      </c>
      <c r="AB7914">
        <v>2</v>
      </c>
      <c r="AC7914">
        <v>133161.95000000001</v>
      </c>
      <c r="AD7914">
        <v>1</v>
      </c>
      <c r="AE7914">
        <v>0</v>
      </c>
      <c r="AF7914">
        <v>1</v>
      </c>
      <c r="AG7914">
        <v>122254.86</v>
      </c>
      <c r="AH7914">
        <v>0</v>
      </c>
    </row>
    <row r="7915" spans="21:34" x14ac:dyDescent="0.25">
      <c r="U7915">
        <v>7914</v>
      </c>
      <c r="V7915">
        <v>15649450</v>
      </c>
      <c r="W7915" t="s">
        <v>1184</v>
      </c>
      <c r="X7915">
        <v>805</v>
      </c>
      <c r="Y7915" t="s">
        <v>378</v>
      </c>
      <c r="Z7915" t="s">
        <v>436</v>
      </c>
      <c r="AA7915">
        <v>24</v>
      </c>
      <c r="AB7915">
        <v>6</v>
      </c>
      <c r="AC7915">
        <v>143221.35</v>
      </c>
      <c r="AD7915">
        <v>2</v>
      </c>
      <c r="AE7915">
        <v>1</v>
      </c>
      <c r="AF7915">
        <v>0</v>
      </c>
      <c r="AG7915">
        <v>186035.72</v>
      </c>
      <c r="AH7915">
        <v>0</v>
      </c>
    </row>
    <row r="7916" spans="21:34" x14ac:dyDescent="0.25">
      <c r="U7916">
        <v>7915</v>
      </c>
      <c r="V7916">
        <v>15777179</v>
      </c>
      <c r="W7916" t="s">
        <v>1784</v>
      </c>
      <c r="X7916">
        <v>687</v>
      </c>
      <c r="Y7916" t="s">
        <v>374</v>
      </c>
      <c r="Z7916" t="s">
        <v>436</v>
      </c>
      <c r="AA7916">
        <v>35</v>
      </c>
      <c r="AB7916">
        <v>9</v>
      </c>
      <c r="AC7916">
        <v>0</v>
      </c>
      <c r="AD7916">
        <v>2</v>
      </c>
      <c r="AE7916">
        <v>0</v>
      </c>
      <c r="AF7916">
        <v>1</v>
      </c>
      <c r="AG7916">
        <v>73133.820000000007</v>
      </c>
      <c r="AH7916">
        <v>0</v>
      </c>
    </row>
    <row r="7917" spans="21:34" x14ac:dyDescent="0.25">
      <c r="U7917">
        <v>7916</v>
      </c>
      <c r="V7917">
        <v>15803538</v>
      </c>
      <c r="W7917" t="s">
        <v>1150</v>
      </c>
      <c r="X7917">
        <v>695</v>
      </c>
      <c r="Y7917" t="s">
        <v>376</v>
      </c>
      <c r="Z7917" t="s">
        <v>436</v>
      </c>
      <c r="AA7917">
        <v>56</v>
      </c>
      <c r="AB7917">
        <v>1</v>
      </c>
      <c r="AC7917">
        <v>0</v>
      </c>
      <c r="AD7917">
        <v>3</v>
      </c>
      <c r="AE7917">
        <v>1</v>
      </c>
      <c r="AF7917">
        <v>0</v>
      </c>
      <c r="AG7917">
        <v>187734.49</v>
      </c>
      <c r="AH7917">
        <v>1</v>
      </c>
    </row>
    <row r="7918" spans="21:34" x14ac:dyDescent="0.25">
      <c r="U7918">
        <v>7917</v>
      </c>
      <c r="V7918">
        <v>15610936</v>
      </c>
      <c r="W7918" t="s">
        <v>3235</v>
      </c>
      <c r="X7918">
        <v>562</v>
      </c>
      <c r="Y7918" t="s">
        <v>374</v>
      </c>
      <c r="Z7918" t="s">
        <v>436</v>
      </c>
      <c r="AA7918">
        <v>33</v>
      </c>
      <c r="AB7918">
        <v>6</v>
      </c>
      <c r="AC7918">
        <v>0</v>
      </c>
      <c r="AD7918">
        <v>2</v>
      </c>
      <c r="AE7918">
        <v>1</v>
      </c>
      <c r="AF7918">
        <v>0</v>
      </c>
      <c r="AG7918">
        <v>111590.35</v>
      </c>
      <c r="AH7918">
        <v>0</v>
      </c>
    </row>
    <row r="7919" spans="21:34" x14ac:dyDescent="0.25">
      <c r="U7919">
        <v>7918</v>
      </c>
      <c r="V7919">
        <v>15590094</v>
      </c>
      <c r="W7919" t="s">
        <v>1642</v>
      </c>
      <c r="X7919">
        <v>613</v>
      </c>
      <c r="Y7919" t="s">
        <v>378</v>
      </c>
      <c r="Z7919" t="s">
        <v>436</v>
      </c>
      <c r="AA7919">
        <v>38</v>
      </c>
      <c r="AB7919">
        <v>9</v>
      </c>
      <c r="AC7919">
        <v>126265.88</v>
      </c>
      <c r="AD7919">
        <v>2</v>
      </c>
      <c r="AE7919">
        <v>0</v>
      </c>
      <c r="AF7919">
        <v>0</v>
      </c>
      <c r="AG7919">
        <v>15859.95</v>
      </c>
      <c r="AH7919">
        <v>0</v>
      </c>
    </row>
    <row r="7920" spans="21:34" x14ac:dyDescent="0.25">
      <c r="U7920">
        <v>7919</v>
      </c>
      <c r="V7920">
        <v>15572706</v>
      </c>
      <c r="W7920" t="s">
        <v>41</v>
      </c>
      <c r="X7920">
        <v>589</v>
      </c>
      <c r="Y7920" t="s">
        <v>374</v>
      </c>
      <c r="Z7920" t="s">
        <v>436</v>
      </c>
      <c r="AA7920">
        <v>37</v>
      </c>
      <c r="AB7920">
        <v>5</v>
      </c>
      <c r="AC7920">
        <v>0</v>
      </c>
      <c r="AD7920">
        <v>1</v>
      </c>
      <c r="AE7920">
        <v>1</v>
      </c>
      <c r="AF7920">
        <v>0</v>
      </c>
      <c r="AG7920">
        <v>61324.87</v>
      </c>
      <c r="AH7920">
        <v>0</v>
      </c>
    </row>
    <row r="7921" spans="21:34" x14ac:dyDescent="0.25">
      <c r="U7921">
        <v>7920</v>
      </c>
      <c r="V7921">
        <v>15634564</v>
      </c>
      <c r="W7921" t="s">
        <v>2253</v>
      </c>
      <c r="X7921">
        <v>593</v>
      </c>
      <c r="Y7921" t="s">
        <v>376</v>
      </c>
      <c r="Z7921" t="s">
        <v>436</v>
      </c>
      <c r="AA7921">
        <v>31</v>
      </c>
      <c r="AB7921">
        <v>8</v>
      </c>
      <c r="AC7921">
        <v>112713.34</v>
      </c>
      <c r="AD7921">
        <v>1</v>
      </c>
      <c r="AE7921">
        <v>1</v>
      </c>
      <c r="AF7921">
        <v>1</v>
      </c>
      <c r="AG7921">
        <v>176868.89</v>
      </c>
      <c r="AH7921">
        <v>0</v>
      </c>
    </row>
    <row r="7922" spans="21:34" x14ac:dyDescent="0.25">
      <c r="U7922">
        <v>7921</v>
      </c>
      <c r="V7922">
        <v>15684296</v>
      </c>
      <c r="W7922" t="s">
        <v>2978</v>
      </c>
      <c r="X7922">
        <v>714</v>
      </c>
      <c r="Y7922" t="s">
        <v>374</v>
      </c>
      <c r="Z7922" t="s">
        <v>436</v>
      </c>
      <c r="AA7922">
        <v>34</v>
      </c>
      <c r="AB7922">
        <v>5</v>
      </c>
      <c r="AC7922">
        <v>141173.03</v>
      </c>
      <c r="AD7922">
        <v>1</v>
      </c>
      <c r="AE7922">
        <v>0</v>
      </c>
      <c r="AF7922">
        <v>1</v>
      </c>
      <c r="AG7922">
        <v>98896.06</v>
      </c>
      <c r="AH7922">
        <v>0</v>
      </c>
    </row>
    <row r="7923" spans="21:34" x14ac:dyDescent="0.25">
      <c r="U7923">
        <v>7922</v>
      </c>
      <c r="V7923">
        <v>15702293</v>
      </c>
      <c r="W7923" t="s">
        <v>1448</v>
      </c>
      <c r="X7923">
        <v>588</v>
      </c>
      <c r="Y7923" t="s">
        <v>376</v>
      </c>
      <c r="Z7923" t="s">
        <v>437</v>
      </c>
      <c r="AA7923">
        <v>35</v>
      </c>
      <c r="AB7923">
        <v>7</v>
      </c>
      <c r="AC7923">
        <v>0</v>
      </c>
      <c r="AD7923">
        <v>2</v>
      </c>
      <c r="AE7923">
        <v>1</v>
      </c>
      <c r="AF7923">
        <v>1</v>
      </c>
      <c r="AG7923">
        <v>108739.15</v>
      </c>
      <c r="AH7923">
        <v>0</v>
      </c>
    </row>
    <row r="7924" spans="21:34" x14ac:dyDescent="0.25">
      <c r="U7924">
        <v>7923</v>
      </c>
      <c r="V7924">
        <v>15642099</v>
      </c>
      <c r="W7924" t="s">
        <v>2459</v>
      </c>
      <c r="X7924">
        <v>679</v>
      </c>
      <c r="Y7924" t="s">
        <v>376</v>
      </c>
      <c r="Z7924" t="s">
        <v>436</v>
      </c>
      <c r="AA7924">
        <v>39</v>
      </c>
      <c r="AB7924">
        <v>6</v>
      </c>
      <c r="AC7924">
        <v>0</v>
      </c>
      <c r="AD7924">
        <v>2</v>
      </c>
      <c r="AE7924">
        <v>1</v>
      </c>
      <c r="AF7924">
        <v>0</v>
      </c>
      <c r="AG7924">
        <v>12266.06</v>
      </c>
      <c r="AH7924">
        <v>0</v>
      </c>
    </row>
    <row r="7925" spans="21:34" x14ac:dyDescent="0.25">
      <c r="U7925">
        <v>7924</v>
      </c>
      <c r="V7925">
        <v>15773273</v>
      </c>
      <c r="W7925" t="s">
        <v>3236</v>
      </c>
      <c r="X7925">
        <v>730</v>
      </c>
      <c r="Y7925" t="s">
        <v>376</v>
      </c>
      <c r="Z7925" t="s">
        <v>436</v>
      </c>
      <c r="AA7925">
        <v>38</v>
      </c>
      <c r="AB7925">
        <v>5</v>
      </c>
      <c r="AC7925">
        <v>118866.36</v>
      </c>
      <c r="AD7925">
        <v>1</v>
      </c>
      <c r="AE7925">
        <v>1</v>
      </c>
      <c r="AF7925">
        <v>1</v>
      </c>
      <c r="AG7925">
        <v>163317.5</v>
      </c>
      <c r="AH7925">
        <v>0</v>
      </c>
    </row>
    <row r="7926" spans="21:34" x14ac:dyDescent="0.25">
      <c r="U7926">
        <v>7925</v>
      </c>
      <c r="V7926">
        <v>15613337</v>
      </c>
      <c r="W7926" t="s">
        <v>1647</v>
      </c>
      <c r="X7926">
        <v>833</v>
      </c>
      <c r="Y7926" t="s">
        <v>374</v>
      </c>
      <c r="Z7926" t="s">
        <v>436</v>
      </c>
      <c r="AA7926">
        <v>47</v>
      </c>
      <c r="AB7926">
        <v>2</v>
      </c>
      <c r="AC7926">
        <v>0</v>
      </c>
      <c r="AD7926">
        <v>2</v>
      </c>
      <c r="AE7926">
        <v>1</v>
      </c>
      <c r="AF7926">
        <v>1</v>
      </c>
      <c r="AG7926">
        <v>182247.77</v>
      </c>
      <c r="AH7926">
        <v>0</v>
      </c>
    </row>
    <row r="7927" spans="21:34" x14ac:dyDescent="0.25">
      <c r="U7927">
        <v>7926</v>
      </c>
      <c r="V7927">
        <v>15800482</v>
      </c>
      <c r="W7927" t="s">
        <v>2709</v>
      </c>
      <c r="X7927">
        <v>586</v>
      </c>
      <c r="Y7927" t="s">
        <v>376</v>
      </c>
      <c r="Z7927" t="s">
        <v>437</v>
      </c>
      <c r="AA7927">
        <v>33</v>
      </c>
      <c r="AB7927">
        <v>7</v>
      </c>
      <c r="AC7927">
        <v>0</v>
      </c>
      <c r="AD7927">
        <v>2</v>
      </c>
      <c r="AE7927">
        <v>1</v>
      </c>
      <c r="AF7927">
        <v>1</v>
      </c>
      <c r="AG7927">
        <v>168261.4</v>
      </c>
      <c r="AH7927">
        <v>0</v>
      </c>
    </row>
    <row r="7928" spans="21:34" x14ac:dyDescent="0.25">
      <c r="U7928">
        <v>7927</v>
      </c>
      <c r="V7928">
        <v>15732644</v>
      </c>
      <c r="W7928" t="s">
        <v>1037</v>
      </c>
      <c r="X7928">
        <v>567</v>
      </c>
      <c r="Y7928" t="s">
        <v>376</v>
      </c>
      <c r="Z7928" t="s">
        <v>437</v>
      </c>
      <c r="AA7928">
        <v>54</v>
      </c>
      <c r="AB7928">
        <v>5</v>
      </c>
      <c r="AC7928">
        <v>92316.31</v>
      </c>
      <c r="AD7928">
        <v>2</v>
      </c>
      <c r="AE7928">
        <v>1</v>
      </c>
      <c r="AF7928">
        <v>0</v>
      </c>
      <c r="AG7928">
        <v>158590.66</v>
      </c>
      <c r="AH7928">
        <v>1</v>
      </c>
    </row>
    <row r="7929" spans="21:34" x14ac:dyDescent="0.25">
      <c r="U7929">
        <v>7928</v>
      </c>
      <c r="V7929">
        <v>15713426</v>
      </c>
      <c r="W7929" t="s">
        <v>1470</v>
      </c>
      <c r="X7929">
        <v>637</v>
      </c>
      <c r="Y7929" t="s">
        <v>378</v>
      </c>
      <c r="Z7929" t="s">
        <v>436</v>
      </c>
      <c r="AA7929">
        <v>30</v>
      </c>
      <c r="AB7929">
        <v>1</v>
      </c>
      <c r="AC7929">
        <v>122185.53</v>
      </c>
      <c r="AD7929">
        <v>1</v>
      </c>
      <c r="AE7929">
        <v>1</v>
      </c>
      <c r="AF7929">
        <v>0</v>
      </c>
      <c r="AG7929">
        <v>102566.46</v>
      </c>
      <c r="AH7929">
        <v>1</v>
      </c>
    </row>
    <row r="7930" spans="21:34" x14ac:dyDescent="0.25">
      <c r="U7930">
        <v>7929</v>
      </c>
      <c r="V7930">
        <v>15640789</v>
      </c>
      <c r="W7930" t="s">
        <v>3130</v>
      </c>
      <c r="X7930">
        <v>711</v>
      </c>
      <c r="Y7930" t="s">
        <v>374</v>
      </c>
      <c r="Z7930" t="s">
        <v>436</v>
      </c>
      <c r="AA7930">
        <v>38</v>
      </c>
      <c r="AB7930">
        <v>4</v>
      </c>
      <c r="AC7930">
        <v>123345.85</v>
      </c>
      <c r="AD7930">
        <v>1</v>
      </c>
      <c r="AE7930">
        <v>1</v>
      </c>
      <c r="AF7930">
        <v>0</v>
      </c>
      <c r="AG7930">
        <v>141827.82999999999</v>
      </c>
      <c r="AH7930">
        <v>0</v>
      </c>
    </row>
    <row r="7931" spans="21:34" x14ac:dyDescent="0.25">
      <c r="U7931">
        <v>7930</v>
      </c>
      <c r="V7931">
        <v>15598892</v>
      </c>
      <c r="W7931" t="s">
        <v>2709</v>
      </c>
      <c r="X7931">
        <v>828</v>
      </c>
      <c r="Y7931" t="s">
        <v>374</v>
      </c>
      <c r="Z7931" t="s">
        <v>436</v>
      </c>
      <c r="AA7931">
        <v>30</v>
      </c>
      <c r="AB7931">
        <v>4</v>
      </c>
      <c r="AC7931">
        <v>73070.179999999993</v>
      </c>
      <c r="AD7931">
        <v>2</v>
      </c>
      <c r="AE7931">
        <v>0</v>
      </c>
      <c r="AF7931">
        <v>0</v>
      </c>
      <c r="AG7931">
        <v>161671.15</v>
      </c>
      <c r="AH7931">
        <v>0</v>
      </c>
    </row>
    <row r="7932" spans="21:34" x14ac:dyDescent="0.25">
      <c r="U7932">
        <v>7931</v>
      </c>
      <c r="V7932">
        <v>15606436</v>
      </c>
      <c r="W7932" t="s">
        <v>1258</v>
      </c>
      <c r="X7932">
        <v>500</v>
      </c>
      <c r="Y7932" t="s">
        <v>376</v>
      </c>
      <c r="Z7932" t="s">
        <v>436</v>
      </c>
      <c r="AA7932">
        <v>38</v>
      </c>
      <c r="AB7932">
        <v>7</v>
      </c>
      <c r="AC7932">
        <v>0</v>
      </c>
      <c r="AD7932">
        <v>2</v>
      </c>
      <c r="AE7932">
        <v>0</v>
      </c>
      <c r="AF7932">
        <v>0</v>
      </c>
      <c r="AG7932">
        <v>192013.23</v>
      </c>
      <c r="AH7932">
        <v>0</v>
      </c>
    </row>
    <row r="7933" spans="21:34" x14ac:dyDescent="0.25">
      <c r="U7933">
        <v>7932</v>
      </c>
      <c r="V7933">
        <v>15751227</v>
      </c>
      <c r="W7933" t="s">
        <v>1961</v>
      </c>
      <c r="X7933">
        <v>807</v>
      </c>
      <c r="Y7933" t="s">
        <v>374</v>
      </c>
      <c r="Z7933" t="s">
        <v>436</v>
      </c>
      <c r="AA7933">
        <v>47</v>
      </c>
      <c r="AB7933">
        <v>1</v>
      </c>
      <c r="AC7933">
        <v>95120.59</v>
      </c>
      <c r="AD7933">
        <v>1</v>
      </c>
      <c r="AE7933">
        <v>0</v>
      </c>
      <c r="AF7933">
        <v>0</v>
      </c>
      <c r="AG7933">
        <v>127875.1</v>
      </c>
      <c r="AH7933">
        <v>0</v>
      </c>
    </row>
    <row r="7934" spans="21:34" x14ac:dyDescent="0.25">
      <c r="U7934">
        <v>7933</v>
      </c>
      <c r="V7934">
        <v>15812365</v>
      </c>
      <c r="W7934" t="s">
        <v>977</v>
      </c>
      <c r="X7934">
        <v>850</v>
      </c>
      <c r="Y7934" t="s">
        <v>374</v>
      </c>
      <c r="Z7934" t="s">
        <v>436</v>
      </c>
      <c r="AA7934">
        <v>40</v>
      </c>
      <c r="AB7934">
        <v>8</v>
      </c>
      <c r="AC7934">
        <v>102800.65</v>
      </c>
      <c r="AD7934">
        <v>1</v>
      </c>
      <c r="AE7934">
        <v>1</v>
      </c>
      <c r="AF7934">
        <v>0</v>
      </c>
      <c r="AG7934">
        <v>60811.56</v>
      </c>
      <c r="AH7934">
        <v>0</v>
      </c>
    </row>
    <row r="7935" spans="21:34" x14ac:dyDescent="0.25">
      <c r="U7935">
        <v>7934</v>
      </c>
      <c r="V7935">
        <v>15616088</v>
      </c>
      <c r="W7935" t="s">
        <v>855</v>
      </c>
      <c r="X7935">
        <v>782</v>
      </c>
      <c r="Y7935" t="s">
        <v>374</v>
      </c>
      <c r="Z7935" t="s">
        <v>437</v>
      </c>
      <c r="AA7935">
        <v>70</v>
      </c>
      <c r="AB7935">
        <v>7</v>
      </c>
      <c r="AC7935">
        <v>97072.42</v>
      </c>
      <c r="AD7935">
        <v>1</v>
      </c>
      <c r="AE7935">
        <v>0</v>
      </c>
      <c r="AF7935">
        <v>1</v>
      </c>
      <c r="AG7935">
        <v>131177.22</v>
      </c>
      <c r="AH7935">
        <v>0</v>
      </c>
    </row>
    <row r="7936" spans="21:34" x14ac:dyDescent="0.25">
      <c r="U7936">
        <v>7935</v>
      </c>
      <c r="V7936">
        <v>15803886</v>
      </c>
      <c r="W7936" t="s">
        <v>2044</v>
      </c>
      <c r="X7936">
        <v>629</v>
      </c>
      <c r="Y7936" t="s">
        <v>376</v>
      </c>
      <c r="Z7936" t="s">
        <v>436</v>
      </c>
      <c r="AA7936">
        <v>31</v>
      </c>
      <c r="AB7936">
        <v>6</v>
      </c>
      <c r="AC7936">
        <v>132876.54999999999</v>
      </c>
      <c r="AD7936">
        <v>1</v>
      </c>
      <c r="AE7936">
        <v>1</v>
      </c>
      <c r="AF7936">
        <v>1</v>
      </c>
      <c r="AG7936">
        <v>130862.11</v>
      </c>
      <c r="AH7936">
        <v>0</v>
      </c>
    </row>
    <row r="7937" spans="21:34" x14ac:dyDescent="0.25">
      <c r="U7937">
        <v>7936</v>
      </c>
      <c r="V7937">
        <v>15587311</v>
      </c>
      <c r="W7937" t="s">
        <v>3237</v>
      </c>
      <c r="X7937">
        <v>582</v>
      </c>
      <c r="Y7937" t="s">
        <v>376</v>
      </c>
      <c r="Z7937" t="s">
        <v>436</v>
      </c>
      <c r="AA7937">
        <v>33</v>
      </c>
      <c r="AB7937">
        <v>6</v>
      </c>
      <c r="AC7937">
        <v>0</v>
      </c>
      <c r="AD7937">
        <v>2</v>
      </c>
      <c r="AE7937">
        <v>0</v>
      </c>
      <c r="AF7937">
        <v>1</v>
      </c>
      <c r="AG7937">
        <v>72970.929999999993</v>
      </c>
      <c r="AH7937">
        <v>0</v>
      </c>
    </row>
    <row r="7938" spans="21:34" x14ac:dyDescent="0.25">
      <c r="U7938">
        <v>7937</v>
      </c>
      <c r="V7938">
        <v>15617401</v>
      </c>
      <c r="W7938" t="s">
        <v>1723</v>
      </c>
      <c r="X7938">
        <v>468</v>
      </c>
      <c r="Y7938" t="s">
        <v>374</v>
      </c>
      <c r="Z7938" t="s">
        <v>436</v>
      </c>
      <c r="AA7938">
        <v>22</v>
      </c>
      <c r="AB7938">
        <v>2</v>
      </c>
      <c r="AC7938">
        <v>0</v>
      </c>
      <c r="AD7938">
        <v>2</v>
      </c>
      <c r="AE7938">
        <v>1</v>
      </c>
      <c r="AF7938">
        <v>0</v>
      </c>
      <c r="AG7938">
        <v>28123.99</v>
      </c>
      <c r="AH7938">
        <v>0</v>
      </c>
    </row>
    <row r="7939" spans="21:34" x14ac:dyDescent="0.25">
      <c r="U7939">
        <v>7938</v>
      </c>
      <c r="V7939">
        <v>15775886</v>
      </c>
      <c r="W7939" t="s">
        <v>1405</v>
      </c>
      <c r="X7939">
        <v>670</v>
      </c>
      <c r="Y7939" t="s">
        <v>374</v>
      </c>
      <c r="Z7939" t="s">
        <v>436</v>
      </c>
      <c r="AA7939">
        <v>36</v>
      </c>
      <c r="AB7939">
        <v>3</v>
      </c>
      <c r="AC7939">
        <v>0</v>
      </c>
      <c r="AD7939">
        <v>1</v>
      </c>
      <c r="AE7939">
        <v>1</v>
      </c>
      <c r="AF7939">
        <v>0</v>
      </c>
      <c r="AG7939">
        <v>140754.19</v>
      </c>
      <c r="AH7939">
        <v>1</v>
      </c>
    </row>
    <row r="7940" spans="21:34" x14ac:dyDescent="0.25">
      <c r="U7940">
        <v>7939</v>
      </c>
      <c r="V7940">
        <v>15807305</v>
      </c>
      <c r="W7940" t="s">
        <v>1192</v>
      </c>
      <c r="X7940">
        <v>805</v>
      </c>
      <c r="Y7940" t="s">
        <v>374</v>
      </c>
      <c r="Z7940" t="s">
        <v>436</v>
      </c>
      <c r="AA7940">
        <v>39</v>
      </c>
      <c r="AB7940">
        <v>2</v>
      </c>
      <c r="AC7940">
        <v>0</v>
      </c>
      <c r="AD7940">
        <v>1</v>
      </c>
      <c r="AE7940">
        <v>0</v>
      </c>
      <c r="AF7940">
        <v>0</v>
      </c>
      <c r="AG7940">
        <v>166650.32</v>
      </c>
      <c r="AH7940">
        <v>0</v>
      </c>
    </row>
    <row r="7941" spans="21:34" x14ac:dyDescent="0.25">
      <c r="U7941">
        <v>7940</v>
      </c>
      <c r="V7941">
        <v>15761717</v>
      </c>
      <c r="W7941" t="s">
        <v>852</v>
      </c>
      <c r="X7941">
        <v>720</v>
      </c>
      <c r="Y7941" t="s">
        <v>374</v>
      </c>
      <c r="Z7941" t="s">
        <v>436</v>
      </c>
      <c r="AA7941">
        <v>26</v>
      </c>
      <c r="AB7941">
        <v>10</v>
      </c>
      <c r="AC7941">
        <v>51962.91</v>
      </c>
      <c r="AD7941">
        <v>2</v>
      </c>
      <c r="AE7941">
        <v>1</v>
      </c>
      <c r="AF7941">
        <v>0</v>
      </c>
      <c r="AG7941">
        <v>45507.24</v>
      </c>
      <c r="AH7941">
        <v>0</v>
      </c>
    </row>
    <row r="7942" spans="21:34" x14ac:dyDescent="0.25">
      <c r="U7942">
        <v>7941</v>
      </c>
      <c r="V7942">
        <v>15628008</v>
      </c>
      <c r="W7942" t="s">
        <v>3121</v>
      </c>
      <c r="X7942">
        <v>781</v>
      </c>
      <c r="Y7942" t="s">
        <v>376</v>
      </c>
      <c r="Z7942" t="s">
        <v>437</v>
      </c>
      <c r="AA7942">
        <v>29</v>
      </c>
      <c r="AB7942">
        <v>6</v>
      </c>
      <c r="AC7942">
        <v>98759.89</v>
      </c>
      <c r="AD7942">
        <v>1</v>
      </c>
      <c r="AE7942">
        <v>0</v>
      </c>
      <c r="AF7942">
        <v>0</v>
      </c>
      <c r="AG7942">
        <v>112202.64</v>
      </c>
      <c r="AH7942">
        <v>0</v>
      </c>
    </row>
    <row r="7943" spans="21:34" x14ac:dyDescent="0.25">
      <c r="U7943">
        <v>7942</v>
      </c>
      <c r="V7943">
        <v>15583755</v>
      </c>
      <c r="W7943" t="s">
        <v>2479</v>
      </c>
      <c r="X7943">
        <v>592</v>
      </c>
      <c r="Y7943" t="s">
        <v>378</v>
      </c>
      <c r="Z7943" t="s">
        <v>436</v>
      </c>
      <c r="AA7943">
        <v>33</v>
      </c>
      <c r="AB7943">
        <v>2</v>
      </c>
      <c r="AC7943">
        <v>156570.85999999999</v>
      </c>
      <c r="AD7943">
        <v>1</v>
      </c>
      <c r="AE7943">
        <v>1</v>
      </c>
      <c r="AF7943">
        <v>1</v>
      </c>
      <c r="AG7943">
        <v>37140.199999999997</v>
      </c>
      <c r="AH7943">
        <v>0</v>
      </c>
    </row>
    <row r="7944" spans="21:34" x14ac:dyDescent="0.25">
      <c r="U7944">
        <v>7943</v>
      </c>
      <c r="V7944">
        <v>15661409</v>
      </c>
      <c r="W7944" t="s">
        <v>1251</v>
      </c>
      <c r="X7944">
        <v>542</v>
      </c>
      <c r="Y7944" t="s">
        <v>374</v>
      </c>
      <c r="Z7944" t="s">
        <v>437</v>
      </c>
      <c r="AA7944">
        <v>42</v>
      </c>
      <c r="AB7944">
        <v>1</v>
      </c>
      <c r="AC7944">
        <v>0</v>
      </c>
      <c r="AD7944">
        <v>1</v>
      </c>
      <c r="AE7944">
        <v>1</v>
      </c>
      <c r="AF7944">
        <v>1</v>
      </c>
      <c r="AG7944">
        <v>178256.58</v>
      </c>
      <c r="AH7944">
        <v>1</v>
      </c>
    </row>
    <row r="7945" spans="21:34" x14ac:dyDescent="0.25">
      <c r="U7945">
        <v>7944</v>
      </c>
      <c r="V7945">
        <v>15774250</v>
      </c>
      <c r="W7945" t="s">
        <v>1647</v>
      </c>
      <c r="X7945">
        <v>532</v>
      </c>
      <c r="Y7945" t="s">
        <v>374</v>
      </c>
      <c r="Z7945" t="s">
        <v>436</v>
      </c>
      <c r="AA7945">
        <v>42</v>
      </c>
      <c r="AB7945">
        <v>1</v>
      </c>
      <c r="AC7945">
        <v>159024.71</v>
      </c>
      <c r="AD7945">
        <v>1</v>
      </c>
      <c r="AE7945">
        <v>1</v>
      </c>
      <c r="AF7945">
        <v>0</v>
      </c>
      <c r="AG7945">
        <v>100982.93</v>
      </c>
      <c r="AH7945">
        <v>1</v>
      </c>
    </row>
    <row r="7946" spans="21:34" x14ac:dyDescent="0.25">
      <c r="U7946">
        <v>7945</v>
      </c>
      <c r="V7946">
        <v>15681476</v>
      </c>
      <c r="W7946" t="s">
        <v>3238</v>
      </c>
      <c r="X7946">
        <v>520</v>
      </c>
      <c r="Y7946" t="s">
        <v>374</v>
      </c>
      <c r="Z7946" t="s">
        <v>437</v>
      </c>
      <c r="AA7946">
        <v>39</v>
      </c>
      <c r="AB7946">
        <v>1</v>
      </c>
      <c r="AC7946">
        <v>73493.17</v>
      </c>
      <c r="AD7946">
        <v>1</v>
      </c>
      <c r="AE7946">
        <v>0</v>
      </c>
      <c r="AF7946">
        <v>1</v>
      </c>
      <c r="AG7946">
        <v>109626.13</v>
      </c>
      <c r="AH7946">
        <v>1</v>
      </c>
    </row>
    <row r="7947" spans="21:34" x14ac:dyDescent="0.25">
      <c r="U7947">
        <v>7946</v>
      </c>
      <c r="V7947">
        <v>15654870</v>
      </c>
      <c r="W7947" t="s">
        <v>1472</v>
      </c>
      <c r="X7947">
        <v>759</v>
      </c>
      <c r="Y7947" t="s">
        <v>374</v>
      </c>
      <c r="Z7947" t="s">
        <v>437</v>
      </c>
      <c r="AA7947">
        <v>45</v>
      </c>
      <c r="AB7947">
        <v>8</v>
      </c>
      <c r="AC7947">
        <v>0</v>
      </c>
      <c r="AD7947">
        <v>2</v>
      </c>
      <c r="AE7947">
        <v>1</v>
      </c>
      <c r="AF7947">
        <v>1</v>
      </c>
      <c r="AG7947">
        <v>99251.24</v>
      </c>
      <c r="AH7947">
        <v>0</v>
      </c>
    </row>
    <row r="7948" spans="21:34" x14ac:dyDescent="0.25">
      <c r="U7948">
        <v>7947</v>
      </c>
      <c r="V7948">
        <v>15790448</v>
      </c>
      <c r="W7948" t="s">
        <v>762</v>
      </c>
      <c r="X7948">
        <v>473</v>
      </c>
      <c r="Y7948" t="s">
        <v>374</v>
      </c>
      <c r="Z7948" t="s">
        <v>437</v>
      </c>
      <c r="AA7948">
        <v>35</v>
      </c>
      <c r="AB7948">
        <v>6</v>
      </c>
      <c r="AC7948">
        <v>69617.36</v>
      </c>
      <c r="AD7948">
        <v>1</v>
      </c>
      <c r="AE7948">
        <v>1</v>
      </c>
      <c r="AF7948">
        <v>0</v>
      </c>
      <c r="AG7948">
        <v>143345.69</v>
      </c>
      <c r="AH7948">
        <v>0</v>
      </c>
    </row>
    <row r="7949" spans="21:34" x14ac:dyDescent="0.25">
      <c r="U7949">
        <v>7948</v>
      </c>
      <c r="V7949">
        <v>15785326</v>
      </c>
      <c r="W7949" t="s">
        <v>2023</v>
      </c>
      <c r="X7949">
        <v>639</v>
      </c>
      <c r="Y7949" t="s">
        <v>376</v>
      </c>
      <c r="Z7949" t="s">
        <v>437</v>
      </c>
      <c r="AA7949">
        <v>35</v>
      </c>
      <c r="AB7949">
        <v>5</v>
      </c>
      <c r="AC7949">
        <v>136526.26</v>
      </c>
      <c r="AD7949">
        <v>2</v>
      </c>
      <c r="AE7949">
        <v>1</v>
      </c>
      <c r="AF7949">
        <v>0</v>
      </c>
      <c r="AG7949">
        <v>59653.03</v>
      </c>
      <c r="AH7949">
        <v>0</v>
      </c>
    </row>
    <row r="7950" spans="21:34" x14ac:dyDescent="0.25">
      <c r="U7950">
        <v>7949</v>
      </c>
      <c r="V7950">
        <v>15592854</v>
      </c>
      <c r="W7950" t="s">
        <v>2408</v>
      </c>
      <c r="X7950">
        <v>705</v>
      </c>
      <c r="Y7950" t="s">
        <v>374</v>
      </c>
      <c r="Z7950" t="s">
        <v>436</v>
      </c>
      <c r="AA7950">
        <v>25</v>
      </c>
      <c r="AB7950">
        <v>3</v>
      </c>
      <c r="AC7950">
        <v>113736.27</v>
      </c>
      <c r="AD7950">
        <v>1</v>
      </c>
      <c r="AE7950">
        <v>0</v>
      </c>
      <c r="AF7950">
        <v>1</v>
      </c>
      <c r="AG7950">
        <v>196864.61</v>
      </c>
      <c r="AH7950">
        <v>0</v>
      </c>
    </row>
    <row r="7951" spans="21:34" x14ac:dyDescent="0.25">
      <c r="U7951">
        <v>7950</v>
      </c>
      <c r="V7951">
        <v>15617486</v>
      </c>
      <c r="W7951" t="s">
        <v>2496</v>
      </c>
      <c r="X7951">
        <v>530</v>
      </c>
      <c r="Y7951" t="s">
        <v>374</v>
      </c>
      <c r="Z7951" t="s">
        <v>436</v>
      </c>
      <c r="AA7951">
        <v>52</v>
      </c>
      <c r="AB7951">
        <v>1</v>
      </c>
      <c r="AC7951">
        <v>106723.28</v>
      </c>
      <c r="AD7951">
        <v>1</v>
      </c>
      <c r="AE7951">
        <v>0</v>
      </c>
      <c r="AF7951">
        <v>0</v>
      </c>
      <c r="AG7951">
        <v>109960.4</v>
      </c>
      <c r="AH7951">
        <v>1</v>
      </c>
    </row>
    <row r="7952" spans="21:34" x14ac:dyDescent="0.25">
      <c r="U7952">
        <v>7951</v>
      </c>
      <c r="V7952">
        <v>15806796</v>
      </c>
      <c r="W7952" t="s">
        <v>2795</v>
      </c>
      <c r="X7952">
        <v>516</v>
      </c>
      <c r="Y7952" t="s">
        <v>378</v>
      </c>
      <c r="Z7952" t="s">
        <v>437</v>
      </c>
      <c r="AA7952">
        <v>33</v>
      </c>
      <c r="AB7952">
        <v>10</v>
      </c>
      <c r="AC7952">
        <v>138847.9</v>
      </c>
      <c r="AD7952">
        <v>1</v>
      </c>
      <c r="AE7952">
        <v>1</v>
      </c>
      <c r="AF7952">
        <v>1</v>
      </c>
      <c r="AG7952">
        <v>127256.7</v>
      </c>
      <c r="AH7952">
        <v>0</v>
      </c>
    </row>
    <row r="7953" spans="21:34" x14ac:dyDescent="0.25">
      <c r="U7953">
        <v>7952</v>
      </c>
      <c r="V7953">
        <v>15644699</v>
      </c>
      <c r="W7953" t="s">
        <v>824</v>
      </c>
      <c r="X7953">
        <v>850</v>
      </c>
      <c r="Y7953" t="s">
        <v>374</v>
      </c>
      <c r="Z7953" t="s">
        <v>437</v>
      </c>
      <c r="AA7953">
        <v>40</v>
      </c>
      <c r="AB7953">
        <v>0</v>
      </c>
      <c r="AC7953">
        <v>0</v>
      </c>
      <c r="AD7953">
        <v>2</v>
      </c>
      <c r="AE7953">
        <v>1</v>
      </c>
      <c r="AF7953">
        <v>0</v>
      </c>
      <c r="AG7953">
        <v>1099.95</v>
      </c>
      <c r="AH7953">
        <v>0</v>
      </c>
    </row>
    <row r="7954" spans="21:34" x14ac:dyDescent="0.25">
      <c r="U7954">
        <v>7953</v>
      </c>
      <c r="V7954">
        <v>15622305</v>
      </c>
      <c r="W7954" t="s">
        <v>690</v>
      </c>
      <c r="X7954">
        <v>746</v>
      </c>
      <c r="Y7954" t="s">
        <v>378</v>
      </c>
      <c r="Z7954" t="s">
        <v>437</v>
      </c>
      <c r="AA7954">
        <v>33</v>
      </c>
      <c r="AB7954">
        <v>2</v>
      </c>
      <c r="AC7954">
        <v>107868.14</v>
      </c>
      <c r="AD7954">
        <v>2</v>
      </c>
      <c r="AE7954">
        <v>1</v>
      </c>
      <c r="AF7954">
        <v>1</v>
      </c>
      <c r="AG7954">
        <v>146192.4</v>
      </c>
      <c r="AH7954">
        <v>0</v>
      </c>
    </row>
    <row r="7955" spans="21:34" x14ac:dyDescent="0.25">
      <c r="U7955">
        <v>7954</v>
      </c>
      <c r="V7955">
        <v>15608209</v>
      </c>
      <c r="W7955" t="s">
        <v>3239</v>
      </c>
      <c r="X7955">
        <v>622</v>
      </c>
      <c r="Y7955" t="s">
        <v>378</v>
      </c>
      <c r="Z7955" t="s">
        <v>436</v>
      </c>
      <c r="AA7955">
        <v>33</v>
      </c>
      <c r="AB7955">
        <v>3</v>
      </c>
      <c r="AC7955">
        <v>96926.12</v>
      </c>
      <c r="AD7955">
        <v>2</v>
      </c>
      <c r="AE7955">
        <v>1</v>
      </c>
      <c r="AF7955">
        <v>0</v>
      </c>
      <c r="AG7955">
        <v>48553.77</v>
      </c>
      <c r="AH7955">
        <v>0</v>
      </c>
    </row>
    <row r="7956" spans="21:34" x14ac:dyDescent="0.25">
      <c r="U7956">
        <v>7955</v>
      </c>
      <c r="V7956">
        <v>15626898</v>
      </c>
      <c r="W7956" t="s">
        <v>1104</v>
      </c>
      <c r="X7956">
        <v>743</v>
      </c>
      <c r="Y7956" t="s">
        <v>374</v>
      </c>
      <c r="Z7956" t="s">
        <v>436</v>
      </c>
      <c r="AA7956">
        <v>30</v>
      </c>
      <c r="AB7956">
        <v>7</v>
      </c>
      <c r="AC7956">
        <v>77599.23</v>
      </c>
      <c r="AD7956">
        <v>1</v>
      </c>
      <c r="AE7956">
        <v>0</v>
      </c>
      <c r="AF7956">
        <v>0</v>
      </c>
      <c r="AG7956">
        <v>144407.1</v>
      </c>
      <c r="AH7956">
        <v>0</v>
      </c>
    </row>
    <row r="7957" spans="21:34" x14ac:dyDescent="0.25">
      <c r="U7957">
        <v>7956</v>
      </c>
      <c r="V7957">
        <v>15644297</v>
      </c>
      <c r="W7957" t="s">
        <v>2849</v>
      </c>
      <c r="X7957">
        <v>732</v>
      </c>
      <c r="Y7957" t="s">
        <v>378</v>
      </c>
      <c r="Z7957" t="s">
        <v>436</v>
      </c>
      <c r="AA7957">
        <v>38</v>
      </c>
      <c r="AB7957">
        <v>5</v>
      </c>
      <c r="AC7957">
        <v>178787.54</v>
      </c>
      <c r="AD7957">
        <v>1</v>
      </c>
      <c r="AE7957">
        <v>1</v>
      </c>
      <c r="AF7957">
        <v>1</v>
      </c>
      <c r="AG7957">
        <v>195760.53</v>
      </c>
      <c r="AH7957">
        <v>0</v>
      </c>
    </row>
    <row r="7958" spans="21:34" x14ac:dyDescent="0.25">
      <c r="U7958">
        <v>7957</v>
      </c>
      <c r="V7958">
        <v>15731569</v>
      </c>
      <c r="W7958" t="s">
        <v>1128</v>
      </c>
      <c r="X7958">
        <v>850</v>
      </c>
      <c r="Y7958" t="s">
        <v>374</v>
      </c>
      <c r="Z7958" t="s">
        <v>436</v>
      </c>
      <c r="AA7958">
        <v>81</v>
      </c>
      <c r="AB7958">
        <v>5</v>
      </c>
      <c r="AC7958">
        <v>0</v>
      </c>
      <c r="AD7958">
        <v>2</v>
      </c>
      <c r="AE7958">
        <v>1</v>
      </c>
      <c r="AF7958">
        <v>1</v>
      </c>
      <c r="AG7958">
        <v>44827.47</v>
      </c>
      <c r="AH7958">
        <v>0</v>
      </c>
    </row>
    <row r="7959" spans="21:34" x14ac:dyDescent="0.25">
      <c r="U7959">
        <v>7958</v>
      </c>
      <c r="V7959">
        <v>15582149</v>
      </c>
      <c r="W7959" t="s">
        <v>1240</v>
      </c>
      <c r="X7959">
        <v>850</v>
      </c>
      <c r="Y7959" t="s">
        <v>378</v>
      </c>
      <c r="Z7959" t="s">
        <v>437</v>
      </c>
      <c r="AA7959">
        <v>34</v>
      </c>
      <c r="AB7959">
        <v>3</v>
      </c>
      <c r="AC7959">
        <v>129668.43</v>
      </c>
      <c r="AD7959">
        <v>2</v>
      </c>
      <c r="AE7959">
        <v>1</v>
      </c>
      <c r="AF7959">
        <v>1</v>
      </c>
      <c r="AG7959">
        <v>88743.99</v>
      </c>
      <c r="AH7959">
        <v>0</v>
      </c>
    </row>
    <row r="7960" spans="21:34" x14ac:dyDescent="0.25">
      <c r="U7960">
        <v>7959</v>
      </c>
      <c r="V7960">
        <v>15802483</v>
      </c>
      <c r="W7960" t="s">
        <v>1470</v>
      </c>
      <c r="X7960">
        <v>686</v>
      </c>
      <c r="Y7960" t="s">
        <v>374</v>
      </c>
      <c r="Z7960" t="s">
        <v>436</v>
      </c>
      <c r="AA7960">
        <v>34</v>
      </c>
      <c r="AB7960">
        <v>6</v>
      </c>
      <c r="AC7960">
        <v>146178.13</v>
      </c>
      <c r="AD7960">
        <v>2</v>
      </c>
      <c r="AE7960">
        <v>1</v>
      </c>
      <c r="AF7960">
        <v>1</v>
      </c>
      <c r="AG7960">
        <v>88837.11</v>
      </c>
      <c r="AH7960">
        <v>0</v>
      </c>
    </row>
    <row r="7961" spans="21:34" x14ac:dyDescent="0.25">
      <c r="U7961">
        <v>7960</v>
      </c>
      <c r="V7961">
        <v>15686999</v>
      </c>
      <c r="W7961" t="s">
        <v>3240</v>
      </c>
      <c r="X7961">
        <v>556</v>
      </c>
      <c r="Y7961" t="s">
        <v>374</v>
      </c>
      <c r="Z7961" t="s">
        <v>437</v>
      </c>
      <c r="AA7961">
        <v>40</v>
      </c>
      <c r="AB7961">
        <v>8</v>
      </c>
      <c r="AC7961">
        <v>0</v>
      </c>
      <c r="AD7961">
        <v>2</v>
      </c>
      <c r="AE7961">
        <v>1</v>
      </c>
      <c r="AF7961">
        <v>0</v>
      </c>
      <c r="AG7961">
        <v>62112.7</v>
      </c>
      <c r="AH7961">
        <v>0</v>
      </c>
    </row>
    <row r="7962" spans="21:34" x14ac:dyDescent="0.25">
      <c r="U7962">
        <v>7961</v>
      </c>
      <c r="V7962">
        <v>15772479</v>
      </c>
      <c r="W7962" t="s">
        <v>1200</v>
      </c>
      <c r="X7962">
        <v>673</v>
      </c>
      <c r="Y7962" t="s">
        <v>374</v>
      </c>
      <c r="Z7962" t="s">
        <v>436</v>
      </c>
      <c r="AA7962">
        <v>37</v>
      </c>
      <c r="AB7962">
        <v>4</v>
      </c>
      <c r="AC7962">
        <v>0</v>
      </c>
      <c r="AD7962">
        <v>2</v>
      </c>
      <c r="AE7962">
        <v>0</v>
      </c>
      <c r="AF7962">
        <v>0</v>
      </c>
      <c r="AG7962">
        <v>163563.07</v>
      </c>
      <c r="AH7962">
        <v>0</v>
      </c>
    </row>
    <row r="7963" spans="21:34" x14ac:dyDescent="0.25">
      <c r="U7963">
        <v>7962</v>
      </c>
      <c r="V7963">
        <v>15778884</v>
      </c>
      <c r="W7963" t="s">
        <v>1417</v>
      </c>
      <c r="X7963">
        <v>809</v>
      </c>
      <c r="Y7963" t="s">
        <v>374</v>
      </c>
      <c r="Z7963" t="s">
        <v>437</v>
      </c>
      <c r="AA7963">
        <v>38</v>
      </c>
      <c r="AB7963">
        <v>2</v>
      </c>
      <c r="AC7963">
        <v>154763.21</v>
      </c>
      <c r="AD7963">
        <v>2</v>
      </c>
      <c r="AE7963">
        <v>1</v>
      </c>
      <c r="AF7963">
        <v>1</v>
      </c>
      <c r="AG7963">
        <v>174800.31</v>
      </c>
      <c r="AH7963">
        <v>0</v>
      </c>
    </row>
    <row r="7964" spans="21:34" x14ac:dyDescent="0.25">
      <c r="U7964">
        <v>7963</v>
      </c>
      <c r="V7964">
        <v>15623630</v>
      </c>
      <c r="W7964" t="s">
        <v>3241</v>
      </c>
      <c r="X7964">
        <v>634</v>
      </c>
      <c r="Y7964" t="s">
        <v>378</v>
      </c>
      <c r="Z7964" t="s">
        <v>437</v>
      </c>
      <c r="AA7964">
        <v>56</v>
      </c>
      <c r="AB7964">
        <v>3</v>
      </c>
      <c r="AC7964">
        <v>116251.24</v>
      </c>
      <c r="AD7964">
        <v>1</v>
      </c>
      <c r="AE7964">
        <v>0</v>
      </c>
      <c r="AF7964">
        <v>1</v>
      </c>
      <c r="AG7964">
        <v>42429.88</v>
      </c>
      <c r="AH7964">
        <v>1</v>
      </c>
    </row>
    <row r="7965" spans="21:34" x14ac:dyDescent="0.25">
      <c r="U7965">
        <v>7964</v>
      </c>
      <c r="V7965">
        <v>15774316</v>
      </c>
      <c r="W7965" t="s">
        <v>1105</v>
      </c>
      <c r="X7965">
        <v>630</v>
      </c>
      <c r="Y7965" t="s">
        <v>374</v>
      </c>
      <c r="Z7965" t="s">
        <v>436</v>
      </c>
      <c r="AA7965">
        <v>37</v>
      </c>
      <c r="AB7965">
        <v>6</v>
      </c>
      <c r="AC7965">
        <v>0</v>
      </c>
      <c r="AD7965">
        <v>2</v>
      </c>
      <c r="AE7965">
        <v>1</v>
      </c>
      <c r="AF7965">
        <v>1</v>
      </c>
      <c r="AG7965">
        <v>82647.649999999994</v>
      </c>
      <c r="AH7965">
        <v>0</v>
      </c>
    </row>
    <row r="7966" spans="21:34" x14ac:dyDescent="0.25">
      <c r="U7966">
        <v>7965</v>
      </c>
      <c r="V7966">
        <v>15695097</v>
      </c>
      <c r="W7966" t="s">
        <v>2338</v>
      </c>
      <c r="X7966">
        <v>564</v>
      </c>
      <c r="Y7966" t="s">
        <v>378</v>
      </c>
      <c r="Z7966" t="s">
        <v>437</v>
      </c>
      <c r="AA7966">
        <v>30</v>
      </c>
      <c r="AB7966">
        <v>0</v>
      </c>
      <c r="AC7966">
        <v>100954.88</v>
      </c>
      <c r="AD7966">
        <v>2</v>
      </c>
      <c r="AE7966">
        <v>0</v>
      </c>
      <c r="AF7966">
        <v>0</v>
      </c>
      <c r="AG7966">
        <v>134175.15</v>
      </c>
      <c r="AH7966">
        <v>0</v>
      </c>
    </row>
    <row r="7967" spans="21:34" x14ac:dyDescent="0.25">
      <c r="U7967">
        <v>7966</v>
      </c>
      <c r="V7967">
        <v>15645404</v>
      </c>
      <c r="W7967" t="s">
        <v>2279</v>
      </c>
      <c r="X7967">
        <v>625</v>
      </c>
      <c r="Y7967" t="s">
        <v>374</v>
      </c>
      <c r="Z7967" t="s">
        <v>437</v>
      </c>
      <c r="AA7967">
        <v>51</v>
      </c>
      <c r="AB7967">
        <v>4</v>
      </c>
      <c r="AC7967">
        <v>124620.01</v>
      </c>
      <c r="AD7967">
        <v>2</v>
      </c>
      <c r="AE7967">
        <v>1</v>
      </c>
      <c r="AF7967">
        <v>0</v>
      </c>
      <c r="AG7967">
        <v>92243.94</v>
      </c>
      <c r="AH7967">
        <v>1</v>
      </c>
    </row>
    <row r="7968" spans="21:34" x14ac:dyDescent="0.25">
      <c r="U7968">
        <v>7967</v>
      </c>
      <c r="V7968">
        <v>15750574</v>
      </c>
      <c r="W7968" t="s">
        <v>1875</v>
      </c>
      <c r="X7968">
        <v>677</v>
      </c>
      <c r="Y7968" t="s">
        <v>376</v>
      </c>
      <c r="Z7968" t="s">
        <v>437</v>
      </c>
      <c r="AA7968">
        <v>34</v>
      </c>
      <c r="AB7968">
        <v>4</v>
      </c>
      <c r="AC7968">
        <v>0</v>
      </c>
      <c r="AD7968">
        <v>2</v>
      </c>
      <c r="AE7968">
        <v>1</v>
      </c>
      <c r="AF7968">
        <v>1</v>
      </c>
      <c r="AG7968">
        <v>6175.53</v>
      </c>
      <c r="AH7968">
        <v>0</v>
      </c>
    </row>
    <row r="7969" spans="21:34" x14ac:dyDescent="0.25">
      <c r="U7969">
        <v>7968</v>
      </c>
      <c r="V7969">
        <v>15636812</v>
      </c>
      <c r="W7969" t="s">
        <v>880</v>
      </c>
      <c r="X7969">
        <v>583</v>
      </c>
      <c r="Y7969" t="s">
        <v>374</v>
      </c>
      <c r="Z7969" t="s">
        <v>436</v>
      </c>
      <c r="AA7969">
        <v>40</v>
      </c>
      <c r="AB7969">
        <v>9</v>
      </c>
      <c r="AC7969">
        <v>112701.04</v>
      </c>
      <c r="AD7969">
        <v>1</v>
      </c>
      <c r="AE7969">
        <v>0</v>
      </c>
      <c r="AF7969">
        <v>0</v>
      </c>
      <c r="AG7969">
        <v>29213.63</v>
      </c>
      <c r="AH7969">
        <v>0</v>
      </c>
    </row>
    <row r="7970" spans="21:34" x14ac:dyDescent="0.25">
      <c r="U7970">
        <v>7969</v>
      </c>
      <c r="V7970">
        <v>15712068</v>
      </c>
      <c r="W7970" t="s">
        <v>1297</v>
      </c>
      <c r="X7970">
        <v>592</v>
      </c>
      <c r="Y7970" t="s">
        <v>376</v>
      </c>
      <c r="Z7970" t="s">
        <v>436</v>
      </c>
      <c r="AA7970">
        <v>45</v>
      </c>
      <c r="AB7970">
        <v>8</v>
      </c>
      <c r="AC7970">
        <v>84692.5</v>
      </c>
      <c r="AD7970">
        <v>1</v>
      </c>
      <c r="AE7970">
        <v>0</v>
      </c>
      <c r="AF7970">
        <v>1</v>
      </c>
      <c r="AG7970">
        <v>67214.02</v>
      </c>
      <c r="AH7970">
        <v>0</v>
      </c>
    </row>
    <row r="7971" spans="21:34" x14ac:dyDescent="0.25">
      <c r="U7971">
        <v>7970</v>
      </c>
      <c r="V7971">
        <v>15652030</v>
      </c>
      <c r="W7971" t="s">
        <v>1994</v>
      </c>
      <c r="X7971">
        <v>637</v>
      </c>
      <c r="Y7971" t="s">
        <v>378</v>
      </c>
      <c r="Z7971" t="s">
        <v>436</v>
      </c>
      <c r="AA7971">
        <v>49</v>
      </c>
      <c r="AB7971">
        <v>2</v>
      </c>
      <c r="AC7971">
        <v>108204.52</v>
      </c>
      <c r="AD7971">
        <v>1</v>
      </c>
      <c r="AE7971">
        <v>1</v>
      </c>
      <c r="AF7971">
        <v>0</v>
      </c>
      <c r="AG7971">
        <v>169037.84</v>
      </c>
      <c r="AH7971">
        <v>1</v>
      </c>
    </row>
    <row r="7972" spans="21:34" x14ac:dyDescent="0.25">
      <c r="U7972">
        <v>7971</v>
      </c>
      <c r="V7972">
        <v>15577398</v>
      </c>
      <c r="W7972" t="s">
        <v>1284</v>
      </c>
      <c r="X7972">
        <v>850</v>
      </c>
      <c r="Y7972" t="s">
        <v>374</v>
      </c>
      <c r="Z7972" t="s">
        <v>436</v>
      </c>
      <c r="AA7972">
        <v>30</v>
      </c>
      <c r="AB7972">
        <v>6</v>
      </c>
      <c r="AC7972">
        <v>86449.39</v>
      </c>
      <c r="AD7972">
        <v>1</v>
      </c>
      <c r="AE7972">
        <v>1</v>
      </c>
      <c r="AF7972">
        <v>1</v>
      </c>
      <c r="AG7972">
        <v>188809.23</v>
      </c>
      <c r="AH7972">
        <v>0</v>
      </c>
    </row>
    <row r="7973" spans="21:34" x14ac:dyDescent="0.25">
      <c r="U7973">
        <v>7972</v>
      </c>
      <c r="V7973">
        <v>15756848</v>
      </c>
      <c r="W7973" t="s">
        <v>3242</v>
      </c>
      <c r="X7973">
        <v>633</v>
      </c>
      <c r="Y7973" t="s">
        <v>376</v>
      </c>
      <c r="Z7973" t="s">
        <v>436</v>
      </c>
      <c r="AA7973">
        <v>42</v>
      </c>
      <c r="AB7973">
        <v>10</v>
      </c>
      <c r="AC7973">
        <v>0</v>
      </c>
      <c r="AD7973">
        <v>1</v>
      </c>
      <c r="AE7973">
        <v>0</v>
      </c>
      <c r="AF7973">
        <v>1</v>
      </c>
      <c r="AG7973">
        <v>79408.17</v>
      </c>
      <c r="AH7973">
        <v>0</v>
      </c>
    </row>
    <row r="7974" spans="21:34" x14ac:dyDescent="0.25">
      <c r="U7974">
        <v>7973</v>
      </c>
      <c r="V7974">
        <v>15806929</v>
      </c>
      <c r="W7974" t="s">
        <v>852</v>
      </c>
      <c r="X7974">
        <v>751</v>
      </c>
      <c r="Y7974" t="s">
        <v>378</v>
      </c>
      <c r="Z7974" t="s">
        <v>436</v>
      </c>
      <c r="AA7974">
        <v>36</v>
      </c>
      <c r="AB7974">
        <v>5</v>
      </c>
      <c r="AC7974">
        <v>73194.990000000005</v>
      </c>
      <c r="AD7974">
        <v>1</v>
      </c>
      <c r="AE7974">
        <v>1</v>
      </c>
      <c r="AF7974">
        <v>1</v>
      </c>
      <c r="AG7974">
        <v>89222.66</v>
      </c>
      <c r="AH7974">
        <v>0</v>
      </c>
    </row>
    <row r="7975" spans="21:34" x14ac:dyDescent="0.25">
      <c r="U7975">
        <v>7974</v>
      </c>
      <c r="V7975">
        <v>15656005</v>
      </c>
      <c r="W7975" t="s">
        <v>844</v>
      </c>
      <c r="X7975">
        <v>592</v>
      </c>
      <c r="Y7975" t="s">
        <v>378</v>
      </c>
      <c r="Z7975" t="s">
        <v>436</v>
      </c>
      <c r="AA7975">
        <v>31</v>
      </c>
      <c r="AB7975">
        <v>7</v>
      </c>
      <c r="AC7975">
        <v>124593.23</v>
      </c>
      <c r="AD7975">
        <v>1</v>
      </c>
      <c r="AE7975">
        <v>1</v>
      </c>
      <c r="AF7975">
        <v>0</v>
      </c>
      <c r="AG7975">
        <v>86079.67</v>
      </c>
      <c r="AH7975">
        <v>0</v>
      </c>
    </row>
    <row r="7976" spans="21:34" x14ac:dyDescent="0.25">
      <c r="U7976">
        <v>7975</v>
      </c>
      <c r="V7976">
        <v>15722632</v>
      </c>
      <c r="W7976" t="s">
        <v>1453</v>
      </c>
      <c r="X7976">
        <v>716</v>
      </c>
      <c r="Y7976" t="s">
        <v>378</v>
      </c>
      <c r="Z7976" t="s">
        <v>436</v>
      </c>
      <c r="AA7976">
        <v>50</v>
      </c>
      <c r="AB7976">
        <v>2</v>
      </c>
      <c r="AC7976">
        <v>119655.77</v>
      </c>
      <c r="AD7976">
        <v>1</v>
      </c>
      <c r="AE7976">
        <v>1</v>
      </c>
      <c r="AF7976">
        <v>1</v>
      </c>
      <c r="AG7976">
        <v>12944.17</v>
      </c>
      <c r="AH7976">
        <v>1</v>
      </c>
    </row>
    <row r="7977" spans="21:34" x14ac:dyDescent="0.25">
      <c r="U7977">
        <v>7976</v>
      </c>
      <c r="V7977">
        <v>15794356</v>
      </c>
      <c r="W7977" t="s">
        <v>896</v>
      </c>
      <c r="X7977">
        <v>641</v>
      </c>
      <c r="Y7977" t="s">
        <v>378</v>
      </c>
      <c r="Z7977" t="s">
        <v>436</v>
      </c>
      <c r="AA7977">
        <v>42</v>
      </c>
      <c r="AB7977">
        <v>3</v>
      </c>
      <c r="AC7977">
        <v>121765.37</v>
      </c>
      <c r="AD7977">
        <v>2</v>
      </c>
      <c r="AE7977">
        <v>1</v>
      </c>
      <c r="AF7977">
        <v>1</v>
      </c>
      <c r="AG7977">
        <v>166516.84</v>
      </c>
      <c r="AH7977">
        <v>0</v>
      </c>
    </row>
    <row r="7978" spans="21:34" x14ac:dyDescent="0.25">
      <c r="U7978">
        <v>7977</v>
      </c>
      <c r="V7978">
        <v>15659656</v>
      </c>
      <c r="W7978" t="s">
        <v>1370</v>
      </c>
      <c r="X7978">
        <v>849</v>
      </c>
      <c r="Y7978" t="s">
        <v>374</v>
      </c>
      <c r="Z7978" t="s">
        <v>436</v>
      </c>
      <c r="AA7978">
        <v>35</v>
      </c>
      <c r="AB7978">
        <v>4</v>
      </c>
      <c r="AC7978">
        <v>110837.73</v>
      </c>
      <c r="AD7978">
        <v>1</v>
      </c>
      <c r="AE7978">
        <v>0</v>
      </c>
      <c r="AF7978">
        <v>0</v>
      </c>
      <c r="AG7978">
        <v>126419.8</v>
      </c>
      <c r="AH7978">
        <v>0</v>
      </c>
    </row>
    <row r="7979" spans="21:34" x14ac:dyDescent="0.25">
      <c r="U7979">
        <v>7978</v>
      </c>
      <c r="V7979">
        <v>15588341</v>
      </c>
      <c r="W7979" t="s">
        <v>3128</v>
      </c>
      <c r="X7979">
        <v>647</v>
      </c>
      <c r="Y7979" t="s">
        <v>376</v>
      </c>
      <c r="Z7979" t="s">
        <v>436</v>
      </c>
      <c r="AA7979">
        <v>47</v>
      </c>
      <c r="AB7979">
        <v>10</v>
      </c>
      <c r="AC7979">
        <v>99835.17</v>
      </c>
      <c r="AD7979">
        <v>1</v>
      </c>
      <c r="AE7979">
        <v>0</v>
      </c>
      <c r="AF7979">
        <v>1</v>
      </c>
      <c r="AG7979">
        <v>89103.05</v>
      </c>
      <c r="AH7979">
        <v>0</v>
      </c>
    </row>
    <row r="7980" spans="21:34" x14ac:dyDescent="0.25">
      <c r="U7980">
        <v>7979</v>
      </c>
      <c r="V7980">
        <v>15709142</v>
      </c>
      <c r="W7980" t="s">
        <v>1167</v>
      </c>
      <c r="X7980">
        <v>608</v>
      </c>
      <c r="Y7980" t="s">
        <v>378</v>
      </c>
      <c r="Z7980" t="s">
        <v>437</v>
      </c>
      <c r="AA7980">
        <v>30</v>
      </c>
      <c r="AB7980">
        <v>2</v>
      </c>
      <c r="AC7980">
        <v>91057.37</v>
      </c>
      <c r="AD7980">
        <v>2</v>
      </c>
      <c r="AE7980">
        <v>1</v>
      </c>
      <c r="AF7980">
        <v>0</v>
      </c>
      <c r="AG7980">
        <v>132973.17000000001</v>
      </c>
      <c r="AH7980">
        <v>0</v>
      </c>
    </row>
    <row r="7981" spans="21:34" x14ac:dyDescent="0.25">
      <c r="U7981">
        <v>7980</v>
      </c>
      <c r="V7981">
        <v>15627042</v>
      </c>
      <c r="W7981" t="s">
        <v>1597</v>
      </c>
      <c r="X7981">
        <v>555</v>
      </c>
      <c r="Y7981" t="s">
        <v>374</v>
      </c>
      <c r="Z7981" t="s">
        <v>437</v>
      </c>
      <c r="AA7981">
        <v>26</v>
      </c>
      <c r="AB7981">
        <v>7</v>
      </c>
      <c r="AC7981">
        <v>0</v>
      </c>
      <c r="AD7981">
        <v>2</v>
      </c>
      <c r="AE7981">
        <v>1</v>
      </c>
      <c r="AF7981">
        <v>0</v>
      </c>
      <c r="AG7981">
        <v>93122.41</v>
      </c>
      <c r="AH7981">
        <v>0</v>
      </c>
    </row>
    <row r="7982" spans="21:34" x14ac:dyDescent="0.25">
      <c r="U7982">
        <v>7981</v>
      </c>
      <c r="V7982">
        <v>15627517</v>
      </c>
      <c r="W7982" t="s">
        <v>781</v>
      </c>
      <c r="X7982">
        <v>497</v>
      </c>
      <c r="Y7982" t="s">
        <v>376</v>
      </c>
      <c r="Z7982" t="s">
        <v>436</v>
      </c>
      <c r="AA7982">
        <v>27</v>
      </c>
      <c r="AB7982">
        <v>7</v>
      </c>
      <c r="AC7982">
        <v>149400.26999999999</v>
      </c>
      <c r="AD7982">
        <v>1</v>
      </c>
      <c r="AE7982">
        <v>0</v>
      </c>
      <c r="AF7982">
        <v>0</v>
      </c>
      <c r="AG7982">
        <v>167522.19</v>
      </c>
      <c r="AH7982">
        <v>0</v>
      </c>
    </row>
    <row r="7983" spans="21:34" x14ac:dyDescent="0.25">
      <c r="U7983">
        <v>7982</v>
      </c>
      <c r="V7983">
        <v>15803032</v>
      </c>
      <c r="W7983" t="s">
        <v>668</v>
      </c>
      <c r="X7983">
        <v>599</v>
      </c>
      <c r="Y7983" t="s">
        <v>378</v>
      </c>
      <c r="Z7983" t="s">
        <v>436</v>
      </c>
      <c r="AA7983">
        <v>38</v>
      </c>
      <c r="AB7983">
        <v>9</v>
      </c>
      <c r="AC7983">
        <v>89111.63</v>
      </c>
      <c r="AD7983">
        <v>1</v>
      </c>
      <c r="AE7983">
        <v>0</v>
      </c>
      <c r="AF7983">
        <v>0</v>
      </c>
      <c r="AG7983">
        <v>157239.6</v>
      </c>
      <c r="AH7983">
        <v>0</v>
      </c>
    </row>
    <row r="7984" spans="21:34" x14ac:dyDescent="0.25">
      <c r="U7984">
        <v>7983</v>
      </c>
      <c r="V7984">
        <v>15665129</v>
      </c>
      <c r="W7984" t="s">
        <v>1523</v>
      </c>
      <c r="X7984">
        <v>545</v>
      </c>
      <c r="Y7984" t="s">
        <v>378</v>
      </c>
      <c r="Z7984" t="s">
        <v>436</v>
      </c>
      <c r="AA7984">
        <v>33</v>
      </c>
      <c r="AB7984">
        <v>1</v>
      </c>
      <c r="AC7984">
        <v>132527.9</v>
      </c>
      <c r="AD7984">
        <v>2</v>
      </c>
      <c r="AE7984">
        <v>0</v>
      </c>
      <c r="AF7984">
        <v>1</v>
      </c>
      <c r="AG7984">
        <v>107429.71</v>
      </c>
      <c r="AH7984">
        <v>0</v>
      </c>
    </row>
    <row r="7985" spans="21:34" x14ac:dyDescent="0.25">
      <c r="U7985">
        <v>7984</v>
      </c>
      <c r="V7985">
        <v>15628272</v>
      </c>
      <c r="W7985" t="s">
        <v>2231</v>
      </c>
      <c r="X7985">
        <v>774</v>
      </c>
      <c r="Y7985" t="s">
        <v>374</v>
      </c>
      <c r="Z7985" t="s">
        <v>437</v>
      </c>
      <c r="AA7985">
        <v>36</v>
      </c>
      <c r="AB7985">
        <v>9</v>
      </c>
      <c r="AC7985">
        <v>114997.42</v>
      </c>
      <c r="AD7985">
        <v>1</v>
      </c>
      <c r="AE7985">
        <v>1</v>
      </c>
      <c r="AF7985">
        <v>0</v>
      </c>
      <c r="AG7985">
        <v>75304.09</v>
      </c>
      <c r="AH7985">
        <v>0</v>
      </c>
    </row>
    <row r="7986" spans="21:34" x14ac:dyDescent="0.25">
      <c r="U7986">
        <v>7985</v>
      </c>
      <c r="V7986">
        <v>15678206</v>
      </c>
      <c r="W7986" t="s">
        <v>1347</v>
      </c>
      <c r="X7986">
        <v>464</v>
      </c>
      <c r="Y7986" t="s">
        <v>374</v>
      </c>
      <c r="Z7986" t="s">
        <v>436</v>
      </c>
      <c r="AA7986">
        <v>46</v>
      </c>
      <c r="AB7986">
        <v>6</v>
      </c>
      <c r="AC7986">
        <v>161798.53</v>
      </c>
      <c r="AD7986">
        <v>1</v>
      </c>
      <c r="AE7986">
        <v>1</v>
      </c>
      <c r="AF7986">
        <v>0</v>
      </c>
      <c r="AG7986">
        <v>182944.47</v>
      </c>
      <c r="AH7986">
        <v>0</v>
      </c>
    </row>
    <row r="7987" spans="21:34" x14ac:dyDescent="0.25">
      <c r="U7987">
        <v>7986</v>
      </c>
      <c r="V7987">
        <v>15678427</v>
      </c>
      <c r="W7987" t="s">
        <v>1018</v>
      </c>
      <c r="X7987">
        <v>696</v>
      </c>
      <c r="Y7987" t="s">
        <v>378</v>
      </c>
      <c r="Z7987" t="s">
        <v>437</v>
      </c>
      <c r="AA7987">
        <v>27</v>
      </c>
      <c r="AB7987">
        <v>2</v>
      </c>
      <c r="AC7987">
        <v>96129.32</v>
      </c>
      <c r="AD7987">
        <v>2</v>
      </c>
      <c r="AE7987">
        <v>1</v>
      </c>
      <c r="AF7987">
        <v>1</v>
      </c>
      <c r="AG7987">
        <v>5983.7</v>
      </c>
      <c r="AH7987">
        <v>0</v>
      </c>
    </row>
    <row r="7988" spans="21:34" x14ac:dyDescent="0.25">
      <c r="U7988">
        <v>7987</v>
      </c>
      <c r="V7988">
        <v>15678067</v>
      </c>
      <c r="W7988" t="s">
        <v>892</v>
      </c>
      <c r="X7988">
        <v>667</v>
      </c>
      <c r="Y7988" t="s">
        <v>376</v>
      </c>
      <c r="Z7988" t="s">
        <v>436</v>
      </c>
      <c r="AA7988">
        <v>45</v>
      </c>
      <c r="AB7988">
        <v>3</v>
      </c>
      <c r="AC7988">
        <v>0</v>
      </c>
      <c r="AD7988">
        <v>2</v>
      </c>
      <c r="AE7988">
        <v>0</v>
      </c>
      <c r="AF7988">
        <v>0</v>
      </c>
      <c r="AG7988">
        <v>163655.01</v>
      </c>
      <c r="AH7988">
        <v>0</v>
      </c>
    </row>
    <row r="7989" spans="21:34" x14ac:dyDescent="0.25">
      <c r="U7989">
        <v>7988</v>
      </c>
      <c r="V7989">
        <v>15793331</v>
      </c>
      <c r="W7989" t="s">
        <v>963</v>
      </c>
      <c r="X7989">
        <v>812</v>
      </c>
      <c r="Y7989" t="s">
        <v>374</v>
      </c>
      <c r="Z7989" t="s">
        <v>436</v>
      </c>
      <c r="AA7989">
        <v>32</v>
      </c>
      <c r="AB7989">
        <v>5</v>
      </c>
      <c r="AC7989">
        <v>133050.97</v>
      </c>
      <c r="AD7989">
        <v>2</v>
      </c>
      <c r="AE7989">
        <v>1</v>
      </c>
      <c r="AF7989">
        <v>0</v>
      </c>
      <c r="AG7989">
        <v>89385.919999999998</v>
      </c>
      <c r="AH7989">
        <v>0</v>
      </c>
    </row>
    <row r="7990" spans="21:34" x14ac:dyDescent="0.25">
      <c r="U7990">
        <v>7989</v>
      </c>
      <c r="V7990">
        <v>15699532</v>
      </c>
      <c r="W7990" t="s">
        <v>691</v>
      </c>
      <c r="X7990">
        <v>516</v>
      </c>
      <c r="Y7990" t="s">
        <v>374</v>
      </c>
      <c r="Z7990" t="s">
        <v>436</v>
      </c>
      <c r="AA7990">
        <v>51</v>
      </c>
      <c r="AB7990">
        <v>8</v>
      </c>
      <c r="AC7990">
        <v>120124.35</v>
      </c>
      <c r="AD7990">
        <v>2</v>
      </c>
      <c r="AE7990">
        <v>0</v>
      </c>
      <c r="AF7990">
        <v>1</v>
      </c>
      <c r="AG7990">
        <v>168773.54</v>
      </c>
      <c r="AH7990">
        <v>0</v>
      </c>
    </row>
    <row r="7991" spans="21:34" x14ac:dyDescent="0.25">
      <c r="U7991">
        <v>7990</v>
      </c>
      <c r="V7991">
        <v>15605827</v>
      </c>
      <c r="W7991" t="s">
        <v>2187</v>
      </c>
      <c r="X7991">
        <v>645</v>
      </c>
      <c r="Y7991" t="s">
        <v>374</v>
      </c>
      <c r="Z7991" t="s">
        <v>436</v>
      </c>
      <c r="AA7991">
        <v>39</v>
      </c>
      <c r="AB7991">
        <v>8</v>
      </c>
      <c r="AC7991">
        <v>0</v>
      </c>
      <c r="AD7991">
        <v>2</v>
      </c>
      <c r="AE7991">
        <v>0</v>
      </c>
      <c r="AF7991">
        <v>0</v>
      </c>
      <c r="AG7991">
        <v>96864.36</v>
      </c>
      <c r="AH7991">
        <v>0</v>
      </c>
    </row>
    <row r="7992" spans="21:34" x14ac:dyDescent="0.25">
      <c r="U7992">
        <v>7991</v>
      </c>
      <c r="V7992">
        <v>15643635</v>
      </c>
      <c r="W7992" t="s">
        <v>925</v>
      </c>
      <c r="X7992">
        <v>664</v>
      </c>
      <c r="Y7992" t="s">
        <v>376</v>
      </c>
      <c r="Z7992" t="s">
        <v>436</v>
      </c>
      <c r="AA7992">
        <v>32</v>
      </c>
      <c r="AB7992">
        <v>5</v>
      </c>
      <c r="AC7992">
        <v>133705.74</v>
      </c>
      <c r="AD7992">
        <v>1</v>
      </c>
      <c r="AE7992">
        <v>0</v>
      </c>
      <c r="AF7992">
        <v>0</v>
      </c>
      <c r="AG7992">
        <v>134455.84</v>
      </c>
      <c r="AH7992">
        <v>0</v>
      </c>
    </row>
    <row r="7993" spans="21:34" x14ac:dyDescent="0.25">
      <c r="U7993">
        <v>7992</v>
      </c>
      <c r="V7993">
        <v>15787710</v>
      </c>
      <c r="W7993" t="s">
        <v>1562</v>
      </c>
      <c r="X7993">
        <v>427</v>
      </c>
      <c r="Y7993" t="s">
        <v>376</v>
      </c>
      <c r="Z7993" t="s">
        <v>437</v>
      </c>
      <c r="AA7993">
        <v>39</v>
      </c>
      <c r="AB7993">
        <v>9</v>
      </c>
      <c r="AC7993">
        <v>0</v>
      </c>
      <c r="AD7993">
        <v>2</v>
      </c>
      <c r="AE7993">
        <v>1</v>
      </c>
      <c r="AF7993">
        <v>0</v>
      </c>
      <c r="AG7993">
        <v>28368.37</v>
      </c>
      <c r="AH7993">
        <v>0</v>
      </c>
    </row>
    <row r="7994" spans="21:34" x14ac:dyDescent="0.25">
      <c r="U7994">
        <v>7993</v>
      </c>
      <c r="V7994">
        <v>15614137</v>
      </c>
      <c r="W7994" t="s">
        <v>765</v>
      </c>
      <c r="X7994">
        <v>685</v>
      </c>
      <c r="Y7994" t="s">
        <v>374</v>
      </c>
      <c r="Z7994" t="s">
        <v>437</v>
      </c>
      <c r="AA7994">
        <v>40</v>
      </c>
      <c r="AB7994">
        <v>7</v>
      </c>
      <c r="AC7994">
        <v>0</v>
      </c>
      <c r="AD7994">
        <v>2</v>
      </c>
      <c r="AE7994">
        <v>1</v>
      </c>
      <c r="AF7994">
        <v>0</v>
      </c>
      <c r="AG7994">
        <v>103898.59</v>
      </c>
      <c r="AH7994">
        <v>0</v>
      </c>
    </row>
    <row r="7995" spans="21:34" x14ac:dyDescent="0.25">
      <c r="U7995">
        <v>7994</v>
      </c>
      <c r="V7995">
        <v>15754494</v>
      </c>
      <c r="W7995" t="s">
        <v>3243</v>
      </c>
      <c r="X7995">
        <v>585</v>
      </c>
      <c r="Y7995" t="s">
        <v>374</v>
      </c>
      <c r="Z7995" t="s">
        <v>437</v>
      </c>
      <c r="AA7995">
        <v>33</v>
      </c>
      <c r="AB7995">
        <v>4</v>
      </c>
      <c r="AC7995">
        <v>152805.04999999999</v>
      </c>
      <c r="AD7995">
        <v>1</v>
      </c>
      <c r="AE7995">
        <v>1</v>
      </c>
      <c r="AF7995">
        <v>0</v>
      </c>
      <c r="AG7995">
        <v>63239.65</v>
      </c>
      <c r="AH7995">
        <v>0</v>
      </c>
    </row>
    <row r="7996" spans="21:34" x14ac:dyDescent="0.25">
      <c r="U7996">
        <v>7995</v>
      </c>
      <c r="V7996">
        <v>15713440</v>
      </c>
      <c r="W7996" t="s">
        <v>2553</v>
      </c>
      <c r="X7996">
        <v>519</v>
      </c>
      <c r="Y7996" t="s">
        <v>378</v>
      </c>
      <c r="Z7996" t="s">
        <v>437</v>
      </c>
      <c r="AA7996">
        <v>21</v>
      </c>
      <c r="AB7996">
        <v>1</v>
      </c>
      <c r="AC7996">
        <v>151701.45000000001</v>
      </c>
      <c r="AD7996">
        <v>3</v>
      </c>
      <c r="AE7996">
        <v>1</v>
      </c>
      <c r="AF7996">
        <v>1</v>
      </c>
      <c r="AG7996">
        <v>170138.68</v>
      </c>
      <c r="AH7996">
        <v>1</v>
      </c>
    </row>
    <row r="7997" spans="21:34" x14ac:dyDescent="0.25">
      <c r="U7997">
        <v>7996</v>
      </c>
      <c r="V7997">
        <v>15803479</v>
      </c>
      <c r="W7997" t="s">
        <v>1474</v>
      </c>
      <c r="X7997">
        <v>708</v>
      </c>
      <c r="Y7997" t="s">
        <v>374</v>
      </c>
      <c r="Z7997" t="s">
        <v>437</v>
      </c>
      <c r="AA7997">
        <v>67</v>
      </c>
      <c r="AB7997">
        <v>1</v>
      </c>
      <c r="AC7997">
        <v>0</v>
      </c>
      <c r="AD7997">
        <v>2</v>
      </c>
      <c r="AE7997">
        <v>0</v>
      </c>
      <c r="AF7997">
        <v>1</v>
      </c>
      <c r="AG7997">
        <v>3837.08</v>
      </c>
      <c r="AH7997">
        <v>0</v>
      </c>
    </row>
    <row r="7998" spans="21:34" x14ac:dyDescent="0.25">
      <c r="U7998">
        <v>7997</v>
      </c>
      <c r="V7998">
        <v>15709639</v>
      </c>
      <c r="W7998" t="s">
        <v>1693</v>
      </c>
      <c r="X7998">
        <v>717</v>
      </c>
      <c r="Y7998" t="s">
        <v>374</v>
      </c>
      <c r="Z7998" t="s">
        <v>437</v>
      </c>
      <c r="AA7998">
        <v>22</v>
      </c>
      <c r="AB7998">
        <v>5</v>
      </c>
      <c r="AC7998">
        <v>112465.06</v>
      </c>
      <c r="AD7998">
        <v>1</v>
      </c>
      <c r="AE7998">
        <v>1</v>
      </c>
      <c r="AF7998">
        <v>1</v>
      </c>
      <c r="AG7998">
        <v>92977.75</v>
      </c>
      <c r="AH7998">
        <v>0</v>
      </c>
    </row>
    <row r="7999" spans="21:34" x14ac:dyDescent="0.25">
      <c r="U7999">
        <v>7998</v>
      </c>
      <c r="V7999">
        <v>15601719</v>
      </c>
      <c r="W7999" t="s">
        <v>1729</v>
      </c>
      <c r="X7999">
        <v>465</v>
      </c>
      <c r="Y7999" t="s">
        <v>378</v>
      </c>
      <c r="Z7999" t="s">
        <v>436</v>
      </c>
      <c r="AA7999">
        <v>24</v>
      </c>
      <c r="AB7999">
        <v>6</v>
      </c>
      <c r="AC7999">
        <v>156007.09</v>
      </c>
      <c r="AD7999">
        <v>1</v>
      </c>
      <c r="AE7999">
        <v>1</v>
      </c>
      <c r="AF7999">
        <v>0</v>
      </c>
      <c r="AG7999">
        <v>191368.37</v>
      </c>
      <c r="AH7999">
        <v>0</v>
      </c>
    </row>
    <row r="8000" spans="21:34" x14ac:dyDescent="0.25">
      <c r="U8000">
        <v>7999</v>
      </c>
      <c r="V8000">
        <v>15772482</v>
      </c>
      <c r="W8000" t="s">
        <v>2746</v>
      </c>
      <c r="X8000">
        <v>829</v>
      </c>
      <c r="Y8000" t="s">
        <v>378</v>
      </c>
      <c r="Z8000" t="s">
        <v>436</v>
      </c>
      <c r="AA8000">
        <v>28</v>
      </c>
      <c r="AB8000">
        <v>3</v>
      </c>
      <c r="AC8000">
        <v>132405.51999999999</v>
      </c>
      <c r="AD8000">
        <v>3</v>
      </c>
      <c r="AE8000">
        <v>1</v>
      </c>
      <c r="AF8000">
        <v>0</v>
      </c>
      <c r="AG8000">
        <v>104889.2</v>
      </c>
      <c r="AH8000">
        <v>1</v>
      </c>
    </row>
    <row r="8001" spans="21:34" x14ac:dyDescent="0.25">
      <c r="U8001">
        <v>8000</v>
      </c>
      <c r="V8001">
        <v>15591489</v>
      </c>
      <c r="W8001" t="s">
        <v>1411</v>
      </c>
      <c r="X8001">
        <v>826</v>
      </c>
      <c r="Y8001" t="s">
        <v>374</v>
      </c>
      <c r="Z8001" t="s">
        <v>436</v>
      </c>
      <c r="AA8001">
        <v>26</v>
      </c>
      <c r="AB8001">
        <v>5</v>
      </c>
      <c r="AC8001">
        <v>142662.68</v>
      </c>
      <c r="AD8001">
        <v>1</v>
      </c>
      <c r="AE8001">
        <v>0</v>
      </c>
      <c r="AF8001">
        <v>0</v>
      </c>
      <c r="AG8001">
        <v>60285.3</v>
      </c>
      <c r="AH8001">
        <v>0</v>
      </c>
    </row>
    <row r="8002" spans="21:34" x14ac:dyDescent="0.25">
      <c r="U8002">
        <v>8001</v>
      </c>
      <c r="V8002">
        <v>15629002</v>
      </c>
      <c r="W8002" t="s">
        <v>1404</v>
      </c>
      <c r="X8002">
        <v>747</v>
      </c>
      <c r="Y8002" t="s">
        <v>378</v>
      </c>
      <c r="Z8002" t="s">
        <v>436</v>
      </c>
      <c r="AA8002">
        <v>36</v>
      </c>
      <c r="AB8002">
        <v>8</v>
      </c>
      <c r="AC8002">
        <v>102603.3</v>
      </c>
      <c r="AD8002">
        <v>2</v>
      </c>
      <c r="AE8002">
        <v>1</v>
      </c>
      <c r="AF8002">
        <v>1</v>
      </c>
      <c r="AG8002">
        <v>180693.61</v>
      </c>
      <c r="AH8002">
        <v>0</v>
      </c>
    </row>
    <row r="8003" spans="21:34" x14ac:dyDescent="0.25">
      <c r="U8003">
        <v>8002</v>
      </c>
      <c r="V8003">
        <v>15798053</v>
      </c>
      <c r="W8003" t="s">
        <v>906</v>
      </c>
      <c r="X8003">
        <v>707</v>
      </c>
      <c r="Y8003" t="s">
        <v>376</v>
      </c>
      <c r="Z8003" t="s">
        <v>436</v>
      </c>
      <c r="AA8003">
        <v>32</v>
      </c>
      <c r="AB8003">
        <v>9</v>
      </c>
      <c r="AC8003">
        <v>0</v>
      </c>
      <c r="AD8003">
        <v>2</v>
      </c>
      <c r="AE8003">
        <v>1</v>
      </c>
      <c r="AF8003">
        <v>0</v>
      </c>
      <c r="AG8003">
        <v>126475.79</v>
      </c>
      <c r="AH8003">
        <v>0</v>
      </c>
    </row>
    <row r="8004" spans="21:34" x14ac:dyDescent="0.25">
      <c r="U8004">
        <v>8003</v>
      </c>
      <c r="V8004">
        <v>15753895</v>
      </c>
      <c r="W8004" t="s">
        <v>3244</v>
      </c>
      <c r="X8004">
        <v>590</v>
      </c>
      <c r="Y8004" t="s">
        <v>376</v>
      </c>
      <c r="Z8004" t="s">
        <v>436</v>
      </c>
      <c r="AA8004">
        <v>37</v>
      </c>
      <c r="AB8004">
        <v>1</v>
      </c>
      <c r="AC8004">
        <v>0</v>
      </c>
      <c r="AD8004">
        <v>2</v>
      </c>
      <c r="AE8004">
        <v>0</v>
      </c>
      <c r="AF8004">
        <v>0</v>
      </c>
      <c r="AG8004">
        <v>133535.99</v>
      </c>
      <c r="AH8004">
        <v>0</v>
      </c>
    </row>
    <row r="8005" spans="21:34" x14ac:dyDescent="0.25">
      <c r="U8005">
        <v>8004</v>
      </c>
      <c r="V8005">
        <v>15595426</v>
      </c>
      <c r="W8005" t="s">
        <v>782</v>
      </c>
      <c r="X8005">
        <v>603</v>
      </c>
      <c r="Y8005" t="s">
        <v>376</v>
      </c>
      <c r="Z8005" t="s">
        <v>436</v>
      </c>
      <c r="AA8005">
        <v>57</v>
      </c>
      <c r="AB8005">
        <v>6</v>
      </c>
      <c r="AC8005">
        <v>105000.85</v>
      </c>
      <c r="AD8005">
        <v>2</v>
      </c>
      <c r="AE8005">
        <v>1</v>
      </c>
      <c r="AF8005">
        <v>1</v>
      </c>
      <c r="AG8005">
        <v>87412.24</v>
      </c>
      <c r="AH8005">
        <v>1</v>
      </c>
    </row>
    <row r="8006" spans="21:34" x14ac:dyDescent="0.25">
      <c r="U8006">
        <v>8005</v>
      </c>
      <c r="V8006">
        <v>15645815</v>
      </c>
      <c r="W8006" t="s">
        <v>726</v>
      </c>
      <c r="X8006">
        <v>615</v>
      </c>
      <c r="Y8006" t="s">
        <v>374</v>
      </c>
      <c r="Z8006" t="s">
        <v>436</v>
      </c>
      <c r="AA8006">
        <v>45</v>
      </c>
      <c r="AB8006">
        <v>5</v>
      </c>
      <c r="AC8006">
        <v>0</v>
      </c>
      <c r="AD8006">
        <v>2</v>
      </c>
      <c r="AE8006">
        <v>1</v>
      </c>
      <c r="AF8006">
        <v>1</v>
      </c>
      <c r="AG8006">
        <v>164886.64000000001</v>
      </c>
      <c r="AH8006">
        <v>0</v>
      </c>
    </row>
    <row r="8007" spans="21:34" x14ac:dyDescent="0.25">
      <c r="U8007">
        <v>8006</v>
      </c>
      <c r="V8007">
        <v>15632848</v>
      </c>
      <c r="W8007" t="s">
        <v>1450</v>
      </c>
      <c r="X8007">
        <v>634</v>
      </c>
      <c r="Y8007" t="s">
        <v>374</v>
      </c>
      <c r="Z8007" t="s">
        <v>437</v>
      </c>
      <c r="AA8007">
        <v>36</v>
      </c>
      <c r="AB8007">
        <v>1</v>
      </c>
      <c r="AC8007">
        <v>69518.95</v>
      </c>
      <c r="AD8007">
        <v>1</v>
      </c>
      <c r="AE8007">
        <v>1</v>
      </c>
      <c r="AF8007">
        <v>0</v>
      </c>
      <c r="AG8007">
        <v>116238.39</v>
      </c>
      <c r="AH8007">
        <v>0</v>
      </c>
    </row>
    <row r="8008" spans="21:34" x14ac:dyDescent="0.25">
      <c r="U8008">
        <v>8007</v>
      </c>
      <c r="V8008">
        <v>15703068</v>
      </c>
      <c r="W8008" t="s">
        <v>2127</v>
      </c>
      <c r="X8008">
        <v>716</v>
      </c>
      <c r="Y8008" t="s">
        <v>378</v>
      </c>
      <c r="Z8008" t="s">
        <v>436</v>
      </c>
      <c r="AA8008">
        <v>41</v>
      </c>
      <c r="AB8008">
        <v>8</v>
      </c>
      <c r="AC8008">
        <v>126145.54</v>
      </c>
      <c r="AD8008">
        <v>2</v>
      </c>
      <c r="AE8008">
        <v>1</v>
      </c>
      <c r="AF8008">
        <v>1</v>
      </c>
      <c r="AG8008">
        <v>138051.19</v>
      </c>
      <c r="AH8008">
        <v>0</v>
      </c>
    </row>
    <row r="8009" spans="21:34" x14ac:dyDescent="0.25">
      <c r="U8009">
        <v>8008</v>
      </c>
      <c r="V8009">
        <v>15791513</v>
      </c>
      <c r="W8009" t="s">
        <v>1378</v>
      </c>
      <c r="X8009">
        <v>647</v>
      </c>
      <c r="Y8009" t="s">
        <v>374</v>
      </c>
      <c r="Z8009" t="s">
        <v>436</v>
      </c>
      <c r="AA8009">
        <v>41</v>
      </c>
      <c r="AB8009">
        <v>4</v>
      </c>
      <c r="AC8009">
        <v>138937.35</v>
      </c>
      <c r="AD8009">
        <v>1</v>
      </c>
      <c r="AE8009">
        <v>1</v>
      </c>
      <c r="AF8009">
        <v>1</v>
      </c>
      <c r="AG8009">
        <v>101617.64</v>
      </c>
      <c r="AH8009">
        <v>1</v>
      </c>
    </row>
    <row r="8010" spans="21:34" x14ac:dyDescent="0.25">
      <c r="U8010">
        <v>8009</v>
      </c>
      <c r="V8010">
        <v>15587210</v>
      </c>
      <c r="W8010" t="s">
        <v>2351</v>
      </c>
      <c r="X8010">
        <v>591</v>
      </c>
      <c r="Y8010" t="s">
        <v>378</v>
      </c>
      <c r="Z8010" t="s">
        <v>437</v>
      </c>
      <c r="AA8010">
        <v>44</v>
      </c>
      <c r="AB8010">
        <v>10</v>
      </c>
      <c r="AC8010">
        <v>113581.98</v>
      </c>
      <c r="AD8010">
        <v>1</v>
      </c>
      <c r="AE8010">
        <v>1</v>
      </c>
      <c r="AF8010">
        <v>0</v>
      </c>
      <c r="AG8010">
        <v>1985.41</v>
      </c>
      <c r="AH8010">
        <v>0</v>
      </c>
    </row>
    <row r="8011" spans="21:34" x14ac:dyDescent="0.25">
      <c r="U8011">
        <v>8010</v>
      </c>
      <c r="V8011">
        <v>15793803</v>
      </c>
      <c r="W8011" t="s">
        <v>801</v>
      </c>
      <c r="X8011">
        <v>574</v>
      </c>
      <c r="Y8011" t="s">
        <v>374</v>
      </c>
      <c r="Z8011" t="s">
        <v>436</v>
      </c>
      <c r="AA8011">
        <v>34</v>
      </c>
      <c r="AB8011">
        <v>1</v>
      </c>
      <c r="AC8011">
        <v>112572.39</v>
      </c>
      <c r="AD8011">
        <v>1</v>
      </c>
      <c r="AE8011">
        <v>0</v>
      </c>
      <c r="AF8011">
        <v>0</v>
      </c>
      <c r="AG8011">
        <v>165626.6</v>
      </c>
      <c r="AH8011">
        <v>0</v>
      </c>
    </row>
    <row r="8012" spans="21:34" x14ac:dyDescent="0.25">
      <c r="U8012">
        <v>8011</v>
      </c>
      <c r="V8012">
        <v>15787756</v>
      </c>
      <c r="W8012" t="s">
        <v>2096</v>
      </c>
      <c r="X8012">
        <v>467</v>
      </c>
      <c r="Y8012" t="s">
        <v>378</v>
      </c>
      <c r="Z8012" t="s">
        <v>436</v>
      </c>
      <c r="AA8012">
        <v>51</v>
      </c>
      <c r="AB8012">
        <v>10</v>
      </c>
      <c r="AC8012">
        <v>114514.71</v>
      </c>
      <c r="AD8012">
        <v>2</v>
      </c>
      <c r="AE8012">
        <v>1</v>
      </c>
      <c r="AF8012">
        <v>0</v>
      </c>
      <c r="AG8012">
        <v>177784.68</v>
      </c>
      <c r="AH8012">
        <v>1</v>
      </c>
    </row>
    <row r="8013" spans="21:34" x14ac:dyDescent="0.25">
      <c r="U8013">
        <v>8012</v>
      </c>
      <c r="V8013">
        <v>15723437</v>
      </c>
      <c r="W8013" t="s">
        <v>1031</v>
      </c>
      <c r="X8013">
        <v>701</v>
      </c>
      <c r="Y8013" t="s">
        <v>374</v>
      </c>
      <c r="Z8013" t="s">
        <v>437</v>
      </c>
      <c r="AA8013">
        <v>35</v>
      </c>
      <c r="AB8013">
        <v>2</v>
      </c>
      <c r="AC8013">
        <v>0</v>
      </c>
      <c r="AD8013">
        <v>2</v>
      </c>
      <c r="AE8013">
        <v>1</v>
      </c>
      <c r="AF8013">
        <v>1</v>
      </c>
      <c r="AG8013">
        <v>65765.22</v>
      </c>
      <c r="AH8013">
        <v>0</v>
      </c>
    </row>
    <row r="8014" spans="21:34" x14ac:dyDescent="0.25">
      <c r="U8014">
        <v>8013</v>
      </c>
      <c r="V8014">
        <v>15702715</v>
      </c>
      <c r="W8014" t="s">
        <v>1179</v>
      </c>
      <c r="X8014">
        <v>747</v>
      </c>
      <c r="Y8014" t="s">
        <v>374</v>
      </c>
      <c r="Z8014" t="s">
        <v>437</v>
      </c>
      <c r="AA8014">
        <v>34</v>
      </c>
      <c r="AB8014">
        <v>10</v>
      </c>
      <c r="AC8014">
        <v>0</v>
      </c>
      <c r="AD8014">
        <v>2</v>
      </c>
      <c r="AE8014">
        <v>1</v>
      </c>
      <c r="AF8014">
        <v>1</v>
      </c>
      <c r="AG8014">
        <v>50759.8</v>
      </c>
      <c r="AH8014">
        <v>0</v>
      </c>
    </row>
    <row r="8015" spans="21:34" x14ac:dyDescent="0.25">
      <c r="U8015">
        <v>8014</v>
      </c>
      <c r="V8015">
        <v>15809872</v>
      </c>
      <c r="W8015" t="s">
        <v>2584</v>
      </c>
      <c r="X8015">
        <v>650</v>
      </c>
      <c r="Y8015" t="s">
        <v>374</v>
      </c>
      <c r="Z8015" t="s">
        <v>436</v>
      </c>
      <c r="AA8015">
        <v>32</v>
      </c>
      <c r="AB8015">
        <v>2</v>
      </c>
      <c r="AC8015">
        <v>84906.45</v>
      </c>
      <c r="AD8015">
        <v>1</v>
      </c>
      <c r="AE8015">
        <v>1</v>
      </c>
      <c r="AF8015">
        <v>0</v>
      </c>
      <c r="AG8015">
        <v>163216.48000000001</v>
      </c>
      <c r="AH8015">
        <v>0</v>
      </c>
    </row>
    <row r="8016" spans="21:34" x14ac:dyDescent="0.25">
      <c r="U8016">
        <v>8015</v>
      </c>
      <c r="V8016">
        <v>15644295</v>
      </c>
      <c r="W8016" t="s">
        <v>901</v>
      </c>
      <c r="X8016">
        <v>731</v>
      </c>
      <c r="Y8016" t="s">
        <v>376</v>
      </c>
      <c r="Z8016" t="s">
        <v>437</v>
      </c>
      <c r="AA8016">
        <v>39</v>
      </c>
      <c r="AB8016">
        <v>2</v>
      </c>
      <c r="AC8016">
        <v>126816.18</v>
      </c>
      <c r="AD8016">
        <v>1</v>
      </c>
      <c r="AE8016">
        <v>1</v>
      </c>
      <c r="AF8016">
        <v>1</v>
      </c>
      <c r="AG8016">
        <v>74850.929999999993</v>
      </c>
      <c r="AH8016">
        <v>0</v>
      </c>
    </row>
    <row r="8017" spans="21:34" x14ac:dyDescent="0.25">
      <c r="U8017">
        <v>8016</v>
      </c>
      <c r="V8017">
        <v>15778694</v>
      </c>
      <c r="W8017" t="s">
        <v>3245</v>
      </c>
      <c r="X8017">
        <v>638</v>
      </c>
      <c r="Y8017" t="s">
        <v>378</v>
      </c>
      <c r="Z8017" t="s">
        <v>437</v>
      </c>
      <c r="AA8017">
        <v>26</v>
      </c>
      <c r="AB8017">
        <v>1</v>
      </c>
      <c r="AC8017">
        <v>105249.76</v>
      </c>
      <c r="AD8017">
        <v>2</v>
      </c>
      <c r="AE8017">
        <v>1</v>
      </c>
      <c r="AF8017">
        <v>1</v>
      </c>
      <c r="AG8017">
        <v>23491.09</v>
      </c>
      <c r="AH8017">
        <v>0</v>
      </c>
    </row>
    <row r="8018" spans="21:34" x14ac:dyDescent="0.25">
      <c r="U8018">
        <v>8017</v>
      </c>
      <c r="V8018">
        <v>15759555</v>
      </c>
      <c r="W8018" t="s">
        <v>1383</v>
      </c>
      <c r="X8018">
        <v>569</v>
      </c>
      <c r="Y8018" t="s">
        <v>376</v>
      </c>
      <c r="Z8018" t="s">
        <v>436</v>
      </c>
      <c r="AA8018">
        <v>41</v>
      </c>
      <c r="AB8018">
        <v>2</v>
      </c>
      <c r="AC8018">
        <v>0</v>
      </c>
      <c r="AD8018">
        <v>2</v>
      </c>
      <c r="AE8018">
        <v>1</v>
      </c>
      <c r="AF8018">
        <v>0</v>
      </c>
      <c r="AG8018">
        <v>134272.57</v>
      </c>
      <c r="AH8018">
        <v>0</v>
      </c>
    </row>
    <row r="8019" spans="21:34" x14ac:dyDescent="0.25">
      <c r="U8019">
        <v>8018</v>
      </c>
      <c r="V8019">
        <v>15631406</v>
      </c>
      <c r="W8019" t="s">
        <v>1263</v>
      </c>
      <c r="X8019">
        <v>459</v>
      </c>
      <c r="Y8019" t="s">
        <v>378</v>
      </c>
      <c r="Z8019" t="s">
        <v>436</v>
      </c>
      <c r="AA8019">
        <v>50</v>
      </c>
      <c r="AB8019">
        <v>5</v>
      </c>
      <c r="AC8019">
        <v>109387.9</v>
      </c>
      <c r="AD8019">
        <v>1</v>
      </c>
      <c r="AE8019">
        <v>1</v>
      </c>
      <c r="AF8019">
        <v>0</v>
      </c>
      <c r="AG8019">
        <v>155721.15</v>
      </c>
      <c r="AH8019">
        <v>0</v>
      </c>
    </row>
    <row r="8020" spans="21:34" x14ac:dyDescent="0.25">
      <c r="U8020">
        <v>8019</v>
      </c>
      <c r="V8020">
        <v>15616676</v>
      </c>
      <c r="W8020" t="s">
        <v>2569</v>
      </c>
      <c r="X8020">
        <v>632</v>
      </c>
      <c r="Y8020" t="s">
        <v>378</v>
      </c>
      <c r="Z8020" t="s">
        <v>436</v>
      </c>
      <c r="AA8020">
        <v>23</v>
      </c>
      <c r="AB8020">
        <v>3</v>
      </c>
      <c r="AC8020">
        <v>122478.51</v>
      </c>
      <c r="AD8020">
        <v>1</v>
      </c>
      <c r="AE8020">
        <v>1</v>
      </c>
      <c r="AF8020">
        <v>0</v>
      </c>
      <c r="AG8020">
        <v>147230.76999999999</v>
      </c>
      <c r="AH8020">
        <v>1</v>
      </c>
    </row>
    <row r="8021" spans="21:34" x14ac:dyDescent="0.25">
      <c r="U8021">
        <v>8020</v>
      </c>
      <c r="V8021">
        <v>15771154</v>
      </c>
      <c r="W8021" t="s">
        <v>361</v>
      </c>
      <c r="X8021">
        <v>683</v>
      </c>
      <c r="Y8021" t="s">
        <v>374</v>
      </c>
      <c r="Z8021" t="s">
        <v>437</v>
      </c>
      <c r="AA8021">
        <v>73</v>
      </c>
      <c r="AB8021">
        <v>8</v>
      </c>
      <c r="AC8021">
        <v>137732.23000000001</v>
      </c>
      <c r="AD8021">
        <v>2</v>
      </c>
      <c r="AE8021">
        <v>1</v>
      </c>
      <c r="AF8021">
        <v>1</v>
      </c>
      <c r="AG8021">
        <v>133210.44</v>
      </c>
      <c r="AH8021">
        <v>0</v>
      </c>
    </row>
    <row r="8022" spans="21:34" x14ac:dyDescent="0.25">
      <c r="U8022">
        <v>8021</v>
      </c>
      <c r="V8022">
        <v>15669491</v>
      </c>
      <c r="W8022" t="s">
        <v>2697</v>
      </c>
      <c r="X8022">
        <v>850</v>
      </c>
      <c r="Y8022" t="s">
        <v>374</v>
      </c>
      <c r="Z8022" t="s">
        <v>437</v>
      </c>
      <c r="AA8022">
        <v>46</v>
      </c>
      <c r="AB8022">
        <v>2</v>
      </c>
      <c r="AC8022">
        <v>157866.76999999999</v>
      </c>
      <c r="AD8022">
        <v>1</v>
      </c>
      <c r="AE8022">
        <v>1</v>
      </c>
      <c r="AF8022">
        <v>1</v>
      </c>
      <c r="AG8022">
        <v>18986.12</v>
      </c>
      <c r="AH8022">
        <v>0</v>
      </c>
    </row>
    <row r="8023" spans="21:34" x14ac:dyDescent="0.25">
      <c r="U8023">
        <v>8022</v>
      </c>
      <c r="V8023">
        <v>15697691</v>
      </c>
      <c r="W8023" t="s">
        <v>1366</v>
      </c>
      <c r="X8023">
        <v>512</v>
      </c>
      <c r="Y8023" t="s">
        <v>374</v>
      </c>
      <c r="Z8023" t="s">
        <v>437</v>
      </c>
      <c r="AA8023">
        <v>41</v>
      </c>
      <c r="AB8023">
        <v>6</v>
      </c>
      <c r="AC8023">
        <v>0</v>
      </c>
      <c r="AD8023">
        <v>1</v>
      </c>
      <c r="AE8023">
        <v>1</v>
      </c>
      <c r="AF8023">
        <v>1</v>
      </c>
      <c r="AG8023">
        <v>100507.81</v>
      </c>
      <c r="AH8023">
        <v>0</v>
      </c>
    </row>
    <row r="8024" spans="21:34" x14ac:dyDescent="0.25">
      <c r="U8024">
        <v>8023</v>
      </c>
      <c r="V8024">
        <v>15665180</v>
      </c>
      <c r="W8024" t="s">
        <v>1838</v>
      </c>
      <c r="X8024">
        <v>616</v>
      </c>
      <c r="Y8024" t="s">
        <v>374</v>
      </c>
      <c r="Z8024" t="s">
        <v>437</v>
      </c>
      <c r="AA8024">
        <v>31</v>
      </c>
      <c r="AB8024">
        <v>3</v>
      </c>
      <c r="AC8024">
        <v>136789.14000000001</v>
      </c>
      <c r="AD8024">
        <v>1</v>
      </c>
      <c r="AE8024">
        <v>1</v>
      </c>
      <c r="AF8024">
        <v>0</v>
      </c>
      <c r="AG8024">
        <v>59346.400000000001</v>
      </c>
      <c r="AH8024">
        <v>1</v>
      </c>
    </row>
    <row r="8025" spans="21:34" x14ac:dyDescent="0.25">
      <c r="U8025">
        <v>8024</v>
      </c>
      <c r="V8025">
        <v>15752588</v>
      </c>
      <c r="W8025" t="s">
        <v>2264</v>
      </c>
      <c r="X8025">
        <v>664</v>
      </c>
      <c r="Y8025" t="s">
        <v>374</v>
      </c>
      <c r="Z8025" t="s">
        <v>436</v>
      </c>
      <c r="AA8025">
        <v>36</v>
      </c>
      <c r="AB8025">
        <v>1</v>
      </c>
      <c r="AC8025">
        <v>0</v>
      </c>
      <c r="AD8025">
        <v>2</v>
      </c>
      <c r="AE8025">
        <v>1</v>
      </c>
      <c r="AF8025">
        <v>1</v>
      </c>
      <c r="AG8025">
        <v>95372.64</v>
      </c>
      <c r="AH8025">
        <v>0</v>
      </c>
    </row>
    <row r="8026" spans="21:34" x14ac:dyDescent="0.25">
      <c r="U8026">
        <v>8025</v>
      </c>
      <c r="V8026">
        <v>15743051</v>
      </c>
      <c r="W8026" t="s">
        <v>1404</v>
      </c>
      <c r="X8026">
        <v>694</v>
      </c>
      <c r="Y8026" t="s">
        <v>374</v>
      </c>
      <c r="Z8026" t="s">
        <v>436</v>
      </c>
      <c r="AA8026">
        <v>30</v>
      </c>
      <c r="AB8026">
        <v>10</v>
      </c>
      <c r="AC8026">
        <v>144684.03</v>
      </c>
      <c r="AD8026">
        <v>1</v>
      </c>
      <c r="AE8026">
        <v>1</v>
      </c>
      <c r="AF8026">
        <v>1</v>
      </c>
      <c r="AG8026">
        <v>31805.49</v>
      </c>
      <c r="AH8026">
        <v>0</v>
      </c>
    </row>
    <row r="8027" spans="21:34" x14ac:dyDescent="0.25">
      <c r="U8027">
        <v>8026</v>
      </c>
      <c r="V8027">
        <v>15571873</v>
      </c>
      <c r="W8027" t="s">
        <v>1323</v>
      </c>
      <c r="X8027">
        <v>655</v>
      </c>
      <c r="Y8027" t="s">
        <v>374</v>
      </c>
      <c r="Z8027" t="s">
        <v>436</v>
      </c>
      <c r="AA8027">
        <v>24</v>
      </c>
      <c r="AB8027">
        <v>9</v>
      </c>
      <c r="AC8027">
        <v>107065.31</v>
      </c>
      <c r="AD8027">
        <v>1</v>
      </c>
      <c r="AE8027">
        <v>1</v>
      </c>
      <c r="AF8027">
        <v>1</v>
      </c>
      <c r="AG8027">
        <v>51959.82</v>
      </c>
      <c r="AH8027">
        <v>0</v>
      </c>
    </row>
    <row r="8028" spans="21:34" x14ac:dyDescent="0.25">
      <c r="U8028">
        <v>8027</v>
      </c>
      <c r="V8028">
        <v>15679743</v>
      </c>
      <c r="W8028" t="s">
        <v>1783</v>
      </c>
      <c r="X8028">
        <v>607</v>
      </c>
      <c r="Y8028" t="s">
        <v>374</v>
      </c>
      <c r="Z8028" t="s">
        <v>437</v>
      </c>
      <c r="AA8028">
        <v>33</v>
      </c>
      <c r="AB8028">
        <v>8</v>
      </c>
      <c r="AC8028">
        <v>91301.72</v>
      </c>
      <c r="AD8028">
        <v>1</v>
      </c>
      <c r="AE8028">
        <v>0</v>
      </c>
      <c r="AF8028">
        <v>1</v>
      </c>
      <c r="AG8028">
        <v>130824.57</v>
      </c>
      <c r="AH8028">
        <v>0</v>
      </c>
    </row>
    <row r="8029" spans="21:34" x14ac:dyDescent="0.25">
      <c r="U8029">
        <v>8028</v>
      </c>
      <c r="V8029">
        <v>15769412</v>
      </c>
      <c r="W8029" t="s">
        <v>926</v>
      </c>
      <c r="X8029">
        <v>684</v>
      </c>
      <c r="Y8029" t="s">
        <v>376</v>
      </c>
      <c r="Z8029" t="s">
        <v>436</v>
      </c>
      <c r="AA8029">
        <v>39</v>
      </c>
      <c r="AB8029">
        <v>4</v>
      </c>
      <c r="AC8029">
        <v>207034.96</v>
      </c>
      <c r="AD8029">
        <v>2</v>
      </c>
      <c r="AE8029">
        <v>0</v>
      </c>
      <c r="AF8029">
        <v>0</v>
      </c>
      <c r="AG8029">
        <v>157694.76</v>
      </c>
      <c r="AH8029">
        <v>1</v>
      </c>
    </row>
    <row r="8030" spans="21:34" x14ac:dyDescent="0.25">
      <c r="U8030">
        <v>8029</v>
      </c>
      <c r="V8030">
        <v>15775124</v>
      </c>
      <c r="W8030" t="s">
        <v>3246</v>
      </c>
      <c r="X8030">
        <v>763</v>
      </c>
      <c r="Y8030" t="s">
        <v>376</v>
      </c>
      <c r="Z8030" t="s">
        <v>436</v>
      </c>
      <c r="AA8030">
        <v>37</v>
      </c>
      <c r="AB8030">
        <v>8</v>
      </c>
      <c r="AC8030">
        <v>0</v>
      </c>
      <c r="AD8030">
        <v>2</v>
      </c>
      <c r="AE8030">
        <v>1</v>
      </c>
      <c r="AF8030">
        <v>1</v>
      </c>
      <c r="AG8030">
        <v>933.38</v>
      </c>
      <c r="AH8030">
        <v>0</v>
      </c>
    </row>
    <row r="8031" spans="21:34" x14ac:dyDescent="0.25">
      <c r="U8031">
        <v>8030</v>
      </c>
      <c r="V8031">
        <v>15732113</v>
      </c>
      <c r="W8031" t="s">
        <v>3247</v>
      </c>
      <c r="X8031">
        <v>671</v>
      </c>
      <c r="Y8031" t="s">
        <v>376</v>
      </c>
      <c r="Z8031" t="s">
        <v>436</v>
      </c>
      <c r="AA8031">
        <v>50</v>
      </c>
      <c r="AB8031">
        <v>8</v>
      </c>
      <c r="AC8031">
        <v>0</v>
      </c>
      <c r="AD8031">
        <v>1</v>
      </c>
      <c r="AE8031">
        <v>0</v>
      </c>
      <c r="AF8031">
        <v>1</v>
      </c>
      <c r="AG8031">
        <v>2560.11</v>
      </c>
      <c r="AH8031">
        <v>0</v>
      </c>
    </row>
    <row r="8032" spans="21:34" x14ac:dyDescent="0.25">
      <c r="U8032">
        <v>8031</v>
      </c>
      <c r="V8032">
        <v>15578141</v>
      </c>
      <c r="W8032" t="s">
        <v>1401</v>
      </c>
      <c r="X8032">
        <v>592</v>
      </c>
      <c r="Y8032" t="s">
        <v>376</v>
      </c>
      <c r="Z8032" t="s">
        <v>436</v>
      </c>
      <c r="AA8032">
        <v>38</v>
      </c>
      <c r="AB8032">
        <v>3</v>
      </c>
      <c r="AC8032">
        <v>0</v>
      </c>
      <c r="AD8032">
        <v>1</v>
      </c>
      <c r="AE8032">
        <v>1</v>
      </c>
      <c r="AF8032">
        <v>1</v>
      </c>
      <c r="AG8032">
        <v>12905.89</v>
      </c>
      <c r="AH8032">
        <v>1</v>
      </c>
    </row>
    <row r="8033" spans="21:34" x14ac:dyDescent="0.25">
      <c r="U8033">
        <v>8032</v>
      </c>
      <c r="V8033">
        <v>15595874</v>
      </c>
      <c r="W8033" t="s">
        <v>1561</v>
      </c>
      <c r="X8033">
        <v>666</v>
      </c>
      <c r="Y8033" t="s">
        <v>376</v>
      </c>
      <c r="Z8033" t="s">
        <v>437</v>
      </c>
      <c r="AA8033">
        <v>36</v>
      </c>
      <c r="AB8033">
        <v>6</v>
      </c>
      <c r="AC8033">
        <v>0</v>
      </c>
      <c r="AD8033">
        <v>2</v>
      </c>
      <c r="AE8033">
        <v>1</v>
      </c>
      <c r="AF8033">
        <v>0</v>
      </c>
      <c r="AG8033">
        <v>176692.87</v>
      </c>
      <c r="AH8033">
        <v>0</v>
      </c>
    </row>
    <row r="8034" spans="21:34" x14ac:dyDescent="0.25">
      <c r="U8034">
        <v>8033</v>
      </c>
      <c r="V8034">
        <v>15755642</v>
      </c>
      <c r="W8034" t="s">
        <v>2062</v>
      </c>
      <c r="X8034">
        <v>667</v>
      </c>
      <c r="Y8034" t="s">
        <v>374</v>
      </c>
      <c r="Z8034" t="s">
        <v>436</v>
      </c>
      <c r="AA8034">
        <v>34</v>
      </c>
      <c r="AB8034">
        <v>5</v>
      </c>
      <c r="AC8034">
        <v>0</v>
      </c>
      <c r="AD8034">
        <v>2</v>
      </c>
      <c r="AE8034">
        <v>1</v>
      </c>
      <c r="AF8034">
        <v>1</v>
      </c>
      <c r="AG8034">
        <v>102908.63</v>
      </c>
      <c r="AH8034">
        <v>0</v>
      </c>
    </row>
    <row r="8035" spans="21:34" x14ac:dyDescent="0.25">
      <c r="U8035">
        <v>8034</v>
      </c>
      <c r="V8035">
        <v>15576526</v>
      </c>
      <c r="W8035" t="s">
        <v>1203</v>
      </c>
      <c r="X8035">
        <v>850</v>
      </c>
      <c r="Y8035" t="s">
        <v>376</v>
      </c>
      <c r="Z8035" t="s">
        <v>436</v>
      </c>
      <c r="AA8035">
        <v>36</v>
      </c>
      <c r="AB8035">
        <v>6</v>
      </c>
      <c r="AC8035">
        <v>0</v>
      </c>
      <c r="AD8035">
        <v>2</v>
      </c>
      <c r="AE8035">
        <v>0</v>
      </c>
      <c r="AF8035">
        <v>1</v>
      </c>
      <c r="AG8035">
        <v>41291.050000000003</v>
      </c>
      <c r="AH8035">
        <v>0</v>
      </c>
    </row>
    <row r="8036" spans="21:34" x14ac:dyDescent="0.25">
      <c r="U8036">
        <v>8035</v>
      </c>
      <c r="V8036">
        <v>15792489</v>
      </c>
      <c r="W8036" t="s">
        <v>3058</v>
      </c>
      <c r="X8036">
        <v>622</v>
      </c>
      <c r="Y8036" t="s">
        <v>376</v>
      </c>
      <c r="Z8036" t="s">
        <v>436</v>
      </c>
      <c r="AA8036">
        <v>42</v>
      </c>
      <c r="AB8036">
        <v>9</v>
      </c>
      <c r="AC8036">
        <v>0</v>
      </c>
      <c r="AD8036">
        <v>2</v>
      </c>
      <c r="AE8036">
        <v>1</v>
      </c>
      <c r="AF8036">
        <v>0</v>
      </c>
      <c r="AG8036">
        <v>119127.06</v>
      </c>
      <c r="AH8036">
        <v>0</v>
      </c>
    </row>
    <row r="8037" spans="21:34" x14ac:dyDescent="0.25">
      <c r="U8037">
        <v>8036</v>
      </c>
      <c r="V8037">
        <v>15733705</v>
      </c>
      <c r="W8037" t="s">
        <v>2341</v>
      </c>
      <c r="X8037">
        <v>577</v>
      </c>
      <c r="Y8037" t="s">
        <v>374</v>
      </c>
      <c r="Z8037" t="s">
        <v>437</v>
      </c>
      <c r="AA8037">
        <v>30</v>
      </c>
      <c r="AB8037">
        <v>8</v>
      </c>
      <c r="AC8037">
        <v>92472.1</v>
      </c>
      <c r="AD8037">
        <v>2</v>
      </c>
      <c r="AE8037">
        <v>0</v>
      </c>
      <c r="AF8037">
        <v>1</v>
      </c>
      <c r="AG8037">
        <v>126434.61</v>
      </c>
      <c r="AH8037">
        <v>0</v>
      </c>
    </row>
    <row r="8038" spans="21:34" x14ac:dyDescent="0.25">
      <c r="U8038">
        <v>8037</v>
      </c>
      <c r="V8038">
        <v>15807221</v>
      </c>
      <c r="W8038" t="s">
        <v>3248</v>
      </c>
      <c r="X8038">
        <v>555</v>
      </c>
      <c r="Y8038" t="s">
        <v>376</v>
      </c>
      <c r="Z8038" t="s">
        <v>436</v>
      </c>
      <c r="AA8038">
        <v>21</v>
      </c>
      <c r="AB8038">
        <v>1</v>
      </c>
      <c r="AC8038">
        <v>0</v>
      </c>
      <c r="AD8038">
        <v>2</v>
      </c>
      <c r="AE8038">
        <v>0</v>
      </c>
      <c r="AF8038">
        <v>0</v>
      </c>
      <c r="AG8038">
        <v>103901.35</v>
      </c>
      <c r="AH8038">
        <v>0</v>
      </c>
    </row>
    <row r="8039" spans="21:34" x14ac:dyDescent="0.25">
      <c r="U8039">
        <v>8038</v>
      </c>
      <c r="V8039">
        <v>15573045</v>
      </c>
      <c r="W8039" t="s">
        <v>3249</v>
      </c>
      <c r="X8039">
        <v>547</v>
      </c>
      <c r="Y8039" t="s">
        <v>374</v>
      </c>
      <c r="Z8039" t="s">
        <v>436</v>
      </c>
      <c r="AA8039">
        <v>62</v>
      </c>
      <c r="AB8039">
        <v>10</v>
      </c>
      <c r="AC8039">
        <v>127738.75</v>
      </c>
      <c r="AD8039">
        <v>2</v>
      </c>
      <c r="AE8039">
        <v>1</v>
      </c>
      <c r="AF8039">
        <v>1</v>
      </c>
      <c r="AG8039">
        <v>85153</v>
      </c>
      <c r="AH8039">
        <v>0</v>
      </c>
    </row>
    <row r="8040" spans="21:34" x14ac:dyDescent="0.25">
      <c r="U8040">
        <v>8039</v>
      </c>
      <c r="V8040">
        <v>15756824</v>
      </c>
      <c r="W8040" t="s">
        <v>1664</v>
      </c>
      <c r="X8040">
        <v>613</v>
      </c>
      <c r="Y8040" t="s">
        <v>378</v>
      </c>
      <c r="Z8040" t="s">
        <v>437</v>
      </c>
      <c r="AA8040">
        <v>50</v>
      </c>
      <c r="AB8040">
        <v>5</v>
      </c>
      <c r="AC8040">
        <v>101242.98</v>
      </c>
      <c r="AD8040">
        <v>2</v>
      </c>
      <c r="AE8040">
        <v>1</v>
      </c>
      <c r="AF8040">
        <v>0</v>
      </c>
      <c r="AG8040">
        <v>12493.61</v>
      </c>
      <c r="AH8040">
        <v>0</v>
      </c>
    </row>
    <row r="8041" spans="21:34" x14ac:dyDescent="0.25">
      <c r="U8041">
        <v>8040</v>
      </c>
      <c r="V8041">
        <v>15773520</v>
      </c>
      <c r="W8041" t="s">
        <v>3250</v>
      </c>
      <c r="X8041">
        <v>672</v>
      </c>
      <c r="Y8041" t="s">
        <v>374</v>
      </c>
      <c r="Z8041" t="s">
        <v>437</v>
      </c>
      <c r="AA8041">
        <v>43</v>
      </c>
      <c r="AB8041">
        <v>4</v>
      </c>
      <c r="AC8041">
        <v>92599.55</v>
      </c>
      <c r="AD8041">
        <v>2</v>
      </c>
      <c r="AE8041">
        <v>1</v>
      </c>
      <c r="AF8041">
        <v>1</v>
      </c>
      <c r="AG8041">
        <v>167336.78</v>
      </c>
      <c r="AH8041">
        <v>0</v>
      </c>
    </row>
    <row r="8042" spans="21:34" x14ac:dyDescent="0.25">
      <c r="U8042">
        <v>8041</v>
      </c>
      <c r="V8042">
        <v>15627439</v>
      </c>
      <c r="W8042" t="s">
        <v>1148</v>
      </c>
      <c r="X8042">
        <v>624</v>
      </c>
      <c r="Y8042" t="s">
        <v>376</v>
      </c>
      <c r="Z8042" t="s">
        <v>437</v>
      </c>
      <c r="AA8042">
        <v>36</v>
      </c>
      <c r="AB8042">
        <v>10</v>
      </c>
      <c r="AC8042">
        <v>0</v>
      </c>
      <c r="AD8042">
        <v>2</v>
      </c>
      <c r="AE8042">
        <v>0</v>
      </c>
      <c r="AF8042">
        <v>1</v>
      </c>
      <c r="AG8042">
        <v>186180.42</v>
      </c>
      <c r="AH8042">
        <v>0</v>
      </c>
    </row>
    <row r="8043" spans="21:34" x14ac:dyDescent="0.25">
      <c r="U8043">
        <v>8042</v>
      </c>
      <c r="V8043">
        <v>15701439</v>
      </c>
      <c r="W8043" t="s">
        <v>741</v>
      </c>
      <c r="X8043">
        <v>698</v>
      </c>
      <c r="Y8043" t="s">
        <v>376</v>
      </c>
      <c r="Z8043" t="s">
        <v>437</v>
      </c>
      <c r="AA8043">
        <v>50</v>
      </c>
      <c r="AB8043">
        <v>1</v>
      </c>
      <c r="AC8043">
        <v>0</v>
      </c>
      <c r="AD8043">
        <v>4</v>
      </c>
      <c r="AE8043">
        <v>1</v>
      </c>
      <c r="AF8043">
        <v>0</v>
      </c>
      <c r="AG8043">
        <v>88566.9</v>
      </c>
      <c r="AH8043">
        <v>1</v>
      </c>
    </row>
    <row r="8044" spans="21:34" x14ac:dyDescent="0.25">
      <c r="U8044">
        <v>8043</v>
      </c>
      <c r="V8044">
        <v>15785352</v>
      </c>
      <c r="W8044" t="s">
        <v>816</v>
      </c>
      <c r="X8044">
        <v>606</v>
      </c>
      <c r="Y8044" t="s">
        <v>374</v>
      </c>
      <c r="Z8044" t="s">
        <v>436</v>
      </c>
      <c r="AA8044">
        <v>37</v>
      </c>
      <c r="AB8044">
        <v>6</v>
      </c>
      <c r="AC8044">
        <v>82373.94</v>
      </c>
      <c r="AD8044">
        <v>1</v>
      </c>
      <c r="AE8044">
        <v>0</v>
      </c>
      <c r="AF8044">
        <v>0</v>
      </c>
      <c r="AG8044">
        <v>172526.9</v>
      </c>
      <c r="AH8044">
        <v>1</v>
      </c>
    </row>
    <row r="8045" spans="21:34" x14ac:dyDescent="0.25">
      <c r="U8045">
        <v>8044</v>
      </c>
      <c r="V8045">
        <v>15616525</v>
      </c>
      <c r="W8045" t="s">
        <v>1675</v>
      </c>
      <c r="X8045">
        <v>720</v>
      </c>
      <c r="Y8045" t="s">
        <v>376</v>
      </c>
      <c r="Z8045" t="s">
        <v>436</v>
      </c>
      <c r="AA8045">
        <v>31</v>
      </c>
      <c r="AB8045">
        <v>4</v>
      </c>
      <c r="AC8045">
        <v>141356.47</v>
      </c>
      <c r="AD8045">
        <v>1</v>
      </c>
      <c r="AE8045">
        <v>0</v>
      </c>
      <c r="AF8045">
        <v>0</v>
      </c>
      <c r="AG8045">
        <v>137985.69</v>
      </c>
      <c r="AH8045">
        <v>0</v>
      </c>
    </row>
    <row r="8046" spans="21:34" x14ac:dyDescent="0.25">
      <c r="U8046">
        <v>8045</v>
      </c>
      <c r="V8046">
        <v>15717489</v>
      </c>
      <c r="W8046" t="s">
        <v>690</v>
      </c>
      <c r="X8046">
        <v>835</v>
      </c>
      <c r="Y8046" t="s">
        <v>374</v>
      </c>
      <c r="Z8046" t="s">
        <v>436</v>
      </c>
      <c r="AA8046">
        <v>23</v>
      </c>
      <c r="AB8046">
        <v>9</v>
      </c>
      <c r="AC8046">
        <v>0</v>
      </c>
      <c r="AD8046">
        <v>1</v>
      </c>
      <c r="AE8046">
        <v>1</v>
      </c>
      <c r="AF8046">
        <v>0</v>
      </c>
      <c r="AG8046">
        <v>19793.73</v>
      </c>
      <c r="AH8046">
        <v>1</v>
      </c>
    </row>
    <row r="8047" spans="21:34" x14ac:dyDescent="0.25">
      <c r="U8047">
        <v>8046</v>
      </c>
      <c r="V8047">
        <v>15795737</v>
      </c>
      <c r="W8047" t="s">
        <v>3251</v>
      </c>
      <c r="X8047">
        <v>771</v>
      </c>
      <c r="Y8047" t="s">
        <v>376</v>
      </c>
      <c r="Z8047" t="s">
        <v>437</v>
      </c>
      <c r="AA8047">
        <v>47</v>
      </c>
      <c r="AB8047">
        <v>3</v>
      </c>
      <c r="AC8047">
        <v>72664</v>
      </c>
      <c r="AD8047">
        <v>2</v>
      </c>
      <c r="AE8047">
        <v>1</v>
      </c>
      <c r="AF8047">
        <v>1</v>
      </c>
      <c r="AG8047">
        <v>107874.39</v>
      </c>
      <c r="AH8047">
        <v>0</v>
      </c>
    </row>
    <row r="8048" spans="21:34" x14ac:dyDescent="0.25">
      <c r="U8048">
        <v>8047</v>
      </c>
      <c r="V8048">
        <v>15693877</v>
      </c>
      <c r="W8048" t="s">
        <v>1475</v>
      </c>
      <c r="X8048">
        <v>811</v>
      </c>
      <c r="Y8048" t="s">
        <v>374</v>
      </c>
      <c r="Z8048" t="s">
        <v>437</v>
      </c>
      <c r="AA8048">
        <v>47</v>
      </c>
      <c r="AB8048">
        <v>3</v>
      </c>
      <c r="AC8048">
        <v>123365.34</v>
      </c>
      <c r="AD8048">
        <v>2</v>
      </c>
      <c r="AE8048">
        <v>0</v>
      </c>
      <c r="AF8048">
        <v>0</v>
      </c>
      <c r="AG8048">
        <v>171995.34</v>
      </c>
      <c r="AH8048">
        <v>0</v>
      </c>
    </row>
    <row r="8049" spans="21:34" x14ac:dyDescent="0.25">
      <c r="U8049">
        <v>8048</v>
      </c>
      <c r="V8049">
        <v>15576111</v>
      </c>
      <c r="W8049" t="s">
        <v>3252</v>
      </c>
      <c r="X8049">
        <v>734</v>
      </c>
      <c r="Y8049" t="s">
        <v>378</v>
      </c>
      <c r="Z8049" t="s">
        <v>436</v>
      </c>
      <c r="AA8049">
        <v>33</v>
      </c>
      <c r="AB8049">
        <v>5</v>
      </c>
      <c r="AC8049">
        <v>121898.58</v>
      </c>
      <c r="AD8049">
        <v>1</v>
      </c>
      <c r="AE8049">
        <v>1</v>
      </c>
      <c r="AF8049">
        <v>0</v>
      </c>
      <c r="AG8049">
        <v>61829.89</v>
      </c>
      <c r="AH8049">
        <v>0</v>
      </c>
    </row>
    <row r="8050" spans="21:34" x14ac:dyDescent="0.25">
      <c r="U8050">
        <v>8049</v>
      </c>
      <c r="V8050">
        <v>15595713</v>
      </c>
      <c r="W8050" t="s">
        <v>2262</v>
      </c>
      <c r="X8050">
        <v>548</v>
      </c>
      <c r="Y8050" t="s">
        <v>376</v>
      </c>
      <c r="Z8050" t="s">
        <v>436</v>
      </c>
      <c r="AA8050">
        <v>33</v>
      </c>
      <c r="AB8050">
        <v>6</v>
      </c>
      <c r="AC8050">
        <v>0</v>
      </c>
      <c r="AD8050">
        <v>1</v>
      </c>
      <c r="AE8050">
        <v>1</v>
      </c>
      <c r="AF8050">
        <v>1</v>
      </c>
      <c r="AG8050">
        <v>31728.35</v>
      </c>
      <c r="AH8050">
        <v>0</v>
      </c>
    </row>
    <row r="8051" spans="21:34" x14ac:dyDescent="0.25">
      <c r="U8051">
        <v>8050</v>
      </c>
      <c r="V8051">
        <v>15808868</v>
      </c>
      <c r="W8051" t="s">
        <v>1809</v>
      </c>
      <c r="X8051">
        <v>652</v>
      </c>
      <c r="Y8051" t="s">
        <v>374</v>
      </c>
      <c r="Z8051" t="s">
        <v>437</v>
      </c>
      <c r="AA8051">
        <v>31</v>
      </c>
      <c r="AB8051">
        <v>3</v>
      </c>
      <c r="AC8051">
        <v>103696.97</v>
      </c>
      <c r="AD8051">
        <v>3</v>
      </c>
      <c r="AE8051">
        <v>0</v>
      </c>
      <c r="AF8051">
        <v>0</v>
      </c>
      <c r="AG8051">
        <v>155221.04999999999</v>
      </c>
      <c r="AH8051">
        <v>1</v>
      </c>
    </row>
    <row r="8052" spans="21:34" x14ac:dyDescent="0.25">
      <c r="U8052">
        <v>8051</v>
      </c>
      <c r="V8052">
        <v>15708193</v>
      </c>
      <c r="W8052" t="s">
        <v>1546</v>
      </c>
      <c r="X8052">
        <v>707</v>
      </c>
      <c r="Y8052" t="s">
        <v>374</v>
      </c>
      <c r="Z8052" t="s">
        <v>436</v>
      </c>
      <c r="AA8052">
        <v>33</v>
      </c>
      <c r="AB8052">
        <v>2</v>
      </c>
      <c r="AC8052">
        <v>0</v>
      </c>
      <c r="AD8052">
        <v>2</v>
      </c>
      <c r="AE8052">
        <v>0</v>
      </c>
      <c r="AF8052">
        <v>0</v>
      </c>
      <c r="AG8052">
        <v>130866.95</v>
      </c>
      <c r="AH8052">
        <v>0</v>
      </c>
    </row>
    <row r="8053" spans="21:34" x14ac:dyDescent="0.25">
      <c r="U8053">
        <v>8052</v>
      </c>
      <c r="V8053">
        <v>15697801</v>
      </c>
      <c r="W8053" t="s">
        <v>2973</v>
      </c>
      <c r="X8053">
        <v>605</v>
      </c>
      <c r="Y8053" t="s">
        <v>378</v>
      </c>
      <c r="Z8053" t="s">
        <v>437</v>
      </c>
      <c r="AA8053">
        <v>56</v>
      </c>
      <c r="AB8053">
        <v>1</v>
      </c>
      <c r="AC8053">
        <v>74129.179999999993</v>
      </c>
      <c r="AD8053">
        <v>2</v>
      </c>
      <c r="AE8053">
        <v>1</v>
      </c>
      <c r="AF8053">
        <v>1</v>
      </c>
      <c r="AG8053">
        <v>62199.78</v>
      </c>
      <c r="AH8053">
        <v>1</v>
      </c>
    </row>
    <row r="8054" spans="21:34" x14ac:dyDescent="0.25">
      <c r="U8054">
        <v>8053</v>
      </c>
      <c r="V8054">
        <v>15770121</v>
      </c>
      <c r="W8054" t="s">
        <v>3253</v>
      </c>
      <c r="X8054">
        <v>623</v>
      </c>
      <c r="Y8054" t="s">
        <v>374</v>
      </c>
      <c r="Z8054" t="s">
        <v>437</v>
      </c>
      <c r="AA8054">
        <v>34</v>
      </c>
      <c r="AB8054">
        <v>9</v>
      </c>
      <c r="AC8054">
        <v>0</v>
      </c>
      <c r="AD8054">
        <v>1</v>
      </c>
      <c r="AE8054">
        <v>1</v>
      </c>
      <c r="AF8054">
        <v>0</v>
      </c>
      <c r="AG8054">
        <v>24255.21</v>
      </c>
      <c r="AH8054">
        <v>0</v>
      </c>
    </row>
    <row r="8055" spans="21:34" x14ac:dyDescent="0.25">
      <c r="U8055">
        <v>8054</v>
      </c>
      <c r="V8055">
        <v>15800524</v>
      </c>
      <c r="W8055" t="s">
        <v>2276</v>
      </c>
      <c r="X8055">
        <v>686</v>
      </c>
      <c r="Y8055" t="s">
        <v>378</v>
      </c>
      <c r="Z8055" t="s">
        <v>436</v>
      </c>
      <c r="AA8055">
        <v>29</v>
      </c>
      <c r="AB8055">
        <v>3</v>
      </c>
      <c r="AC8055">
        <v>185379.02</v>
      </c>
      <c r="AD8055">
        <v>1</v>
      </c>
      <c r="AE8055">
        <v>1</v>
      </c>
      <c r="AF8055">
        <v>0</v>
      </c>
      <c r="AG8055">
        <v>64679.07</v>
      </c>
      <c r="AH8055">
        <v>0</v>
      </c>
    </row>
    <row r="8056" spans="21:34" x14ac:dyDescent="0.25">
      <c r="U8056">
        <v>8055</v>
      </c>
      <c r="V8056">
        <v>15686236</v>
      </c>
      <c r="W8056" t="s">
        <v>695</v>
      </c>
      <c r="X8056">
        <v>525</v>
      </c>
      <c r="Y8056" t="s">
        <v>378</v>
      </c>
      <c r="Z8056" t="s">
        <v>437</v>
      </c>
      <c r="AA8056">
        <v>47</v>
      </c>
      <c r="AB8056">
        <v>1</v>
      </c>
      <c r="AC8056">
        <v>118087.67999999999</v>
      </c>
      <c r="AD8056">
        <v>1</v>
      </c>
      <c r="AE8056">
        <v>1</v>
      </c>
      <c r="AF8056">
        <v>0</v>
      </c>
      <c r="AG8056">
        <v>88120.78</v>
      </c>
      <c r="AH8056">
        <v>1</v>
      </c>
    </row>
    <row r="8057" spans="21:34" x14ac:dyDescent="0.25">
      <c r="U8057">
        <v>8056</v>
      </c>
      <c r="V8057">
        <v>15659807</v>
      </c>
      <c r="W8057" t="s">
        <v>1009</v>
      </c>
      <c r="X8057">
        <v>657</v>
      </c>
      <c r="Y8057" t="s">
        <v>376</v>
      </c>
      <c r="Z8057" t="s">
        <v>436</v>
      </c>
      <c r="AA8057">
        <v>41</v>
      </c>
      <c r="AB8057">
        <v>8</v>
      </c>
      <c r="AC8057">
        <v>109402.13</v>
      </c>
      <c r="AD8057">
        <v>1</v>
      </c>
      <c r="AE8057">
        <v>1</v>
      </c>
      <c r="AF8057">
        <v>1</v>
      </c>
      <c r="AG8057">
        <v>66463.62</v>
      </c>
      <c r="AH8057">
        <v>0</v>
      </c>
    </row>
    <row r="8058" spans="21:34" x14ac:dyDescent="0.25">
      <c r="U8058">
        <v>8057</v>
      </c>
      <c r="V8058">
        <v>15736078</v>
      </c>
      <c r="W8058" t="s">
        <v>807</v>
      </c>
      <c r="X8058">
        <v>730</v>
      </c>
      <c r="Y8058" t="s">
        <v>378</v>
      </c>
      <c r="Z8058" t="s">
        <v>437</v>
      </c>
      <c r="AA8058">
        <v>33</v>
      </c>
      <c r="AB8058">
        <v>7</v>
      </c>
      <c r="AC8058">
        <v>130367.87</v>
      </c>
      <c r="AD8058">
        <v>1</v>
      </c>
      <c r="AE8058">
        <v>1</v>
      </c>
      <c r="AF8058">
        <v>0</v>
      </c>
      <c r="AG8058">
        <v>15142.1</v>
      </c>
      <c r="AH8058">
        <v>1</v>
      </c>
    </row>
    <row r="8059" spans="21:34" x14ac:dyDescent="0.25">
      <c r="U8059">
        <v>8058</v>
      </c>
      <c r="V8059">
        <v>15620836</v>
      </c>
      <c r="W8059" t="s">
        <v>1849</v>
      </c>
      <c r="X8059">
        <v>816</v>
      </c>
      <c r="Y8059" t="s">
        <v>378</v>
      </c>
      <c r="Z8059" t="s">
        <v>437</v>
      </c>
      <c r="AA8059">
        <v>34</v>
      </c>
      <c r="AB8059">
        <v>2</v>
      </c>
      <c r="AC8059">
        <v>108410.87</v>
      </c>
      <c r="AD8059">
        <v>2</v>
      </c>
      <c r="AE8059">
        <v>1</v>
      </c>
      <c r="AF8059">
        <v>0</v>
      </c>
      <c r="AG8059">
        <v>102908.91</v>
      </c>
      <c r="AH8059">
        <v>0</v>
      </c>
    </row>
    <row r="8060" spans="21:34" x14ac:dyDescent="0.25">
      <c r="U8060">
        <v>8059</v>
      </c>
      <c r="V8060">
        <v>15698184</v>
      </c>
      <c r="W8060" t="s">
        <v>819</v>
      </c>
      <c r="X8060">
        <v>484</v>
      </c>
      <c r="Y8060" t="s">
        <v>374</v>
      </c>
      <c r="Z8060" t="s">
        <v>437</v>
      </c>
      <c r="AA8060">
        <v>50</v>
      </c>
      <c r="AB8060">
        <v>2</v>
      </c>
      <c r="AC8060">
        <v>90408.16</v>
      </c>
      <c r="AD8060">
        <v>2</v>
      </c>
      <c r="AE8060">
        <v>0</v>
      </c>
      <c r="AF8060">
        <v>0</v>
      </c>
      <c r="AG8060">
        <v>48170.57</v>
      </c>
      <c r="AH8060">
        <v>0</v>
      </c>
    </row>
    <row r="8061" spans="21:34" x14ac:dyDescent="0.25">
      <c r="U8061">
        <v>8060</v>
      </c>
      <c r="V8061">
        <v>15717643</v>
      </c>
      <c r="W8061" t="s">
        <v>3254</v>
      </c>
      <c r="X8061">
        <v>728</v>
      </c>
      <c r="Y8061" t="s">
        <v>374</v>
      </c>
      <c r="Z8061" t="s">
        <v>437</v>
      </c>
      <c r="AA8061">
        <v>34</v>
      </c>
      <c r="AB8061">
        <v>6</v>
      </c>
      <c r="AC8061">
        <v>90425.15</v>
      </c>
      <c r="AD8061">
        <v>2</v>
      </c>
      <c r="AE8061">
        <v>1</v>
      </c>
      <c r="AF8061">
        <v>1</v>
      </c>
      <c r="AG8061">
        <v>11597.69</v>
      </c>
      <c r="AH8061">
        <v>0</v>
      </c>
    </row>
    <row r="8062" spans="21:34" x14ac:dyDescent="0.25">
      <c r="U8062">
        <v>8061</v>
      </c>
      <c r="V8062">
        <v>15776596</v>
      </c>
      <c r="W8062" t="s">
        <v>1525</v>
      </c>
      <c r="X8062">
        <v>730</v>
      </c>
      <c r="Y8062" t="s">
        <v>376</v>
      </c>
      <c r="Z8062" t="s">
        <v>437</v>
      </c>
      <c r="AA8062">
        <v>39</v>
      </c>
      <c r="AB8062">
        <v>6</v>
      </c>
      <c r="AC8062">
        <v>140094.59</v>
      </c>
      <c r="AD8062">
        <v>1</v>
      </c>
      <c r="AE8062">
        <v>1</v>
      </c>
      <c r="AF8062">
        <v>0</v>
      </c>
      <c r="AG8062">
        <v>172450.04</v>
      </c>
      <c r="AH8062">
        <v>1</v>
      </c>
    </row>
    <row r="8063" spans="21:34" x14ac:dyDescent="0.25">
      <c r="U8063">
        <v>8062</v>
      </c>
      <c r="V8063">
        <v>15814757</v>
      </c>
      <c r="W8063" t="s">
        <v>1512</v>
      </c>
      <c r="X8063">
        <v>477</v>
      </c>
      <c r="Y8063" t="s">
        <v>376</v>
      </c>
      <c r="Z8063" t="s">
        <v>436</v>
      </c>
      <c r="AA8063">
        <v>31</v>
      </c>
      <c r="AB8063">
        <v>9</v>
      </c>
      <c r="AC8063">
        <v>0</v>
      </c>
      <c r="AD8063">
        <v>2</v>
      </c>
      <c r="AE8063">
        <v>0</v>
      </c>
      <c r="AF8063">
        <v>1</v>
      </c>
      <c r="AG8063">
        <v>184061.17</v>
      </c>
      <c r="AH8063">
        <v>0</v>
      </c>
    </row>
    <row r="8064" spans="21:34" x14ac:dyDescent="0.25">
      <c r="U8064">
        <v>8063</v>
      </c>
      <c r="V8064">
        <v>15812607</v>
      </c>
      <c r="W8064" t="s">
        <v>1693</v>
      </c>
      <c r="X8064">
        <v>663</v>
      </c>
      <c r="Y8064" t="s">
        <v>378</v>
      </c>
      <c r="Z8064" t="s">
        <v>437</v>
      </c>
      <c r="AA8064">
        <v>46</v>
      </c>
      <c r="AB8064">
        <v>6</v>
      </c>
      <c r="AC8064">
        <v>95439.4</v>
      </c>
      <c r="AD8064">
        <v>1</v>
      </c>
      <c r="AE8064">
        <v>1</v>
      </c>
      <c r="AF8064">
        <v>1</v>
      </c>
      <c r="AG8064">
        <v>21038.58</v>
      </c>
      <c r="AH8064">
        <v>1</v>
      </c>
    </row>
    <row r="8065" spans="21:34" x14ac:dyDescent="0.25">
      <c r="U8065">
        <v>8064</v>
      </c>
      <c r="V8065">
        <v>15663888</v>
      </c>
      <c r="W8065" t="s">
        <v>2624</v>
      </c>
      <c r="X8065">
        <v>549</v>
      </c>
      <c r="Y8065" t="s">
        <v>378</v>
      </c>
      <c r="Z8065" t="s">
        <v>436</v>
      </c>
      <c r="AA8065">
        <v>34</v>
      </c>
      <c r="AB8065">
        <v>6</v>
      </c>
      <c r="AC8065">
        <v>204017.4</v>
      </c>
      <c r="AD8065">
        <v>2</v>
      </c>
      <c r="AE8065">
        <v>1</v>
      </c>
      <c r="AF8065">
        <v>0</v>
      </c>
      <c r="AG8065">
        <v>109538.35</v>
      </c>
      <c r="AH8065">
        <v>0</v>
      </c>
    </row>
    <row r="8066" spans="21:34" x14ac:dyDescent="0.25">
      <c r="U8066">
        <v>8065</v>
      </c>
      <c r="V8066">
        <v>15748882</v>
      </c>
      <c r="W8066" t="s">
        <v>1551</v>
      </c>
      <c r="X8066">
        <v>714</v>
      </c>
      <c r="Y8066" t="s">
        <v>376</v>
      </c>
      <c r="Z8066" t="s">
        <v>436</v>
      </c>
      <c r="AA8066">
        <v>29</v>
      </c>
      <c r="AB8066">
        <v>9</v>
      </c>
      <c r="AC8066">
        <v>0</v>
      </c>
      <c r="AD8066">
        <v>2</v>
      </c>
      <c r="AE8066">
        <v>1</v>
      </c>
      <c r="AF8066">
        <v>0</v>
      </c>
      <c r="AG8066">
        <v>129192.55</v>
      </c>
      <c r="AH8066">
        <v>0</v>
      </c>
    </row>
    <row r="8067" spans="21:34" x14ac:dyDescent="0.25">
      <c r="U8067">
        <v>8066</v>
      </c>
      <c r="V8067">
        <v>15690829</v>
      </c>
      <c r="W8067" t="s">
        <v>3255</v>
      </c>
      <c r="X8067">
        <v>430</v>
      </c>
      <c r="Y8067" t="s">
        <v>378</v>
      </c>
      <c r="Z8067" t="s">
        <v>436</v>
      </c>
      <c r="AA8067">
        <v>49</v>
      </c>
      <c r="AB8067">
        <v>3</v>
      </c>
      <c r="AC8067">
        <v>137115.16</v>
      </c>
      <c r="AD8067">
        <v>1</v>
      </c>
      <c r="AE8067">
        <v>1</v>
      </c>
      <c r="AF8067">
        <v>0</v>
      </c>
      <c r="AG8067">
        <v>146516.85999999999</v>
      </c>
      <c r="AH8067">
        <v>1</v>
      </c>
    </row>
    <row r="8068" spans="21:34" x14ac:dyDescent="0.25">
      <c r="U8068">
        <v>8067</v>
      </c>
      <c r="V8068">
        <v>15695819</v>
      </c>
      <c r="W8068" t="s">
        <v>2223</v>
      </c>
      <c r="X8068">
        <v>504</v>
      </c>
      <c r="Y8068" t="s">
        <v>378</v>
      </c>
      <c r="Z8068" t="s">
        <v>436</v>
      </c>
      <c r="AA8068">
        <v>43</v>
      </c>
      <c r="AB8068">
        <v>5</v>
      </c>
      <c r="AC8068">
        <v>134740.19</v>
      </c>
      <c r="AD8068">
        <v>2</v>
      </c>
      <c r="AE8068">
        <v>1</v>
      </c>
      <c r="AF8068">
        <v>0</v>
      </c>
      <c r="AG8068">
        <v>181430.91</v>
      </c>
      <c r="AH8068">
        <v>0</v>
      </c>
    </row>
    <row r="8069" spans="21:34" x14ac:dyDescent="0.25">
      <c r="U8069">
        <v>8068</v>
      </c>
      <c r="V8069">
        <v>15696834</v>
      </c>
      <c r="W8069" t="s">
        <v>3256</v>
      </c>
      <c r="X8069">
        <v>530</v>
      </c>
      <c r="Y8069" t="s">
        <v>374</v>
      </c>
      <c r="Z8069" t="s">
        <v>437</v>
      </c>
      <c r="AA8069">
        <v>29</v>
      </c>
      <c r="AB8069">
        <v>5</v>
      </c>
      <c r="AC8069">
        <v>0</v>
      </c>
      <c r="AD8069">
        <v>2</v>
      </c>
      <c r="AE8069">
        <v>0</v>
      </c>
      <c r="AF8069">
        <v>0</v>
      </c>
      <c r="AG8069">
        <v>121451.21</v>
      </c>
      <c r="AH8069">
        <v>0</v>
      </c>
    </row>
    <row r="8070" spans="21:34" x14ac:dyDescent="0.25">
      <c r="U8070">
        <v>8069</v>
      </c>
      <c r="V8070">
        <v>15797710</v>
      </c>
      <c r="W8070" t="s">
        <v>1800</v>
      </c>
      <c r="X8070">
        <v>619</v>
      </c>
      <c r="Y8070" t="s">
        <v>378</v>
      </c>
      <c r="Z8070" t="s">
        <v>436</v>
      </c>
      <c r="AA8070">
        <v>29</v>
      </c>
      <c r="AB8070">
        <v>4</v>
      </c>
      <c r="AC8070">
        <v>98955.87</v>
      </c>
      <c r="AD8070">
        <v>1</v>
      </c>
      <c r="AE8070">
        <v>0</v>
      </c>
      <c r="AF8070">
        <v>1</v>
      </c>
      <c r="AG8070">
        <v>131712.51</v>
      </c>
      <c r="AH8070">
        <v>0</v>
      </c>
    </row>
    <row r="8071" spans="21:34" x14ac:dyDescent="0.25">
      <c r="U8071">
        <v>8070</v>
      </c>
      <c r="V8071">
        <v>15700654</v>
      </c>
      <c r="W8071" t="s">
        <v>3257</v>
      </c>
      <c r="X8071">
        <v>617</v>
      </c>
      <c r="Y8071" t="s">
        <v>378</v>
      </c>
      <c r="Z8071" t="s">
        <v>436</v>
      </c>
      <c r="AA8071">
        <v>44</v>
      </c>
      <c r="AB8071">
        <v>9</v>
      </c>
      <c r="AC8071">
        <v>49157.09</v>
      </c>
      <c r="AD8071">
        <v>2</v>
      </c>
      <c r="AE8071">
        <v>1</v>
      </c>
      <c r="AF8071">
        <v>0</v>
      </c>
      <c r="AG8071">
        <v>53294.17</v>
      </c>
      <c r="AH8071">
        <v>0</v>
      </c>
    </row>
    <row r="8072" spans="21:34" x14ac:dyDescent="0.25">
      <c r="U8072">
        <v>8071</v>
      </c>
      <c r="V8072">
        <v>15583764</v>
      </c>
      <c r="W8072" t="s">
        <v>3258</v>
      </c>
      <c r="X8072">
        <v>791</v>
      </c>
      <c r="Y8072" t="s">
        <v>378</v>
      </c>
      <c r="Z8072" t="s">
        <v>436</v>
      </c>
      <c r="AA8072">
        <v>31</v>
      </c>
      <c r="AB8072">
        <v>1</v>
      </c>
      <c r="AC8072">
        <v>130240.33</v>
      </c>
      <c r="AD8072">
        <v>1</v>
      </c>
      <c r="AE8072">
        <v>0</v>
      </c>
      <c r="AF8072">
        <v>0</v>
      </c>
      <c r="AG8072">
        <v>96546.55</v>
      </c>
      <c r="AH8072">
        <v>0</v>
      </c>
    </row>
    <row r="8073" spans="21:34" x14ac:dyDescent="0.25">
      <c r="U8073">
        <v>8072</v>
      </c>
      <c r="V8073">
        <v>15688849</v>
      </c>
      <c r="W8073" t="s">
        <v>690</v>
      </c>
      <c r="X8073">
        <v>609</v>
      </c>
      <c r="Y8073" t="s">
        <v>374</v>
      </c>
      <c r="Z8073" t="s">
        <v>436</v>
      </c>
      <c r="AA8073">
        <v>48</v>
      </c>
      <c r="AB8073">
        <v>1</v>
      </c>
      <c r="AC8073">
        <v>108019.27</v>
      </c>
      <c r="AD8073">
        <v>3</v>
      </c>
      <c r="AE8073">
        <v>1</v>
      </c>
      <c r="AF8073">
        <v>1</v>
      </c>
      <c r="AG8073">
        <v>184524.65</v>
      </c>
      <c r="AH8073">
        <v>1</v>
      </c>
    </row>
    <row r="8074" spans="21:34" x14ac:dyDescent="0.25">
      <c r="U8074">
        <v>8073</v>
      </c>
      <c r="V8074">
        <v>15661473</v>
      </c>
      <c r="W8074" t="s">
        <v>647</v>
      </c>
      <c r="X8074">
        <v>780</v>
      </c>
      <c r="Y8074" t="s">
        <v>378</v>
      </c>
      <c r="Z8074" t="s">
        <v>436</v>
      </c>
      <c r="AA8074">
        <v>51</v>
      </c>
      <c r="AB8074">
        <v>4</v>
      </c>
      <c r="AC8074">
        <v>126725.25</v>
      </c>
      <c r="AD8074">
        <v>1</v>
      </c>
      <c r="AE8074">
        <v>1</v>
      </c>
      <c r="AF8074">
        <v>0</v>
      </c>
      <c r="AG8074">
        <v>195259.31</v>
      </c>
      <c r="AH8074">
        <v>1</v>
      </c>
    </row>
    <row r="8075" spans="21:34" x14ac:dyDescent="0.25">
      <c r="U8075">
        <v>8074</v>
      </c>
      <c r="V8075">
        <v>15601030</v>
      </c>
      <c r="W8075" t="s">
        <v>3259</v>
      </c>
      <c r="X8075">
        <v>777</v>
      </c>
      <c r="Y8075" t="s">
        <v>378</v>
      </c>
      <c r="Z8075" t="s">
        <v>437</v>
      </c>
      <c r="AA8075">
        <v>34</v>
      </c>
      <c r="AB8075">
        <v>5</v>
      </c>
      <c r="AC8075">
        <v>96693.66</v>
      </c>
      <c r="AD8075">
        <v>1</v>
      </c>
      <c r="AE8075">
        <v>1</v>
      </c>
      <c r="AF8075">
        <v>1</v>
      </c>
      <c r="AG8075">
        <v>172618.52</v>
      </c>
      <c r="AH8075">
        <v>0</v>
      </c>
    </row>
    <row r="8076" spans="21:34" x14ac:dyDescent="0.25">
      <c r="U8076">
        <v>8075</v>
      </c>
      <c r="V8076">
        <v>15789557</v>
      </c>
      <c r="W8076" t="s">
        <v>3260</v>
      </c>
      <c r="X8076">
        <v>817</v>
      </c>
      <c r="Y8076" t="s">
        <v>378</v>
      </c>
      <c r="Z8076" t="s">
        <v>437</v>
      </c>
      <c r="AA8076">
        <v>27</v>
      </c>
      <c r="AB8076">
        <v>7</v>
      </c>
      <c r="AC8076">
        <v>129810.6</v>
      </c>
      <c r="AD8076">
        <v>1</v>
      </c>
      <c r="AE8076">
        <v>1</v>
      </c>
      <c r="AF8076">
        <v>1</v>
      </c>
      <c r="AG8076">
        <v>59259.44</v>
      </c>
      <c r="AH8076">
        <v>0</v>
      </c>
    </row>
    <row r="8077" spans="21:34" x14ac:dyDescent="0.25">
      <c r="U8077">
        <v>8076</v>
      </c>
      <c r="V8077">
        <v>15745250</v>
      </c>
      <c r="W8077" t="s">
        <v>1571</v>
      </c>
      <c r="X8077">
        <v>850</v>
      </c>
      <c r="Y8077" t="s">
        <v>374</v>
      </c>
      <c r="Z8077" t="s">
        <v>436</v>
      </c>
      <c r="AA8077">
        <v>58</v>
      </c>
      <c r="AB8077">
        <v>8</v>
      </c>
      <c r="AC8077">
        <v>156652.13</v>
      </c>
      <c r="AD8077">
        <v>1</v>
      </c>
      <c r="AE8077">
        <v>0</v>
      </c>
      <c r="AF8077">
        <v>0</v>
      </c>
      <c r="AG8077">
        <v>25899.21</v>
      </c>
      <c r="AH8077">
        <v>1</v>
      </c>
    </row>
    <row r="8078" spans="21:34" x14ac:dyDescent="0.25">
      <c r="U8078">
        <v>8077</v>
      </c>
      <c r="V8078">
        <v>15590349</v>
      </c>
      <c r="W8078" t="s">
        <v>3261</v>
      </c>
      <c r="X8078">
        <v>732</v>
      </c>
      <c r="Y8078" t="s">
        <v>374</v>
      </c>
      <c r="Z8078" t="s">
        <v>437</v>
      </c>
      <c r="AA8078">
        <v>36</v>
      </c>
      <c r="AB8078">
        <v>9</v>
      </c>
      <c r="AC8078">
        <v>0</v>
      </c>
      <c r="AD8078">
        <v>1</v>
      </c>
      <c r="AE8078">
        <v>0</v>
      </c>
      <c r="AF8078">
        <v>0</v>
      </c>
      <c r="AG8078">
        <v>3749</v>
      </c>
      <c r="AH8078">
        <v>1</v>
      </c>
    </row>
    <row r="8079" spans="21:34" x14ac:dyDescent="0.25">
      <c r="U8079">
        <v>8078</v>
      </c>
      <c r="V8079">
        <v>15741693</v>
      </c>
      <c r="W8079" t="s">
        <v>3262</v>
      </c>
      <c r="X8079">
        <v>693</v>
      </c>
      <c r="Y8079" t="s">
        <v>374</v>
      </c>
      <c r="Z8079" t="s">
        <v>436</v>
      </c>
      <c r="AA8079">
        <v>40</v>
      </c>
      <c r="AB8079">
        <v>4</v>
      </c>
      <c r="AC8079">
        <v>130661.96</v>
      </c>
      <c r="AD8079">
        <v>1</v>
      </c>
      <c r="AE8079">
        <v>1</v>
      </c>
      <c r="AF8079">
        <v>1</v>
      </c>
      <c r="AG8079">
        <v>101918.96</v>
      </c>
      <c r="AH8079">
        <v>0</v>
      </c>
    </row>
    <row r="8080" spans="21:34" x14ac:dyDescent="0.25">
      <c r="U8080">
        <v>8079</v>
      </c>
      <c r="V8080">
        <v>15618446</v>
      </c>
      <c r="W8080" t="s">
        <v>1238</v>
      </c>
      <c r="X8080">
        <v>576</v>
      </c>
      <c r="Y8080" t="s">
        <v>374</v>
      </c>
      <c r="Z8080" t="s">
        <v>437</v>
      </c>
      <c r="AA8080">
        <v>50</v>
      </c>
      <c r="AB8080">
        <v>8</v>
      </c>
      <c r="AC8080">
        <v>0</v>
      </c>
      <c r="AD8080">
        <v>2</v>
      </c>
      <c r="AE8080">
        <v>1</v>
      </c>
      <c r="AF8080">
        <v>1</v>
      </c>
      <c r="AG8080">
        <v>57802.62</v>
      </c>
      <c r="AH8080">
        <v>0</v>
      </c>
    </row>
    <row r="8081" spans="21:34" x14ac:dyDescent="0.25">
      <c r="U8081">
        <v>8080</v>
      </c>
      <c r="V8081">
        <v>15766552</v>
      </c>
      <c r="W8081" t="s">
        <v>884</v>
      </c>
      <c r="X8081">
        <v>643</v>
      </c>
      <c r="Y8081" t="s">
        <v>374</v>
      </c>
      <c r="Z8081" t="s">
        <v>436</v>
      </c>
      <c r="AA8081">
        <v>37</v>
      </c>
      <c r="AB8081">
        <v>6</v>
      </c>
      <c r="AC8081">
        <v>0</v>
      </c>
      <c r="AD8081">
        <v>2</v>
      </c>
      <c r="AE8081">
        <v>0</v>
      </c>
      <c r="AF8081">
        <v>0</v>
      </c>
      <c r="AG8081">
        <v>142454.76999999999</v>
      </c>
      <c r="AH8081">
        <v>0</v>
      </c>
    </row>
    <row r="8082" spans="21:34" x14ac:dyDescent="0.25">
      <c r="U8082">
        <v>8081</v>
      </c>
      <c r="V8082">
        <v>15668775</v>
      </c>
      <c r="W8082" t="s">
        <v>3263</v>
      </c>
      <c r="X8082">
        <v>757</v>
      </c>
      <c r="Y8082" t="s">
        <v>374</v>
      </c>
      <c r="Z8082" t="s">
        <v>436</v>
      </c>
      <c r="AA8082">
        <v>47</v>
      </c>
      <c r="AB8082">
        <v>3</v>
      </c>
      <c r="AC8082">
        <v>130747.1</v>
      </c>
      <c r="AD8082">
        <v>1</v>
      </c>
      <c r="AE8082">
        <v>1</v>
      </c>
      <c r="AF8082">
        <v>0</v>
      </c>
      <c r="AG8082">
        <v>143829.54</v>
      </c>
      <c r="AH8082">
        <v>0</v>
      </c>
    </row>
    <row r="8083" spans="21:34" x14ac:dyDescent="0.25">
      <c r="U8083">
        <v>8082</v>
      </c>
      <c r="V8083">
        <v>15757895</v>
      </c>
      <c r="W8083" t="s">
        <v>690</v>
      </c>
      <c r="X8083">
        <v>569</v>
      </c>
      <c r="Y8083" t="s">
        <v>378</v>
      </c>
      <c r="Z8083" t="s">
        <v>436</v>
      </c>
      <c r="AA8083">
        <v>30</v>
      </c>
      <c r="AB8083">
        <v>6</v>
      </c>
      <c r="AC8083">
        <v>106629.49</v>
      </c>
      <c r="AD8083">
        <v>1</v>
      </c>
      <c r="AE8083">
        <v>0</v>
      </c>
      <c r="AF8083">
        <v>1</v>
      </c>
      <c r="AG8083">
        <v>44114.879999999997</v>
      </c>
      <c r="AH8083">
        <v>0</v>
      </c>
    </row>
    <row r="8084" spans="21:34" x14ac:dyDescent="0.25">
      <c r="U8084">
        <v>8083</v>
      </c>
      <c r="V8084">
        <v>15774551</v>
      </c>
      <c r="W8084" t="s">
        <v>1586</v>
      </c>
      <c r="X8084">
        <v>772</v>
      </c>
      <c r="Y8084" t="s">
        <v>376</v>
      </c>
      <c r="Z8084" t="s">
        <v>436</v>
      </c>
      <c r="AA8084">
        <v>36</v>
      </c>
      <c r="AB8084">
        <v>3</v>
      </c>
      <c r="AC8084">
        <v>112029.83</v>
      </c>
      <c r="AD8084">
        <v>1</v>
      </c>
      <c r="AE8084">
        <v>1</v>
      </c>
      <c r="AF8084">
        <v>1</v>
      </c>
      <c r="AG8084">
        <v>186948.35</v>
      </c>
      <c r="AH8084">
        <v>0</v>
      </c>
    </row>
    <row r="8085" spans="21:34" x14ac:dyDescent="0.25">
      <c r="U8085">
        <v>8084</v>
      </c>
      <c r="V8085">
        <v>15684011</v>
      </c>
      <c r="W8085" t="s">
        <v>841</v>
      </c>
      <c r="X8085">
        <v>576</v>
      </c>
      <c r="Y8085" t="s">
        <v>378</v>
      </c>
      <c r="Z8085" t="s">
        <v>436</v>
      </c>
      <c r="AA8085">
        <v>29</v>
      </c>
      <c r="AB8085">
        <v>7</v>
      </c>
      <c r="AC8085">
        <v>130575.26</v>
      </c>
      <c r="AD8085">
        <v>1</v>
      </c>
      <c r="AE8085">
        <v>0</v>
      </c>
      <c r="AF8085">
        <v>1</v>
      </c>
      <c r="AG8085">
        <v>173629.78</v>
      </c>
      <c r="AH8085">
        <v>0</v>
      </c>
    </row>
    <row r="8086" spans="21:34" x14ac:dyDescent="0.25">
      <c r="U8086">
        <v>8085</v>
      </c>
      <c r="V8086">
        <v>15736146</v>
      </c>
      <c r="W8086" t="s">
        <v>3208</v>
      </c>
      <c r="X8086">
        <v>608</v>
      </c>
      <c r="Y8086" t="s">
        <v>378</v>
      </c>
      <c r="Z8086" t="s">
        <v>436</v>
      </c>
      <c r="AA8086">
        <v>28</v>
      </c>
      <c r="AB8086">
        <v>4</v>
      </c>
      <c r="AC8086">
        <v>96679.71</v>
      </c>
      <c r="AD8086">
        <v>1</v>
      </c>
      <c r="AE8086">
        <v>1</v>
      </c>
      <c r="AF8086">
        <v>1</v>
      </c>
      <c r="AG8086">
        <v>49133.45</v>
      </c>
      <c r="AH8086">
        <v>0</v>
      </c>
    </row>
    <row r="8087" spans="21:34" x14ac:dyDescent="0.25">
      <c r="U8087">
        <v>8086</v>
      </c>
      <c r="V8087">
        <v>15656286</v>
      </c>
      <c r="W8087" t="s">
        <v>1511</v>
      </c>
      <c r="X8087">
        <v>794</v>
      </c>
      <c r="Y8087" t="s">
        <v>374</v>
      </c>
      <c r="Z8087" t="s">
        <v>436</v>
      </c>
      <c r="AA8087">
        <v>33</v>
      </c>
      <c r="AB8087">
        <v>0</v>
      </c>
      <c r="AC8087">
        <v>0</v>
      </c>
      <c r="AD8087">
        <v>2</v>
      </c>
      <c r="AE8087">
        <v>0</v>
      </c>
      <c r="AF8087">
        <v>0</v>
      </c>
      <c r="AG8087">
        <v>178122.71</v>
      </c>
      <c r="AH8087">
        <v>0</v>
      </c>
    </row>
    <row r="8088" spans="21:34" x14ac:dyDescent="0.25">
      <c r="U8088">
        <v>8087</v>
      </c>
      <c r="V8088">
        <v>15774847</v>
      </c>
      <c r="W8088" t="s">
        <v>985</v>
      </c>
      <c r="X8088">
        <v>593</v>
      </c>
      <c r="Y8088" t="s">
        <v>374</v>
      </c>
      <c r="Z8088" t="s">
        <v>436</v>
      </c>
      <c r="AA8088">
        <v>50</v>
      </c>
      <c r="AB8088">
        <v>6</v>
      </c>
      <c r="AC8088">
        <v>171740.69</v>
      </c>
      <c r="AD8088">
        <v>1</v>
      </c>
      <c r="AE8088">
        <v>0</v>
      </c>
      <c r="AF8088">
        <v>0</v>
      </c>
      <c r="AG8088">
        <v>20893.61</v>
      </c>
      <c r="AH8088">
        <v>0</v>
      </c>
    </row>
    <row r="8089" spans="21:34" x14ac:dyDescent="0.25">
      <c r="U8089">
        <v>8088</v>
      </c>
      <c r="V8089">
        <v>15619340</v>
      </c>
      <c r="W8089" t="s">
        <v>3178</v>
      </c>
      <c r="X8089">
        <v>597</v>
      </c>
      <c r="Y8089" t="s">
        <v>376</v>
      </c>
      <c r="Z8089" t="s">
        <v>436</v>
      </c>
      <c r="AA8089">
        <v>38</v>
      </c>
      <c r="AB8089">
        <v>1</v>
      </c>
      <c r="AC8089">
        <v>0</v>
      </c>
      <c r="AD8089">
        <v>2</v>
      </c>
      <c r="AE8089">
        <v>1</v>
      </c>
      <c r="AF8089">
        <v>0</v>
      </c>
      <c r="AG8089">
        <v>41303.29</v>
      </c>
      <c r="AH8089">
        <v>0</v>
      </c>
    </row>
    <row r="8090" spans="21:34" x14ac:dyDescent="0.25">
      <c r="U8090">
        <v>8089</v>
      </c>
      <c r="V8090">
        <v>15815656</v>
      </c>
      <c r="W8090" t="s">
        <v>1112</v>
      </c>
      <c r="X8090">
        <v>541</v>
      </c>
      <c r="Y8090" t="s">
        <v>378</v>
      </c>
      <c r="Z8090" t="s">
        <v>437</v>
      </c>
      <c r="AA8090">
        <v>39</v>
      </c>
      <c r="AB8090">
        <v>9</v>
      </c>
      <c r="AC8090">
        <v>100116.67</v>
      </c>
      <c r="AD8090">
        <v>1</v>
      </c>
      <c r="AE8090">
        <v>1</v>
      </c>
      <c r="AF8090">
        <v>1</v>
      </c>
      <c r="AG8090">
        <v>199808.1</v>
      </c>
      <c r="AH8090">
        <v>1</v>
      </c>
    </row>
    <row r="8091" spans="21:34" x14ac:dyDescent="0.25">
      <c r="U8091">
        <v>8090</v>
      </c>
      <c r="V8091">
        <v>15623357</v>
      </c>
      <c r="W8091" t="s">
        <v>646</v>
      </c>
      <c r="X8091">
        <v>692</v>
      </c>
      <c r="Y8091" t="s">
        <v>378</v>
      </c>
      <c r="Z8091" t="s">
        <v>436</v>
      </c>
      <c r="AA8091">
        <v>24</v>
      </c>
      <c r="AB8091">
        <v>2</v>
      </c>
      <c r="AC8091">
        <v>120596.93</v>
      </c>
      <c r="AD8091">
        <v>1</v>
      </c>
      <c r="AE8091">
        <v>0</v>
      </c>
      <c r="AF8091">
        <v>1</v>
      </c>
      <c r="AG8091">
        <v>180490.53</v>
      </c>
      <c r="AH8091">
        <v>0</v>
      </c>
    </row>
    <row r="8092" spans="21:34" x14ac:dyDescent="0.25">
      <c r="U8092">
        <v>8091</v>
      </c>
      <c r="V8092">
        <v>15601324</v>
      </c>
      <c r="W8092" t="s">
        <v>975</v>
      </c>
      <c r="X8092">
        <v>697</v>
      </c>
      <c r="Y8092" t="s">
        <v>374</v>
      </c>
      <c r="Z8092" t="s">
        <v>437</v>
      </c>
      <c r="AA8092">
        <v>48</v>
      </c>
      <c r="AB8092">
        <v>1</v>
      </c>
      <c r="AC8092">
        <v>0</v>
      </c>
      <c r="AD8092">
        <v>2</v>
      </c>
      <c r="AE8092">
        <v>1</v>
      </c>
      <c r="AF8092">
        <v>1</v>
      </c>
      <c r="AG8092">
        <v>87400.53</v>
      </c>
      <c r="AH8092">
        <v>0</v>
      </c>
    </row>
    <row r="8093" spans="21:34" x14ac:dyDescent="0.25">
      <c r="U8093">
        <v>8092</v>
      </c>
      <c r="V8093">
        <v>15715510</v>
      </c>
      <c r="W8093" t="s">
        <v>1032</v>
      </c>
      <c r="X8093">
        <v>768</v>
      </c>
      <c r="Y8093" t="s">
        <v>374</v>
      </c>
      <c r="Z8093" t="s">
        <v>436</v>
      </c>
      <c r="AA8093">
        <v>29</v>
      </c>
      <c r="AB8093">
        <v>2</v>
      </c>
      <c r="AC8093">
        <v>95984.69</v>
      </c>
      <c r="AD8093">
        <v>2</v>
      </c>
      <c r="AE8093">
        <v>1</v>
      </c>
      <c r="AF8093">
        <v>1</v>
      </c>
      <c r="AG8093">
        <v>73686.75</v>
      </c>
      <c r="AH8093">
        <v>0</v>
      </c>
    </row>
    <row r="8094" spans="21:34" x14ac:dyDescent="0.25">
      <c r="U8094">
        <v>8093</v>
      </c>
      <c r="V8094">
        <v>15663770</v>
      </c>
      <c r="W8094" t="s">
        <v>921</v>
      </c>
      <c r="X8094">
        <v>802</v>
      </c>
      <c r="Y8094" t="s">
        <v>374</v>
      </c>
      <c r="Z8094" t="s">
        <v>436</v>
      </c>
      <c r="AA8094">
        <v>38</v>
      </c>
      <c r="AB8094">
        <v>1</v>
      </c>
      <c r="AC8094">
        <v>142557.10999999999</v>
      </c>
      <c r="AD8094">
        <v>1</v>
      </c>
      <c r="AE8094">
        <v>1</v>
      </c>
      <c r="AF8094">
        <v>1</v>
      </c>
      <c r="AG8094">
        <v>172497.73</v>
      </c>
      <c r="AH8094">
        <v>0</v>
      </c>
    </row>
    <row r="8095" spans="21:34" x14ac:dyDescent="0.25">
      <c r="U8095">
        <v>8094</v>
      </c>
      <c r="V8095">
        <v>15779267</v>
      </c>
      <c r="W8095" t="s">
        <v>1659</v>
      </c>
      <c r="X8095">
        <v>584</v>
      </c>
      <c r="Y8095" t="s">
        <v>374</v>
      </c>
      <c r="Z8095" t="s">
        <v>436</v>
      </c>
      <c r="AA8095">
        <v>47</v>
      </c>
      <c r="AB8095">
        <v>5</v>
      </c>
      <c r="AC8095">
        <v>0</v>
      </c>
      <c r="AD8095">
        <v>2</v>
      </c>
      <c r="AE8095">
        <v>1</v>
      </c>
      <c r="AF8095">
        <v>0</v>
      </c>
      <c r="AG8095">
        <v>89286.29</v>
      </c>
      <c r="AH8095">
        <v>0</v>
      </c>
    </row>
    <row r="8096" spans="21:34" x14ac:dyDescent="0.25">
      <c r="U8096">
        <v>8095</v>
      </c>
      <c r="V8096">
        <v>15597957</v>
      </c>
      <c r="W8096" t="s">
        <v>1146</v>
      </c>
      <c r="X8096">
        <v>614</v>
      </c>
      <c r="Y8096" t="s">
        <v>376</v>
      </c>
      <c r="Z8096" t="s">
        <v>436</v>
      </c>
      <c r="AA8096">
        <v>66</v>
      </c>
      <c r="AB8096">
        <v>2</v>
      </c>
      <c r="AC8096">
        <v>0</v>
      </c>
      <c r="AD8096">
        <v>2</v>
      </c>
      <c r="AE8096">
        <v>0</v>
      </c>
      <c r="AF8096">
        <v>1</v>
      </c>
      <c r="AG8096">
        <v>180082.7</v>
      </c>
      <c r="AH8096">
        <v>0</v>
      </c>
    </row>
    <row r="8097" spans="21:34" x14ac:dyDescent="0.25">
      <c r="U8097">
        <v>8096</v>
      </c>
      <c r="V8097">
        <v>15584620</v>
      </c>
      <c r="W8097" t="s">
        <v>1405</v>
      </c>
      <c r="X8097">
        <v>850</v>
      </c>
      <c r="Y8097" t="s">
        <v>378</v>
      </c>
      <c r="Z8097" t="s">
        <v>437</v>
      </c>
      <c r="AA8097">
        <v>36</v>
      </c>
      <c r="AB8097">
        <v>6</v>
      </c>
      <c r="AC8097">
        <v>143644.16</v>
      </c>
      <c r="AD8097">
        <v>1</v>
      </c>
      <c r="AE8097">
        <v>1</v>
      </c>
      <c r="AF8097">
        <v>0</v>
      </c>
      <c r="AG8097">
        <v>22102.25</v>
      </c>
      <c r="AH8097">
        <v>1</v>
      </c>
    </row>
    <row r="8098" spans="21:34" x14ac:dyDescent="0.25">
      <c r="U8098">
        <v>8097</v>
      </c>
      <c r="V8098">
        <v>15750772</v>
      </c>
      <c r="W8098" t="s">
        <v>1202</v>
      </c>
      <c r="X8098">
        <v>671</v>
      </c>
      <c r="Y8098" t="s">
        <v>374</v>
      </c>
      <c r="Z8098" t="s">
        <v>437</v>
      </c>
      <c r="AA8098">
        <v>38</v>
      </c>
      <c r="AB8098">
        <v>6</v>
      </c>
      <c r="AC8098">
        <v>132129.72</v>
      </c>
      <c r="AD8098">
        <v>1</v>
      </c>
      <c r="AE8098">
        <v>0</v>
      </c>
      <c r="AF8098">
        <v>1</v>
      </c>
      <c r="AG8098">
        <v>76068.95</v>
      </c>
      <c r="AH8098">
        <v>0</v>
      </c>
    </row>
    <row r="8099" spans="21:34" x14ac:dyDescent="0.25">
      <c r="U8099">
        <v>8098</v>
      </c>
      <c r="V8099">
        <v>15706557</v>
      </c>
      <c r="W8099" t="s">
        <v>1707</v>
      </c>
      <c r="X8099">
        <v>626</v>
      </c>
      <c r="Y8099" t="s">
        <v>374</v>
      </c>
      <c r="Z8099" t="s">
        <v>437</v>
      </c>
      <c r="AA8099">
        <v>52</v>
      </c>
      <c r="AB8099">
        <v>0</v>
      </c>
      <c r="AC8099">
        <v>0</v>
      </c>
      <c r="AD8099">
        <v>2</v>
      </c>
      <c r="AE8099">
        <v>1</v>
      </c>
      <c r="AF8099">
        <v>0</v>
      </c>
      <c r="AG8099">
        <v>32159.46</v>
      </c>
      <c r="AH8099">
        <v>1</v>
      </c>
    </row>
    <row r="8100" spans="21:34" x14ac:dyDescent="0.25">
      <c r="U8100">
        <v>8099</v>
      </c>
      <c r="V8100">
        <v>15594391</v>
      </c>
      <c r="W8100" t="s">
        <v>3264</v>
      </c>
      <c r="X8100">
        <v>770</v>
      </c>
      <c r="Y8100" t="s">
        <v>374</v>
      </c>
      <c r="Z8100" t="s">
        <v>437</v>
      </c>
      <c r="AA8100">
        <v>68</v>
      </c>
      <c r="AB8100">
        <v>2</v>
      </c>
      <c r="AC8100">
        <v>183555.24</v>
      </c>
      <c r="AD8100">
        <v>1</v>
      </c>
      <c r="AE8100">
        <v>0</v>
      </c>
      <c r="AF8100">
        <v>0</v>
      </c>
      <c r="AG8100">
        <v>159557.28</v>
      </c>
      <c r="AH8100">
        <v>1</v>
      </c>
    </row>
    <row r="8101" spans="21:34" x14ac:dyDescent="0.25">
      <c r="U8101">
        <v>8100</v>
      </c>
      <c r="V8101">
        <v>15661656</v>
      </c>
      <c r="W8101" t="s">
        <v>821</v>
      </c>
      <c r="X8101">
        <v>633</v>
      </c>
      <c r="Y8101" t="s">
        <v>374</v>
      </c>
      <c r="Z8101" t="s">
        <v>436</v>
      </c>
      <c r="AA8101">
        <v>38</v>
      </c>
      <c r="AB8101">
        <v>2</v>
      </c>
      <c r="AC8101">
        <v>91902.56</v>
      </c>
      <c r="AD8101">
        <v>2</v>
      </c>
      <c r="AE8101">
        <v>1</v>
      </c>
      <c r="AF8101">
        <v>1</v>
      </c>
      <c r="AG8101">
        <v>107673.35</v>
      </c>
      <c r="AH8101">
        <v>0</v>
      </c>
    </row>
    <row r="8102" spans="21:34" x14ac:dyDescent="0.25">
      <c r="U8102">
        <v>8101</v>
      </c>
      <c r="V8102">
        <v>15631217</v>
      </c>
      <c r="W8102" t="s">
        <v>670</v>
      </c>
      <c r="X8102">
        <v>663</v>
      </c>
      <c r="Y8102" t="s">
        <v>374</v>
      </c>
      <c r="Z8102" t="s">
        <v>436</v>
      </c>
      <c r="AA8102">
        <v>40</v>
      </c>
      <c r="AB8102">
        <v>6</v>
      </c>
      <c r="AC8102">
        <v>156218.19</v>
      </c>
      <c r="AD8102">
        <v>1</v>
      </c>
      <c r="AE8102">
        <v>0</v>
      </c>
      <c r="AF8102">
        <v>1</v>
      </c>
      <c r="AG8102">
        <v>33607.72</v>
      </c>
      <c r="AH8102">
        <v>0</v>
      </c>
    </row>
    <row r="8103" spans="21:34" x14ac:dyDescent="0.25">
      <c r="U8103">
        <v>8102</v>
      </c>
      <c r="V8103">
        <v>15588955</v>
      </c>
      <c r="W8103" t="s">
        <v>1210</v>
      </c>
      <c r="X8103">
        <v>581</v>
      </c>
      <c r="Y8103" t="s">
        <v>378</v>
      </c>
      <c r="Z8103" t="s">
        <v>437</v>
      </c>
      <c r="AA8103">
        <v>43</v>
      </c>
      <c r="AB8103">
        <v>5</v>
      </c>
      <c r="AC8103">
        <v>93259.57</v>
      </c>
      <c r="AD8103">
        <v>3</v>
      </c>
      <c r="AE8103">
        <v>1</v>
      </c>
      <c r="AF8103">
        <v>0</v>
      </c>
      <c r="AG8103">
        <v>141035.65</v>
      </c>
      <c r="AH8103">
        <v>1</v>
      </c>
    </row>
    <row r="8104" spans="21:34" x14ac:dyDescent="0.25">
      <c r="U8104">
        <v>8103</v>
      </c>
      <c r="V8104">
        <v>15758252</v>
      </c>
      <c r="W8104" t="s">
        <v>1205</v>
      </c>
      <c r="X8104">
        <v>561</v>
      </c>
      <c r="Y8104" t="s">
        <v>378</v>
      </c>
      <c r="Z8104" t="s">
        <v>437</v>
      </c>
      <c r="AA8104">
        <v>45</v>
      </c>
      <c r="AB8104">
        <v>2</v>
      </c>
      <c r="AC8104">
        <v>168085.38</v>
      </c>
      <c r="AD8104">
        <v>2</v>
      </c>
      <c r="AE8104">
        <v>0</v>
      </c>
      <c r="AF8104">
        <v>1</v>
      </c>
      <c r="AG8104">
        <v>115719.08</v>
      </c>
      <c r="AH8104">
        <v>0</v>
      </c>
    </row>
    <row r="8105" spans="21:34" x14ac:dyDescent="0.25">
      <c r="U8105">
        <v>8104</v>
      </c>
      <c r="V8105">
        <v>15740223</v>
      </c>
      <c r="W8105" t="s">
        <v>1083</v>
      </c>
      <c r="X8105">
        <v>479</v>
      </c>
      <c r="Y8105" t="s">
        <v>378</v>
      </c>
      <c r="Z8105" t="s">
        <v>436</v>
      </c>
      <c r="AA8105">
        <v>51</v>
      </c>
      <c r="AB8105">
        <v>1</v>
      </c>
      <c r="AC8105">
        <v>107714.74</v>
      </c>
      <c r="AD8105">
        <v>3</v>
      </c>
      <c r="AE8105">
        <v>1</v>
      </c>
      <c r="AF8105">
        <v>0</v>
      </c>
      <c r="AG8105">
        <v>86128.21</v>
      </c>
      <c r="AH8105">
        <v>1</v>
      </c>
    </row>
    <row r="8106" spans="21:34" x14ac:dyDescent="0.25">
      <c r="U8106">
        <v>8105</v>
      </c>
      <c r="V8106">
        <v>15805413</v>
      </c>
      <c r="W8106" t="s">
        <v>998</v>
      </c>
      <c r="X8106">
        <v>769</v>
      </c>
      <c r="Y8106" t="s">
        <v>374</v>
      </c>
      <c r="Z8106" t="s">
        <v>437</v>
      </c>
      <c r="AA8106">
        <v>31</v>
      </c>
      <c r="AB8106">
        <v>6</v>
      </c>
      <c r="AC8106">
        <v>117852.26</v>
      </c>
      <c r="AD8106">
        <v>2</v>
      </c>
      <c r="AE8106">
        <v>1</v>
      </c>
      <c r="AF8106">
        <v>0</v>
      </c>
      <c r="AG8106">
        <v>147668.64000000001</v>
      </c>
      <c r="AH8106">
        <v>0</v>
      </c>
    </row>
    <row r="8107" spans="21:34" x14ac:dyDescent="0.25">
      <c r="U8107">
        <v>8106</v>
      </c>
      <c r="V8107">
        <v>15635116</v>
      </c>
      <c r="W8107" t="s">
        <v>3265</v>
      </c>
      <c r="X8107">
        <v>659</v>
      </c>
      <c r="Y8107" t="s">
        <v>376</v>
      </c>
      <c r="Z8107" t="s">
        <v>436</v>
      </c>
      <c r="AA8107">
        <v>60</v>
      </c>
      <c r="AB8107">
        <v>2</v>
      </c>
      <c r="AC8107">
        <v>0</v>
      </c>
      <c r="AD8107">
        <v>1</v>
      </c>
      <c r="AE8107">
        <v>1</v>
      </c>
      <c r="AF8107">
        <v>0</v>
      </c>
      <c r="AG8107">
        <v>177480.45</v>
      </c>
      <c r="AH8107">
        <v>1</v>
      </c>
    </row>
    <row r="8108" spans="21:34" x14ac:dyDescent="0.25">
      <c r="U8108">
        <v>8107</v>
      </c>
      <c r="V8108">
        <v>15764892</v>
      </c>
      <c r="W8108" t="s">
        <v>3266</v>
      </c>
      <c r="X8108">
        <v>590</v>
      </c>
      <c r="Y8108" t="s">
        <v>376</v>
      </c>
      <c r="Z8108" t="s">
        <v>437</v>
      </c>
      <c r="AA8108">
        <v>51</v>
      </c>
      <c r="AB8108">
        <v>10</v>
      </c>
      <c r="AC8108">
        <v>84474.62</v>
      </c>
      <c r="AD8108">
        <v>2</v>
      </c>
      <c r="AE8108">
        <v>1</v>
      </c>
      <c r="AF8108">
        <v>1</v>
      </c>
      <c r="AG8108">
        <v>190937.09</v>
      </c>
      <c r="AH8108">
        <v>0</v>
      </c>
    </row>
    <row r="8109" spans="21:34" x14ac:dyDescent="0.25">
      <c r="U8109">
        <v>8108</v>
      </c>
      <c r="V8109">
        <v>15795936</v>
      </c>
      <c r="W8109" t="s">
        <v>931</v>
      </c>
      <c r="X8109">
        <v>560</v>
      </c>
      <c r="Y8109" t="s">
        <v>374</v>
      </c>
      <c r="Z8109" t="s">
        <v>436</v>
      </c>
      <c r="AA8109">
        <v>50</v>
      </c>
      <c r="AB8109">
        <v>3</v>
      </c>
      <c r="AC8109">
        <v>0</v>
      </c>
      <c r="AD8109">
        <v>2</v>
      </c>
      <c r="AE8109">
        <v>1</v>
      </c>
      <c r="AF8109">
        <v>0</v>
      </c>
      <c r="AG8109">
        <v>84531.79</v>
      </c>
      <c r="AH8109">
        <v>0</v>
      </c>
    </row>
    <row r="8110" spans="21:34" x14ac:dyDescent="0.25">
      <c r="U8110">
        <v>8109</v>
      </c>
      <c r="V8110">
        <v>15655232</v>
      </c>
      <c r="W8110" t="s">
        <v>1489</v>
      </c>
      <c r="X8110">
        <v>437</v>
      </c>
      <c r="Y8110" t="s">
        <v>378</v>
      </c>
      <c r="Z8110" t="s">
        <v>436</v>
      </c>
      <c r="AA8110">
        <v>35</v>
      </c>
      <c r="AB8110">
        <v>6</v>
      </c>
      <c r="AC8110">
        <v>126803.34</v>
      </c>
      <c r="AD8110">
        <v>2</v>
      </c>
      <c r="AE8110">
        <v>1</v>
      </c>
      <c r="AF8110">
        <v>1</v>
      </c>
      <c r="AG8110">
        <v>161133.4</v>
      </c>
      <c r="AH8110">
        <v>0</v>
      </c>
    </row>
    <row r="8111" spans="21:34" x14ac:dyDescent="0.25">
      <c r="U8111">
        <v>8110</v>
      </c>
      <c r="V8111">
        <v>15640133</v>
      </c>
      <c r="W8111" t="s">
        <v>989</v>
      </c>
      <c r="X8111">
        <v>661</v>
      </c>
      <c r="Y8111" t="s">
        <v>374</v>
      </c>
      <c r="Z8111" t="s">
        <v>437</v>
      </c>
      <c r="AA8111">
        <v>34</v>
      </c>
      <c r="AB8111">
        <v>0</v>
      </c>
      <c r="AC8111">
        <v>0</v>
      </c>
      <c r="AD8111">
        <v>2</v>
      </c>
      <c r="AE8111">
        <v>1</v>
      </c>
      <c r="AF8111">
        <v>0</v>
      </c>
      <c r="AG8111">
        <v>185555.63</v>
      </c>
      <c r="AH8111">
        <v>0</v>
      </c>
    </row>
    <row r="8112" spans="21:34" x14ac:dyDescent="0.25">
      <c r="U8112">
        <v>8111</v>
      </c>
      <c r="V8112">
        <v>15751524</v>
      </c>
      <c r="W8112" t="s">
        <v>3128</v>
      </c>
      <c r="X8112">
        <v>677</v>
      </c>
      <c r="Y8112" t="s">
        <v>378</v>
      </c>
      <c r="Z8112" t="s">
        <v>437</v>
      </c>
      <c r="AA8112">
        <v>36</v>
      </c>
      <c r="AB8112">
        <v>10</v>
      </c>
      <c r="AC8112">
        <v>68806.84</v>
      </c>
      <c r="AD8112">
        <v>1</v>
      </c>
      <c r="AE8112">
        <v>1</v>
      </c>
      <c r="AF8112">
        <v>0</v>
      </c>
      <c r="AG8112">
        <v>33075.24</v>
      </c>
      <c r="AH8112">
        <v>0</v>
      </c>
    </row>
    <row r="8113" spans="21:34" x14ac:dyDescent="0.25">
      <c r="U8113">
        <v>8112</v>
      </c>
      <c r="V8113">
        <v>15670552</v>
      </c>
      <c r="W8113" t="s">
        <v>3267</v>
      </c>
      <c r="X8113">
        <v>560</v>
      </c>
      <c r="Y8113" t="s">
        <v>374</v>
      </c>
      <c r="Z8113" t="s">
        <v>437</v>
      </c>
      <c r="AA8113">
        <v>31</v>
      </c>
      <c r="AB8113">
        <v>3</v>
      </c>
      <c r="AC8113">
        <v>115141.18</v>
      </c>
      <c r="AD8113">
        <v>1</v>
      </c>
      <c r="AE8113">
        <v>1</v>
      </c>
      <c r="AF8113">
        <v>0</v>
      </c>
      <c r="AG8113">
        <v>39806.75</v>
      </c>
      <c r="AH8113">
        <v>0</v>
      </c>
    </row>
    <row r="8114" spans="21:34" x14ac:dyDescent="0.25">
      <c r="U8114">
        <v>8113</v>
      </c>
      <c r="V8114">
        <v>15623966</v>
      </c>
      <c r="W8114" t="s">
        <v>1963</v>
      </c>
      <c r="X8114">
        <v>578</v>
      </c>
      <c r="Y8114" t="s">
        <v>374</v>
      </c>
      <c r="Z8114" t="s">
        <v>437</v>
      </c>
      <c r="AA8114">
        <v>35</v>
      </c>
      <c r="AB8114">
        <v>2</v>
      </c>
      <c r="AC8114">
        <v>0</v>
      </c>
      <c r="AD8114">
        <v>2</v>
      </c>
      <c r="AE8114">
        <v>0</v>
      </c>
      <c r="AF8114">
        <v>1</v>
      </c>
      <c r="AG8114">
        <v>26389.919999999998</v>
      </c>
      <c r="AH8114">
        <v>0</v>
      </c>
    </row>
    <row r="8115" spans="21:34" x14ac:dyDescent="0.25">
      <c r="U8115">
        <v>8114</v>
      </c>
      <c r="V8115">
        <v>15752193</v>
      </c>
      <c r="W8115" t="s">
        <v>2741</v>
      </c>
      <c r="X8115">
        <v>421</v>
      </c>
      <c r="Y8115" t="s">
        <v>376</v>
      </c>
      <c r="Z8115" t="s">
        <v>436</v>
      </c>
      <c r="AA8115">
        <v>34</v>
      </c>
      <c r="AB8115">
        <v>6</v>
      </c>
      <c r="AC8115">
        <v>90723.36</v>
      </c>
      <c r="AD8115">
        <v>1</v>
      </c>
      <c r="AE8115">
        <v>1</v>
      </c>
      <c r="AF8115">
        <v>1</v>
      </c>
      <c r="AG8115">
        <v>12162.76</v>
      </c>
      <c r="AH8115">
        <v>0</v>
      </c>
    </row>
    <row r="8116" spans="21:34" x14ac:dyDescent="0.25">
      <c r="U8116">
        <v>8115</v>
      </c>
      <c r="V8116">
        <v>15607269</v>
      </c>
      <c r="W8116" t="s">
        <v>1873</v>
      </c>
      <c r="X8116">
        <v>492</v>
      </c>
      <c r="Y8116" t="s">
        <v>378</v>
      </c>
      <c r="Z8116" t="s">
        <v>437</v>
      </c>
      <c r="AA8116">
        <v>49</v>
      </c>
      <c r="AB8116">
        <v>2</v>
      </c>
      <c r="AC8116">
        <v>151249.45000000001</v>
      </c>
      <c r="AD8116">
        <v>2</v>
      </c>
      <c r="AE8116">
        <v>1</v>
      </c>
      <c r="AF8116">
        <v>1</v>
      </c>
      <c r="AG8116">
        <v>167237.94</v>
      </c>
      <c r="AH8116">
        <v>0</v>
      </c>
    </row>
    <row r="8117" spans="21:34" x14ac:dyDescent="0.25">
      <c r="U8117">
        <v>8116</v>
      </c>
      <c r="V8117">
        <v>15700752</v>
      </c>
      <c r="W8117" t="s">
        <v>1185</v>
      </c>
      <c r="X8117">
        <v>545</v>
      </c>
      <c r="Y8117" t="s">
        <v>374</v>
      </c>
      <c r="Z8117" t="s">
        <v>437</v>
      </c>
      <c r="AA8117">
        <v>32</v>
      </c>
      <c r="AB8117">
        <v>6</v>
      </c>
      <c r="AC8117">
        <v>0</v>
      </c>
      <c r="AD8117">
        <v>2</v>
      </c>
      <c r="AE8117">
        <v>1</v>
      </c>
      <c r="AF8117">
        <v>1</v>
      </c>
      <c r="AG8117">
        <v>52067.37</v>
      </c>
      <c r="AH8117">
        <v>0</v>
      </c>
    </row>
    <row r="8118" spans="21:34" x14ac:dyDescent="0.25">
      <c r="U8118">
        <v>8117</v>
      </c>
      <c r="V8118">
        <v>15777901</v>
      </c>
      <c r="W8118" t="s">
        <v>3268</v>
      </c>
      <c r="X8118">
        <v>640</v>
      </c>
      <c r="Y8118" t="s">
        <v>378</v>
      </c>
      <c r="Z8118" t="s">
        <v>437</v>
      </c>
      <c r="AA8118">
        <v>43</v>
      </c>
      <c r="AB8118">
        <v>9</v>
      </c>
      <c r="AC8118">
        <v>94752.49</v>
      </c>
      <c r="AD8118">
        <v>1</v>
      </c>
      <c r="AE8118">
        <v>1</v>
      </c>
      <c r="AF8118">
        <v>0</v>
      </c>
      <c r="AG8118">
        <v>184006.36</v>
      </c>
      <c r="AH8118">
        <v>1</v>
      </c>
    </row>
    <row r="8119" spans="21:34" x14ac:dyDescent="0.25">
      <c r="U8119">
        <v>8118</v>
      </c>
      <c r="V8119">
        <v>15639117</v>
      </c>
      <c r="W8119" t="s">
        <v>3269</v>
      </c>
      <c r="X8119">
        <v>624</v>
      </c>
      <c r="Y8119" t="s">
        <v>376</v>
      </c>
      <c r="Z8119" t="s">
        <v>437</v>
      </c>
      <c r="AA8119">
        <v>34</v>
      </c>
      <c r="AB8119">
        <v>6</v>
      </c>
      <c r="AC8119">
        <v>0</v>
      </c>
      <c r="AD8119">
        <v>1</v>
      </c>
      <c r="AE8119">
        <v>1</v>
      </c>
      <c r="AF8119">
        <v>0</v>
      </c>
      <c r="AG8119">
        <v>582.59</v>
      </c>
      <c r="AH8119">
        <v>1</v>
      </c>
    </row>
    <row r="8120" spans="21:34" x14ac:dyDescent="0.25">
      <c r="U8120">
        <v>8119</v>
      </c>
      <c r="V8120">
        <v>15720203</v>
      </c>
      <c r="W8120" t="s">
        <v>1972</v>
      </c>
      <c r="X8120">
        <v>577</v>
      </c>
      <c r="Y8120" t="s">
        <v>376</v>
      </c>
      <c r="Z8120" t="s">
        <v>436</v>
      </c>
      <c r="AA8120">
        <v>28</v>
      </c>
      <c r="AB8120">
        <v>7</v>
      </c>
      <c r="AC8120">
        <v>0</v>
      </c>
      <c r="AD8120">
        <v>1</v>
      </c>
      <c r="AE8120">
        <v>1</v>
      </c>
      <c r="AF8120">
        <v>0</v>
      </c>
      <c r="AG8120">
        <v>143274.41</v>
      </c>
      <c r="AH8120">
        <v>0</v>
      </c>
    </row>
    <row r="8121" spans="21:34" x14ac:dyDescent="0.25">
      <c r="U8121">
        <v>8120</v>
      </c>
      <c r="V8121">
        <v>15586236</v>
      </c>
      <c r="W8121" t="s">
        <v>1845</v>
      </c>
      <c r="X8121">
        <v>704</v>
      </c>
      <c r="Y8121" t="s">
        <v>374</v>
      </c>
      <c r="Z8121" t="s">
        <v>436</v>
      </c>
      <c r="AA8121">
        <v>31</v>
      </c>
      <c r="AB8121">
        <v>5</v>
      </c>
      <c r="AC8121">
        <v>132084.66</v>
      </c>
      <c r="AD8121">
        <v>3</v>
      </c>
      <c r="AE8121">
        <v>1</v>
      </c>
      <c r="AF8121">
        <v>1</v>
      </c>
      <c r="AG8121">
        <v>54474.48</v>
      </c>
      <c r="AH8121">
        <v>1</v>
      </c>
    </row>
    <row r="8122" spans="21:34" x14ac:dyDescent="0.25">
      <c r="U8122">
        <v>8121</v>
      </c>
      <c r="V8122">
        <v>15676645</v>
      </c>
      <c r="W8122" t="s">
        <v>2159</v>
      </c>
      <c r="X8122">
        <v>523</v>
      </c>
      <c r="Y8122" t="s">
        <v>374</v>
      </c>
      <c r="Z8122" t="s">
        <v>436</v>
      </c>
      <c r="AA8122">
        <v>45</v>
      </c>
      <c r="AB8122">
        <v>5</v>
      </c>
      <c r="AC8122">
        <v>0</v>
      </c>
      <c r="AD8122">
        <v>2</v>
      </c>
      <c r="AE8122">
        <v>1</v>
      </c>
      <c r="AF8122">
        <v>1</v>
      </c>
      <c r="AG8122">
        <v>121428.2</v>
      </c>
      <c r="AH8122">
        <v>0</v>
      </c>
    </row>
    <row r="8123" spans="21:34" x14ac:dyDescent="0.25">
      <c r="U8123">
        <v>8122</v>
      </c>
      <c r="V8123">
        <v>15715988</v>
      </c>
      <c r="W8123" t="s">
        <v>3270</v>
      </c>
      <c r="X8123">
        <v>793</v>
      </c>
      <c r="Y8123" t="s">
        <v>374</v>
      </c>
      <c r="Z8123" t="s">
        <v>436</v>
      </c>
      <c r="AA8123">
        <v>35</v>
      </c>
      <c r="AB8123">
        <v>2</v>
      </c>
      <c r="AC8123">
        <v>0</v>
      </c>
      <c r="AD8123">
        <v>2</v>
      </c>
      <c r="AE8123">
        <v>1</v>
      </c>
      <c r="AF8123">
        <v>1</v>
      </c>
      <c r="AG8123">
        <v>79704.12</v>
      </c>
      <c r="AH8123">
        <v>0</v>
      </c>
    </row>
    <row r="8124" spans="21:34" x14ac:dyDescent="0.25">
      <c r="U8124">
        <v>8123</v>
      </c>
      <c r="V8124">
        <v>15603749</v>
      </c>
      <c r="W8124" t="s">
        <v>3271</v>
      </c>
      <c r="X8124">
        <v>564</v>
      </c>
      <c r="Y8124" t="s">
        <v>374</v>
      </c>
      <c r="Z8124" t="s">
        <v>437</v>
      </c>
      <c r="AA8124">
        <v>53</v>
      </c>
      <c r="AB8124">
        <v>2</v>
      </c>
      <c r="AC8124">
        <v>45472.28</v>
      </c>
      <c r="AD8124">
        <v>1</v>
      </c>
      <c r="AE8124">
        <v>1</v>
      </c>
      <c r="AF8124">
        <v>1</v>
      </c>
      <c r="AG8124">
        <v>41055.71</v>
      </c>
      <c r="AH8124">
        <v>1</v>
      </c>
    </row>
    <row r="8125" spans="21:34" x14ac:dyDescent="0.25">
      <c r="U8125">
        <v>8124</v>
      </c>
      <c r="V8125">
        <v>15608956</v>
      </c>
      <c r="W8125" t="s">
        <v>1405</v>
      </c>
      <c r="X8125">
        <v>711</v>
      </c>
      <c r="Y8125" t="s">
        <v>374</v>
      </c>
      <c r="Z8125" t="s">
        <v>436</v>
      </c>
      <c r="AA8125">
        <v>33</v>
      </c>
      <c r="AB8125">
        <v>1</v>
      </c>
      <c r="AC8125">
        <v>0</v>
      </c>
      <c r="AD8125">
        <v>1</v>
      </c>
      <c r="AE8125">
        <v>0</v>
      </c>
      <c r="AF8125">
        <v>0</v>
      </c>
      <c r="AG8125">
        <v>41590.400000000001</v>
      </c>
      <c r="AH8125">
        <v>0</v>
      </c>
    </row>
    <row r="8126" spans="21:34" x14ac:dyDescent="0.25">
      <c r="U8126">
        <v>8125</v>
      </c>
      <c r="V8126">
        <v>15733872</v>
      </c>
      <c r="W8126" t="s">
        <v>1658</v>
      </c>
      <c r="X8126">
        <v>791</v>
      </c>
      <c r="Y8126" t="s">
        <v>378</v>
      </c>
      <c r="Z8126" t="s">
        <v>437</v>
      </c>
      <c r="AA8126">
        <v>33</v>
      </c>
      <c r="AB8126">
        <v>10</v>
      </c>
      <c r="AC8126">
        <v>130229.71</v>
      </c>
      <c r="AD8126">
        <v>2</v>
      </c>
      <c r="AE8126">
        <v>0</v>
      </c>
      <c r="AF8126">
        <v>0</v>
      </c>
      <c r="AG8126">
        <v>54019.93</v>
      </c>
      <c r="AH8126">
        <v>1</v>
      </c>
    </row>
    <row r="8127" spans="21:34" x14ac:dyDescent="0.25">
      <c r="U8127">
        <v>8126</v>
      </c>
      <c r="V8127">
        <v>15666982</v>
      </c>
      <c r="W8127" t="s">
        <v>3272</v>
      </c>
      <c r="X8127">
        <v>629</v>
      </c>
      <c r="Y8127" t="s">
        <v>378</v>
      </c>
      <c r="Z8127" t="s">
        <v>437</v>
      </c>
      <c r="AA8127">
        <v>38</v>
      </c>
      <c r="AB8127">
        <v>9</v>
      </c>
      <c r="AC8127">
        <v>123948.85</v>
      </c>
      <c r="AD8127">
        <v>1</v>
      </c>
      <c r="AE8127">
        <v>1</v>
      </c>
      <c r="AF8127">
        <v>0</v>
      </c>
      <c r="AG8127">
        <v>76053.070000000007</v>
      </c>
      <c r="AH8127">
        <v>0</v>
      </c>
    </row>
    <row r="8128" spans="21:34" x14ac:dyDescent="0.25">
      <c r="U8128">
        <v>8127</v>
      </c>
      <c r="V8128">
        <v>15602647</v>
      </c>
      <c r="W8128" t="s">
        <v>981</v>
      </c>
      <c r="X8128">
        <v>729</v>
      </c>
      <c r="Y8128" t="s">
        <v>378</v>
      </c>
      <c r="Z8128" t="s">
        <v>436</v>
      </c>
      <c r="AA8128">
        <v>39</v>
      </c>
      <c r="AB8128">
        <v>6</v>
      </c>
      <c r="AC8128">
        <v>127415.85</v>
      </c>
      <c r="AD8128">
        <v>1</v>
      </c>
      <c r="AE8128">
        <v>1</v>
      </c>
      <c r="AF8128">
        <v>1</v>
      </c>
      <c r="AG8128">
        <v>184977.2</v>
      </c>
      <c r="AH8128">
        <v>1</v>
      </c>
    </row>
    <row r="8129" spans="21:34" x14ac:dyDescent="0.25">
      <c r="U8129">
        <v>8128</v>
      </c>
      <c r="V8129">
        <v>15623063</v>
      </c>
      <c r="W8129" t="s">
        <v>781</v>
      </c>
      <c r="X8129">
        <v>651</v>
      </c>
      <c r="Y8129" t="s">
        <v>378</v>
      </c>
      <c r="Z8129" t="s">
        <v>436</v>
      </c>
      <c r="AA8129">
        <v>35</v>
      </c>
      <c r="AB8129">
        <v>8</v>
      </c>
      <c r="AC8129">
        <v>110067.71</v>
      </c>
      <c r="AD8129">
        <v>1</v>
      </c>
      <c r="AE8129">
        <v>1</v>
      </c>
      <c r="AF8129">
        <v>0</v>
      </c>
      <c r="AG8129">
        <v>127678.95</v>
      </c>
      <c r="AH8129">
        <v>1</v>
      </c>
    </row>
    <row r="8130" spans="21:34" x14ac:dyDescent="0.25">
      <c r="U8130">
        <v>8129</v>
      </c>
      <c r="V8130">
        <v>15682928</v>
      </c>
      <c r="W8130" t="s">
        <v>897</v>
      </c>
      <c r="X8130">
        <v>695</v>
      </c>
      <c r="Y8130" t="s">
        <v>376</v>
      </c>
      <c r="Z8130" t="s">
        <v>436</v>
      </c>
      <c r="AA8130">
        <v>39</v>
      </c>
      <c r="AB8130">
        <v>4</v>
      </c>
      <c r="AC8130">
        <v>65521.2</v>
      </c>
      <c r="AD8130">
        <v>1</v>
      </c>
      <c r="AE8130">
        <v>1</v>
      </c>
      <c r="AF8130">
        <v>1</v>
      </c>
      <c r="AG8130">
        <v>1243.97</v>
      </c>
      <c r="AH8130">
        <v>0</v>
      </c>
    </row>
    <row r="8131" spans="21:34" x14ac:dyDescent="0.25">
      <c r="U8131">
        <v>8130</v>
      </c>
      <c r="V8131">
        <v>15729246</v>
      </c>
      <c r="W8131" t="s">
        <v>3273</v>
      </c>
      <c r="X8131">
        <v>847</v>
      </c>
      <c r="Y8131" t="s">
        <v>376</v>
      </c>
      <c r="Z8131" t="s">
        <v>436</v>
      </c>
      <c r="AA8131">
        <v>31</v>
      </c>
      <c r="AB8131">
        <v>5</v>
      </c>
      <c r="AC8131">
        <v>0</v>
      </c>
      <c r="AD8131">
        <v>2</v>
      </c>
      <c r="AE8131">
        <v>1</v>
      </c>
      <c r="AF8131">
        <v>1</v>
      </c>
      <c r="AG8131">
        <v>76326.67</v>
      </c>
      <c r="AH8131">
        <v>0</v>
      </c>
    </row>
    <row r="8132" spans="21:34" x14ac:dyDescent="0.25">
      <c r="U8132">
        <v>8131</v>
      </c>
      <c r="V8132">
        <v>15588928</v>
      </c>
      <c r="W8132" t="s">
        <v>1645</v>
      </c>
      <c r="X8132">
        <v>704</v>
      </c>
      <c r="Y8132" t="s">
        <v>374</v>
      </c>
      <c r="Z8132" t="s">
        <v>436</v>
      </c>
      <c r="AA8132">
        <v>47</v>
      </c>
      <c r="AB8132">
        <v>5</v>
      </c>
      <c r="AC8132">
        <v>0</v>
      </c>
      <c r="AD8132">
        <v>2</v>
      </c>
      <c r="AE8132">
        <v>1</v>
      </c>
      <c r="AF8132">
        <v>1</v>
      </c>
      <c r="AG8132">
        <v>145338.60999999999</v>
      </c>
      <c r="AH8132">
        <v>0</v>
      </c>
    </row>
    <row r="8133" spans="21:34" x14ac:dyDescent="0.25">
      <c r="U8133">
        <v>8132</v>
      </c>
      <c r="V8133">
        <v>15803352</v>
      </c>
      <c r="W8133" t="s">
        <v>658</v>
      </c>
      <c r="X8133">
        <v>613</v>
      </c>
      <c r="Y8133" t="s">
        <v>378</v>
      </c>
      <c r="Z8133" t="s">
        <v>436</v>
      </c>
      <c r="AA8133">
        <v>33</v>
      </c>
      <c r="AB8133">
        <v>3</v>
      </c>
      <c r="AC8133">
        <v>155736.42000000001</v>
      </c>
      <c r="AD8133">
        <v>2</v>
      </c>
      <c r="AE8133">
        <v>1</v>
      </c>
      <c r="AF8133">
        <v>1</v>
      </c>
      <c r="AG8133">
        <v>57751.21</v>
      </c>
      <c r="AH8133">
        <v>0</v>
      </c>
    </row>
    <row r="8134" spans="21:34" x14ac:dyDescent="0.25">
      <c r="U8134">
        <v>8133</v>
      </c>
      <c r="V8134">
        <v>15607485</v>
      </c>
      <c r="W8134" t="s">
        <v>3274</v>
      </c>
      <c r="X8134">
        <v>692</v>
      </c>
      <c r="Y8134" t="s">
        <v>376</v>
      </c>
      <c r="Z8134" t="s">
        <v>437</v>
      </c>
      <c r="AA8134">
        <v>29</v>
      </c>
      <c r="AB8134">
        <v>4</v>
      </c>
      <c r="AC8134">
        <v>0</v>
      </c>
      <c r="AD8134">
        <v>2</v>
      </c>
      <c r="AE8134">
        <v>0</v>
      </c>
      <c r="AF8134">
        <v>0</v>
      </c>
      <c r="AG8134">
        <v>138880.24</v>
      </c>
      <c r="AH8134">
        <v>0</v>
      </c>
    </row>
    <row r="8135" spans="21:34" x14ac:dyDescent="0.25">
      <c r="U8135">
        <v>8134</v>
      </c>
      <c r="V8135">
        <v>15656249</v>
      </c>
      <c r="W8135" t="s">
        <v>1291</v>
      </c>
      <c r="X8135">
        <v>720</v>
      </c>
      <c r="Y8135" t="s">
        <v>374</v>
      </c>
      <c r="Z8135" t="s">
        <v>437</v>
      </c>
      <c r="AA8135">
        <v>34</v>
      </c>
      <c r="AB8135">
        <v>3</v>
      </c>
      <c r="AC8135">
        <v>118307.57</v>
      </c>
      <c r="AD8135">
        <v>2</v>
      </c>
      <c r="AE8135">
        <v>1</v>
      </c>
      <c r="AF8135">
        <v>1</v>
      </c>
      <c r="AG8135">
        <v>136120.29</v>
      </c>
      <c r="AH8135">
        <v>0</v>
      </c>
    </row>
    <row r="8136" spans="21:34" x14ac:dyDescent="0.25">
      <c r="U8136">
        <v>8135</v>
      </c>
      <c r="V8136">
        <v>15761783</v>
      </c>
      <c r="W8136" t="s">
        <v>3275</v>
      </c>
      <c r="X8136">
        <v>577</v>
      </c>
      <c r="Y8136" t="s">
        <v>374</v>
      </c>
      <c r="Z8136" t="s">
        <v>436</v>
      </c>
      <c r="AA8136">
        <v>41</v>
      </c>
      <c r="AB8136">
        <v>6</v>
      </c>
      <c r="AC8136">
        <v>0</v>
      </c>
      <c r="AD8136">
        <v>1</v>
      </c>
      <c r="AE8136">
        <v>1</v>
      </c>
      <c r="AF8136">
        <v>1</v>
      </c>
      <c r="AG8136">
        <v>167621.18</v>
      </c>
      <c r="AH8136">
        <v>0</v>
      </c>
    </row>
    <row r="8137" spans="21:34" x14ac:dyDescent="0.25">
      <c r="U8137">
        <v>8136</v>
      </c>
      <c r="V8137">
        <v>15716605</v>
      </c>
      <c r="W8137" t="s">
        <v>785</v>
      </c>
      <c r="X8137">
        <v>710</v>
      </c>
      <c r="Y8137" t="s">
        <v>378</v>
      </c>
      <c r="Z8137" t="s">
        <v>437</v>
      </c>
      <c r="AA8137">
        <v>24</v>
      </c>
      <c r="AB8137">
        <v>7</v>
      </c>
      <c r="AC8137">
        <v>103099.17</v>
      </c>
      <c r="AD8137">
        <v>2</v>
      </c>
      <c r="AE8137">
        <v>1</v>
      </c>
      <c r="AF8137">
        <v>0</v>
      </c>
      <c r="AG8137">
        <v>173276.62</v>
      </c>
      <c r="AH8137">
        <v>0</v>
      </c>
    </row>
    <row r="8138" spans="21:34" x14ac:dyDescent="0.25">
      <c r="U8138">
        <v>8137</v>
      </c>
      <c r="V8138">
        <v>15757425</v>
      </c>
      <c r="W8138" t="s">
        <v>1168</v>
      </c>
      <c r="X8138">
        <v>716</v>
      </c>
      <c r="Y8138" t="s">
        <v>374</v>
      </c>
      <c r="Z8138" t="s">
        <v>437</v>
      </c>
      <c r="AA8138">
        <v>38</v>
      </c>
      <c r="AB8138">
        <v>1</v>
      </c>
      <c r="AC8138">
        <v>0</v>
      </c>
      <c r="AD8138">
        <v>2</v>
      </c>
      <c r="AE8138">
        <v>1</v>
      </c>
      <c r="AF8138">
        <v>1</v>
      </c>
      <c r="AG8138">
        <v>99661.46</v>
      </c>
      <c r="AH8138">
        <v>0</v>
      </c>
    </row>
    <row r="8139" spans="21:34" x14ac:dyDescent="0.25">
      <c r="U8139">
        <v>8138</v>
      </c>
      <c r="V8139">
        <v>15603096</v>
      </c>
      <c r="W8139" t="s">
        <v>2134</v>
      </c>
      <c r="X8139">
        <v>410</v>
      </c>
      <c r="Y8139" t="s">
        <v>374</v>
      </c>
      <c r="Z8139" t="s">
        <v>436</v>
      </c>
      <c r="AA8139">
        <v>33</v>
      </c>
      <c r="AB8139">
        <v>6</v>
      </c>
      <c r="AC8139">
        <v>125789.69</v>
      </c>
      <c r="AD8139">
        <v>1</v>
      </c>
      <c r="AE8139">
        <v>0</v>
      </c>
      <c r="AF8139">
        <v>0</v>
      </c>
      <c r="AG8139">
        <v>66333.56</v>
      </c>
      <c r="AH8139">
        <v>1</v>
      </c>
    </row>
    <row r="8140" spans="21:34" x14ac:dyDescent="0.25">
      <c r="U8140">
        <v>8139</v>
      </c>
      <c r="V8140">
        <v>15588580</v>
      </c>
      <c r="W8140" t="s">
        <v>761</v>
      </c>
      <c r="X8140">
        <v>584</v>
      </c>
      <c r="Y8140" t="s">
        <v>378</v>
      </c>
      <c r="Z8140" t="s">
        <v>437</v>
      </c>
      <c r="AA8140">
        <v>36</v>
      </c>
      <c r="AB8140">
        <v>4</v>
      </c>
      <c r="AC8140">
        <v>109646.83</v>
      </c>
      <c r="AD8140">
        <v>1</v>
      </c>
      <c r="AE8140">
        <v>1</v>
      </c>
      <c r="AF8140">
        <v>1</v>
      </c>
      <c r="AG8140">
        <v>70240.789999999994</v>
      </c>
      <c r="AH8140">
        <v>0</v>
      </c>
    </row>
    <row r="8141" spans="21:34" x14ac:dyDescent="0.25">
      <c r="U8141">
        <v>8140</v>
      </c>
      <c r="V8141">
        <v>15770539</v>
      </c>
      <c r="W8141" t="s">
        <v>2652</v>
      </c>
      <c r="X8141">
        <v>792</v>
      </c>
      <c r="Y8141" t="s">
        <v>374</v>
      </c>
      <c r="Z8141" t="s">
        <v>436</v>
      </c>
      <c r="AA8141">
        <v>30</v>
      </c>
      <c r="AB8141">
        <v>1</v>
      </c>
      <c r="AC8141">
        <v>127187.86</v>
      </c>
      <c r="AD8141">
        <v>1</v>
      </c>
      <c r="AE8141">
        <v>1</v>
      </c>
      <c r="AF8141">
        <v>1</v>
      </c>
      <c r="AG8141">
        <v>113553.42</v>
      </c>
      <c r="AH8141">
        <v>0</v>
      </c>
    </row>
    <row r="8142" spans="21:34" x14ac:dyDescent="0.25">
      <c r="U8142">
        <v>8141</v>
      </c>
      <c r="V8142">
        <v>15572022</v>
      </c>
      <c r="W8142" t="s">
        <v>1093</v>
      </c>
      <c r="X8142">
        <v>605</v>
      </c>
      <c r="Y8142" t="s">
        <v>374</v>
      </c>
      <c r="Z8142" t="s">
        <v>437</v>
      </c>
      <c r="AA8142">
        <v>36</v>
      </c>
      <c r="AB8142">
        <v>6</v>
      </c>
      <c r="AC8142">
        <v>0</v>
      </c>
      <c r="AD8142">
        <v>1</v>
      </c>
      <c r="AE8142">
        <v>0</v>
      </c>
      <c r="AF8142">
        <v>1</v>
      </c>
      <c r="AG8142">
        <v>690.84</v>
      </c>
      <c r="AH8142">
        <v>0</v>
      </c>
    </row>
    <row r="8143" spans="21:34" x14ac:dyDescent="0.25">
      <c r="U8143">
        <v>8142</v>
      </c>
      <c r="V8143">
        <v>15571843</v>
      </c>
      <c r="W8143" t="s">
        <v>1132</v>
      </c>
      <c r="X8143">
        <v>486</v>
      </c>
      <c r="Y8143" t="s">
        <v>376</v>
      </c>
      <c r="Z8143" t="s">
        <v>436</v>
      </c>
      <c r="AA8143">
        <v>24</v>
      </c>
      <c r="AB8143">
        <v>1</v>
      </c>
      <c r="AC8143">
        <v>0</v>
      </c>
      <c r="AD8143">
        <v>1</v>
      </c>
      <c r="AE8143">
        <v>1</v>
      </c>
      <c r="AF8143">
        <v>0</v>
      </c>
      <c r="AG8143">
        <v>98802.76</v>
      </c>
      <c r="AH8143">
        <v>0</v>
      </c>
    </row>
    <row r="8144" spans="21:34" x14ac:dyDescent="0.25">
      <c r="U8144">
        <v>8143</v>
      </c>
      <c r="V8144">
        <v>15752502</v>
      </c>
      <c r="W8144" t="s">
        <v>2948</v>
      </c>
      <c r="X8144">
        <v>615</v>
      </c>
      <c r="Y8144" t="s">
        <v>374</v>
      </c>
      <c r="Z8144" t="s">
        <v>436</v>
      </c>
      <c r="AA8144">
        <v>41</v>
      </c>
      <c r="AB8144">
        <v>4</v>
      </c>
      <c r="AC8144">
        <v>130385.82</v>
      </c>
      <c r="AD8144">
        <v>1</v>
      </c>
      <c r="AE8144">
        <v>0</v>
      </c>
      <c r="AF8144">
        <v>1</v>
      </c>
      <c r="AG8144">
        <v>130661.95</v>
      </c>
      <c r="AH8144">
        <v>0</v>
      </c>
    </row>
    <row r="8145" spans="21:34" x14ac:dyDescent="0.25">
      <c r="U8145">
        <v>8144</v>
      </c>
      <c r="V8145">
        <v>15609058</v>
      </c>
      <c r="W8145" t="s">
        <v>1297</v>
      </c>
      <c r="X8145">
        <v>676</v>
      </c>
      <c r="Y8145" t="s">
        <v>374</v>
      </c>
      <c r="Z8145" t="s">
        <v>436</v>
      </c>
      <c r="AA8145">
        <v>23</v>
      </c>
      <c r="AB8145">
        <v>1</v>
      </c>
      <c r="AC8145">
        <v>107787.47</v>
      </c>
      <c r="AD8145">
        <v>1</v>
      </c>
      <c r="AE8145">
        <v>0</v>
      </c>
      <c r="AF8145">
        <v>1</v>
      </c>
      <c r="AG8145">
        <v>116378.82</v>
      </c>
      <c r="AH8145">
        <v>0</v>
      </c>
    </row>
    <row r="8146" spans="21:34" x14ac:dyDescent="0.25">
      <c r="U8146">
        <v>8145</v>
      </c>
      <c r="V8146">
        <v>15775108</v>
      </c>
      <c r="W8146" t="s">
        <v>1849</v>
      </c>
      <c r="X8146">
        <v>571</v>
      </c>
      <c r="Y8146" t="s">
        <v>374</v>
      </c>
      <c r="Z8146" t="s">
        <v>436</v>
      </c>
      <c r="AA8146">
        <v>34</v>
      </c>
      <c r="AB8146">
        <v>1</v>
      </c>
      <c r="AC8146">
        <v>99325.04</v>
      </c>
      <c r="AD8146">
        <v>2</v>
      </c>
      <c r="AE8146">
        <v>0</v>
      </c>
      <c r="AF8146">
        <v>1</v>
      </c>
      <c r="AG8146">
        <v>186052.15</v>
      </c>
      <c r="AH8146">
        <v>0</v>
      </c>
    </row>
    <row r="8147" spans="21:34" x14ac:dyDescent="0.25">
      <c r="U8147">
        <v>8146</v>
      </c>
      <c r="V8147">
        <v>15708904</v>
      </c>
      <c r="W8147" t="s">
        <v>2588</v>
      </c>
      <c r="X8147">
        <v>850</v>
      </c>
      <c r="Y8147" t="s">
        <v>374</v>
      </c>
      <c r="Z8147" t="s">
        <v>437</v>
      </c>
      <c r="AA8147">
        <v>37</v>
      </c>
      <c r="AB8147">
        <v>9</v>
      </c>
      <c r="AC8147">
        <v>0</v>
      </c>
      <c r="AD8147">
        <v>1</v>
      </c>
      <c r="AE8147">
        <v>0</v>
      </c>
      <c r="AF8147">
        <v>0</v>
      </c>
      <c r="AG8147">
        <v>100101.06</v>
      </c>
      <c r="AH8147">
        <v>0</v>
      </c>
    </row>
    <row r="8148" spans="21:34" x14ac:dyDescent="0.25">
      <c r="U8148">
        <v>8147</v>
      </c>
      <c r="V8148">
        <v>15600086</v>
      </c>
      <c r="W8148" t="s">
        <v>3276</v>
      </c>
      <c r="X8148">
        <v>717</v>
      </c>
      <c r="Y8148" t="s">
        <v>374</v>
      </c>
      <c r="Z8148" t="s">
        <v>436</v>
      </c>
      <c r="AA8148">
        <v>48</v>
      </c>
      <c r="AB8148">
        <v>7</v>
      </c>
      <c r="AC8148">
        <v>123764.95</v>
      </c>
      <c r="AD8148">
        <v>1</v>
      </c>
      <c r="AE8148">
        <v>1</v>
      </c>
      <c r="AF8148">
        <v>1</v>
      </c>
      <c r="AG8148">
        <v>169952.82</v>
      </c>
      <c r="AH8148">
        <v>0</v>
      </c>
    </row>
    <row r="8149" spans="21:34" x14ac:dyDescent="0.25">
      <c r="U8149">
        <v>8148</v>
      </c>
      <c r="V8149">
        <v>15814675</v>
      </c>
      <c r="W8149" t="s">
        <v>1401</v>
      </c>
      <c r="X8149">
        <v>642</v>
      </c>
      <c r="Y8149" t="s">
        <v>378</v>
      </c>
      <c r="Z8149" t="s">
        <v>437</v>
      </c>
      <c r="AA8149">
        <v>39</v>
      </c>
      <c r="AB8149">
        <v>8</v>
      </c>
      <c r="AC8149">
        <v>128264.03</v>
      </c>
      <c r="AD8149">
        <v>1</v>
      </c>
      <c r="AE8149">
        <v>1</v>
      </c>
      <c r="AF8149">
        <v>0</v>
      </c>
      <c r="AG8149">
        <v>61792.76</v>
      </c>
      <c r="AH8149">
        <v>1</v>
      </c>
    </row>
    <row r="8150" spans="21:34" x14ac:dyDescent="0.25">
      <c r="U8150">
        <v>8149</v>
      </c>
      <c r="V8150">
        <v>15572777</v>
      </c>
      <c r="W8150" t="s">
        <v>2001</v>
      </c>
      <c r="X8150">
        <v>780</v>
      </c>
      <c r="Y8150" t="s">
        <v>376</v>
      </c>
      <c r="Z8150" t="s">
        <v>436</v>
      </c>
      <c r="AA8150">
        <v>47</v>
      </c>
      <c r="AB8150">
        <v>7</v>
      </c>
      <c r="AC8150">
        <v>86006.21</v>
      </c>
      <c r="AD8150">
        <v>1</v>
      </c>
      <c r="AE8150">
        <v>1</v>
      </c>
      <c r="AF8150">
        <v>1</v>
      </c>
      <c r="AG8150">
        <v>37973.129999999997</v>
      </c>
      <c r="AH8150">
        <v>0</v>
      </c>
    </row>
    <row r="8151" spans="21:34" x14ac:dyDescent="0.25">
      <c r="U8151">
        <v>8150</v>
      </c>
      <c r="V8151">
        <v>15585106</v>
      </c>
      <c r="W8151" t="s">
        <v>762</v>
      </c>
      <c r="X8151">
        <v>492</v>
      </c>
      <c r="Y8151" t="s">
        <v>378</v>
      </c>
      <c r="Z8151" t="s">
        <v>437</v>
      </c>
      <c r="AA8151">
        <v>38</v>
      </c>
      <c r="AB8151">
        <v>8</v>
      </c>
      <c r="AC8151">
        <v>57068.43</v>
      </c>
      <c r="AD8151">
        <v>2</v>
      </c>
      <c r="AE8151">
        <v>1</v>
      </c>
      <c r="AF8151">
        <v>0</v>
      </c>
      <c r="AG8151">
        <v>188974.81</v>
      </c>
      <c r="AH8151">
        <v>0</v>
      </c>
    </row>
    <row r="8152" spans="21:34" x14ac:dyDescent="0.25">
      <c r="U8152">
        <v>8151</v>
      </c>
      <c r="V8152">
        <v>15738936</v>
      </c>
      <c r="W8152" t="s">
        <v>849</v>
      </c>
      <c r="X8152">
        <v>760</v>
      </c>
      <c r="Y8152" t="s">
        <v>378</v>
      </c>
      <c r="Z8152" t="s">
        <v>436</v>
      </c>
      <c r="AA8152">
        <v>29</v>
      </c>
      <c r="AB8152">
        <v>5</v>
      </c>
      <c r="AC8152">
        <v>103607.24</v>
      </c>
      <c r="AD8152">
        <v>2</v>
      </c>
      <c r="AE8152">
        <v>0</v>
      </c>
      <c r="AF8152">
        <v>1</v>
      </c>
      <c r="AG8152">
        <v>86334.64</v>
      </c>
      <c r="AH8152">
        <v>0</v>
      </c>
    </row>
    <row r="8153" spans="21:34" x14ac:dyDescent="0.25">
      <c r="U8153">
        <v>8152</v>
      </c>
      <c r="V8153">
        <v>15750970</v>
      </c>
      <c r="W8153" t="s">
        <v>904</v>
      </c>
      <c r="X8153">
        <v>500</v>
      </c>
      <c r="Y8153" t="s">
        <v>376</v>
      </c>
      <c r="Z8153" t="s">
        <v>436</v>
      </c>
      <c r="AA8153">
        <v>40</v>
      </c>
      <c r="AB8153">
        <v>1</v>
      </c>
      <c r="AC8153">
        <v>99004.24</v>
      </c>
      <c r="AD8153">
        <v>1</v>
      </c>
      <c r="AE8153">
        <v>1</v>
      </c>
      <c r="AF8153">
        <v>1</v>
      </c>
      <c r="AG8153">
        <v>152845.99</v>
      </c>
      <c r="AH8153">
        <v>0</v>
      </c>
    </row>
    <row r="8154" spans="21:34" x14ac:dyDescent="0.25">
      <c r="U8154">
        <v>8153</v>
      </c>
      <c r="V8154">
        <v>15725772</v>
      </c>
      <c r="W8154" t="s">
        <v>1356</v>
      </c>
      <c r="X8154">
        <v>654</v>
      </c>
      <c r="Y8154" t="s">
        <v>376</v>
      </c>
      <c r="Z8154" t="s">
        <v>437</v>
      </c>
      <c r="AA8154">
        <v>36</v>
      </c>
      <c r="AB8154">
        <v>2</v>
      </c>
      <c r="AC8154">
        <v>0</v>
      </c>
      <c r="AD8154">
        <v>2</v>
      </c>
      <c r="AE8154">
        <v>1</v>
      </c>
      <c r="AF8154">
        <v>1</v>
      </c>
      <c r="AG8154">
        <v>146652.10999999999</v>
      </c>
      <c r="AH8154">
        <v>0</v>
      </c>
    </row>
    <row r="8155" spans="21:34" x14ac:dyDescent="0.25">
      <c r="U8155">
        <v>8154</v>
      </c>
      <c r="V8155">
        <v>15692106</v>
      </c>
      <c r="W8155" t="s">
        <v>880</v>
      </c>
      <c r="X8155">
        <v>606</v>
      </c>
      <c r="Y8155" t="s">
        <v>376</v>
      </c>
      <c r="Z8155" t="s">
        <v>437</v>
      </c>
      <c r="AA8155">
        <v>25</v>
      </c>
      <c r="AB8155">
        <v>3</v>
      </c>
      <c r="AC8155">
        <v>147386.72</v>
      </c>
      <c r="AD8155">
        <v>3</v>
      </c>
      <c r="AE8155">
        <v>1</v>
      </c>
      <c r="AF8155">
        <v>0</v>
      </c>
      <c r="AG8155">
        <v>45482.04</v>
      </c>
      <c r="AH8155">
        <v>1</v>
      </c>
    </row>
    <row r="8156" spans="21:34" x14ac:dyDescent="0.25">
      <c r="U8156">
        <v>8155</v>
      </c>
      <c r="V8156">
        <v>15791533</v>
      </c>
      <c r="W8156" t="s">
        <v>852</v>
      </c>
      <c r="X8156">
        <v>367</v>
      </c>
      <c r="Y8156" t="s">
        <v>376</v>
      </c>
      <c r="Z8156" t="s">
        <v>436</v>
      </c>
      <c r="AA8156">
        <v>42</v>
      </c>
      <c r="AB8156">
        <v>6</v>
      </c>
      <c r="AC8156">
        <v>93608.28</v>
      </c>
      <c r="AD8156">
        <v>1</v>
      </c>
      <c r="AE8156">
        <v>1</v>
      </c>
      <c r="AF8156">
        <v>0</v>
      </c>
      <c r="AG8156">
        <v>168816.73</v>
      </c>
      <c r="AH8156">
        <v>1</v>
      </c>
    </row>
    <row r="8157" spans="21:34" x14ac:dyDescent="0.25">
      <c r="U8157">
        <v>8156</v>
      </c>
      <c r="V8157">
        <v>15715715</v>
      </c>
      <c r="W8157" t="s">
        <v>2978</v>
      </c>
      <c r="X8157">
        <v>799</v>
      </c>
      <c r="Y8157" t="s">
        <v>376</v>
      </c>
      <c r="Z8157" t="s">
        <v>436</v>
      </c>
      <c r="AA8157">
        <v>38</v>
      </c>
      <c r="AB8157">
        <v>2</v>
      </c>
      <c r="AC8157">
        <v>0</v>
      </c>
      <c r="AD8157">
        <v>2</v>
      </c>
      <c r="AE8157">
        <v>1</v>
      </c>
      <c r="AF8157">
        <v>1</v>
      </c>
      <c r="AG8157">
        <v>59297.34</v>
      </c>
      <c r="AH8157">
        <v>0</v>
      </c>
    </row>
    <row r="8158" spans="21:34" x14ac:dyDescent="0.25">
      <c r="U8158">
        <v>8157</v>
      </c>
      <c r="V8158">
        <v>15785576</v>
      </c>
      <c r="W8158" t="s">
        <v>3277</v>
      </c>
      <c r="X8158">
        <v>434</v>
      </c>
      <c r="Y8158" t="s">
        <v>378</v>
      </c>
      <c r="Z8158" t="s">
        <v>436</v>
      </c>
      <c r="AA8158">
        <v>71</v>
      </c>
      <c r="AB8158">
        <v>9</v>
      </c>
      <c r="AC8158">
        <v>119496.87</v>
      </c>
      <c r="AD8158">
        <v>1</v>
      </c>
      <c r="AE8158">
        <v>1</v>
      </c>
      <c r="AF8158">
        <v>0</v>
      </c>
      <c r="AG8158">
        <v>125848.88</v>
      </c>
      <c r="AH8158">
        <v>0</v>
      </c>
    </row>
    <row r="8159" spans="21:34" x14ac:dyDescent="0.25">
      <c r="U8159">
        <v>8158</v>
      </c>
      <c r="V8159">
        <v>15798834</v>
      </c>
      <c r="W8159" t="s">
        <v>3278</v>
      </c>
      <c r="X8159">
        <v>719</v>
      </c>
      <c r="Y8159" t="s">
        <v>376</v>
      </c>
      <c r="Z8159" t="s">
        <v>437</v>
      </c>
      <c r="AA8159">
        <v>32</v>
      </c>
      <c r="AB8159">
        <v>7</v>
      </c>
      <c r="AC8159">
        <v>0</v>
      </c>
      <c r="AD8159">
        <v>1</v>
      </c>
      <c r="AE8159">
        <v>0</v>
      </c>
      <c r="AF8159">
        <v>0</v>
      </c>
      <c r="AG8159">
        <v>76264.27</v>
      </c>
      <c r="AH8159">
        <v>0</v>
      </c>
    </row>
    <row r="8160" spans="21:34" x14ac:dyDescent="0.25">
      <c r="U8160">
        <v>8159</v>
      </c>
      <c r="V8160">
        <v>15744127</v>
      </c>
      <c r="W8160" t="s">
        <v>3279</v>
      </c>
      <c r="X8160">
        <v>641</v>
      </c>
      <c r="Y8160" t="s">
        <v>374</v>
      </c>
      <c r="Z8160" t="s">
        <v>437</v>
      </c>
      <c r="AA8160">
        <v>37</v>
      </c>
      <c r="AB8160">
        <v>2</v>
      </c>
      <c r="AC8160">
        <v>0</v>
      </c>
      <c r="AD8160">
        <v>2</v>
      </c>
      <c r="AE8160">
        <v>1</v>
      </c>
      <c r="AF8160">
        <v>0</v>
      </c>
      <c r="AG8160">
        <v>3939.87</v>
      </c>
      <c r="AH8160">
        <v>0</v>
      </c>
    </row>
    <row r="8161" spans="21:34" x14ac:dyDescent="0.25">
      <c r="U8161">
        <v>8160</v>
      </c>
      <c r="V8161">
        <v>15637427</v>
      </c>
      <c r="W8161" t="s">
        <v>1081</v>
      </c>
      <c r="X8161">
        <v>461</v>
      </c>
      <c r="Y8161" t="s">
        <v>376</v>
      </c>
      <c r="Z8161" t="s">
        <v>437</v>
      </c>
      <c r="AA8161">
        <v>25</v>
      </c>
      <c r="AB8161">
        <v>6</v>
      </c>
      <c r="AC8161">
        <v>0</v>
      </c>
      <c r="AD8161">
        <v>2</v>
      </c>
      <c r="AE8161">
        <v>1</v>
      </c>
      <c r="AF8161">
        <v>1</v>
      </c>
      <c r="AG8161">
        <v>15306.29</v>
      </c>
      <c r="AH8161">
        <v>0</v>
      </c>
    </row>
    <row r="8162" spans="21:34" x14ac:dyDescent="0.25">
      <c r="U8162">
        <v>8161</v>
      </c>
      <c r="V8162">
        <v>15576990</v>
      </c>
      <c r="W8162" t="s">
        <v>3280</v>
      </c>
      <c r="X8162">
        <v>790</v>
      </c>
      <c r="Y8162" t="s">
        <v>378</v>
      </c>
      <c r="Z8162" t="s">
        <v>437</v>
      </c>
      <c r="AA8162">
        <v>25</v>
      </c>
      <c r="AB8162">
        <v>5</v>
      </c>
      <c r="AC8162">
        <v>152885.76999999999</v>
      </c>
      <c r="AD8162">
        <v>1</v>
      </c>
      <c r="AE8162">
        <v>1</v>
      </c>
      <c r="AF8162">
        <v>0</v>
      </c>
      <c r="AG8162">
        <v>58214.79</v>
      </c>
      <c r="AH8162">
        <v>0</v>
      </c>
    </row>
    <row r="8163" spans="21:34" x14ac:dyDescent="0.25">
      <c r="U8163">
        <v>8162</v>
      </c>
      <c r="V8163">
        <v>15615352</v>
      </c>
      <c r="W8163" t="s">
        <v>2113</v>
      </c>
      <c r="X8163">
        <v>588</v>
      </c>
      <c r="Y8163" t="s">
        <v>374</v>
      </c>
      <c r="Z8163" t="s">
        <v>436</v>
      </c>
      <c r="AA8163">
        <v>31</v>
      </c>
      <c r="AB8163">
        <v>4</v>
      </c>
      <c r="AC8163">
        <v>99607.37</v>
      </c>
      <c r="AD8163">
        <v>2</v>
      </c>
      <c r="AE8163">
        <v>0</v>
      </c>
      <c r="AF8163">
        <v>1</v>
      </c>
      <c r="AG8163">
        <v>35877.03</v>
      </c>
      <c r="AH8163">
        <v>0</v>
      </c>
    </row>
    <row r="8164" spans="21:34" x14ac:dyDescent="0.25">
      <c r="U8164">
        <v>8163</v>
      </c>
      <c r="V8164">
        <v>15647333</v>
      </c>
      <c r="W8164" t="s">
        <v>1168</v>
      </c>
      <c r="X8164">
        <v>621</v>
      </c>
      <c r="Y8164" t="s">
        <v>374</v>
      </c>
      <c r="Z8164" t="s">
        <v>436</v>
      </c>
      <c r="AA8164">
        <v>27</v>
      </c>
      <c r="AB8164">
        <v>4</v>
      </c>
      <c r="AC8164">
        <v>137003.68</v>
      </c>
      <c r="AD8164">
        <v>1</v>
      </c>
      <c r="AE8164">
        <v>1</v>
      </c>
      <c r="AF8164">
        <v>0</v>
      </c>
      <c r="AG8164">
        <v>21254.06</v>
      </c>
      <c r="AH8164">
        <v>0</v>
      </c>
    </row>
    <row r="8165" spans="21:34" x14ac:dyDescent="0.25">
      <c r="U8165">
        <v>8164</v>
      </c>
      <c r="V8165">
        <v>15572050</v>
      </c>
      <c r="W8165" t="s">
        <v>3281</v>
      </c>
      <c r="X8165">
        <v>768</v>
      </c>
      <c r="Y8165" t="s">
        <v>378</v>
      </c>
      <c r="Z8165" t="s">
        <v>436</v>
      </c>
      <c r="AA8165">
        <v>48</v>
      </c>
      <c r="AB8165">
        <v>3</v>
      </c>
      <c r="AC8165">
        <v>122831.58</v>
      </c>
      <c r="AD8165">
        <v>1</v>
      </c>
      <c r="AE8165">
        <v>1</v>
      </c>
      <c r="AF8165">
        <v>1</v>
      </c>
      <c r="AG8165">
        <v>24533.89</v>
      </c>
      <c r="AH8165">
        <v>1</v>
      </c>
    </row>
    <row r="8166" spans="21:34" x14ac:dyDescent="0.25">
      <c r="U8166">
        <v>8165</v>
      </c>
      <c r="V8166">
        <v>15581370</v>
      </c>
      <c r="W8166" t="s">
        <v>2415</v>
      </c>
      <c r="X8166">
        <v>681</v>
      </c>
      <c r="Y8166" t="s">
        <v>376</v>
      </c>
      <c r="Z8166" t="s">
        <v>436</v>
      </c>
      <c r="AA8166">
        <v>38</v>
      </c>
      <c r="AB8166">
        <v>2</v>
      </c>
      <c r="AC8166">
        <v>99811.44</v>
      </c>
      <c r="AD8166">
        <v>2</v>
      </c>
      <c r="AE8166">
        <v>1</v>
      </c>
      <c r="AF8166">
        <v>0</v>
      </c>
      <c r="AG8166">
        <v>23531.5</v>
      </c>
      <c r="AH8166">
        <v>0</v>
      </c>
    </row>
    <row r="8167" spans="21:34" x14ac:dyDescent="0.25">
      <c r="U8167">
        <v>8166</v>
      </c>
      <c r="V8167">
        <v>15813503</v>
      </c>
      <c r="W8167" t="s">
        <v>1148</v>
      </c>
      <c r="X8167">
        <v>606</v>
      </c>
      <c r="Y8167" t="s">
        <v>376</v>
      </c>
      <c r="Z8167" t="s">
        <v>436</v>
      </c>
      <c r="AA8167">
        <v>37</v>
      </c>
      <c r="AB8167">
        <v>8</v>
      </c>
      <c r="AC8167">
        <v>154712.57999999999</v>
      </c>
      <c r="AD8167">
        <v>2</v>
      </c>
      <c r="AE8167">
        <v>1</v>
      </c>
      <c r="AF8167">
        <v>0</v>
      </c>
      <c r="AG8167">
        <v>89099.18</v>
      </c>
      <c r="AH8167">
        <v>0</v>
      </c>
    </row>
    <row r="8168" spans="21:34" x14ac:dyDescent="0.25">
      <c r="U8168">
        <v>8167</v>
      </c>
      <c r="V8168">
        <v>15769783</v>
      </c>
      <c r="W8168" t="s">
        <v>2172</v>
      </c>
      <c r="X8168">
        <v>542</v>
      </c>
      <c r="Y8168" t="s">
        <v>376</v>
      </c>
      <c r="Z8168" t="s">
        <v>436</v>
      </c>
      <c r="AA8168">
        <v>37</v>
      </c>
      <c r="AB8168">
        <v>8</v>
      </c>
      <c r="AC8168">
        <v>0</v>
      </c>
      <c r="AD8168">
        <v>1</v>
      </c>
      <c r="AE8168">
        <v>1</v>
      </c>
      <c r="AF8168">
        <v>1</v>
      </c>
      <c r="AG8168">
        <v>807.06</v>
      </c>
      <c r="AH8168">
        <v>0</v>
      </c>
    </row>
    <row r="8169" spans="21:34" x14ac:dyDescent="0.25">
      <c r="U8169">
        <v>8168</v>
      </c>
      <c r="V8169">
        <v>15793135</v>
      </c>
      <c r="W8169" t="s">
        <v>1731</v>
      </c>
      <c r="X8169">
        <v>713</v>
      </c>
      <c r="Y8169" t="s">
        <v>378</v>
      </c>
      <c r="Z8169" t="s">
        <v>437</v>
      </c>
      <c r="AA8169">
        <v>24</v>
      </c>
      <c r="AB8169">
        <v>7</v>
      </c>
      <c r="AC8169">
        <v>147687.24</v>
      </c>
      <c r="AD8169">
        <v>1</v>
      </c>
      <c r="AE8169">
        <v>1</v>
      </c>
      <c r="AF8169">
        <v>1</v>
      </c>
      <c r="AG8169">
        <v>121592.5</v>
      </c>
      <c r="AH8169">
        <v>0</v>
      </c>
    </row>
    <row r="8170" spans="21:34" x14ac:dyDescent="0.25">
      <c r="U8170">
        <v>8169</v>
      </c>
      <c r="V8170">
        <v>15599182</v>
      </c>
      <c r="W8170" t="s">
        <v>2484</v>
      </c>
      <c r="X8170">
        <v>597</v>
      </c>
      <c r="Y8170" t="s">
        <v>376</v>
      </c>
      <c r="Z8170" t="s">
        <v>437</v>
      </c>
      <c r="AA8170">
        <v>33</v>
      </c>
      <c r="AB8170">
        <v>2</v>
      </c>
      <c r="AC8170">
        <v>0</v>
      </c>
      <c r="AD8170">
        <v>2</v>
      </c>
      <c r="AE8170">
        <v>1</v>
      </c>
      <c r="AF8170">
        <v>1</v>
      </c>
      <c r="AG8170">
        <v>4700.66</v>
      </c>
      <c r="AH8170">
        <v>0</v>
      </c>
    </row>
    <row r="8171" spans="21:34" x14ac:dyDescent="0.25">
      <c r="U8171">
        <v>8170</v>
      </c>
      <c r="V8171">
        <v>15689517</v>
      </c>
      <c r="W8171" t="s">
        <v>3282</v>
      </c>
      <c r="X8171">
        <v>635</v>
      </c>
      <c r="Y8171" t="s">
        <v>374</v>
      </c>
      <c r="Z8171" t="s">
        <v>436</v>
      </c>
      <c r="AA8171">
        <v>27</v>
      </c>
      <c r="AB8171">
        <v>3</v>
      </c>
      <c r="AC8171">
        <v>127009.83</v>
      </c>
      <c r="AD8171">
        <v>1</v>
      </c>
      <c r="AE8171">
        <v>1</v>
      </c>
      <c r="AF8171">
        <v>0</v>
      </c>
      <c r="AG8171">
        <v>161909.95000000001</v>
      </c>
      <c r="AH8171">
        <v>0</v>
      </c>
    </row>
    <row r="8172" spans="21:34" x14ac:dyDescent="0.25">
      <c r="U8172">
        <v>8171</v>
      </c>
      <c r="V8172">
        <v>15641366</v>
      </c>
      <c r="W8172" t="s">
        <v>1349</v>
      </c>
      <c r="X8172">
        <v>599</v>
      </c>
      <c r="Y8172" t="s">
        <v>378</v>
      </c>
      <c r="Z8172" t="s">
        <v>436</v>
      </c>
      <c r="AA8172">
        <v>61</v>
      </c>
      <c r="AB8172">
        <v>1</v>
      </c>
      <c r="AC8172">
        <v>124737.96</v>
      </c>
      <c r="AD8172">
        <v>1</v>
      </c>
      <c r="AE8172">
        <v>0</v>
      </c>
      <c r="AF8172">
        <v>1</v>
      </c>
      <c r="AG8172">
        <v>90389.61</v>
      </c>
      <c r="AH8172">
        <v>1</v>
      </c>
    </row>
    <row r="8173" spans="21:34" x14ac:dyDescent="0.25">
      <c r="U8173">
        <v>8172</v>
      </c>
      <c r="V8173">
        <v>15588859</v>
      </c>
      <c r="W8173" t="s">
        <v>731</v>
      </c>
      <c r="X8173">
        <v>496</v>
      </c>
      <c r="Y8173" t="s">
        <v>376</v>
      </c>
      <c r="Z8173" t="s">
        <v>437</v>
      </c>
      <c r="AA8173">
        <v>44</v>
      </c>
      <c r="AB8173">
        <v>0</v>
      </c>
      <c r="AC8173">
        <v>179356.28</v>
      </c>
      <c r="AD8173">
        <v>2</v>
      </c>
      <c r="AE8173">
        <v>1</v>
      </c>
      <c r="AF8173">
        <v>0</v>
      </c>
      <c r="AG8173">
        <v>2919.21</v>
      </c>
      <c r="AH8173">
        <v>1</v>
      </c>
    </row>
    <row r="8174" spans="21:34" x14ac:dyDescent="0.25">
      <c r="U8174">
        <v>8173</v>
      </c>
      <c r="V8174">
        <v>15732293</v>
      </c>
      <c r="W8174" t="s">
        <v>775</v>
      </c>
      <c r="X8174">
        <v>759</v>
      </c>
      <c r="Y8174" t="s">
        <v>376</v>
      </c>
      <c r="Z8174" t="s">
        <v>436</v>
      </c>
      <c r="AA8174">
        <v>31</v>
      </c>
      <c r="AB8174">
        <v>8</v>
      </c>
      <c r="AC8174">
        <v>0</v>
      </c>
      <c r="AD8174">
        <v>2</v>
      </c>
      <c r="AE8174">
        <v>1</v>
      </c>
      <c r="AF8174">
        <v>1</v>
      </c>
      <c r="AG8174">
        <v>99086.74</v>
      </c>
      <c r="AH8174">
        <v>0</v>
      </c>
    </row>
    <row r="8175" spans="21:34" x14ac:dyDescent="0.25">
      <c r="U8175">
        <v>8174</v>
      </c>
      <c r="V8175">
        <v>15568032</v>
      </c>
      <c r="W8175" t="s">
        <v>1322</v>
      </c>
      <c r="X8175">
        <v>757</v>
      </c>
      <c r="Y8175" t="s">
        <v>378</v>
      </c>
      <c r="Z8175" t="s">
        <v>436</v>
      </c>
      <c r="AA8175">
        <v>31</v>
      </c>
      <c r="AB8175">
        <v>1</v>
      </c>
      <c r="AC8175">
        <v>127320.36</v>
      </c>
      <c r="AD8175">
        <v>3</v>
      </c>
      <c r="AE8175">
        <v>1</v>
      </c>
      <c r="AF8175">
        <v>0</v>
      </c>
      <c r="AG8175">
        <v>163170.32</v>
      </c>
      <c r="AH8175">
        <v>0</v>
      </c>
    </row>
    <row r="8176" spans="21:34" x14ac:dyDescent="0.25">
      <c r="U8176">
        <v>8175</v>
      </c>
      <c r="V8176">
        <v>15623525</v>
      </c>
      <c r="W8176" t="s">
        <v>3283</v>
      </c>
      <c r="X8176">
        <v>564</v>
      </c>
      <c r="Y8176" t="s">
        <v>376</v>
      </c>
      <c r="Z8176" t="s">
        <v>436</v>
      </c>
      <c r="AA8176">
        <v>31</v>
      </c>
      <c r="AB8176">
        <v>0</v>
      </c>
      <c r="AC8176">
        <v>125175.58</v>
      </c>
      <c r="AD8176">
        <v>1</v>
      </c>
      <c r="AE8176">
        <v>1</v>
      </c>
      <c r="AF8176">
        <v>1</v>
      </c>
      <c r="AG8176">
        <v>72757.33</v>
      </c>
      <c r="AH8176">
        <v>0</v>
      </c>
    </row>
    <row r="8177" spans="21:34" x14ac:dyDescent="0.25">
      <c r="U8177">
        <v>8176</v>
      </c>
      <c r="V8177">
        <v>15606601</v>
      </c>
      <c r="W8177" t="s">
        <v>3284</v>
      </c>
      <c r="X8177">
        <v>561</v>
      </c>
      <c r="Y8177" t="s">
        <v>374</v>
      </c>
      <c r="Z8177" t="s">
        <v>437</v>
      </c>
      <c r="AA8177">
        <v>22</v>
      </c>
      <c r="AB8177">
        <v>6</v>
      </c>
      <c r="AC8177">
        <v>186788.96</v>
      </c>
      <c r="AD8177">
        <v>2</v>
      </c>
      <c r="AE8177">
        <v>1</v>
      </c>
      <c r="AF8177">
        <v>0</v>
      </c>
      <c r="AG8177">
        <v>73286.8</v>
      </c>
      <c r="AH8177">
        <v>0</v>
      </c>
    </row>
    <row r="8178" spans="21:34" x14ac:dyDescent="0.25">
      <c r="U8178">
        <v>8177</v>
      </c>
      <c r="V8178">
        <v>15800811</v>
      </c>
      <c r="W8178" t="s">
        <v>1297</v>
      </c>
      <c r="X8178">
        <v>702</v>
      </c>
      <c r="Y8178" t="s">
        <v>374</v>
      </c>
      <c r="Z8178" t="s">
        <v>436</v>
      </c>
      <c r="AA8178">
        <v>40</v>
      </c>
      <c r="AB8178">
        <v>3</v>
      </c>
      <c r="AC8178">
        <v>148556.74</v>
      </c>
      <c r="AD8178">
        <v>1</v>
      </c>
      <c r="AE8178">
        <v>0</v>
      </c>
      <c r="AF8178">
        <v>1</v>
      </c>
      <c r="AG8178">
        <v>146056.29</v>
      </c>
      <c r="AH8178">
        <v>0</v>
      </c>
    </row>
    <row r="8179" spans="21:34" x14ac:dyDescent="0.25">
      <c r="U8179">
        <v>8178</v>
      </c>
      <c r="V8179">
        <v>15610711</v>
      </c>
      <c r="W8179" t="s">
        <v>1032</v>
      </c>
      <c r="X8179">
        <v>678</v>
      </c>
      <c r="Y8179" t="s">
        <v>378</v>
      </c>
      <c r="Z8179" t="s">
        <v>437</v>
      </c>
      <c r="AA8179">
        <v>40</v>
      </c>
      <c r="AB8179">
        <v>8</v>
      </c>
      <c r="AC8179">
        <v>128644.46</v>
      </c>
      <c r="AD8179">
        <v>1</v>
      </c>
      <c r="AE8179">
        <v>0</v>
      </c>
      <c r="AF8179">
        <v>0</v>
      </c>
      <c r="AG8179">
        <v>167673.37</v>
      </c>
      <c r="AH8179">
        <v>0</v>
      </c>
    </row>
    <row r="8180" spans="21:34" x14ac:dyDescent="0.25">
      <c r="U8180">
        <v>8179</v>
      </c>
      <c r="V8180">
        <v>15809654</v>
      </c>
      <c r="W8180" t="s">
        <v>814</v>
      </c>
      <c r="X8180">
        <v>707</v>
      </c>
      <c r="Y8180" t="s">
        <v>374</v>
      </c>
      <c r="Z8180" t="s">
        <v>437</v>
      </c>
      <c r="AA8180">
        <v>46</v>
      </c>
      <c r="AB8180">
        <v>7</v>
      </c>
      <c r="AC8180">
        <v>127476.73</v>
      </c>
      <c r="AD8180">
        <v>2</v>
      </c>
      <c r="AE8180">
        <v>1</v>
      </c>
      <c r="AF8180">
        <v>1</v>
      </c>
      <c r="AG8180">
        <v>146011.54999999999</v>
      </c>
      <c r="AH8180">
        <v>0</v>
      </c>
    </row>
    <row r="8181" spans="21:34" x14ac:dyDescent="0.25">
      <c r="U8181">
        <v>8180</v>
      </c>
      <c r="V8181">
        <v>15576077</v>
      </c>
      <c r="W8181" t="s">
        <v>1596</v>
      </c>
      <c r="X8181">
        <v>610</v>
      </c>
      <c r="Y8181" t="s">
        <v>374</v>
      </c>
      <c r="Z8181" t="s">
        <v>437</v>
      </c>
      <c r="AA8181">
        <v>27</v>
      </c>
      <c r="AB8181">
        <v>9</v>
      </c>
      <c r="AC8181">
        <v>159561.93</v>
      </c>
      <c r="AD8181">
        <v>1</v>
      </c>
      <c r="AE8181">
        <v>0</v>
      </c>
      <c r="AF8181">
        <v>1</v>
      </c>
      <c r="AG8181">
        <v>103381.47</v>
      </c>
      <c r="AH8181">
        <v>0</v>
      </c>
    </row>
    <row r="8182" spans="21:34" x14ac:dyDescent="0.25">
      <c r="U8182">
        <v>8181</v>
      </c>
      <c r="V8182">
        <v>15643378</v>
      </c>
      <c r="W8182" t="s">
        <v>1042</v>
      </c>
      <c r="X8182">
        <v>744</v>
      </c>
      <c r="Y8182" t="s">
        <v>374</v>
      </c>
      <c r="Z8182" t="s">
        <v>436</v>
      </c>
      <c r="AA8182">
        <v>42</v>
      </c>
      <c r="AB8182">
        <v>1</v>
      </c>
      <c r="AC8182">
        <v>112419.92</v>
      </c>
      <c r="AD8182">
        <v>1</v>
      </c>
      <c r="AE8182">
        <v>1</v>
      </c>
      <c r="AF8182">
        <v>1</v>
      </c>
      <c r="AG8182">
        <v>83022.92</v>
      </c>
      <c r="AH8182">
        <v>0</v>
      </c>
    </row>
    <row r="8183" spans="21:34" x14ac:dyDescent="0.25">
      <c r="U8183">
        <v>8182</v>
      </c>
      <c r="V8183">
        <v>15566790</v>
      </c>
      <c r="W8183" t="s">
        <v>848</v>
      </c>
      <c r="X8183">
        <v>598</v>
      </c>
      <c r="Y8183" t="s">
        <v>374</v>
      </c>
      <c r="Z8183" t="s">
        <v>436</v>
      </c>
      <c r="AA8183">
        <v>28</v>
      </c>
      <c r="AB8183">
        <v>8</v>
      </c>
      <c r="AC8183">
        <v>129991.76</v>
      </c>
      <c r="AD8183">
        <v>2</v>
      </c>
      <c r="AE8183">
        <v>0</v>
      </c>
      <c r="AF8183">
        <v>1</v>
      </c>
      <c r="AG8183">
        <v>46041.08</v>
      </c>
      <c r="AH8183">
        <v>0</v>
      </c>
    </row>
    <row r="8184" spans="21:34" x14ac:dyDescent="0.25">
      <c r="U8184">
        <v>8183</v>
      </c>
      <c r="V8184">
        <v>15774402</v>
      </c>
      <c r="W8184" t="s">
        <v>1156</v>
      </c>
      <c r="X8184">
        <v>562</v>
      </c>
      <c r="Y8184" t="s">
        <v>376</v>
      </c>
      <c r="Z8184" t="s">
        <v>436</v>
      </c>
      <c r="AA8184">
        <v>36</v>
      </c>
      <c r="AB8184">
        <v>5</v>
      </c>
      <c r="AC8184">
        <v>0</v>
      </c>
      <c r="AD8184">
        <v>1</v>
      </c>
      <c r="AE8184">
        <v>0</v>
      </c>
      <c r="AF8184">
        <v>1</v>
      </c>
      <c r="AG8184">
        <v>182843.24</v>
      </c>
      <c r="AH8184">
        <v>0</v>
      </c>
    </row>
    <row r="8185" spans="21:34" x14ac:dyDescent="0.25">
      <c r="U8185">
        <v>8184</v>
      </c>
      <c r="V8185">
        <v>15694641</v>
      </c>
      <c r="W8185" t="s">
        <v>1321</v>
      </c>
      <c r="X8185">
        <v>621</v>
      </c>
      <c r="Y8185" t="s">
        <v>376</v>
      </c>
      <c r="Z8185" t="s">
        <v>437</v>
      </c>
      <c r="AA8185">
        <v>59</v>
      </c>
      <c r="AB8185">
        <v>2</v>
      </c>
      <c r="AC8185">
        <v>0</v>
      </c>
      <c r="AD8185">
        <v>2</v>
      </c>
      <c r="AE8185">
        <v>1</v>
      </c>
      <c r="AF8185">
        <v>1</v>
      </c>
      <c r="AG8185">
        <v>171364.18</v>
      </c>
      <c r="AH8185">
        <v>0</v>
      </c>
    </row>
    <row r="8186" spans="21:34" x14ac:dyDescent="0.25">
      <c r="U8186">
        <v>8185</v>
      </c>
      <c r="V8186">
        <v>15605916</v>
      </c>
      <c r="W8186" t="s">
        <v>1912</v>
      </c>
      <c r="X8186">
        <v>659</v>
      </c>
      <c r="Y8186" t="s">
        <v>374</v>
      </c>
      <c r="Z8186" t="s">
        <v>437</v>
      </c>
      <c r="AA8186">
        <v>50</v>
      </c>
      <c r="AB8186">
        <v>3</v>
      </c>
      <c r="AC8186">
        <v>0</v>
      </c>
      <c r="AD8186">
        <v>1</v>
      </c>
      <c r="AE8186">
        <v>1</v>
      </c>
      <c r="AF8186">
        <v>0</v>
      </c>
      <c r="AG8186">
        <v>183399.12</v>
      </c>
      <c r="AH8186">
        <v>1</v>
      </c>
    </row>
    <row r="8187" spans="21:34" x14ac:dyDescent="0.25">
      <c r="U8187">
        <v>8186</v>
      </c>
      <c r="V8187">
        <v>15812356</v>
      </c>
      <c r="W8187" t="s">
        <v>1455</v>
      </c>
      <c r="X8187">
        <v>722</v>
      </c>
      <c r="Y8187" t="s">
        <v>378</v>
      </c>
      <c r="Z8187" t="s">
        <v>437</v>
      </c>
      <c r="AA8187">
        <v>40</v>
      </c>
      <c r="AB8187">
        <v>6</v>
      </c>
      <c r="AC8187">
        <v>89175.06</v>
      </c>
      <c r="AD8187">
        <v>2</v>
      </c>
      <c r="AE8187">
        <v>0</v>
      </c>
      <c r="AF8187">
        <v>1</v>
      </c>
      <c r="AG8187">
        <v>152883.95000000001</v>
      </c>
      <c r="AH8187">
        <v>0</v>
      </c>
    </row>
    <row r="8188" spans="21:34" x14ac:dyDescent="0.25">
      <c r="U8188">
        <v>8187</v>
      </c>
      <c r="V8188">
        <v>15644179</v>
      </c>
      <c r="W8188" t="s">
        <v>898</v>
      </c>
      <c r="X8188">
        <v>606</v>
      </c>
      <c r="Y8188" t="s">
        <v>374</v>
      </c>
      <c r="Z8188" t="s">
        <v>437</v>
      </c>
      <c r="AA8188">
        <v>39</v>
      </c>
      <c r="AB8188">
        <v>3</v>
      </c>
      <c r="AC8188">
        <v>0</v>
      </c>
      <c r="AD8188">
        <v>2</v>
      </c>
      <c r="AE8188">
        <v>1</v>
      </c>
      <c r="AF8188">
        <v>0</v>
      </c>
      <c r="AG8188">
        <v>50560.45</v>
      </c>
      <c r="AH8188">
        <v>1</v>
      </c>
    </row>
    <row r="8189" spans="21:34" x14ac:dyDescent="0.25">
      <c r="U8189">
        <v>8188</v>
      </c>
      <c r="V8189">
        <v>15771674</v>
      </c>
      <c r="W8189" t="s">
        <v>774</v>
      </c>
      <c r="X8189">
        <v>603</v>
      </c>
      <c r="Y8189" t="s">
        <v>376</v>
      </c>
      <c r="Z8189" t="s">
        <v>437</v>
      </c>
      <c r="AA8189">
        <v>39</v>
      </c>
      <c r="AB8189">
        <v>5</v>
      </c>
      <c r="AC8189">
        <v>162390.51999999999</v>
      </c>
      <c r="AD8189">
        <v>2</v>
      </c>
      <c r="AE8189">
        <v>1</v>
      </c>
      <c r="AF8189">
        <v>0</v>
      </c>
      <c r="AG8189">
        <v>54702.66</v>
      </c>
      <c r="AH8189">
        <v>0</v>
      </c>
    </row>
    <row r="8190" spans="21:34" x14ac:dyDescent="0.25">
      <c r="U8190">
        <v>8189</v>
      </c>
      <c r="V8190">
        <v>15623314</v>
      </c>
      <c r="W8190" t="s">
        <v>2601</v>
      </c>
      <c r="X8190">
        <v>506</v>
      </c>
      <c r="Y8190" t="s">
        <v>378</v>
      </c>
      <c r="Z8190" t="s">
        <v>437</v>
      </c>
      <c r="AA8190">
        <v>59</v>
      </c>
      <c r="AB8190">
        <v>3</v>
      </c>
      <c r="AC8190">
        <v>190353.08</v>
      </c>
      <c r="AD8190">
        <v>1</v>
      </c>
      <c r="AE8190">
        <v>1</v>
      </c>
      <c r="AF8190">
        <v>0</v>
      </c>
      <c r="AG8190">
        <v>78365.75</v>
      </c>
      <c r="AH8190">
        <v>0</v>
      </c>
    </row>
    <row r="8191" spans="21:34" x14ac:dyDescent="0.25">
      <c r="U8191">
        <v>8190</v>
      </c>
      <c r="V8191">
        <v>15613292</v>
      </c>
      <c r="W8191" t="s">
        <v>1284</v>
      </c>
      <c r="X8191">
        <v>715</v>
      </c>
      <c r="Y8191" t="s">
        <v>374</v>
      </c>
      <c r="Z8191" t="s">
        <v>436</v>
      </c>
      <c r="AA8191">
        <v>21</v>
      </c>
      <c r="AB8191">
        <v>8</v>
      </c>
      <c r="AC8191">
        <v>0</v>
      </c>
      <c r="AD8191">
        <v>2</v>
      </c>
      <c r="AE8191">
        <v>1</v>
      </c>
      <c r="AF8191">
        <v>0</v>
      </c>
      <c r="AG8191">
        <v>68666.63</v>
      </c>
      <c r="AH8191">
        <v>0</v>
      </c>
    </row>
    <row r="8192" spans="21:34" x14ac:dyDescent="0.25">
      <c r="U8192">
        <v>8191</v>
      </c>
      <c r="V8192">
        <v>15813871</v>
      </c>
      <c r="W8192" t="s">
        <v>1015</v>
      </c>
      <c r="X8192">
        <v>690</v>
      </c>
      <c r="Y8192" t="s">
        <v>374</v>
      </c>
      <c r="Z8192" t="s">
        <v>436</v>
      </c>
      <c r="AA8192">
        <v>47</v>
      </c>
      <c r="AB8192">
        <v>2</v>
      </c>
      <c r="AC8192">
        <v>0</v>
      </c>
      <c r="AD8192">
        <v>2</v>
      </c>
      <c r="AE8192">
        <v>1</v>
      </c>
      <c r="AF8192">
        <v>0</v>
      </c>
      <c r="AG8192">
        <v>151375.73000000001</v>
      </c>
      <c r="AH8192">
        <v>0</v>
      </c>
    </row>
    <row r="8193" spans="21:34" x14ac:dyDescent="0.25">
      <c r="U8193">
        <v>8192</v>
      </c>
      <c r="V8193">
        <v>15759480</v>
      </c>
      <c r="W8193" t="s">
        <v>653</v>
      </c>
      <c r="X8193">
        <v>644</v>
      </c>
      <c r="Y8193" t="s">
        <v>374</v>
      </c>
      <c r="Z8193" t="s">
        <v>437</v>
      </c>
      <c r="AA8193">
        <v>40</v>
      </c>
      <c r="AB8193">
        <v>10</v>
      </c>
      <c r="AC8193">
        <v>139180.97</v>
      </c>
      <c r="AD8193">
        <v>1</v>
      </c>
      <c r="AE8193">
        <v>1</v>
      </c>
      <c r="AF8193">
        <v>1</v>
      </c>
      <c r="AG8193">
        <v>19959.669999999998</v>
      </c>
      <c r="AH8193">
        <v>0</v>
      </c>
    </row>
    <row r="8194" spans="21:34" x14ac:dyDescent="0.25">
      <c r="U8194">
        <v>8193</v>
      </c>
      <c r="V8194">
        <v>15587712</v>
      </c>
      <c r="W8194" t="s">
        <v>2074</v>
      </c>
      <c r="X8194">
        <v>589</v>
      </c>
      <c r="Y8194" t="s">
        <v>374</v>
      </c>
      <c r="Z8194" t="s">
        <v>436</v>
      </c>
      <c r="AA8194">
        <v>36</v>
      </c>
      <c r="AB8194">
        <v>8</v>
      </c>
      <c r="AC8194">
        <v>114435.47</v>
      </c>
      <c r="AD8194">
        <v>1</v>
      </c>
      <c r="AE8194">
        <v>1</v>
      </c>
      <c r="AF8194">
        <v>0</v>
      </c>
      <c r="AG8194">
        <v>26955.72</v>
      </c>
      <c r="AH8194">
        <v>0</v>
      </c>
    </row>
    <row r="8195" spans="21:34" x14ac:dyDescent="0.25">
      <c r="U8195">
        <v>8194</v>
      </c>
      <c r="V8195">
        <v>15671165</v>
      </c>
      <c r="W8195" t="s">
        <v>2686</v>
      </c>
      <c r="X8195">
        <v>592</v>
      </c>
      <c r="Y8195" t="s">
        <v>374</v>
      </c>
      <c r="Z8195" t="s">
        <v>437</v>
      </c>
      <c r="AA8195">
        <v>66</v>
      </c>
      <c r="AB8195">
        <v>5</v>
      </c>
      <c r="AC8195">
        <v>149950.19</v>
      </c>
      <c r="AD8195">
        <v>1</v>
      </c>
      <c r="AE8195">
        <v>1</v>
      </c>
      <c r="AF8195">
        <v>1</v>
      </c>
      <c r="AG8195">
        <v>76267.59</v>
      </c>
      <c r="AH8195">
        <v>0</v>
      </c>
    </row>
    <row r="8196" spans="21:34" x14ac:dyDescent="0.25">
      <c r="U8196">
        <v>8195</v>
      </c>
      <c r="V8196">
        <v>15620746</v>
      </c>
      <c r="W8196" t="s">
        <v>681</v>
      </c>
      <c r="X8196">
        <v>632</v>
      </c>
      <c r="Y8196" t="s">
        <v>374</v>
      </c>
      <c r="Z8196" t="s">
        <v>436</v>
      </c>
      <c r="AA8196">
        <v>42</v>
      </c>
      <c r="AB8196">
        <v>4</v>
      </c>
      <c r="AC8196">
        <v>126115.6</v>
      </c>
      <c r="AD8196">
        <v>1</v>
      </c>
      <c r="AE8196">
        <v>1</v>
      </c>
      <c r="AF8196">
        <v>0</v>
      </c>
      <c r="AG8196">
        <v>100998.5</v>
      </c>
      <c r="AH8196">
        <v>0</v>
      </c>
    </row>
    <row r="8197" spans="21:34" x14ac:dyDescent="0.25">
      <c r="U8197">
        <v>8196</v>
      </c>
      <c r="V8197">
        <v>15706537</v>
      </c>
      <c r="W8197" t="s">
        <v>1304</v>
      </c>
      <c r="X8197">
        <v>577</v>
      </c>
      <c r="Y8197" t="s">
        <v>378</v>
      </c>
      <c r="Z8197" t="s">
        <v>437</v>
      </c>
      <c r="AA8197">
        <v>59</v>
      </c>
      <c r="AB8197">
        <v>7</v>
      </c>
      <c r="AC8197">
        <v>111396.97</v>
      </c>
      <c r="AD8197">
        <v>1</v>
      </c>
      <c r="AE8197">
        <v>0</v>
      </c>
      <c r="AF8197">
        <v>1</v>
      </c>
      <c r="AG8197">
        <v>191070.01</v>
      </c>
      <c r="AH8197">
        <v>0</v>
      </c>
    </row>
    <row r="8198" spans="21:34" x14ac:dyDescent="0.25">
      <c r="U8198">
        <v>8197</v>
      </c>
      <c r="V8198">
        <v>15589312</v>
      </c>
      <c r="W8198" t="s">
        <v>3285</v>
      </c>
      <c r="X8198">
        <v>588</v>
      </c>
      <c r="Y8198" t="s">
        <v>374</v>
      </c>
      <c r="Z8198" t="s">
        <v>436</v>
      </c>
      <c r="AA8198">
        <v>30</v>
      </c>
      <c r="AB8198">
        <v>3</v>
      </c>
      <c r="AC8198">
        <v>115007.08</v>
      </c>
      <c r="AD8198">
        <v>1</v>
      </c>
      <c r="AE8198">
        <v>0</v>
      </c>
      <c r="AF8198">
        <v>0</v>
      </c>
      <c r="AG8198">
        <v>176858.5</v>
      </c>
      <c r="AH8198">
        <v>0</v>
      </c>
    </row>
    <row r="8199" spans="21:34" x14ac:dyDescent="0.25">
      <c r="U8199">
        <v>8198</v>
      </c>
      <c r="V8199">
        <v>15741180</v>
      </c>
      <c r="W8199" t="s">
        <v>3286</v>
      </c>
      <c r="X8199">
        <v>617</v>
      </c>
      <c r="Y8199" t="s">
        <v>374</v>
      </c>
      <c r="Z8199" t="s">
        <v>436</v>
      </c>
      <c r="AA8199">
        <v>54</v>
      </c>
      <c r="AB8199">
        <v>6</v>
      </c>
      <c r="AC8199">
        <v>102141.9</v>
      </c>
      <c r="AD8199">
        <v>1</v>
      </c>
      <c r="AE8199">
        <v>1</v>
      </c>
      <c r="AF8199">
        <v>1</v>
      </c>
      <c r="AG8199">
        <v>45325.26</v>
      </c>
      <c r="AH8199">
        <v>0</v>
      </c>
    </row>
    <row r="8200" spans="21:34" x14ac:dyDescent="0.25">
      <c r="U8200">
        <v>8199</v>
      </c>
      <c r="V8200">
        <v>15733888</v>
      </c>
      <c r="W8200" t="s">
        <v>3287</v>
      </c>
      <c r="X8200">
        <v>668</v>
      </c>
      <c r="Y8200" t="s">
        <v>376</v>
      </c>
      <c r="Z8200" t="s">
        <v>437</v>
      </c>
      <c r="AA8200">
        <v>36</v>
      </c>
      <c r="AB8200">
        <v>3</v>
      </c>
      <c r="AC8200">
        <v>133686.51999999999</v>
      </c>
      <c r="AD8200">
        <v>1</v>
      </c>
      <c r="AE8200">
        <v>1</v>
      </c>
      <c r="AF8200">
        <v>0</v>
      </c>
      <c r="AG8200">
        <v>190958.48</v>
      </c>
      <c r="AH8200">
        <v>1</v>
      </c>
    </row>
    <row r="8201" spans="21:34" x14ac:dyDescent="0.25">
      <c r="U8201">
        <v>8200</v>
      </c>
      <c r="V8201">
        <v>15798532</v>
      </c>
      <c r="W8201" t="s">
        <v>824</v>
      </c>
      <c r="X8201">
        <v>810</v>
      </c>
      <c r="Y8201" t="s">
        <v>374</v>
      </c>
      <c r="Z8201" t="s">
        <v>436</v>
      </c>
      <c r="AA8201">
        <v>32</v>
      </c>
      <c r="AB8201">
        <v>9</v>
      </c>
      <c r="AC8201">
        <v>120879.73</v>
      </c>
      <c r="AD8201">
        <v>2</v>
      </c>
      <c r="AE8201">
        <v>0</v>
      </c>
      <c r="AF8201">
        <v>1</v>
      </c>
      <c r="AG8201">
        <v>78896.59</v>
      </c>
      <c r="AH8201">
        <v>0</v>
      </c>
    </row>
    <row r="8202" spans="21:34" x14ac:dyDescent="0.25">
      <c r="U8202">
        <v>8201</v>
      </c>
      <c r="V8202">
        <v>15577359</v>
      </c>
      <c r="W8202" t="s">
        <v>3288</v>
      </c>
      <c r="X8202">
        <v>767</v>
      </c>
      <c r="Y8202" t="s">
        <v>376</v>
      </c>
      <c r="Z8202" t="s">
        <v>436</v>
      </c>
      <c r="AA8202">
        <v>47</v>
      </c>
      <c r="AB8202">
        <v>5</v>
      </c>
      <c r="AC8202">
        <v>0</v>
      </c>
      <c r="AD8202">
        <v>1</v>
      </c>
      <c r="AE8202">
        <v>1</v>
      </c>
      <c r="AF8202">
        <v>0</v>
      </c>
      <c r="AG8202">
        <v>121964.46</v>
      </c>
      <c r="AH8202">
        <v>1</v>
      </c>
    </row>
    <row r="8203" spans="21:34" x14ac:dyDescent="0.25">
      <c r="U8203">
        <v>8202</v>
      </c>
      <c r="V8203">
        <v>15614936</v>
      </c>
      <c r="W8203" t="s">
        <v>1473</v>
      </c>
      <c r="X8203">
        <v>718</v>
      </c>
      <c r="Y8203" t="s">
        <v>376</v>
      </c>
      <c r="Z8203" t="s">
        <v>437</v>
      </c>
      <c r="AA8203">
        <v>49</v>
      </c>
      <c r="AB8203">
        <v>10</v>
      </c>
      <c r="AC8203">
        <v>82321.88</v>
      </c>
      <c r="AD8203">
        <v>1</v>
      </c>
      <c r="AE8203">
        <v>0</v>
      </c>
      <c r="AF8203">
        <v>1</v>
      </c>
      <c r="AG8203">
        <v>11144.4</v>
      </c>
      <c r="AH8203">
        <v>0</v>
      </c>
    </row>
    <row r="8204" spans="21:34" x14ac:dyDescent="0.25">
      <c r="U8204">
        <v>8203</v>
      </c>
      <c r="V8204">
        <v>15747647</v>
      </c>
      <c r="W8204" t="s">
        <v>1415</v>
      </c>
      <c r="X8204">
        <v>589</v>
      </c>
      <c r="Y8204" t="s">
        <v>376</v>
      </c>
      <c r="Z8204" t="s">
        <v>437</v>
      </c>
      <c r="AA8204">
        <v>27</v>
      </c>
      <c r="AB8204">
        <v>4</v>
      </c>
      <c r="AC8204">
        <v>0</v>
      </c>
      <c r="AD8204">
        <v>2</v>
      </c>
      <c r="AE8204">
        <v>1</v>
      </c>
      <c r="AF8204">
        <v>0</v>
      </c>
      <c r="AG8204">
        <v>144181.48000000001</v>
      </c>
      <c r="AH8204">
        <v>0</v>
      </c>
    </row>
    <row r="8205" spans="21:34" x14ac:dyDescent="0.25">
      <c r="U8205">
        <v>8204</v>
      </c>
      <c r="V8205">
        <v>15588566</v>
      </c>
      <c r="W8205" t="s">
        <v>795</v>
      </c>
      <c r="X8205">
        <v>778</v>
      </c>
      <c r="Y8205" t="s">
        <v>376</v>
      </c>
      <c r="Z8205" t="s">
        <v>436</v>
      </c>
      <c r="AA8205">
        <v>33</v>
      </c>
      <c r="AB8205">
        <v>5</v>
      </c>
      <c r="AC8205">
        <v>116474.28</v>
      </c>
      <c r="AD8205">
        <v>2</v>
      </c>
      <c r="AE8205">
        <v>1</v>
      </c>
      <c r="AF8205">
        <v>1</v>
      </c>
      <c r="AG8205">
        <v>32757.55</v>
      </c>
      <c r="AH8205">
        <v>0</v>
      </c>
    </row>
    <row r="8206" spans="21:34" x14ac:dyDescent="0.25">
      <c r="U8206">
        <v>8205</v>
      </c>
      <c r="V8206">
        <v>15570141</v>
      </c>
      <c r="W8206" t="s">
        <v>1256</v>
      </c>
      <c r="X8206">
        <v>724</v>
      </c>
      <c r="Y8206" t="s">
        <v>374</v>
      </c>
      <c r="Z8206" t="s">
        <v>437</v>
      </c>
      <c r="AA8206">
        <v>34</v>
      </c>
      <c r="AB8206">
        <v>3</v>
      </c>
      <c r="AC8206">
        <v>132352.69</v>
      </c>
      <c r="AD8206">
        <v>1</v>
      </c>
      <c r="AE8206">
        <v>1</v>
      </c>
      <c r="AF8206">
        <v>0</v>
      </c>
      <c r="AG8206">
        <v>80320.3</v>
      </c>
      <c r="AH8206">
        <v>0</v>
      </c>
    </row>
    <row r="8207" spans="21:34" x14ac:dyDescent="0.25">
      <c r="U8207">
        <v>8206</v>
      </c>
      <c r="V8207">
        <v>15800793</v>
      </c>
      <c r="W8207" t="s">
        <v>3289</v>
      </c>
      <c r="X8207">
        <v>477</v>
      </c>
      <c r="Y8207" t="s">
        <v>378</v>
      </c>
      <c r="Z8207" t="s">
        <v>437</v>
      </c>
      <c r="AA8207">
        <v>39</v>
      </c>
      <c r="AB8207">
        <v>4</v>
      </c>
      <c r="AC8207">
        <v>182491.57</v>
      </c>
      <c r="AD8207">
        <v>1</v>
      </c>
      <c r="AE8207">
        <v>1</v>
      </c>
      <c r="AF8207">
        <v>0</v>
      </c>
      <c r="AG8207">
        <v>185830.72</v>
      </c>
      <c r="AH8207">
        <v>0</v>
      </c>
    </row>
    <row r="8208" spans="21:34" x14ac:dyDescent="0.25">
      <c r="U8208">
        <v>8207</v>
      </c>
      <c r="V8208">
        <v>15572415</v>
      </c>
      <c r="W8208" t="s">
        <v>1221</v>
      </c>
      <c r="X8208">
        <v>580</v>
      </c>
      <c r="Y8208" t="s">
        <v>374</v>
      </c>
      <c r="Z8208" t="s">
        <v>436</v>
      </c>
      <c r="AA8208">
        <v>34</v>
      </c>
      <c r="AB8208">
        <v>6</v>
      </c>
      <c r="AC8208">
        <v>0</v>
      </c>
      <c r="AD8208">
        <v>2</v>
      </c>
      <c r="AE8208">
        <v>1</v>
      </c>
      <c r="AF8208">
        <v>1</v>
      </c>
      <c r="AG8208">
        <v>160095.31</v>
      </c>
      <c r="AH8208">
        <v>0</v>
      </c>
    </row>
    <row r="8209" spans="21:34" x14ac:dyDescent="0.25">
      <c r="U8209">
        <v>8208</v>
      </c>
      <c r="V8209">
        <v>15635125</v>
      </c>
      <c r="W8209" t="s">
        <v>1016</v>
      </c>
      <c r="X8209">
        <v>566</v>
      </c>
      <c r="Y8209" t="s">
        <v>376</v>
      </c>
      <c r="Z8209" t="s">
        <v>436</v>
      </c>
      <c r="AA8209">
        <v>63</v>
      </c>
      <c r="AB8209">
        <v>2</v>
      </c>
      <c r="AC8209">
        <v>120787.18</v>
      </c>
      <c r="AD8209">
        <v>2</v>
      </c>
      <c r="AE8209">
        <v>1</v>
      </c>
      <c r="AF8209">
        <v>1</v>
      </c>
      <c r="AG8209">
        <v>52198.84</v>
      </c>
      <c r="AH8209">
        <v>0</v>
      </c>
    </row>
    <row r="8210" spans="21:34" x14ac:dyDescent="0.25">
      <c r="U8210">
        <v>8209</v>
      </c>
      <c r="V8210">
        <v>15636551</v>
      </c>
      <c r="W8210" t="s">
        <v>2127</v>
      </c>
      <c r="X8210">
        <v>711</v>
      </c>
      <c r="Y8210" t="s">
        <v>374</v>
      </c>
      <c r="Z8210" t="s">
        <v>437</v>
      </c>
      <c r="AA8210">
        <v>29</v>
      </c>
      <c r="AB8210">
        <v>3</v>
      </c>
      <c r="AC8210">
        <v>130181.47</v>
      </c>
      <c r="AD8210">
        <v>2</v>
      </c>
      <c r="AE8210">
        <v>1</v>
      </c>
      <c r="AF8210">
        <v>0</v>
      </c>
      <c r="AG8210">
        <v>31811.439999999999</v>
      </c>
      <c r="AH8210">
        <v>0</v>
      </c>
    </row>
    <row r="8211" spans="21:34" x14ac:dyDescent="0.25">
      <c r="U8211">
        <v>8210</v>
      </c>
      <c r="V8211">
        <v>15600912</v>
      </c>
      <c r="W8211" t="s">
        <v>2801</v>
      </c>
      <c r="X8211">
        <v>706</v>
      </c>
      <c r="Y8211" t="s">
        <v>378</v>
      </c>
      <c r="Z8211" t="s">
        <v>436</v>
      </c>
      <c r="AA8211">
        <v>32</v>
      </c>
      <c r="AB8211">
        <v>5</v>
      </c>
      <c r="AC8211">
        <v>88348.43</v>
      </c>
      <c r="AD8211">
        <v>2</v>
      </c>
      <c r="AE8211">
        <v>1</v>
      </c>
      <c r="AF8211">
        <v>1</v>
      </c>
      <c r="AG8211">
        <v>104181.78</v>
      </c>
      <c r="AH8211">
        <v>0</v>
      </c>
    </row>
    <row r="8212" spans="21:34" x14ac:dyDescent="0.25">
      <c r="U8212">
        <v>8211</v>
      </c>
      <c r="V8212">
        <v>15768476</v>
      </c>
      <c r="W8212" t="s">
        <v>2525</v>
      </c>
      <c r="X8212">
        <v>703</v>
      </c>
      <c r="Y8212" t="s">
        <v>376</v>
      </c>
      <c r="Z8212" t="s">
        <v>436</v>
      </c>
      <c r="AA8212">
        <v>31</v>
      </c>
      <c r="AB8212">
        <v>6</v>
      </c>
      <c r="AC8212">
        <v>0</v>
      </c>
      <c r="AD8212">
        <v>2</v>
      </c>
      <c r="AE8212">
        <v>1</v>
      </c>
      <c r="AF8212">
        <v>1</v>
      </c>
      <c r="AG8212">
        <v>67667.19</v>
      </c>
      <c r="AH8212">
        <v>0</v>
      </c>
    </row>
    <row r="8213" spans="21:34" x14ac:dyDescent="0.25">
      <c r="U8213">
        <v>8212</v>
      </c>
      <c r="V8213">
        <v>15650266</v>
      </c>
      <c r="W8213" t="s">
        <v>1448</v>
      </c>
      <c r="X8213">
        <v>679</v>
      </c>
      <c r="Y8213" t="s">
        <v>378</v>
      </c>
      <c r="Z8213" t="s">
        <v>436</v>
      </c>
      <c r="AA8213">
        <v>39</v>
      </c>
      <c r="AB8213">
        <v>2</v>
      </c>
      <c r="AC8213">
        <v>146186.28</v>
      </c>
      <c r="AD8213">
        <v>2</v>
      </c>
      <c r="AE8213">
        <v>1</v>
      </c>
      <c r="AF8213">
        <v>1</v>
      </c>
      <c r="AG8213">
        <v>193974.47</v>
      </c>
      <c r="AH8213">
        <v>0</v>
      </c>
    </row>
    <row r="8214" spans="21:34" x14ac:dyDescent="0.25">
      <c r="U8214">
        <v>8213</v>
      </c>
      <c r="V8214">
        <v>15621004</v>
      </c>
      <c r="W8214" t="s">
        <v>2990</v>
      </c>
      <c r="X8214">
        <v>603</v>
      </c>
      <c r="Y8214" t="s">
        <v>374</v>
      </c>
      <c r="Z8214" t="s">
        <v>436</v>
      </c>
      <c r="AA8214">
        <v>32</v>
      </c>
      <c r="AB8214">
        <v>7</v>
      </c>
      <c r="AC8214">
        <v>0</v>
      </c>
      <c r="AD8214">
        <v>1</v>
      </c>
      <c r="AE8214">
        <v>1</v>
      </c>
      <c r="AF8214">
        <v>0</v>
      </c>
      <c r="AG8214">
        <v>198055.94</v>
      </c>
      <c r="AH8214">
        <v>1</v>
      </c>
    </row>
    <row r="8215" spans="21:34" x14ac:dyDescent="0.25">
      <c r="U8215">
        <v>8214</v>
      </c>
      <c r="V8215">
        <v>15748352</v>
      </c>
      <c r="W8215" t="s">
        <v>701</v>
      </c>
      <c r="X8215">
        <v>598</v>
      </c>
      <c r="Y8215" t="s">
        <v>376</v>
      </c>
      <c r="Z8215" t="s">
        <v>436</v>
      </c>
      <c r="AA8215">
        <v>34</v>
      </c>
      <c r="AB8215">
        <v>0</v>
      </c>
      <c r="AC8215">
        <v>104488.17</v>
      </c>
      <c r="AD8215">
        <v>1</v>
      </c>
      <c r="AE8215">
        <v>0</v>
      </c>
      <c r="AF8215">
        <v>1</v>
      </c>
      <c r="AG8215">
        <v>43249.67</v>
      </c>
      <c r="AH8215">
        <v>0</v>
      </c>
    </row>
    <row r="8216" spans="21:34" x14ac:dyDescent="0.25">
      <c r="U8216">
        <v>8215</v>
      </c>
      <c r="V8216">
        <v>15788920</v>
      </c>
      <c r="W8216" t="s">
        <v>1108</v>
      </c>
      <c r="X8216">
        <v>836</v>
      </c>
      <c r="Y8216" t="s">
        <v>378</v>
      </c>
      <c r="Z8216" t="s">
        <v>437</v>
      </c>
      <c r="AA8216">
        <v>32</v>
      </c>
      <c r="AB8216">
        <v>4</v>
      </c>
      <c r="AC8216">
        <v>109196.67</v>
      </c>
      <c r="AD8216">
        <v>2</v>
      </c>
      <c r="AE8216">
        <v>1</v>
      </c>
      <c r="AF8216">
        <v>0</v>
      </c>
      <c r="AG8216">
        <v>55218.02</v>
      </c>
      <c r="AH8216">
        <v>0</v>
      </c>
    </row>
    <row r="8217" spans="21:34" x14ac:dyDescent="0.25">
      <c r="U8217">
        <v>8216</v>
      </c>
      <c r="V8217">
        <v>15743236</v>
      </c>
      <c r="W8217" t="s">
        <v>766</v>
      </c>
      <c r="X8217">
        <v>687</v>
      </c>
      <c r="Y8217" t="s">
        <v>374</v>
      </c>
      <c r="Z8217" t="s">
        <v>437</v>
      </c>
      <c r="AA8217">
        <v>61</v>
      </c>
      <c r="AB8217">
        <v>7</v>
      </c>
      <c r="AC8217">
        <v>80538.559999999998</v>
      </c>
      <c r="AD8217">
        <v>1</v>
      </c>
      <c r="AE8217">
        <v>1</v>
      </c>
      <c r="AF8217">
        <v>0</v>
      </c>
      <c r="AG8217">
        <v>131305.37</v>
      </c>
      <c r="AH8217">
        <v>1</v>
      </c>
    </row>
    <row r="8218" spans="21:34" x14ac:dyDescent="0.25">
      <c r="U8218">
        <v>8217</v>
      </c>
      <c r="V8218">
        <v>15637717</v>
      </c>
      <c r="W8218" t="s">
        <v>3290</v>
      </c>
      <c r="X8218">
        <v>704</v>
      </c>
      <c r="Y8218" t="s">
        <v>378</v>
      </c>
      <c r="Z8218" t="s">
        <v>436</v>
      </c>
      <c r="AA8218">
        <v>41</v>
      </c>
      <c r="AB8218">
        <v>4</v>
      </c>
      <c r="AC8218">
        <v>109026.8</v>
      </c>
      <c r="AD8218">
        <v>2</v>
      </c>
      <c r="AE8218">
        <v>1</v>
      </c>
      <c r="AF8218">
        <v>1</v>
      </c>
      <c r="AG8218">
        <v>43117.1</v>
      </c>
      <c r="AH8218">
        <v>0</v>
      </c>
    </row>
    <row r="8219" spans="21:34" x14ac:dyDescent="0.25">
      <c r="U8219">
        <v>8218</v>
      </c>
      <c r="V8219">
        <v>15635500</v>
      </c>
      <c r="W8219" t="s">
        <v>949</v>
      </c>
      <c r="X8219">
        <v>605</v>
      </c>
      <c r="Y8219" t="s">
        <v>378</v>
      </c>
      <c r="Z8219" t="s">
        <v>436</v>
      </c>
      <c r="AA8219">
        <v>75</v>
      </c>
      <c r="AB8219">
        <v>2</v>
      </c>
      <c r="AC8219">
        <v>61319.63</v>
      </c>
      <c r="AD8219">
        <v>1</v>
      </c>
      <c r="AE8219">
        <v>0</v>
      </c>
      <c r="AF8219">
        <v>1</v>
      </c>
      <c r="AG8219">
        <v>186655.11</v>
      </c>
      <c r="AH8219">
        <v>0</v>
      </c>
    </row>
    <row r="8220" spans="21:34" x14ac:dyDescent="0.25">
      <c r="U8220">
        <v>8219</v>
      </c>
      <c r="V8220">
        <v>15634792</v>
      </c>
      <c r="W8220" t="s">
        <v>3291</v>
      </c>
      <c r="X8220">
        <v>516</v>
      </c>
      <c r="Y8220" t="s">
        <v>374</v>
      </c>
      <c r="Z8220" t="s">
        <v>437</v>
      </c>
      <c r="AA8220">
        <v>40</v>
      </c>
      <c r="AB8220">
        <v>9</v>
      </c>
      <c r="AC8220">
        <v>0</v>
      </c>
      <c r="AD8220">
        <v>2</v>
      </c>
      <c r="AE8220">
        <v>0</v>
      </c>
      <c r="AF8220">
        <v>1</v>
      </c>
      <c r="AG8220">
        <v>33266.29</v>
      </c>
      <c r="AH8220">
        <v>0</v>
      </c>
    </row>
    <row r="8221" spans="21:34" x14ac:dyDescent="0.25">
      <c r="U8221">
        <v>8220</v>
      </c>
      <c r="V8221">
        <v>15607560</v>
      </c>
      <c r="W8221" t="s">
        <v>3292</v>
      </c>
      <c r="X8221">
        <v>572</v>
      </c>
      <c r="Y8221" t="s">
        <v>374</v>
      </c>
      <c r="Z8221" t="s">
        <v>437</v>
      </c>
      <c r="AA8221">
        <v>39</v>
      </c>
      <c r="AB8221">
        <v>2</v>
      </c>
      <c r="AC8221">
        <v>0</v>
      </c>
      <c r="AD8221">
        <v>2</v>
      </c>
      <c r="AE8221">
        <v>1</v>
      </c>
      <c r="AF8221">
        <v>1</v>
      </c>
      <c r="AG8221">
        <v>555.28</v>
      </c>
      <c r="AH8221">
        <v>0</v>
      </c>
    </row>
    <row r="8222" spans="21:34" x14ac:dyDescent="0.25">
      <c r="U8222">
        <v>8221</v>
      </c>
      <c r="V8222">
        <v>15727177</v>
      </c>
      <c r="W8222" t="s">
        <v>1378</v>
      </c>
      <c r="X8222">
        <v>557</v>
      </c>
      <c r="Y8222" t="s">
        <v>374</v>
      </c>
      <c r="Z8222" t="s">
        <v>436</v>
      </c>
      <c r="AA8222">
        <v>42</v>
      </c>
      <c r="AB8222">
        <v>6</v>
      </c>
      <c r="AC8222">
        <v>177822.03</v>
      </c>
      <c r="AD8222">
        <v>1</v>
      </c>
      <c r="AE8222">
        <v>1</v>
      </c>
      <c r="AF8222">
        <v>0</v>
      </c>
      <c r="AG8222">
        <v>150944.31</v>
      </c>
      <c r="AH8222">
        <v>1</v>
      </c>
    </row>
    <row r="8223" spans="21:34" x14ac:dyDescent="0.25">
      <c r="U8223">
        <v>8222</v>
      </c>
      <c r="V8223">
        <v>15774358</v>
      </c>
      <c r="W8223" t="s">
        <v>925</v>
      </c>
      <c r="X8223">
        <v>443</v>
      </c>
      <c r="Y8223" t="s">
        <v>378</v>
      </c>
      <c r="Z8223" t="s">
        <v>436</v>
      </c>
      <c r="AA8223">
        <v>59</v>
      </c>
      <c r="AB8223">
        <v>4</v>
      </c>
      <c r="AC8223">
        <v>110939.3</v>
      </c>
      <c r="AD8223">
        <v>1</v>
      </c>
      <c r="AE8223">
        <v>1</v>
      </c>
      <c r="AF8223">
        <v>0</v>
      </c>
      <c r="AG8223">
        <v>72846.58</v>
      </c>
      <c r="AH8223">
        <v>1</v>
      </c>
    </row>
    <row r="8224" spans="21:34" x14ac:dyDescent="0.25">
      <c r="U8224">
        <v>8223</v>
      </c>
      <c r="V8224">
        <v>15791304</v>
      </c>
      <c r="W8224" t="s">
        <v>1108</v>
      </c>
      <c r="X8224">
        <v>604</v>
      </c>
      <c r="Y8224" t="s">
        <v>378</v>
      </c>
      <c r="Z8224" t="s">
        <v>436</v>
      </c>
      <c r="AA8224">
        <v>25</v>
      </c>
      <c r="AB8224">
        <v>7</v>
      </c>
      <c r="AC8224">
        <v>165413.43</v>
      </c>
      <c r="AD8224">
        <v>1</v>
      </c>
      <c r="AE8224">
        <v>1</v>
      </c>
      <c r="AF8224">
        <v>1</v>
      </c>
      <c r="AG8224">
        <v>35279.74</v>
      </c>
      <c r="AH8224">
        <v>0</v>
      </c>
    </row>
    <row r="8225" spans="21:34" x14ac:dyDescent="0.25">
      <c r="U8225">
        <v>8224</v>
      </c>
      <c r="V8225">
        <v>15603328</v>
      </c>
      <c r="W8225" t="s">
        <v>1503</v>
      </c>
      <c r="X8225">
        <v>483</v>
      </c>
      <c r="Y8225" t="s">
        <v>374</v>
      </c>
      <c r="Z8225" t="s">
        <v>436</v>
      </c>
      <c r="AA8225">
        <v>27</v>
      </c>
      <c r="AB8225">
        <v>1</v>
      </c>
      <c r="AC8225">
        <v>77805.66</v>
      </c>
      <c r="AD8225">
        <v>1</v>
      </c>
      <c r="AE8225">
        <v>1</v>
      </c>
      <c r="AF8225">
        <v>1</v>
      </c>
      <c r="AG8225">
        <v>2101.89</v>
      </c>
      <c r="AH8225">
        <v>0</v>
      </c>
    </row>
    <row r="8226" spans="21:34" x14ac:dyDescent="0.25">
      <c r="U8226">
        <v>8225</v>
      </c>
      <c r="V8226">
        <v>15804937</v>
      </c>
      <c r="W8226" t="s">
        <v>3293</v>
      </c>
      <c r="X8226">
        <v>702</v>
      </c>
      <c r="Y8226" t="s">
        <v>374</v>
      </c>
      <c r="Z8226" t="s">
        <v>436</v>
      </c>
      <c r="AA8226">
        <v>50</v>
      </c>
      <c r="AB8226">
        <v>3</v>
      </c>
      <c r="AC8226">
        <v>0</v>
      </c>
      <c r="AD8226">
        <v>2</v>
      </c>
      <c r="AE8226">
        <v>0</v>
      </c>
      <c r="AF8226">
        <v>0</v>
      </c>
      <c r="AG8226">
        <v>94949.84</v>
      </c>
      <c r="AH8226">
        <v>0</v>
      </c>
    </row>
    <row r="8227" spans="21:34" x14ac:dyDescent="0.25">
      <c r="U8227">
        <v>8226</v>
      </c>
      <c r="V8227">
        <v>15804142</v>
      </c>
      <c r="W8227" t="s">
        <v>839</v>
      </c>
      <c r="X8227">
        <v>670</v>
      </c>
      <c r="Y8227" t="s">
        <v>376</v>
      </c>
      <c r="Z8227" t="s">
        <v>437</v>
      </c>
      <c r="AA8227">
        <v>57</v>
      </c>
      <c r="AB8227">
        <v>3</v>
      </c>
      <c r="AC8227">
        <v>175575.95</v>
      </c>
      <c r="AD8227">
        <v>2</v>
      </c>
      <c r="AE8227">
        <v>1</v>
      </c>
      <c r="AF8227">
        <v>0</v>
      </c>
      <c r="AG8227">
        <v>99061.75</v>
      </c>
      <c r="AH8227">
        <v>1</v>
      </c>
    </row>
    <row r="8228" spans="21:34" x14ac:dyDescent="0.25">
      <c r="U8228">
        <v>8227</v>
      </c>
      <c r="V8228">
        <v>15608845</v>
      </c>
      <c r="W8228" t="s">
        <v>1266</v>
      </c>
      <c r="X8228">
        <v>804</v>
      </c>
      <c r="Y8228" t="s">
        <v>376</v>
      </c>
      <c r="Z8228" t="s">
        <v>437</v>
      </c>
      <c r="AA8228">
        <v>38</v>
      </c>
      <c r="AB8228">
        <v>3</v>
      </c>
      <c r="AC8228">
        <v>124197.22</v>
      </c>
      <c r="AD8228">
        <v>1</v>
      </c>
      <c r="AE8228">
        <v>1</v>
      </c>
      <c r="AF8228">
        <v>0</v>
      </c>
      <c r="AG8228">
        <v>74692.06</v>
      </c>
      <c r="AH8228">
        <v>0</v>
      </c>
    </row>
    <row r="8229" spans="21:34" x14ac:dyDescent="0.25">
      <c r="U8229">
        <v>8228</v>
      </c>
      <c r="V8229">
        <v>15702434</v>
      </c>
      <c r="W8229" t="s">
        <v>938</v>
      </c>
      <c r="X8229">
        <v>850</v>
      </c>
      <c r="Y8229" t="s">
        <v>374</v>
      </c>
      <c r="Z8229" t="s">
        <v>437</v>
      </c>
      <c r="AA8229">
        <v>30</v>
      </c>
      <c r="AB8229">
        <v>3</v>
      </c>
      <c r="AC8229">
        <v>0</v>
      </c>
      <c r="AD8229">
        <v>2</v>
      </c>
      <c r="AE8229">
        <v>1</v>
      </c>
      <c r="AF8229">
        <v>0</v>
      </c>
      <c r="AG8229">
        <v>116692.8</v>
      </c>
      <c r="AH8229">
        <v>0</v>
      </c>
    </row>
    <row r="8230" spans="21:34" x14ac:dyDescent="0.25">
      <c r="U8230">
        <v>8229</v>
      </c>
      <c r="V8230">
        <v>15632609</v>
      </c>
      <c r="W8230" t="s">
        <v>3294</v>
      </c>
      <c r="X8230">
        <v>554</v>
      </c>
      <c r="Y8230" t="s">
        <v>374</v>
      </c>
      <c r="Z8230" t="s">
        <v>437</v>
      </c>
      <c r="AA8230">
        <v>39</v>
      </c>
      <c r="AB8230">
        <v>10</v>
      </c>
      <c r="AC8230">
        <v>160132.75</v>
      </c>
      <c r="AD8230">
        <v>1</v>
      </c>
      <c r="AE8230">
        <v>1</v>
      </c>
      <c r="AF8230">
        <v>0</v>
      </c>
      <c r="AG8230">
        <v>32824.15</v>
      </c>
      <c r="AH8230">
        <v>0</v>
      </c>
    </row>
    <row r="8231" spans="21:34" x14ac:dyDescent="0.25">
      <c r="U8231">
        <v>8230</v>
      </c>
      <c r="V8231">
        <v>15603550</v>
      </c>
      <c r="W8231" t="s">
        <v>1472</v>
      </c>
      <c r="X8231">
        <v>588</v>
      </c>
      <c r="Y8231" t="s">
        <v>378</v>
      </c>
      <c r="Z8231" t="s">
        <v>437</v>
      </c>
      <c r="AA8231">
        <v>37</v>
      </c>
      <c r="AB8231">
        <v>7</v>
      </c>
      <c r="AC8231">
        <v>70258.880000000005</v>
      </c>
      <c r="AD8231">
        <v>2</v>
      </c>
      <c r="AE8231">
        <v>1</v>
      </c>
      <c r="AF8231">
        <v>0</v>
      </c>
      <c r="AG8231">
        <v>139607.60999999999</v>
      </c>
      <c r="AH8231">
        <v>0</v>
      </c>
    </row>
    <row r="8232" spans="21:34" x14ac:dyDescent="0.25">
      <c r="U8232">
        <v>8231</v>
      </c>
      <c r="V8232">
        <v>15755239</v>
      </c>
      <c r="W8232" t="s">
        <v>2310</v>
      </c>
      <c r="X8232">
        <v>758</v>
      </c>
      <c r="Y8232" t="s">
        <v>378</v>
      </c>
      <c r="Z8232" t="s">
        <v>436</v>
      </c>
      <c r="AA8232">
        <v>32</v>
      </c>
      <c r="AB8232">
        <v>4</v>
      </c>
      <c r="AC8232">
        <v>162657.64000000001</v>
      </c>
      <c r="AD8232">
        <v>2</v>
      </c>
      <c r="AE8232">
        <v>1</v>
      </c>
      <c r="AF8232">
        <v>1</v>
      </c>
      <c r="AG8232">
        <v>115525.13</v>
      </c>
      <c r="AH8232">
        <v>0</v>
      </c>
    </row>
    <row r="8233" spans="21:34" x14ac:dyDescent="0.25">
      <c r="U8233">
        <v>8232</v>
      </c>
      <c r="V8233">
        <v>15670528</v>
      </c>
      <c r="W8233" t="s">
        <v>3295</v>
      </c>
      <c r="X8233">
        <v>787</v>
      </c>
      <c r="Y8233" t="s">
        <v>378</v>
      </c>
      <c r="Z8233" t="s">
        <v>436</v>
      </c>
      <c r="AA8233">
        <v>43</v>
      </c>
      <c r="AB8233">
        <v>0</v>
      </c>
      <c r="AC8233">
        <v>132217.45000000001</v>
      </c>
      <c r="AD8233">
        <v>1</v>
      </c>
      <c r="AE8233">
        <v>1</v>
      </c>
      <c r="AF8233">
        <v>0</v>
      </c>
      <c r="AG8233">
        <v>20955.03</v>
      </c>
      <c r="AH8233">
        <v>1</v>
      </c>
    </row>
    <row r="8234" spans="21:34" x14ac:dyDescent="0.25">
      <c r="U8234">
        <v>8233</v>
      </c>
      <c r="V8234">
        <v>15732704</v>
      </c>
      <c r="W8234" t="s">
        <v>1275</v>
      </c>
      <c r="X8234">
        <v>582</v>
      </c>
      <c r="Y8234" t="s">
        <v>376</v>
      </c>
      <c r="Z8234" t="s">
        <v>436</v>
      </c>
      <c r="AA8234">
        <v>25</v>
      </c>
      <c r="AB8234">
        <v>9</v>
      </c>
      <c r="AC8234">
        <v>148042.97</v>
      </c>
      <c r="AD8234">
        <v>2</v>
      </c>
      <c r="AE8234">
        <v>1</v>
      </c>
      <c r="AF8234">
        <v>0</v>
      </c>
      <c r="AG8234">
        <v>52341.15</v>
      </c>
      <c r="AH8234">
        <v>0</v>
      </c>
    </row>
    <row r="8235" spans="21:34" x14ac:dyDescent="0.25">
      <c r="U8235">
        <v>8234</v>
      </c>
      <c r="V8235">
        <v>15589019</v>
      </c>
      <c r="W8235" t="s">
        <v>3296</v>
      </c>
      <c r="X8235">
        <v>633</v>
      </c>
      <c r="Y8235" t="s">
        <v>376</v>
      </c>
      <c r="Z8235" t="s">
        <v>437</v>
      </c>
      <c r="AA8235">
        <v>33</v>
      </c>
      <c r="AB8235">
        <v>4</v>
      </c>
      <c r="AC8235">
        <v>92855.02</v>
      </c>
      <c r="AD8235">
        <v>1</v>
      </c>
      <c r="AE8235">
        <v>1</v>
      </c>
      <c r="AF8235">
        <v>1</v>
      </c>
      <c r="AG8235">
        <v>159813.18</v>
      </c>
      <c r="AH8235">
        <v>0</v>
      </c>
    </row>
    <row r="8236" spans="21:34" x14ac:dyDescent="0.25">
      <c r="U8236">
        <v>8235</v>
      </c>
      <c r="V8236">
        <v>15677796</v>
      </c>
      <c r="W8236" t="s">
        <v>3235</v>
      </c>
      <c r="X8236">
        <v>766</v>
      </c>
      <c r="Y8236" t="s">
        <v>378</v>
      </c>
      <c r="Z8236" t="s">
        <v>436</v>
      </c>
      <c r="AA8236">
        <v>47</v>
      </c>
      <c r="AB8236">
        <v>9</v>
      </c>
      <c r="AC8236">
        <v>129289.98</v>
      </c>
      <c r="AD8236">
        <v>1</v>
      </c>
      <c r="AE8236">
        <v>1</v>
      </c>
      <c r="AF8236">
        <v>0</v>
      </c>
      <c r="AG8236">
        <v>169935.46</v>
      </c>
      <c r="AH8236">
        <v>1</v>
      </c>
    </row>
    <row r="8237" spans="21:34" x14ac:dyDescent="0.25">
      <c r="U8237">
        <v>8236</v>
      </c>
      <c r="V8237">
        <v>15760177</v>
      </c>
      <c r="W8237" t="s">
        <v>1123</v>
      </c>
      <c r="X8237">
        <v>564</v>
      </c>
      <c r="Y8237" t="s">
        <v>376</v>
      </c>
      <c r="Z8237" t="s">
        <v>436</v>
      </c>
      <c r="AA8237">
        <v>37</v>
      </c>
      <c r="AB8237">
        <v>9</v>
      </c>
      <c r="AC8237">
        <v>100252.18</v>
      </c>
      <c r="AD8237">
        <v>1</v>
      </c>
      <c r="AE8237">
        <v>1</v>
      </c>
      <c r="AF8237">
        <v>1</v>
      </c>
      <c r="AG8237">
        <v>146033.51999999999</v>
      </c>
      <c r="AH8237">
        <v>0</v>
      </c>
    </row>
    <row r="8238" spans="21:34" x14ac:dyDescent="0.25">
      <c r="U8238">
        <v>8237</v>
      </c>
      <c r="V8238">
        <v>15636595</v>
      </c>
      <c r="W8238" t="s">
        <v>3297</v>
      </c>
      <c r="X8238">
        <v>602</v>
      </c>
      <c r="Y8238" t="s">
        <v>376</v>
      </c>
      <c r="Z8238" t="s">
        <v>436</v>
      </c>
      <c r="AA8238">
        <v>37</v>
      </c>
      <c r="AB8238">
        <v>3</v>
      </c>
      <c r="AC8238">
        <v>107592.89</v>
      </c>
      <c r="AD8238">
        <v>2</v>
      </c>
      <c r="AE8238">
        <v>0</v>
      </c>
      <c r="AF8238">
        <v>1</v>
      </c>
      <c r="AG8238">
        <v>153122.73000000001</v>
      </c>
      <c r="AH8238">
        <v>0</v>
      </c>
    </row>
    <row r="8239" spans="21:34" x14ac:dyDescent="0.25">
      <c r="U8239">
        <v>8238</v>
      </c>
      <c r="V8239">
        <v>15737275</v>
      </c>
      <c r="W8239" t="s">
        <v>1510</v>
      </c>
      <c r="X8239">
        <v>649</v>
      </c>
      <c r="Y8239" t="s">
        <v>374</v>
      </c>
      <c r="Z8239" t="s">
        <v>436</v>
      </c>
      <c r="AA8239">
        <v>39</v>
      </c>
      <c r="AB8239">
        <v>3</v>
      </c>
      <c r="AC8239">
        <v>113096.41</v>
      </c>
      <c r="AD8239">
        <v>1</v>
      </c>
      <c r="AE8239">
        <v>1</v>
      </c>
      <c r="AF8239">
        <v>1</v>
      </c>
      <c r="AG8239">
        <v>60335.24</v>
      </c>
      <c r="AH8239">
        <v>0</v>
      </c>
    </row>
    <row r="8240" spans="21:34" x14ac:dyDescent="0.25">
      <c r="U8240">
        <v>8239</v>
      </c>
      <c r="V8240">
        <v>15672905</v>
      </c>
      <c r="W8240" t="s">
        <v>3298</v>
      </c>
      <c r="X8240">
        <v>679</v>
      </c>
      <c r="Y8240" t="s">
        <v>376</v>
      </c>
      <c r="Z8240" t="s">
        <v>437</v>
      </c>
      <c r="AA8240">
        <v>40</v>
      </c>
      <c r="AB8240">
        <v>7</v>
      </c>
      <c r="AC8240">
        <v>0</v>
      </c>
      <c r="AD8240">
        <v>2</v>
      </c>
      <c r="AE8240">
        <v>1</v>
      </c>
      <c r="AF8240">
        <v>1</v>
      </c>
      <c r="AG8240">
        <v>163757.29</v>
      </c>
      <c r="AH8240">
        <v>0</v>
      </c>
    </row>
    <row r="8241" spans="21:34" x14ac:dyDescent="0.25">
      <c r="U8241">
        <v>8240</v>
      </c>
      <c r="V8241">
        <v>15753955</v>
      </c>
      <c r="W8241" t="s">
        <v>2134</v>
      </c>
      <c r="X8241">
        <v>639</v>
      </c>
      <c r="Y8241" t="s">
        <v>376</v>
      </c>
      <c r="Z8241" t="s">
        <v>436</v>
      </c>
      <c r="AA8241">
        <v>34</v>
      </c>
      <c r="AB8241">
        <v>7</v>
      </c>
      <c r="AC8241">
        <v>149940.04</v>
      </c>
      <c r="AD8241">
        <v>2</v>
      </c>
      <c r="AE8241">
        <v>0</v>
      </c>
      <c r="AF8241">
        <v>0</v>
      </c>
      <c r="AG8241">
        <v>156648.81</v>
      </c>
      <c r="AH8241">
        <v>0</v>
      </c>
    </row>
    <row r="8242" spans="21:34" x14ac:dyDescent="0.25">
      <c r="U8242">
        <v>8241</v>
      </c>
      <c r="V8242">
        <v>15708504</v>
      </c>
      <c r="W8242" t="s">
        <v>1847</v>
      </c>
      <c r="X8242">
        <v>790</v>
      </c>
      <c r="Y8242" t="s">
        <v>378</v>
      </c>
      <c r="Z8242" t="s">
        <v>436</v>
      </c>
      <c r="AA8242">
        <v>50</v>
      </c>
      <c r="AB8242">
        <v>8</v>
      </c>
      <c r="AC8242">
        <v>121438.58</v>
      </c>
      <c r="AD8242">
        <v>1</v>
      </c>
      <c r="AE8242">
        <v>1</v>
      </c>
      <c r="AF8242">
        <v>1</v>
      </c>
      <c r="AG8242">
        <v>176471.78</v>
      </c>
      <c r="AH8242">
        <v>1</v>
      </c>
    </row>
    <row r="8243" spans="21:34" x14ac:dyDescent="0.25">
      <c r="U8243">
        <v>8242</v>
      </c>
      <c r="V8243">
        <v>15592451</v>
      </c>
      <c r="W8243" t="s">
        <v>1123</v>
      </c>
      <c r="X8243">
        <v>565</v>
      </c>
      <c r="Y8243" t="s">
        <v>374</v>
      </c>
      <c r="Z8243" t="s">
        <v>436</v>
      </c>
      <c r="AA8243">
        <v>32</v>
      </c>
      <c r="AB8243">
        <v>9</v>
      </c>
      <c r="AC8243">
        <v>0</v>
      </c>
      <c r="AD8243">
        <v>2</v>
      </c>
      <c r="AE8243">
        <v>1</v>
      </c>
      <c r="AF8243">
        <v>0</v>
      </c>
      <c r="AG8243">
        <v>5388.3</v>
      </c>
      <c r="AH8243">
        <v>0</v>
      </c>
    </row>
    <row r="8244" spans="21:34" x14ac:dyDescent="0.25">
      <c r="U8244">
        <v>8243</v>
      </c>
      <c r="V8244">
        <v>15790455</v>
      </c>
      <c r="W8244" t="s">
        <v>1109</v>
      </c>
      <c r="X8244">
        <v>478</v>
      </c>
      <c r="Y8244" t="s">
        <v>374</v>
      </c>
      <c r="Z8244" t="s">
        <v>437</v>
      </c>
      <c r="AA8244">
        <v>50</v>
      </c>
      <c r="AB8244">
        <v>2</v>
      </c>
      <c r="AC8244">
        <v>0</v>
      </c>
      <c r="AD8244">
        <v>1</v>
      </c>
      <c r="AE8244">
        <v>0</v>
      </c>
      <c r="AF8244">
        <v>1</v>
      </c>
      <c r="AG8244">
        <v>93332.64</v>
      </c>
      <c r="AH8244">
        <v>1</v>
      </c>
    </row>
    <row r="8245" spans="21:34" x14ac:dyDescent="0.25">
      <c r="U8245">
        <v>8244</v>
      </c>
      <c r="V8245">
        <v>15572174</v>
      </c>
      <c r="W8245" t="s">
        <v>1210</v>
      </c>
      <c r="X8245">
        <v>825</v>
      </c>
      <c r="Y8245" t="s">
        <v>374</v>
      </c>
      <c r="Z8245" t="s">
        <v>436</v>
      </c>
      <c r="AA8245">
        <v>29</v>
      </c>
      <c r="AB8245">
        <v>3</v>
      </c>
      <c r="AC8245">
        <v>148874.01</v>
      </c>
      <c r="AD8245">
        <v>2</v>
      </c>
      <c r="AE8245">
        <v>0</v>
      </c>
      <c r="AF8245">
        <v>1</v>
      </c>
      <c r="AG8245">
        <v>71192.820000000007</v>
      </c>
      <c r="AH8245">
        <v>0</v>
      </c>
    </row>
    <row r="8246" spans="21:34" x14ac:dyDescent="0.25">
      <c r="U8246">
        <v>8245</v>
      </c>
      <c r="V8246">
        <v>15656330</v>
      </c>
      <c r="W8246" t="s">
        <v>3299</v>
      </c>
      <c r="X8246">
        <v>528</v>
      </c>
      <c r="Y8246" t="s">
        <v>376</v>
      </c>
      <c r="Z8246" t="s">
        <v>437</v>
      </c>
      <c r="AA8246">
        <v>32</v>
      </c>
      <c r="AB8246">
        <v>0</v>
      </c>
      <c r="AC8246">
        <v>68138.37</v>
      </c>
      <c r="AD8246">
        <v>1</v>
      </c>
      <c r="AE8246">
        <v>1</v>
      </c>
      <c r="AF8246">
        <v>1</v>
      </c>
      <c r="AG8246">
        <v>170309.19</v>
      </c>
      <c r="AH8246">
        <v>0</v>
      </c>
    </row>
    <row r="8247" spans="21:34" x14ac:dyDescent="0.25">
      <c r="U8247">
        <v>8246</v>
      </c>
      <c r="V8247">
        <v>15569626</v>
      </c>
      <c r="W8247" t="s">
        <v>841</v>
      </c>
      <c r="X8247">
        <v>577</v>
      </c>
      <c r="Y8247" t="s">
        <v>376</v>
      </c>
      <c r="Z8247" t="s">
        <v>436</v>
      </c>
      <c r="AA8247">
        <v>35</v>
      </c>
      <c r="AB8247">
        <v>5</v>
      </c>
      <c r="AC8247">
        <v>110080.3</v>
      </c>
      <c r="AD8247">
        <v>1</v>
      </c>
      <c r="AE8247">
        <v>1</v>
      </c>
      <c r="AF8247">
        <v>1</v>
      </c>
      <c r="AG8247">
        <v>109794.31</v>
      </c>
      <c r="AH8247">
        <v>0</v>
      </c>
    </row>
    <row r="8248" spans="21:34" x14ac:dyDescent="0.25">
      <c r="U8248">
        <v>8247</v>
      </c>
      <c r="V8248">
        <v>15608726</v>
      </c>
      <c r="W8248" t="s">
        <v>3300</v>
      </c>
      <c r="X8248">
        <v>663</v>
      </c>
      <c r="Y8248" t="s">
        <v>374</v>
      </c>
      <c r="Z8248" t="s">
        <v>436</v>
      </c>
      <c r="AA8248">
        <v>24</v>
      </c>
      <c r="AB8248">
        <v>7</v>
      </c>
      <c r="AC8248">
        <v>0</v>
      </c>
      <c r="AD8248">
        <v>2</v>
      </c>
      <c r="AE8248">
        <v>1</v>
      </c>
      <c r="AF8248">
        <v>1</v>
      </c>
      <c r="AG8248">
        <v>166310.82</v>
      </c>
      <c r="AH8248">
        <v>0</v>
      </c>
    </row>
    <row r="8249" spans="21:34" x14ac:dyDescent="0.25">
      <c r="U8249">
        <v>8248</v>
      </c>
      <c r="V8249">
        <v>15637366</v>
      </c>
      <c r="W8249" t="s">
        <v>1405</v>
      </c>
      <c r="X8249">
        <v>505</v>
      </c>
      <c r="Y8249" t="s">
        <v>378</v>
      </c>
      <c r="Z8249" t="s">
        <v>437</v>
      </c>
      <c r="AA8249">
        <v>25</v>
      </c>
      <c r="AB8249">
        <v>5</v>
      </c>
      <c r="AC8249">
        <v>114268.85</v>
      </c>
      <c r="AD8249">
        <v>2</v>
      </c>
      <c r="AE8249">
        <v>1</v>
      </c>
      <c r="AF8249">
        <v>1</v>
      </c>
      <c r="AG8249">
        <v>126728.27</v>
      </c>
      <c r="AH8249">
        <v>0</v>
      </c>
    </row>
    <row r="8250" spans="21:34" x14ac:dyDescent="0.25">
      <c r="U8250">
        <v>8249</v>
      </c>
      <c r="V8250">
        <v>15778049</v>
      </c>
      <c r="W8250" t="s">
        <v>2327</v>
      </c>
      <c r="X8250">
        <v>633</v>
      </c>
      <c r="Y8250" t="s">
        <v>378</v>
      </c>
      <c r="Z8250" t="s">
        <v>436</v>
      </c>
      <c r="AA8250">
        <v>29</v>
      </c>
      <c r="AB8250">
        <v>6</v>
      </c>
      <c r="AC8250">
        <v>117412.35</v>
      </c>
      <c r="AD8250">
        <v>1</v>
      </c>
      <c r="AE8250">
        <v>0</v>
      </c>
      <c r="AF8250">
        <v>0</v>
      </c>
      <c r="AG8250">
        <v>30338.94</v>
      </c>
      <c r="AH8250">
        <v>0</v>
      </c>
    </row>
    <row r="8251" spans="21:34" x14ac:dyDescent="0.25">
      <c r="U8251">
        <v>8250</v>
      </c>
      <c r="V8251">
        <v>15727421</v>
      </c>
      <c r="W8251" t="s">
        <v>1925</v>
      </c>
      <c r="X8251">
        <v>586</v>
      </c>
      <c r="Y8251" t="s">
        <v>374</v>
      </c>
      <c r="Z8251" t="s">
        <v>437</v>
      </c>
      <c r="AA8251">
        <v>38</v>
      </c>
      <c r="AB8251">
        <v>6</v>
      </c>
      <c r="AC8251">
        <v>0</v>
      </c>
      <c r="AD8251">
        <v>2</v>
      </c>
      <c r="AE8251">
        <v>1</v>
      </c>
      <c r="AF8251">
        <v>1</v>
      </c>
      <c r="AG8251">
        <v>37935.83</v>
      </c>
      <c r="AH8251">
        <v>0</v>
      </c>
    </row>
    <row r="8252" spans="21:34" x14ac:dyDescent="0.25">
      <c r="U8252">
        <v>8251</v>
      </c>
      <c r="V8252">
        <v>15688865</v>
      </c>
      <c r="W8252" t="s">
        <v>1505</v>
      </c>
      <c r="X8252">
        <v>850</v>
      </c>
      <c r="Y8252" t="s">
        <v>374</v>
      </c>
      <c r="Z8252" t="s">
        <v>437</v>
      </c>
      <c r="AA8252">
        <v>35</v>
      </c>
      <c r="AB8252">
        <v>9</v>
      </c>
      <c r="AC8252">
        <v>0</v>
      </c>
      <c r="AD8252">
        <v>2</v>
      </c>
      <c r="AE8252">
        <v>0</v>
      </c>
      <c r="AF8252">
        <v>0</v>
      </c>
      <c r="AG8252">
        <v>25329.48</v>
      </c>
      <c r="AH8252">
        <v>0</v>
      </c>
    </row>
    <row r="8253" spans="21:34" x14ac:dyDescent="0.25">
      <c r="U8253">
        <v>8252</v>
      </c>
      <c r="V8253">
        <v>15751032</v>
      </c>
      <c r="W8253" t="s">
        <v>2135</v>
      </c>
      <c r="X8253">
        <v>629</v>
      </c>
      <c r="Y8253" t="s">
        <v>378</v>
      </c>
      <c r="Z8253" t="s">
        <v>437</v>
      </c>
      <c r="AA8253">
        <v>37</v>
      </c>
      <c r="AB8253">
        <v>1</v>
      </c>
      <c r="AC8253">
        <v>35549.81</v>
      </c>
      <c r="AD8253">
        <v>2</v>
      </c>
      <c r="AE8253">
        <v>0</v>
      </c>
      <c r="AF8253">
        <v>0</v>
      </c>
      <c r="AG8253">
        <v>49676.33</v>
      </c>
      <c r="AH8253">
        <v>0</v>
      </c>
    </row>
    <row r="8254" spans="21:34" x14ac:dyDescent="0.25">
      <c r="U8254">
        <v>8253</v>
      </c>
      <c r="V8254">
        <v>15734737</v>
      </c>
      <c r="W8254" t="s">
        <v>1611</v>
      </c>
      <c r="X8254">
        <v>744</v>
      </c>
      <c r="Y8254" t="s">
        <v>374</v>
      </c>
      <c r="Z8254" t="s">
        <v>436</v>
      </c>
      <c r="AA8254">
        <v>56</v>
      </c>
      <c r="AB8254">
        <v>9</v>
      </c>
      <c r="AC8254">
        <v>0</v>
      </c>
      <c r="AD8254">
        <v>2</v>
      </c>
      <c r="AE8254">
        <v>1</v>
      </c>
      <c r="AF8254">
        <v>1</v>
      </c>
      <c r="AG8254">
        <v>169498.61</v>
      </c>
      <c r="AH8254">
        <v>0</v>
      </c>
    </row>
    <row r="8255" spans="21:34" x14ac:dyDescent="0.25">
      <c r="U8255">
        <v>8254</v>
      </c>
      <c r="V8255">
        <v>15746515</v>
      </c>
      <c r="W8255" t="s">
        <v>1547</v>
      </c>
      <c r="X8255">
        <v>750</v>
      </c>
      <c r="Y8255" t="s">
        <v>374</v>
      </c>
      <c r="Z8255" t="s">
        <v>436</v>
      </c>
      <c r="AA8255">
        <v>36</v>
      </c>
      <c r="AB8255">
        <v>7</v>
      </c>
      <c r="AC8255">
        <v>136492.92000000001</v>
      </c>
      <c r="AD8255">
        <v>3</v>
      </c>
      <c r="AE8255">
        <v>1</v>
      </c>
      <c r="AF8255">
        <v>1</v>
      </c>
      <c r="AG8255">
        <v>26500.29</v>
      </c>
      <c r="AH8255">
        <v>1</v>
      </c>
    </row>
    <row r="8256" spans="21:34" x14ac:dyDescent="0.25">
      <c r="U8256">
        <v>8255</v>
      </c>
      <c r="V8256">
        <v>15664311</v>
      </c>
      <c r="W8256" t="s">
        <v>847</v>
      </c>
      <c r="X8256">
        <v>637</v>
      </c>
      <c r="Y8256" t="s">
        <v>378</v>
      </c>
      <c r="Z8256" t="s">
        <v>436</v>
      </c>
      <c r="AA8256">
        <v>28</v>
      </c>
      <c r="AB8256">
        <v>3</v>
      </c>
      <c r="AC8256">
        <v>123675.69</v>
      </c>
      <c r="AD8256">
        <v>1</v>
      </c>
      <c r="AE8256">
        <v>1</v>
      </c>
      <c r="AF8256">
        <v>1</v>
      </c>
      <c r="AG8256">
        <v>166458.41</v>
      </c>
      <c r="AH8256">
        <v>0</v>
      </c>
    </row>
    <row r="8257" spans="21:34" x14ac:dyDescent="0.25">
      <c r="U8257">
        <v>8256</v>
      </c>
      <c r="V8257">
        <v>15708139</v>
      </c>
      <c r="W8257" t="s">
        <v>947</v>
      </c>
      <c r="X8257">
        <v>575</v>
      </c>
      <c r="Y8257" t="s">
        <v>374</v>
      </c>
      <c r="Z8257" t="s">
        <v>437</v>
      </c>
      <c r="AA8257">
        <v>40</v>
      </c>
      <c r="AB8257">
        <v>1</v>
      </c>
      <c r="AC8257">
        <v>139532.34</v>
      </c>
      <c r="AD8257">
        <v>1</v>
      </c>
      <c r="AE8257">
        <v>1</v>
      </c>
      <c r="AF8257">
        <v>0</v>
      </c>
      <c r="AG8257">
        <v>181294.39</v>
      </c>
      <c r="AH8257">
        <v>0</v>
      </c>
    </row>
    <row r="8258" spans="21:34" x14ac:dyDescent="0.25">
      <c r="U8258">
        <v>8257</v>
      </c>
      <c r="V8258">
        <v>15768574</v>
      </c>
      <c r="W8258" t="s">
        <v>1164</v>
      </c>
      <c r="X8258">
        <v>671</v>
      </c>
      <c r="Y8258" t="s">
        <v>376</v>
      </c>
      <c r="Z8258" t="s">
        <v>436</v>
      </c>
      <c r="AA8258">
        <v>58</v>
      </c>
      <c r="AB8258">
        <v>1</v>
      </c>
      <c r="AC8258">
        <v>178713.98</v>
      </c>
      <c r="AD8258">
        <v>1</v>
      </c>
      <c r="AE8258">
        <v>1</v>
      </c>
      <c r="AF8258">
        <v>1</v>
      </c>
      <c r="AG8258">
        <v>21768.21</v>
      </c>
      <c r="AH8258">
        <v>0</v>
      </c>
    </row>
    <row r="8259" spans="21:34" x14ac:dyDescent="0.25">
      <c r="U8259">
        <v>8258</v>
      </c>
      <c r="V8259">
        <v>15738018</v>
      </c>
      <c r="W8259" t="s">
        <v>863</v>
      </c>
      <c r="X8259">
        <v>571</v>
      </c>
      <c r="Y8259" t="s">
        <v>374</v>
      </c>
      <c r="Z8259" t="s">
        <v>436</v>
      </c>
      <c r="AA8259">
        <v>40</v>
      </c>
      <c r="AB8259">
        <v>5</v>
      </c>
      <c r="AC8259">
        <v>0</v>
      </c>
      <c r="AD8259">
        <v>2</v>
      </c>
      <c r="AE8259">
        <v>0</v>
      </c>
      <c r="AF8259">
        <v>0</v>
      </c>
      <c r="AG8259">
        <v>72849.289999999994</v>
      </c>
      <c r="AH8259">
        <v>0</v>
      </c>
    </row>
    <row r="8260" spans="21:34" x14ac:dyDescent="0.25">
      <c r="U8260">
        <v>8259</v>
      </c>
      <c r="V8260">
        <v>15699753</v>
      </c>
      <c r="W8260" t="s">
        <v>1852</v>
      </c>
      <c r="X8260">
        <v>590</v>
      </c>
      <c r="Y8260" t="s">
        <v>374</v>
      </c>
      <c r="Z8260" t="s">
        <v>436</v>
      </c>
      <c r="AA8260">
        <v>41</v>
      </c>
      <c r="AB8260">
        <v>1</v>
      </c>
      <c r="AC8260">
        <v>89086.31</v>
      </c>
      <c r="AD8260">
        <v>1</v>
      </c>
      <c r="AE8260">
        <v>1</v>
      </c>
      <c r="AF8260">
        <v>0</v>
      </c>
      <c r="AG8260">
        <v>24499.97</v>
      </c>
      <c r="AH8260">
        <v>0</v>
      </c>
    </row>
    <row r="8261" spans="21:34" x14ac:dyDescent="0.25">
      <c r="U8261">
        <v>8260</v>
      </c>
      <c r="V8261">
        <v>15703199</v>
      </c>
      <c r="W8261" t="s">
        <v>1699</v>
      </c>
      <c r="X8261">
        <v>619</v>
      </c>
      <c r="Y8261" t="s">
        <v>376</v>
      </c>
      <c r="Z8261" t="s">
        <v>436</v>
      </c>
      <c r="AA8261">
        <v>38</v>
      </c>
      <c r="AB8261">
        <v>3</v>
      </c>
      <c r="AC8261">
        <v>96143.47</v>
      </c>
      <c r="AD8261">
        <v>1</v>
      </c>
      <c r="AE8261">
        <v>0</v>
      </c>
      <c r="AF8261">
        <v>0</v>
      </c>
      <c r="AG8261">
        <v>98994.92</v>
      </c>
      <c r="AH8261">
        <v>0</v>
      </c>
    </row>
    <row r="8262" spans="21:34" x14ac:dyDescent="0.25">
      <c r="U8262">
        <v>8261</v>
      </c>
      <c r="V8262">
        <v>15627830</v>
      </c>
      <c r="W8262" t="s">
        <v>1249</v>
      </c>
      <c r="X8262">
        <v>640</v>
      </c>
      <c r="Y8262" t="s">
        <v>378</v>
      </c>
      <c r="Z8262" t="s">
        <v>437</v>
      </c>
      <c r="AA8262">
        <v>30</v>
      </c>
      <c r="AB8262">
        <v>5</v>
      </c>
      <c r="AC8262">
        <v>32197.64</v>
      </c>
      <c r="AD8262">
        <v>1</v>
      </c>
      <c r="AE8262">
        <v>0</v>
      </c>
      <c r="AF8262">
        <v>1</v>
      </c>
      <c r="AG8262">
        <v>141446.01</v>
      </c>
      <c r="AH8262">
        <v>0</v>
      </c>
    </row>
    <row r="8263" spans="21:34" x14ac:dyDescent="0.25">
      <c r="U8263">
        <v>8262</v>
      </c>
      <c r="V8263">
        <v>15570855</v>
      </c>
      <c r="W8263" t="s">
        <v>725</v>
      </c>
      <c r="X8263">
        <v>670</v>
      </c>
      <c r="Y8263" t="s">
        <v>374</v>
      </c>
      <c r="Z8263" t="s">
        <v>436</v>
      </c>
      <c r="AA8263">
        <v>38</v>
      </c>
      <c r="AB8263">
        <v>7</v>
      </c>
      <c r="AC8263">
        <v>0</v>
      </c>
      <c r="AD8263">
        <v>2</v>
      </c>
      <c r="AE8263">
        <v>1</v>
      </c>
      <c r="AF8263">
        <v>1</v>
      </c>
      <c r="AG8263">
        <v>77864.41</v>
      </c>
      <c r="AH8263">
        <v>0</v>
      </c>
    </row>
    <row r="8264" spans="21:34" x14ac:dyDescent="0.25">
      <c r="U8264">
        <v>8263</v>
      </c>
      <c r="V8264">
        <v>15772503</v>
      </c>
      <c r="W8264" t="s">
        <v>1047</v>
      </c>
      <c r="X8264">
        <v>737</v>
      </c>
      <c r="Y8264" t="s">
        <v>374</v>
      </c>
      <c r="Z8264" t="s">
        <v>437</v>
      </c>
      <c r="AA8264">
        <v>33</v>
      </c>
      <c r="AB8264">
        <v>4</v>
      </c>
      <c r="AC8264">
        <v>0</v>
      </c>
      <c r="AD8264">
        <v>2</v>
      </c>
      <c r="AE8264">
        <v>1</v>
      </c>
      <c r="AF8264">
        <v>0</v>
      </c>
      <c r="AG8264">
        <v>115115.32</v>
      </c>
      <c r="AH8264">
        <v>0</v>
      </c>
    </row>
    <row r="8265" spans="21:34" x14ac:dyDescent="0.25">
      <c r="U8265">
        <v>8264</v>
      </c>
      <c r="V8265">
        <v>15584453</v>
      </c>
      <c r="W8265" t="s">
        <v>3301</v>
      </c>
      <c r="X8265">
        <v>555</v>
      </c>
      <c r="Y8265" t="s">
        <v>376</v>
      </c>
      <c r="Z8265" t="s">
        <v>436</v>
      </c>
      <c r="AA8265">
        <v>32</v>
      </c>
      <c r="AB8265">
        <v>10</v>
      </c>
      <c r="AC8265">
        <v>0</v>
      </c>
      <c r="AD8265">
        <v>2</v>
      </c>
      <c r="AE8265">
        <v>0</v>
      </c>
      <c r="AF8265">
        <v>1</v>
      </c>
      <c r="AG8265">
        <v>168605.96</v>
      </c>
      <c r="AH8265">
        <v>0</v>
      </c>
    </row>
    <row r="8266" spans="21:34" x14ac:dyDescent="0.25">
      <c r="U8266">
        <v>8265</v>
      </c>
      <c r="V8266">
        <v>15710111</v>
      </c>
      <c r="W8266" t="s">
        <v>705</v>
      </c>
      <c r="X8266">
        <v>742</v>
      </c>
      <c r="Y8266" t="s">
        <v>374</v>
      </c>
      <c r="Z8266" t="s">
        <v>436</v>
      </c>
      <c r="AA8266">
        <v>33</v>
      </c>
      <c r="AB8266">
        <v>6</v>
      </c>
      <c r="AC8266">
        <v>0</v>
      </c>
      <c r="AD8266">
        <v>2</v>
      </c>
      <c r="AE8266">
        <v>0</v>
      </c>
      <c r="AF8266">
        <v>0</v>
      </c>
      <c r="AG8266">
        <v>38550.400000000001</v>
      </c>
      <c r="AH8266">
        <v>0</v>
      </c>
    </row>
    <row r="8267" spans="21:34" x14ac:dyDescent="0.25">
      <c r="U8267">
        <v>8266</v>
      </c>
      <c r="V8267">
        <v>15618562</v>
      </c>
      <c r="W8267" t="s">
        <v>2739</v>
      </c>
      <c r="X8267">
        <v>618</v>
      </c>
      <c r="Y8267" t="s">
        <v>378</v>
      </c>
      <c r="Z8267" t="s">
        <v>437</v>
      </c>
      <c r="AA8267">
        <v>40</v>
      </c>
      <c r="AB8267">
        <v>0</v>
      </c>
      <c r="AC8267">
        <v>140306.38</v>
      </c>
      <c r="AD8267">
        <v>1</v>
      </c>
      <c r="AE8267">
        <v>1</v>
      </c>
      <c r="AF8267">
        <v>0</v>
      </c>
      <c r="AG8267">
        <v>160618.60999999999</v>
      </c>
      <c r="AH8267">
        <v>1</v>
      </c>
    </row>
    <row r="8268" spans="21:34" x14ac:dyDescent="0.25">
      <c r="U8268">
        <v>8267</v>
      </c>
      <c r="V8268">
        <v>15706764</v>
      </c>
      <c r="W8268" t="s">
        <v>1372</v>
      </c>
      <c r="X8268">
        <v>560</v>
      </c>
      <c r="Y8268" t="s">
        <v>374</v>
      </c>
      <c r="Z8268" t="s">
        <v>437</v>
      </c>
      <c r="AA8268">
        <v>35</v>
      </c>
      <c r="AB8268">
        <v>1</v>
      </c>
      <c r="AC8268">
        <v>0</v>
      </c>
      <c r="AD8268">
        <v>2</v>
      </c>
      <c r="AE8268">
        <v>1</v>
      </c>
      <c r="AF8268">
        <v>0</v>
      </c>
      <c r="AG8268">
        <v>3701.63</v>
      </c>
      <c r="AH8268">
        <v>0</v>
      </c>
    </row>
    <row r="8269" spans="21:34" x14ac:dyDescent="0.25">
      <c r="U8269">
        <v>8268</v>
      </c>
      <c r="V8269">
        <v>15798737</v>
      </c>
      <c r="W8269" t="s">
        <v>2117</v>
      </c>
      <c r="X8269">
        <v>654</v>
      </c>
      <c r="Y8269" t="s">
        <v>374</v>
      </c>
      <c r="Z8269" t="s">
        <v>436</v>
      </c>
      <c r="AA8269">
        <v>38</v>
      </c>
      <c r="AB8269">
        <v>8</v>
      </c>
      <c r="AC8269">
        <v>0</v>
      </c>
      <c r="AD8269">
        <v>2</v>
      </c>
      <c r="AE8269">
        <v>1</v>
      </c>
      <c r="AF8269">
        <v>0</v>
      </c>
      <c r="AG8269">
        <v>88659.44</v>
      </c>
      <c r="AH8269">
        <v>0</v>
      </c>
    </row>
    <row r="8270" spans="21:34" x14ac:dyDescent="0.25">
      <c r="U8270">
        <v>8269</v>
      </c>
      <c r="V8270">
        <v>15712608</v>
      </c>
      <c r="W8270" t="s">
        <v>1873</v>
      </c>
      <c r="X8270">
        <v>787</v>
      </c>
      <c r="Y8270" t="s">
        <v>378</v>
      </c>
      <c r="Z8270" t="s">
        <v>437</v>
      </c>
      <c r="AA8270">
        <v>42</v>
      </c>
      <c r="AB8270">
        <v>2</v>
      </c>
      <c r="AC8270">
        <v>74483.97</v>
      </c>
      <c r="AD8270">
        <v>2</v>
      </c>
      <c r="AE8270">
        <v>0</v>
      </c>
      <c r="AF8270">
        <v>1</v>
      </c>
      <c r="AG8270">
        <v>44273.91</v>
      </c>
      <c r="AH8270">
        <v>0</v>
      </c>
    </row>
    <row r="8271" spans="21:34" x14ac:dyDescent="0.25">
      <c r="U8271">
        <v>8270</v>
      </c>
      <c r="V8271">
        <v>15636736</v>
      </c>
      <c r="W8271" t="s">
        <v>3302</v>
      </c>
      <c r="X8271">
        <v>611</v>
      </c>
      <c r="Y8271" t="s">
        <v>374</v>
      </c>
      <c r="Z8271" t="s">
        <v>437</v>
      </c>
      <c r="AA8271">
        <v>53</v>
      </c>
      <c r="AB8271">
        <v>7</v>
      </c>
      <c r="AC8271">
        <v>0</v>
      </c>
      <c r="AD8271">
        <v>2</v>
      </c>
      <c r="AE8271">
        <v>0</v>
      </c>
      <c r="AF8271">
        <v>1</v>
      </c>
      <c r="AG8271">
        <v>156495.39000000001</v>
      </c>
      <c r="AH8271">
        <v>1</v>
      </c>
    </row>
    <row r="8272" spans="21:34" x14ac:dyDescent="0.25">
      <c r="U8272">
        <v>8271</v>
      </c>
      <c r="V8272">
        <v>15703544</v>
      </c>
      <c r="W8272" t="s">
        <v>743</v>
      </c>
      <c r="X8272">
        <v>559</v>
      </c>
      <c r="Y8272" t="s">
        <v>376</v>
      </c>
      <c r="Z8272" t="s">
        <v>436</v>
      </c>
      <c r="AA8272">
        <v>34</v>
      </c>
      <c r="AB8272">
        <v>0</v>
      </c>
      <c r="AC8272">
        <v>0</v>
      </c>
      <c r="AD8272">
        <v>1</v>
      </c>
      <c r="AE8272">
        <v>1</v>
      </c>
      <c r="AF8272">
        <v>0</v>
      </c>
      <c r="AG8272">
        <v>182988.94</v>
      </c>
      <c r="AH8272">
        <v>0</v>
      </c>
    </row>
    <row r="8273" spans="21:34" x14ac:dyDescent="0.25">
      <c r="U8273">
        <v>8272</v>
      </c>
      <c r="V8273">
        <v>15815645</v>
      </c>
      <c r="W8273" t="s">
        <v>2255</v>
      </c>
      <c r="X8273">
        <v>481</v>
      </c>
      <c r="Y8273" t="s">
        <v>374</v>
      </c>
      <c r="Z8273" t="s">
        <v>436</v>
      </c>
      <c r="AA8273">
        <v>37</v>
      </c>
      <c r="AB8273">
        <v>8</v>
      </c>
      <c r="AC8273">
        <v>152303.66</v>
      </c>
      <c r="AD8273">
        <v>2</v>
      </c>
      <c r="AE8273">
        <v>1</v>
      </c>
      <c r="AF8273">
        <v>1</v>
      </c>
      <c r="AG8273">
        <v>175082.2</v>
      </c>
      <c r="AH8273">
        <v>0</v>
      </c>
    </row>
    <row r="8274" spans="21:34" x14ac:dyDescent="0.25">
      <c r="U8274">
        <v>8273</v>
      </c>
      <c r="V8274">
        <v>15705739</v>
      </c>
      <c r="W8274" t="s">
        <v>896</v>
      </c>
      <c r="X8274">
        <v>753</v>
      </c>
      <c r="Y8274" t="s">
        <v>378</v>
      </c>
      <c r="Z8274" t="s">
        <v>436</v>
      </c>
      <c r="AA8274">
        <v>32</v>
      </c>
      <c r="AB8274">
        <v>5</v>
      </c>
      <c r="AC8274">
        <v>159904.79</v>
      </c>
      <c r="AD8274">
        <v>1</v>
      </c>
      <c r="AE8274">
        <v>1</v>
      </c>
      <c r="AF8274">
        <v>0</v>
      </c>
      <c r="AG8274">
        <v>148811.14000000001</v>
      </c>
      <c r="AH8274">
        <v>0</v>
      </c>
    </row>
    <row r="8275" spans="21:34" x14ac:dyDescent="0.25">
      <c r="U8275">
        <v>8274</v>
      </c>
      <c r="V8275">
        <v>15709643</v>
      </c>
      <c r="W8275" t="s">
        <v>1110</v>
      </c>
      <c r="X8275">
        <v>675</v>
      </c>
      <c r="Y8275" t="s">
        <v>374</v>
      </c>
      <c r="Z8275" t="s">
        <v>436</v>
      </c>
      <c r="AA8275">
        <v>32</v>
      </c>
      <c r="AB8275">
        <v>1</v>
      </c>
      <c r="AC8275">
        <v>0</v>
      </c>
      <c r="AD8275">
        <v>3</v>
      </c>
      <c r="AE8275">
        <v>1</v>
      </c>
      <c r="AF8275">
        <v>0</v>
      </c>
      <c r="AG8275">
        <v>85901.09</v>
      </c>
      <c r="AH8275">
        <v>0</v>
      </c>
    </row>
    <row r="8276" spans="21:34" x14ac:dyDescent="0.25">
      <c r="U8276">
        <v>8275</v>
      </c>
      <c r="V8276">
        <v>15669805</v>
      </c>
      <c r="W8276" t="s">
        <v>2316</v>
      </c>
      <c r="X8276">
        <v>748</v>
      </c>
      <c r="Y8276" t="s">
        <v>378</v>
      </c>
      <c r="Z8276" t="s">
        <v>437</v>
      </c>
      <c r="AA8276">
        <v>31</v>
      </c>
      <c r="AB8276">
        <v>1</v>
      </c>
      <c r="AC8276">
        <v>99557.94</v>
      </c>
      <c r="AD8276">
        <v>1</v>
      </c>
      <c r="AE8276">
        <v>1</v>
      </c>
      <c r="AF8276">
        <v>0</v>
      </c>
      <c r="AG8276">
        <v>199255.32</v>
      </c>
      <c r="AH8276">
        <v>0</v>
      </c>
    </row>
    <row r="8277" spans="21:34" x14ac:dyDescent="0.25">
      <c r="U8277">
        <v>8276</v>
      </c>
      <c r="V8277">
        <v>15737489</v>
      </c>
      <c r="W8277" t="s">
        <v>2390</v>
      </c>
      <c r="X8277">
        <v>610</v>
      </c>
      <c r="Y8277" t="s">
        <v>376</v>
      </c>
      <c r="Z8277" t="s">
        <v>437</v>
      </c>
      <c r="AA8277">
        <v>46</v>
      </c>
      <c r="AB8277">
        <v>5</v>
      </c>
      <c r="AC8277">
        <v>116886.59</v>
      </c>
      <c r="AD8277">
        <v>1</v>
      </c>
      <c r="AE8277">
        <v>0</v>
      </c>
      <c r="AF8277">
        <v>0</v>
      </c>
      <c r="AG8277">
        <v>107973.44</v>
      </c>
      <c r="AH8277">
        <v>0</v>
      </c>
    </row>
    <row r="8278" spans="21:34" x14ac:dyDescent="0.25">
      <c r="U8278">
        <v>8277</v>
      </c>
      <c r="V8278">
        <v>15775131</v>
      </c>
      <c r="W8278" t="s">
        <v>650</v>
      </c>
      <c r="X8278">
        <v>580</v>
      </c>
      <c r="Y8278" t="s">
        <v>376</v>
      </c>
      <c r="Z8278" t="s">
        <v>436</v>
      </c>
      <c r="AA8278">
        <v>32</v>
      </c>
      <c r="AB8278">
        <v>9</v>
      </c>
      <c r="AC8278">
        <v>142188.20000000001</v>
      </c>
      <c r="AD8278">
        <v>2</v>
      </c>
      <c r="AE8278">
        <v>0</v>
      </c>
      <c r="AF8278">
        <v>1</v>
      </c>
      <c r="AG8278">
        <v>128028.6</v>
      </c>
      <c r="AH8278">
        <v>0</v>
      </c>
    </row>
    <row r="8279" spans="21:34" x14ac:dyDescent="0.25">
      <c r="U8279">
        <v>8278</v>
      </c>
      <c r="V8279">
        <v>15765283</v>
      </c>
      <c r="W8279" t="s">
        <v>3303</v>
      </c>
      <c r="X8279">
        <v>624</v>
      </c>
      <c r="Y8279" t="s">
        <v>378</v>
      </c>
      <c r="Z8279" t="s">
        <v>437</v>
      </c>
      <c r="AA8279">
        <v>40</v>
      </c>
      <c r="AB8279">
        <v>3</v>
      </c>
      <c r="AC8279">
        <v>149961.99</v>
      </c>
      <c r="AD8279">
        <v>2</v>
      </c>
      <c r="AE8279">
        <v>1</v>
      </c>
      <c r="AF8279">
        <v>0</v>
      </c>
      <c r="AG8279">
        <v>104610.86</v>
      </c>
      <c r="AH8279">
        <v>0</v>
      </c>
    </row>
    <row r="8280" spans="21:34" x14ac:dyDescent="0.25">
      <c r="U8280">
        <v>8279</v>
      </c>
      <c r="V8280">
        <v>15628715</v>
      </c>
      <c r="W8280" t="s">
        <v>3304</v>
      </c>
      <c r="X8280">
        <v>709</v>
      </c>
      <c r="Y8280" t="s">
        <v>374</v>
      </c>
      <c r="Z8280" t="s">
        <v>437</v>
      </c>
      <c r="AA8280">
        <v>36</v>
      </c>
      <c r="AB8280">
        <v>8</v>
      </c>
      <c r="AC8280">
        <v>0</v>
      </c>
      <c r="AD8280">
        <v>2</v>
      </c>
      <c r="AE8280">
        <v>1</v>
      </c>
      <c r="AF8280">
        <v>1</v>
      </c>
      <c r="AG8280">
        <v>69676.55</v>
      </c>
      <c r="AH8280">
        <v>0</v>
      </c>
    </row>
    <row r="8281" spans="21:34" x14ac:dyDescent="0.25">
      <c r="U8281">
        <v>8280</v>
      </c>
      <c r="V8281">
        <v>15813283</v>
      </c>
      <c r="W8281" t="s">
        <v>1085</v>
      </c>
      <c r="X8281">
        <v>605</v>
      </c>
      <c r="Y8281" t="s">
        <v>374</v>
      </c>
      <c r="Z8281" t="s">
        <v>437</v>
      </c>
      <c r="AA8281">
        <v>34</v>
      </c>
      <c r="AB8281">
        <v>2</v>
      </c>
      <c r="AC8281">
        <v>0</v>
      </c>
      <c r="AD8281">
        <v>1</v>
      </c>
      <c r="AE8281">
        <v>0</v>
      </c>
      <c r="AF8281">
        <v>0</v>
      </c>
      <c r="AG8281">
        <v>35982.42</v>
      </c>
      <c r="AH8281">
        <v>0</v>
      </c>
    </row>
    <row r="8282" spans="21:34" x14ac:dyDescent="0.25">
      <c r="U8282">
        <v>8281</v>
      </c>
      <c r="V8282">
        <v>15745716</v>
      </c>
      <c r="W8282" t="s">
        <v>1303</v>
      </c>
      <c r="X8282">
        <v>706</v>
      </c>
      <c r="Y8282" t="s">
        <v>376</v>
      </c>
      <c r="Z8282" t="s">
        <v>436</v>
      </c>
      <c r="AA8282">
        <v>53</v>
      </c>
      <c r="AB8282">
        <v>7</v>
      </c>
      <c r="AC8282">
        <v>0</v>
      </c>
      <c r="AD8282">
        <v>2</v>
      </c>
      <c r="AE8282">
        <v>0</v>
      </c>
      <c r="AF8282">
        <v>1</v>
      </c>
      <c r="AG8282">
        <v>117939.17</v>
      </c>
      <c r="AH8282">
        <v>0</v>
      </c>
    </row>
    <row r="8283" spans="21:34" x14ac:dyDescent="0.25">
      <c r="U8283">
        <v>8282</v>
      </c>
      <c r="V8283">
        <v>15598485</v>
      </c>
      <c r="W8283" t="s">
        <v>802</v>
      </c>
      <c r="X8283">
        <v>567</v>
      </c>
      <c r="Y8283" t="s">
        <v>376</v>
      </c>
      <c r="Z8283" t="s">
        <v>436</v>
      </c>
      <c r="AA8283">
        <v>40</v>
      </c>
      <c r="AB8283">
        <v>8</v>
      </c>
      <c r="AC8283">
        <v>28649.64</v>
      </c>
      <c r="AD8283">
        <v>1</v>
      </c>
      <c r="AE8283">
        <v>1</v>
      </c>
      <c r="AF8283">
        <v>1</v>
      </c>
      <c r="AG8283">
        <v>95140.62</v>
      </c>
      <c r="AH8283">
        <v>0</v>
      </c>
    </row>
    <row r="8284" spans="21:34" x14ac:dyDescent="0.25">
      <c r="U8284">
        <v>8283</v>
      </c>
      <c r="V8284">
        <v>15696552</v>
      </c>
      <c r="W8284" t="s">
        <v>3305</v>
      </c>
      <c r="X8284">
        <v>747</v>
      </c>
      <c r="Y8284" t="s">
        <v>374</v>
      </c>
      <c r="Z8284" t="s">
        <v>437</v>
      </c>
      <c r="AA8284">
        <v>21</v>
      </c>
      <c r="AB8284">
        <v>4</v>
      </c>
      <c r="AC8284">
        <v>81025.600000000006</v>
      </c>
      <c r="AD8284">
        <v>2</v>
      </c>
      <c r="AE8284">
        <v>1</v>
      </c>
      <c r="AF8284">
        <v>0</v>
      </c>
      <c r="AG8284">
        <v>167682.57</v>
      </c>
      <c r="AH8284">
        <v>0</v>
      </c>
    </row>
    <row r="8285" spans="21:34" x14ac:dyDescent="0.25">
      <c r="U8285">
        <v>8284</v>
      </c>
      <c r="V8285">
        <v>15754569</v>
      </c>
      <c r="W8285" t="s">
        <v>1154</v>
      </c>
      <c r="X8285">
        <v>664</v>
      </c>
      <c r="Y8285" t="s">
        <v>374</v>
      </c>
      <c r="Z8285" t="s">
        <v>436</v>
      </c>
      <c r="AA8285">
        <v>57</v>
      </c>
      <c r="AB8285">
        <v>1</v>
      </c>
      <c r="AC8285">
        <v>0</v>
      </c>
      <c r="AD8285">
        <v>2</v>
      </c>
      <c r="AE8285">
        <v>1</v>
      </c>
      <c r="AF8285">
        <v>1</v>
      </c>
      <c r="AG8285">
        <v>56562.57</v>
      </c>
      <c r="AH8285">
        <v>0</v>
      </c>
    </row>
    <row r="8286" spans="21:34" x14ac:dyDescent="0.25">
      <c r="U8286">
        <v>8285</v>
      </c>
      <c r="V8286">
        <v>15701741</v>
      </c>
      <c r="W8286" t="s">
        <v>1469</v>
      </c>
      <c r="X8286">
        <v>711</v>
      </c>
      <c r="Y8286" t="s">
        <v>374</v>
      </c>
      <c r="Z8286" t="s">
        <v>437</v>
      </c>
      <c r="AA8286">
        <v>39</v>
      </c>
      <c r="AB8286">
        <v>3</v>
      </c>
      <c r="AC8286">
        <v>152462.79</v>
      </c>
      <c r="AD8286">
        <v>1</v>
      </c>
      <c r="AE8286">
        <v>1</v>
      </c>
      <c r="AF8286">
        <v>0</v>
      </c>
      <c r="AG8286">
        <v>90305.97</v>
      </c>
      <c r="AH8286">
        <v>0</v>
      </c>
    </row>
    <row r="8287" spans="21:34" x14ac:dyDescent="0.25">
      <c r="U8287">
        <v>8286</v>
      </c>
      <c r="V8287">
        <v>15572631</v>
      </c>
      <c r="W8287" t="s">
        <v>3306</v>
      </c>
      <c r="X8287">
        <v>609</v>
      </c>
      <c r="Y8287" t="s">
        <v>374</v>
      </c>
      <c r="Z8287" t="s">
        <v>436</v>
      </c>
      <c r="AA8287">
        <v>25</v>
      </c>
      <c r="AB8287">
        <v>10</v>
      </c>
      <c r="AC8287">
        <v>0</v>
      </c>
      <c r="AD8287">
        <v>1</v>
      </c>
      <c r="AE8287">
        <v>0</v>
      </c>
      <c r="AF8287">
        <v>1</v>
      </c>
      <c r="AG8287">
        <v>109895.16</v>
      </c>
      <c r="AH8287">
        <v>0</v>
      </c>
    </row>
    <row r="8288" spans="21:34" x14ac:dyDescent="0.25">
      <c r="U8288">
        <v>8287</v>
      </c>
      <c r="V8288">
        <v>15636069</v>
      </c>
      <c r="W8288" t="s">
        <v>3307</v>
      </c>
      <c r="X8288">
        <v>632</v>
      </c>
      <c r="Y8288" t="s">
        <v>376</v>
      </c>
      <c r="Z8288" t="s">
        <v>436</v>
      </c>
      <c r="AA8288">
        <v>28</v>
      </c>
      <c r="AB8288">
        <v>7</v>
      </c>
      <c r="AC8288">
        <v>155519.59</v>
      </c>
      <c r="AD8288">
        <v>1</v>
      </c>
      <c r="AE8288">
        <v>1</v>
      </c>
      <c r="AF8288">
        <v>0</v>
      </c>
      <c r="AG8288">
        <v>1843.24</v>
      </c>
      <c r="AH8288">
        <v>0</v>
      </c>
    </row>
    <row r="8289" spans="21:34" x14ac:dyDescent="0.25">
      <c r="U8289">
        <v>8288</v>
      </c>
      <c r="V8289">
        <v>15682467</v>
      </c>
      <c r="W8289" t="s">
        <v>2500</v>
      </c>
      <c r="X8289">
        <v>725</v>
      </c>
      <c r="Y8289" t="s">
        <v>374</v>
      </c>
      <c r="Z8289" t="s">
        <v>437</v>
      </c>
      <c r="AA8289">
        <v>36</v>
      </c>
      <c r="AB8289">
        <v>1</v>
      </c>
      <c r="AC8289">
        <v>118851.05</v>
      </c>
      <c r="AD8289">
        <v>1</v>
      </c>
      <c r="AE8289">
        <v>1</v>
      </c>
      <c r="AF8289">
        <v>1</v>
      </c>
      <c r="AG8289">
        <v>102747.02</v>
      </c>
      <c r="AH8289">
        <v>0</v>
      </c>
    </row>
    <row r="8290" spans="21:34" x14ac:dyDescent="0.25">
      <c r="U8290">
        <v>8289</v>
      </c>
      <c r="V8290">
        <v>15790744</v>
      </c>
      <c r="W8290" t="s">
        <v>1763</v>
      </c>
      <c r="X8290">
        <v>850</v>
      </c>
      <c r="Y8290" t="s">
        <v>374</v>
      </c>
      <c r="Z8290" t="s">
        <v>437</v>
      </c>
      <c r="AA8290">
        <v>34</v>
      </c>
      <c r="AB8290">
        <v>9</v>
      </c>
      <c r="AC8290">
        <v>92899.27</v>
      </c>
      <c r="AD8290">
        <v>2</v>
      </c>
      <c r="AE8290">
        <v>1</v>
      </c>
      <c r="AF8290">
        <v>0</v>
      </c>
      <c r="AG8290">
        <v>97465.89</v>
      </c>
      <c r="AH8290">
        <v>0</v>
      </c>
    </row>
    <row r="8291" spans="21:34" x14ac:dyDescent="0.25">
      <c r="U8291">
        <v>8290</v>
      </c>
      <c r="V8291">
        <v>15625023</v>
      </c>
      <c r="W8291" t="s">
        <v>1433</v>
      </c>
      <c r="X8291">
        <v>682</v>
      </c>
      <c r="Y8291" t="s">
        <v>374</v>
      </c>
      <c r="Z8291" t="s">
        <v>436</v>
      </c>
      <c r="AA8291">
        <v>40</v>
      </c>
      <c r="AB8291">
        <v>4</v>
      </c>
      <c r="AC8291">
        <v>0</v>
      </c>
      <c r="AD8291">
        <v>1</v>
      </c>
      <c r="AE8291">
        <v>0</v>
      </c>
      <c r="AF8291">
        <v>1</v>
      </c>
      <c r="AG8291">
        <v>105352.55</v>
      </c>
      <c r="AH8291">
        <v>0</v>
      </c>
    </row>
    <row r="8292" spans="21:34" x14ac:dyDescent="0.25">
      <c r="U8292">
        <v>8291</v>
      </c>
      <c r="V8292">
        <v>15731267</v>
      </c>
      <c r="W8292" t="s">
        <v>1791</v>
      </c>
      <c r="X8292">
        <v>797</v>
      </c>
      <c r="Y8292" t="s">
        <v>374</v>
      </c>
      <c r="Z8292" t="s">
        <v>436</v>
      </c>
      <c r="AA8292">
        <v>37</v>
      </c>
      <c r="AB8292">
        <v>4</v>
      </c>
      <c r="AC8292">
        <v>75263.7</v>
      </c>
      <c r="AD8292">
        <v>1</v>
      </c>
      <c r="AE8292">
        <v>1</v>
      </c>
      <c r="AF8292">
        <v>0</v>
      </c>
      <c r="AG8292">
        <v>85801.77</v>
      </c>
      <c r="AH8292">
        <v>0</v>
      </c>
    </row>
    <row r="8293" spans="21:34" x14ac:dyDescent="0.25">
      <c r="U8293">
        <v>8292</v>
      </c>
      <c r="V8293">
        <v>15742879</v>
      </c>
      <c r="W8293" t="s">
        <v>647</v>
      </c>
      <c r="X8293">
        <v>668</v>
      </c>
      <c r="Y8293" t="s">
        <v>376</v>
      </c>
      <c r="Z8293" t="s">
        <v>436</v>
      </c>
      <c r="AA8293">
        <v>38</v>
      </c>
      <c r="AB8293">
        <v>1</v>
      </c>
      <c r="AC8293">
        <v>147904.31</v>
      </c>
      <c r="AD8293">
        <v>1</v>
      </c>
      <c r="AE8293">
        <v>1</v>
      </c>
      <c r="AF8293">
        <v>1</v>
      </c>
      <c r="AG8293">
        <v>69370.05</v>
      </c>
      <c r="AH8293">
        <v>0</v>
      </c>
    </row>
    <row r="8294" spans="21:34" x14ac:dyDescent="0.25">
      <c r="U8294">
        <v>8293</v>
      </c>
      <c r="V8294">
        <v>15757015</v>
      </c>
      <c r="W8294" t="s">
        <v>2336</v>
      </c>
      <c r="X8294">
        <v>783</v>
      </c>
      <c r="Y8294" t="s">
        <v>378</v>
      </c>
      <c r="Z8294" t="s">
        <v>437</v>
      </c>
      <c r="AA8294">
        <v>41</v>
      </c>
      <c r="AB8294">
        <v>5</v>
      </c>
      <c r="AC8294">
        <v>106640.5</v>
      </c>
      <c r="AD8294">
        <v>1</v>
      </c>
      <c r="AE8294">
        <v>1</v>
      </c>
      <c r="AF8294">
        <v>0</v>
      </c>
      <c r="AG8294">
        <v>176945.96</v>
      </c>
      <c r="AH8294">
        <v>0</v>
      </c>
    </row>
    <row r="8295" spans="21:34" x14ac:dyDescent="0.25">
      <c r="U8295">
        <v>8294</v>
      </c>
      <c r="V8295">
        <v>15770711</v>
      </c>
      <c r="W8295" t="s">
        <v>1081</v>
      </c>
      <c r="X8295">
        <v>766</v>
      </c>
      <c r="Y8295" t="s">
        <v>378</v>
      </c>
      <c r="Z8295" t="s">
        <v>437</v>
      </c>
      <c r="AA8295">
        <v>28</v>
      </c>
      <c r="AB8295">
        <v>4</v>
      </c>
      <c r="AC8295">
        <v>90696.78</v>
      </c>
      <c r="AD8295">
        <v>1</v>
      </c>
      <c r="AE8295">
        <v>0</v>
      </c>
      <c r="AF8295">
        <v>1</v>
      </c>
      <c r="AG8295">
        <v>21597.200000000001</v>
      </c>
      <c r="AH8295">
        <v>0</v>
      </c>
    </row>
    <row r="8296" spans="21:34" x14ac:dyDescent="0.25">
      <c r="U8296">
        <v>8295</v>
      </c>
      <c r="V8296">
        <v>15569430</v>
      </c>
      <c r="W8296" t="s">
        <v>2977</v>
      </c>
      <c r="X8296">
        <v>704</v>
      </c>
      <c r="Y8296" t="s">
        <v>376</v>
      </c>
      <c r="Z8296" t="s">
        <v>437</v>
      </c>
      <c r="AA8296">
        <v>36</v>
      </c>
      <c r="AB8296">
        <v>2</v>
      </c>
      <c r="AC8296">
        <v>175509.8</v>
      </c>
      <c r="AD8296">
        <v>2</v>
      </c>
      <c r="AE8296">
        <v>1</v>
      </c>
      <c r="AF8296">
        <v>0</v>
      </c>
      <c r="AG8296">
        <v>152039.67000000001</v>
      </c>
      <c r="AH8296">
        <v>0</v>
      </c>
    </row>
    <row r="8297" spans="21:34" x14ac:dyDescent="0.25">
      <c r="U8297">
        <v>8296</v>
      </c>
      <c r="V8297">
        <v>15617304</v>
      </c>
      <c r="W8297" t="s">
        <v>3308</v>
      </c>
      <c r="X8297">
        <v>722</v>
      </c>
      <c r="Y8297" t="s">
        <v>374</v>
      </c>
      <c r="Z8297" t="s">
        <v>436</v>
      </c>
      <c r="AA8297">
        <v>40</v>
      </c>
      <c r="AB8297">
        <v>6</v>
      </c>
      <c r="AC8297">
        <v>0</v>
      </c>
      <c r="AD8297">
        <v>2</v>
      </c>
      <c r="AE8297">
        <v>1</v>
      </c>
      <c r="AF8297">
        <v>1</v>
      </c>
      <c r="AG8297">
        <v>111893.09</v>
      </c>
      <c r="AH8297">
        <v>0</v>
      </c>
    </row>
    <row r="8298" spans="21:34" x14ac:dyDescent="0.25">
      <c r="U8298">
        <v>8297</v>
      </c>
      <c r="V8298">
        <v>15704466</v>
      </c>
      <c r="W8298" t="s">
        <v>2072</v>
      </c>
      <c r="X8298">
        <v>692</v>
      </c>
      <c r="Y8298" t="s">
        <v>374</v>
      </c>
      <c r="Z8298" t="s">
        <v>437</v>
      </c>
      <c r="AA8298">
        <v>34</v>
      </c>
      <c r="AB8298">
        <v>7</v>
      </c>
      <c r="AC8298">
        <v>0</v>
      </c>
      <c r="AD8298">
        <v>2</v>
      </c>
      <c r="AE8298">
        <v>1</v>
      </c>
      <c r="AF8298">
        <v>0</v>
      </c>
      <c r="AG8298">
        <v>195074.62</v>
      </c>
      <c r="AH8298">
        <v>0</v>
      </c>
    </row>
    <row r="8299" spans="21:34" x14ac:dyDescent="0.25">
      <c r="U8299">
        <v>8298</v>
      </c>
      <c r="V8299">
        <v>15664681</v>
      </c>
      <c r="W8299" t="s">
        <v>1569</v>
      </c>
      <c r="X8299">
        <v>584</v>
      </c>
      <c r="Y8299" t="s">
        <v>374</v>
      </c>
      <c r="Z8299" t="s">
        <v>437</v>
      </c>
      <c r="AA8299">
        <v>35</v>
      </c>
      <c r="AB8299">
        <v>2</v>
      </c>
      <c r="AC8299">
        <v>114321.28</v>
      </c>
      <c r="AD8299">
        <v>2</v>
      </c>
      <c r="AE8299">
        <v>0</v>
      </c>
      <c r="AF8299">
        <v>0</v>
      </c>
      <c r="AG8299">
        <v>15959.01</v>
      </c>
      <c r="AH8299">
        <v>0</v>
      </c>
    </row>
    <row r="8300" spans="21:34" x14ac:dyDescent="0.25">
      <c r="U8300">
        <v>8299</v>
      </c>
      <c r="V8300">
        <v>15605534</v>
      </c>
      <c r="W8300" t="s">
        <v>1024</v>
      </c>
      <c r="X8300">
        <v>644</v>
      </c>
      <c r="Y8300" t="s">
        <v>378</v>
      </c>
      <c r="Z8300" t="s">
        <v>437</v>
      </c>
      <c r="AA8300">
        <v>51</v>
      </c>
      <c r="AB8300">
        <v>4</v>
      </c>
      <c r="AC8300">
        <v>95560.04</v>
      </c>
      <c r="AD8300">
        <v>1</v>
      </c>
      <c r="AE8300">
        <v>0</v>
      </c>
      <c r="AF8300">
        <v>0</v>
      </c>
      <c r="AG8300">
        <v>72628.84</v>
      </c>
      <c r="AH8300">
        <v>1</v>
      </c>
    </row>
    <row r="8301" spans="21:34" x14ac:dyDescent="0.25">
      <c r="U8301">
        <v>8300</v>
      </c>
      <c r="V8301">
        <v>15792473</v>
      </c>
      <c r="W8301" t="s">
        <v>1597</v>
      </c>
      <c r="X8301">
        <v>598</v>
      </c>
      <c r="Y8301" t="s">
        <v>378</v>
      </c>
      <c r="Z8301" t="s">
        <v>437</v>
      </c>
      <c r="AA8301">
        <v>50</v>
      </c>
      <c r="AB8301">
        <v>5</v>
      </c>
      <c r="AC8301">
        <v>88379.81</v>
      </c>
      <c r="AD8301">
        <v>3</v>
      </c>
      <c r="AE8301">
        <v>0</v>
      </c>
      <c r="AF8301">
        <v>1</v>
      </c>
      <c r="AG8301">
        <v>64157.24</v>
      </c>
      <c r="AH8301">
        <v>1</v>
      </c>
    </row>
    <row r="8302" spans="21:34" x14ac:dyDescent="0.25">
      <c r="U8302">
        <v>8301</v>
      </c>
      <c r="V8302">
        <v>15802625</v>
      </c>
      <c r="W8302" t="s">
        <v>1452</v>
      </c>
      <c r="X8302">
        <v>733</v>
      </c>
      <c r="Y8302" t="s">
        <v>378</v>
      </c>
      <c r="Z8302" t="s">
        <v>436</v>
      </c>
      <c r="AA8302">
        <v>48</v>
      </c>
      <c r="AB8302">
        <v>7</v>
      </c>
      <c r="AC8302">
        <v>85915.520000000004</v>
      </c>
      <c r="AD8302">
        <v>1</v>
      </c>
      <c r="AE8302">
        <v>1</v>
      </c>
      <c r="AF8302">
        <v>1</v>
      </c>
      <c r="AG8302">
        <v>23860.5</v>
      </c>
      <c r="AH8302">
        <v>0</v>
      </c>
    </row>
    <row r="8303" spans="21:34" x14ac:dyDescent="0.25">
      <c r="U8303">
        <v>8302</v>
      </c>
      <c r="V8303">
        <v>15766017</v>
      </c>
      <c r="W8303" t="s">
        <v>3309</v>
      </c>
      <c r="X8303">
        <v>615</v>
      </c>
      <c r="Y8303" t="s">
        <v>378</v>
      </c>
      <c r="Z8303" t="s">
        <v>436</v>
      </c>
      <c r="AA8303">
        <v>58</v>
      </c>
      <c r="AB8303">
        <v>3</v>
      </c>
      <c r="AC8303">
        <v>72309.3</v>
      </c>
      <c r="AD8303">
        <v>1</v>
      </c>
      <c r="AE8303">
        <v>1</v>
      </c>
      <c r="AF8303">
        <v>1</v>
      </c>
      <c r="AG8303">
        <v>85687.09</v>
      </c>
      <c r="AH8303">
        <v>1</v>
      </c>
    </row>
    <row r="8304" spans="21:34" x14ac:dyDescent="0.25">
      <c r="U8304">
        <v>8303</v>
      </c>
      <c r="V8304">
        <v>15762172</v>
      </c>
      <c r="W8304" t="s">
        <v>944</v>
      </c>
      <c r="X8304">
        <v>850</v>
      </c>
      <c r="Y8304" t="s">
        <v>374</v>
      </c>
      <c r="Z8304" t="s">
        <v>437</v>
      </c>
      <c r="AA8304">
        <v>39</v>
      </c>
      <c r="AB8304">
        <v>2</v>
      </c>
      <c r="AC8304">
        <v>0</v>
      </c>
      <c r="AD8304">
        <v>2</v>
      </c>
      <c r="AE8304">
        <v>1</v>
      </c>
      <c r="AF8304">
        <v>0</v>
      </c>
      <c r="AG8304">
        <v>179451.42</v>
      </c>
      <c r="AH8304">
        <v>0</v>
      </c>
    </row>
    <row r="8305" spans="21:34" x14ac:dyDescent="0.25">
      <c r="U8305">
        <v>8304</v>
      </c>
      <c r="V8305">
        <v>15728333</v>
      </c>
      <c r="W8305" t="s">
        <v>3310</v>
      </c>
      <c r="X8305">
        <v>521</v>
      </c>
      <c r="Y8305" t="s">
        <v>374</v>
      </c>
      <c r="Z8305" t="s">
        <v>436</v>
      </c>
      <c r="AA8305">
        <v>43</v>
      </c>
      <c r="AB8305">
        <v>8</v>
      </c>
      <c r="AC8305">
        <v>0</v>
      </c>
      <c r="AD8305">
        <v>1</v>
      </c>
      <c r="AE8305">
        <v>1</v>
      </c>
      <c r="AF8305">
        <v>1</v>
      </c>
      <c r="AG8305">
        <v>93180.09</v>
      </c>
      <c r="AH8305">
        <v>0</v>
      </c>
    </row>
    <row r="8306" spans="21:34" x14ac:dyDescent="0.25">
      <c r="U8306">
        <v>8305</v>
      </c>
      <c r="V8306">
        <v>15792868</v>
      </c>
      <c r="W8306" t="s">
        <v>3311</v>
      </c>
      <c r="X8306">
        <v>675</v>
      </c>
      <c r="Y8306" t="s">
        <v>374</v>
      </c>
      <c r="Z8306" t="s">
        <v>436</v>
      </c>
      <c r="AA8306">
        <v>69</v>
      </c>
      <c r="AB8306">
        <v>1</v>
      </c>
      <c r="AC8306">
        <v>0</v>
      </c>
      <c r="AD8306">
        <v>2</v>
      </c>
      <c r="AE8306">
        <v>1</v>
      </c>
      <c r="AF8306">
        <v>0</v>
      </c>
      <c r="AG8306">
        <v>157097.09</v>
      </c>
      <c r="AH8306">
        <v>0</v>
      </c>
    </row>
    <row r="8307" spans="21:34" x14ac:dyDescent="0.25">
      <c r="U8307">
        <v>8306</v>
      </c>
      <c r="V8307">
        <v>15605698</v>
      </c>
      <c r="W8307" t="s">
        <v>1909</v>
      </c>
      <c r="X8307">
        <v>746</v>
      </c>
      <c r="Y8307" t="s">
        <v>374</v>
      </c>
      <c r="Z8307" t="s">
        <v>436</v>
      </c>
      <c r="AA8307">
        <v>58</v>
      </c>
      <c r="AB8307">
        <v>3</v>
      </c>
      <c r="AC8307">
        <v>0</v>
      </c>
      <c r="AD8307">
        <v>3</v>
      </c>
      <c r="AE8307">
        <v>1</v>
      </c>
      <c r="AF8307">
        <v>1</v>
      </c>
      <c r="AG8307">
        <v>80344.960000000006</v>
      </c>
      <c r="AH8307">
        <v>1</v>
      </c>
    </row>
    <row r="8308" spans="21:34" x14ac:dyDescent="0.25">
      <c r="U8308">
        <v>8307</v>
      </c>
      <c r="V8308">
        <v>15777060</v>
      </c>
      <c r="W8308" t="s">
        <v>3312</v>
      </c>
      <c r="X8308">
        <v>770</v>
      </c>
      <c r="Y8308" t="s">
        <v>374</v>
      </c>
      <c r="Z8308" t="s">
        <v>437</v>
      </c>
      <c r="AA8308">
        <v>33</v>
      </c>
      <c r="AB8308">
        <v>4</v>
      </c>
      <c r="AC8308">
        <v>0</v>
      </c>
      <c r="AD8308">
        <v>1</v>
      </c>
      <c r="AE8308">
        <v>1</v>
      </c>
      <c r="AF8308">
        <v>0</v>
      </c>
      <c r="AG8308">
        <v>26080.54</v>
      </c>
      <c r="AH8308">
        <v>1</v>
      </c>
    </row>
    <row r="8309" spans="21:34" x14ac:dyDescent="0.25">
      <c r="U8309">
        <v>8308</v>
      </c>
      <c r="V8309">
        <v>15626243</v>
      </c>
      <c r="W8309" t="s">
        <v>3313</v>
      </c>
      <c r="X8309">
        <v>618</v>
      </c>
      <c r="Y8309" t="s">
        <v>374</v>
      </c>
      <c r="Z8309" t="s">
        <v>436</v>
      </c>
      <c r="AA8309">
        <v>30</v>
      </c>
      <c r="AB8309">
        <v>3</v>
      </c>
      <c r="AC8309">
        <v>133844.22</v>
      </c>
      <c r="AD8309">
        <v>1</v>
      </c>
      <c r="AE8309">
        <v>1</v>
      </c>
      <c r="AF8309">
        <v>1</v>
      </c>
      <c r="AG8309">
        <v>31406.93</v>
      </c>
      <c r="AH8309">
        <v>0</v>
      </c>
    </row>
    <row r="8310" spans="21:34" x14ac:dyDescent="0.25">
      <c r="U8310">
        <v>8309</v>
      </c>
      <c r="V8310">
        <v>15719898</v>
      </c>
      <c r="W8310" t="s">
        <v>670</v>
      </c>
      <c r="X8310">
        <v>556</v>
      </c>
      <c r="Y8310" t="s">
        <v>374</v>
      </c>
      <c r="Z8310" t="s">
        <v>436</v>
      </c>
      <c r="AA8310">
        <v>36</v>
      </c>
      <c r="AB8310">
        <v>7</v>
      </c>
      <c r="AC8310">
        <v>154872.07999999999</v>
      </c>
      <c r="AD8310">
        <v>2</v>
      </c>
      <c r="AE8310">
        <v>1</v>
      </c>
      <c r="AF8310">
        <v>1</v>
      </c>
      <c r="AG8310">
        <v>32044.639999999999</v>
      </c>
      <c r="AH8310">
        <v>0</v>
      </c>
    </row>
    <row r="8311" spans="21:34" x14ac:dyDescent="0.25">
      <c r="U8311">
        <v>8310</v>
      </c>
      <c r="V8311">
        <v>15599976</v>
      </c>
      <c r="W8311" t="s">
        <v>3314</v>
      </c>
      <c r="X8311">
        <v>749</v>
      </c>
      <c r="Y8311" t="s">
        <v>374</v>
      </c>
      <c r="Z8311" t="s">
        <v>437</v>
      </c>
      <c r="AA8311">
        <v>27</v>
      </c>
      <c r="AB8311">
        <v>9</v>
      </c>
      <c r="AC8311">
        <v>0</v>
      </c>
      <c r="AD8311">
        <v>2</v>
      </c>
      <c r="AE8311">
        <v>1</v>
      </c>
      <c r="AF8311">
        <v>0</v>
      </c>
      <c r="AG8311">
        <v>132734.87</v>
      </c>
      <c r="AH8311">
        <v>0</v>
      </c>
    </row>
    <row r="8312" spans="21:34" x14ac:dyDescent="0.25">
      <c r="U8312">
        <v>8311</v>
      </c>
      <c r="V8312">
        <v>15752809</v>
      </c>
      <c r="W8312" t="s">
        <v>3315</v>
      </c>
      <c r="X8312">
        <v>702</v>
      </c>
      <c r="Y8312" t="s">
        <v>376</v>
      </c>
      <c r="Z8312" t="s">
        <v>436</v>
      </c>
      <c r="AA8312">
        <v>43</v>
      </c>
      <c r="AB8312">
        <v>6</v>
      </c>
      <c r="AC8312">
        <v>116121.67</v>
      </c>
      <c r="AD8312">
        <v>1</v>
      </c>
      <c r="AE8312">
        <v>1</v>
      </c>
      <c r="AF8312">
        <v>0</v>
      </c>
      <c r="AG8312">
        <v>61602.42</v>
      </c>
      <c r="AH8312">
        <v>0</v>
      </c>
    </row>
    <row r="8313" spans="21:34" x14ac:dyDescent="0.25">
      <c r="U8313">
        <v>8312</v>
      </c>
      <c r="V8313">
        <v>15589698</v>
      </c>
      <c r="W8313" t="s">
        <v>1088</v>
      </c>
      <c r="X8313">
        <v>555</v>
      </c>
      <c r="Y8313" t="s">
        <v>378</v>
      </c>
      <c r="Z8313" t="s">
        <v>436</v>
      </c>
      <c r="AA8313">
        <v>42</v>
      </c>
      <c r="AB8313">
        <v>6</v>
      </c>
      <c r="AC8313">
        <v>107104.5</v>
      </c>
      <c r="AD8313">
        <v>1</v>
      </c>
      <c r="AE8313">
        <v>1</v>
      </c>
      <c r="AF8313">
        <v>1</v>
      </c>
      <c r="AG8313">
        <v>41304.44</v>
      </c>
      <c r="AH8313">
        <v>1</v>
      </c>
    </row>
    <row r="8314" spans="21:34" x14ac:dyDescent="0.25">
      <c r="U8314">
        <v>8313</v>
      </c>
      <c r="V8314">
        <v>15609977</v>
      </c>
      <c r="W8314" t="s">
        <v>3316</v>
      </c>
      <c r="X8314">
        <v>587</v>
      </c>
      <c r="Y8314" t="s">
        <v>374</v>
      </c>
      <c r="Z8314" t="s">
        <v>436</v>
      </c>
      <c r="AA8314">
        <v>47</v>
      </c>
      <c r="AB8314">
        <v>6</v>
      </c>
      <c r="AC8314">
        <v>71026.77</v>
      </c>
      <c r="AD8314">
        <v>1</v>
      </c>
      <c r="AE8314">
        <v>1</v>
      </c>
      <c r="AF8314">
        <v>0</v>
      </c>
      <c r="AG8314">
        <v>57962.41</v>
      </c>
      <c r="AH8314">
        <v>0</v>
      </c>
    </row>
    <row r="8315" spans="21:34" x14ac:dyDescent="0.25">
      <c r="U8315">
        <v>8314</v>
      </c>
      <c r="V8315">
        <v>15750121</v>
      </c>
      <c r="W8315" t="s">
        <v>988</v>
      </c>
      <c r="X8315">
        <v>639</v>
      </c>
      <c r="Y8315" t="s">
        <v>374</v>
      </c>
      <c r="Z8315" t="s">
        <v>436</v>
      </c>
      <c r="AA8315">
        <v>38</v>
      </c>
      <c r="AB8315">
        <v>3</v>
      </c>
      <c r="AC8315">
        <v>0</v>
      </c>
      <c r="AD8315">
        <v>1</v>
      </c>
      <c r="AE8315">
        <v>1</v>
      </c>
      <c r="AF8315">
        <v>0</v>
      </c>
      <c r="AG8315">
        <v>42862.82</v>
      </c>
      <c r="AH8315">
        <v>0</v>
      </c>
    </row>
    <row r="8316" spans="21:34" x14ac:dyDescent="0.25">
      <c r="U8316">
        <v>8315</v>
      </c>
      <c r="V8316">
        <v>15734177</v>
      </c>
      <c r="W8316" t="s">
        <v>3317</v>
      </c>
      <c r="X8316">
        <v>643</v>
      </c>
      <c r="Y8316" t="s">
        <v>374</v>
      </c>
      <c r="Z8316" t="s">
        <v>436</v>
      </c>
      <c r="AA8316">
        <v>33</v>
      </c>
      <c r="AB8316">
        <v>4</v>
      </c>
      <c r="AC8316">
        <v>0</v>
      </c>
      <c r="AD8316">
        <v>2</v>
      </c>
      <c r="AE8316">
        <v>1</v>
      </c>
      <c r="AF8316">
        <v>1</v>
      </c>
      <c r="AG8316">
        <v>152992.04</v>
      </c>
      <c r="AH8316">
        <v>0</v>
      </c>
    </row>
    <row r="8317" spans="21:34" x14ac:dyDescent="0.25">
      <c r="U8317">
        <v>8316</v>
      </c>
      <c r="V8317">
        <v>15781347</v>
      </c>
      <c r="W8317" t="s">
        <v>691</v>
      </c>
      <c r="X8317">
        <v>600</v>
      </c>
      <c r="Y8317" t="s">
        <v>374</v>
      </c>
      <c r="Z8317" t="s">
        <v>437</v>
      </c>
      <c r="AA8317">
        <v>41</v>
      </c>
      <c r="AB8317">
        <v>1</v>
      </c>
      <c r="AC8317">
        <v>0</v>
      </c>
      <c r="AD8317">
        <v>2</v>
      </c>
      <c r="AE8317">
        <v>1</v>
      </c>
      <c r="AF8317">
        <v>1</v>
      </c>
      <c r="AG8317">
        <v>91193.65</v>
      </c>
      <c r="AH8317">
        <v>0</v>
      </c>
    </row>
    <row r="8318" spans="21:34" x14ac:dyDescent="0.25">
      <c r="U8318">
        <v>8317</v>
      </c>
      <c r="V8318">
        <v>15592025</v>
      </c>
      <c r="W8318" t="s">
        <v>2554</v>
      </c>
      <c r="X8318">
        <v>651</v>
      </c>
      <c r="Y8318" t="s">
        <v>374</v>
      </c>
      <c r="Z8318" t="s">
        <v>436</v>
      </c>
      <c r="AA8318">
        <v>53</v>
      </c>
      <c r="AB8318">
        <v>7</v>
      </c>
      <c r="AC8318">
        <v>0</v>
      </c>
      <c r="AD8318">
        <v>2</v>
      </c>
      <c r="AE8318">
        <v>1</v>
      </c>
      <c r="AF8318">
        <v>1</v>
      </c>
      <c r="AG8318">
        <v>130132.41</v>
      </c>
      <c r="AH8318">
        <v>0</v>
      </c>
    </row>
    <row r="8319" spans="21:34" x14ac:dyDescent="0.25">
      <c r="U8319">
        <v>8318</v>
      </c>
      <c r="V8319">
        <v>15670163</v>
      </c>
      <c r="W8319" t="s">
        <v>3318</v>
      </c>
      <c r="X8319">
        <v>666</v>
      </c>
      <c r="Y8319" t="s">
        <v>374</v>
      </c>
      <c r="Z8319" t="s">
        <v>437</v>
      </c>
      <c r="AA8319">
        <v>27</v>
      </c>
      <c r="AB8319">
        <v>4</v>
      </c>
      <c r="AC8319">
        <v>0</v>
      </c>
      <c r="AD8319">
        <v>2</v>
      </c>
      <c r="AE8319">
        <v>0</v>
      </c>
      <c r="AF8319">
        <v>0</v>
      </c>
      <c r="AG8319">
        <v>88751.45</v>
      </c>
      <c r="AH8319">
        <v>0</v>
      </c>
    </row>
    <row r="8320" spans="21:34" x14ac:dyDescent="0.25">
      <c r="U8320">
        <v>8319</v>
      </c>
      <c r="V8320">
        <v>15765402</v>
      </c>
      <c r="W8320" t="s">
        <v>653</v>
      </c>
      <c r="X8320">
        <v>520</v>
      </c>
      <c r="Y8320" t="s">
        <v>374</v>
      </c>
      <c r="Z8320" t="s">
        <v>437</v>
      </c>
      <c r="AA8320">
        <v>39</v>
      </c>
      <c r="AB8320">
        <v>6</v>
      </c>
      <c r="AC8320">
        <v>145644.04999999999</v>
      </c>
      <c r="AD8320">
        <v>1</v>
      </c>
      <c r="AE8320">
        <v>0</v>
      </c>
      <c r="AF8320">
        <v>0</v>
      </c>
      <c r="AG8320">
        <v>104118.93</v>
      </c>
      <c r="AH8320">
        <v>0</v>
      </c>
    </row>
    <row r="8321" spans="21:34" x14ac:dyDescent="0.25">
      <c r="U8321">
        <v>8320</v>
      </c>
      <c r="V8321">
        <v>15624343</v>
      </c>
      <c r="W8321" t="s">
        <v>1170</v>
      </c>
      <c r="X8321">
        <v>650</v>
      </c>
      <c r="Y8321" t="s">
        <v>376</v>
      </c>
      <c r="Z8321" t="s">
        <v>437</v>
      </c>
      <c r="AA8321">
        <v>50</v>
      </c>
      <c r="AB8321">
        <v>7</v>
      </c>
      <c r="AC8321">
        <v>129667.77</v>
      </c>
      <c r="AD8321">
        <v>1</v>
      </c>
      <c r="AE8321">
        <v>0</v>
      </c>
      <c r="AF8321">
        <v>0</v>
      </c>
      <c r="AG8321">
        <v>42028.160000000003</v>
      </c>
      <c r="AH8321">
        <v>0</v>
      </c>
    </row>
    <row r="8322" spans="21:34" x14ac:dyDescent="0.25">
      <c r="U8322">
        <v>8321</v>
      </c>
      <c r="V8322">
        <v>15602354</v>
      </c>
      <c r="W8322" t="s">
        <v>833</v>
      </c>
      <c r="X8322">
        <v>564</v>
      </c>
      <c r="Y8322" t="s">
        <v>378</v>
      </c>
      <c r="Z8322" t="s">
        <v>436</v>
      </c>
      <c r="AA8322">
        <v>33</v>
      </c>
      <c r="AB8322">
        <v>3</v>
      </c>
      <c r="AC8322">
        <v>109341.87</v>
      </c>
      <c r="AD8322">
        <v>1</v>
      </c>
      <c r="AE8322">
        <v>1</v>
      </c>
      <c r="AF8322">
        <v>0</v>
      </c>
      <c r="AG8322">
        <v>75632.78</v>
      </c>
      <c r="AH8322">
        <v>0</v>
      </c>
    </row>
    <row r="8323" spans="21:34" x14ac:dyDescent="0.25">
      <c r="U8323">
        <v>8322</v>
      </c>
      <c r="V8323">
        <v>15579183</v>
      </c>
      <c r="W8323" t="s">
        <v>3319</v>
      </c>
      <c r="X8323">
        <v>586</v>
      </c>
      <c r="Y8323" t="s">
        <v>374</v>
      </c>
      <c r="Z8323" t="s">
        <v>436</v>
      </c>
      <c r="AA8323">
        <v>64</v>
      </c>
      <c r="AB8323">
        <v>1</v>
      </c>
      <c r="AC8323">
        <v>0</v>
      </c>
      <c r="AD8323">
        <v>2</v>
      </c>
      <c r="AE8323">
        <v>1</v>
      </c>
      <c r="AF8323">
        <v>1</v>
      </c>
      <c r="AG8323">
        <v>53710.23</v>
      </c>
      <c r="AH8323">
        <v>0</v>
      </c>
    </row>
    <row r="8324" spans="21:34" x14ac:dyDescent="0.25">
      <c r="U8324">
        <v>8323</v>
      </c>
      <c r="V8324">
        <v>15584899</v>
      </c>
      <c r="W8324" t="s">
        <v>1579</v>
      </c>
      <c r="X8324">
        <v>617</v>
      </c>
      <c r="Y8324" t="s">
        <v>374</v>
      </c>
      <c r="Z8324" t="s">
        <v>437</v>
      </c>
      <c r="AA8324">
        <v>35</v>
      </c>
      <c r="AB8324">
        <v>5</v>
      </c>
      <c r="AC8324">
        <v>0</v>
      </c>
      <c r="AD8324">
        <v>2</v>
      </c>
      <c r="AE8324">
        <v>0</v>
      </c>
      <c r="AF8324">
        <v>1</v>
      </c>
      <c r="AG8324">
        <v>13066.3</v>
      </c>
      <c r="AH8324">
        <v>0</v>
      </c>
    </row>
    <row r="8325" spans="21:34" x14ac:dyDescent="0.25">
      <c r="U8325">
        <v>8324</v>
      </c>
      <c r="V8325">
        <v>15723658</v>
      </c>
      <c r="W8325" t="s">
        <v>3320</v>
      </c>
      <c r="X8325">
        <v>712</v>
      </c>
      <c r="Y8325" t="s">
        <v>376</v>
      </c>
      <c r="Z8325" t="s">
        <v>437</v>
      </c>
      <c r="AA8325">
        <v>30</v>
      </c>
      <c r="AB8325">
        <v>6</v>
      </c>
      <c r="AC8325">
        <v>0</v>
      </c>
      <c r="AD8325">
        <v>2</v>
      </c>
      <c r="AE8325">
        <v>1</v>
      </c>
      <c r="AF8325">
        <v>0</v>
      </c>
      <c r="AG8325">
        <v>152417.97</v>
      </c>
      <c r="AH8325">
        <v>0</v>
      </c>
    </row>
    <row r="8326" spans="21:34" x14ac:dyDescent="0.25">
      <c r="U8326">
        <v>8325</v>
      </c>
      <c r="V8326">
        <v>15803965</v>
      </c>
      <c r="W8326" t="s">
        <v>1226</v>
      </c>
      <c r="X8326">
        <v>654</v>
      </c>
      <c r="Y8326" t="s">
        <v>374</v>
      </c>
      <c r="Z8326" t="s">
        <v>436</v>
      </c>
      <c r="AA8326">
        <v>55</v>
      </c>
      <c r="AB8326">
        <v>3</v>
      </c>
      <c r="AC8326">
        <v>87485.67</v>
      </c>
      <c r="AD8326">
        <v>1</v>
      </c>
      <c r="AE8326">
        <v>1</v>
      </c>
      <c r="AF8326">
        <v>1</v>
      </c>
      <c r="AG8326">
        <v>3299.01</v>
      </c>
      <c r="AH8326">
        <v>0</v>
      </c>
    </row>
    <row r="8327" spans="21:34" x14ac:dyDescent="0.25">
      <c r="U8327">
        <v>8326</v>
      </c>
      <c r="V8327">
        <v>15682489</v>
      </c>
      <c r="W8327" t="s">
        <v>3321</v>
      </c>
      <c r="X8327">
        <v>605</v>
      </c>
      <c r="Y8327" t="s">
        <v>374</v>
      </c>
      <c r="Z8327" t="s">
        <v>436</v>
      </c>
      <c r="AA8327">
        <v>27</v>
      </c>
      <c r="AB8327">
        <v>9</v>
      </c>
      <c r="AC8327">
        <v>0</v>
      </c>
      <c r="AD8327">
        <v>2</v>
      </c>
      <c r="AE8327">
        <v>1</v>
      </c>
      <c r="AF8327">
        <v>0</v>
      </c>
      <c r="AG8327">
        <v>198091.81</v>
      </c>
      <c r="AH8327">
        <v>0</v>
      </c>
    </row>
    <row r="8328" spans="21:34" x14ac:dyDescent="0.25">
      <c r="U8328">
        <v>8327</v>
      </c>
      <c r="V8328">
        <v>15813645</v>
      </c>
      <c r="W8328" t="s">
        <v>1404</v>
      </c>
      <c r="X8328">
        <v>491</v>
      </c>
      <c r="Y8328" t="s">
        <v>374</v>
      </c>
      <c r="Z8328" t="s">
        <v>437</v>
      </c>
      <c r="AA8328">
        <v>36</v>
      </c>
      <c r="AB8328">
        <v>0</v>
      </c>
      <c r="AC8328">
        <v>53369.13</v>
      </c>
      <c r="AD8328">
        <v>1</v>
      </c>
      <c r="AE8328">
        <v>1</v>
      </c>
      <c r="AF8328">
        <v>1</v>
      </c>
      <c r="AG8328">
        <v>103934.12</v>
      </c>
      <c r="AH8328">
        <v>0</v>
      </c>
    </row>
    <row r="8329" spans="21:34" x14ac:dyDescent="0.25">
      <c r="U8329">
        <v>8328</v>
      </c>
      <c r="V8329">
        <v>15766787</v>
      </c>
      <c r="W8329" t="s">
        <v>1275</v>
      </c>
      <c r="X8329">
        <v>707</v>
      </c>
      <c r="Y8329" t="s">
        <v>374</v>
      </c>
      <c r="Z8329" t="s">
        <v>437</v>
      </c>
      <c r="AA8329">
        <v>35</v>
      </c>
      <c r="AB8329">
        <v>9</v>
      </c>
      <c r="AC8329">
        <v>0</v>
      </c>
      <c r="AD8329">
        <v>2</v>
      </c>
      <c r="AE8329">
        <v>1</v>
      </c>
      <c r="AF8329">
        <v>1</v>
      </c>
      <c r="AG8329">
        <v>70403.649999999994</v>
      </c>
      <c r="AH8329">
        <v>0</v>
      </c>
    </row>
    <row r="8330" spans="21:34" x14ac:dyDescent="0.25">
      <c r="U8330">
        <v>8329</v>
      </c>
      <c r="V8330">
        <v>15687171</v>
      </c>
      <c r="W8330" t="s">
        <v>3322</v>
      </c>
      <c r="X8330">
        <v>638</v>
      </c>
      <c r="Y8330" t="s">
        <v>376</v>
      </c>
      <c r="Z8330" t="s">
        <v>436</v>
      </c>
      <c r="AA8330">
        <v>34</v>
      </c>
      <c r="AB8330">
        <v>5</v>
      </c>
      <c r="AC8330">
        <v>146679.76999999999</v>
      </c>
      <c r="AD8330">
        <v>1</v>
      </c>
      <c r="AE8330">
        <v>1</v>
      </c>
      <c r="AF8330">
        <v>0</v>
      </c>
      <c r="AG8330">
        <v>102179.86</v>
      </c>
      <c r="AH8330">
        <v>0</v>
      </c>
    </row>
    <row r="8331" spans="21:34" x14ac:dyDescent="0.25">
      <c r="U8331">
        <v>8330</v>
      </c>
      <c r="V8331">
        <v>15690744</v>
      </c>
      <c r="W8331" t="s">
        <v>3323</v>
      </c>
      <c r="X8331">
        <v>683</v>
      </c>
      <c r="Y8331" t="s">
        <v>374</v>
      </c>
      <c r="Z8331" t="s">
        <v>436</v>
      </c>
      <c r="AA8331">
        <v>43</v>
      </c>
      <c r="AB8331">
        <v>2</v>
      </c>
      <c r="AC8331">
        <v>112499.42</v>
      </c>
      <c r="AD8331">
        <v>2</v>
      </c>
      <c r="AE8331">
        <v>1</v>
      </c>
      <c r="AF8331">
        <v>0</v>
      </c>
      <c r="AG8331">
        <v>30375.18</v>
      </c>
      <c r="AH8331">
        <v>0</v>
      </c>
    </row>
    <row r="8332" spans="21:34" x14ac:dyDescent="0.25">
      <c r="U8332">
        <v>8331</v>
      </c>
      <c r="V8332">
        <v>15707974</v>
      </c>
      <c r="W8332" t="s">
        <v>2756</v>
      </c>
      <c r="X8332">
        <v>815</v>
      </c>
      <c r="Y8332" t="s">
        <v>376</v>
      </c>
      <c r="Z8332" t="s">
        <v>437</v>
      </c>
      <c r="AA8332">
        <v>38</v>
      </c>
      <c r="AB8332">
        <v>2</v>
      </c>
      <c r="AC8332">
        <v>48387</v>
      </c>
      <c r="AD8332">
        <v>1</v>
      </c>
      <c r="AE8332">
        <v>1</v>
      </c>
      <c r="AF8332">
        <v>0</v>
      </c>
      <c r="AG8332">
        <v>184796.84</v>
      </c>
      <c r="AH8332">
        <v>0</v>
      </c>
    </row>
    <row r="8333" spans="21:34" x14ac:dyDescent="0.25">
      <c r="U8333">
        <v>8332</v>
      </c>
      <c r="V8333">
        <v>15673084</v>
      </c>
      <c r="W8333" t="s">
        <v>1261</v>
      </c>
      <c r="X8333">
        <v>645</v>
      </c>
      <c r="Y8333" t="s">
        <v>376</v>
      </c>
      <c r="Z8333" t="s">
        <v>436</v>
      </c>
      <c r="AA8333">
        <v>38</v>
      </c>
      <c r="AB8333">
        <v>1</v>
      </c>
      <c r="AC8333">
        <v>68079.8</v>
      </c>
      <c r="AD8333">
        <v>1</v>
      </c>
      <c r="AE8333">
        <v>0</v>
      </c>
      <c r="AF8333">
        <v>1</v>
      </c>
      <c r="AG8333">
        <v>166264.89000000001</v>
      </c>
      <c r="AH8333">
        <v>0</v>
      </c>
    </row>
    <row r="8334" spans="21:34" x14ac:dyDescent="0.25">
      <c r="U8334">
        <v>8333</v>
      </c>
      <c r="V8334">
        <v>15814772</v>
      </c>
      <c r="W8334" t="s">
        <v>2300</v>
      </c>
      <c r="X8334">
        <v>645</v>
      </c>
      <c r="Y8334" t="s">
        <v>378</v>
      </c>
      <c r="Z8334" t="s">
        <v>436</v>
      </c>
      <c r="AA8334">
        <v>49</v>
      </c>
      <c r="AB8334">
        <v>4</v>
      </c>
      <c r="AC8334">
        <v>160133.88</v>
      </c>
      <c r="AD8334">
        <v>1</v>
      </c>
      <c r="AE8334">
        <v>0</v>
      </c>
      <c r="AF8334">
        <v>1</v>
      </c>
      <c r="AG8334">
        <v>88391.97</v>
      </c>
      <c r="AH8334">
        <v>0</v>
      </c>
    </row>
    <row r="8335" spans="21:34" x14ac:dyDescent="0.25">
      <c r="U8335">
        <v>8334</v>
      </c>
      <c r="V8335">
        <v>15743709</v>
      </c>
      <c r="W8335" t="s">
        <v>2543</v>
      </c>
      <c r="X8335">
        <v>683</v>
      </c>
      <c r="Y8335" t="s">
        <v>374</v>
      </c>
      <c r="Z8335" t="s">
        <v>436</v>
      </c>
      <c r="AA8335">
        <v>30</v>
      </c>
      <c r="AB8335">
        <v>4</v>
      </c>
      <c r="AC8335">
        <v>66190.33</v>
      </c>
      <c r="AD8335">
        <v>1</v>
      </c>
      <c r="AE8335">
        <v>1</v>
      </c>
      <c r="AF8335">
        <v>1</v>
      </c>
      <c r="AG8335">
        <v>115186.97</v>
      </c>
      <c r="AH8335">
        <v>0</v>
      </c>
    </row>
    <row r="8336" spans="21:34" x14ac:dyDescent="0.25">
      <c r="U8336">
        <v>8335</v>
      </c>
      <c r="V8336">
        <v>15610343</v>
      </c>
      <c r="W8336" t="s">
        <v>3324</v>
      </c>
      <c r="X8336">
        <v>705</v>
      </c>
      <c r="Y8336" t="s">
        <v>374</v>
      </c>
      <c r="Z8336" t="s">
        <v>437</v>
      </c>
      <c r="AA8336">
        <v>37</v>
      </c>
      <c r="AB8336">
        <v>10</v>
      </c>
      <c r="AC8336">
        <v>0</v>
      </c>
      <c r="AD8336">
        <v>2</v>
      </c>
      <c r="AE8336">
        <v>1</v>
      </c>
      <c r="AF8336">
        <v>1</v>
      </c>
      <c r="AG8336">
        <v>13935.53</v>
      </c>
      <c r="AH8336">
        <v>1</v>
      </c>
    </row>
    <row r="8337" spans="21:34" x14ac:dyDescent="0.25">
      <c r="U8337">
        <v>8336</v>
      </c>
      <c r="V8337">
        <v>15737414</v>
      </c>
      <c r="W8337" t="s">
        <v>1251</v>
      </c>
      <c r="X8337">
        <v>647</v>
      </c>
      <c r="Y8337" t="s">
        <v>374</v>
      </c>
      <c r="Z8337" t="s">
        <v>436</v>
      </c>
      <c r="AA8337">
        <v>35</v>
      </c>
      <c r="AB8337">
        <v>4</v>
      </c>
      <c r="AC8337">
        <v>123761.68</v>
      </c>
      <c r="AD8337">
        <v>1</v>
      </c>
      <c r="AE8337">
        <v>1</v>
      </c>
      <c r="AF8337">
        <v>0</v>
      </c>
      <c r="AG8337">
        <v>83910.399999999994</v>
      </c>
      <c r="AH8337">
        <v>0</v>
      </c>
    </row>
    <row r="8338" spans="21:34" x14ac:dyDescent="0.25">
      <c r="U8338">
        <v>8337</v>
      </c>
      <c r="V8338">
        <v>15788480</v>
      </c>
      <c r="W8338" t="s">
        <v>1154</v>
      </c>
      <c r="X8338">
        <v>786</v>
      </c>
      <c r="Y8338" t="s">
        <v>378</v>
      </c>
      <c r="Z8338" t="s">
        <v>437</v>
      </c>
      <c r="AA8338">
        <v>33</v>
      </c>
      <c r="AB8338">
        <v>0</v>
      </c>
      <c r="AC8338">
        <v>122325.58</v>
      </c>
      <c r="AD8338">
        <v>1</v>
      </c>
      <c r="AE8338">
        <v>0</v>
      </c>
      <c r="AF8338">
        <v>0</v>
      </c>
      <c r="AG8338">
        <v>34712.339999999997</v>
      </c>
      <c r="AH8338">
        <v>1</v>
      </c>
    </row>
    <row r="8339" spans="21:34" x14ac:dyDescent="0.25">
      <c r="U8339">
        <v>8338</v>
      </c>
      <c r="V8339">
        <v>15568519</v>
      </c>
      <c r="W8339" t="s">
        <v>803</v>
      </c>
      <c r="X8339">
        <v>534</v>
      </c>
      <c r="Y8339" t="s">
        <v>374</v>
      </c>
      <c r="Z8339" t="s">
        <v>436</v>
      </c>
      <c r="AA8339">
        <v>41</v>
      </c>
      <c r="AB8339">
        <v>9</v>
      </c>
      <c r="AC8339">
        <v>0</v>
      </c>
      <c r="AD8339">
        <v>2</v>
      </c>
      <c r="AE8339">
        <v>1</v>
      </c>
      <c r="AF8339">
        <v>0</v>
      </c>
      <c r="AG8339">
        <v>13871.34</v>
      </c>
      <c r="AH8339">
        <v>0</v>
      </c>
    </row>
    <row r="8340" spans="21:34" x14ac:dyDescent="0.25">
      <c r="U8340">
        <v>8339</v>
      </c>
      <c r="V8340">
        <v>15792453</v>
      </c>
      <c r="W8340" t="s">
        <v>3325</v>
      </c>
      <c r="X8340">
        <v>602</v>
      </c>
      <c r="Y8340" t="s">
        <v>376</v>
      </c>
      <c r="Z8340" t="s">
        <v>437</v>
      </c>
      <c r="AA8340">
        <v>42</v>
      </c>
      <c r="AB8340">
        <v>1</v>
      </c>
      <c r="AC8340">
        <v>138912.17000000001</v>
      </c>
      <c r="AD8340">
        <v>1</v>
      </c>
      <c r="AE8340">
        <v>1</v>
      </c>
      <c r="AF8340">
        <v>1</v>
      </c>
      <c r="AG8340">
        <v>139494.75</v>
      </c>
      <c r="AH8340">
        <v>0</v>
      </c>
    </row>
    <row r="8341" spans="21:34" x14ac:dyDescent="0.25">
      <c r="U8341">
        <v>8340</v>
      </c>
      <c r="V8341">
        <v>15658100</v>
      </c>
      <c r="W8341" t="s">
        <v>766</v>
      </c>
      <c r="X8341">
        <v>695</v>
      </c>
      <c r="Y8341" t="s">
        <v>374</v>
      </c>
      <c r="Z8341" t="s">
        <v>437</v>
      </c>
      <c r="AA8341">
        <v>42</v>
      </c>
      <c r="AB8341">
        <v>0</v>
      </c>
      <c r="AC8341">
        <v>0</v>
      </c>
      <c r="AD8341">
        <v>2</v>
      </c>
      <c r="AE8341">
        <v>0</v>
      </c>
      <c r="AF8341">
        <v>1</v>
      </c>
      <c r="AG8341">
        <v>140724.64000000001</v>
      </c>
      <c r="AH8341">
        <v>0</v>
      </c>
    </row>
    <row r="8342" spans="21:34" x14ac:dyDescent="0.25">
      <c r="U8342">
        <v>8341</v>
      </c>
      <c r="V8342">
        <v>15695197</v>
      </c>
      <c r="W8342" t="s">
        <v>2311</v>
      </c>
      <c r="X8342">
        <v>553</v>
      </c>
      <c r="Y8342" t="s">
        <v>378</v>
      </c>
      <c r="Z8342" t="s">
        <v>437</v>
      </c>
      <c r="AA8342">
        <v>25</v>
      </c>
      <c r="AB8342">
        <v>7</v>
      </c>
      <c r="AC8342">
        <v>128524.19</v>
      </c>
      <c r="AD8342">
        <v>2</v>
      </c>
      <c r="AE8342">
        <v>1</v>
      </c>
      <c r="AF8342">
        <v>0</v>
      </c>
      <c r="AG8342">
        <v>20682.46</v>
      </c>
      <c r="AH8342">
        <v>0</v>
      </c>
    </row>
    <row r="8343" spans="21:34" x14ac:dyDescent="0.25">
      <c r="U8343">
        <v>8342</v>
      </c>
      <c r="V8343">
        <v>15749807</v>
      </c>
      <c r="W8343" t="s">
        <v>738</v>
      </c>
      <c r="X8343">
        <v>516</v>
      </c>
      <c r="Y8343" t="s">
        <v>376</v>
      </c>
      <c r="Z8343" t="s">
        <v>437</v>
      </c>
      <c r="AA8343">
        <v>31</v>
      </c>
      <c r="AB8343">
        <v>3</v>
      </c>
      <c r="AC8343">
        <v>0</v>
      </c>
      <c r="AD8343">
        <v>2</v>
      </c>
      <c r="AE8343">
        <v>1</v>
      </c>
      <c r="AF8343">
        <v>0</v>
      </c>
      <c r="AG8343">
        <v>124202.26</v>
      </c>
      <c r="AH8343">
        <v>0</v>
      </c>
    </row>
    <row r="8344" spans="21:34" x14ac:dyDescent="0.25">
      <c r="U8344">
        <v>8343</v>
      </c>
      <c r="V8344">
        <v>15773876</v>
      </c>
      <c r="W8344" t="s">
        <v>988</v>
      </c>
      <c r="X8344">
        <v>655</v>
      </c>
      <c r="Y8344" t="s">
        <v>374</v>
      </c>
      <c r="Z8344" t="s">
        <v>437</v>
      </c>
      <c r="AA8344">
        <v>34</v>
      </c>
      <c r="AB8344">
        <v>3</v>
      </c>
      <c r="AC8344">
        <v>0</v>
      </c>
      <c r="AD8344">
        <v>2</v>
      </c>
      <c r="AE8344">
        <v>1</v>
      </c>
      <c r="AF8344">
        <v>0</v>
      </c>
      <c r="AG8344">
        <v>159638.76999999999</v>
      </c>
      <c r="AH8344">
        <v>0</v>
      </c>
    </row>
    <row r="8345" spans="21:34" x14ac:dyDescent="0.25">
      <c r="U8345">
        <v>8344</v>
      </c>
      <c r="V8345">
        <v>15591698</v>
      </c>
      <c r="W8345" t="s">
        <v>1256</v>
      </c>
      <c r="X8345">
        <v>849</v>
      </c>
      <c r="Y8345" t="s">
        <v>378</v>
      </c>
      <c r="Z8345" t="s">
        <v>437</v>
      </c>
      <c r="AA8345">
        <v>49</v>
      </c>
      <c r="AB8345">
        <v>9</v>
      </c>
      <c r="AC8345">
        <v>132934.89000000001</v>
      </c>
      <c r="AD8345">
        <v>1</v>
      </c>
      <c r="AE8345">
        <v>1</v>
      </c>
      <c r="AF8345">
        <v>0</v>
      </c>
      <c r="AG8345">
        <v>171056.65</v>
      </c>
      <c r="AH8345">
        <v>1</v>
      </c>
    </row>
    <row r="8346" spans="21:34" x14ac:dyDescent="0.25">
      <c r="U8346">
        <v>8345</v>
      </c>
      <c r="V8346">
        <v>15712813</v>
      </c>
      <c r="W8346" t="s">
        <v>2346</v>
      </c>
      <c r="X8346">
        <v>520</v>
      </c>
      <c r="Y8346" t="s">
        <v>378</v>
      </c>
      <c r="Z8346" t="s">
        <v>436</v>
      </c>
      <c r="AA8346">
        <v>43</v>
      </c>
      <c r="AB8346">
        <v>3</v>
      </c>
      <c r="AC8346">
        <v>150805.17000000001</v>
      </c>
      <c r="AD8346">
        <v>3</v>
      </c>
      <c r="AE8346">
        <v>0</v>
      </c>
      <c r="AF8346">
        <v>1</v>
      </c>
      <c r="AG8346">
        <v>25333.03</v>
      </c>
      <c r="AH8346">
        <v>1</v>
      </c>
    </row>
    <row r="8347" spans="21:34" x14ac:dyDescent="0.25">
      <c r="U8347">
        <v>8346</v>
      </c>
      <c r="V8347">
        <v>15763898</v>
      </c>
      <c r="W8347" t="s">
        <v>896</v>
      </c>
      <c r="X8347">
        <v>568</v>
      </c>
      <c r="Y8347" t="s">
        <v>376</v>
      </c>
      <c r="Z8347" t="s">
        <v>437</v>
      </c>
      <c r="AA8347">
        <v>46</v>
      </c>
      <c r="AB8347">
        <v>3</v>
      </c>
      <c r="AC8347">
        <v>0</v>
      </c>
      <c r="AD8347">
        <v>2</v>
      </c>
      <c r="AE8347">
        <v>1</v>
      </c>
      <c r="AF8347">
        <v>1</v>
      </c>
      <c r="AG8347">
        <v>29372.62</v>
      </c>
      <c r="AH8347">
        <v>0</v>
      </c>
    </row>
    <row r="8348" spans="21:34" x14ac:dyDescent="0.25">
      <c r="U8348">
        <v>8347</v>
      </c>
      <c r="V8348">
        <v>15793324</v>
      </c>
      <c r="W8348" t="s">
        <v>995</v>
      </c>
      <c r="X8348">
        <v>695</v>
      </c>
      <c r="Y8348" t="s">
        <v>376</v>
      </c>
      <c r="Z8348" t="s">
        <v>436</v>
      </c>
      <c r="AA8348">
        <v>32</v>
      </c>
      <c r="AB8348">
        <v>9</v>
      </c>
      <c r="AC8348">
        <v>0</v>
      </c>
      <c r="AD8348">
        <v>3</v>
      </c>
      <c r="AE8348">
        <v>0</v>
      </c>
      <c r="AF8348">
        <v>1</v>
      </c>
      <c r="AG8348">
        <v>38533.79</v>
      </c>
      <c r="AH8348">
        <v>0</v>
      </c>
    </row>
    <row r="8349" spans="21:34" x14ac:dyDescent="0.25">
      <c r="U8349">
        <v>8348</v>
      </c>
      <c r="V8349">
        <v>15757759</v>
      </c>
      <c r="W8349" t="s">
        <v>2604</v>
      </c>
      <c r="X8349">
        <v>807</v>
      </c>
      <c r="Y8349" t="s">
        <v>376</v>
      </c>
      <c r="Z8349" t="s">
        <v>437</v>
      </c>
      <c r="AA8349">
        <v>28</v>
      </c>
      <c r="AB8349">
        <v>7</v>
      </c>
      <c r="AC8349">
        <v>165969.26</v>
      </c>
      <c r="AD8349">
        <v>3</v>
      </c>
      <c r="AE8349">
        <v>1</v>
      </c>
      <c r="AF8349">
        <v>0</v>
      </c>
      <c r="AG8349">
        <v>156122.13</v>
      </c>
      <c r="AH8349">
        <v>1</v>
      </c>
    </row>
    <row r="8350" spans="21:34" x14ac:dyDescent="0.25">
      <c r="U8350">
        <v>8349</v>
      </c>
      <c r="V8350">
        <v>15796230</v>
      </c>
      <c r="W8350" t="s">
        <v>1987</v>
      </c>
      <c r="X8350">
        <v>642</v>
      </c>
      <c r="Y8350" t="s">
        <v>378</v>
      </c>
      <c r="Z8350" t="s">
        <v>437</v>
      </c>
      <c r="AA8350">
        <v>36</v>
      </c>
      <c r="AB8350">
        <v>2</v>
      </c>
      <c r="AC8350">
        <v>124495.98</v>
      </c>
      <c r="AD8350">
        <v>3</v>
      </c>
      <c r="AE8350">
        <v>1</v>
      </c>
      <c r="AF8350">
        <v>1</v>
      </c>
      <c r="AG8350">
        <v>57904.22</v>
      </c>
      <c r="AH8350">
        <v>1</v>
      </c>
    </row>
    <row r="8351" spans="21:34" x14ac:dyDescent="0.25">
      <c r="U8351">
        <v>8350</v>
      </c>
      <c r="V8351">
        <v>15611729</v>
      </c>
      <c r="W8351" t="s">
        <v>944</v>
      </c>
      <c r="X8351">
        <v>703</v>
      </c>
      <c r="Y8351" t="s">
        <v>378</v>
      </c>
      <c r="Z8351" t="s">
        <v>436</v>
      </c>
      <c r="AA8351">
        <v>39</v>
      </c>
      <c r="AB8351">
        <v>1</v>
      </c>
      <c r="AC8351">
        <v>141559.5</v>
      </c>
      <c r="AD8351">
        <v>1</v>
      </c>
      <c r="AE8351">
        <v>1</v>
      </c>
      <c r="AF8351">
        <v>1</v>
      </c>
      <c r="AG8351">
        <v>31257.1</v>
      </c>
      <c r="AH8351">
        <v>1</v>
      </c>
    </row>
    <row r="8352" spans="21:34" x14ac:dyDescent="0.25">
      <c r="U8352">
        <v>8351</v>
      </c>
      <c r="V8352">
        <v>15709531</v>
      </c>
      <c r="W8352" t="s">
        <v>3144</v>
      </c>
      <c r="X8352">
        <v>556</v>
      </c>
      <c r="Y8352" t="s">
        <v>374</v>
      </c>
      <c r="Z8352" t="s">
        <v>436</v>
      </c>
      <c r="AA8352">
        <v>38</v>
      </c>
      <c r="AB8352">
        <v>2</v>
      </c>
      <c r="AC8352">
        <v>114756.14</v>
      </c>
      <c r="AD8352">
        <v>1</v>
      </c>
      <c r="AE8352">
        <v>1</v>
      </c>
      <c r="AF8352">
        <v>0</v>
      </c>
      <c r="AG8352">
        <v>193214.05</v>
      </c>
      <c r="AH8352">
        <v>0</v>
      </c>
    </row>
    <row r="8353" spans="21:34" x14ac:dyDescent="0.25">
      <c r="U8353">
        <v>8352</v>
      </c>
      <c r="V8353">
        <v>15650751</v>
      </c>
      <c r="W8353" t="s">
        <v>3130</v>
      </c>
      <c r="X8353">
        <v>585</v>
      </c>
      <c r="Y8353" t="s">
        <v>374</v>
      </c>
      <c r="Z8353" t="s">
        <v>437</v>
      </c>
      <c r="AA8353">
        <v>30</v>
      </c>
      <c r="AB8353">
        <v>6</v>
      </c>
      <c r="AC8353">
        <v>0</v>
      </c>
      <c r="AD8353">
        <v>2</v>
      </c>
      <c r="AE8353">
        <v>1</v>
      </c>
      <c r="AF8353">
        <v>1</v>
      </c>
      <c r="AG8353">
        <v>137757.69</v>
      </c>
      <c r="AH8353">
        <v>0</v>
      </c>
    </row>
    <row r="8354" spans="21:34" x14ac:dyDescent="0.25">
      <c r="U8354">
        <v>8353</v>
      </c>
      <c r="V8354">
        <v>15641413</v>
      </c>
      <c r="W8354" t="s">
        <v>824</v>
      </c>
      <c r="X8354">
        <v>587</v>
      </c>
      <c r="Y8354" t="s">
        <v>378</v>
      </c>
      <c r="Z8354" t="s">
        <v>437</v>
      </c>
      <c r="AA8354">
        <v>49</v>
      </c>
      <c r="AB8354">
        <v>7</v>
      </c>
      <c r="AC8354">
        <v>155393.98000000001</v>
      </c>
      <c r="AD8354">
        <v>2</v>
      </c>
      <c r="AE8354">
        <v>1</v>
      </c>
      <c r="AF8354">
        <v>0</v>
      </c>
      <c r="AG8354">
        <v>13308.2</v>
      </c>
      <c r="AH8354">
        <v>1</v>
      </c>
    </row>
    <row r="8355" spans="21:34" x14ac:dyDescent="0.25">
      <c r="U8355">
        <v>8354</v>
      </c>
      <c r="V8355">
        <v>15753840</v>
      </c>
      <c r="W8355" t="s">
        <v>947</v>
      </c>
      <c r="X8355">
        <v>524</v>
      </c>
      <c r="Y8355" t="s">
        <v>376</v>
      </c>
      <c r="Z8355" t="s">
        <v>437</v>
      </c>
      <c r="AA8355">
        <v>32</v>
      </c>
      <c r="AB8355">
        <v>6</v>
      </c>
      <c r="AC8355">
        <v>0</v>
      </c>
      <c r="AD8355">
        <v>1</v>
      </c>
      <c r="AE8355">
        <v>1</v>
      </c>
      <c r="AF8355">
        <v>1</v>
      </c>
      <c r="AG8355">
        <v>132861.9</v>
      </c>
      <c r="AH8355">
        <v>1</v>
      </c>
    </row>
    <row r="8356" spans="21:34" x14ac:dyDescent="0.25">
      <c r="U8356">
        <v>8355</v>
      </c>
      <c r="V8356">
        <v>15669994</v>
      </c>
      <c r="W8356" t="s">
        <v>1547</v>
      </c>
      <c r="X8356">
        <v>556</v>
      </c>
      <c r="Y8356" t="s">
        <v>378</v>
      </c>
      <c r="Z8356" t="s">
        <v>437</v>
      </c>
      <c r="AA8356">
        <v>31</v>
      </c>
      <c r="AB8356">
        <v>1</v>
      </c>
      <c r="AC8356">
        <v>128663.81</v>
      </c>
      <c r="AD8356">
        <v>2</v>
      </c>
      <c r="AE8356">
        <v>1</v>
      </c>
      <c r="AF8356">
        <v>0</v>
      </c>
      <c r="AG8356">
        <v>125083.29</v>
      </c>
      <c r="AH8356">
        <v>0</v>
      </c>
    </row>
    <row r="8357" spans="21:34" x14ac:dyDescent="0.25">
      <c r="U8357">
        <v>8356</v>
      </c>
      <c r="V8357">
        <v>15695301</v>
      </c>
      <c r="W8357" t="s">
        <v>1616</v>
      </c>
      <c r="X8357">
        <v>504</v>
      </c>
      <c r="Y8357" t="s">
        <v>376</v>
      </c>
      <c r="Z8357" t="s">
        <v>436</v>
      </c>
      <c r="AA8357">
        <v>44</v>
      </c>
      <c r="AB8357">
        <v>4</v>
      </c>
      <c r="AC8357">
        <v>113522.64</v>
      </c>
      <c r="AD8357">
        <v>1</v>
      </c>
      <c r="AE8357">
        <v>1</v>
      </c>
      <c r="AF8357">
        <v>1</v>
      </c>
      <c r="AG8357">
        <v>12405.2</v>
      </c>
      <c r="AH8357">
        <v>0</v>
      </c>
    </row>
    <row r="8358" spans="21:34" x14ac:dyDescent="0.25">
      <c r="U8358">
        <v>8357</v>
      </c>
      <c r="V8358">
        <v>15792004</v>
      </c>
      <c r="W8358" t="s">
        <v>1001</v>
      </c>
      <c r="X8358">
        <v>731</v>
      </c>
      <c r="Y8358" t="s">
        <v>376</v>
      </c>
      <c r="Z8358" t="s">
        <v>437</v>
      </c>
      <c r="AA8358">
        <v>26</v>
      </c>
      <c r="AB8358">
        <v>3</v>
      </c>
      <c r="AC8358">
        <v>0</v>
      </c>
      <c r="AD8358">
        <v>2</v>
      </c>
      <c r="AE8358">
        <v>1</v>
      </c>
      <c r="AF8358">
        <v>0</v>
      </c>
      <c r="AG8358">
        <v>37697.29</v>
      </c>
      <c r="AH8358">
        <v>0</v>
      </c>
    </row>
    <row r="8359" spans="21:34" x14ac:dyDescent="0.25">
      <c r="U8359">
        <v>8358</v>
      </c>
      <c r="V8359">
        <v>15603035</v>
      </c>
      <c r="W8359" t="s">
        <v>1627</v>
      </c>
      <c r="X8359">
        <v>651</v>
      </c>
      <c r="Y8359" t="s">
        <v>374</v>
      </c>
      <c r="Z8359" t="s">
        <v>436</v>
      </c>
      <c r="AA8359">
        <v>34</v>
      </c>
      <c r="AB8359">
        <v>3</v>
      </c>
      <c r="AC8359">
        <v>0</v>
      </c>
      <c r="AD8359">
        <v>2</v>
      </c>
      <c r="AE8359">
        <v>1</v>
      </c>
      <c r="AF8359">
        <v>1</v>
      </c>
      <c r="AG8359">
        <v>105599.65</v>
      </c>
      <c r="AH8359">
        <v>0</v>
      </c>
    </row>
    <row r="8360" spans="21:34" x14ac:dyDescent="0.25">
      <c r="U8360">
        <v>8359</v>
      </c>
      <c r="V8360">
        <v>15717286</v>
      </c>
      <c r="W8360" t="s">
        <v>1031</v>
      </c>
      <c r="X8360">
        <v>675</v>
      </c>
      <c r="Y8360" t="s">
        <v>376</v>
      </c>
      <c r="Z8360" t="s">
        <v>437</v>
      </c>
      <c r="AA8360">
        <v>40</v>
      </c>
      <c r="AB8360">
        <v>8</v>
      </c>
      <c r="AC8360">
        <v>79035.95</v>
      </c>
      <c r="AD8360">
        <v>1</v>
      </c>
      <c r="AE8360">
        <v>1</v>
      </c>
      <c r="AF8360">
        <v>0</v>
      </c>
      <c r="AG8360">
        <v>142783.98000000001</v>
      </c>
      <c r="AH8360">
        <v>1</v>
      </c>
    </row>
    <row r="8361" spans="21:34" x14ac:dyDescent="0.25">
      <c r="U8361">
        <v>8360</v>
      </c>
      <c r="V8361">
        <v>15577107</v>
      </c>
      <c r="W8361" t="s">
        <v>791</v>
      </c>
      <c r="X8361">
        <v>657</v>
      </c>
      <c r="Y8361" t="s">
        <v>376</v>
      </c>
      <c r="Z8361" t="s">
        <v>437</v>
      </c>
      <c r="AA8361">
        <v>22</v>
      </c>
      <c r="AB8361">
        <v>6</v>
      </c>
      <c r="AC8361">
        <v>0</v>
      </c>
      <c r="AD8361">
        <v>3</v>
      </c>
      <c r="AE8361">
        <v>0</v>
      </c>
      <c r="AF8361">
        <v>1</v>
      </c>
      <c r="AG8361">
        <v>168412.07</v>
      </c>
      <c r="AH8361">
        <v>1</v>
      </c>
    </row>
    <row r="8362" spans="21:34" x14ac:dyDescent="0.25">
      <c r="U8362">
        <v>8361</v>
      </c>
      <c r="V8362">
        <v>15754747</v>
      </c>
      <c r="W8362" t="s">
        <v>3326</v>
      </c>
      <c r="X8362">
        <v>686</v>
      </c>
      <c r="Y8362" t="s">
        <v>378</v>
      </c>
      <c r="Z8362" t="s">
        <v>436</v>
      </c>
      <c r="AA8362">
        <v>33</v>
      </c>
      <c r="AB8362">
        <v>9</v>
      </c>
      <c r="AC8362">
        <v>141918.09</v>
      </c>
      <c r="AD8362">
        <v>2</v>
      </c>
      <c r="AE8362">
        <v>0</v>
      </c>
      <c r="AF8362">
        <v>1</v>
      </c>
      <c r="AG8362">
        <v>184036.47</v>
      </c>
      <c r="AH8362">
        <v>0</v>
      </c>
    </row>
    <row r="8363" spans="21:34" x14ac:dyDescent="0.25">
      <c r="U8363">
        <v>8362</v>
      </c>
      <c r="V8363">
        <v>15705676</v>
      </c>
      <c r="W8363" t="s">
        <v>3327</v>
      </c>
      <c r="X8363">
        <v>690</v>
      </c>
      <c r="Y8363" t="s">
        <v>374</v>
      </c>
      <c r="Z8363" t="s">
        <v>437</v>
      </c>
      <c r="AA8363">
        <v>35</v>
      </c>
      <c r="AB8363">
        <v>9</v>
      </c>
      <c r="AC8363">
        <v>107944.33</v>
      </c>
      <c r="AD8363">
        <v>2</v>
      </c>
      <c r="AE8363">
        <v>0</v>
      </c>
      <c r="AF8363">
        <v>0</v>
      </c>
      <c r="AG8363">
        <v>48478.47</v>
      </c>
      <c r="AH8363">
        <v>0</v>
      </c>
    </row>
    <row r="8364" spans="21:34" x14ac:dyDescent="0.25">
      <c r="U8364">
        <v>8363</v>
      </c>
      <c r="V8364">
        <v>15751912</v>
      </c>
      <c r="W8364" t="s">
        <v>3328</v>
      </c>
      <c r="X8364">
        <v>567</v>
      </c>
      <c r="Y8364" t="s">
        <v>374</v>
      </c>
      <c r="Z8364" t="s">
        <v>436</v>
      </c>
      <c r="AA8364">
        <v>36</v>
      </c>
      <c r="AB8364">
        <v>7</v>
      </c>
      <c r="AC8364">
        <v>0</v>
      </c>
      <c r="AD8364">
        <v>2</v>
      </c>
      <c r="AE8364">
        <v>0</v>
      </c>
      <c r="AF8364">
        <v>1</v>
      </c>
      <c r="AG8364">
        <v>3896.08</v>
      </c>
      <c r="AH8364">
        <v>0</v>
      </c>
    </row>
    <row r="8365" spans="21:34" x14ac:dyDescent="0.25">
      <c r="U8365">
        <v>8364</v>
      </c>
      <c r="V8365">
        <v>15677336</v>
      </c>
      <c r="W8365" t="s">
        <v>1569</v>
      </c>
      <c r="X8365">
        <v>557</v>
      </c>
      <c r="Y8365" t="s">
        <v>378</v>
      </c>
      <c r="Z8365" t="s">
        <v>436</v>
      </c>
      <c r="AA8365">
        <v>57</v>
      </c>
      <c r="AB8365">
        <v>1</v>
      </c>
      <c r="AC8365">
        <v>120043.13</v>
      </c>
      <c r="AD8365">
        <v>1</v>
      </c>
      <c r="AE8365">
        <v>1</v>
      </c>
      <c r="AF8365">
        <v>0</v>
      </c>
      <c r="AG8365">
        <v>132370.75</v>
      </c>
      <c r="AH8365">
        <v>1</v>
      </c>
    </row>
    <row r="8366" spans="21:34" x14ac:dyDescent="0.25">
      <c r="U8366">
        <v>8365</v>
      </c>
      <c r="V8366">
        <v>15684395</v>
      </c>
      <c r="W8366" t="s">
        <v>1833</v>
      </c>
      <c r="X8366">
        <v>446</v>
      </c>
      <c r="Y8366" t="s">
        <v>376</v>
      </c>
      <c r="Z8366" t="s">
        <v>437</v>
      </c>
      <c r="AA8366">
        <v>45</v>
      </c>
      <c r="AB8366">
        <v>10</v>
      </c>
      <c r="AC8366">
        <v>125191.69</v>
      </c>
      <c r="AD8366">
        <v>1</v>
      </c>
      <c r="AE8366">
        <v>1</v>
      </c>
      <c r="AF8366">
        <v>1</v>
      </c>
      <c r="AG8366">
        <v>128260.86</v>
      </c>
      <c r="AH8366">
        <v>1</v>
      </c>
    </row>
    <row r="8367" spans="21:34" x14ac:dyDescent="0.25">
      <c r="U8367">
        <v>8366</v>
      </c>
      <c r="V8367">
        <v>15659949</v>
      </c>
      <c r="W8367" t="s">
        <v>916</v>
      </c>
      <c r="X8367">
        <v>850</v>
      </c>
      <c r="Y8367" t="s">
        <v>374</v>
      </c>
      <c r="Z8367" t="s">
        <v>436</v>
      </c>
      <c r="AA8367">
        <v>31</v>
      </c>
      <c r="AB8367">
        <v>1</v>
      </c>
      <c r="AC8367">
        <v>96399.31</v>
      </c>
      <c r="AD8367">
        <v>2</v>
      </c>
      <c r="AE8367">
        <v>1</v>
      </c>
      <c r="AF8367">
        <v>0</v>
      </c>
      <c r="AG8367">
        <v>106534.15</v>
      </c>
      <c r="AH8367">
        <v>0</v>
      </c>
    </row>
    <row r="8368" spans="21:34" x14ac:dyDescent="0.25">
      <c r="U8368">
        <v>8367</v>
      </c>
      <c r="V8368">
        <v>15812422</v>
      </c>
      <c r="W8368" t="s">
        <v>2986</v>
      </c>
      <c r="X8368">
        <v>637</v>
      </c>
      <c r="Y8368" t="s">
        <v>374</v>
      </c>
      <c r="Z8368" t="s">
        <v>436</v>
      </c>
      <c r="AA8368">
        <v>41</v>
      </c>
      <c r="AB8368">
        <v>2</v>
      </c>
      <c r="AC8368">
        <v>0</v>
      </c>
      <c r="AD8368">
        <v>2</v>
      </c>
      <c r="AE8368">
        <v>0</v>
      </c>
      <c r="AF8368">
        <v>1</v>
      </c>
      <c r="AG8368">
        <v>102515.42</v>
      </c>
      <c r="AH8368">
        <v>0</v>
      </c>
    </row>
    <row r="8369" spans="21:34" x14ac:dyDescent="0.25">
      <c r="U8369">
        <v>8368</v>
      </c>
      <c r="V8369">
        <v>15806941</v>
      </c>
      <c r="W8369" t="s">
        <v>732</v>
      </c>
      <c r="X8369">
        <v>499</v>
      </c>
      <c r="Y8369" t="s">
        <v>374</v>
      </c>
      <c r="Z8369" t="s">
        <v>436</v>
      </c>
      <c r="AA8369">
        <v>60</v>
      </c>
      <c r="AB8369">
        <v>7</v>
      </c>
      <c r="AC8369">
        <v>76961.600000000006</v>
      </c>
      <c r="AD8369">
        <v>2</v>
      </c>
      <c r="AE8369">
        <v>1</v>
      </c>
      <c r="AF8369">
        <v>1</v>
      </c>
      <c r="AG8369">
        <v>83643.87</v>
      </c>
      <c r="AH8369">
        <v>0</v>
      </c>
    </row>
    <row r="8370" spans="21:34" x14ac:dyDescent="0.25">
      <c r="U8370">
        <v>8369</v>
      </c>
      <c r="V8370">
        <v>15637690</v>
      </c>
      <c r="W8370" t="s">
        <v>1054</v>
      </c>
      <c r="X8370">
        <v>622</v>
      </c>
      <c r="Y8370" t="s">
        <v>378</v>
      </c>
      <c r="Z8370" t="s">
        <v>437</v>
      </c>
      <c r="AA8370">
        <v>34</v>
      </c>
      <c r="AB8370">
        <v>7</v>
      </c>
      <c r="AC8370">
        <v>98675.74</v>
      </c>
      <c r="AD8370">
        <v>1</v>
      </c>
      <c r="AE8370">
        <v>1</v>
      </c>
      <c r="AF8370">
        <v>0</v>
      </c>
      <c r="AG8370">
        <v>138906.85</v>
      </c>
      <c r="AH8370">
        <v>1</v>
      </c>
    </row>
    <row r="8371" spans="21:34" x14ac:dyDescent="0.25">
      <c r="U8371">
        <v>8370</v>
      </c>
      <c r="V8371">
        <v>15632882</v>
      </c>
      <c r="W8371" t="s">
        <v>714</v>
      </c>
      <c r="X8371">
        <v>684</v>
      </c>
      <c r="Y8371" t="s">
        <v>378</v>
      </c>
      <c r="Z8371" t="s">
        <v>436</v>
      </c>
      <c r="AA8371">
        <v>37</v>
      </c>
      <c r="AB8371">
        <v>1</v>
      </c>
      <c r="AC8371">
        <v>126817.13</v>
      </c>
      <c r="AD8371">
        <v>2</v>
      </c>
      <c r="AE8371">
        <v>1</v>
      </c>
      <c r="AF8371">
        <v>1</v>
      </c>
      <c r="AG8371">
        <v>29995.83</v>
      </c>
      <c r="AH8371">
        <v>1</v>
      </c>
    </row>
    <row r="8372" spans="21:34" x14ac:dyDescent="0.25">
      <c r="U8372">
        <v>8371</v>
      </c>
      <c r="V8372">
        <v>15807107</v>
      </c>
      <c r="W8372" t="s">
        <v>3259</v>
      </c>
      <c r="X8372">
        <v>612</v>
      </c>
      <c r="Y8372" t="s">
        <v>374</v>
      </c>
      <c r="Z8372" t="s">
        <v>436</v>
      </c>
      <c r="AA8372">
        <v>32</v>
      </c>
      <c r="AB8372">
        <v>3</v>
      </c>
      <c r="AC8372">
        <v>121394.42</v>
      </c>
      <c r="AD8372">
        <v>1</v>
      </c>
      <c r="AE8372">
        <v>1</v>
      </c>
      <c r="AF8372">
        <v>0</v>
      </c>
      <c r="AG8372">
        <v>164081.42000000001</v>
      </c>
      <c r="AH8372">
        <v>0</v>
      </c>
    </row>
    <row r="8373" spans="21:34" x14ac:dyDescent="0.25">
      <c r="U8373">
        <v>8372</v>
      </c>
      <c r="V8373">
        <v>15661034</v>
      </c>
      <c r="W8373" t="s">
        <v>1928</v>
      </c>
      <c r="X8373">
        <v>813</v>
      </c>
      <c r="Y8373" t="s">
        <v>378</v>
      </c>
      <c r="Z8373" t="s">
        <v>437</v>
      </c>
      <c r="AA8373">
        <v>29</v>
      </c>
      <c r="AB8373">
        <v>5</v>
      </c>
      <c r="AC8373">
        <v>106059.4</v>
      </c>
      <c r="AD8373">
        <v>1</v>
      </c>
      <c r="AE8373">
        <v>0</v>
      </c>
      <c r="AF8373">
        <v>0</v>
      </c>
      <c r="AG8373">
        <v>187976.88</v>
      </c>
      <c r="AH8373">
        <v>1</v>
      </c>
    </row>
    <row r="8374" spans="21:34" x14ac:dyDescent="0.25">
      <c r="U8374">
        <v>8373</v>
      </c>
      <c r="V8374">
        <v>15811958</v>
      </c>
      <c r="W8374" t="s">
        <v>3329</v>
      </c>
      <c r="X8374">
        <v>850</v>
      </c>
      <c r="Y8374" t="s">
        <v>378</v>
      </c>
      <c r="Z8374" t="s">
        <v>436</v>
      </c>
      <c r="AA8374">
        <v>44</v>
      </c>
      <c r="AB8374">
        <v>2</v>
      </c>
      <c r="AC8374">
        <v>112755.34</v>
      </c>
      <c r="AD8374">
        <v>2</v>
      </c>
      <c r="AE8374">
        <v>0</v>
      </c>
      <c r="AF8374">
        <v>0</v>
      </c>
      <c r="AG8374">
        <v>158171.35999999999</v>
      </c>
      <c r="AH8374">
        <v>0</v>
      </c>
    </row>
    <row r="8375" spans="21:34" x14ac:dyDescent="0.25">
      <c r="U8375">
        <v>8374</v>
      </c>
      <c r="V8375">
        <v>15785167</v>
      </c>
      <c r="W8375" t="s">
        <v>1040</v>
      </c>
      <c r="X8375">
        <v>795</v>
      </c>
      <c r="Y8375" t="s">
        <v>376</v>
      </c>
      <c r="Z8375" t="s">
        <v>436</v>
      </c>
      <c r="AA8375">
        <v>29</v>
      </c>
      <c r="AB8375">
        <v>4</v>
      </c>
      <c r="AC8375">
        <v>0</v>
      </c>
      <c r="AD8375">
        <v>2</v>
      </c>
      <c r="AE8375">
        <v>0</v>
      </c>
      <c r="AF8375">
        <v>0</v>
      </c>
      <c r="AG8375">
        <v>155711.64000000001</v>
      </c>
      <c r="AH8375">
        <v>0</v>
      </c>
    </row>
    <row r="8376" spans="21:34" x14ac:dyDescent="0.25">
      <c r="U8376">
        <v>8375</v>
      </c>
      <c r="V8376">
        <v>15646720</v>
      </c>
      <c r="W8376" t="s">
        <v>2459</v>
      </c>
      <c r="X8376">
        <v>628</v>
      </c>
      <c r="Y8376" t="s">
        <v>376</v>
      </c>
      <c r="Z8376" t="s">
        <v>437</v>
      </c>
      <c r="AA8376">
        <v>55</v>
      </c>
      <c r="AB8376">
        <v>7</v>
      </c>
      <c r="AC8376">
        <v>0</v>
      </c>
      <c r="AD8376">
        <v>3</v>
      </c>
      <c r="AE8376">
        <v>1</v>
      </c>
      <c r="AF8376">
        <v>0</v>
      </c>
      <c r="AG8376">
        <v>85890.75</v>
      </c>
      <c r="AH8376">
        <v>1</v>
      </c>
    </row>
    <row r="8377" spans="21:34" x14ac:dyDescent="0.25">
      <c r="U8377">
        <v>8376</v>
      </c>
      <c r="V8377">
        <v>15658614</v>
      </c>
      <c r="W8377" t="s">
        <v>653</v>
      </c>
      <c r="X8377">
        <v>565</v>
      </c>
      <c r="Y8377" t="s">
        <v>378</v>
      </c>
      <c r="Z8377" t="s">
        <v>437</v>
      </c>
      <c r="AA8377">
        <v>38</v>
      </c>
      <c r="AB8377">
        <v>7</v>
      </c>
      <c r="AC8377">
        <v>145400.69</v>
      </c>
      <c r="AD8377">
        <v>2</v>
      </c>
      <c r="AE8377">
        <v>1</v>
      </c>
      <c r="AF8377">
        <v>1</v>
      </c>
      <c r="AG8377">
        <v>83844.789999999994</v>
      </c>
      <c r="AH8377">
        <v>0</v>
      </c>
    </row>
    <row r="8378" spans="21:34" x14ac:dyDescent="0.25">
      <c r="U8378">
        <v>8377</v>
      </c>
      <c r="V8378">
        <v>15704657</v>
      </c>
      <c r="W8378" t="s">
        <v>3330</v>
      </c>
      <c r="X8378">
        <v>601</v>
      </c>
      <c r="Y8378" t="s">
        <v>374</v>
      </c>
      <c r="Z8378" t="s">
        <v>436</v>
      </c>
      <c r="AA8378">
        <v>39</v>
      </c>
      <c r="AB8378">
        <v>3</v>
      </c>
      <c r="AC8378">
        <v>72647.64</v>
      </c>
      <c r="AD8378">
        <v>1</v>
      </c>
      <c r="AE8378">
        <v>1</v>
      </c>
      <c r="AF8378">
        <v>0</v>
      </c>
      <c r="AG8378">
        <v>41777.9</v>
      </c>
      <c r="AH8378">
        <v>1</v>
      </c>
    </row>
    <row r="8379" spans="21:34" x14ac:dyDescent="0.25">
      <c r="U8379">
        <v>8378</v>
      </c>
      <c r="V8379">
        <v>15567147</v>
      </c>
      <c r="W8379" t="s">
        <v>3331</v>
      </c>
      <c r="X8379">
        <v>802</v>
      </c>
      <c r="Y8379" t="s">
        <v>376</v>
      </c>
      <c r="Z8379" t="s">
        <v>436</v>
      </c>
      <c r="AA8379">
        <v>40</v>
      </c>
      <c r="AB8379">
        <v>4</v>
      </c>
      <c r="AC8379">
        <v>0</v>
      </c>
      <c r="AD8379">
        <v>2</v>
      </c>
      <c r="AE8379">
        <v>1</v>
      </c>
      <c r="AF8379">
        <v>1</v>
      </c>
      <c r="AG8379">
        <v>81908.09</v>
      </c>
      <c r="AH8379">
        <v>0</v>
      </c>
    </row>
    <row r="8380" spans="21:34" x14ac:dyDescent="0.25">
      <c r="U8380">
        <v>8379</v>
      </c>
      <c r="V8380">
        <v>15701319</v>
      </c>
      <c r="W8380" t="s">
        <v>1566</v>
      </c>
      <c r="X8380">
        <v>614</v>
      </c>
      <c r="Y8380" t="s">
        <v>378</v>
      </c>
      <c r="Z8380" t="s">
        <v>437</v>
      </c>
      <c r="AA8380">
        <v>37</v>
      </c>
      <c r="AB8380">
        <v>6</v>
      </c>
      <c r="AC8380">
        <v>96340.81</v>
      </c>
      <c r="AD8380">
        <v>2</v>
      </c>
      <c r="AE8380">
        <v>1</v>
      </c>
      <c r="AF8380">
        <v>1</v>
      </c>
      <c r="AG8380">
        <v>139377.24</v>
      </c>
      <c r="AH8380">
        <v>1</v>
      </c>
    </row>
    <row r="8381" spans="21:34" x14ac:dyDescent="0.25">
      <c r="U8381">
        <v>8380</v>
      </c>
      <c r="V8381">
        <v>15745266</v>
      </c>
      <c r="W8381" t="s">
        <v>1548</v>
      </c>
      <c r="X8381">
        <v>434</v>
      </c>
      <c r="Y8381" t="s">
        <v>376</v>
      </c>
      <c r="Z8381" t="s">
        <v>436</v>
      </c>
      <c r="AA8381">
        <v>55</v>
      </c>
      <c r="AB8381">
        <v>6</v>
      </c>
      <c r="AC8381">
        <v>0</v>
      </c>
      <c r="AD8381">
        <v>1</v>
      </c>
      <c r="AE8381">
        <v>0</v>
      </c>
      <c r="AF8381">
        <v>1</v>
      </c>
      <c r="AG8381">
        <v>73562.05</v>
      </c>
      <c r="AH8381">
        <v>1</v>
      </c>
    </row>
    <row r="8382" spans="21:34" x14ac:dyDescent="0.25">
      <c r="U8382">
        <v>8381</v>
      </c>
      <c r="V8382">
        <v>15650437</v>
      </c>
      <c r="W8382" t="s">
        <v>1251</v>
      </c>
      <c r="X8382">
        <v>522</v>
      </c>
      <c r="Y8382" t="s">
        <v>378</v>
      </c>
      <c r="Z8382" t="s">
        <v>436</v>
      </c>
      <c r="AA8382">
        <v>32</v>
      </c>
      <c r="AB8382">
        <v>8</v>
      </c>
      <c r="AC8382">
        <v>124450.36</v>
      </c>
      <c r="AD8382">
        <v>2</v>
      </c>
      <c r="AE8382">
        <v>1</v>
      </c>
      <c r="AF8382">
        <v>1</v>
      </c>
      <c r="AG8382">
        <v>165786.1</v>
      </c>
      <c r="AH8382">
        <v>0</v>
      </c>
    </row>
    <row r="8383" spans="21:34" x14ac:dyDescent="0.25">
      <c r="U8383">
        <v>8382</v>
      </c>
      <c r="V8383">
        <v>15764314</v>
      </c>
      <c r="W8383" t="s">
        <v>1597</v>
      </c>
      <c r="X8383">
        <v>550</v>
      </c>
      <c r="Y8383" t="s">
        <v>378</v>
      </c>
      <c r="Z8383" t="s">
        <v>436</v>
      </c>
      <c r="AA8383">
        <v>36</v>
      </c>
      <c r="AB8383">
        <v>2</v>
      </c>
      <c r="AC8383">
        <v>113877.23</v>
      </c>
      <c r="AD8383">
        <v>2</v>
      </c>
      <c r="AE8383">
        <v>1</v>
      </c>
      <c r="AF8383">
        <v>0</v>
      </c>
      <c r="AG8383">
        <v>174921.91</v>
      </c>
      <c r="AH8383">
        <v>0</v>
      </c>
    </row>
    <row r="8384" spans="21:34" x14ac:dyDescent="0.25">
      <c r="U8384">
        <v>8383</v>
      </c>
      <c r="V8384">
        <v>15612594</v>
      </c>
      <c r="W8384" t="s">
        <v>2427</v>
      </c>
      <c r="X8384">
        <v>599</v>
      </c>
      <c r="Y8384" t="s">
        <v>376</v>
      </c>
      <c r="Z8384" t="s">
        <v>436</v>
      </c>
      <c r="AA8384">
        <v>25</v>
      </c>
      <c r="AB8384">
        <v>3</v>
      </c>
      <c r="AC8384">
        <v>0</v>
      </c>
      <c r="AD8384">
        <v>2</v>
      </c>
      <c r="AE8384">
        <v>1</v>
      </c>
      <c r="AF8384">
        <v>1</v>
      </c>
      <c r="AG8384">
        <v>120790.02</v>
      </c>
      <c r="AH8384">
        <v>0</v>
      </c>
    </row>
    <row r="8385" spans="21:34" x14ac:dyDescent="0.25">
      <c r="U8385">
        <v>8384</v>
      </c>
      <c r="V8385">
        <v>15593501</v>
      </c>
      <c r="W8385" t="s">
        <v>738</v>
      </c>
      <c r="X8385">
        <v>493</v>
      </c>
      <c r="Y8385" t="s">
        <v>374</v>
      </c>
      <c r="Z8385" t="s">
        <v>437</v>
      </c>
      <c r="AA8385">
        <v>36</v>
      </c>
      <c r="AB8385">
        <v>5</v>
      </c>
      <c r="AC8385">
        <v>148667.81</v>
      </c>
      <c r="AD8385">
        <v>2</v>
      </c>
      <c r="AE8385">
        <v>1</v>
      </c>
      <c r="AF8385">
        <v>0</v>
      </c>
      <c r="AG8385">
        <v>56092.51</v>
      </c>
      <c r="AH8385">
        <v>0</v>
      </c>
    </row>
    <row r="8386" spans="21:34" x14ac:dyDescent="0.25">
      <c r="U8386">
        <v>8385</v>
      </c>
      <c r="V8386">
        <v>15804150</v>
      </c>
      <c r="W8386" t="s">
        <v>1933</v>
      </c>
      <c r="X8386">
        <v>755</v>
      </c>
      <c r="Y8386" t="s">
        <v>374</v>
      </c>
      <c r="Z8386" t="s">
        <v>436</v>
      </c>
      <c r="AA8386">
        <v>34</v>
      </c>
      <c r="AB8386">
        <v>3</v>
      </c>
      <c r="AC8386">
        <v>0</v>
      </c>
      <c r="AD8386">
        <v>2</v>
      </c>
      <c r="AE8386">
        <v>1</v>
      </c>
      <c r="AF8386">
        <v>1</v>
      </c>
      <c r="AG8386">
        <v>158816.03</v>
      </c>
      <c r="AH8386">
        <v>0</v>
      </c>
    </row>
    <row r="8387" spans="21:34" x14ac:dyDescent="0.25">
      <c r="U8387">
        <v>8386</v>
      </c>
      <c r="V8387">
        <v>15649297</v>
      </c>
      <c r="W8387" t="s">
        <v>750</v>
      </c>
      <c r="X8387">
        <v>605</v>
      </c>
      <c r="Y8387" t="s">
        <v>374</v>
      </c>
      <c r="Z8387" t="s">
        <v>437</v>
      </c>
      <c r="AA8387">
        <v>62</v>
      </c>
      <c r="AB8387">
        <v>4</v>
      </c>
      <c r="AC8387">
        <v>111065.93</v>
      </c>
      <c r="AD8387">
        <v>2</v>
      </c>
      <c r="AE8387">
        <v>0</v>
      </c>
      <c r="AF8387">
        <v>1</v>
      </c>
      <c r="AG8387">
        <v>125660.99</v>
      </c>
      <c r="AH8387">
        <v>0</v>
      </c>
    </row>
    <row r="8388" spans="21:34" x14ac:dyDescent="0.25">
      <c r="U8388">
        <v>8387</v>
      </c>
      <c r="V8388">
        <v>15641110</v>
      </c>
      <c r="W8388" t="s">
        <v>3332</v>
      </c>
      <c r="X8388">
        <v>708</v>
      </c>
      <c r="Y8388" t="s">
        <v>374</v>
      </c>
      <c r="Z8388" t="s">
        <v>436</v>
      </c>
      <c r="AA8388">
        <v>41</v>
      </c>
      <c r="AB8388">
        <v>0</v>
      </c>
      <c r="AC8388">
        <v>0</v>
      </c>
      <c r="AD8388">
        <v>1</v>
      </c>
      <c r="AE8388">
        <v>1</v>
      </c>
      <c r="AF8388">
        <v>0</v>
      </c>
      <c r="AG8388">
        <v>128400.62</v>
      </c>
      <c r="AH8388">
        <v>0</v>
      </c>
    </row>
    <row r="8389" spans="21:34" x14ac:dyDescent="0.25">
      <c r="U8389">
        <v>8388</v>
      </c>
      <c r="V8389">
        <v>15660608</v>
      </c>
      <c r="W8389" t="s">
        <v>3087</v>
      </c>
      <c r="X8389">
        <v>699</v>
      </c>
      <c r="Y8389" t="s">
        <v>374</v>
      </c>
      <c r="Z8389" t="s">
        <v>436</v>
      </c>
      <c r="AA8389">
        <v>44</v>
      </c>
      <c r="AB8389">
        <v>8</v>
      </c>
      <c r="AC8389">
        <v>158697.60999999999</v>
      </c>
      <c r="AD8389">
        <v>1</v>
      </c>
      <c r="AE8389">
        <v>1</v>
      </c>
      <c r="AF8389">
        <v>0</v>
      </c>
      <c r="AG8389">
        <v>107181.22</v>
      </c>
      <c r="AH8389">
        <v>0</v>
      </c>
    </row>
    <row r="8390" spans="21:34" x14ac:dyDescent="0.25">
      <c r="U8390">
        <v>8389</v>
      </c>
      <c r="V8390">
        <v>15806570</v>
      </c>
      <c r="W8390" t="s">
        <v>1349</v>
      </c>
      <c r="X8390">
        <v>763</v>
      </c>
      <c r="Y8390" t="s">
        <v>374</v>
      </c>
      <c r="Z8390" t="s">
        <v>437</v>
      </c>
      <c r="AA8390">
        <v>53</v>
      </c>
      <c r="AB8390">
        <v>4</v>
      </c>
      <c r="AC8390">
        <v>0</v>
      </c>
      <c r="AD8390">
        <v>1</v>
      </c>
      <c r="AE8390">
        <v>1</v>
      </c>
      <c r="AF8390">
        <v>0</v>
      </c>
      <c r="AG8390">
        <v>77203.72</v>
      </c>
      <c r="AH8390">
        <v>1</v>
      </c>
    </row>
    <row r="8391" spans="21:34" x14ac:dyDescent="0.25">
      <c r="U8391">
        <v>8390</v>
      </c>
      <c r="V8391">
        <v>15715345</v>
      </c>
      <c r="W8391" t="s">
        <v>3001</v>
      </c>
      <c r="X8391">
        <v>743</v>
      </c>
      <c r="Y8391" t="s">
        <v>376</v>
      </c>
      <c r="Z8391" t="s">
        <v>436</v>
      </c>
      <c r="AA8391">
        <v>25</v>
      </c>
      <c r="AB8391">
        <v>6</v>
      </c>
      <c r="AC8391">
        <v>0</v>
      </c>
      <c r="AD8391">
        <v>2</v>
      </c>
      <c r="AE8391">
        <v>1</v>
      </c>
      <c r="AF8391">
        <v>0</v>
      </c>
      <c r="AG8391">
        <v>129740.11</v>
      </c>
      <c r="AH8391">
        <v>0</v>
      </c>
    </row>
    <row r="8392" spans="21:34" x14ac:dyDescent="0.25">
      <c r="U8392">
        <v>8391</v>
      </c>
      <c r="V8392">
        <v>15755521</v>
      </c>
      <c r="W8392" t="s">
        <v>774</v>
      </c>
      <c r="X8392">
        <v>660</v>
      </c>
      <c r="Y8392" t="s">
        <v>374</v>
      </c>
      <c r="Z8392" t="s">
        <v>437</v>
      </c>
      <c r="AA8392">
        <v>48</v>
      </c>
      <c r="AB8392">
        <v>0</v>
      </c>
      <c r="AC8392">
        <v>90044.32</v>
      </c>
      <c r="AD8392">
        <v>2</v>
      </c>
      <c r="AE8392">
        <v>0</v>
      </c>
      <c r="AF8392">
        <v>1</v>
      </c>
      <c r="AG8392">
        <v>187604.97</v>
      </c>
      <c r="AH8392">
        <v>1</v>
      </c>
    </row>
    <row r="8393" spans="21:34" x14ac:dyDescent="0.25">
      <c r="U8393">
        <v>8392</v>
      </c>
      <c r="V8393">
        <v>15579074</v>
      </c>
      <c r="W8393" t="s">
        <v>1683</v>
      </c>
      <c r="X8393">
        <v>619</v>
      </c>
      <c r="Y8393" t="s">
        <v>378</v>
      </c>
      <c r="Z8393" t="s">
        <v>436</v>
      </c>
      <c r="AA8393">
        <v>38</v>
      </c>
      <c r="AB8393">
        <v>10</v>
      </c>
      <c r="AC8393">
        <v>84651.79</v>
      </c>
      <c r="AD8393">
        <v>1</v>
      </c>
      <c r="AE8393">
        <v>1</v>
      </c>
      <c r="AF8393">
        <v>1</v>
      </c>
      <c r="AG8393">
        <v>184754.26</v>
      </c>
      <c r="AH8393">
        <v>0</v>
      </c>
    </row>
    <row r="8394" spans="21:34" x14ac:dyDescent="0.25">
      <c r="U8394">
        <v>8393</v>
      </c>
      <c r="V8394">
        <v>15641158</v>
      </c>
      <c r="W8394" t="s">
        <v>3333</v>
      </c>
      <c r="X8394">
        <v>739</v>
      </c>
      <c r="Y8394" t="s">
        <v>378</v>
      </c>
      <c r="Z8394" t="s">
        <v>436</v>
      </c>
      <c r="AA8394">
        <v>32</v>
      </c>
      <c r="AB8394">
        <v>3</v>
      </c>
      <c r="AC8394">
        <v>102128.27</v>
      </c>
      <c r="AD8394">
        <v>1</v>
      </c>
      <c r="AE8394">
        <v>1</v>
      </c>
      <c r="AF8394">
        <v>0</v>
      </c>
      <c r="AG8394">
        <v>63981.37</v>
      </c>
      <c r="AH8394">
        <v>1</v>
      </c>
    </row>
    <row r="8395" spans="21:34" x14ac:dyDescent="0.25">
      <c r="U8395">
        <v>8394</v>
      </c>
      <c r="V8395">
        <v>15752507</v>
      </c>
      <c r="W8395" t="s">
        <v>1586</v>
      </c>
      <c r="X8395">
        <v>769</v>
      </c>
      <c r="Y8395" t="s">
        <v>378</v>
      </c>
      <c r="Z8395" t="s">
        <v>436</v>
      </c>
      <c r="AA8395">
        <v>60</v>
      </c>
      <c r="AB8395">
        <v>9</v>
      </c>
      <c r="AC8395">
        <v>148846.39000000001</v>
      </c>
      <c r="AD8395">
        <v>1</v>
      </c>
      <c r="AE8395">
        <v>1</v>
      </c>
      <c r="AF8395">
        <v>0</v>
      </c>
      <c r="AG8395">
        <v>192831.67</v>
      </c>
      <c r="AH8395">
        <v>1</v>
      </c>
    </row>
    <row r="8396" spans="21:34" x14ac:dyDescent="0.25">
      <c r="U8396">
        <v>8395</v>
      </c>
      <c r="V8396">
        <v>15597983</v>
      </c>
      <c r="W8396" t="s">
        <v>947</v>
      </c>
      <c r="X8396">
        <v>692</v>
      </c>
      <c r="Y8396" t="s">
        <v>374</v>
      </c>
      <c r="Z8396" t="s">
        <v>436</v>
      </c>
      <c r="AA8396">
        <v>69</v>
      </c>
      <c r="AB8396">
        <v>10</v>
      </c>
      <c r="AC8396">
        <v>154953.94</v>
      </c>
      <c r="AD8396">
        <v>1</v>
      </c>
      <c r="AE8396">
        <v>1</v>
      </c>
      <c r="AF8396">
        <v>1</v>
      </c>
      <c r="AG8396">
        <v>70849.47</v>
      </c>
      <c r="AH8396">
        <v>0</v>
      </c>
    </row>
    <row r="8397" spans="21:34" x14ac:dyDescent="0.25">
      <c r="U8397">
        <v>8396</v>
      </c>
      <c r="V8397">
        <v>15586069</v>
      </c>
      <c r="W8397" t="s">
        <v>3334</v>
      </c>
      <c r="X8397">
        <v>560</v>
      </c>
      <c r="Y8397" t="s">
        <v>374</v>
      </c>
      <c r="Z8397" t="s">
        <v>437</v>
      </c>
      <c r="AA8397">
        <v>30</v>
      </c>
      <c r="AB8397">
        <v>0</v>
      </c>
      <c r="AC8397">
        <v>108883.29</v>
      </c>
      <c r="AD8397">
        <v>1</v>
      </c>
      <c r="AE8397">
        <v>1</v>
      </c>
      <c r="AF8397">
        <v>0</v>
      </c>
      <c r="AG8397">
        <v>27914.95</v>
      </c>
      <c r="AH8397">
        <v>0</v>
      </c>
    </row>
    <row r="8398" spans="21:34" x14ac:dyDescent="0.25">
      <c r="U8398">
        <v>8397</v>
      </c>
      <c r="V8398">
        <v>15655082</v>
      </c>
      <c r="W8398" t="s">
        <v>3335</v>
      </c>
      <c r="X8398">
        <v>607</v>
      </c>
      <c r="Y8398" t="s">
        <v>374</v>
      </c>
      <c r="Z8398" t="s">
        <v>437</v>
      </c>
      <c r="AA8398">
        <v>48</v>
      </c>
      <c r="AB8398">
        <v>4</v>
      </c>
      <c r="AC8398">
        <v>112070.86</v>
      </c>
      <c r="AD8398">
        <v>3</v>
      </c>
      <c r="AE8398">
        <v>1</v>
      </c>
      <c r="AF8398">
        <v>0</v>
      </c>
      <c r="AG8398">
        <v>173568.3</v>
      </c>
      <c r="AH8398">
        <v>1</v>
      </c>
    </row>
    <row r="8399" spans="21:34" x14ac:dyDescent="0.25">
      <c r="U8399">
        <v>8398</v>
      </c>
      <c r="V8399">
        <v>15720155</v>
      </c>
      <c r="W8399" t="s">
        <v>1266</v>
      </c>
      <c r="X8399">
        <v>630</v>
      </c>
      <c r="Y8399" t="s">
        <v>378</v>
      </c>
      <c r="Z8399" t="s">
        <v>436</v>
      </c>
      <c r="AA8399">
        <v>29</v>
      </c>
      <c r="AB8399">
        <v>6</v>
      </c>
      <c r="AC8399">
        <v>131354.39000000001</v>
      </c>
      <c r="AD8399">
        <v>1</v>
      </c>
      <c r="AE8399">
        <v>0</v>
      </c>
      <c r="AF8399">
        <v>1</v>
      </c>
      <c r="AG8399">
        <v>9324.31</v>
      </c>
      <c r="AH8399">
        <v>1</v>
      </c>
    </row>
    <row r="8400" spans="21:34" x14ac:dyDescent="0.25">
      <c r="U8400">
        <v>8399</v>
      </c>
      <c r="V8400">
        <v>15582116</v>
      </c>
      <c r="W8400" t="s">
        <v>774</v>
      </c>
      <c r="X8400">
        <v>767</v>
      </c>
      <c r="Y8400" t="s">
        <v>378</v>
      </c>
      <c r="Z8400" t="s">
        <v>437</v>
      </c>
      <c r="AA8400">
        <v>45</v>
      </c>
      <c r="AB8400">
        <v>7</v>
      </c>
      <c r="AC8400">
        <v>132746.20000000001</v>
      </c>
      <c r="AD8400">
        <v>2</v>
      </c>
      <c r="AE8400">
        <v>1</v>
      </c>
      <c r="AF8400">
        <v>0</v>
      </c>
      <c r="AG8400">
        <v>26628.880000000001</v>
      </c>
      <c r="AH8400">
        <v>1</v>
      </c>
    </row>
    <row r="8401" spans="21:34" x14ac:dyDescent="0.25">
      <c r="U8401">
        <v>8400</v>
      </c>
      <c r="V8401">
        <v>15749365</v>
      </c>
      <c r="W8401" t="s">
        <v>3336</v>
      </c>
      <c r="X8401">
        <v>543</v>
      </c>
      <c r="Y8401" t="s">
        <v>374</v>
      </c>
      <c r="Z8401" t="s">
        <v>437</v>
      </c>
      <c r="AA8401">
        <v>34</v>
      </c>
      <c r="AB8401">
        <v>8</v>
      </c>
      <c r="AC8401">
        <v>0</v>
      </c>
      <c r="AD8401">
        <v>2</v>
      </c>
      <c r="AE8401">
        <v>0</v>
      </c>
      <c r="AF8401">
        <v>1</v>
      </c>
      <c r="AG8401">
        <v>145601.79999999999</v>
      </c>
      <c r="AH8401">
        <v>0</v>
      </c>
    </row>
    <row r="8402" spans="21:34" x14ac:dyDescent="0.25">
      <c r="U8402">
        <v>8401</v>
      </c>
      <c r="V8402">
        <v>15632069</v>
      </c>
      <c r="W8402" t="s">
        <v>2229</v>
      </c>
      <c r="X8402">
        <v>776</v>
      </c>
      <c r="Y8402" t="s">
        <v>374</v>
      </c>
      <c r="Z8402" t="s">
        <v>436</v>
      </c>
      <c r="AA8402">
        <v>39</v>
      </c>
      <c r="AB8402">
        <v>8</v>
      </c>
      <c r="AC8402">
        <v>125211.55</v>
      </c>
      <c r="AD8402">
        <v>2</v>
      </c>
      <c r="AE8402">
        <v>1</v>
      </c>
      <c r="AF8402">
        <v>0</v>
      </c>
      <c r="AG8402">
        <v>144496.07</v>
      </c>
      <c r="AH8402">
        <v>0</v>
      </c>
    </row>
    <row r="8403" spans="21:34" x14ac:dyDescent="0.25">
      <c r="U8403">
        <v>8402</v>
      </c>
      <c r="V8403">
        <v>15663134</v>
      </c>
      <c r="W8403" t="s">
        <v>2064</v>
      </c>
      <c r="X8403">
        <v>535</v>
      </c>
      <c r="Y8403" t="s">
        <v>376</v>
      </c>
      <c r="Z8403" t="s">
        <v>436</v>
      </c>
      <c r="AA8403">
        <v>58</v>
      </c>
      <c r="AB8403">
        <v>1</v>
      </c>
      <c r="AC8403">
        <v>0</v>
      </c>
      <c r="AD8403">
        <v>2</v>
      </c>
      <c r="AE8403">
        <v>1</v>
      </c>
      <c r="AF8403">
        <v>1</v>
      </c>
      <c r="AG8403">
        <v>11779.98</v>
      </c>
      <c r="AH8403">
        <v>1</v>
      </c>
    </row>
    <row r="8404" spans="21:34" x14ac:dyDescent="0.25">
      <c r="U8404">
        <v>8403</v>
      </c>
      <c r="V8404">
        <v>15766683</v>
      </c>
      <c r="W8404" t="s">
        <v>3337</v>
      </c>
      <c r="X8404">
        <v>549</v>
      </c>
      <c r="Y8404" t="s">
        <v>378</v>
      </c>
      <c r="Z8404" t="s">
        <v>436</v>
      </c>
      <c r="AA8404">
        <v>36</v>
      </c>
      <c r="AB8404">
        <v>6</v>
      </c>
      <c r="AC8404">
        <v>139422.37</v>
      </c>
      <c r="AD8404">
        <v>1</v>
      </c>
      <c r="AE8404">
        <v>0</v>
      </c>
      <c r="AF8404">
        <v>0</v>
      </c>
      <c r="AG8404">
        <v>83983.39</v>
      </c>
      <c r="AH8404">
        <v>1</v>
      </c>
    </row>
    <row r="8405" spans="21:34" x14ac:dyDescent="0.25">
      <c r="U8405">
        <v>8404</v>
      </c>
      <c r="V8405">
        <v>15707219</v>
      </c>
      <c r="W8405" t="s">
        <v>3338</v>
      </c>
      <c r="X8405">
        <v>844</v>
      </c>
      <c r="Y8405" t="s">
        <v>374</v>
      </c>
      <c r="Z8405" t="s">
        <v>437</v>
      </c>
      <c r="AA8405">
        <v>28</v>
      </c>
      <c r="AB8405">
        <v>4</v>
      </c>
      <c r="AC8405">
        <v>0</v>
      </c>
      <c r="AD8405">
        <v>2</v>
      </c>
      <c r="AE8405">
        <v>0</v>
      </c>
      <c r="AF8405">
        <v>1</v>
      </c>
      <c r="AG8405">
        <v>123318.37</v>
      </c>
      <c r="AH8405">
        <v>0</v>
      </c>
    </row>
    <row r="8406" spans="21:34" x14ac:dyDescent="0.25">
      <c r="U8406">
        <v>8405</v>
      </c>
      <c r="V8406">
        <v>15709232</v>
      </c>
      <c r="W8406" t="s">
        <v>364</v>
      </c>
      <c r="X8406">
        <v>586</v>
      </c>
      <c r="Y8406" t="s">
        <v>378</v>
      </c>
      <c r="Z8406" t="s">
        <v>437</v>
      </c>
      <c r="AA8406">
        <v>47</v>
      </c>
      <c r="AB8406">
        <v>5</v>
      </c>
      <c r="AC8406">
        <v>157099.47</v>
      </c>
      <c r="AD8406">
        <v>2</v>
      </c>
      <c r="AE8406">
        <v>1</v>
      </c>
      <c r="AF8406">
        <v>1</v>
      </c>
      <c r="AG8406">
        <v>65481.86</v>
      </c>
      <c r="AH8406">
        <v>0</v>
      </c>
    </row>
    <row r="8407" spans="21:34" x14ac:dyDescent="0.25">
      <c r="U8407">
        <v>8406</v>
      </c>
      <c r="V8407">
        <v>15801351</v>
      </c>
      <c r="W8407" t="s">
        <v>1490</v>
      </c>
      <c r="X8407">
        <v>583</v>
      </c>
      <c r="Y8407" t="s">
        <v>374</v>
      </c>
      <c r="Z8407" t="s">
        <v>436</v>
      </c>
      <c r="AA8407">
        <v>40</v>
      </c>
      <c r="AB8407">
        <v>3</v>
      </c>
      <c r="AC8407">
        <v>0</v>
      </c>
      <c r="AD8407">
        <v>2</v>
      </c>
      <c r="AE8407">
        <v>1</v>
      </c>
      <c r="AF8407">
        <v>0</v>
      </c>
      <c r="AG8407">
        <v>47728</v>
      </c>
      <c r="AH8407">
        <v>0</v>
      </c>
    </row>
    <row r="8408" spans="21:34" x14ac:dyDescent="0.25">
      <c r="U8408">
        <v>8407</v>
      </c>
      <c r="V8408">
        <v>15578747</v>
      </c>
      <c r="W8408" t="s">
        <v>1623</v>
      </c>
      <c r="X8408">
        <v>701</v>
      </c>
      <c r="Y8408" t="s">
        <v>376</v>
      </c>
      <c r="Z8408" t="s">
        <v>436</v>
      </c>
      <c r="AA8408">
        <v>26</v>
      </c>
      <c r="AB8408">
        <v>5</v>
      </c>
      <c r="AC8408">
        <v>83600.240000000005</v>
      </c>
      <c r="AD8408">
        <v>1</v>
      </c>
      <c r="AE8408">
        <v>0</v>
      </c>
      <c r="AF8408">
        <v>1</v>
      </c>
      <c r="AG8408">
        <v>59195.05</v>
      </c>
      <c r="AH8408">
        <v>0</v>
      </c>
    </row>
    <row r="8409" spans="21:34" x14ac:dyDescent="0.25">
      <c r="U8409">
        <v>8408</v>
      </c>
      <c r="V8409">
        <v>15675626</v>
      </c>
      <c r="W8409" t="s">
        <v>1965</v>
      </c>
      <c r="X8409">
        <v>726</v>
      </c>
      <c r="Y8409" t="s">
        <v>374</v>
      </c>
      <c r="Z8409" t="s">
        <v>436</v>
      </c>
      <c r="AA8409">
        <v>28</v>
      </c>
      <c r="AB8409">
        <v>2</v>
      </c>
      <c r="AC8409">
        <v>0</v>
      </c>
      <c r="AD8409">
        <v>1</v>
      </c>
      <c r="AE8409">
        <v>0</v>
      </c>
      <c r="AF8409">
        <v>0</v>
      </c>
      <c r="AG8409">
        <v>98060.51</v>
      </c>
      <c r="AH8409">
        <v>0</v>
      </c>
    </row>
    <row r="8410" spans="21:34" x14ac:dyDescent="0.25">
      <c r="U8410">
        <v>8409</v>
      </c>
      <c r="V8410">
        <v>15583736</v>
      </c>
      <c r="W8410" t="s">
        <v>845</v>
      </c>
      <c r="X8410">
        <v>829</v>
      </c>
      <c r="Y8410" t="s">
        <v>378</v>
      </c>
      <c r="Z8410" t="s">
        <v>436</v>
      </c>
      <c r="AA8410">
        <v>36</v>
      </c>
      <c r="AB8410">
        <v>4</v>
      </c>
      <c r="AC8410">
        <v>81795.740000000005</v>
      </c>
      <c r="AD8410">
        <v>2</v>
      </c>
      <c r="AE8410">
        <v>1</v>
      </c>
      <c r="AF8410">
        <v>0</v>
      </c>
      <c r="AG8410">
        <v>90106.94</v>
      </c>
      <c r="AH8410">
        <v>0</v>
      </c>
    </row>
    <row r="8411" spans="21:34" x14ac:dyDescent="0.25">
      <c r="U8411">
        <v>8410</v>
      </c>
      <c r="V8411">
        <v>15590011</v>
      </c>
      <c r="W8411" t="s">
        <v>874</v>
      </c>
      <c r="X8411">
        <v>749</v>
      </c>
      <c r="Y8411" t="s">
        <v>376</v>
      </c>
      <c r="Z8411" t="s">
        <v>436</v>
      </c>
      <c r="AA8411">
        <v>38</v>
      </c>
      <c r="AB8411">
        <v>9</v>
      </c>
      <c r="AC8411">
        <v>129378.32</v>
      </c>
      <c r="AD8411">
        <v>1</v>
      </c>
      <c r="AE8411">
        <v>1</v>
      </c>
      <c r="AF8411">
        <v>1</v>
      </c>
      <c r="AG8411">
        <v>13549.34</v>
      </c>
      <c r="AH8411">
        <v>0</v>
      </c>
    </row>
    <row r="8412" spans="21:34" x14ac:dyDescent="0.25">
      <c r="U8412">
        <v>8411</v>
      </c>
      <c r="V8412">
        <v>15609913</v>
      </c>
      <c r="W8412" t="s">
        <v>705</v>
      </c>
      <c r="X8412">
        <v>743</v>
      </c>
      <c r="Y8412" t="s">
        <v>374</v>
      </c>
      <c r="Z8412" t="s">
        <v>437</v>
      </c>
      <c r="AA8412">
        <v>46</v>
      </c>
      <c r="AB8412">
        <v>9</v>
      </c>
      <c r="AC8412">
        <v>0</v>
      </c>
      <c r="AD8412">
        <v>1</v>
      </c>
      <c r="AE8412">
        <v>1</v>
      </c>
      <c r="AF8412">
        <v>0</v>
      </c>
      <c r="AG8412">
        <v>113436.08</v>
      </c>
      <c r="AH8412">
        <v>0</v>
      </c>
    </row>
    <row r="8413" spans="21:34" x14ac:dyDescent="0.25">
      <c r="U8413">
        <v>8412</v>
      </c>
      <c r="V8413">
        <v>15719479</v>
      </c>
      <c r="W8413" t="s">
        <v>2990</v>
      </c>
      <c r="X8413">
        <v>619</v>
      </c>
      <c r="Y8413" t="s">
        <v>376</v>
      </c>
      <c r="Z8413" t="s">
        <v>437</v>
      </c>
      <c r="AA8413">
        <v>56</v>
      </c>
      <c r="AB8413">
        <v>7</v>
      </c>
      <c r="AC8413">
        <v>0</v>
      </c>
      <c r="AD8413">
        <v>2</v>
      </c>
      <c r="AE8413">
        <v>1</v>
      </c>
      <c r="AF8413">
        <v>1</v>
      </c>
      <c r="AG8413">
        <v>42442.21</v>
      </c>
      <c r="AH8413">
        <v>0</v>
      </c>
    </row>
    <row r="8414" spans="21:34" x14ac:dyDescent="0.25">
      <c r="U8414">
        <v>8413</v>
      </c>
      <c r="V8414">
        <v>15575147</v>
      </c>
      <c r="W8414" t="s">
        <v>1351</v>
      </c>
      <c r="X8414">
        <v>699</v>
      </c>
      <c r="Y8414" t="s">
        <v>374</v>
      </c>
      <c r="Z8414" t="s">
        <v>436</v>
      </c>
      <c r="AA8414">
        <v>22</v>
      </c>
      <c r="AB8414">
        <v>9</v>
      </c>
      <c r="AC8414">
        <v>99339</v>
      </c>
      <c r="AD8414">
        <v>1</v>
      </c>
      <c r="AE8414">
        <v>1</v>
      </c>
      <c r="AF8414">
        <v>0</v>
      </c>
      <c r="AG8414">
        <v>68297.61</v>
      </c>
      <c r="AH8414">
        <v>1</v>
      </c>
    </row>
    <row r="8415" spans="21:34" x14ac:dyDescent="0.25">
      <c r="U8415">
        <v>8414</v>
      </c>
      <c r="V8415">
        <v>15597309</v>
      </c>
      <c r="W8415" t="s">
        <v>3180</v>
      </c>
      <c r="X8415">
        <v>749</v>
      </c>
      <c r="Y8415" t="s">
        <v>376</v>
      </c>
      <c r="Z8415" t="s">
        <v>436</v>
      </c>
      <c r="AA8415">
        <v>36</v>
      </c>
      <c r="AB8415">
        <v>7</v>
      </c>
      <c r="AC8415">
        <v>0</v>
      </c>
      <c r="AD8415">
        <v>2</v>
      </c>
      <c r="AE8415">
        <v>0</v>
      </c>
      <c r="AF8415">
        <v>0</v>
      </c>
      <c r="AG8415">
        <v>80134.649999999994</v>
      </c>
      <c r="AH8415">
        <v>0</v>
      </c>
    </row>
    <row r="8416" spans="21:34" x14ac:dyDescent="0.25">
      <c r="U8416">
        <v>8415</v>
      </c>
      <c r="V8416">
        <v>15648367</v>
      </c>
      <c r="W8416" t="s">
        <v>1066</v>
      </c>
      <c r="X8416">
        <v>600</v>
      </c>
      <c r="Y8416" t="s">
        <v>378</v>
      </c>
      <c r="Z8416" t="s">
        <v>437</v>
      </c>
      <c r="AA8416">
        <v>29</v>
      </c>
      <c r="AB8416">
        <v>6</v>
      </c>
      <c r="AC8416">
        <v>74430.100000000006</v>
      </c>
      <c r="AD8416">
        <v>2</v>
      </c>
      <c r="AE8416">
        <v>1</v>
      </c>
      <c r="AF8416">
        <v>1</v>
      </c>
      <c r="AG8416">
        <v>96051.1</v>
      </c>
      <c r="AH8416">
        <v>0</v>
      </c>
    </row>
    <row r="8417" spans="21:34" x14ac:dyDescent="0.25">
      <c r="U8417">
        <v>8416</v>
      </c>
      <c r="V8417">
        <v>15758031</v>
      </c>
      <c r="W8417" t="s">
        <v>1099</v>
      </c>
      <c r="X8417">
        <v>760</v>
      </c>
      <c r="Y8417" t="s">
        <v>376</v>
      </c>
      <c r="Z8417" t="s">
        <v>436</v>
      </c>
      <c r="AA8417">
        <v>38</v>
      </c>
      <c r="AB8417">
        <v>3</v>
      </c>
      <c r="AC8417">
        <v>91241.85</v>
      </c>
      <c r="AD8417">
        <v>1</v>
      </c>
      <c r="AE8417">
        <v>0</v>
      </c>
      <c r="AF8417">
        <v>1</v>
      </c>
      <c r="AG8417">
        <v>80682.350000000006</v>
      </c>
      <c r="AH8417">
        <v>0</v>
      </c>
    </row>
    <row r="8418" spans="21:34" x14ac:dyDescent="0.25">
      <c r="U8418">
        <v>8417</v>
      </c>
      <c r="V8418">
        <v>15751771</v>
      </c>
      <c r="W8418" t="s">
        <v>2966</v>
      </c>
      <c r="X8418">
        <v>528</v>
      </c>
      <c r="Y8418" t="s">
        <v>378</v>
      </c>
      <c r="Z8418" t="s">
        <v>436</v>
      </c>
      <c r="AA8418">
        <v>32</v>
      </c>
      <c r="AB8418">
        <v>2</v>
      </c>
      <c r="AC8418">
        <v>99092.45</v>
      </c>
      <c r="AD8418">
        <v>1</v>
      </c>
      <c r="AE8418">
        <v>0</v>
      </c>
      <c r="AF8418">
        <v>1</v>
      </c>
      <c r="AG8418">
        <v>111149.98</v>
      </c>
      <c r="AH8418">
        <v>0</v>
      </c>
    </row>
    <row r="8419" spans="21:34" x14ac:dyDescent="0.25">
      <c r="U8419">
        <v>8418</v>
      </c>
      <c r="V8419">
        <v>15689288</v>
      </c>
      <c r="W8419" t="s">
        <v>2202</v>
      </c>
      <c r="X8419">
        <v>630</v>
      </c>
      <c r="Y8419" t="s">
        <v>374</v>
      </c>
      <c r="Z8419" t="s">
        <v>437</v>
      </c>
      <c r="AA8419">
        <v>26</v>
      </c>
      <c r="AB8419">
        <v>5</v>
      </c>
      <c r="AC8419">
        <v>0</v>
      </c>
      <c r="AD8419">
        <v>2</v>
      </c>
      <c r="AE8419">
        <v>1</v>
      </c>
      <c r="AF8419">
        <v>0</v>
      </c>
      <c r="AG8419">
        <v>182612.38</v>
      </c>
      <c r="AH8419">
        <v>0</v>
      </c>
    </row>
    <row r="8420" spans="21:34" x14ac:dyDescent="0.25">
      <c r="U8420">
        <v>8419</v>
      </c>
      <c r="V8420">
        <v>15731026</v>
      </c>
      <c r="W8420" t="s">
        <v>1093</v>
      </c>
      <c r="X8420">
        <v>683</v>
      </c>
      <c r="Y8420" t="s">
        <v>378</v>
      </c>
      <c r="Z8420" t="s">
        <v>437</v>
      </c>
      <c r="AA8420">
        <v>39</v>
      </c>
      <c r="AB8420">
        <v>2</v>
      </c>
      <c r="AC8420">
        <v>100062.16</v>
      </c>
      <c r="AD8420">
        <v>2</v>
      </c>
      <c r="AE8420">
        <v>1</v>
      </c>
      <c r="AF8420">
        <v>0</v>
      </c>
      <c r="AG8420">
        <v>109201.43</v>
      </c>
      <c r="AH8420">
        <v>0</v>
      </c>
    </row>
    <row r="8421" spans="21:34" x14ac:dyDescent="0.25">
      <c r="U8421">
        <v>8420</v>
      </c>
      <c r="V8421">
        <v>15775809</v>
      </c>
      <c r="W8421" t="s">
        <v>2026</v>
      </c>
      <c r="X8421">
        <v>677</v>
      </c>
      <c r="Y8421" t="s">
        <v>378</v>
      </c>
      <c r="Z8421" t="s">
        <v>437</v>
      </c>
      <c r="AA8421">
        <v>26</v>
      </c>
      <c r="AB8421">
        <v>6</v>
      </c>
      <c r="AC8421">
        <v>98723.67</v>
      </c>
      <c r="AD8421">
        <v>1</v>
      </c>
      <c r="AE8421">
        <v>0</v>
      </c>
      <c r="AF8421">
        <v>1</v>
      </c>
      <c r="AG8421">
        <v>151146.67000000001</v>
      </c>
      <c r="AH8421">
        <v>0</v>
      </c>
    </row>
    <row r="8422" spans="21:34" x14ac:dyDescent="0.25">
      <c r="U8422">
        <v>8421</v>
      </c>
      <c r="V8422">
        <v>15743076</v>
      </c>
      <c r="W8422" t="s">
        <v>989</v>
      </c>
      <c r="X8422">
        <v>669</v>
      </c>
      <c r="Y8422" t="s">
        <v>376</v>
      </c>
      <c r="Z8422" t="s">
        <v>436</v>
      </c>
      <c r="AA8422">
        <v>29</v>
      </c>
      <c r="AB8422">
        <v>9</v>
      </c>
      <c r="AC8422">
        <v>0</v>
      </c>
      <c r="AD8422">
        <v>1</v>
      </c>
      <c r="AE8422">
        <v>1</v>
      </c>
      <c r="AF8422">
        <v>1</v>
      </c>
      <c r="AG8422">
        <v>93901.61</v>
      </c>
      <c r="AH8422">
        <v>0</v>
      </c>
    </row>
    <row r="8423" spans="21:34" x14ac:dyDescent="0.25">
      <c r="U8423">
        <v>8422</v>
      </c>
      <c r="V8423">
        <v>15658258</v>
      </c>
      <c r="W8423" t="s">
        <v>3339</v>
      </c>
      <c r="X8423">
        <v>693</v>
      </c>
      <c r="Y8423" t="s">
        <v>374</v>
      </c>
      <c r="Z8423" t="s">
        <v>436</v>
      </c>
      <c r="AA8423">
        <v>43</v>
      </c>
      <c r="AB8423">
        <v>6</v>
      </c>
      <c r="AC8423">
        <v>128760.32000000001</v>
      </c>
      <c r="AD8423">
        <v>1</v>
      </c>
      <c r="AE8423">
        <v>1</v>
      </c>
      <c r="AF8423">
        <v>0</v>
      </c>
      <c r="AG8423">
        <v>36342.79</v>
      </c>
      <c r="AH8423">
        <v>0</v>
      </c>
    </row>
    <row r="8424" spans="21:34" x14ac:dyDescent="0.25">
      <c r="U8424">
        <v>8423</v>
      </c>
      <c r="V8424">
        <v>15756321</v>
      </c>
      <c r="W8424" t="s">
        <v>863</v>
      </c>
      <c r="X8424">
        <v>612</v>
      </c>
      <c r="Y8424" t="s">
        <v>376</v>
      </c>
      <c r="Z8424" t="s">
        <v>437</v>
      </c>
      <c r="AA8424">
        <v>52</v>
      </c>
      <c r="AB8424">
        <v>5</v>
      </c>
      <c r="AC8424">
        <v>144772.69</v>
      </c>
      <c r="AD8424">
        <v>1</v>
      </c>
      <c r="AE8424">
        <v>0</v>
      </c>
      <c r="AF8424">
        <v>0</v>
      </c>
      <c r="AG8424">
        <v>98302.57</v>
      </c>
      <c r="AH8424">
        <v>1</v>
      </c>
    </row>
    <row r="8425" spans="21:34" x14ac:dyDescent="0.25">
      <c r="U8425">
        <v>8424</v>
      </c>
      <c r="V8425">
        <v>15706799</v>
      </c>
      <c r="W8425" t="s">
        <v>3340</v>
      </c>
      <c r="X8425">
        <v>719</v>
      </c>
      <c r="Y8425" t="s">
        <v>376</v>
      </c>
      <c r="Z8425" t="s">
        <v>436</v>
      </c>
      <c r="AA8425">
        <v>44</v>
      </c>
      <c r="AB8425">
        <v>4</v>
      </c>
      <c r="AC8425">
        <v>0</v>
      </c>
      <c r="AD8425">
        <v>1</v>
      </c>
      <c r="AE8425">
        <v>0</v>
      </c>
      <c r="AF8425">
        <v>0</v>
      </c>
      <c r="AG8425">
        <v>84972.9</v>
      </c>
      <c r="AH8425">
        <v>1</v>
      </c>
    </row>
    <row r="8426" spans="21:34" x14ac:dyDescent="0.25">
      <c r="U8426">
        <v>8425</v>
      </c>
      <c r="V8426">
        <v>15775703</v>
      </c>
      <c r="W8426" t="s">
        <v>1066</v>
      </c>
      <c r="X8426">
        <v>702</v>
      </c>
      <c r="Y8426" t="s">
        <v>374</v>
      </c>
      <c r="Z8426" t="s">
        <v>436</v>
      </c>
      <c r="AA8426">
        <v>26</v>
      </c>
      <c r="AB8426">
        <v>2</v>
      </c>
      <c r="AC8426">
        <v>71281.289999999994</v>
      </c>
      <c r="AD8426">
        <v>1</v>
      </c>
      <c r="AE8426">
        <v>1</v>
      </c>
      <c r="AF8426">
        <v>1</v>
      </c>
      <c r="AG8426">
        <v>108747.12</v>
      </c>
      <c r="AH8426">
        <v>1</v>
      </c>
    </row>
    <row r="8427" spans="21:34" x14ac:dyDescent="0.25">
      <c r="U8427">
        <v>8426</v>
      </c>
      <c r="V8427">
        <v>15642636</v>
      </c>
      <c r="W8427" t="s">
        <v>3341</v>
      </c>
      <c r="X8427">
        <v>755</v>
      </c>
      <c r="Y8427" t="s">
        <v>374</v>
      </c>
      <c r="Z8427" t="s">
        <v>436</v>
      </c>
      <c r="AA8427">
        <v>29</v>
      </c>
      <c r="AB8427">
        <v>9</v>
      </c>
      <c r="AC8427">
        <v>117035.89</v>
      </c>
      <c r="AD8427">
        <v>1</v>
      </c>
      <c r="AE8427">
        <v>1</v>
      </c>
      <c r="AF8427">
        <v>1</v>
      </c>
      <c r="AG8427">
        <v>21862.19</v>
      </c>
      <c r="AH8427">
        <v>0</v>
      </c>
    </row>
    <row r="8428" spans="21:34" x14ac:dyDescent="0.25">
      <c r="U8428">
        <v>8427</v>
      </c>
      <c r="V8428">
        <v>15704651</v>
      </c>
      <c r="W8428" t="s">
        <v>2672</v>
      </c>
      <c r="X8428">
        <v>514</v>
      </c>
      <c r="Y8428" t="s">
        <v>374</v>
      </c>
      <c r="Z8428" t="s">
        <v>436</v>
      </c>
      <c r="AA8428">
        <v>26</v>
      </c>
      <c r="AB8428">
        <v>1</v>
      </c>
      <c r="AC8428">
        <v>0</v>
      </c>
      <c r="AD8428">
        <v>2</v>
      </c>
      <c r="AE8428">
        <v>0</v>
      </c>
      <c r="AF8428">
        <v>0</v>
      </c>
      <c r="AG8428">
        <v>121551.93</v>
      </c>
      <c r="AH8428">
        <v>0</v>
      </c>
    </row>
    <row r="8429" spans="21:34" x14ac:dyDescent="0.25">
      <c r="U8429">
        <v>8428</v>
      </c>
      <c r="V8429">
        <v>15806771</v>
      </c>
      <c r="W8429" t="s">
        <v>2173</v>
      </c>
      <c r="X8429">
        <v>753</v>
      </c>
      <c r="Y8429" t="s">
        <v>374</v>
      </c>
      <c r="Z8429" t="s">
        <v>437</v>
      </c>
      <c r="AA8429">
        <v>40</v>
      </c>
      <c r="AB8429">
        <v>0</v>
      </c>
      <c r="AC8429">
        <v>3768.69</v>
      </c>
      <c r="AD8429">
        <v>2</v>
      </c>
      <c r="AE8429">
        <v>1</v>
      </c>
      <c r="AF8429">
        <v>0</v>
      </c>
      <c r="AG8429">
        <v>177065.24</v>
      </c>
      <c r="AH8429">
        <v>1</v>
      </c>
    </row>
    <row r="8430" spans="21:34" x14ac:dyDescent="0.25">
      <c r="U8430">
        <v>8429</v>
      </c>
      <c r="V8430">
        <v>15566735</v>
      </c>
      <c r="W8430" t="s">
        <v>1109</v>
      </c>
      <c r="X8430">
        <v>548</v>
      </c>
      <c r="Y8430" t="s">
        <v>378</v>
      </c>
      <c r="Z8430" t="s">
        <v>437</v>
      </c>
      <c r="AA8430">
        <v>36</v>
      </c>
      <c r="AB8430">
        <v>2</v>
      </c>
      <c r="AC8430">
        <v>108913.84</v>
      </c>
      <c r="AD8430">
        <v>2</v>
      </c>
      <c r="AE8430">
        <v>1</v>
      </c>
      <c r="AF8430">
        <v>1</v>
      </c>
      <c r="AG8430">
        <v>140460.01</v>
      </c>
      <c r="AH8430">
        <v>0</v>
      </c>
    </row>
    <row r="8431" spans="21:34" x14ac:dyDescent="0.25">
      <c r="U8431">
        <v>8430</v>
      </c>
      <c r="V8431">
        <v>15681671</v>
      </c>
      <c r="W8431" t="s">
        <v>2007</v>
      </c>
      <c r="X8431">
        <v>850</v>
      </c>
      <c r="Y8431" t="s">
        <v>378</v>
      </c>
      <c r="Z8431" t="s">
        <v>436</v>
      </c>
      <c r="AA8431">
        <v>28</v>
      </c>
      <c r="AB8431">
        <v>2</v>
      </c>
      <c r="AC8431">
        <v>101100.22</v>
      </c>
      <c r="AD8431">
        <v>2</v>
      </c>
      <c r="AE8431">
        <v>1</v>
      </c>
      <c r="AF8431">
        <v>1</v>
      </c>
      <c r="AG8431">
        <v>35337.31</v>
      </c>
      <c r="AH8431">
        <v>0</v>
      </c>
    </row>
    <row r="8432" spans="21:34" x14ac:dyDescent="0.25">
      <c r="U8432">
        <v>8431</v>
      </c>
      <c r="V8432">
        <v>15775949</v>
      </c>
      <c r="W8432" t="s">
        <v>695</v>
      </c>
      <c r="X8432">
        <v>612</v>
      </c>
      <c r="Y8432" t="s">
        <v>374</v>
      </c>
      <c r="Z8432" t="s">
        <v>437</v>
      </c>
      <c r="AA8432">
        <v>38</v>
      </c>
      <c r="AB8432">
        <v>7</v>
      </c>
      <c r="AC8432">
        <v>110615.47</v>
      </c>
      <c r="AD8432">
        <v>1</v>
      </c>
      <c r="AE8432">
        <v>1</v>
      </c>
      <c r="AF8432">
        <v>1</v>
      </c>
      <c r="AG8432">
        <v>193502.93</v>
      </c>
      <c r="AH8432">
        <v>0</v>
      </c>
    </row>
    <row r="8433" spans="21:34" x14ac:dyDescent="0.25">
      <c r="U8433">
        <v>8432</v>
      </c>
      <c r="V8433">
        <v>15586752</v>
      </c>
      <c r="W8433" t="s">
        <v>1868</v>
      </c>
      <c r="X8433">
        <v>628</v>
      </c>
      <c r="Y8433" t="s">
        <v>378</v>
      </c>
      <c r="Z8433" t="s">
        <v>436</v>
      </c>
      <c r="AA8433">
        <v>33</v>
      </c>
      <c r="AB8433">
        <v>8</v>
      </c>
      <c r="AC8433">
        <v>152143.89000000001</v>
      </c>
      <c r="AD8433">
        <v>1</v>
      </c>
      <c r="AE8433">
        <v>1</v>
      </c>
      <c r="AF8433">
        <v>1</v>
      </c>
      <c r="AG8433">
        <v>32174.03</v>
      </c>
      <c r="AH8433">
        <v>0</v>
      </c>
    </row>
    <row r="8434" spans="21:34" x14ac:dyDescent="0.25">
      <c r="U8434">
        <v>8433</v>
      </c>
      <c r="V8434">
        <v>15582519</v>
      </c>
      <c r="W8434" t="s">
        <v>949</v>
      </c>
      <c r="X8434">
        <v>479</v>
      </c>
      <c r="Y8434" t="s">
        <v>374</v>
      </c>
      <c r="Z8434" t="s">
        <v>436</v>
      </c>
      <c r="AA8434">
        <v>47</v>
      </c>
      <c r="AB8434">
        <v>6</v>
      </c>
      <c r="AC8434">
        <v>121797.09</v>
      </c>
      <c r="AD8434">
        <v>1</v>
      </c>
      <c r="AE8434">
        <v>0</v>
      </c>
      <c r="AF8434">
        <v>1</v>
      </c>
      <c r="AG8434">
        <v>5811.9</v>
      </c>
      <c r="AH8434">
        <v>1</v>
      </c>
    </row>
    <row r="8435" spans="21:34" x14ac:dyDescent="0.25">
      <c r="U8435">
        <v>8434</v>
      </c>
      <c r="V8435">
        <v>15658233</v>
      </c>
      <c r="W8435" t="s">
        <v>1393</v>
      </c>
      <c r="X8435">
        <v>724</v>
      </c>
      <c r="Y8435" t="s">
        <v>374</v>
      </c>
      <c r="Z8435" t="s">
        <v>437</v>
      </c>
      <c r="AA8435">
        <v>41</v>
      </c>
      <c r="AB8435">
        <v>5</v>
      </c>
      <c r="AC8435">
        <v>109798.25</v>
      </c>
      <c r="AD8435">
        <v>1</v>
      </c>
      <c r="AE8435">
        <v>0</v>
      </c>
      <c r="AF8435">
        <v>1</v>
      </c>
      <c r="AG8435">
        <v>149593.60999999999</v>
      </c>
      <c r="AH8435">
        <v>0</v>
      </c>
    </row>
    <row r="8436" spans="21:34" x14ac:dyDescent="0.25">
      <c r="U8436">
        <v>8435</v>
      </c>
      <c r="V8436">
        <v>15755330</v>
      </c>
      <c r="W8436" t="s">
        <v>1068</v>
      </c>
      <c r="X8436">
        <v>512</v>
      </c>
      <c r="Y8436" t="s">
        <v>378</v>
      </c>
      <c r="Z8436" t="s">
        <v>436</v>
      </c>
      <c r="AA8436">
        <v>41</v>
      </c>
      <c r="AB8436">
        <v>7</v>
      </c>
      <c r="AC8436">
        <v>122403.24</v>
      </c>
      <c r="AD8436">
        <v>1</v>
      </c>
      <c r="AE8436">
        <v>0</v>
      </c>
      <c r="AF8436">
        <v>1</v>
      </c>
      <c r="AG8436">
        <v>37439.9</v>
      </c>
      <c r="AH8436">
        <v>1</v>
      </c>
    </row>
    <row r="8437" spans="21:34" x14ac:dyDescent="0.25">
      <c r="U8437">
        <v>8436</v>
      </c>
      <c r="V8437">
        <v>15605072</v>
      </c>
      <c r="W8437" t="s">
        <v>1150</v>
      </c>
      <c r="X8437">
        <v>638</v>
      </c>
      <c r="Y8437" t="s">
        <v>374</v>
      </c>
      <c r="Z8437" t="s">
        <v>437</v>
      </c>
      <c r="AA8437">
        <v>43</v>
      </c>
      <c r="AB8437">
        <v>3</v>
      </c>
      <c r="AC8437">
        <v>145860.98000000001</v>
      </c>
      <c r="AD8437">
        <v>1</v>
      </c>
      <c r="AE8437">
        <v>1</v>
      </c>
      <c r="AF8437">
        <v>1</v>
      </c>
      <c r="AG8437">
        <v>142763.51</v>
      </c>
      <c r="AH8437">
        <v>1</v>
      </c>
    </row>
    <row r="8438" spans="21:34" x14ac:dyDescent="0.25">
      <c r="U8438">
        <v>8437</v>
      </c>
      <c r="V8438">
        <v>15617538</v>
      </c>
      <c r="W8438" t="s">
        <v>1119</v>
      </c>
      <c r="X8438">
        <v>834</v>
      </c>
      <c r="Y8438" t="s">
        <v>376</v>
      </c>
      <c r="Z8438" t="s">
        <v>436</v>
      </c>
      <c r="AA8438">
        <v>40</v>
      </c>
      <c r="AB8438">
        <v>7</v>
      </c>
      <c r="AC8438">
        <v>0</v>
      </c>
      <c r="AD8438">
        <v>2</v>
      </c>
      <c r="AE8438">
        <v>0</v>
      </c>
      <c r="AF8438">
        <v>0</v>
      </c>
      <c r="AG8438">
        <v>45038.74</v>
      </c>
      <c r="AH8438">
        <v>0</v>
      </c>
    </row>
    <row r="8439" spans="21:34" x14ac:dyDescent="0.25">
      <c r="U8439">
        <v>8438</v>
      </c>
      <c r="V8439">
        <v>15591428</v>
      </c>
      <c r="W8439" t="s">
        <v>2031</v>
      </c>
      <c r="X8439">
        <v>781</v>
      </c>
      <c r="Y8439" t="s">
        <v>374</v>
      </c>
      <c r="Z8439" t="s">
        <v>436</v>
      </c>
      <c r="AA8439">
        <v>29</v>
      </c>
      <c r="AB8439">
        <v>9</v>
      </c>
      <c r="AC8439">
        <v>0</v>
      </c>
      <c r="AD8439">
        <v>2</v>
      </c>
      <c r="AE8439">
        <v>0</v>
      </c>
      <c r="AF8439">
        <v>0</v>
      </c>
      <c r="AG8439">
        <v>172097.4</v>
      </c>
      <c r="AH8439">
        <v>0</v>
      </c>
    </row>
    <row r="8440" spans="21:34" x14ac:dyDescent="0.25">
      <c r="U8440">
        <v>8439</v>
      </c>
      <c r="V8440">
        <v>15692142</v>
      </c>
      <c r="W8440" t="s">
        <v>2656</v>
      </c>
      <c r="X8440">
        <v>707</v>
      </c>
      <c r="Y8440" t="s">
        <v>378</v>
      </c>
      <c r="Z8440" t="s">
        <v>437</v>
      </c>
      <c r="AA8440">
        <v>48</v>
      </c>
      <c r="AB8440">
        <v>7</v>
      </c>
      <c r="AC8440">
        <v>105086.74</v>
      </c>
      <c r="AD8440">
        <v>1</v>
      </c>
      <c r="AE8440">
        <v>1</v>
      </c>
      <c r="AF8440">
        <v>1</v>
      </c>
      <c r="AG8440">
        <v>180344.69</v>
      </c>
      <c r="AH8440">
        <v>1</v>
      </c>
    </row>
    <row r="8441" spans="21:34" x14ac:dyDescent="0.25">
      <c r="U8441">
        <v>8440</v>
      </c>
      <c r="V8441">
        <v>15692931</v>
      </c>
      <c r="W8441" t="s">
        <v>1375</v>
      </c>
      <c r="X8441">
        <v>670</v>
      </c>
      <c r="Y8441" t="s">
        <v>374</v>
      </c>
      <c r="Z8441" t="s">
        <v>436</v>
      </c>
      <c r="AA8441">
        <v>22</v>
      </c>
      <c r="AB8441">
        <v>2</v>
      </c>
      <c r="AC8441">
        <v>114991.45</v>
      </c>
      <c r="AD8441">
        <v>1</v>
      </c>
      <c r="AE8441">
        <v>1</v>
      </c>
      <c r="AF8441">
        <v>1</v>
      </c>
      <c r="AG8441">
        <v>37392.559999999998</v>
      </c>
      <c r="AH8441">
        <v>0</v>
      </c>
    </row>
    <row r="8442" spans="21:34" x14ac:dyDescent="0.25">
      <c r="U8442">
        <v>8441</v>
      </c>
      <c r="V8442">
        <v>15781127</v>
      </c>
      <c r="W8442" t="s">
        <v>1664</v>
      </c>
      <c r="X8442">
        <v>663</v>
      </c>
      <c r="Y8442" t="s">
        <v>376</v>
      </c>
      <c r="Z8442" t="s">
        <v>437</v>
      </c>
      <c r="AA8442">
        <v>33</v>
      </c>
      <c r="AB8442">
        <v>8</v>
      </c>
      <c r="AC8442">
        <v>96769.04</v>
      </c>
      <c r="AD8442">
        <v>1</v>
      </c>
      <c r="AE8442">
        <v>1</v>
      </c>
      <c r="AF8442">
        <v>1</v>
      </c>
      <c r="AG8442">
        <v>36864.050000000003</v>
      </c>
      <c r="AH8442">
        <v>0</v>
      </c>
    </row>
    <row r="8443" spans="21:34" x14ac:dyDescent="0.25">
      <c r="U8443">
        <v>8442</v>
      </c>
      <c r="V8443">
        <v>15677136</v>
      </c>
      <c r="W8443" t="s">
        <v>2279</v>
      </c>
      <c r="X8443">
        <v>624</v>
      </c>
      <c r="Y8443" t="s">
        <v>374</v>
      </c>
      <c r="Z8443" t="s">
        <v>437</v>
      </c>
      <c r="AA8443">
        <v>23</v>
      </c>
      <c r="AB8443">
        <v>5</v>
      </c>
      <c r="AC8443">
        <v>0</v>
      </c>
      <c r="AD8443">
        <v>2</v>
      </c>
      <c r="AE8443">
        <v>0</v>
      </c>
      <c r="AF8443">
        <v>0</v>
      </c>
      <c r="AG8443">
        <v>132418.59</v>
      </c>
      <c r="AH8443">
        <v>0</v>
      </c>
    </row>
    <row r="8444" spans="21:34" x14ac:dyDescent="0.25">
      <c r="U8444">
        <v>8443</v>
      </c>
      <c r="V8444">
        <v>15677828</v>
      </c>
      <c r="W8444" t="s">
        <v>3342</v>
      </c>
      <c r="X8444">
        <v>598</v>
      </c>
      <c r="Y8444" t="s">
        <v>374</v>
      </c>
      <c r="Z8444" t="s">
        <v>437</v>
      </c>
      <c r="AA8444">
        <v>34</v>
      </c>
      <c r="AB8444">
        <v>4</v>
      </c>
      <c r="AC8444">
        <v>0</v>
      </c>
      <c r="AD8444">
        <v>2</v>
      </c>
      <c r="AE8444">
        <v>0</v>
      </c>
      <c r="AF8444">
        <v>0</v>
      </c>
      <c r="AG8444">
        <v>60894.26</v>
      </c>
      <c r="AH8444">
        <v>0</v>
      </c>
    </row>
    <row r="8445" spans="21:34" x14ac:dyDescent="0.25">
      <c r="U8445">
        <v>8444</v>
      </c>
      <c r="V8445">
        <v>15567897</v>
      </c>
      <c r="W8445" t="s">
        <v>897</v>
      </c>
      <c r="X8445">
        <v>619</v>
      </c>
      <c r="Y8445" t="s">
        <v>378</v>
      </c>
      <c r="Z8445" t="s">
        <v>436</v>
      </c>
      <c r="AA8445">
        <v>23</v>
      </c>
      <c r="AB8445">
        <v>5</v>
      </c>
      <c r="AC8445">
        <v>132725.1</v>
      </c>
      <c r="AD8445">
        <v>1</v>
      </c>
      <c r="AE8445">
        <v>1</v>
      </c>
      <c r="AF8445">
        <v>1</v>
      </c>
      <c r="AG8445">
        <v>143913.32999999999</v>
      </c>
      <c r="AH8445">
        <v>0</v>
      </c>
    </row>
    <row r="8446" spans="21:34" x14ac:dyDescent="0.25">
      <c r="U8446">
        <v>8445</v>
      </c>
      <c r="V8446">
        <v>15793641</v>
      </c>
      <c r="W8446" t="s">
        <v>2163</v>
      </c>
      <c r="X8446">
        <v>792</v>
      </c>
      <c r="Y8446" t="s">
        <v>374</v>
      </c>
      <c r="Z8446" t="s">
        <v>437</v>
      </c>
      <c r="AA8446">
        <v>70</v>
      </c>
      <c r="AB8446">
        <v>3</v>
      </c>
      <c r="AC8446">
        <v>0</v>
      </c>
      <c r="AD8446">
        <v>2</v>
      </c>
      <c r="AE8446">
        <v>1</v>
      </c>
      <c r="AF8446">
        <v>1</v>
      </c>
      <c r="AG8446">
        <v>172240.27</v>
      </c>
      <c r="AH8446">
        <v>0</v>
      </c>
    </row>
    <row r="8447" spans="21:34" x14ac:dyDescent="0.25">
      <c r="U8447">
        <v>8446</v>
      </c>
      <c r="V8447">
        <v>15678333</v>
      </c>
      <c r="W8447" t="s">
        <v>2581</v>
      </c>
      <c r="X8447">
        <v>683</v>
      </c>
      <c r="Y8447" t="s">
        <v>374</v>
      </c>
      <c r="Z8447" t="s">
        <v>437</v>
      </c>
      <c r="AA8447">
        <v>26</v>
      </c>
      <c r="AB8447">
        <v>7</v>
      </c>
      <c r="AC8447">
        <v>0</v>
      </c>
      <c r="AD8447">
        <v>2</v>
      </c>
      <c r="AE8447">
        <v>1</v>
      </c>
      <c r="AF8447">
        <v>0</v>
      </c>
      <c r="AG8447">
        <v>86619.77</v>
      </c>
      <c r="AH8447">
        <v>0</v>
      </c>
    </row>
    <row r="8448" spans="21:34" x14ac:dyDescent="0.25">
      <c r="U8448">
        <v>8447</v>
      </c>
      <c r="V8448">
        <v>15630511</v>
      </c>
      <c r="W8448" t="s">
        <v>3343</v>
      </c>
      <c r="X8448">
        <v>691</v>
      </c>
      <c r="Y8448" t="s">
        <v>374</v>
      </c>
      <c r="Z8448" t="s">
        <v>437</v>
      </c>
      <c r="AA8448">
        <v>33</v>
      </c>
      <c r="AB8448">
        <v>6</v>
      </c>
      <c r="AC8448">
        <v>0</v>
      </c>
      <c r="AD8448">
        <v>2</v>
      </c>
      <c r="AE8448">
        <v>1</v>
      </c>
      <c r="AF8448">
        <v>0</v>
      </c>
      <c r="AG8448">
        <v>164074.89000000001</v>
      </c>
      <c r="AH8448">
        <v>0</v>
      </c>
    </row>
    <row r="8449" spans="21:34" x14ac:dyDescent="0.25">
      <c r="U8449">
        <v>8448</v>
      </c>
      <c r="V8449">
        <v>15792627</v>
      </c>
      <c r="W8449" t="s">
        <v>1551</v>
      </c>
      <c r="X8449">
        <v>765</v>
      </c>
      <c r="Y8449" t="s">
        <v>376</v>
      </c>
      <c r="Z8449" t="s">
        <v>437</v>
      </c>
      <c r="AA8449">
        <v>33</v>
      </c>
      <c r="AB8449">
        <v>5</v>
      </c>
      <c r="AC8449">
        <v>84557.82</v>
      </c>
      <c r="AD8449">
        <v>1</v>
      </c>
      <c r="AE8449">
        <v>1</v>
      </c>
      <c r="AF8449">
        <v>1</v>
      </c>
      <c r="AG8449">
        <v>69039.429999999993</v>
      </c>
      <c r="AH8449">
        <v>0</v>
      </c>
    </row>
    <row r="8450" spans="21:34" x14ac:dyDescent="0.25">
      <c r="U8450">
        <v>8449</v>
      </c>
      <c r="V8450">
        <v>15717191</v>
      </c>
      <c r="W8450" t="s">
        <v>1525</v>
      </c>
      <c r="X8450">
        <v>508</v>
      </c>
      <c r="Y8450" t="s">
        <v>374</v>
      </c>
      <c r="Z8450" t="s">
        <v>436</v>
      </c>
      <c r="AA8450">
        <v>49</v>
      </c>
      <c r="AB8450">
        <v>1</v>
      </c>
      <c r="AC8450">
        <v>93817.41</v>
      </c>
      <c r="AD8450">
        <v>2</v>
      </c>
      <c r="AE8450">
        <v>1</v>
      </c>
      <c r="AF8450">
        <v>1</v>
      </c>
      <c r="AG8450">
        <v>132468.76</v>
      </c>
      <c r="AH8450">
        <v>1</v>
      </c>
    </row>
    <row r="8451" spans="21:34" x14ac:dyDescent="0.25">
      <c r="U8451">
        <v>8450</v>
      </c>
      <c r="V8451">
        <v>15625716</v>
      </c>
      <c r="W8451" t="s">
        <v>1783</v>
      </c>
      <c r="X8451">
        <v>637</v>
      </c>
      <c r="Y8451" t="s">
        <v>374</v>
      </c>
      <c r="Z8451" t="s">
        <v>437</v>
      </c>
      <c r="AA8451">
        <v>33</v>
      </c>
      <c r="AB8451">
        <v>9</v>
      </c>
      <c r="AC8451">
        <v>113913.53</v>
      </c>
      <c r="AD8451">
        <v>1</v>
      </c>
      <c r="AE8451">
        <v>0</v>
      </c>
      <c r="AF8451">
        <v>1</v>
      </c>
      <c r="AG8451">
        <v>65316.5</v>
      </c>
      <c r="AH8451">
        <v>0</v>
      </c>
    </row>
    <row r="8452" spans="21:34" x14ac:dyDescent="0.25">
      <c r="U8452">
        <v>8451</v>
      </c>
      <c r="V8452">
        <v>15710053</v>
      </c>
      <c r="W8452" t="s">
        <v>3344</v>
      </c>
      <c r="X8452">
        <v>667</v>
      </c>
      <c r="Y8452" t="s">
        <v>378</v>
      </c>
      <c r="Z8452" t="s">
        <v>437</v>
      </c>
      <c r="AA8452">
        <v>44</v>
      </c>
      <c r="AB8452">
        <v>5</v>
      </c>
      <c r="AC8452">
        <v>140406.68</v>
      </c>
      <c r="AD8452">
        <v>2</v>
      </c>
      <c r="AE8452">
        <v>0</v>
      </c>
      <c r="AF8452">
        <v>1</v>
      </c>
      <c r="AG8452">
        <v>57164.19</v>
      </c>
      <c r="AH8452">
        <v>0</v>
      </c>
    </row>
    <row r="8453" spans="21:34" x14ac:dyDescent="0.25">
      <c r="U8453">
        <v>8452</v>
      </c>
      <c r="V8453">
        <v>15580043</v>
      </c>
      <c r="W8453" t="s">
        <v>1476</v>
      </c>
      <c r="X8453">
        <v>575</v>
      </c>
      <c r="Y8453" t="s">
        <v>376</v>
      </c>
      <c r="Z8453" t="s">
        <v>437</v>
      </c>
      <c r="AA8453">
        <v>22</v>
      </c>
      <c r="AB8453">
        <v>8</v>
      </c>
      <c r="AC8453">
        <v>105229.34</v>
      </c>
      <c r="AD8453">
        <v>1</v>
      </c>
      <c r="AE8453">
        <v>1</v>
      </c>
      <c r="AF8453">
        <v>1</v>
      </c>
      <c r="AG8453">
        <v>34397.08</v>
      </c>
      <c r="AH8453">
        <v>0</v>
      </c>
    </row>
    <row r="8454" spans="21:34" x14ac:dyDescent="0.25">
      <c r="U8454">
        <v>8453</v>
      </c>
      <c r="V8454">
        <v>15601410</v>
      </c>
      <c r="W8454" t="s">
        <v>778</v>
      </c>
      <c r="X8454">
        <v>744</v>
      </c>
      <c r="Y8454" t="s">
        <v>376</v>
      </c>
      <c r="Z8454" t="s">
        <v>437</v>
      </c>
      <c r="AA8454">
        <v>46</v>
      </c>
      <c r="AB8454">
        <v>1</v>
      </c>
      <c r="AC8454">
        <v>0</v>
      </c>
      <c r="AD8454">
        <v>3</v>
      </c>
      <c r="AE8454">
        <v>1</v>
      </c>
      <c r="AF8454">
        <v>1</v>
      </c>
      <c r="AG8454">
        <v>177431.59</v>
      </c>
      <c r="AH8454">
        <v>1</v>
      </c>
    </row>
    <row r="8455" spans="21:34" x14ac:dyDescent="0.25">
      <c r="U8455">
        <v>8454</v>
      </c>
      <c r="V8455">
        <v>15684669</v>
      </c>
      <c r="W8455" t="s">
        <v>1868</v>
      </c>
      <c r="X8455">
        <v>567</v>
      </c>
      <c r="Y8455" t="s">
        <v>374</v>
      </c>
      <c r="Z8455" t="s">
        <v>437</v>
      </c>
      <c r="AA8455">
        <v>41</v>
      </c>
      <c r="AB8455">
        <v>9</v>
      </c>
      <c r="AC8455">
        <v>137891.35</v>
      </c>
      <c r="AD8455">
        <v>1</v>
      </c>
      <c r="AE8455">
        <v>1</v>
      </c>
      <c r="AF8455">
        <v>0</v>
      </c>
      <c r="AG8455">
        <v>142009.46</v>
      </c>
      <c r="AH8455">
        <v>1</v>
      </c>
    </row>
    <row r="8456" spans="21:34" x14ac:dyDescent="0.25">
      <c r="U8456">
        <v>8455</v>
      </c>
      <c r="V8456">
        <v>15619083</v>
      </c>
      <c r="W8456" t="s">
        <v>3345</v>
      </c>
      <c r="X8456">
        <v>502</v>
      </c>
      <c r="Y8456" t="s">
        <v>374</v>
      </c>
      <c r="Z8456" t="s">
        <v>437</v>
      </c>
      <c r="AA8456">
        <v>35</v>
      </c>
      <c r="AB8456">
        <v>6</v>
      </c>
      <c r="AC8456">
        <v>0</v>
      </c>
      <c r="AD8456">
        <v>2</v>
      </c>
      <c r="AE8456">
        <v>1</v>
      </c>
      <c r="AF8456">
        <v>1</v>
      </c>
      <c r="AG8456">
        <v>80618.47</v>
      </c>
      <c r="AH8456">
        <v>0</v>
      </c>
    </row>
    <row r="8457" spans="21:34" x14ac:dyDescent="0.25">
      <c r="U8457">
        <v>8456</v>
      </c>
      <c r="V8457">
        <v>15692207</v>
      </c>
      <c r="W8457" t="s">
        <v>3346</v>
      </c>
      <c r="X8457">
        <v>609</v>
      </c>
      <c r="Y8457" t="s">
        <v>374</v>
      </c>
      <c r="Z8457" t="s">
        <v>437</v>
      </c>
      <c r="AA8457">
        <v>53</v>
      </c>
      <c r="AB8457">
        <v>6</v>
      </c>
      <c r="AC8457">
        <v>0</v>
      </c>
      <c r="AD8457">
        <v>2</v>
      </c>
      <c r="AE8457">
        <v>1</v>
      </c>
      <c r="AF8457">
        <v>1</v>
      </c>
      <c r="AG8457">
        <v>124218.27</v>
      </c>
      <c r="AH8457">
        <v>0</v>
      </c>
    </row>
    <row r="8458" spans="21:34" x14ac:dyDescent="0.25">
      <c r="U8458">
        <v>8457</v>
      </c>
      <c r="V8458">
        <v>15730705</v>
      </c>
      <c r="W8458" t="s">
        <v>2022</v>
      </c>
      <c r="X8458">
        <v>715</v>
      </c>
      <c r="Y8458" t="s">
        <v>374</v>
      </c>
      <c r="Z8458" t="s">
        <v>436</v>
      </c>
      <c r="AA8458">
        <v>37</v>
      </c>
      <c r="AB8458">
        <v>9</v>
      </c>
      <c r="AC8458">
        <v>165252.51999999999</v>
      </c>
      <c r="AD8458">
        <v>1</v>
      </c>
      <c r="AE8458">
        <v>1</v>
      </c>
      <c r="AF8458">
        <v>0</v>
      </c>
      <c r="AG8458">
        <v>85286.3</v>
      </c>
      <c r="AH8458">
        <v>0</v>
      </c>
    </row>
    <row r="8459" spans="21:34" x14ac:dyDescent="0.25">
      <c r="U8459">
        <v>8458</v>
      </c>
      <c r="V8459">
        <v>15749688</v>
      </c>
      <c r="W8459" t="s">
        <v>1081</v>
      </c>
      <c r="X8459">
        <v>541</v>
      </c>
      <c r="Y8459" t="s">
        <v>374</v>
      </c>
      <c r="Z8459" t="s">
        <v>436</v>
      </c>
      <c r="AA8459">
        <v>32</v>
      </c>
      <c r="AB8459">
        <v>8</v>
      </c>
      <c r="AC8459">
        <v>0</v>
      </c>
      <c r="AD8459">
        <v>2</v>
      </c>
      <c r="AE8459">
        <v>0</v>
      </c>
      <c r="AF8459">
        <v>0</v>
      </c>
      <c r="AG8459">
        <v>40889.14</v>
      </c>
      <c r="AH8459">
        <v>0</v>
      </c>
    </row>
    <row r="8460" spans="21:34" x14ac:dyDescent="0.25">
      <c r="U8460">
        <v>8459</v>
      </c>
      <c r="V8460">
        <v>15728542</v>
      </c>
      <c r="W8460" t="s">
        <v>1575</v>
      </c>
      <c r="X8460">
        <v>850</v>
      </c>
      <c r="Y8460" t="s">
        <v>374</v>
      </c>
      <c r="Z8460" t="s">
        <v>437</v>
      </c>
      <c r="AA8460">
        <v>71</v>
      </c>
      <c r="AB8460">
        <v>4</v>
      </c>
      <c r="AC8460">
        <v>0</v>
      </c>
      <c r="AD8460">
        <v>2</v>
      </c>
      <c r="AE8460">
        <v>1</v>
      </c>
      <c r="AF8460">
        <v>1</v>
      </c>
      <c r="AG8460">
        <v>107236.87</v>
      </c>
      <c r="AH8460">
        <v>0</v>
      </c>
    </row>
    <row r="8461" spans="21:34" x14ac:dyDescent="0.25">
      <c r="U8461">
        <v>8460</v>
      </c>
      <c r="V8461">
        <v>15760063</v>
      </c>
      <c r="W8461" t="s">
        <v>2338</v>
      </c>
      <c r="X8461">
        <v>595</v>
      </c>
      <c r="Y8461" t="s">
        <v>376</v>
      </c>
      <c r="Z8461" t="s">
        <v>436</v>
      </c>
      <c r="AA8461">
        <v>23</v>
      </c>
      <c r="AB8461">
        <v>7</v>
      </c>
      <c r="AC8461">
        <v>0</v>
      </c>
      <c r="AD8461">
        <v>2</v>
      </c>
      <c r="AE8461">
        <v>1</v>
      </c>
      <c r="AF8461">
        <v>1</v>
      </c>
      <c r="AG8461">
        <v>168085.97</v>
      </c>
      <c r="AH8461">
        <v>0</v>
      </c>
    </row>
    <row r="8462" spans="21:34" x14ac:dyDescent="0.25">
      <c r="U8462">
        <v>8461</v>
      </c>
      <c r="V8462">
        <v>15658982</v>
      </c>
      <c r="W8462" t="s">
        <v>1170</v>
      </c>
      <c r="X8462">
        <v>650</v>
      </c>
      <c r="Y8462" t="s">
        <v>378</v>
      </c>
      <c r="Z8462" t="s">
        <v>437</v>
      </c>
      <c r="AA8462">
        <v>28</v>
      </c>
      <c r="AB8462">
        <v>5</v>
      </c>
      <c r="AC8462">
        <v>122034.4</v>
      </c>
      <c r="AD8462">
        <v>3</v>
      </c>
      <c r="AE8462">
        <v>0</v>
      </c>
      <c r="AF8462">
        <v>1</v>
      </c>
      <c r="AG8462">
        <v>146663.43</v>
      </c>
      <c r="AH8462">
        <v>1</v>
      </c>
    </row>
    <row r="8463" spans="21:34" x14ac:dyDescent="0.25">
      <c r="U8463">
        <v>8462</v>
      </c>
      <c r="V8463">
        <v>15758769</v>
      </c>
      <c r="W8463" t="s">
        <v>3347</v>
      </c>
      <c r="X8463">
        <v>625</v>
      </c>
      <c r="Y8463" t="s">
        <v>374</v>
      </c>
      <c r="Z8463" t="s">
        <v>437</v>
      </c>
      <c r="AA8463">
        <v>44</v>
      </c>
      <c r="AB8463">
        <v>7</v>
      </c>
      <c r="AC8463">
        <v>0</v>
      </c>
      <c r="AD8463">
        <v>1</v>
      </c>
      <c r="AE8463">
        <v>1</v>
      </c>
      <c r="AF8463">
        <v>0</v>
      </c>
      <c r="AG8463">
        <v>4791.8</v>
      </c>
      <c r="AH8463">
        <v>0</v>
      </c>
    </row>
    <row r="8464" spans="21:34" x14ac:dyDescent="0.25">
      <c r="U8464">
        <v>8463</v>
      </c>
      <c r="V8464">
        <v>15778481</v>
      </c>
      <c r="W8464" t="s">
        <v>2349</v>
      </c>
      <c r="X8464">
        <v>817</v>
      </c>
      <c r="Y8464" t="s">
        <v>374</v>
      </c>
      <c r="Z8464" t="s">
        <v>436</v>
      </c>
      <c r="AA8464">
        <v>59</v>
      </c>
      <c r="AB8464">
        <v>1</v>
      </c>
      <c r="AC8464">
        <v>118962.58</v>
      </c>
      <c r="AD8464">
        <v>1</v>
      </c>
      <c r="AE8464">
        <v>1</v>
      </c>
      <c r="AF8464">
        <v>1</v>
      </c>
      <c r="AG8464">
        <v>120819.58</v>
      </c>
      <c r="AH8464">
        <v>0</v>
      </c>
    </row>
    <row r="8465" spans="21:34" x14ac:dyDescent="0.25">
      <c r="U8465">
        <v>8464</v>
      </c>
      <c r="V8465">
        <v>15661162</v>
      </c>
      <c r="W8465" t="s">
        <v>1607</v>
      </c>
      <c r="X8465">
        <v>526</v>
      </c>
      <c r="Y8465" t="s">
        <v>376</v>
      </c>
      <c r="Z8465" t="s">
        <v>436</v>
      </c>
      <c r="AA8465">
        <v>49</v>
      </c>
      <c r="AB8465">
        <v>2</v>
      </c>
      <c r="AC8465">
        <v>0</v>
      </c>
      <c r="AD8465">
        <v>1</v>
      </c>
      <c r="AE8465">
        <v>1</v>
      </c>
      <c r="AF8465">
        <v>0</v>
      </c>
      <c r="AG8465">
        <v>114539.67</v>
      </c>
      <c r="AH8465">
        <v>1</v>
      </c>
    </row>
    <row r="8466" spans="21:34" x14ac:dyDescent="0.25">
      <c r="U8466">
        <v>8465</v>
      </c>
      <c r="V8466">
        <v>15568164</v>
      </c>
      <c r="W8466" t="s">
        <v>3348</v>
      </c>
      <c r="X8466">
        <v>850</v>
      </c>
      <c r="Y8466" t="s">
        <v>374</v>
      </c>
      <c r="Z8466" t="s">
        <v>437</v>
      </c>
      <c r="AA8466">
        <v>34</v>
      </c>
      <c r="AB8466">
        <v>4</v>
      </c>
      <c r="AC8466">
        <v>71379.53</v>
      </c>
      <c r="AD8466">
        <v>2</v>
      </c>
      <c r="AE8466">
        <v>1</v>
      </c>
      <c r="AF8466">
        <v>1</v>
      </c>
      <c r="AG8466">
        <v>154000.99</v>
      </c>
      <c r="AH8466">
        <v>0</v>
      </c>
    </row>
    <row r="8467" spans="21:34" x14ac:dyDescent="0.25">
      <c r="U8467">
        <v>8466</v>
      </c>
      <c r="V8467">
        <v>15601569</v>
      </c>
      <c r="W8467" t="s">
        <v>1435</v>
      </c>
      <c r="X8467">
        <v>598</v>
      </c>
      <c r="Y8467" t="s">
        <v>374</v>
      </c>
      <c r="Z8467" t="s">
        <v>437</v>
      </c>
      <c r="AA8467">
        <v>40</v>
      </c>
      <c r="AB8467">
        <v>2</v>
      </c>
      <c r="AC8467">
        <v>171178.25</v>
      </c>
      <c r="AD8467">
        <v>1</v>
      </c>
      <c r="AE8467">
        <v>1</v>
      </c>
      <c r="AF8467">
        <v>0</v>
      </c>
      <c r="AG8467">
        <v>137980.57999999999</v>
      </c>
      <c r="AH8467">
        <v>1</v>
      </c>
    </row>
    <row r="8468" spans="21:34" x14ac:dyDescent="0.25">
      <c r="U8468">
        <v>8467</v>
      </c>
      <c r="V8468">
        <v>15772383</v>
      </c>
      <c r="W8468" t="s">
        <v>896</v>
      </c>
      <c r="X8468">
        <v>613</v>
      </c>
      <c r="Y8468" t="s">
        <v>374</v>
      </c>
      <c r="Z8468" t="s">
        <v>436</v>
      </c>
      <c r="AA8468">
        <v>36</v>
      </c>
      <c r="AB8468">
        <v>9</v>
      </c>
      <c r="AC8468">
        <v>131307.10999999999</v>
      </c>
      <c r="AD8468">
        <v>1</v>
      </c>
      <c r="AE8468">
        <v>0</v>
      </c>
      <c r="AF8468">
        <v>0</v>
      </c>
      <c r="AG8468">
        <v>83343.73</v>
      </c>
      <c r="AH8468">
        <v>0</v>
      </c>
    </row>
    <row r="8469" spans="21:34" x14ac:dyDescent="0.25">
      <c r="U8469">
        <v>8468</v>
      </c>
      <c r="V8469">
        <v>15667456</v>
      </c>
      <c r="W8469" t="s">
        <v>1022</v>
      </c>
      <c r="X8469">
        <v>709</v>
      </c>
      <c r="Y8469" t="s">
        <v>376</v>
      </c>
      <c r="Z8469" t="s">
        <v>436</v>
      </c>
      <c r="AA8469">
        <v>62</v>
      </c>
      <c r="AB8469">
        <v>3</v>
      </c>
      <c r="AC8469">
        <v>0</v>
      </c>
      <c r="AD8469">
        <v>2</v>
      </c>
      <c r="AE8469">
        <v>1</v>
      </c>
      <c r="AF8469">
        <v>1</v>
      </c>
      <c r="AG8469">
        <v>82195.149999999994</v>
      </c>
      <c r="AH8469">
        <v>0</v>
      </c>
    </row>
    <row r="8470" spans="21:34" x14ac:dyDescent="0.25">
      <c r="U8470">
        <v>8469</v>
      </c>
      <c r="V8470">
        <v>15672983</v>
      </c>
      <c r="W8470" t="s">
        <v>3349</v>
      </c>
      <c r="X8470">
        <v>678</v>
      </c>
      <c r="Y8470" t="s">
        <v>376</v>
      </c>
      <c r="Z8470" t="s">
        <v>437</v>
      </c>
      <c r="AA8470">
        <v>27</v>
      </c>
      <c r="AB8470">
        <v>5</v>
      </c>
      <c r="AC8470">
        <v>87099.85</v>
      </c>
      <c r="AD8470">
        <v>2</v>
      </c>
      <c r="AE8470">
        <v>1</v>
      </c>
      <c r="AF8470">
        <v>0</v>
      </c>
      <c r="AG8470">
        <v>149550.95000000001</v>
      </c>
      <c r="AH8470">
        <v>0</v>
      </c>
    </row>
    <row r="8471" spans="21:34" x14ac:dyDescent="0.25">
      <c r="U8471">
        <v>8470</v>
      </c>
      <c r="V8471">
        <v>15799534</v>
      </c>
      <c r="W8471" t="s">
        <v>3350</v>
      </c>
      <c r="X8471">
        <v>720</v>
      </c>
      <c r="Y8471" t="s">
        <v>374</v>
      </c>
      <c r="Z8471" t="s">
        <v>436</v>
      </c>
      <c r="AA8471">
        <v>71</v>
      </c>
      <c r="AB8471">
        <v>5</v>
      </c>
      <c r="AC8471">
        <v>183135.39</v>
      </c>
      <c r="AD8471">
        <v>2</v>
      </c>
      <c r="AE8471">
        <v>1</v>
      </c>
      <c r="AF8471">
        <v>1</v>
      </c>
      <c r="AG8471">
        <v>197688.5</v>
      </c>
      <c r="AH8471">
        <v>0</v>
      </c>
    </row>
    <row r="8472" spans="21:34" x14ac:dyDescent="0.25">
      <c r="U8472">
        <v>8471</v>
      </c>
      <c r="V8472">
        <v>15582847</v>
      </c>
      <c r="W8472" t="s">
        <v>2588</v>
      </c>
      <c r="X8472">
        <v>662</v>
      </c>
      <c r="Y8472" t="s">
        <v>374</v>
      </c>
      <c r="Z8472" t="s">
        <v>436</v>
      </c>
      <c r="AA8472">
        <v>26</v>
      </c>
      <c r="AB8472">
        <v>0</v>
      </c>
      <c r="AC8472">
        <v>0</v>
      </c>
      <c r="AD8472">
        <v>2</v>
      </c>
      <c r="AE8472">
        <v>0</v>
      </c>
      <c r="AF8472">
        <v>1</v>
      </c>
      <c r="AG8472">
        <v>72929.960000000006</v>
      </c>
      <c r="AH8472">
        <v>0</v>
      </c>
    </row>
    <row r="8473" spans="21:34" x14ac:dyDescent="0.25">
      <c r="U8473">
        <v>8472</v>
      </c>
      <c r="V8473">
        <v>15612478</v>
      </c>
      <c r="W8473" t="s">
        <v>1988</v>
      </c>
      <c r="X8473">
        <v>525</v>
      </c>
      <c r="Y8473" t="s">
        <v>374</v>
      </c>
      <c r="Z8473" t="s">
        <v>436</v>
      </c>
      <c r="AA8473">
        <v>51</v>
      </c>
      <c r="AB8473">
        <v>10</v>
      </c>
      <c r="AC8473">
        <v>0</v>
      </c>
      <c r="AD8473">
        <v>3</v>
      </c>
      <c r="AE8473">
        <v>1</v>
      </c>
      <c r="AF8473">
        <v>0</v>
      </c>
      <c r="AG8473">
        <v>171045.35</v>
      </c>
      <c r="AH8473">
        <v>1</v>
      </c>
    </row>
    <row r="8474" spans="21:34" x14ac:dyDescent="0.25">
      <c r="U8474">
        <v>8473</v>
      </c>
      <c r="V8474">
        <v>15709621</v>
      </c>
      <c r="W8474" t="s">
        <v>1297</v>
      </c>
      <c r="X8474">
        <v>662</v>
      </c>
      <c r="Y8474" t="s">
        <v>374</v>
      </c>
      <c r="Z8474" t="s">
        <v>436</v>
      </c>
      <c r="AA8474">
        <v>31</v>
      </c>
      <c r="AB8474">
        <v>3</v>
      </c>
      <c r="AC8474">
        <v>0</v>
      </c>
      <c r="AD8474">
        <v>2</v>
      </c>
      <c r="AE8474">
        <v>0</v>
      </c>
      <c r="AF8474">
        <v>1</v>
      </c>
      <c r="AG8474">
        <v>27731.05</v>
      </c>
      <c r="AH8474">
        <v>0</v>
      </c>
    </row>
    <row r="8475" spans="21:34" x14ac:dyDescent="0.25">
      <c r="U8475">
        <v>8474</v>
      </c>
      <c r="V8475">
        <v>15802009</v>
      </c>
      <c r="W8475" t="s">
        <v>1210</v>
      </c>
      <c r="X8475">
        <v>770</v>
      </c>
      <c r="Y8475" t="s">
        <v>374</v>
      </c>
      <c r="Z8475" t="s">
        <v>437</v>
      </c>
      <c r="AA8475">
        <v>33</v>
      </c>
      <c r="AB8475">
        <v>6</v>
      </c>
      <c r="AC8475">
        <v>0</v>
      </c>
      <c r="AD8475">
        <v>2</v>
      </c>
      <c r="AE8475">
        <v>1</v>
      </c>
      <c r="AF8475">
        <v>1</v>
      </c>
      <c r="AG8475">
        <v>126131.9</v>
      </c>
      <c r="AH8475">
        <v>0</v>
      </c>
    </row>
    <row r="8476" spans="21:34" x14ac:dyDescent="0.25">
      <c r="U8476">
        <v>8475</v>
      </c>
      <c r="V8476">
        <v>15698816</v>
      </c>
      <c r="W8476" t="s">
        <v>1565</v>
      </c>
      <c r="X8476">
        <v>721</v>
      </c>
      <c r="Y8476" t="s">
        <v>376</v>
      </c>
      <c r="Z8476" t="s">
        <v>437</v>
      </c>
      <c r="AA8476">
        <v>33</v>
      </c>
      <c r="AB8476">
        <v>4</v>
      </c>
      <c r="AC8476">
        <v>72535.45</v>
      </c>
      <c r="AD8476">
        <v>1</v>
      </c>
      <c r="AE8476">
        <v>1</v>
      </c>
      <c r="AF8476">
        <v>1</v>
      </c>
      <c r="AG8476">
        <v>103931.49</v>
      </c>
      <c r="AH8476">
        <v>0</v>
      </c>
    </row>
    <row r="8477" spans="21:34" x14ac:dyDescent="0.25">
      <c r="U8477">
        <v>8476</v>
      </c>
      <c r="V8477">
        <v>15574830</v>
      </c>
      <c r="W8477" t="s">
        <v>3351</v>
      </c>
      <c r="X8477">
        <v>633</v>
      </c>
      <c r="Y8477" t="s">
        <v>378</v>
      </c>
      <c r="Z8477" t="s">
        <v>436</v>
      </c>
      <c r="AA8477">
        <v>58</v>
      </c>
      <c r="AB8477">
        <v>2</v>
      </c>
      <c r="AC8477">
        <v>128137.42</v>
      </c>
      <c r="AD8477">
        <v>2</v>
      </c>
      <c r="AE8477">
        <v>1</v>
      </c>
      <c r="AF8477">
        <v>0</v>
      </c>
      <c r="AG8477">
        <v>147635.32999999999</v>
      </c>
      <c r="AH8477">
        <v>1</v>
      </c>
    </row>
    <row r="8478" spans="21:34" x14ac:dyDescent="0.25">
      <c r="U8478">
        <v>8477</v>
      </c>
      <c r="V8478">
        <v>15603082</v>
      </c>
      <c r="W8478" t="s">
        <v>2493</v>
      </c>
      <c r="X8478">
        <v>701</v>
      </c>
      <c r="Y8478" t="s">
        <v>374</v>
      </c>
      <c r="Z8478" t="s">
        <v>436</v>
      </c>
      <c r="AA8478">
        <v>51</v>
      </c>
      <c r="AB8478">
        <v>9</v>
      </c>
      <c r="AC8478">
        <v>0</v>
      </c>
      <c r="AD8478">
        <v>2</v>
      </c>
      <c r="AE8478">
        <v>0</v>
      </c>
      <c r="AF8478">
        <v>0</v>
      </c>
      <c r="AG8478">
        <v>61961.57</v>
      </c>
      <c r="AH8478">
        <v>0</v>
      </c>
    </row>
    <row r="8479" spans="21:34" x14ac:dyDescent="0.25">
      <c r="U8479">
        <v>8478</v>
      </c>
      <c r="V8479">
        <v>15685947</v>
      </c>
      <c r="W8479" t="s">
        <v>661</v>
      </c>
      <c r="X8479">
        <v>556</v>
      </c>
      <c r="Y8479" t="s">
        <v>378</v>
      </c>
      <c r="Z8479" t="s">
        <v>436</v>
      </c>
      <c r="AA8479">
        <v>42</v>
      </c>
      <c r="AB8479">
        <v>0</v>
      </c>
      <c r="AC8479">
        <v>115915.53</v>
      </c>
      <c r="AD8479">
        <v>2</v>
      </c>
      <c r="AE8479">
        <v>0</v>
      </c>
      <c r="AF8479">
        <v>1</v>
      </c>
      <c r="AG8479">
        <v>125435.47</v>
      </c>
      <c r="AH8479">
        <v>1</v>
      </c>
    </row>
    <row r="8480" spans="21:34" x14ac:dyDescent="0.25">
      <c r="U8480">
        <v>8479</v>
      </c>
      <c r="V8480">
        <v>15643048</v>
      </c>
      <c r="W8480" t="s">
        <v>3352</v>
      </c>
      <c r="X8480">
        <v>639</v>
      </c>
      <c r="Y8480" t="s">
        <v>374</v>
      </c>
      <c r="Z8480" t="s">
        <v>436</v>
      </c>
      <c r="AA8480">
        <v>66</v>
      </c>
      <c r="AB8480">
        <v>0</v>
      </c>
      <c r="AC8480">
        <v>0</v>
      </c>
      <c r="AD8480">
        <v>2</v>
      </c>
      <c r="AE8480">
        <v>0</v>
      </c>
      <c r="AF8480">
        <v>1</v>
      </c>
      <c r="AG8480">
        <v>42240.54</v>
      </c>
      <c r="AH8480">
        <v>0</v>
      </c>
    </row>
    <row r="8481" spans="21:34" x14ac:dyDescent="0.25">
      <c r="U8481">
        <v>8480</v>
      </c>
      <c r="V8481">
        <v>15807568</v>
      </c>
      <c r="W8481" t="s">
        <v>1321</v>
      </c>
      <c r="X8481">
        <v>632</v>
      </c>
      <c r="Y8481" t="s">
        <v>374</v>
      </c>
      <c r="Z8481" t="s">
        <v>436</v>
      </c>
      <c r="AA8481">
        <v>50</v>
      </c>
      <c r="AB8481">
        <v>2</v>
      </c>
      <c r="AC8481">
        <v>0</v>
      </c>
      <c r="AD8481">
        <v>2</v>
      </c>
      <c r="AE8481">
        <v>0</v>
      </c>
      <c r="AF8481">
        <v>0</v>
      </c>
      <c r="AG8481">
        <v>57942.879999999997</v>
      </c>
      <c r="AH8481">
        <v>0</v>
      </c>
    </row>
    <row r="8482" spans="21:34" x14ac:dyDescent="0.25">
      <c r="U8482">
        <v>8481</v>
      </c>
      <c r="V8482">
        <v>15597591</v>
      </c>
      <c r="W8482" t="s">
        <v>931</v>
      </c>
      <c r="X8482">
        <v>456</v>
      </c>
      <c r="Y8482" t="s">
        <v>374</v>
      </c>
      <c r="Z8482" t="s">
        <v>436</v>
      </c>
      <c r="AA8482">
        <v>29</v>
      </c>
      <c r="AB8482">
        <v>5</v>
      </c>
      <c r="AC8482">
        <v>107000.49</v>
      </c>
      <c r="AD8482">
        <v>1</v>
      </c>
      <c r="AE8482">
        <v>1</v>
      </c>
      <c r="AF8482">
        <v>1</v>
      </c>
      <c r="AG8482">
        <v>153419.62</v>
      </c>
      <c r="AH8482">
        <v>0</v>
      </c>
    </row>
    <row r="8483" spans="21:34" x14ac:dyDescent="0.25">
      <c r="U8483">
        <v>8482</v>
      </c>
      <c r="V8483">
        <v>15747558</v>
      </c>
      <c r="W8483" t="s">
        <v>1544</v>
      </c>
      <c r="X8483">
        <v>729</v>
      </c>
      <c r="Y8483" t="s">
        <v>376</v>
      </c>
      <c r="Z8483" t="s">
        <v>437</v>
      </c>
      <c r="AA8483">
        <v>38</v>
      </c>
      <c r="AB8483">
        <v>10</v>
      </c>
      <c r="AC8483">
        <v>0</v>
      </c>
      <c r="AD8483">
        <v>2</v>
      </c>
      <c r="AE8483">
        <v>1</v>
      </c>
      <c r="AF8483">
        <v>0</v>
      </c>
      <c r="AG8483">
        <v>189727.12</v>
      </c>
      <c r="AH8483">
        <v>0</v>
      </c>
    </row>
    <row r="8484" spans="21:34" x14ac:dyDescent="0.25">
      <c r="U8484">
        <v>8483</v>
      </c>
      <c r="V8484">
        <v>15756655</v>
      </c>
      <c r="W8484" t="s">
        <v>3353</v>
      </c>
      <c r="X8484">
        <v>632</v>
      </c>
      <c r="Y8484" t="s">
        <v>374</v>
      </c>
      <c r="Z8484" t="s">
        <v>437</v>
      </c>
      <c r="AA8484">
        <v>34</v>
      </c>
      <c r="AB8484">
        <v>2</v>
      </c>
      <c r="AC8484">
        <v>0</v>
      </c>
      <c r="AD8484">
        <v>2</v>
      </c>
      <c r="AE8484">
        <v>0</v>
      </c>
      <c r="AF8484">
        <v>0</v>
      </c>
      <c r="AG8484">
        <v>165385.54999999999</v>
      </c>
      <c r="AH8484">
        <v>0</v>
      </c>
    </row>
    <row r="8485" spans="21:34" x14ac:dyDescent="0.25">
      <c r="U8485">
        <v>8484</v>
      </c>
      <c r="V8485">
        <v>15589949</v>
      </c>
      <c r="W8485" t="s">
        <v>669</v>
      </c>
      <c r="X8485">
        <v>433</v>
      </c>
      <c r="Y8485" t="s">
        <v>376</v>
      </c>
      <c r="Z8485" t="s">
        <v>436</v>
      </c>
      <c r="AA8485">
        <v>34</v>
      </c>
      <c r="AB8485">
        <v>9</v>
      </c>
      <c r="AC8485">
        <v>152806.74</v>
      </c>
      <c r="AD8485">
        <v>1</v>
      </c>
      <c r="AE8485">
        <v>1</v>
      </c>
      <c r="AF8485">
        <v>0</v>
      </c>
      <c r="AG8485">
        <v>19687.990000000002</v>
      </c>
      <c r="AH8485">
        <v>0</v>
      </c>
    </row>
    <row r="8486" spans="21:34" x14ac:dyDescent="0.25">
      <c r="U8486">
        <v>8485</v>
      </c>
      <c r="V8486">
        <v>15601012</v>
      </c>
      <c r="W8486" t="s">
        <v>3354</v>
      </c>
      <c r="X8486">
        <v>802</v>
      </c>
      <c r="Y8486" t="s">
        <v>374</v>
      </c>
      <c r="Z8486" t="s">
        <v>437</v>
      </c>
      <c r="AA8486">
        <v>60</v>
      </c>
      <c r="AB8486">
        <v>3</v>
      </c>
      <c r="AC8486">
        <v>92887.06</v>
      </c>
      <c r="AD8486">
        <v>1</v>
      </c>
      <c r="AE8486">
        <v>1</v>
      </c>
      <c r="AF8486">
        <v>0</v>
      </c>
      <c r="AG8486">
        <v>39473.629999999997</v>
      </c>
      <c r="AH8486">
        <v>1</v>
      </c>
    </row>
    <row r="8487" spans="21:34" x14ac:dyDescent="0.25">
      <c r="U8487">
        <v>8486</v>
      </c>
      <c r="V8487">
        <v>15724269</v>
      </c>
      <c r="W8487" t="s">
        <v>878</v>
      </c>
      <c r="X8487">
        <v>670</v>
      </c>
      <c r="Y8487" t="s">
        <v>374</v>
      </c>
      <c r="Z8487" t="s">
        <v>436</v>
      </c>
      <c r="AA8487">
        <v>25</v>
      </c>
      <c r="AB8487">
        <v>7</v>
      </c>
      <c r="AC8487">
        <v>0</v>
      </c>
      <c r="AD8487">
        <v>2</v>
      </c>
      <c r="AE8487">
        <v>1</v>
      </c>
      <c r="AF8487">
        <v>1</v>
      </c>
      <c r="AG8487">
        <v>144723.38</v>
      </c>
      <c r="AH8487">
        <v>0</v>
      </c>
    </row>
    <row r="8488" spans="21:34" x14ac:dyDescent="0.25">
      <c r="U8488">
        <v>8487</v>
      </c>
      <c r="V8488">
        <v>15567506</v>
      </c>
      <c r="W8488" t="s">
        <v>877</v>
      </c>
      <c r="X8488">
        <v>738</v>
      </c>
      <c r="Y8488" t="s">
        <v>378</v>
      </c>
      <c r="Z8488" t="s">
        <v>437</v>
      </c>
      <c r="AA8488">
        <v>40</v>
      </c>
      <c r="AB8488">
        <v>6</v>
      </c>
      <c r="AC8488">
        <v>114940.67</v>
      </c>
      <c r="AD8488">
        <v>2</v>
      </c>
      <c r="AE8488">
        <v>1</v>
      </c>
      <c r="AF8488">
        <v>1</v>
      </c>
      <c r="AG8488">
        <v>194895.57</v>
      </c>
      <c r="AH8488">
        <v>1</v>
      </c>
    </row>
    <row r="8489" spans="21:34" x14ac:dyDescent="0.25">
      <c r="U8489">
        <v>8488</v>
      </c>
      <c r="V8489">
        <v>15791877</v>
      </c>
      <c r="W8489" t="s">
        <v>1280</v>
      </c>
      <c r="X8489">
        <v>706</v>
      </c>
      <c r="Y8489" t="s">
        <v>378</v>
      </c>
      <c r="Z8489" t="s">
        <v>436</v>
      </c>
      <c r="AA8489">
        <v>34</v>
      </c>
      <c r="AB8489">
        <v>0</v>
      </c>
      <c r="AC8489">
        <v>140641.26</v>
      </c>
      <c r="AD8489">
        <v>2</v>
      </c>
      <c r="AE8489">
        <v>1</v>
      </c>
      <c r="AF8489">
        <v>1</v>
      </c>
      <c r="AG8489">
        <v>77271.91</v>
      </c>
      <c r="AH8489">
        <v>0</v>
      </c>
    </row>
    <row r="8490" spans="21:34" x14ac:dyDescent="0.25">
      <c r="U8490">
        <v>8489</v>
      </c>
      <c r="V8490">
        <v>15794360</v>
      </c>
      <c r="W8490" t="s">
        <v>663</v>
      </c>
      <c r="X8490">
        <v>592</v>
      </c>
      <c r="Y8490" t="s">
        <v>378</v>
      </c>
      <c r="Z8490" t="s">
        <v>437</v>
      </c>
      <c r="AA8490">
        <v>70</v>
      </c>
      <c r="AB8490">
        <v>5</v>
      </c>
      <c r="AC8490">
        <v>71816.740000000005</v>
      </c>
      <c r="AD8490">
        <v>2</v>
      </c>
      <c r="AE8490">
        <v>1</v>
      </c>
      <c r="AF8490">
        <v>0</v>
      </c>
      <c r="AG8490">
        <v>105096.82</v>
      </c>
      <c r="AH8490">
        <v>1</v>
      </c>
    </row>
    <row r="8491" spans="21:34" x14ac:dyDescent="0.25">
      <c r="U8491">
        <v>8490</v>
      </c>
      <c r="V8491">
        <v>15686538</v>
      </c>
      <c r="W8491" t="s">
        <v>2127</v>
      </c>
      <c r="X8491">
        <v>522</v>
      </c>
      <c r="Y8491" t="s">
        <v>374</v>
      </c>
      <c r="Z8491" t="s">
        <v>437</v>
      </c>
      <c r="AA8491">
        <v>41</v>
      </c>
      <c r="AB8491">
        <v>7</v>
      </c>
      <c r="AC8491">
        <v>0</v>
      </c>
      <c r="AD8491">
        <v>2</v>
      </c>
      <c r="AE8491">
        <v>0</v>
      </c>
      <c r="AF8491">
        <v>1</v>
      </c>
      <c r="AG8491">
        <v>176780.39</v>
      </c>
      <c r="AH8491">
        <v>0</v>
      </c>
    </row>
    <row r="8492" spans="21:34" x14ac:dyDescent="0.25">
      <c r="U8492">
        <v>8491</v>
      </c>
      <c r="V8492">
        <v>15585985</v>
      </c>
      <c r="W8492" t="s">
        <v>1731</v>
      </c>
      <c r="X8492">
        <v>746</v>
      </c>
      <c r="Y8492" t="s">
        <v>374</v>
      </c>
      <c r="Z8492" t="s">
        <v>436</v>
      </c>
      <c r="AA8492">
        <v>48</v>
      </c>
      <c r="AB8492">
        <v>5</v>
      </c>
      <c r="AC8492">
        <v>165282.42000000001</v>
      </c>
      <c r="AD8492">
        <v>1</v>
      </c>
      <c r="AE8492">
        <v>1</v>
      </c>
      <c r="AF8492">
        <v>0</v>
      </c>
      <c r="AG8492">
        <v>153786.46</v>
      </c>
      <c r="AH8492">
        <v>1</v>
      </c>
    </row>
    <row r="8493" spans="21:34" x14ac:dyDescent="0.25">
      <c r="U8493">
        <v>8492</v>
      </c>
      <c r="V8493">
        <v>15699257</v>
      </c>
      <c r="W8493" t="s">
        <v>944</v>
      </c>
      <c r="X8493">
        <v>651</v>
      </c>
      <c r="Y8493" t="s">
        <v>376</v>
      </c>
      <c r="Z8493" t="s">
        <v>436</v>
      </c>
      <c r="AA8493">
        <v>42</v>
      </c>
      <c r="AB8493">
        <v>2</v>
      </c>
      <c r="AC8493">
        <v>143145.87</v>
      </c>
      <c r="AD8493">
        <v>2</v>
      </c>
      <c r="AE8493">
        <v>1</v>
      </c>
      <c r="AF8493">
        <v>0</v>
      </c>
      <c r="AG8493">
        <v>43612.06</v>
      </c>
      <c r="AH8493">
        <v>0</v>
      </c>
    </row>
    <row r="8494" spans="21:34" x14ac:dyDescent="0.25">
      <c r="U8494">
        <v>8493</v>
      </c>
      <c r="V8494">
        <v>15804104</v>
      </c>
      <c r="W8494" t="s">
        <v>1227</v>
      </c>
      <c r="X8494">
        <v>494</v>
      </c>
      <c r="Y8494" t="s">
        <v>374</v>
      </c>
      <c r="Z8494" t="s">
        <v>436</v>
      </c>
      <c r="AA8494">
        <v>28</v>
      </c>
      <c r="AB8494">
        <v>9</v>
      </c>
      <c r="AC8494">
        <v>114731.76</v>
      </c>
      <c r="AD8494">
        <v>2</v>
      </c>
      <c r="AE8494">
        <v>0</v>
      </c>
      <c r="AF8494">
        <v>1</v>
      </c>
      <c r="AG8494">
        <v>79479.740000000005</v>
      </c>
      <c r="AH8494">
        <v>0</v>
      </c>
    </row>
    <row r="8495" spans="21:34" x14ac:dyDescent="0.25">
      <c r="U8495">
        <v>8494</v>
      </c>
      <c r="V8495">
        <v>15727619</v>
      </c>
      <c r="W8495" t="s">
        <v>2991</v>
      </c>
      <c r="X8495">
        <v>753</v>
      </c>
      <c r="Y8495" t="s">
        <v>378</v>
      </c>
      <c r="Z8495" t="s">
        <v>437</v>
      </c>
      <c r="AA8495">
        <v>46</v>
      </c>
      <c r="AB8495">
        <v>9</v>
      </c>
      <c r="AC8495">
        <v>113909.69</v>
      </c>
      <c r="AD8495">
        <v>3</v>
      </c>
      <c r="AE8495">
        <v>1</v>
      </c>
      <c r="AF8495">
        <v>0</v>
      </c>
      <c r="AG8495">
        <v>92320.37</v>
      </c>
      <c r="AH8495">
        <v>1</v>
      </c>
    </row>
    <row r="8496" spans="21:34" x14ac:dyDescent="0.25">
      <c r="U8496">
        <v>8495</v>
      </c>
      <c r="V8496">
        <v>15740237</v>
      </c>
      <c r="W8496" t="s">
        <v>844</v>
      </c>
      <c r="X8496">
        <v>671</v>
      </c>
      <c r="Y8496" t="s">
        <v>378</v>
      </c>
      <c r="Z8496" t="s">
        <v>436</v>
      </c>
      <c r="AA8496">
        <v>36</v>
      </c>
      <c r="AB8496">
        <v>2</v>
      </c>
      <c r="AC8496">
        <v>116695.27</v>
      </c>
      <c r="AD8496">
        <v>1</v>
      </c>
      <c r="AE8496">
        <v>0</v>
      </c>
      <c r="AF8496">
        <v>0</v>
      </c>
      <c r="AG8496">
        <v>193201.86</v>
      </c>
      <c r="AH8496">
        <v>0</v>
      </c>
    </row>
    <row r="8497" spans="21:34" x14ac:dyDescent="0.25">
      <c r="U8497">
        <v>8496</v>
      </c>
      <c r="V8497">
        <v>15801436</v>
      </c>
      <c r="W8497" t="s">
        <v>899</v>
      </c>
      <c r="X8497">
        <v>696</v>
      </c>
      <c r="Y8497" t="s">
        <v>374</v>
      </c>
      <c r="Z8497" t="s">
        <v>436</v>
      </c>
      <c r="AA8497">
        <v>42</v>
      </c>
      <c r="AB8497">
        <v>4</v>
      </c>
      <c r="AC8497">
        <v>0</v>
      </c>
      <c r="AD8497">
        <v>1</v>
      </c>
      <c r="AE8497">
        <v>0</v>
      </c>
      <c r="AF8497">
        <v>0</v>
      </c>
      <c r="AG8497">
        <v>126353.13</v>
      </c>
      <c r="AH8497">
        <v>1</v>
      </c>
    </row>
    <row r="8498" spans="21:34" x14ac:dyDescent="0.25">
      <c r="U8498">
        <v>8497</v>
      </c>
      <c r="V8498">
        <v>15705735</v>
      </c>
      <c r="W8498" t="s">
        <v>1915</v>
      </c>
      <c r="X8498">
        <v>577</v>
      </c>
      <c r="Y8498" t="s">
        <v>376</v>
      </c>
      <c r="Z8498" t="s">
        <v>436</v>
      </c>
      <c r="AA8498">
        <v>43</v>
      </c>
      <c r="AB8498">
        <v>3</v>
      </c>
      <c r="AC8498">
        <v>0</v>
      </c>
      <c r="AD8498">
        <v>2</v>
      </c>
      <c r="AE8498">
        <v>1</v>
      </c>
      <c r="AF8498">
        <v>1</v>
      </c>
      <c r="AG8498">
        <v>135008.92000000001</v>
      </c>
      <c r="AH8498">
        <v>0</v>
      </c>
    </row>
    <row r="8499" spans="21:34" x14ac:dyDescent="0.25">
      <c r="U8499">
        <v>8498</v>
      </c>
      <c r="V8499">
        <v>15649359</v>
      </c>
      <c r="W8499" t="s">
        <v>3107</v>
      </c>
      <c r="X8499">
        <v>587</v>
      </c>
      <c r="Y8499" t="s">
        <v>374</v>
      </c>
      <c r="Z8499" t="s">
        <v>436</v>
      </c>
      <c r="AA8499">
        <v>36</v>
      </c>
      <c r="AB8499">
        <v>1</v>
      </c>
      <c r="AC8499">
        <v>0</v>
      </c>
      <c r="AD8499">
        <v>2</v>
      </c>
      <c r="AE8499">
        <v>0</v>
      </c>
      <c r="AF8499">
        <v>1</v>
      </c>
      <c r="AG8499">
        <v>17135.599999999999</v>
      </c>
      <c r="AH8499">
        <v>0</v>
      </c>
    </row>
    <row r="8500" spans="21:34" x14ac:dyDescent="0.25">
      <c r="U8500">
        <v>8499</v>
      </c>
      <c r="V8500">
        <v>15624892</v>
      </c>
      <c r="W8500" t="s">
        <v>2126</v>
      </c>
      <c r="X8500">
        <v>712</v>
      </c>
      <c r="Y8500" t="s">
        <v>378</v>
      </c>
      <c r="Z8500" t="s">
        <v>436</v>
      </c>
      <c r="AA8500">
        <v>37</v>
      </c>
      <c r="AB8500">
        <v>7</v>
      </c>
      <c r="AC8500">
        <v>93978.96</v>
      </c>
      <c r="AD8500">
        <v>2</v>
      </c>
      <c r="AE8500">
        <v>1</v>
      </c>
      <c r="AF8500">
        <v>0</v>
      </c>
      <c r="AG8500">
        <v>60651.77</v>
      </c>
      <c r="AH8500">
        <v>0</v>
      </c>
    </row>
    <row r="8501" spans="21:34" x14ac:dyDescent="0.25">
      <c r="U8501">
        <v>8500</v>
      </c>
      <c r="V8501">
        <v>15784918</v>
      </c>
      <c r="W8501" t="s">
        <v>947</v>
      </c>
      <c r="X8501">
        <v>498</v>
      </c>
      <c r="Y8501" t="s">
        <v>378</v>
      </c>
      <c r="Z8501" t="s">
        <v>436</v>
      </c>
      <c r="AA8501">
        <v>35</v>
      </c>
      <c r="AB8501">
        <v>2</v>
      </c>
      <c r="AC8501">
        <v>121968.11</v>
      </c>
      <c r="AD8501">
        <v>2</v>
      </c>
      <c r="AE8501">
        <v>0</v>
      </c>
      <c r="AF8501">
        <v>1</v>
      </c>
      <c r="AG8501">
        <v>188343.05</v>
      </c>
      <c r="AH8501">
        <v>0</v>
      </c>
    </row>
    <row r="8502" spans="21:34" x14ac:dyDescent="0.25">
      <c r="U8502">
        <v>8501</v>
      </c>
      <c r="V8502">
        <v>15584785</v>
      </c>
      <c r="W8502" t="s">
        <v>1906</v>
      </c>
      <c r="X8502">
        <v>660</v>
      </c>
      <c r="Y8502" t="s">
        <v>374</v>
      </c>
      <c r="Z8502" t="s">
        <v>436</v>
      </c>
      <c r="AA8502">
        <v>37</v>
      </c>
      <c r="AB8502">
        <v>2</v>
      </c>
      <c r="AC8502">
        <v>97324.91</v>
      </c>
      <c r="AD8502">
        <v>1</v>
      </c>
      <c r="AE8502">
        <v>1</v>
      </c>
      <c r="AF8502">
        <v>0</v>
      </c>
      <c r="AG8502">
        <v>23291.83</v>
      </c>
      <c r="AH8502">
        <v>0</v>
      </c>
    </row>
    <row r="8503" spans="21:34" x14ac:dyDescent="0.25">
      <c r="U8503">
        <v>8502</v>
      </c>
      <c r="V8503">
        <v>15797197</v>
      </c>
      <c r="W8503" t="s">
        <v>1069</v>
      </c>
      <c r="X8503">
        <v>678</v>
      </c>
      <c r="Y8503" t="s">
        <v>376</v>
      </c>
      <c r="Z8503" t="s">
        <v>436</v>
      </c>
      <c r="AA8503">
        <v>29</v>
      </c>
      <c r="AB8503">
        <v>6</v>
      </c>
      <c r="AC8503">
        <v>0</v>
      </c>
      <c r="AD8503">
        <v>2</v>
      </c>
      <c r="AE8503">
        <v>1</v>
      </c>
      <c r="AF8503">
        <v>0</v>
      </c>
      <c r="AG8503">
        <v>64443.75</v>
      </c>
      <c r="AH8503">
        <v>0</v>
      </c>
    </row>
    <row r="8504" spans="21:34" x14ac:dyDescent="0.25">
      <c r="U8504">
        <v>8503</v>
      </c>
      <c r="V8504">
        <v>15574858</v>
      </c>
      <c r="W8504" t="s">
        <v>1311</v>
      </c>
      <c r="X8504">
        <v>530</v>
      </c>
      <c r="Y8504" t="s">
        <v>374</v>
      </c>
      <c r="Z8504" t="s">
        <v>436</v>
      </c>
      <c r="AA8504">
        <v>37</v>
      </c>
      <c r="AB8504">
        <v>8</v>
      </c>
      <c r="AC8504">
        <v>0</v>
      </c>
      <c r="AD8504">
        <v>2</v>
      </c>
      <c r="AE8504">
        <v>1</v>
      </c>
      <c r="AF8504">
        <v>1</v>
      </c>
      <c r="AG8504">
        <v>287.99</v>
      </c>
      <c r="AH8504">
        <v>0</v>
      </c>
    </row>
    <row r="8505" spans="21:34" x14ac:dyDescent="0.25">
      <c r="U8505">
        <v>8504</v>
      </c>
      <c r="V8505">
        <v>15794101</v>
      </c>
      <c r="W8505" t="s">
        <v>2553</v>
      </c>
      <c r="X8505">
        <v>559</v>
      </c>
      <c r="Y8505" t="s">
        <v>374</v>
      </c>
      <c r="Z8505" t="s">
        <v>437</v>
      </c>
      <c r="AA8505">
        <v>48</v>
      </c>
      <c r="AB8505">
        <v>2</v>
      </c>
      <c r="AC8505">
        <v>0</v>
      </c>
      <c r="AD8505">
        <v>2</v>
      </c>
      <c r="AE8505">
        <v>0</v>
      </c>
      <c r="AF8505">
        <v>1</v>
      </c>
      <c r="AG8505">
        <v>137961.41</v>
      </c>
      <c r="AH8505">
        <v>0</v>
      </c>
    </row>
    <row r="8506" spans="21:34" x14ac:dyDescent="0.25">
      <c r="U8506">
        <v>8505</v>
      </c>
      <c r="V8506">
        <v>15743245</v>
      </c>
      <c r="W8506" t="s">
        <v>2640</v>
      </c>
      <c r="X8506">
        <v>624</v>
      </c>
      <c r="Y8506" t="s">
        <v>374</v>
      </c>
      <c r="Z8506" t="s">
        <v>436</v>
      </c>
      <c r="AA8506">
        <v>42</v>
      </c>
      <c r="AB8506">
        <v>3</v>
      </c>
      <c r="AC8506">
        <v>145155.37</v>
      </c>
      <c r="AD8506">
        <v>1</v>
      </c>
      <c r="AE8506">
        <v>1</v>
      </c>
      <c r="AF8506">
        <v>0</v>
      </c>
      <c r="AG8506">
        <v>72169.95</v>
      </c>
      <c r="AH8506">
        <v>1</v>
      </c>
    </row>
    <row r="8507" spans="21:34" x14ac:dyDescent="0.25">
      <c r="U8507">
        <v>8506</v>
      </c>
      <c r="V8507">
        <v>15791535</v>
      </c>
      <c r="W8507" t="s">
        <v>3355</v>
      </c>
      <c r="X8507">
        <v>592</v>
      </c>
      <c r="Y8507" t="s">
        <v>374</v>
      </c>
      <c r="Z8507" t="s">
        <v>436</v>
      </c>
      <c r="AA8507">
        <v>28</v>
      </c>
      <c r="AB8507">
        <v>5</v>
      </c>
      <c r="AC8507">
        <v>137222.76999999999</v>
      </c>
      <c r="AD8507">
        <v>1</v>
      </c>
      <c r="AE8507">
        <v>0</v>
      </c>
      <c r="AF8507">
        <v>0</v>
      </c>
      <c r="AG8507">
        <v>39608.58</v>
      </c>
      <c r="AH8507">
        <v>0</v>
      </c>
    </row>
    <row r="8508" spans="21:34" x14ac:dyDescent="0.25">
      <c r="U8508">
        <v>8507</v>
      </c>
      <c r="V8508">
        <v>15605215</v>
      </c>
      <c r="W8508" t="s">
        <v>849</v>
      </c>
      <c r="X8508">
        <v>767</v>
      </c>
      <c r="Y8508" t="s">
        <v>374</v>
      </c>
      <c r="Z8508" t="s">
        <v>436</v>
      </c>
      <c r="AA8508">
        <v>48</v>
      </c>
      <c r="AB8508">
        <v>9</v>
      </c>
      <c r="AC8508">
        <v>0</v>
      </c>
      <c r="AD8508">
        <v>2</v>
      </c>
      <c r="AE8508">
        <v>0</v>
      </c>
      <c r="AF8508">
        <v>1</v>
      </c>
      <c r="AG8508">
        <v>175458.21</v>
      </c>
      <c r="AH8508">
        <v>0</v>
      </c>
    </row>
    <row r="8509" spans="21:34" x14ac:dyDescent="0.25">
      <c r="U8509">
        <v>8508</v>
      </c>
      <c r="V8509">
        <v>15771749</v>
      </c>
      <c r="W8509" t="s">
        <v>757</v>
      </c>
      <c r="X8509">
        <v>653</v>
      </c>
      <c r="Y8509" t="s">
        <v>378</v>
      </c>
      <c r="Z8509" t="s">
        <v>437</v>
      </c>
      <c r="AA8509">
        <v>38</v>
      </c>
      <c r="AB8509">
        <v>5</v>
      </c>
      <c r="AC8509">
        <v>114268.22</v>
      </c>
      <c r="AD8509">
        <v>2</v>
      </c>
      <c r="AE8509">
        <v>1</v>
      </c>
      <c r="AF8509">
        <v>1</v>
      </c>
      <c r="AG8509">
        <v>89524.83</v>
      </c>
      <c r="AH8509">
        <v>0</v>
      </c>
    </row>
    <row r="8510" spans="21:34" x14ac:dyDescent="0.25">
      <c r="U8510">
        <v>8509</v>
      </c>
      <c r="V8510">
        <v>15616833</v>
      </c>
      <c r="W8510" t="s">
        <v>1731</v>
      </c>
      <c r="X8510">
        <v>678</v>
      </c>
      <c r="Y8510" t="s">
        <v>376</v>
      </c>
      <c r="Z8510" t="s">
        <v>436</v>
      </c>
      <c r="AA8510">
        <v>27</v>
      </c>
      <c r="AB8510">
        <v>2</v>
      </c>
      <c r="AC8510">
        <v>0</v>
      </c>
      <c r="AD8510">
        <v>2</v>
      </c>
      <c r="AE8510">
        <v>1</v>
      </c>
      <c r="AF8510">
        <v>1</v>
      </c>
      <c r="AG8510">
        <v>13221.25</v>
      </c>
      <c r="AH8510">
        <v>0</v>
      </c>
    </row>
    <row r="8511" spans="21:34" x14ac:dyDescent="0.25">
      <c r="U8511">
        <v>8510</v>
      </c>
      <c r="V8511">
        <v>15750728</v>
      </c>
      <c r="W8511" t="s">
        <v>2931</v>
      </c>
      <c r="X8511">
        <v>586</v>
      </c>
      <c r="Y8511" t="s">
        <v>376</v>
      </c>
      <c r="Z8511" t="s">
        <v>437</v>
      </c>
      <c r="AA8511">
        <v>42</v>
      </c>
      <c r="AB8511">
        <v>2</v>
      </c>
      <c r="AC8511">
        <v>0</v>
      </c>
      <c r="AD8511">
        <v>1</v>
      </c>
      <c r="AE8511">
        <v>1</v>
      </c>
      <c r="AF8511">
        <v>0</v>
      </c>
      <c r="AG8511">
        <v>102889.34</v>
      </c>
      <c r="AH8511">
        <v>0</v>
      </c>
    </row>
    <row r="8512" spans="21:34" x14ac:dyDescent="0.25">
      <c r="U8512">
        <v>8511</v>
      </c>
      <c r="V8512">
        <v>15769353</v>
      </c>
      <c r="W8512" t="s">
        <v>828</v>
      </c>
      <c r="X8512">
        <v>550</v>
      </c>
      <c r="Y8512" t="s">
        <v>374</v>
      </c>
      <c r="Z8512" t="s">
        <v>437</v>
      </c>
      <c r="AA8512">
        <v>40</v>
      </c>
      <c r="AB8512">
        <v>8</v>
      </c>
      <c r="AC8512">
        <v>150490.32</v>
      </c>
      <c r="AD8512">
        <v>1</v>
      </c>
      <c r="AE8512">
        <v>0</v>
      </c>
      <c r="AF8512">
        <v>0</v>
      </c>
      <c r="AG8512">
        <v>166468.21</v>
      </c>
      <c r="AH8512">
        <v>1</v>
      </c>
    </row>
    <row r="8513" spans="21:34" x14ac:dyDescent="0.25">
      <c r="U8513">
        <v>8512</v>
      </c>
      <c r="V8513">
        <v>15770091</v>
      </c>
      <c r="W8513" t="s">
        <v>2879</v>
      </c>
      <c r="X8513">
        <v>643</v>
      </c>
      <c r="Y8513" t="s">
        <v>378</v>
      </c>
      <c r="Z8513" t="s">
        <v>436</v>
      </c>
      <c r="AA8513">
        <v>28</v>
      </c>
      <c r="AB8513">
        <v>9</v>
      </c>
      <c r="AC8513">
        <v>160858.13</v>
      </c>
      <c r="AD8513">
        <v>2</v>
      </c>
      <c r="AE8513">
        <v>1</v>
      </c>
      <c r="AF8513">
        <v>0</v>
      </c>
      <c r="AG8513">
        <v>27149.27</v>
      </c>
      <c r="AH8513">
        <v>0</v>
      </c>
    </row>
    <row r="8514" spans="21:34" x14ac:dyDescent="0.25">
      <c r="U8514">
        <v>8513</v>
      </c>
      <c r="V8514">
        <v>15716420</v>
      </c>
      <c r="W8514" t="s">
        <v>1596</v>
      </c>
      <c r="X8514">
        <v>612</v>
      </c>
      <c r="Y8514" t="s">
        <v>376</v>
      </c>
      <c r="Z8514" t="s">
        <v>436</v>
      </c>
      <c r="AA8514">
        <v>39</v>
      </c>
      <c r="AB8514">
        <v>5</v>
      </c>
      <c r="AC8514">
        <v>170288.38</v>
      </c>
      <c r="AD8514">
        <v>1</v>
      </c>
      <c r="AE8514">
        <v>1</v>
      </c>
      <c r="AF8514">
        <v>1</v>
      </c>
      <c r="AG8514">
        <v>59601.15</v>
      </c>
      <c r="AH8514">
        <v>0</v>
      </c>
    </row>
    <row r="8515" spans="21:34" x14ac:dyDescent="0.25">
      <c r="U8515">
        <v>8514</v>
      </c>
      <c r="V8515">
        <v>15740602</v>
      </c>
      <c r="W8515" t="s">
        <v>892</v>
      </c>
      <c r="X8515">
        <v>674</v>
      </c>
      <c r="Y8515" t="s">
        <v>378</v>
      </c>
      <c r="Z8515" t="s">
        <v>437</v>
      </c>
      <c r="AA8515">
        <v>27</v>
      </c>
      <c r="AB8515">
        <v>4</v>
      </c>
      <c r="AC8515">
        <v>111568.01</v>
      </c>
      <c r="AD8515">
        <v>1</v>
      </c>
      <c r="AE8515">
        <v>0</v>
      </c>
      <c r="AF8515">
        <v>1</v>
      </c>
      <c r="AG8515">
        <v>22026.18</v>
      </c>
      <c r="AH8515">
        <v>0</v>
      </c>
    </row>
    <row r="8516" spans="21:34" x14ac:dyDescent="0.25">
      <c r="U8516">
        <v>8515</v>
      </c>
      <c r="V8516">
        <v>15796071</v>
      </c>
      <c r="W8516" t="s">
        <v>3356</v>
      </c>
      <c r="X8516">
        <v>657</v>
      </c>
      <c r="Y8516" t="s">
        <v>376</v>
      </c>
      <c r="Z8516" t="s">
        <v>436</v>
      </c>
      <c r="AA8516">
        <v>29</v>
      </c>
      <c r="AB8516">
        <v>7</v>
      </c>
      <c r="AC8516">
        <v>83889.03</v>
      </c>
      <c r="AD8516">
        <v>1</v>
      </c>
      <c r="AE8516">
        <v>1</v>
      </c>
      <c r="AF8516">
        <v>0</v>
      </c>
      <c r="AG8516">
        <v>153059.62</v>
      </c>
      <c r="AH8516">
        <v>0</v>
      </c>
    </row>
    <row r="8517" spans="21:34" x14ac:dyDescent="0.25">
      <c r="U8517">
        <v>8516</v>
      </c>
      <c r="V8517">
        <v>15811389</v>
      </c>
      <c r="W8517" t="s">
        <v>1040</v>
      </c>
      <c r="X8517">
        <v>724</v>
      </c>
      <c r="Y8517" t="s">
        <v>378</v>
      </c>
      <c r="Z8517" t="s">
        <v>437</v>
      </c>
      <c r="AA8517">
        <v>35</v>
      </c>
      <c r="AB8517">
        <v>0</v>
      </c>
      <c r="AC8517">
        <v>171982.95</v>
      </c>
      <c r="AD8517">
        <v>2</v>
      </c>
      <c r="AE8517">
        <v>0</v>
      </c>
      <c r="AF8517">
        <v>1</v>
      </c>
      <c r="AG8517">
        <v>167313.07</v>
      </c>
      <c r="AH8517">
        <v>0</v>
      </c>
    </row>
    <row r="8518" spans="21:34" x14ac:dyDescent="0.25">
      <c r="U8518">
        <v>8517</v>
      </c>
      <c r="V8518">
        <v>15783875</v>
      </c>
      <c r="W8518" t="s">
        <v>1467</v>
      </c>
      <c r="X8518">
        <v>500</v>
      </c>
      <c r="Y8518" t="s">
        <v>374</v>
      </c>
      <c r="Z8518" t="s">
        <v>437</v>
      </c>
      <c r="AA8518">
        <v>34</v>
      </c>
      <c r="AB8518">
        <v>4</v>
      </c>
      <c r="AC8518">
        <v>0</v>
      </c>
      <c r="AD8518">
        <v>2</v>
      </c>
      <c r="AE8518">
        <v>1</v>
      </c>
      <c r="AF8518">
        <v>0</v>
      </c>
      <c r="AG8518">
        <v>12833.96</v>
      </c>
      <c r="AH8518">
        <v>0</v>
      </c>
    </row>
    <row r="8519" spans="21:34" x14ac:dyDescent="0.25">
      <c r="U8519">
        <v>8518</v>
      </c>
      <c r="V8519">
        <v>15671800</v>
      </c>
      <c r="W8519" t="s">
        <v>801</v>
      </c>
      <c r="X8519">
        <v>688</v>
      </c>
      <c r="Y8519" t="s">
        <v>374</v>
      </c>
      <c r="Z8519" t="s">
        <v>436</v>
      </c>
      <c r="AA8519">
        <v>20</v>
      </c>
      <c r="AB8519">
        <v>8</v>
      </c>
      <c r="AC8519">
        <v>137624.4</v>
      </c>
      <c r="AD8519">
        <v>2</v>
      </c>
      <c r="AE8519">
        <v>1</v>
      </c>
      <c r="AF8519">
        <v>1</v>
      </c>
      <c r="AG8519">
        <v>197582.79</v>
      </c>
      <c r="AH8519">
        <v>0</v>
      </c>
    </row>
    <row r="8520" spans="21:34" x14ac:dyDescent="0.25">
      <c r="U8520">
        <v>8519</v>
      </c>
      <c r="V8520">
        <v>15677288</v>
      </c>
      <c r="W8520" t="s">
        <v>3357</v>
      </c>
      <c r="X8520">
        <v>599</v>
      </c>
      <c r="Y8520" t="s">
        <v>374</v>
      </c>
      <c r="Z8520" t="s">
        <v>436</v>
      </c>
      <c r="AA8520">
        <v>50</v>
      </c>
      <c r="AB8520">
        <v>3</v>
      </c>
      <c r="AC8520">
        <v>121159.65</v>
      </c>
      <c r="AD8520">
        <v>1</v>
      </c>
      <c r="AE8520">
        <v>0</v>
      </c>
      <c r="AF8520">
        <v>0</v>
      </c>
      <c r="AG8520">
        <v>4033.39</v>
      </c>
      <c r="AH8520">
        <v>1</v>
      </c>
    </row>
    <row r="8521" spans="21:34" x14ac:dyDescent="0.25">
      <c r="U8521">
        <v>8520</v>
      </c>
      <c r="V8521">
        <v>15633525</v>
      </c>
      <c r="W8521" t="s">
        <v>1626</v>
      </c>
      <c r="X8521">
        <v>631</v>
      </c>
      <c r="Y8521" t="s">
        <v>374</v>
      </c>
      <c r="Z8521" t="s">
        <v>436</v>
      </c>
      <c r="AA8521">
        <v>29</v>
      </c>
      <c r="AB8521">
        <v>7</v>
      </c>
      <c r="AC8521">
        <v>0</v>
      </c>
      <c r="AD8521">
        <v>2</v>
      </c>
      <c r="AE8521">
        <v>0</v>
      </c>
      <c r="AF8521">
        <v>1</v>
      </c>
      <c r="AG8521">
        <v>125877.22</v>
      </c>
      <c r="AH8521">
        <v>0</v>
      </c>
    </row>
    <row r="8522" spans="21:34" x14ac:dyDescent="0.25">
      <c r="U8522">
        <v>8521</v>
      </c>
      <c r="V8522">
        <v>15634606</v>
      </c>
      <c r="W8522" t="s">
        <v>2735</v>
      </c>
      <c r="X8522">
        <v>634</v>
      </c>
      <c r="Y8522" t="s">
        <v>376</v>
      </c>
      <c r="Z8522" t="s">
        <v>436</v>
      </c>
      <c r="AA8522">
        <v>52</v>
      </c>
      <c r="AB8522">
        <v>1</v>
      </c>
      <c r="AC8522">
        <v>0</v>
      </c>
      <c r="AD8522">
        <v>2</v>
      </c>
      <c r="AE8522">
        <v>1</v>
      </c>
      <c r="AF8522">
        <v>1</v>
      </c>
      <c r="AG8522">
        <v>176913.42</v>
      </c>
      <c r="AH8522">
        <v>0</v>
      </c>
    </row>
    <row r="8523" spans="21:34" x14ac:dyDescent="0.25">
      <c r="U8523">
        <v>8522</v>
      </c>
      <c r="V8523">
        <v>15579207</v>
      </c>
      <c r="W8523" t="s">
        <v>1192</v>
      </c>
      <c r="X8523">
        <v>545</v>
      </c>
      <c r="Y8523" t="s">
        <v>374</v>
      </c>
      <c r="Z8523" t="s">
        <v>436</v>
      </c>
      <c r="AA8523">
        <v>37</v>
      </c>
      <c r="AB8523">
        <v>3</v>
      </c>
      <c r="AC8523">
        <v>91184.01</v>
      </c>
      <c r="AD8523">
        <v>1</v>
      </c>
      <c r="AE8523">
        <v>1</v>
      </c>
      <c r="AF8523">
        <v>0</v>
      </c>
      <c r="AG8523">
        <v>105476.65</v>
      </c>
      <c r="AH8523">
        <v>0</v>
      </c>
    </row>
    <row r="8524" spans="21:34" x14ac:dyDescent="0.25">
      <c r="U8524">
        <v>8523</v>
      </c>
      <c r="V8524">
        <v>15619892</v>
      </c>
      <c r="W8524" t="s">
        <v>1311</v>
      </c>
      <c r="X8524">
        <v>644</v>
      </c>
      <c r="Y8524" t="s">
        <v>376</v>
      </c>
      <c r="Z8524" t="s">
        <v>436</v>
      </c>
      <c r="AA8524">
        <v>18</v>
      </c>
      <c r="AB8524">
        <v>8</v>
      </c>
      <c r="AC8524">
        <v>0</v>
      </c>
      <c r="AD8524">
        <v>2</v>
      </c>
      <c r="AE8524">
        <v>1</v>
      </c>
      <c r="AF8524">
        <v>0</v>
      </c>
      <c r="AG8524">
        <v>59172.42</v>
      </c>
      <c r="AH8524">
        <v>0</v>
      </c>
    </row>
    <row r="8525" spans="21:34" x14ac:dyDescent="0.25">
      <c r="U8525">
        <v>8524</v>
      </c>
      <c r="V8525">
        <v>15567778</v>
      </c>
      <c r="W8525" t="s">
        <v>1018</v>
      </c>
      <c r="X8525">
        <v>690</v>
      </c>
      <c r="Y8525" t="s">
        <v>378</v>
      </c>
      <c r="Z8525" t="s">
        <v>437</v>
      </c>
      <c r="AA8525">
        <v>54</v>
      </c>
      <c r="AB8525">
        <v>1</v>
      </c>
      <c r="AC8525">
        <v>144027.79999999999</v>
      </c>
      <c r="AD8525">
        <v>1</v>
      </c>
      <c r="AE8525">
        <v>1</v>
      </c>
      <c r="AF8525">
        <v>1</v>
      </c>
      <c r="AG8525">
        <v>108731.02</v>
      </c>
      <c r="AH8525">
        <v>1</v>
      </c>
    </row>
    <row r="8526" spans="21:34" x14ac:dyDescent="0.25">
      <c r="U8526">
        <v>8525</v>
      </c>
      <c r="V8526">
        <v>15711750</v>
      </c>
      <c r="W8526" t="s">
        <v>680</v>
      </c>
      <c r="X8526">
        <v>711</v>
      </c>
      <c r="Y8526" t="s">
        <v>374</v>
      </c>
      <c r="Z8526" t="s">
        <v>437</v>
      </c>
      <c r="AA8526">
        <v>34</v>
      </c>
      <c r="AB8526">
        <v>6</v>
      </c>
      <c r="AC8526">
        <v>0</v>
      </c>
      <c r="AD8526">
        <v>2</v>
      </c>
      <c r="AE8526">
        <v>1</v>
      </c>
      <c r="AF8526">
        <v>1</v>
      </c>
      <c r="AG8526">
        <v>175310.38</v>
      </c>
      <c r="AH8526">
        <v>0</v>
      </c>
    </row>
    <row r="8527" spans="21:34" x14ac:dyDescent="0.25">
      <c r="U8527">
        <v>8526</v>
      </c>
      <c r="V8527">
        <v>15751084</v>
      </c>
      <c r="W8527" t="s">
        <v>1473</v>
      </c>
      <c r="X8527">
        <v>712</v>
      </c>
      <c r="Y8527" t="s">
        <v>374</v>
      </c>
      <c r="Z8527" t="s">
        <v>437</v>
      </c>
      <c r="AA8527">
        <v>29</v>
      </c>
      <c r="AB8527">
        <v>8</v>
      </c>
      <c r="AC8527">
        <v>140170.60999999999</v>
      </c>
      <c r="AD8527">
        <v>1</v>
      </c>
      <c r="AE8527">
        <v>1</v>
      </c>
      <c r="AF8527">
        <v>1</v>
      </c>
      <c r="AG8527">
        <v>38170.04</v>
      </c>
      <c r="AH8527">
        <v>0</v>
      </c>
    </row>
    <row r="8528" spans="21:34" x14ac:dyDescent="0.25">
      <c r="U8528">
        <v>8527</v>
      </c>
      <c r="V8528">
        <v>15768945</v>
      </c>
      <c r="W8528" t="s">
        <v>2028</v>
      </c>
      <c r="X8528">
        <v>627</v>
      </c>
      <c r="Y8528" t="s">
        <v>374</v>
      </c>
      <c r="Z8528" t="s">
        <v>436</v>
      </c>
      <c r="AA8528">
        <v>27</v>
      </c>
      <c r="AB8528">
        <v>1</v>
      </c>
      <c r="AC8528">
        <v>62092.9</v>
      </c>
      <c r="AD8528">
        <v>1</v>
      </c>
      <c r="AE8528">
        <v>1</v>
      </c>
      <c r="AF8528">
        <v>1</v>
      </c>
      <c r="AG8528">
        <v>105887.03999999999</v>
      </c>
      <c r="AH8528">
        <v>0</v>
      </c>
    </row>
    <row r="8529" spans="21:34" x14ac:dyDescent="0.25">
      <c r="U8529">
        <v>8528</v>
      </c>
      <c r="V8529">
        <v>15586931</v>
      </c>
      <c r="W8529" t="s">
        <v>704</v>
      </c>
      <c r="X8529">
        <v>694</v>
      </c>
      <c r="Y8529" t="s">
        <v>376</v>
      </c>
      <c r="Z8529" t="s">
        <v>436</v>
      </c>
      <c r="AA8529">
        <v>39</v>
      </c>
      <c r="AB8529">
        <v>3</v>
      </c>
      <c r="AC8529">
        <v>0</v>
      </c>
      <c r="AD8529">
        <v>1</v>
      </c>
      <c r="AE8529">
        <v>1</v>
      </c>
      <c r="AF8529">
        <v>1</v>
      </c>
      <c r="AG8529">
        <v>95625.03</v>
      </c>
      <c r="AH8529">
        <v>0</v>
      </c>
    </row>
    <row r="8530" spans="21:34" x14ac:dyDescent="0.25">
      <c r="U8530">
        <v>8529</v>
      </c>
      <c r="V8530">
        <v>15636353</v>
      </c>
      <c r="W8530" t="s">
        <v>1122</v>
      </c>
      <c r="X8530">
        <v>534</v>
      </c>
      <c r="Y8530" t="s">
        <v>376</v>
      </c>
      <c r="Z8530" t="s">
        <v>436</v>
      </c>
      <c r="AA8530">
        <v>35</v>
      </c>
      <c r="AB8530">
        <v>4</v>
      </c>
      <c r="AC8530">
        <v>0</v>
      </c>
      <c r="AD8530">
        <v>2</v>
      </c>
      <c r="AE8530">
        <v>0</v>
      </c>
      <c r="AF8530">
        <v>0</v>
      </c>
      <c r="AG8530">
        <v>9541.15</v>
      </c>
      <c r="AH8530">
        <v>0</v>
      </c>
    </row>
    <row r="8531" spans="21:34" x14ac:dyDescent="0.25">
      <c r="U8531">
        <v>8530</v>
      </c>
      <c r="V8531">
        <v>15623858</v>
      </c>
      <c r="W8531" t="s">
        <v>3358</v>
      </c>
      <c r="X8531">
        <v>603</v>
      </c>
      <c r="Y8531" t="s">
        <v>374</v>
      </c>
      <c r="Z8531" t="s">
        <v>436</v>
      </c>
      <c r="AA8531">
        <v>45</v>
      </c>
      <c r="AB8531">
        <v>9</v>
      </c>
      <c r="AC8531">
        <v>0</v>
      </c>
      <c r="AD8531">
        <v>1</v>
      </c>
      <c r="AE8531">
        <v>0</v>
      </c>
      <c r="AF8531">
        <v>0</v>
      </c>
      <c r="AG8531">
        <v>148516.79</v>
      </c>
      <c r="AH8531">
        <v>0</v>
      </c>
    </row>
    <row r="8532" spans="21:34" x14ac:dyDescent="0.25">
      <c r="U8532">
        <v>8531</v>
      </c>
      <c r="V8532">
        <v>15703354</v>
      </c>
      <c r="W8532" t="s">
        <v>2000</v>
      </c>
      <c r="X8532">
        <v>808</v>
      </c>
      <c r="Y8532" t="s">
        <v>374</v>
      </c>
      <c r="Z8532" t="s">
        <v>437</v>
      </c>
      <c r="AA8532">
        <v>33</v>
      </c>
      <c r="AB8532">
        <v>2</v>
      </c>
      <c r="AC8532">
        <v>103516.87</v>
      </c>
      <c r="AD8532">
        <v>1</v>
      </c>
      <c r="AE8532">
        <v>1</v>
      </c>
      <c r="AF8532">
        <v>0</v>
      </c>
      <c r="AG8532">
        <v>113907.8</v>
      </c>
      <c r="AH8532">
        <v>0</v>
      </c>
    </row>
    <row r="8533" spans="21:34" x14ac:dyDescent="0.25">
      <c r="U8533">
        <v>8532</v>
      </c>
      <c r="V8533">
        <v>15663987</v>
      </c>
      <c r="W8533" t="s">
        <v>1321</v>
      </c>
      <c r="X8533">
        <v>723</v>
      </c>
      <c r="Y8533" t="s">
        <v>376</v>
      </c>
      <c r="Z8533" t="s">
        <v>436</v>
      </c>
      <c r="AA8533">
        <v>30</v>
      </c>
      <c r="AB8533">
        <v>1</v>
      </c>
      <c r="AC8533">
        <v>0</v>
      </c>
      <c r="AD8533">
        <v>3</v>
      </c>
      <c r="AE8533">
        <v>1</v>
      </c>
      <c r="AF8533">
        <v>0</v>
      </c>
      <c r="AG8533">
        <v>164647.72</v>
      </c>
      <c r="AH8533">
        <v>1</v>
      </c>
    </row>
    <row r="8534" spans="21:34" x14ac:dyDescent="0.25">
      <c r="U8534">
        <v>8533</v>
      </c>
      <c r="V8534">
        <v>15780805</v>
      </c>
      <c r="W8534" t="s">
        <v>1081</v>
      </c>
      <c r="X8534">
        <v>585</v>
      </c>
      <c r="Y8534" t="s">
        <v>374</v>
      </c>
      <c r="Z8534" t="s">
        <v>437</v>
      </c>
      <c r="AA8534">
        <v>35</v>
      </c>
      <c r="AB8534">
        <v>2</v>
      </c>
      <c r="AC8534">
        <v>0</v>
      </c>
      <c r="AD8534">
        <v>2</v>
      </c>
      <c r="AE8534">
        <v>1</v>
      </c>
      <c r="AF8534">
        <v>0</v>
      </c>
      <c r="AG8534">
        <v>98621.04</v>
      </c>
      <c r="AH8534">
        <v>1</v>
      </c>
    </row>
    <row r="8535" spans="21:34" x14ac:dyDescent="0.25">
      <c r="U8535">
        <v>8534</v>
      </c>
      <c r="V8535">
        <v>15768566</v>
      </c>
      <c r="W8535" t="s">
        <v>1586</v>
      </c>
      <c r="X8535">
        <v>706</v>
      </c>
      <c r="Y8535" t="s">
        <v>374</v>
      </c>
      <c r="Z8535" t="s">
        <v>436</v>
      </c>
      <c r="AA8535">
        <v>34</v>
      </c>
      <c r="AB8535">
        <v>8</v>
      </c>
      <c r="AC8535">
        <v>0</v>
      </c>
      <c r="AD8535">
        <v>2</v>
      </c>
      <c r="AE8535">
        <v>1</v>
      </c>
      <c r="AF8535">
        <v>1</v>
      </c>
      <c r="AG8535">
        <v>37479.97</v>
      </c>
      <c r="AH8535">
        <v>0</v>
      </c>
    </row>
    <row r="8536" spans="21:34" x14ac:dyDescent="0.25">
      <c r="U8536">
        <v>8535</v>
      </c>
      <c r="V8536">
        <v>15643229</v>
      </c>
      <c r="W8536" t="s">
        <v>1260</v>
      </c>
      <c r="X8536">
        <v>671</v>
      </c>
      <c r="Y8536" t="s">
        <v>374</v>
      </c>
      <c r="Z8536" t="s">
        <v>437</v>
      </c>
      <c r="AA8536">
        <v>31</v>
      </c>
      <c r="AB8536">
        <v>6</v>
      </c>
      <c r="AC8536">
        <v>0</v>
      </c>
      <c r="AD8536">
        <v>2</v>
      </c>
      <c r="AE8536">
        <v>1</v>
      </c>
      <c r="AF8536">
        <v>1</v>
      </c>
      <c r="AG8536">
        <v>15846.42</v>
      </c>
      <c r="AH8536">
        <v>0</v>
      </c>
    </row>
    <row r="8537" spans="21:34" x14ac:dyDescent="0.25">
      <c r="U8537">
        <v>8536</v>
      </c>
      <c r="V8537">
        <v>15754940</v>
      </c>
      <c r="W8537" t="s">
        <v>3359</v>
      </c>
      <c r="X8537">
        <v>597</v>
      </c>
      <c r="Y8537" t="s">
        <v>376</v>
      </c>
      <c r="Z8537" t="s">
        <v>436</v>
      </c>
      <c r="AA8537">
        <v>43</v>
      </c>
      <c r="AB8537">
        <v>2</v>
      </c>
      <c r="AC8537">
        <v>85162.26</v>
      </c>
      <c r="AD8537">
        <v>1</v>
      </c>
      <c r="AE8537">
        <v>0</v>
      </c>
      <c r="AF8537">
        <v>1</v>
      </c>
      <c r="AG8537">
        <v>5104.08</v>
      </c>
      <c r="AH8537">
        <v>1</v>
      </c>
    </row>
    <row r="8538" spans="21:34" x14ac:dyDescent="0.25">
      <c r="U8538">
        <v>8537</v>
      </c>
      <c r="V8538">
        <v>15676576</v>
      </c>
      <c r="W8538" t="s">
        <v>1436</v>
      </c>
      <c r="X8538">
        <v>646</v>
      </c>
      <c r="Y8538" t="s">
        <v>374</v>
      </c>
      <c r="Z8538" t="s">
        <v>437</v>
      </c>
      <c r="AA8538">
        <v>43</v>
      </c>
      <c r="AB8538">
        <v>8</v>
      </c>
      <c r="AC8538">
        <v>143061.88</v>
      </c>
      <c r="AD8538">
        <v>1</v>
      </c>
      <c r="AE8538">
        <v>1</v>
      </c>
      <c r="AF8538">
        <v>0</v>
      </c>
      <c r="AG8538">
        <v>61937.599999999999</v>
      </c>
      <c r="AH8538">
        <v>0</v>
      </c>
    </row>
    <row r="8539" spans="21:34" x14ac:dyDescent="0.25">
      <c r="U8539">
        <v>8538</v>
      </c>
      <c r="V8539">
        <v>15800068</v>
      </c>
      <c r="W8539" t="s">
        <v>1209</v>
      </c>
      <c r="X8539">
        <v>801</v>
      </c>
      <c r="Y8539" t="s">
        <v>376</v>
      </c>
      <c r="Z8539" t="s">
        <v>437</v>
      </c>
      <c r="AA8539">
        <v>46</v>
      </c>
      <c r="AB8539">
        <v>6</v>
      </c>
      <c r="AC8539">
        <v>0</v>
      </c>
      <c r="AD8539">
        <v>2</v>
      </c>
      <c r="AE8539">
        <v>1</v>
      </c>
      <c r="AF8539">
        <v>1</v>
      </c>
      <c r="AG8539">
        <v>170008.74</v>
      </c>
      <c r="AH8539">
        <v>0</v>
      </c>
    </row>
    <row r="8540" spans="21:34" x14ac:dyDescent="0.25">
      <c r="U8540">
        <v>8539</v>
      </c>
      <c r="V8540">
        <v>15648030</v>
      </c>
      <c r="W8540" t="s">
        <v>3360</v>
      </c>
      <c r="X8540">
        <v>731</v>
      </c>
      <c r="Y8540" t="s">
        <v>376</v>
      </c>
      <c r="Z8540" t="s">
        <v>437</v>
      </c>
      <c r="AA8540">
        <v>33</v>
      </c>
      <c r="AB8540">
        <v>5</v>
      </c>
      <c r="AC8540">
        <v>137388.01</v>
      </c>
      <c r="AD8540">
        <v>2</v>
      </c>
      <c r="AE8540">
        <v>1</v>
      </c>
      <c r="AF8540">
        <v>0</v>
      </c>
      <c r="AG8540">
        <v>165000.68</v>
      </c>
      <c r="AH8540">
        <v>0</v>
      </c>
    </row>
    <row r="8541" spans="21:34" x14ac:dyDescent="0.25">
      <c r="U8541">
        <v>8540</v>
      </c>
      <c r="V8541">
        <v>15668594</v>
      </c>
      <c r="W8541" t="s">
        <v>3361</v>
      </c>
      <c r="X8541">
        <v>620</v>
      </c>
      <c r="Y8541" t="s">
        <v>378</v>
      </c>
      <c r="Z8541" t="s">
        <v>437</v>
      </c>
      <c r="AA8541">
        <v>25</v>
      </c>
      <c r="AB8541">
        <v>1</v>
      </c>
      <c r="AC8541">
        <v>137712.01</v>
      </c>
      <c r="AD8541">
        <v>1</v>
      </c>
      <c r="AE8541">
        <v>1</v>
      </c>
      <c r="AF8541">
        <v>1</v>
      </c>
      <c r="AG8541">
        <v>76197.05</v>
      </c>
      <c r="AH8541">
        <v>0</v>
      </c>
    </row>
    <row r="8542" spans="21:34" x14ac:dyDescent="0.25">
      <c r="U8542">
        <v>8541</v>
      </c>
      <c r="V8542">
        <v>15728709</v>
      </c>
      <c r="W8542" t="s">
        <v>845</v>
      </c>
      <c r="X8542">
        <v>484</v>
      </c>
      <c r="Y8542" t="s">
        <v>378</v>
      </c>
      <c r="Z8542" t="s">
        <v>436</v>
      </c>
      <c r="AA8542">
        <v>40</v>
      </c>
      <c r="AB8542">
        <v>7</v>
      </c>
      <c r="AC8542">
        <v>106901.42</v>
      </c>
      <c r="AD8542">
        <v>2</v>
      </c>
      <c r="AE8542">
        <v>0</v>
      </c>
      <c r="AF8542">
        <v>0</v>
      </c>
      <c r="AG8542">
        <v>118045.98</v>
      </c>
      <c r="AH8542">
        <v>0</v>
      </c>
    </row>
    <row r="8543" spans="21:34" x14ac:dyDescent="0.25">
      <c r="U8543">
        <v>8542</v>
      </c>
      <c r="V8543">
        <v>15724181</v>
      </c>
      <c r="W8543" t="s">
        <v>1128</v>
      </c>
      <c r="X8543">
        <v>647</v>
      </c>
      <c r="Y8543" t="s">
        <v>376</v>
      </c>
      <c r="Z8543" t="s">
        <v>436</v>
      </c>
      <c r="AA8543">
        <v>47</v>
      </c>
      <c r="AB8543">
        <v>5</v>
      </c>
      <c r="AC8543">
        <v>105603.21</v>
      </c>
      <c r="AD8543">
        <v>2</v>
      </c>
      <c r="AE8543">
        <v>1</v>
      </c>
      <c r="AF8543">
        <v>1</v>
      </c>
      <c r="AG8543">
        <v>157360.9</v>
      </c>
      <c r="AH8543">
        <v>0</v>
      </c>
    </row>
    <row r="8544" spans="21:34" x14ac:dyDescent="0.25">
      <c r="U8544">
        <v>8543</v>
      </c>
      <c r="V8544">
        <v>15647546</v>
      </c>
      <c r="W8544" t="s">
        <v>3362</v>
      </c>
      <c r="X8544">
        <v>688</v>
      </c>
      <c r="Y8544" t="s">
        <v>378</v>
      </c>
      <c r="Z8544" t="s">
        <v>437</v>
      </c>
      <c r="AA8544">
        <v>40</v>
      </c>
      <c r="AB8544">
        <v>8</v>
      </c>
      <c r="AC8544">
        <v>150679.71</v>
      </c>
      <c r="AD8544">
        <v>2</v>
      </c>
      <c r="AE8544">
        <v>0</v>
      </c>
      <c r="AF8544">
        <v>1</v>
      </c>
      <c r="AG8544">
        <v>196226.38</v>
      </c>
      <c r="AH8544">
        <v>0</v>
      </c>
    </row>
    <row r="8545" spans="21:34" x14ac:dyDescent="0.25">
      <c r="U8545">
        <v>8544</v>
      </c>
      <c r="V8545">
        <v>15702601</v>
      </c>
      <c r="W8545" t="s">
        <v>2327</v>
      </c>
      <c r="X8545">
        <v>680</v>
      </c>
      <c r="Y8545" t="s">
        <v>378</v>
      </c>
      <c r="Z8545" t="s">
        <v>436</v>
      </c>
      <c r="AA8545">
        <v>30</v>
      </c>
      <c r="AB8545">
        <v>4</v>
      </c>
      <c r="AC8545">
        <v>108300.27</v>
      </c>
      <c r="AD8545">
        <v>2</v>
      </c>
      <c r="AE8545">
        <v>0</v>
      </c>
      <c r="AF8545">
        <v>1</v>
      </c>
      <c r="AG8545">
        <v>44384.57</v>
      </c>
      <c r="AH8545">
        <v>1</v>
      </c>
    </row>
    <row r="8546" spans="21:34" x14ac:dyDescent="0.25">
      <c r="U8546">
        <v>8545</v>
      </c>
      <c r="V8546">
        <v>15567725</v>
      </c>
      <c r="W8546" t="s">
        <v>1090</v>
      </c>
      <c r="X8546">
        <v>689</v>
      </c>
      <c r="Y8546" t="s">
        <v>374</v>
      </c>
      <c r="Z8546" t="s">
        <v>437</v>
      </c>
      <c r="AA8546">
        <v>46</v>
      </c>
      <c r="AB8546">
        <v>7</v>
      </c>
      <c r="AC8546">
        <v>52016.08</v>
      </c>
      <c r="AD8546">
        <v>2</v>
      </c>
      <c r="AE8546">
        <v>1</v>
      </c>
      <c r="AF8546">
        <v>1</v>
      </c>
      <c r="AG8546">
        <v>72993.649999999994</v>
      </c>
      <c r="AH8546">
        <v>0</v>
      </c>
    </row>
    <row r="8547" spans="21:34" x14ac:dyDescent="0.25">
      <c r="U8547">
        <v>8546</v>
      </c>
      <c r="V8547">
        <v>15674179</v>
      </c>
      <c r="W8547" t="s">
        <v>1575</v>
      </c>
      <c r="X8547">
        <v>513</v>
      </c>
      <c r="Y8547" t="s">
        <v>378</v>
      </c>
      <c r="Z8547" t="s">
        <v>436</v>
      </c>
      <c r="AA8547">
        <v>34</v>
      </c>
      <c r="AB8547">
        <v>7</v>
      </c>
      <c r="AC8547">
        <v>60515.13</v>
      </c>
      <c r="AD8547">
        <v>1</v>
      </c>
      <c r="AE8547">
        <v>0</v>
      </c>
      <c r="AF8547">
        <v>0</v>
      </c>
      <c r="AG8547">
        <v>124571.09</v>
      </c>
      <c r="AH8547">
        <v>0</v>
      </c>
    </row>
    <row r="8548" spans="21:34" x14ac:dyDescent="0.25">
      <c r="U8548">
        <v>8547</v>
      </c>
      <c r="V8548">
        <v>15686957</v>
      </c>
      <c r="W8548" t="s">
        <v>766</v>
      </c>
      <c r="X8548">
        <v>553</v>
      </c>
      <c r="Y8548" t="s">
        <v>378</v>
      </c>
      <c r="Z8548" t="s">
        <v>436</v>
      </c>
      <c r="AA8548">
        <v>35</v>
      </c>
      <c r="AB8548">
        <v>2</v>
      </c>
      <c r="AC8548">
        <v>158584.28</v>
      </c>
      <c r="AD8548">
        <v>2</v>
      </c>
      <c r="AE8548">
        <v>1</v>
      </c>
      <c r="AF8548">
        <v>0</v>
      </c>
      <c r="AG8548">
        <v>43640.160000000003</v>
      </c>
      <c r="AH8548">
        <v>0</v>
      </c>
    </row>
    <row r="8549" spans="21:34" x14ac:dyDescent="0.25">
      <c r="U8549">
        <v>8548</v>
      </c>
      <c r="V8549">
        <v>15607690</v>
      </c>
      <c r="W8549" t="s">
        <v>1375</v>
      </c>
      <c r="X8549">
        <v>689</v>
      </c>
      <c r="Y8549" t="s">
        <v>378</v>
      </c>
      <c r="Z8549" t="s">
        <v>436</v>
      </c>
      <c r="AA8549">
        <v>47</v>
      </c>
      <c r="AB8549">
        <v>2</v>
      </c>
      <c r="AC8549">
        <v>118812.5</v>
      </c>
      <c r="AD8549">
        <v>2</v>
      </c>
      <c r="AE8549">
        <v>0</v>
      </c>
      <c r="AF8549">
        <v>0</v>
      </c>
      <c r="AG8549">
        <v>31121.42</v>
      </c>
      <c r="AH8549">
        <v>0</v>
      </c>
    </row>
    <row r="8550" spans="21:34" x14ac:dyDescent="0.25">
      <c r="U8550">
        <v>8549</v>
      </c>
      <c r="V8550">
        <v>15806546</v>
      </c>
      <c r="W8550" t="s">
        <v>855</v>
      </c>
      <c r="X8550">
        <v>517</v>
      </c>
      <c r="Y8550" t="s">
        <v>376</v>
      </c>
      <c r="Z8550" t="s">
        <v>436</v>
      </c>
      <c r="AA8550">
        <v>46</v>
      </c>
      <c r="AB8550">
        <v>4</v>
      </c>
      <c r="AC8550">
        <v>0</v>
      </c>
      <c r="AD8550">
        <v>1</v>
      </c>
      <c r="AE8550">
        <v>1</v>
      </c>
      <c r="AF8550">
        <v>0</v>
      </c>
      <c r="AG8550">
        <v>22372.78</v>
      </c>
      <c r="AH8550">
        <v>0</v>
      </c>
    </row>
    <row r="8551" spans="21:34" x14ac:dyDescent="0.25">
      <c r="U8551">
        <v>8550</v>
      </c>
      <c r="V8551">
        <v>15632850</v>
      </c>
      <c r="W8551" t="s">
        <v>750</v>
      </c>
      <c r="X8551">
        <v>731</v>
      </c>
      <c r="Y8551" t="s">
        <v>374</v>
      </c>
      <c r="Z8551" t="s">
        <v>436</v>
      </c>
      <c r="AA8551">
        <v>37</v>
      </c>
      <c r="AB8551">
        <v>8</v>
      </c>
      <c r="AC8551">
        <v>0</v>
      </c>
      <c r="AD8551">
        <v>2</v>
      </c>
      <c r="AE8551">
        <v>1</v>
      </c>
      <c r="AF8551">
        <v>1</v>
      </c>
      <c r="AG8551">
        <v>170338.35</v>
      </c>
      <c r="AH8551">
        <v>0</v>
      </c>
    </row>
    <row r="8552" spans="21:34" x14ac:dyDescent="0.25">
      <c r="U8552">
        <v>8551</v>
      </c>
      <c r="V8552">
        <v>15709016</v>
      </c>
      <c r="W8552" t="s">
        <v>361</v>
      </c>
      <c r="X8552">
        <v>687</v>
      </c>
      <c r="Y8552" t="s">
        <v>378</v>
      </c>
      <c r="Z8552" t="s">
        <v>437</v>
      </c>
      <c r="AA8552">
        <v>47</v>
      </c>
      <c r="AB8552">
        <v>1</v>
      </c>
      <c r="AC8552">
        <v>91219.29</v>
      </c>
      <c r="AD8552">
        <v>1</v>
      </c>
      <c r="AE8552">
        <v>0</v>
      </c>
      <c r="AF8552">
        <v>0</v>
      </c>
      <c r="AG8552">
        <v>158845.49</v>
      </c>
      <c r="AH8552">
        <v>1</v>
      </c>
    </row>
    <row r="8553" spans="21:34" x14ac:dyDescent="0.25">
      <c r="U8553">
        <v>8552</v>
      </c>
      <c r="V8553">
        <v>15638068</v>
      </c>
      <c r="W8553" t="s">
        <v>1431</v>
      </c>
      <c r="X8553">
        <v>507</v>
      </c>
      <c r="Y8553" t="s">
        <v>376</v>
      </c>
      <c r="Z8553" t="s">
        <v>436</v>
      </c>
      <c r="AA8553">
        <v>32</v>
      </c>
      <c r="AB8553">
        <v>7</v>
      </c>
      <c r="AC8553">
        <v>0</v>
      </c>
      <c r="AD8553">
        <v>2</v>
      </c>
      <c r="AE8553">
        <v>1</v>
      </c>
      <c r="AF8553">
        <v>0</v>
      </c>
      <c r="AG8553">
        <v>67926.179999999993</v>
      </c>
      <c r="AH8553">
        <v>0</v>
      </c>
    </row>
    <row r="8554" spans="21:34" x14ac:dyDescent="0.25">
      <c r="U8554">
        <v>8553</v>
      </c>
      <c r="V8554">
        <v>15749345</v>
      </c>
      <c r="W8554" t="s">
        <v>1571</v>
      </c>
      <c r="X8554">
        <v>468</v>
      </c>
      <c r="Y8554" t="s">
        <v>374</v>
      </c>
      <c r="Z8554" t="s">
        <v>437</v>
      </c>
      <c r="AA8554">
        <v>22</v>
      </c>
      <c r="AB8554">
        <v>1</v>
      </c>
      <c r="AC8554">
        <v>76318.64</v>
      </c>
      <c r="AD8554">
        <v>1</v>
      </c>
      <c r="AE8554">
        <v>1</v>
      </c>
      <c r="AF8554">
        <v>1</v>
      </c>
      <c r="AG8554">
        <v>194783.12</v>
      </c>
      <c r="AH8554">
        <v>0</v>
      </c>
    </row>
    <row r="8555" spans="21:34" x14ac:dyDescent="0.25">
      <c r="U8555">
        <v>8554</v>
      </c>
      <c r="V8555">
        <v>15791321</v>
      </c>
      <c r="W8555" t="s">
        <v>2481</v>
      </c>
      <c r="X8555">
        <v>682</v>
      </c>
      <c r="Y8555" t="s">
        <v>376</v>
      </c>
      <c r="Z8555" t="s">
        <v>437</v>
      </c>
      <c r="AA8555">
        <v>58</v>
      </c>
      <c r="AB8555">
        <v>4</v>
      </c>
      <c r="AC8555">
        <v>0</v>
      </c>
      <c r="AD8555">
        <v>1</v>
      </c>
      <c r="AE8555">
        <v>1</v>
      </c>
      <c r="AF8555">
        <v>0</v>
      </c>
      <c r="AG8555">
        <v>176036.01</v>
      </c>
      <c r="AH8555">
        <v>0</v>
      </c>
    </row>
    <row r="8556" spans="21:34" x14ac:dyDescent="0.25">
      <c r="U8556">
        <v>8555</v>
      </c>
      <c r="V8556">
        <v>15699095</v>
      </c>
      <c r="W8556" t="s">
        <v>1172</v>
      </c>
      <c r="X8556">
        <v>603</v>
      </c>
      <c r="Y8556" t="s">
        <v>374</v>
      </c>
      <c r="Z8556" t="s">
        <v>437</v>
      </c>
      <c r="AA8556">
        <v>24</v>
      </c>
      <c r="AB8556">
        <v>3</v>
      </c>
      <c r="AC8556">
        <v>0</v>
      </c>
      <c r="AD8556">
        <v>1</v>
      </c>
      <c r="AE8556">
        <v>1</v>
      </c>
      <c r="AF8556">
        <v>1</v>
      </c>
      <c r="AG8556">
        <v>198826.03</v>
      </c>
      <c r="AH8556">
        <v>1</v>
      </c>
    </row>
    <row r="8557" spans="21:34" x14ac:dyDescent="0.25">
      <c r="U8557">
        <v>8556</v>
      </c>
      <c r="V8557">
        <v>15638329</v>
      </c>
      <c r="W8557" t="s">
        <v>1025</v>
      </c>
      <c r="X8557">
        <v>522</v>
      </c>
      <c r="Y8557" t="s">
        <v>378</v>
      </c>
      <c r="Z8557" t="s">
        <v>436</v>
      </c>
      <c r="AA8557">
        <v>25</v>
      </c>
      <c r="AB8557">
        <v>1</v>
      </c>
      <c r="AC8557">
        <v>111432.13</v>
      </c>
      <c r="AD8557">
        <v>1</v>
      </c>
      <c r="AE8557">
        <v>1</v>
      </c>
      <c r="AF8557">
        <v>1</v>
      </c>
      <c r="AG8557">
        <v>168683.57</v>
      </c>
      <c r="AH8557">
        <v>0</v>
      </c>
    </row>
    <row r="8558" spans="21:34" x14ac:dyDescent="0.25">
      <c r="U8558">
        <v>8557</v>
      </c>
      <c r="V8558">
        <v>15575445</v>
      </c>
      <c r="W8558" t="s">
        <v>1707</v>
      </c>
      <c r="X8558">
        <v>629</v>
      </c>
      <c r="Y8558" t="s">
        <v>376</v>
      </c>
      <c r="Z8558" t="s">
        <v>436</v>
      </c>
      <c r="AA8558">
        <v>41</v>
      </c>
      <c r="AB8558">
        <v>10</v>
      </c>
      <c r="AC8558">
        <v>150148.51</v>
      </c>
      <c r="AD8558">
        <v>1</v>
      </c>
      <c r="AE8558">
        <v>0</v>
      </c>
      <c r="AF8558">
        <v>0</v>
      </c>
      <c r="AG8558">
        <v>6936.27</v>
      </c>
      <c r="AH8558">
        <v>0</v>
      </c>
    </row>
    <row r="8559" spans="21:34" x14ac:dyDescent="0.25">
      <c r="U8559">
        <v>8558</v>
      </c>
      <c r="V8559">
        <v>15752622</v>
      </c>
      <c r="W8559" t="s">
        <v>944</v>
      </c>
      <c r="X8559">
        <v>729</v>
      </c>
      <c r="Y8559" t="s">
        <v>374</v>
      </c>
      <c r="Z8559" t="s">
        <v>437</v>
      </c>
      <c r="AA8559">
        <v>32</v>
      </c>
      <c r="AB8559">
        <v>7</v>
      </c>
      <c r="AC8559">
        <v>38550.06</v>
      </c>
      <c r="AD8559">
        <v>1</v>
      </c>
      <c r="AE8559">
        <v>0</v>
      </c>
      <c r="AF8559">
        <v>1</v>
      </c>
      <c r="AG8559">
        <v>179230.23</v>
      </c>
      <c r="AH8559">
        <v>0</v>
      </c>
    </row>
    <row r="8560" spans="21:34" x14ac:dyDescent="0.25">
      <c r="U8560">
        <v>8559</v>
      </c>
      <c r="V8560">
        <v>15774507</v>
      </c>
      <c r="W8560" t="s">
        <v>3363</v>
      </c>
      <c r="X8560">
        <v>574</v>
      </c>
      <c r="Y8560" t="s">
        <v>374</v>
      </c>
      <c r="Z8560" t="s">
        <v>437</v>
      </c>
      <c r="AA8560">
        <v>39</v>
      </c>
      <c r="AB8560">
        <v>5</v>
      </c>
      <c r="AC8560">
        <v>119013.86</v>
      </c>
      <c r="AD8560">
        <v>1</v>
      </c>
      <c r="AE8560">
        <v>1</v>
      </c>
      <c r="AF8560">
        <v>0</v>
      </c>
      <c r="AG8560">
        <v>103421.91</v>
      </c>
      <c r="AH8560">
        <v>0</v>
      </c>
    </row>
    <row r="8561" spans="21:34" x14ac:dyDescent="0.25">
      <c r="U8561">
        <v>8560</v>
      </c>
      <c r="V8561">
        <v>15570857</v>
      </c>
      <c r="W8561" t="s">
        <v>1217</v>
      </c>
      <c r="X8561">
        <v>677</v>
      </c>
      <c r="Y8561" t="s">
        <v>378</v>
      </c>
      <c r="Z8561" t="s">
        <v>437</v>
      </c>
      <c r="AA8561">
        <v>39</v>
      </c>
      <c r="AB8561">
        <v>0</v>
      </c>
      <c r="AC8561">
        <v>111213.64</v>
      </c>
      <c r="AD8561">
        <v>2</v>
      </c>
      <c r="AE8561">
        <v>1</v>
      </c>
      <c r="AF8561">
        <v>1</v>
      </c>
      <c r="AG8561">
        <v>147578.26</v>
      </c>
      <c r="AH8561">
        <v>0</v>
      </c>
    </row>
    <row r="8562" spans="21:34" x14ac:dyDescent="0.25">
      <c r="U8562">
        <v>8561</v>
      </c>
      <c r="V8562">
        <v>15599386</v>
      </c>
      <c r="W8562" t="s">
        <v>975</v>
      </c>
      <c r="X8562">
        <v>627</v>
      </c>
      <c r="Y8562" t="s">
        <v>378</v>
      </c>
      <c r="Z8562" t="s">
        <v>436</v>
      </c>
      <c r="AA8562">
        <v>28</v>
      </c>
      <c r="AB8562">
        <v>5</v>
      </c>
      <c r="AC8562">
        <v>71097.23</v>
      </c>
      <c r="AD8562">
        <v>1</v>
      </c>
      <c r="AE8562">
        <v>1</v>
      </c>
      <c r="AF8562">
        <v>1</v>
      </c>
      <c r="AG8562">
        <v>130504.49</v>
      </c>
      <c r="AH8562">
        <v>0</v>
      </c>
    </row>
    <row r="8563" spans="21:34" x14ac:dyDescent="0.25">
      <c r="U8563">
        <v>8562</v>
      </c>
      <c r="V8563">
        <v>15744913</v>
      </c>
      <c r="W8563" t="s">
        <v>2396</v>
      </c>
      <c r="X8563">
        <v>788</v>
      </c>
      <c r="Y8563" t="s">
        <v>376</v>
      </c>
      <c r="Z8563" t="s">
        <v>436</v>
      </c>
      <c r="AA8563">
        <v>36</v>
      </c>
      <c r="AB8563">
        <v>10</v>
      </c>
      <c r="AC8563">
        <v>109632.85</v>
      </c>
      <c r="AD8563">
        <v>1</v>
      </c>
      <c r="AE8563">
        <v>1</v>
      </c>
      <c r="AF8563">
        <v>1</v>
      </c>
      <c r="AG8563">
        <v>16149.13</v>
      </c>
      <c r="AH8563">
        <v>0</v>
      </c>
    </row>
    <row r="8564" spans="21:34" x14ac:dyDescent="0.25">
      <c r="U8564">
        <v>8563</v>
      </c>
      <c r="V8564">
        <v>15647292</v>
      </c>
      <c r="W8564" t="s">
        <v>1514</v>
      </c>
      <c r="X8564">
        <v>697</v>
      </c>
      <c r="Y8564" t="s">
        <v>374</v>
      </c>
      <c r="Z8564" t="s">
        <v>436</v>
      </c>
      <c r="AA8564">
        <v>63</v>
      </c>
      <c r="AB8564">
        <v>7</v>
      </c>
      <c r="AC8564">
        <v>148368.01999999999</v>
      </c>
      <c r="AD8564">
        <v>1</v>
      </c>
      <c r="AE8564">
        <v>0</v>
      </c>
      <c r="AF8564">
        <v>0</v>
      </c>
      <c r="AG8564">
        <v>118862.08</v>
      </c>
      <c r="AH8564">
        <v>1</v>
      </c>
    </row>
    <row r="8565" spans="21:34" x14ac:dyDescent="0.25">
      <c r="U8565">
        <v>8564</v>
      </c>
      <c r="V8565">
        <v>15728838</v>
      </c>
      <c r="W8565" t="s">
        <v>2024</v>
      </c>
      <c r="X8565">
        <v>578</v>
      </c>
      <c r="Y8565" t="s">
        <v>374</v>
      </c>
      <c r="Z8565" t="s">
        <v>436</v>
      </c>
      <c r="AA8565">
        <v>45</v>
      </c>
      <c r="AB8565">
        <v>1</v>
      </c>
      <c r="AC8565">
        <v>148600.91</v>
      </c>
      <c r="AD8565">
        <v>1</v>
      </c>
      <c r="AE8565">
        <v>1</v>
      </c>
      <c r="AF8565">
        <v>0</v>
      </c>
      <c r="AG8565">
        <v>143397.14000000001</v>
      </c>
      <c r="AH8565">
        <v>1</v>
      </c>
    </row>
    <row r="8566" spans="21:34" x14ac:dyDescent="0.25">
      <c r="U8566">
        <v>8565</v>
      </c>
      <c r="V8566">
        <v>15584704</v>
      </c>
      <c r="W8566" t="s">
        <v>1724</v>
      </c>
      <c r="X8566">
        <v>519</v>
      </c>
      <c r="Y8566" t="s">
        <v>374</v>
      </c>
      <c r="Z8566" t="s">
        <v>436</v>
      </c>
      <c r="AA8566">
        <v>48</v>
      </c>
      <c r="AB8566">
        <v>10</v>
      </c>
      <c r="AC8566">
        <v>71083.98</v>
      </c>
      <c r="AD8566">
        <v>1</v>
      </c>
      <c r="AE8566">
        <v>1</v>
      </c>
      <c r="AF8566">
        <v>0</v>
      </c>
      <c r="AG8566">
        <v>137959</v>
      </c>
      <c r="AH8566">
        <v>0</v>
      </c>
    </row>
    <row r="8567" spans="21:34" x14ac:dyDescent="0.25">
      <c r="U8567">
        <v>8566</v>
      </c>
      <c r="V8567">
        <v>15749068</v>
      </c>
      <c r="W8567" t="s">
        <v>3364</v>
      </c>
      <c r="X8567">
        <v>632</v>
      </c>
      <c r="Y8567" t="s">
        <v>374</v>
      </c>
      <c r="Z8567" t="s">
        <v>437</v>
      </c>
      <c r="AA8567">
        <v>40</v>
      </c>
      <c r="AB8567">
        <v>9</v>
      </c>
      <c r="AC8567">
        <v>139625.34</v>
      </c>
      <c r="AD8567">
        <v>1</v>
      </c>
      <c r="AE8567">
        <v>1</v>
      </c>
      <c r="AF8567">
        <v>0</v>
      </c>
      <c r="AG8567">
        <v>93702.96</v>
      </c>
      <c r="AH8567">
        <v>1</v>
      </c>
    </row>
    <row r="8568" spans="21:34" x14ac:dyDescent="0.25">
      <c r="U8568">
        <v>8567</v>
      </c>
      <c r="V8568">
        <v>15622985</v>
      </c>
      <c r="W8568" t="s">
        <v>1111</v>
      </c>
      <c r="X8568">
        <v>679</v>
      </c>
      <c r="Y8568" t="s">
        <v>374</v>
      </c>
      <c r="Z8568" t="s">
        <v>437</v>
      </c>
      <c r="AA8568">
        <v>39</v>
      </c>
      <c r="AB8568">
        <v>4</v>
      </c>
      <c r="AC8568">
        <v>0</v>
      </c>
      <c r="AD8568">
        <v>1</v>
      </c>
      <c r="AE8568">
        <v>0</v>
      </c>
      <c r="AF8568">
        <v>0</v>
      </c>
      <c r="AG8568">
        <v>172939.3</v>
      </c>
      <c r="AH8568">
        <v>1</v>
      </c>
    </row>
    <row r="8569" spans="21:34" x14ac:dyDescent="0.25">
      <c r="U8569">
        <v>8568</v>
      </c>
      <c r="V8569">
        <v>15587676</v>
      </c>
      <c r="W8569" t="s">
        <v>1732</v>
      </c>
      <c r="X8569">
        <v>699</v>
      </c>
      <c r="Y8569" t="s">
        <v>374</v>
      </c>
      <c r="Z8569" t="s">
        <v>436</v>
      </c>
      <c r="AA8569">
        <v>30</v>
      </c>
      <c r="AB8569">
        <v>9</v>
      </c>
      <c r="AC8569">
        <v>0</v>
      </c>
      <c r="AD8569">
        <v>1</v>
      </c>
      <c r="AE8569">
        <v>1</v>
      </c>
      <c r="AF8569">
        <v>1</v>
      </c>
      <c r="AG8569">
        <v>108162.13</v>
      </c>
      <c r="AH8569">
        <v>0</v>
      </c>
    </row>
    <row r="8570" spans="21:34" x14ac:dyDescent="0.25">
      <c r="U8570">
        <v>8569</v>
      </c>
      <c r="V8570">
        <v>15779496</v>
      </c>
      <c r="W8570" t="s">
        <v>2567</v>
      </c>
      <c r="X8570">
        <v>615</v>
      </c>
      <c r="Y8570" t="s">
        <v>374</v>
      </c>
      <c r="Z8570" t="s">
        <v>436</v>
      </c>
      <c r="AA8570">
        <v>64</v>
      </c>
      <c r="AB8570">
        <v>0</v>
      </c>
      <c r="AC8570">
        <v>81564.100000000006</v>
      </c>
      <c r="AD8570">
        <v>2</v>
      </c>
      <c r="AE8570">
        <v>0</v>
      </c>
      <c r="AF8570">
        <v>1</v>
      </c>
      <c r="AG8570">
        <v>35896.089999999997</v>
      </c>
      <c r="AH8570">
        <v>0</v>
      </c>
    </row>
    <row r="8571" spans="21:34" x14ac:dyDescent="0.25">
      <c r="U8571">
        <v>8570</v>
      </c>
      <c r="V8571">
        <v>15733460</v>
      </c>
      <c r="W8571" t="s">
        <v>690</v>
      </c>
      <c r="X8571">
        <v>622</v>
      </c>
      <c r="Y8571" t="s">
        <v>376</v>
      </c>
      <c r="Z8571" t="s">
        <v>436</v>
      </c>
      <c r="AA8571">
        <v>36</v>
      </c>
      <c r="AB8571">
        <v>9</v>
      </c>
      <c r="AC8571">
        <v>0</v>
      </c>
      <c r="AD8571">
        <v>2</v>
      </c>
      <c r="AE8571">
        <v>1</v>
      </c>
      <c r="AF8571">
        <v>1</v>
      </c>
      <c r="AG8571">
        <v>104852.6</v>
      </c>
      <c r="AH8571">
        <v>0</v>
      </c>
    </row>
    <row r="8572" spans="21:34" x14ac:dyDescent="0.25">
      <c r="U8572">
        <v>8571</v>
      </c>
      <c r="V8572">
        <v>15711457</v>
      </c>
      <c r="W8572" t="s">
        <v>2956</v>
      </c>
      <c r="X8572">
        <v>755</v>
      </c>
      <c r="Y8572" t="s">
        <v>374</v>
      </c>
      <c r="Z8572" t="s">
        <v>437</v>
      </c>
      <c r="AA8572">
        <v>28</v>
      </c>
      <c r="AB8572">
        <v>7</v>
      </c>
      <c r="AC8572">
        <v>124540.28</v>
      </c>
      <c r="AD8572">
        <v>1</v>
      </c>
      <c r="AE8572">
        <v>0</v>
      </c>
      <c r="AF8572">
        <v>1</v>
      </c>
      <c r="AG8572">
        <v>188850.89</v>
      </c>
      <c r="AH8572">
        <v>0</v>
      </c>
    </row>
    <row r="8573" spans="21:34" x14ac:dyDescent="0.25">
      <c r="U8573">
        <v>8572</v>
      </c>
      <c r="V8573">
        <v>15795290</v>
      </c>
      <c r="W8573" t="s">
        <v>1249</v>
      </c>
      <c r="X8573">
        <v>767</v>
      </c>
      <c r="Y8573" t="s">
        <v>374</v>
      </c>
      <c r="Z8573" t="s">
        <v>437</v>
      </c>
      <c r="AA8573">
        <v>42</v>
      </c>
      <c r="AB8573">
        <v>2</v>
      </c>
      <c r="AC8573">
        <v>133616.39000000001</v>
      </c>
      <c r="AD8573">
        <v>1</v>
      </c>
      <c r="AE8573">
        <v>1</v>
      </c>
      <c r="AF8573">
        <v>0</v>
      </c>
      <c r="AG8573">
        <v>28615.8</v>
      </c>
      <c r="AH8573">
        <v>0</v>
      </c>
    </row>
    <row r="8574" spans="21:34" x14ac:dyDescent="0.25">
      <c r="U8574">
        <v>8573</v>
      </c>
      <c r="V8574">
        <v>15611223</v>
      </c>
      <c r="W8574" t="s">
        <v>755</v>
      </c>
      <c r="X8574">
        <v>752</v>
      </c>
      <c r="Y8574" t="s">
        <v>378</v>
      </c>
      <c r="Z8574" t="s">
        <v>437</v>
      </c>
      <c r="AA8574">
        <v>38</v>
      </c>
      <c r="AB8574">
        <v>10</v>
      </c>
      <c r="AC8574">
        <v>101648.5</v>
      </c>
      <c r="AD8574">
        <v>2</v>
      </c>
      <c r="AE8574">
        <v>1</v>
      </c>
      <c r="AF8574">
        <v>0</v>
      </c>
      <c r="AG8574">
        <v>172001.44</v>
      </c>
      <c r="AH8574">
        <v>0</v>
      </c>
    </row>
    <row r="8575" spans="21:34" x14ac:dyDescent="0.25">
      <c r="U8575">
        <v>8574</v>
      </c>
      <c r="V8575">
        <v>15794159</v>
      </c>
      <c r="W8575" t="s">
        <v>3365</v>
      </c>
      <c r="X8575">
        <v>633</v>
      </c>
      <c r="Y8575" t="s">
        <v>374</v>
      </c>
      <c r="Z8575" t="s">
        <v>437</v>
      </c>
      <c r="AA8575">
        <v>26</v>
      </c>
      <c r="AB8575">
        <v>8</v>
      </c>
      <c r="AC8575">
        <v>124281.84</v>
      </c>
      <c r="AD8575">
        <v>1</v>
      </c>
      <c r="AE8575">
        <v>1</v>
      </c>
      <c r="AF8575">
        <v>1</v>
      </c>
      <c r="AG8575">
        <v>60116.57</v>
      </c>
      <c r="AH8575">
        <v>0</v>
      </c>
    </row>
    <row r="8576" spans="21:34" x14ac:dyDescent="0.25">
      <c r="U8576">
        <v>8575</v>
      </c>
      <c r="V8576">
        <v>15780677</v>
      </c>
      <c r="W8576" t="s">
        <v>708</v>
      </c>
      <c r="X8576">
        <v>717</v>
      </c>
      <c r="Y8576" t="s">
        <v>374</v>
      </c>
      <c r="Z8576" t="s">
        <v>437</v>
      </c>
      <c r="AA8576">
        <v>59</v>
      </c>
      <c r="AB8576">
        <v>4</v>
      </c>
      <c r="AC8576">
        <v>0</v>
      </c>
      <c r="AD8576">
        <v>2</v>
      </c>
      <c r="AE8576">
        <v>1</v>
      </c>
      <c r="AF8576">
        <v>1</v>
      </c>
      <c r="AG8576">
        <v>170528.63</v>
      </c>
      <c r="AH8576">
        <v>0</v>
      </c>
    </row>
    <row r="8577" spans="21:34" x14ac:dyDescent="0.25">
      <c r="U8577">
        <v>8576</v>
      </c>
      <c r="V8577">
        <v>15690175</v>
      </c>
      <c r="W8577" t="s">
        <v>1264</v>
      </c>
      <c r="X8577">
        <v>585</v>
      </c>
      <c r="Y8577" t="s">
        <v>376</v>
      </c>
      <c r="Z8577" t="s">
        <v>436</v>
      </c>
      <c r="AA8577">
        <v>45</v>
      </c>
      <c r="AB8577">
        <v>0</v>
      </c>
      <c r="AC8577">
        <v>0</v>
      </c>
      <c r="AD8577">
        <v>2</v>
      </c>
      <c r="AE8577">
        <v>0</v>
      </c>
      <c r="AF8577">
        <v>0</v>
      </c>
      <c r="AG8577">
        <v>189683.7</v>
      </c>
      <c r="AH8577">
        <v>0</v>
      </c>
    </row>
    <row r="8578" spans="21:34" x14ac:dyDescent="0.25">
      <c r="U8578">
        <v>8577</v>
      </c>
      <c r="V8578">
        <v>15722599</v>
      </c>
      <c r="W8578" t="s">
        <v>2010</v>
      </c>
      <c r="X8578">
        <v>751</v>
      </c>
      <c r="Y8578" t="s">
        <v>374</v>
      </c>
      <c r="Z8578" t="s">
        <v>437</v>
      </c>
      <c r="AA8578">
        <v>37</v>
      </c>
      <c r="AB8578">
        <v>9</v>
      </c>
      <c r="AC8578">
        <v>183613.66</v>
      </c>
      <c r="AD8578">
        <v>2</v>
      </c>
      <c r="AE8578">
        <v>0</v>
      </c>
      <c r="AF8578">
        <v>0</v>
      </c>
      <c r="AG8578">
        <v>49734.94</v>
      </c>
      <c r="AH8578">
        <v>0</v>
      </c>
    </row>
    <row r="8579" spans="21:34" x14ac:dyDescent="0.25">
      <c r="U8579">
        <v>8578</v>
      </c>
      <c r="V8579">
        <v>15569976</v>
      </c>
      <c r="W8579" t="s">
        <v>2052</v>
      </c>
      <c r="X8579">
        <v>754</v>
      </c>
      <c r="Y8579" t="s">
        <v>378</v>
      </c>
      <c r="Z8579" t="s">
        <v>436</v>
      </c>
      <c r="AA8579">
        <v>65</v>
      </c>
      <c r="AB8579">
        <v>1</v>
      </c>
      <c r="AC8579">
        <v>136186.44</v>
      </c>
      <c r="AD8579">
        <v>1</v>
      </c>
      <c r="AE8579">
        <v>1</v>
      </c>
      <c r="AF8579">
        <v>1</v>
      </c>
      <c r="AG8579">
        <v>121529.59</v>
      </c>
      <c r="AH8579">
        <v>1</v>
      </c>
    </row>
    <row r="8580" spans="21:34" x14ac:dyDescent="0.25">
      <c r="U8580">
        <v>8579</v>
      </c>
      <c r="V8580">
        <v>15707011</v>
      </c>
      <c r="W8580" t="s">
        <v>875</v>
      </c>
      <c r="X8580">
        <v>495</v>
      </c>
      <c r="Y8580" t="s">
        <v>374</v>
      </c>
      <c r="Z8580" t="s">
        <v>436</v>
      </c>
      <c r="AA8580">
        <v>47</v>
      </c>
      <c r="AB8580">
        <v>10</v>
      </c>
      <c r="AC8580">
        <v>137682.68</v>
      </c>
      <c r="AD8580">
        <v>1</v>
      </c>
      <c r="AE8580">
        <v>1</v>
      </c>
      <c r="AF8580">
        <v>0</v>
      </c>
      <c r="AG8580">
        <v>71071.47</v>
      </c>
      <c r="AH8580">
        <v>0</v>
      </c>
    </row>
    <row r="8581" spans="21:34" x14ac:dyDescent="0.25">
      <c r="U8581">
        <v>8580</v>
      </c>
      <c r="V8581">
        <v>15702277</v>
      </c>
      <c r="W8581" t="s">
        <v>41</v>
      </c>
      <c r="X8581">
        <v>650</v>
      </c>
      <c r="Y8581" t="s">
        <v>374</v>
      </c>
      <c r="Z8581" t="s">
        <v>436</v>
      </c>
      <c r="AA8581">
        <v>34</v>
      </c>
      <c r="AB8581">
        <v>4</v>
      </c>
      <c r="AC8581">
        <v>106005.54</v>
      </c>
      <c r="AD8581">
        <v>1</v>
      </c>
      <c r="AE8581">
        <v>0</v>
      </c>
      <c r="AF8581">
        <v>1</v>
      </c>
      <c r="AG8581">
        <v>142995.32</v>
      </c>
      <c r="AH8581">
        <v>0</v>
      </c>
    </row>
    <row r="8582" spans="21:34" x14ac:dyDescent="0.25">
      <c r="U8582">
        <v>8581</v>
      </c>
      <c r="V8582">
        <v>15801915</v>
      </c>
      <c r="W8582" t="s">
        <v>3366</v>
      </c>
      <c r="X8582">
        <v>529</v>
      </c>
      <c r="Y8582" t="s">
        <v>374</v>
      </c>
      <c r="Z8582" t="s">
        <v>437</v>
      </c>
      <c r="AA8582">
        <v>31</v>
      </c>
      <c r="AB8582">
        <v>6</v>
      </c>
      <c r="AC8582">
        <v>152310.54999999999</v>
      </c>
      <c r="AD8582">
        <v>1</v>
      </c>
      <c r="AE8582">
        <v>1</v>
      </c>
      <c r="AF8582">
        <v>0</v>
      </c>
      <c r="AG8582">
        <v>13054.25</v>
      </c>
      <c r="AH8582">
        <v>0</v>
      </c>
    </row>
    <row r="8583" spans="21:34" x14ac:dyDescent="0.25">
      <c r="U8583">
        <v>8582</v>
      </c>
      <c r="V8583">
        <v>15580213</v>
      </c>
      <c r="W8583" t="s">
        <v>848</v>
      </c>
      <c r="X8583">
        <v>585</v>
      </c>
      <c r="Y8583" t="s">
        <v>374</v>
      </c>
      <c r="Z8583" t="s">
        <v>437</v>
      </c>
      <c r="AA8583">
        <v>43</v>
      </c>
      <c r="AB8583">
        <v>2</v>
      </c>
      <c r="AC8583">
        <v>0</v>
      </c>
      <c r="AD8583">
        <v>2</v>
      </c>
      <c r="AE8583">
        <v>1</v>
      </c>
      <c r="AF8583">
        <v>0</v>
      </c>
      <c r="AG8583">
        <v>89402.54</v>
      </c>
      <c r="AH8583">
        <v>0</v>
      </c>
    </row>
    <row r="8584" spans="21:34" x14ac:dyDescent="0.25">
      <c r="U8584">
        <v>8583</v>
      </c>
      <c r="V8584">
        <v>15637947</v>
      </c>
      <c r="W8584" t="s">
        <v>796</v>
      </c>
      <c r="X8584">
        <v>668</v>
      </c>
      <c r="Y8584" t="s">
        <v>376</v>
      </c>
      <c r="Z8584" t="s">
        <v>436</v>
      </c>
      <c r="AA8584">
        <v>32</v>
      </c>
      <c r="AB8584">
        <v>1</v>
      </c>
      <c r="AC8584">
        <v>134446.04</v>
      </c>
      <c r="AD8584">
        <v>1</v>
      </c>
      <c r="AE8584">
        <v>0</v>
      </c>
      <c r="AF8584">
        <v>1</v>
      </c>
      <c r="AG8584">
        <v>111241.37</v>
      </c>
      <c r="AH8584">
        <v>0</v>
      </c>
    </row>
    <row r="8585" spans="21:34" x14ac:dyDescent="0.25">
      <c r="U8585">
        <v>8584</v>
      </c>
      <c r="V8585">
        <v>15715888</v>
      </c>
      <c r="W8585" t="s">
        <v>3367</v>
      </c>
      <c r="X8585">
        <v>591</v>
      </c>
      <c r="Y8585" t="s">
        <v>374</v>
      </c>
      <c r="Z8585" t="s">
        <v>437</v>
      </c>
      <c r="AA8585">
        <v>38</v>
      </c>
      <c r="AB8585">
        <v>2</v>
      </c>
      <c r="AC8585">
        <v>142289.28</v>
      </c>
      <c r="AD8585">
        <v>1</v>
      </c>
      <c r="AE8585">
        <v>0</v>
      </c>
      <c r="AF8585">
        <v>1</v>
      </c>
      <c r="AG8585">
        <v>119638.85</v>
      </c>
      <c r="AH8585">
        <v>0</v>
      </c>
    </row>
    <row r="8586" spans="21:34" x14ac:dyDescent="0.25">
      <c r="U8586">
        <v>8585</v>
      </c>
      <c r="V8586">
        <v>15732967</v>
      </c>
      <c r="W8586" t="s">
        <v>1492</v>
      </c>
      <c r="X8586">
        <v>731</v>
      </c>
      <c r="Y8586" t="s">
        <v>374</v>
      </c>
      <c r="Z8586" t="s">
        <v>436</v>
      </c>
      <c r="AA8586">
        <v>19</v>
      </c>
      <c r="AB8586">
        <v>6</v>
      </c>
      <c r="AC8586">
        <v>0</v>
      </c>
      <c r="AD8586">
        <v>2</v>
      </c>
      <c r="AE8586">
        <v>1</v>
      </c>
      <c r="AF8586">
        <v>1</v>
      </c>
      <c r="AG8586">
        <v>151581.79</v>
      </c>
      <c r="AH8586">
        <v>0</v>
      </c>
    </row>
    <row r="8587" spans="21:34" x14ac:dyDescent="0.25">
      <c r="U8587">
        <v>8586</v>
      </c>
      <c r="V8587">
        <v>15737047</v>
      </c>
      <c r="W8587" t="s">
        <v>3368</v>
      </c>
      <c r="X8587">
        <v>754</v>
      </c>
      <c r="Y8587" t="s">
        <v>374</v>
      </c>
      <c r="Z8587" t="s">
        <v>437</v>
      </c>
      <c r="AA8587">
        <v>45</v>
      </c>
      <c r="AB8587">
        <v>6</v>
      </c>
      <c r="AC8587">
        <v>0</v>
      </c>
      <c r="AD8587">
        <v>1</v>
      </c>
      <c r="AE8587">
        <v>1</v>
      </c>
      <c r="AF8587">
        <v>0</v>
      </c>
      <c r="AG8587">
        <v>73881.679999999993</v>
      </c>
      <c r="AH8587">
        <v>1</v>
      </c>
    </row>
    <row r="8588" spans="21:34" x14ac:dyDescent="0.25">
      <c r="U8588">
        <v>8587</v>
      </c>
      <c r="V8588">
        <v>15694039</v>
      </c>
      <c r="W8588" t="s">
        <v>1220</v>
      </c>
      <c r="X8588">
        <v>650</v>
      </c>
      <c r="Y8588" t="s">
        <v>378</v>
      </c>
      <c r="Z8588" t="s">
        <v>437</v>
      </c>
      <c r="AA8588">
        <v>46</v>
      </c>
      <c r="AB8588">
        <v>9</v>
      </c>
      <c r="AC8588">
        <v>149003.76</v>
      </c>
      <c r="AD8588">
        <v>2</v>
      </c>
      <c r="AE8588">
        <v>1</v>
      </c>
      <c r="AF8588">
        <v>0</v>
      </c>
      <c r="AG8588">
        <v>176902.83</v>
      </c>
      <c r="AH8588">
        <v>0</v>
      </c>
    </row>
    <row r="8589" spans="21:34" x14ac:dyDescent="0.25">
      <c r="U8589">
        <v>8588</v>
      </c>
      <c r="V8589">
        <v>15649457</v>
      </c>
      <c r="W8589" t="s">
        <v>1069</v>
      </c>
      <c r="X8589">
        <v>588</v>
      </c>
      <c r="Y8589" t="s">
        <v>378</v>
      </c>
      <c r="Z8589" t="s">
        <v>436</v>
      </c>
      <c r="AA8589">
        <v>41</v>
      </c>
      <c r="AB8589">
        <v>2</v>
      </c>
      <c r="AC8589">
        <v>131341.46</v>
      </c>
      <c r="AD8589">
        <v>2</v>
      </c>
      <c r="AE8589">
        <v>0</v>
      </c>
      <c r="AF8589">
        <v>1</v>
      </c>
      <c r="AG8589">
        <v>7034.94</v>
      </c>
      <c r="AH8589">
        <v>0</v>
      </c>
    </row>
    <row r="8590" spans="21:34" x14ac:dyDescent="0.25">
      <c r="U8590">
        <v>8589</v>
      </c>
      <c r="V8590">
        <v>15742809</v>
      </c>
      <c r="W8590" t="s">
        <v>1434</v>
      </c>
      <c r="X8590">
        <v>712</v>
      </c>
      <c r="Y8590" t="s">
        <v>376</v>
      </c>
      <c r="Z8590" t="s">
        <v>437</v>
      </c>
      <c r="AA8590">
        <v>29</v>
      </c>
      <c r="AB8590">
        <v>7</v>
      </c>
      <c r="AC8590">
        <v>77919.78</v>
      </c>
      <c r="AD8590">
        <v>1</v>
      </c>
      <c r="AE8590">
        <v>1</v>
      </c>
      <c r="AF8590">
        <v>0</v>
      </c>
      <c r="AG8590">
        <v>122547.58</v>
      </c>
      <c r="AH8590">
        <v>0</v>
      </c>
    </row>
    <row r="8591" spans="21:34" x14ac:dyDescent="0.25">
      <c r="U8591">
        <v>8590</v>
      </c>
      <c r="V8591">
        <v>15637829</v>
      </c>
      <c r="W8591" t="s">
        <v>732</v>
      </c>
      <c r="X8591">
        <v>691</v>
      </c>
      <c r="Y8591" t="s">
        <v>374</v>
      </c>
      <c r="Z8591" t="s">
        <v>437</v>
      </c>
      <c r="AA8591">
        <v>34</v>
      </c>
      <c r="AB8591">
        <v>7</v>
      </c>
      <c r="AC8591">
        <v>0</v>
      </c>
      <c r="AD8591">
        <v>2</v>
      </c>
      <c r="AE8591">
        <v>0</v>
      </c>
      <c r="AF8591">
        <v>1</v>
      </c>
      <c r="AG8591">
        <v>161559.12</v>
      </c>
      <c r="AH8591">
        <v>0</v>
      </c>
    </row>
    <row r="8592" spans="21:34" x14ac:dyDescent="0.25">
      <c r="U8592">
        <v>8591</v>
      </c>
      <c r="V8592">
        <v>15633194</v>
      </c>
      <c r="W8592" t="s">
        <v>686</v>
      </c>
      <c r="X8592">
        <v>771</v>
      </c>
      <c r="Y8592" t="s">
        <v>374</v>
      </c>
      <c r="Z8592" t="s">
        <v>437</v>
      </c>
      <c r="AA8592">
        <v>41</v>
      </c>
      <c r="AB8592">
        <v>10</v>
      </c>
      <c r="AC8592">
        <v>108309</v>
      </c>
      <c r="AD8592">
        <v>4</v>
      </c>
      <c r="AE8592">
        <v>1</v>
      </c>
      <c r="AF8592">
        <v>1</v>
      </c>
      <c r="AG8592">
        <v>137510.41</v>
      </c>
      <c r="AH8592">
        <v>1</v>
      </c>
    </row>
    <row r="8593" spans="21:34" x14ac:dyDescent="0.25">
      <c r="U8593">
        <v>8592</v>
      </c>
      <c r="V8593">
        <v>15611635</v>
      </c>
      <c r="W8593" t="s">
        <v>649</v>
      </c>
      <c r="X8593">
        <v>678</v>
      </c>
      <c r="Y8593" t="s">
        <v>376</v>
      </c>
      <c r="Z8593" t="s">
        <v>437</v>
      </c>
      <c r="AA8593">
        <v>39</v>
      </c>
      <c r="AB8593">
        <v>6</v>
      </c>
      <c r="AC8593">
        <v>0</v>
      </c>
      <c r="AD8593">
        <v>1</v>
      </c>
      <c r="AE8593">
        <v>0</v>
      </c>
      <c r="AF8593">
        <v>1</v>
      </c>
      <c r="AG8593">
        <v>185366.56</v>
      </c>
      <c r="AH8593">
        <v>0</v>
      </c>
    </row>
    <row r="8594" spans="21:34" x14ac:dyDescent="0.25">
      <c r="U8594">
        <v>8593</v>
      </c>
      <c r="V8594">
        <v>15638774</v>
      </c>
      <c r="W8594" t="s">
        <v>3369</v>
      </c>
      <c r="X8594">
        <v>719</v>
      </c>
      <c r="Y8594" t="s">
        <v>376</v>
      </c>
      <c r="Z8594" t="s">
        <v>437</v>
      </c>
      <c r="AA8594">
        <v>40</v>
      </c>
      <c r="AB8594">
        <v>9</v>
      </c>
      <c r="AC8594">
        <v>0</v>
      </c>
      <c r="AD8594">
        <v>2</v>
      </c>
      <c r="AE8594">
        <v>1</v>
      </c>
      <c r="AF8594">
        <v>0</v>
      </c>
      <c r="AG8594">
        <v>182224.14</v>
      </c>
      <c r="AH8594">
        <v>0</v>
      </c>
    </row>
    <row r="8595" spans="21:34" x14ac:dyDescent="0.25">
      <c r="U8595">
        <v>8594</v>
      </c>
      <c r="V8595">
        <v>15722037</v>
      </c>
      <c r="W8595" t="s">
        <v>3370</v>
      </c>
      <c r="X8595">
        <v>610</v>
      </c>
      <c r="Y8595" t="s">
        <v>378</v>
      </c>
      <c r="Z8595" t="s">
        <v>436</v>
      </c>
      <c r="AA8595">
        <v>36</v>
      </c>
      <c r="AB8595">
        <v>7</v>
      </c>
      <c r="AC8595">
        <v>115462.02</v>
      </c>
      <c r="AD8595">
        <v>1</v>
      </c>
      <c r="AE8595">
        <v>0</v>
      </c>
      <c r="AF8595">
        <v>1</v>
      </c>
      <c r="AG8595">
        <v>42581.04</v>
      </c>
      <c r="AH8595">
        <v>0</v>
      </c>
    </row>
    <row r="8596" spans="21:34" x14ac:dyDescent="0.25">
      <c r="U8596">
        <v>8595</v>
      </c>
      <c r="V8596">
        <v>15672930</v>
      </c>
      <c r="W8596" t="s">
        <v>1369</v>
      </c>
      <c r="X8596">
        <v>722</v>
      </c>
      <c r="Y8596" t="s">
        <v>376</v>
      </c>
      <c r="Z8596" t="s">
        <v>436</v>
      </c>
      <c r="AA8596">
        <v>37</v>
      </c>
      <c r="AB8596">
        <v>9</v>
      </c>
      <c r="AC8596">
        <v>0</v>
      </c>
      <c r="AD8596">
        <v>2</v>
      </c>
      <c r="AE8596">
        <v>1</v>
      </c>
      <c r="AF8596">
        <v>0</v>
      </c>
      <c r="AG8596">
        <v>31921.95</v>
      </c>
      <c r="AH8596">
        <v>0</v>
      </c>
    </row>
    <row r="8597" spans="21:34" x14ac:dyDescent="0.25">
      <c r="U8597">
        <v>8596</v>
      </c>
      <c r="V8597">
        <v>15668774</v>
      </c>
      <c r="W8597" t="s">
        <v>2155</v>
      </c>
      <c r="X8597">
        <v>758</v>
      </c>
      <c r="Y8597" t="s">
        <v>378</v>
      </c>
      <c r="Z8597" t="s">
        <v>437</v>
      </c>
      <c r="AA8597">
        <v>23</v>
      </c>
      <c r="AB8597">
        <v>5</v>
      </c>
      <c r="AC8597">
        <v>122739.1</v>
      </c>
      <c r="AD8597">
        <v>1</v>
      </c>
      <c r="AE8597">
        <v>1</v>
      </c>
      <c r="AF8597">
        <v>0</v>
      </c>
      <c r="AG8597">
        <v>102460.84</v>
      </c>
      <c r="AH8597">
        <v>1</v>
      </c>
    </row>
    <row r="8598" spans="21:34" x14ac:dyDescent="0.25">
      <c r="U8598">
        <v>8597</v>
      </c>
      <c r="V8598">
        <v>15780966</v>
      </c>
      <c r="W8598" t="s">
        <v>3371</v>
      </c>
      <c r="X8598">
        <v>709</v>
      </c>
      <c r="Y8598" t="s">
        <v>374</v>
      </c>
      <c r="Z8598" t="s">
        <v>437</v>
      </c>
      <c r="AA8598">
        <v>32</v>
      </c>
      <c r="AB8598">
        <v>2</v>
      </c>
      <c r="AC8598">
        <v>0</v>
      </c>
      <c r="AD8598">
        <v>2</v>
      </c>
      <c r="AE8598">
        <v>0</v>
      </c>
      <c r="AF8598">
        <v>0</v>
      </c>
      <c r="AG8598">
        <v>109681.29</v>
      </c>
      <c r="AH8598">
        <v>0</v>
      </c>
    </row>
    <row r="8599" spans="21:34" x14ac:dyDescent="0.25">
      <c r="U8599">
        <v>8598</v>
      </c>
      <c r="V8599">
        <v>15659694</v>
      </c>
      <c r="W8599" t="s">
        <v>888</v>
      </c>
      <c r="X8599">
        <v>634</v>
      </c>
      <c r="Y8599" t="s">
        <v>378</v>
      </c>
      <c r="Z8599" t="s">
        <v>437</v>
      </c>
      <c r="AA8599">
        <v>53</v>
      </c>
      <c r="AB8599">
        <v>3</v>
      </c>
      <c r="AC8599">
        <v>113781.5</v>
      </c>
      <c r="AD8599">
        <v>2</v>
      </c>
      <c r="AE8599">
        <v>1</v>
      </c>
      <c r="AF8599">
        <v>1</v>
      </c>
      <c r="AG8599">
        <v>106345.05</v>
      </c>
      <c r="AH8599">
        <v>1</v>
      </c>
    </row>
    <row r="8600" spans="21:34" x14ac:dyDescent="0.25">
      <c r="U8600">
        <v>8599</v>
      </c>
      <c r="V8600">
        <v>15624424</v>
      </c>
      <c r="W8600" t="s">
        <v>1369</v>
      </c>
      <c r="X8600">
        <v>678</v>
      </c>
      <c r="Y8600" t="s">
        <v>376</v>
      </c>
      <c r="Z8600" t="s">
        <v>437</v>
      </c>
      <c r="AA8600">
        <v>49</v>
      </c>
      <c r="AB8600">
        <v>1</v>
      </c>
      <c r="AC8600">
        <v>0</v>
      </c>
      <c r="AD8600">
        <v>2</v>
      </c>
      <c r="AE8600">
        <v>1</v>
      </c>
      <c r="AF8600">
        <v>1</v>
      </c>
      <c r="AG8600">
        <v>102472.9</v>
      </c>
      <c r="AH8600">
        <v>0</v>
      </c>
    </row>
    <row r="8601" spans="21:34" x14ac:dyDescent="0.25">
      <c r="U8601">
        <v>8600</v>
      </c>
      <c r="V8601">
        <v>15708713</v>
      </c>
      <c r="W8601" t="s">
        <v>645</v>
      </c>
      <c r="X8601">
        <v>633</v>
      </c>
      <c r="Y8601" t="s">
        <v>374</v>
      </c>
      <c r="Z8601" t="s">
        <v>436</v>
      </c>
      <c r="AA8601">
        <v>35</v>
      </c>
      <c r="AB8601">
        <v>3</v>
      </c>
      <c r="AC8601">
        <v>0</v>
      </c>
      <c r="AD8601">
        <v>2</v>
      </c>
      <c r="AE8601">
        <v>1</v>
      </c>
      <c r="AF8601">
        <v>1</v>
      </c>
      <c r="AG8601">
        <v>36249.760000000002</v>
      </c>
      <c r="AH8601">
        <v>0</v>
      </c>
    </row>
    <row r="8602" spans="21:34" x14ac:dyDescent="0.25">
      <c r="U8602">
        <v>8601</v>
      </c>
      <c r="V8602">
        <v>15755405</v>
      </c>
      <c r="W8602" t="s">
        <v>1128</v>
      </c>
      <c r="X8602">
        <v>710</v>
      </c>
      <c r="Y8602" t="s">
        <v>374</v>
      </c>
      <c r="Z8602" t="s">
        <v>436</v>
      </c>
      <c r="AA8602">
        <v>43</v>
      </c>
      <c r="AB8602">
        <v>9</v>
      </c>
      <c r="AC8602">
        <v>128284.45</v>
      </c>
      <c r="AD8602">
        <v>1</v>
      </c>
      <c r="AE8602">
        <v>1</v>
      </c>
      <c r="AF8602">
        <v>0</v>
      </c>
      <c r="AG8602">
        <v>32996.89</v>
      </c>
      <c r="AH8602">
        <v>1</v>
      </c>
    </row>
    <row r="8603" spans="21:34" x14ac:dyDescent="0.25">
      <c r="U8603">
        <v>8602</v>
      </c>
      <c r="V8603">
        <v>15647570</v>
      </c>
      <c r="W8603" t="s">
        <v>1007</v>
      </c>
      <c r="X8603">
        <v>640</v>
      </c>
      <c r="Y8603" t="s">
        <v>378</v>
      </c>
      <c r="Z8603" t="s">
        <v>436</v>
      </c>
      <c r="AA8603">
        <v>45</v>
      </c>
      <c r="AB8603">
        <v>8</v>
      </c>
      <c r="AC8603">
        <v>120591.19</v>
      </c>
      <c r="AD8603">
        <v>1</v>
      </c>
      <c r="AE8603">
        <v>0</v>
      </c>
      <c r="AF8603">
        <v>0</v>
      </c>
      <c r="AG8603">
        <v>195123.94</v>
      </c>
      <c r="AH8603">
        <v>0</v>
      </c>
    </row>
    <row r="8604" spans="21:34" x14ac:dyDescent="0.25">
      <c r="U8604">
        <v>8603</v>
      </c>
      <c r="V8604">
        <v>15684348</v>
      </c>
      <c r="W8604" t="s">
        <v>2118</v>
      </c>
      <c r="X8604">
        <v>656</v>
      </c>
      <c r="Y8604" t="s">
        <v>374</v>
      </c>
      <c r="Z8604" t="s">
        <v>436</v>
      </c>
      <c r="AA8604">
        <v>63</v>
      </c>
      <c r="AB8604">
        <v>8</v>
      </c>
      <c r="AC8604">
        <v>0</v>
      </c>
      <c r="AD8604">
        <v>2</v>
      </c>
      <c r="AE8604">
        <v>0</v>
      </c>
      <c r="AF8604">
        <v>1</v>
      </c>
      <c r="AG8604">
        <v>57014.43</v>
      </c>
      <c r="AH8604">
        <v>0</v>
      </c>
    </row>
    <row r="8605" spans="21:34" x14ac:dyDescent="0.25">
      <c r="U8605">
        <v>8604</v>
      </c>
      <c r="V8605">
        <v>15702541</v>
      </c>
      <c r="W8605" t="s">
        <v>1268</v>
      </c>
      <c r="X8605">
        <v>551</v>
      </c>
      <c r="Y8605" t="s">
        <v>374</v>
      </c>
      <c r="Z8605" t="s">
        <v>437</v>
      </c>
      <c r="AA8605">
        <v>59</v>
      </c>
      <c r="AB8605">
        <v>2</v>
      </c>
      <c r="AC8605">
        <v>166968.28</v>
      </c>
      <c r="AD8605">
        <v>1</v>
      </c>
      <c r="AE8605">
        <v>1</v>
      </c>
      <c r="AF8605">
        <v>0</v>
      </c>
      <c r="AG8605">
        <v>159483.76</v>
      </c>
      <c r="AH8605">
        <v>1</v>
      </c>
    </row>
    <row r="8606" spans="21:34" x14ac:dyDescent="0.25">
      <c r="U8606">
        <v>8605</v>
      </c>
      <c r="V8606">
        <v>15646942</v>
      </c>
      <c r="W8606" t="s">
        <v>2001</v>
      </c>
      <c r="X8606">
        <v>786</v>
      </c>
      <c r="Y8606" t="s">
        <v>376</v>
      </c>
      <c r="Z8606" t="s">
        <v>437</v>
      </c>
      <c r="AA8606">
        <v>39</v>
      </c>
      <c r="AB8606">
        <v>7</v>
      </c>
      <c r="AC8606">
        <v>0</v>
      </c>
      <c r="AD8606">
        <v>2</v>
      </c>
      <c r="AE8606">
        <v>0</v>
      </c>
      <c r="AF8606">
        <v>0</v>
      </c>
      <c r="AG8606">
        <v>100929.59</v>
      </c>
      <c r="AH8606">
        <v>0</v>
      </c>
    </row>
    <row r="8607" spans="21:34" x14ac:dyDescent="0.25">
      <c r="U8607">
        <v>8606</v>
      </c>
      <c r="V8607">
        <v>15748920</v>
      </c>
      <c r="W8607" t="s">
        <v>3056</v>
      </c>
      <c r="X8607">
        <v>561</v>
      </c>
      <c r="Y8607" t="s">
        <v>374</v>
      </c>
      <c r="Z8607" t="s">
        <v>437</v>
      </c>
      <c r="AA8607">
        <v>49</v>
      </c>
      <c r="AB8607">
        <v>8</v>
      </c>
      <c r="AC8607">
        <v>0</v>
      </c>
      <c r="AD8607">
        <v>2</v>
      </c>
      <c r="AE8607">
        <v>1</v>
      </c>
      <c r="AF8607">
        <v>1</v>
      </c>
      <c r="AG8607">
        <v>12513.07</v>
      </c>
      <c r="AH8607">
        <v>0</v>
      </c>
    </row>
    <row r="8608" spans="21:34" x14ac:dyDescent="0.25">
      <c r="U8608">
        <v>8607</v>
      </c>
      <c r="V8608">
        <v>15694581</v>
      </c>
      <c r="W8608" t="s">
        <v>3372</v>
      </c>
      <c r="X8608">
        <v>807</v>
      </c>
      <c r="Y8608" t="s">
        <v>376</v>
      </c>
      <c r="Z8608" t="s">
        <v>436</v>
      </c>
      <c r="AA8608">
        <v>42</v>
      </c>
      <c r="AB8608">
        <v>5</v>
      </c>
      <c r="AC8608">
        <v>0</v>
      </c>
      <c r="AD8608">
        <v>2</v>
      </c>
      <c r="AE8608">
        <v>1</v>
      </c>
      <c r="AF8608">
        <v>1</v>
      </c>
      <c r="AG8608">
        <v>74900.899999999994</v>
      </c>
      <c r="AH8608">
        <v>0</v>
      </c>
    </row>
    <row r="8609" spans="21:34" x14ac:dyDescent="0.25">
      <c r="U8609">
        <v>8608</v>
      </c>
      <c r="V8609">
        <v>15643215</v>
      </c>
      <c r="W8609" t="s">
        <v>1220</v>
      </c>
      <c r="X8609">
        <v>602</v>
      </c>
      <c r="Y8609" t="s">
        <v>378</v>
      </c>
      <c r="Z8609" t="s">
        <v>436</v>
      </c>
      <c r="AA8609">
        <v>38</v>
      </c>
      <c r="AB8609">
        <v>2</v>
      </c>
      <c r="AC8609">
        <v>71667.97</v>
      </c>
      <c r="AD8609">
        <v>2</v>
      </c>
      <c r="AE8609">
        <v>0</v>
      </c>
      <c r="AF8609">
        <v>0</v>
      </c>
      <c r="AG8609">
        <v>137111.89000000001</v>
      </c>
      <c r="AH8609">
        <v>0</v>
      </c>
    </row>
    <row r="8610" spans="21:34" x14ac:dyDescent="0.25">
      <c r="U8610">
        <v>8609</v>
      </c>
      <c r="V8610">
        <v>15649060</v>
      </c>
      <c r="W8610" t="s">
        <v>1401</v>
      </c>
      <c r="X8610">
        <v>727</v>
      </c>
      <c r="Y8610" t="s">
        <v>378</v>
      </c>
      <c r="Z8610" t="s">
        <v>437</v>
      </c>
      <c r="AA8610">
        <v>31</v>
      </c>
      <c r="AB8610">
        <v>3</v>
      </c>
      <c r="AC8610">
        <v>82729.47</v>
      </c>
      <c r="AD8610">
        <v>2</v>
      </c>
      <c r="AE8610">
        <v>1</v>
      </c>
      <c r="AF8610">
        <v>0</v>
      </c>
      <c r="AG8610">
        <v>60212.51</v>
      </c>
      <c r="AH8610">
        <v>0</v>
      </c>
    </row>
    <row r="8611" spans="21:34" x14ac:dyDescent="0.25">
      <c r="U8611">
        <v>8610</v>
      </c>
      <c r="V8611">
        <v>15774258</v>
      </c>
      <c r="W8611" t="s">
        <v>1829</v>
      </c>
      <c r="X8611">
        <v>678</v>
      </c>
      <c r="Y8611" t="s">
        <v>374</v>
      </c>
      <c r="Z8611" t="s">
        <v>436</v>
      </c>
      <c r="AA8611">
        <v>40</v>
      </c>
      <c r="AB8611">
        <v>1</v>
      </c>
      <c r="AC8611">
        <v>0</v>
      </c>
      <c r="AD8611">
        <v>2</v>
      </c>
      <c r="AE8611">
        <v>1</v>
      </c>
      <c r="AF8611">
        <v>1</v>
      </c>
      <c r="AG8611">
        <v>187343.4</v>
      </c>
      <c r="AH8611">
        <v>0</v>
      </c>
    </row>
    <row r="8612" spans="21:34" x14ac:dyDescent="0.25">
      <c r="U8612">
        <v>8611</v>
      </c>
      <c r="V8612">
        <v>15731553</v>
      </c>
      <c r="W8612" t="s">
        <v>855</v>
      </c>
      <c r="X8612">
        <v>730</v>
      </c>
      <c r="Y8612" t="s">
        <v>374</v>
      </c>
      <c r="Z8612" t="s">
        <v>436</v>
      </c>
      <c r="AA8612">
        <v>23</v>
      </c>
      <c r="AB8612">
        <v>8</v>
      </c>
      <c r="AC8612">
        <v>0</v>
      </c>
      <c r="AD8612">
        <v>2</v>
      </c>
      <c r="AE8612">
        <v>1</v>
      </c>
      <c r="AF8612">
        <v>0</v>
      </c>
      <c r="AG8612">
        <v>183284.53</v>
      </c>
      <c r="AH8612">
        <v>0</v>
      </c>
    </row>
    <row r="8613" spans="21:34" x14ac:dyDescent="0.25">
      <c r="U8613">
        <v>8612</v>
      </c>
      <c r="V8613">
        <v>15617029</v>
      </c>
      <c r="W8613" t="s">
        <v>670</v>
      </c>
      <c r="X8613">
        <v>596</v>
      </c>
      <c r="Y8613" t="s">
        <v>376</v>
      </c>
      <c r="Z8613" t="s">
        <v>437</v>
      </c>
      <c r="AA8613">
        <v>30</v>
      </c>
      <c r="AB8613">
        <v>1</v>
      </c>
      <c r="AC8613">
        <v>0</v>
      </c>
      <c r="AD8613">
        <v>2</v>
      </c>
      <c r="AE8613">
        <v>1</v>
      </c>
      <c r="AF8613">
        <v>0</v>
      </c>
      <c r="AG8613">
        <v>8125.39</v>
      </c>
      <c r="AH8613">
        <v>0</v>
      </c>
    </row>
    <row r="8614" spans="21:34" x14ac:dyDescent="0.25">
      <c r="U8614">
        <v>8613</v>
      </c>
      <c r="V8614">
        <v>15780716</v>
      </c>
      <c r="W8614" t="s">
        <v>1713</v>
      </c>
      <c r="X8614">
        <v>686</v>
      </c>
      <c r="Y8614" t="s">
        <v>378</v>
      </c>
      <c r="Z8614" t="s">
        <v>436</v>
      </c>
      <c r="AA8614">
        <v>39</v>
      </c>
      <c r="AB8614">
        <v>3</v>
      </c>
      <c r="AC8614">
        <v>129626.19</v>
      </c>
      <c r="AD8614">
        <v>2</v>
      </c>
      <c r="AE8614">
        <v>1</v>
      </c>
      <c r="AF8614">
        <v>1</v>
      </c>
      <c r="AG8614">
        <v>103220.56</v>
      </c>
      <c r="AH8614">
        <v>0</v>
      </c>
    </row>
    <row r="8615" spans="21:34" x14ac:dyDescent="0.25">
      <c r="U8615">
        <v>8614</v>
      </c>
      <c r="V8615">
        <v>15577018</v>
      </c>
      <c r="W8615" t="s">
        <v>700</v>
      </c>
      <c r="X8615">
        <v>684</v>
      </c>
      <c r="Y8615" t="s">
        <v>378</v>
      </c>
      <c r="Z8615" t="s">
        <v>437</v>
      </c>
      <c r="AA8615">
        <v>26</v>
      </c>
      <c r="AB8615">
        <v>2</v>
      </c>
      <c r="AC8615">
        <v>114035.39</v>
      </c>
      <c r="AD8615">
        <v>1</v>
      </c>
      <c r="AE8615">
        <v>0</v>
      </c>
      <c r="AF8615">
        <v>0</v>
      </c>
      <c r="AG8615">
        <v>96885.19</v>
      </c>
      <c r="AH8615">
        <v>0</v>
      </c>
    </row>
    <row r="8616" spans="21:34" x14ac:dyDescent="0.25">
      <c r="U8616">
        <v>8615</v>
      </c>
      <c r="V8616">
        <v>15809515</v>
      </c>
      <c r="W8616" t="s">
        <v>1050</v>
      </c>
      <c r="X8616">
        <v>797</v>
      </c>
      <c r="Y8616" t="s">
        <v>378</v>
      </c>
      <c r="Z8616" t="s">
        <v>436</v>
      </c>
      <c r="AA8616">
        <v>32</v>
      </c>
      <c r="AB8616">
        <v>1</v>
      </c>
      <c r="AC8616">
        <v>151922.94</v>
      </c>
      <c r="AD8616">
        <v>1</v>
      </c>
      <c r="AE8616">
        <v>1</v>
      </c>
      <c r="AF8616">
        <v>0</v>
      </c>
      <c r="AG8616">
        <v>8877.06</v>
      </c>
      <c r="AH8616">
        <v>0</v>
      </c>
    </row>
    <row r="8617" spans="21:34" x14ac:dyDescent="0.25">
      <c r="U8617">
        <v>8616</v>
      </c>
      <c r="V8617">
        <v>15789924</v>
      </c>
      <c r="W8617" t="s">
        <v>2904</v>
      </c>
      <c r="X8617">
        <v>658</v>
      </c>
      <c r="Y8617" t="s">
        <v>374</v>
      </c>
      <c r="Z8617" t="s">
        <v>437</v>
      </c>
      <c r="AA8617">
        <v>39</v>
      </c>
      <c r="AB8617">
        <v>4</v>
      </c>
      <c r="AC8617">
        <v>0</v>
      </c>
      <c r="AD8617">
        <v>1</v>
      </c>
      <c r="AE8617">
        <v>1</v>
      </c>
      <c r="AF8617">
        <v>1</v>
      </c>
      <c r="AG8617">
        <v>147530.06</v>
      </c>
      <c r="AH8617">
        <v>0</v>
      </c>
    </row>
    <row r="8618" spans="21:34" x14ac:dyDescent="0.25">
      <c r="U8618">
        <v>8617</v>
      </c>
      <c r="V8618">
        <v>15725076</v>
      </c>
      <c r="W8618" t="s">
        <v>1164</v>
      </c>
      <c r="X8618">
        <v>653</v>
      </c>
      <c r="Y8618" t="s">
        <v>376</v>
      </c>
      <c r="Z8618" t="s">
        <v>437</v>
      </c>
      <c r="AA8618">
        <v>27</v>
      </c>
      <c r="AB8618">
        <v>6</v>
      </c>
      <c r="AC8618">
        <v>107751.67999999999</v>
      </c>
      <c r="AD8618">
        <v>2</v>
      </c>
      <c r="AE8618">
        <v>1</v>
      </c>
      <c r="AF8618">
        <v>1</v>
      </c>
      <c r="AG8618">
        <v>33389.42</v>
      </c>
      <c r="AH8618">
        <v>0</v>
      </c>
    </row>
    <row r="8619" spans="21:34" x14ac:dyDescent="0.25">
      <c r="U8619">
        <v>8618</v>
      </c>
      <c r="V8619">
        <v>15672481</v>
      </c>
      <c r="W8619" t="s">
        <v>2164</v>
      </c>
      <c r="X8619">
        <v>641</v>
      </c>
      <c r="Y8619" t="s">
        <v>374</v>
      </c>
      <c r="Z8619" t="s">
        <v>436</v>
      </c>
      <c r="AA8619">
        <v>37</v>
      </c>
      <c r="AB8619">
        <v>6</v>
      </c>
      <c r="AC8619">
        <v>0</v>
      </c>
      <c r="AD8619">
        <v>2</v>
      </c>
      <c r="AE8619">
        <v>1</v>
      </c>
      <c r="AF8619">
        <v>0</v>
      </c>
      <c r="AG8619">
        <v>45309.24</v>
      </c>
      <c r="AH8619">
        <v>0</v>
      </c>
    </row>
    <row r="8620" spans="21:34" x14ac:dyDescent="0.25">
      <c r="U8620">
        <v>8619</v>
      </c>
      <c r="V8620">
        <v>15574115</v>
      </c>
      <c r="W8620" t="s">
        <v>1233</v>
      </c>
      <c r="X8620">
        <v>656</v>
      </c>
      <c r="Y8620" t="s">
        <v>376</v>
      </c>
      <c r="Z8620" t="s">
        <v>437</v>
      </c>
      <c r="AA8620">
        <v>41</v>
      </c>
      <c r="AB8620">
        <v>6</v>
      </c>
      <c r="AC8620">
        <v>101179.23</v>
      </c>
      <c r="AD8620">
        <v>2</v>
      </c>
      <c r="AE8620">
        <v>1</v>
      </c>
      <c r="AF8620">
        <v>1</v>
      </c>
      <c r="AG8620">
        <v>35230.61</v>
      </c>
      <c r="AH8620">
        <v>0</v>
      </c>
    </row>
    <row r="8621" spans="21:34" x14ac:dyDescent="0.25">
      <c r="U8621">
        <v>8620</v>
      </c>
      <c r="V8621">
        <v>15661830</v>
      </c>
      <c r="W8621" t="s">
        <v>673</v>
      </c>
      <c r="X8621">
        <v>750</v>
      </c>
      <c r="Y8621" t="s">
        <v>376</v>
      </c>
      <c r="Z8621" t="s">
        <v>437</v>
      </c>
      <c r="AA8621">
        <v>36</v>
      </c>
      <c r="AB8621">
        <v>6</v>
      </c>
      <c r="AC8621">
        <v>0</v>
      </c>
      <c r="AD8621">
        <v>2</v>
      </c>
      <c r="AE8621">
        <v>1</v>
      </c>
      <c r="AF8621">
        <v>1</v>
      </c>
      <c r="AG8621">
        <v>59816.41</v>
      </c>
      <c r="AH8621">
        <v>0</v>
      </c>
    </row>
    <row r="8622" spans="21:34" x14ac:dyDescent="0.25">
      <c r="U8622">
        <v>8621</v>
      </c>
      <c r="V8622">
        <v>15665879</v>
      </c>
      <c r="W8622" t="s">
        <v>929</v>
      </c>
      <c r="X8622">
        <v>768</v>
      </c>
      <c r="Y8622" t="s">
        <v>374</v>
      </c>
      <c r="Z8622" t="s">
        <v>437</v>
      </c>
      <c r="AA8622">
        <v>40</v>
      </c>
      <c r="AB8622">
        <v>8</v>
      </c>
      <c r="AC8622">
        <v>0</v>
      </c>
      <c r="AD8622">
        <v>2</v>
      </c>
      <c r="AE8622">
        <v>0</v>
      </c>
      <c r="AF8622">
        <v>1</v>
      </c>
      <c r="AG8622">
        <v>69080.460000000006</v>
      </c>
      <c r="AH8622">
        <v>0</v>
      </c>
    </row>
    <row r="8623" spans="21:34" x14ac:dyDescent="0.25">
      <c r="U8623">
        <v>8622</v>
      </c>
      <c r="V8623">
        <v>15673820</v>
      </c>
      <c r="W8623" t="s">
        <v>2739</v>
      </c>
      <c r="X8623">
        <v>568</v>
      </c>
      <c r="Y8623" t="s">
        <v>374</v>
      </c>
      <c r="Z8623" t="s">
        <v>436</v>
      </c>
      <c r="AA8623">
        <v>33</v>
      </c>
      <c r="AB8623">
        <v>7</v>
      </c>
      <c r="AC8623">
        <v>0</v>
      </c>
      <c r="AD8623">
        <v>2</v>
      </c>
      <c r="AE8623">
        <v>1</v>
      </c>
      <c r="AF8623">
        <v>0</v>
      </c>
      <c r="AG8623">
        <v>143450.60999999999</v>
      </c>
      <c r="AH8623">
        <v>0</v>
      </c>
    </row>
    <row r="8624" spans="21:34" x14ac:dyDescent="0.25">
      <c r="U8624">
        <v>8623</v>
      </c>
      <c r="V8624">
        <v>15747772</v>
      </c>
      <c r="W8624" t="s">
        <v>981</v>
      </c>
      <c r="X8624">
        <v>706</v>
      </c>
      <c r="Y8624" t="s">
        <v>378</v>
      </c>
      <c r="Z8624" t="s">
        <v>436</v>
      </c>
      <c r="AA8624">
        <v>36</v>
      </c>
      <c r="AB8624">
        <v>9</v>
      </c>
      <c r="AC8624">
        <v>58571.18</v>
      </c>
      <c r="AD8624">
        <v>2</v>
      </c>
      <c r="AE8624">
        <v>1</v>
      </c>
      <c r="AF8624">
        <v>0</v>
      </c>
      <c r="AG8624">
        <v>40774.01</v>
      </c>
      <c r="AH8624">
        <v>0</v>
      </c>
    </row>
    <row r="8625" spans="21:34" x14ac:dyDescent="0.25">
      <c r="U8625">
        <v>8624</v>
      </c>
      <c r="V8625">
        <v>15666197</v>
      </c>
      <c r="W8625" t="s">
        <v>647</v>
      </c>
      <c r="X8625">
        <v>430</v>
      </c>
      <c r="Y8625" t="s">
        <v>378</v>
      </c>
      <c r="Z8625" t="s">
        <v>437</v>
      </c>
      <c r="AA8625">
        <v>38</v>
      </c>
      <c r="AB8625">
        <v>8</v>
      </c>
      <c r="AC8625">
        <v>153058.64000000001</v>
      </c>
      <c r="AD8625">
        <v>1</v>
      </c>
      <c r="AE8625">
        <v>1</v>
      </c>
      <c r="AF8625">
        <v>0</v>
      </c>
      <c r="AG8625">
        <v>99377.27</v>
      </c>
      <c r="AH8625">
        <v>0</v>
      </c>
    </row>
    <row r="8626" spans="21:34" x14ac:dyDescent="0.25">
      <c r="U8626">
        <v>8625</v>
      </c>
      <c r="V8626">
        <v>15773639</v>
      </c>
      <c r="W8626" t="s">
        <v>3373</v>
      </c>
      <c r="X8626">
        <v>745</v>
      </c>
      <c r="Y8626" t="s">
        <v>378</v>
      </c>
      <c r="Z8626" t="s">
        <v>436</v>
      </c>
      <c r="AA8626">
        <v>35</v>
      </c>
      <c r="AB8626">
        <v>4</v>
      </c>
      <c r="AC8626">
        <v>98270.34</v>
      </c>
      <c r="AD8626">
        <v>1</v>
      </c>
      <c r="AE8626">
        <v>1</v>
      </c>
      <c r="AF8626">
        <v>0</v>
      </c>
      <c r="AG8626">
        <v>133617.43</v>
      </c>
      <c r="AH8626">
        <v>0</v>
      </c>
    </row>
    <row r="8627" spans="21:34" x14ac:dyDescent="0.25">
      <c r="U8627">
        <v>8626</v>
      </c>
      <c r="V8627">
        <v>15581893</v>
      </c>
      <c r="W8627" t="s">
        <v>833</v>
      </c>
      <c r="X8627">
        <v>747</v>
      </c>
      <c r="Y8627" t="s">
        <v>374</v>
      </c>
      <c r="Z8627" t="s">
        <v>436</v>
      </c>
      <c r="AA8627">
        <v>43</v>
      </c>
      <c r="AB8627">
        <v>1</v>
      </c>
      <c r="AC8627">
        <v>130788.71</v>
      </c>
      <c r="AD8627">
        <v>1</v>
      </c>
      <c r="AE8627">
        <v>0</v>
      </c>
      <c r="AF8627">
        <v>1</v>
      </c>
      <c r="AG8627">
        <v>101495</v>
      </c>
      <c r="AH8627">
        <v>1</v>
      </c>
    </row>
    <row r="8628" spans="21:34" x14ac:dyDescent="0.25">
      <c r="U8628">
        <v>8627</v>
      </c>
      <c r="V8628">
        <v>15672447</v>
      </c>
      <c r="W8628" t="s">
        <v>1780</v>
      </c>
      <c r="X8628">
        <v>657</v>
      </c>
      <c r="Y8628" t="s">
        <v>378</v>
      </c>
      <c r="Z8628" t="s">
        <v>436</v>
      </c>
      <c r="AA8628">
        <v>40</v>
      </c>
      <c r="AB8628">
        <v>7</v>
      </c>
      <c r="AC8628">
        <v>99165.84</v>
      </c>
      <c r="AD8628">
        <v>1</v>
      </c>
      <c r="AE8628">
        <v>0</v>
      </c>
      <c r="AF8628">
        <v>1</v>
      </c>
      <c r="AG8628">
        <v>119333.95</v>
      </c>
      <c r="AH8628">
        <v>1</v>
      </c>
    </row>
    <row r="8629" spans="21:34" x14ac:dyDescent="0.25">
      <c r="U8629">
        <v>8628</v>
      </c>
      <c r="V8629">
        <v>15777830</v>
      </c>
      <c r="W8629" t="s">
        <v>2603</v>
      </c>
      <c r="X8629">
        <v>639</v>
      </c>
      <c r="Y8629" t="s">
        <v>374</v>
      </c>
      <c r="Z8629" t="s">
        <v>437</v>
      </c>
      <c r="AA8629">
        <v>42</v>
      </c>
      <c r="AB8629">
        <v>4</v>
      </c>
      <c r="AC8629">
        <v>0</v>
      </c>
      <c r="AD8629">
        <v>2</v>
      </c>
      <c r="AE8629">
        <v>0</v>
      </c>
      <c r="AF8629">
        <v>0</v>
      </c>
      <c r="AG8629">
        <v>167682.37</v>
      </c>
      <c r="AH8629">
        <v>0</v>
      </c>
    </row>
    <row r="8630" spans="21:34" x14ac:dyDescent="0.25">
      <c r="U8630">
        <v>8629</v>
      </c>
      <c r="V8630">
        <v>15713890</v>
      </c>
      <c r="W8630" t="s">
        <v>669</v>
      </c>
      <c r="X8630">
        <v>704</v>
      </c>
      <c r="Y8630" t="s">
        <v>374</v>
      </c>
      <c r="Z8630" t="s">
        <v>436</v>
      </c>
      <c r="AA8630">
        <v>44</v>
      </c>
      <c r="AB8630">
        <v>3</v>
      </c>
      <c r="AC8630">
        <v>0</v>
      </c>
      <c r="AD8630">
        <v>2</v>
      </c>
      <c r="AE8630">
        <v>0</v>
      </c>
      <c r="AF8630">
        <v>1</v>
      </c>
      <c r="AG8630">
        <v>152884.85</v>
      </c>
      <c r="AH8630">
        <v>0</v>
      </c>
    </row>
    <row r="8631" spans="21:34" x14ac:dyDescent="0.25">
      <c r="U8631">
        <v>8630</v>
      </c>
      <c r="V8631">
        <v>15577598</v>
      </c>
      <c r="W8631" t="s">
        <v>998</v>
      </c>
      <c r="X8631">
        <v>651</v>
      </c>
      <c r="Y8631" t="s">
        <v>376</v>
      </c>
      <c r="Z8631" t="s">
        <v>436</v>
      </c>
      <c r="AA8631">
        <v>23</v>
      </c>
      <c r="AB8631">
        <v>4</v>
      </c>
      <c r="AC8631">
        <v>115636.05</v>
      </c>
      <c r="AD8631">
        <v>2</v>
      </c>
      <c r="AE8631">
        <v>1</v>
      </c>
      <c r="AF8631">
        <v>0</v>
      </c>
      <c r="AG8631">
        <v>70400.86</v>
      </c>
      <c r="AH8631">
        <v>0</v>
      </c>
    </row>
    <row r="8632" spans="21:34" x14ac:dyDescent="0.25">
      <c r="U8632">
        <v>8631</v>
      </c>
      <c r="V8632">
        <v>15786042</v>
      </c>
      <c r="W8632" t="s">
        <v>3374</v>
      </c>
      <c r="X8632">
        <v>706</v>
      </c>
      <c r="Y8632" t="s">
        <v>378</v>
      </c>
      <c r="Z8632" t="s">
        <v>437</v>
      </c>
      <c r="AA8632">
        <v>44</v>
      </c>
      <c r="AB8632">
        <v>2</v>
      </c>
      <c r="AC8632">
        <v>185932.18</v>
      </c>
      <c r="AD8632">
        <v>2</v>
      </c>
      <c r="AE8632">
        <v>1</v>
      </c>
      <c r="AF8632">
        <v>0</v>
      </c>
      <c r="AG8632">
        <v>65413.41</v>
      </c>
      <c r="AH8632">
        <v>0</v>
      </c>
    </row>
    <row r="8633" spans="21:34" x14ac:dyDescent="0.25">
      <c r="U8633">
        <v>8632</v>
      </c>
      <c r="V8633">
        <v>15753462</v>
      </c>
      <c r="W8633" t="s">
        <v>3375</v>
      </c>
      <c r="X8633">
        <v>632</v>
      </c>
      <c r="Y8633" t="s">
        <v>378</v>
      </c>
      <c r="Z8633" t="s">
        <v>436</v>
      </c>
      <c r="AA8633">
        <v>30</v>
      </c>
      <c r="AB8633">
        <v>2</v>
      </c>
      <c r="AC8633">
        <v>72549</v>
      </c>
      <c r="AD8633">
        <v>2</v>
      </c>
      <c r="AE8633">
        <v>0</v>
      </c>
      <c r="AF8633">
        <v>1</v>
      </c>
      <c r="AG8633">
        <v>182728.8</v>
      </c>
      <c r="AH8633">
        <v>0</v>
      </c>
    </row>
    <row r="8634" spans="21:34" x14ac:dyDescent="0.25">
      <c r="U8634">
        <v>8633</v>
      </c>
      <c r="V8634">
        <v>15759690</v>
      </c>
      <c r="W8634" t="s">
        <v>41</v>
      </c>
      <c r="X8634">
        <v>751</v>
      </c>
      <c r="Y8634" t="s">
        <v>374</v>
      </c>
      <c r="Z8634" t="s">
        <v>436</v>
      </c>
      <c r="AA8634">
        <v>42</v>
      </c>
      <c r="AB8634">
        <v>4</v>
      </c>
      <c r="AC8634">
        <v>0</v>
      </c>
      <c r="AD8634">
        <v>2</v>
      </c>
      <c r="AE8634">
        <v>1</v>
      </c>
      <c r="AF8634">
        <v>1</v>
      </c>
      <c r="AG8634">
        <v>81442.600000000006</v>
      </c>
      <c r="AH8634">
        <v>0</v>
      </c>
    </row>
    <row r="8635" spans="21:34" x14ac:dyDescent="0.25">
      <c r="U8635">
        <v>8634</v>
      </c>
      <c r="V8635">
        <v>15801414</v>
      </c>
      <c r="W8635" t="s">
        <v>3376</v>
      </c>
      <c r="X8635">
        <v>767</v>
      </c>
      <c r="Y8635" t="s">
        <v>374</v>
      </c>
      <c r="Z8635" t="s">
        <v>437</v>
      </c>
      <c r="AA8635">
        <v>35</v>
      </c>
      <c r="AB8635">
        <v>2</v>
      </c>
      <c r="AC8635">
        <v>0</v>
      </c>
      <c r="AD8635">
        <v>2</v>
      </c>
      <c r="AE8635">
        <v>0</v>
      </c>
      <c r="AF8635">
        <v>0</v>
      </c>
      <c r="AG8635">
        <v>144251.38</v>
      </c>
      <c r="AH8635">
        <v>0</v>
      </c>
    </row>
    <row r="8636" spans="21:34" x14ac:dyDescent="0.25">
      <c r="U8636">
        <v>8635</v>
      </c>
      <c r="V8636">
        <v>15656141</v>
      </c>
      <c r="W8636" t="s">
        <v>1107</v>
      </c>
      <c r="X8636">
        <v>741</v>
      </c>
      <c r="Y8636" t="s">
        <v>374</v>
      </c>
      <c r="Z8636" t="s">
        <v>436</v>
      </c>
      <c r="AA8636">
        <v>39</v>
      </c>
      <c r="AB8636">
        <v>5</v>
      </c>
      <c r="AC8636">
        <v>0</v>
      </c>
      <c r="AD8636">
        <v>1</v>
      </c>
      <c r="AE8636">
        <v>0</v>
      </c>
      <c r="AF8636">
        <v>1</v>
      </c>
      <c r="AG8636">
        <v>40207.06</v>
      </c>
      <c r="AH8636">
        <v>0</v>
      </c>
    </row>
    <row r="8637" spans="21:34" x14ac:dyDescent="0.25">
      <c r="U8637">
        <v>8636</v>
      </c>
      <c r="V8637">
        <v>15608701</v>
      </c>
      <c r="W8637" t="s">
        <v>2766</v>
      </c>
      <c r="X8637">
        <v>651</v>
      </c>
      <c r="Y8637" t="s">
        <v>378</v>
      </c>
      <c r="Z8637" t="s">
        <v>436</v>
      </c>
      <c r="AA8637">
        <v>29</v>
      </c>
      <c r="AB8637">
        <v>3</v>
      </c>
      <c r="AC8637">
        <v>121890.06</v>
      </c>
      <c r="AD8637">
        <v>1</v>
      </c>
      <c r="AE8637">
        <v>1</v>
      </c>
      <c r="AF8637">
        <v>0</v>
      </c>
      <c r="AG8637">
        <v>54530.51</v>
      </c>
      <c r="AH8637">
        <v>1</v>
      </c>
    </row>
    <row r="8638" spans="21:34" x14ac:dyDescent="0.25">
      <c r="U8638">
        <v>8637</v>
      </c>
      <c r="V8638">
        <v>15582892</v>
      </c>
      <c r="W8638" t="s">
        <v>658</v>
      </c>
      <c r="X8638">
        <v>601</v>
      </c>
      <c r="Y8638" t="s">
        <v>374</v>
      </c>
      <c r="Z8638" t="s">
        <v>436</v>
      </c>
      <c r="AA8638">
        <v>46</v>
      </c>
      <c r="AB8638">
        <v>2</v>
      </c>
      <c r="AC8638">
        <v>99786.07</v>
      </c>
      <c r="AD8638">
        <v>1</v>
      </c>
      <c r="AE8638">
        <v>1</v>
      </c>
      <c r="AF8638">
        <v>1</v>
      </c>
      <c r="AG8638">
        <v>32683.88</v>
      </c>
      <c r="AH8638">
        <v>1</v>
      </c>
    </row>
    <row r="8639" spans="21:34" x14ac:dyDescent="0.25">
      <c r="U8639">
        <v>8638</v>
      </c>
      <c r="V8639">
        <v>15632967</v>
      </c>
      <c r="W8639" t="s">
        <v>1155</v>
      </c>
      <c r="X8639">
        <v>520</v>
      </c>
      <c r="Y8639" t="s">
        <v>374</v>
      </c>
      <c r="Z8639" t="s">
        <v>436</v>
      </c>
      <c r="AA8639">
        <v>34</v>
      </c>
      <c r="AB8639">
        <v>3</v>
      </c>
      <c r="AC8639">
        <v>0</v>
      </c>
      <c r="AD8639">
        <v>2</v>
      </c>
      <c r="AE8639">
        <v>1</v>
      </c>
      <c r="AF8639">
        <v>1</v>
      </c>
      <c r="AG8639">
        <v>104703.96</v>
      </c>
      <c r="AH8639">
        <v>0</v>
      </c>
    </row>
    <row r="8640" spans="21:34" x14ac:dyDescent="0.25">
      <c r="U8640">
        <v>8639</v>
      </c>
      <c r="V8640">
        <v>15587573</v>
      </c>
      <c r="W8640" t="s">
        <v>1835</v>
      </c>
      <c r="X8640">
        <v>626</v>
      </c>
      <c r="Y8640" t="s">
        <v>378</v>
      </c>
      <c r="Z8640" t="s">
        <v>436</v>
      </c>
      <c r="AA8640">
        <v>27</v>
      </c>
      <c r="AB8640">
        <v>4</v>
      </c>
      <c r="AC8640">
        <v>115084.53</v>
      </c>
      <c r="AD8640">
        <v>2</v>
      </c>
      <c r="AE8640">
        <v>0</v>
      </c>
      <c r="AF8640">
        <v>1</v>
      </c>
      <c r="AG8640">
        <v>26907.43</v>
      </c>
      <c r="AH8640">
        <v>0</v>
      </c>
    </row>
    <row r="8641" spans="21:34" x14ac:dyDescent="0.25">
      <c r="U8641">
        <v>8640</v>
      </c>
      <c r="V8641">
        <v>15654891</v>
      </c>
      <c r="W8641" t="s">
        <v>652</v>
      </c>
      <c r="X8641">
        <v>811</v>
      </c>
      <c r="Y8641" t="s">
        <v>374</v>
      </c>
      <c r="Z8641" t="s">
        <v>436</v>
      </c>
      <c r="AA8641">
        <v>30</v>
      </c>
      <c r="AB8641">
        <v>6</v>
      </c>
      <c r="AC8641">
        <v>0</v>
      </c>
      <c r="AD8641">
        <v>2</v>
      </c>
      <c r="AE8641">
        <v>1</v>
      </c>
      <c r="AF8641">
        <v>1</v>
      </c>
      <c r="AG8641">
        <v>180591.32</v>
      </c>
      <c r="AH8641">
        <v>0</v>
      </c>
    </row>
    <row r="8642" spans="21:34" x14ac:dyDescent="0.25">
      <c r="U8642">
        <v>8641</v>
      </c>
      <c r="V8642">
        <v>15611365</v>
      </c>
      <c r="W8642" t="s">
        <v>741</v>
      </c>
      <c r="X8642">
        <v>730</v>
      </c>
      <c r="Y8642" t="s">
        <v>374</v>
      </c>
      <c r="Z8642" t="s">
        <v>437</v>
      </c>
      <c r="AA8642">
        <v>32</v>
      </c>
      <c r="AB8642">
        <v>9</v>
      </c>
      <c r="AC8642">
        <v>127661.69</v>
      </c>
      <c r="AD8642">
        <v>1</v>
      </c>
      <c r="AE8642">
        <v>0</v>
      </c>
      <c r="AF8642">
        <v>0</v>
      </c>
      <c r="AG8642">
        <v>60905.51</v>
      </c>
      <c r="AH8642">
        <v>0</v>
      </c>
    </row>
    <row r="8643" spans="21:34" x14ac:dyDescent="0.25">
      <c r="U8643">
        <v>8642</v>
      </c>
      <c r="V8643">
        <v>15749103</v>
      </c>
      <c r="W8643" t="s">
        <v>833</v>
      </c>
      <c r="X8643">
        <v>604</v>
      </c>
      <c r="Y8643" t="s">
        <v>378</v>
      </c>
      <c r="Z8643" t="s">
        <v>437</v>
      </c>
      <c r="AA8643">
        <v>47</v>
      </c>
      <c r="AB8643">
        <v>4</v>
      </c>
      <c r="AC8643">
        <v>118907.6</v>
      </c>
      <c r="AD8643">
        <v>1</v>
      </c>
      <c r="AE8643">
        <v>0</v>
      </c>
      <c r="AF8643">
        <v>1</v>
      </c>
      <c r="AG8643">
        <v>47777.15</v>
      </c>
      <c r="AH8643">
        <v>1</v>
      </c>
    </row>
    <row r="8644" spans="21:34" x14ac:dyDescent="0.25">
      <c r="U8644">
        <v>8643</v>
      </c>
      <c r="V8644">
        <v>15810203</v>
      </c>
      <c r="W8644" t="s">
        <v>2142</v>
      </c>
      <c r="X8644">
        <v>499</v>
      </c>
      <c r="Y8644" t="s">
        <v>378</v>
      </c>
      <c r="Z8644" t="s">
        <v>437</v>
      </c>
      <c r="AA8644">
        <v>44</v>
      </c>
      <c r="AB8644">
        <v>6</v>
      </c>
      <c r="AC8644">
        <v>77627.33</v>
      </c>
      <c r="AD8644">
        <v>2</v>
      </c>
      <c r="AE8644">
        <v>1</v>
      </c>
      <c r="AF8644">
        <v>0</v>
      </c>
      <c r="AG8644">
        <v>108222.68</v>
      </c>
      <c r="AH8644">
        <v>0</v>
      </c>
    </row>
    <row r="8645" spans="21:34" x14ac:dyDescent="0.25">
      <c r="U8645">
        <v>8644</v>
      </c>
      <c r="V8645">
        <v>15813660</v>
      </c>
      <c r="W8645" t="s">
        <v>3377</v>
      </c>
      <c r="X8645">
        <v>754</v>
      </c>
      <c r="Y8645" t="s">
        <v>376</v>
      </c>
      <c r="Z8645" t="s">
        <v>436</v>
      </c>
      <c r="AA8645">
        <v>40</v>
      </c>
      <c r="AB8645">
        <v>2</v>
      </c>
      <c r="AC8645">
        <v>160625.17000000001</v>
      </c>
      <c r="AD8645">
        <v>1</v>
      </c>
      <c r="AE8645">
        <v>0</v>
      </c>
      <c r="AF8645">
        <v>1</v>
      </c>
      <c r="AG8645">
        <v>3554.63</v>
      </c>
      <c r="AH8645">
        <v>0</v>
      </c>
    </row>
    <row r="8646" spans="21:34" x14ac:dyDescent="0.25">
      <c r="U8646">
        <v>8645</v>
      </c>
      <c r="V8646">
        <v>15605673</v>
      </c>
      <c r="W8646" t="s">
        <v>1163</v>
      </c>
      <c r="X8646">
        <v>716</v>
      </c>
      <c r="Y8646" t="s">
        <v>376</v>
      </c>
      <c r="Z8646" t="s">
        <v>437</v>
      </c>
      <c r="AA8646">
        <v>29</v>
      </c>
      <c r="AB8646">
        <v>8</v>
      </c>
      <c r="AC8646">
        <v>0</v>
      </c>
      <c r="AD8646">
        <v>2</v>
      </c>
      <c r="AE8646">
        <v>0</v>
      </c>
      <c r="AF8646">
        <v>0</v>
      </c>
      <c r="AG8646">
        <v>78616.92</v>
      </c>
      <c r="AH8646">
        <v>0</v>
      </c>
    </row>
    <row r="8647" spans="21:34" x14ac:dyDescent="0.25">
      <c r="U8647">
        <v>8646</v>
      </c>
      <c r="V8647">
        <v>15669282</v>
      </c>
      <c r="W8647" t="s">
        <v>1028</v>
      </c>
      <c r="X8647">
        <v>636</v>
      </c>
      <c r="Y8647" t="s">
        <v>374</v>
      </c>
      <c r="Z8647" t="s">
        <v>437</v>
      </c>
      <c r="AA8647">
        <v>20</v>
      </c>
      <c r="AB8647">
        <v>10</v>
      </c>
      <c r="AC8647">
        <v>124266.86</v>
      </c>
      <c r="AD8647">
        <v>1</v>
      </c>
      <c r="AE8647">
        <v>0</v>
      </c>
      <c r="AF8647">
        <v>0</v>
      </c>
      <c r="AG8647">
        <v>100566.81</v>
      </c>
      <c r="AH8647">
        <v>0</v>
      </c>
    </row>
    <row r="8648" spans="21:34" x14ac:dyDescent="0.25">
      <c r="U8648">
        <v>8647</v>
      </c>
      <c r="V8648">
        <v>15792726</v>
      </c>
      <c r="W8648" t="s">
        <v>1323</v>
      </c>
      <c r="X8648">
        <v>470</v>
      </c>
      <c r="Y8648" t="s">
        <v>374</v>
      </c>
      <c r="Z8648" t="s">
        <v>437</v>
      </c>
      <c r="AA8648">
        <v>25</v>
      </c>
      <c r="AB8648">
        <v>8</v>
      </c>
      <c r="AC8648">
        <v>127974.06</v>
      </c>
      <c r="AD8648">
        <v>2</v>
      </c>
      <c r="AE8648">
        <v>1</v>
      </c>
      <c r="AF8648">
        <v>1</v>
      </c>
      <c r="AG8648">
        <v>183259.35</v>
      </c>
      <c r="AH8648">
        <v>0</v>
      </c>
    </row>
    <row r="8649" spans="21:34" x14ac:dyDescent="0.25">
      <c r="U8649">
        <v>8648</v>
      </c>
      <c r="V8649">
        <v>15593241</v>
      </c>
      <c r="W8649" t="s">
        <v>2311</v>
      </c>
      <c r="X8649">
        <v>444</v>
      </c>
      <c r="Y8649" t="s">
        <v>374</v>
      </c>
      <c r="Z8649" t="s">
        <v>436</v>
      </c>
      <c r="AA8649">
        <v>43</v>
      </c>
      <c r="AB8649">
        <v>3</v>
      </c>
      <c r="AC8649">
        <v>0</v>
      </c>
      <c r="AD8649">
        <v>2</v>
      </c>
      <c r="AE8649">
        <v>1</v>
      </c>
      <c r="AF8649">
        <v>1</v>
      </c>
      <c r="AG8649">
        <v>159131.21</v>
      </c>
      <c r="AH8649">
        <v>0</v>
      </c>
    </row>
    <row r="8650" spans="21:34" x14ac:dyDescent="0.25">
      <c r="U8650">
        <v>8649</v>
      </c>
      <c r="V8650">
        <v>15683053</v>
      </c>
      <c r="W8650" t="s">
        <v>3378</v>
      </c>
      <c r="X8650">
        <v>809</v>
      </c>
      <c r="Y8650" t="s">
        <v>376</v>
      </c>
      <c r="Z8650" t="s">
        <v>437</v>
      </c>
      <c r="AA8650">
        <v>48</v>
      </c>
      <c r="AB8650">
        <v>2</v>
      </c>
      <c r="AC8650">
        <v>0</v>
      </c>
      <c r="AD8650">
        <v>1</v>
      </c>
      <c r="AE8650">
        <v>1</v>
      </c>
      <c r="AF8650">
        <v>0</v>
      </c>
      <c r="AG8650">
        <v>160976.85</v>
      </c>
      <c r="AH8650">
        <v>1</v>
      </c>
    </row>
    <row r="8651" spans="21:34" x14ac:dyDescent="0.25">
      <c r="U8651">
        <v>8650</v>
      </c>
      <c r="V8651">
        <v>15632736</v>
      </c>
      <c r="W8651" t="s">
        <v>1163</v>
      </c>
      <c r="X8651">
        <v>850</v>
      </c>
      <c r="Y8651" t="s">
        <v>378</v>
      </c>
      <c r="Z8651" t="s">
        <v>437</v>
      </c>
      <c r="AA8651">
        <v>30</v>
      </c>
      <c r="AB8651">
        <v>3</v>
      </c>
      <c r="AC8651">
        <v>104911.35</v>
      </c>
      <c r="AD8651">
        <v>2</v>
      </c>
      <c r="AE8651">
        <v>1</v>
      </c>
      <c r="AF8651">
        <v>1</v>
      </c>
      <c r="AG8651">
        <v>42933.26</v>
      </c>
      <c r="AH8651">
        <v>0</v>
      </c>
    </row>
    <row r="8652" spans="21:34" x14ac:dyDescent="0.25">
      <c r="U8652">
        <v>8651</v>
      </c>
      <c r="V8652">
        <v>15731865</v>
      </c>
      <c r="W8652" t="s">
        <v>1980</v>
      </c>
      <c r="X8652">
        <v>637</v>
      </c>
      <c r="Y8652" t="s">
        <v>374</v>
      </c>
      <c r="Z8652" t="s">
        <v>436</v>
      </c>
      <c r="AA8652">
        <v>27</v>
      </c>
      <c r="AB8652">
        <v>1</v>
      </c>
      <c r="AC8652">
        <v>0</v>
      </c>
      <c r="AD8652">
        <v>2</v>
      </c>
      <c r="AE8652">
        <v>1</v>
      </c>
      <c r="AF8652">
        <v>0</v>
      </c>
      <c r="AG8652">
        <v>91291.199999999997</v>
      </c>
      <c r="AH8652">
        <v>0</v>
      </c>
    </row>
    <row r="8653" spans="21:34" x14ac:dyDescent="0.25">
      <c r="U8653">
        <v>8652</v>
      </c>
      <c r="V8653">
        <v>15760450</v>
      </c>
      <c r="W8653" t="s">
        <v>1946</v>
      </c>
      <c r="X8653">
        <v>512</v>
      </c>
      <c r="Y8653" t="s">
        <v>374</v>
      </c>
      <c r="Z8653" t="s">
        <v>436</v>
      </c>
      <c r="AA8653">
        <v>43</v>
      </c>
      <c r="AB8653">
        <v>1</v>
      </c>
      <c r="AC8653">
        <v>0</v>
      </c>
      <c r="AD8653">
        <v>2</v>
      </c>
      <c r="AE8653">
        <v>1</v>
      </c>
      <c r="AF8653">
        <v>1</v>
      </c>
      <c r="AG8653">
        <v>52471.360000000001</v>
      </c>
      <c r="AH8653">
        <v>0</v>
      </c>
    </row>
    <row r="8654" spans="21:34" x14ac:dyDescent="0.25">
      <c r="U8654">
        <v>8653</v>
      </c>
      <c r="V8654">
        <v>15787204</v>
      </c>
      <c r="W8654" t="s">
        <v>2782</v>
      </c>
      <c r="X8654">
        <v>774</v>
      </c>
      <c r="Y8654" t="s">
        <v>376</v>
      </c>
      <c r="Z8654" t="s">
        <v>437</v>
      </c>
      <c r="AA8654">
        <v>43</v>
      </c>
      <c r="AB8654">
        <v>1</v>
      </c>
      <c r="AC8654">
        <v>110646.54</v>
      </c>
      <c r="AD8654">
        <v>1</v>
      </c>
      <c r="AE8654">
        <v>0</v>
      </c>
      <c r="AF8654">
        <v>0</v>
      </c>
      <c r="AG8654">
        <v>108804.28</v>
      </c>
      <c r="AH8654">
        <v>0</v>
      </c>
    </row>
    <row r="8655" spans="21:34" x14ac:dyDescent="0.25">
      <c r="U8655">
        <v>8654</v>
      </c>
      <c r="V8655">
        <v>15650454</v>
      </c>
      <c r="W8655" t="s">
        <v>3379</v>
      </c>
      <c r="X8655">
        <v>641</v>
      </c>
      <c r="Y8655" t="s">
        <v>374</v>
      </c>
      <c r="Z8655" t="s">
        <v>436</v>
      </c>
      <c r="AA8655">
        <v>57</v>
      </c>
      <c r="AB8655">
        <v>5</v>
      </c>
      <c r="AC8655">
        <v>0</v>
      </c>
      <c r="AD8655">
        <v>2</v>
      </c>
      <c r="AE8655">
        <v>1</v>
      </c>
      <c r="AF8655">
        <v>1</v>
      </c>
      <c r="AG8655">
        <v>122449.18</v>
      </c>
      <c r="AH8655">
        <v>0</v>
      </c>
    </row>
    <row r="8656" spans="21:34" x14ac:dyDescent="0.25">
      <c r="U8656">
        <v>8655</v>
      </c>
      <c r="V8656">
        <v>15573730</v>
      </c>
      <c r="W8656" t="s">
        <v>1431</v>
      </c>
      <c r="X8656">
        <v>586</v>
      </c>
      <c r="Y8656" t="s">
        <v>378</v>
      </c>
      <c r="Z8656" t="s">
        <v>436</v>
      </c>
      <c r="AA8656">
        <v>42</v>
      </c>
      <c r="AB8656">
        <v>6</v>
      </c>
      <c r="AC8656">
        <v>126704.49</v>
      </c>
      <c r="AD8656">
        <v>2</v>
      </c>
      <c r="AE8656">
        <v>1</v>
      </c>
      <c r="AF8656">
        <v>0</v>
      </c>
      <c r="AG8656">
        <v>41682.300000000003</v>
      </c>
      <c r="AH8656">
        <v>0</v>
      </c>
    </row>
    <row r="8657" spans="21:34" x14ac:dyDescent="0.25">
      <c r="U8657">
        <v>8656</v>
      </c>
      <c r="V8657">
        <v>15705050</v>
      </c>
      <c r="W8657" t="s">
        <v>2825</v>
      </c>
      <c r="X8657">
        <v>611</v>
      </c>
      <c r="Y8657" t="s">
        <v>374</v>
      </c>
      <c r="Z8657" t="s">
        <v>436</v>
      </c>
      <c r="AA8657">
        <v>30</v>
      </c>
      <c r="AB8657">
        <v>9</v>
      </c>
      <c r="AC8657">
        <v>0</v>
      </c>
      <c r="AD8657">
        <v>2</v>
      </c>
      <c r="AE8657">
        <v>1</v>
      </c>
      <c r="AF8657">
        <v>1</v>
      </c>
      <c r="AG8657">
        <v>148887.69</v>
      </c>
      <c r="AH8657">
        <v>0</v>
      </c>
    </row>
    <row r="8658" spans="21:34" x14ac:dyDescent="0.25">
      <c r="U8658">
        <v>8657</v>
      </c>
      <c r="V8658">
        <v>15791342</v>
      </c>
      <c r="W8658" t="s">
        <v>863</v>
      </c>
      <c r="X8658">
        <v>660</v>
      </c>
      <c r="Y8658" t="s">
        <v>376</v>
      </c>
      <c r="Z8658" t="s">
        <v>436</v>
      </c>
      <c r="AA8658">
        <v>31</v>
      </c>
      <c r="AB8658">
        <v>1</v>
      </c>
      <c r="AC8658">
        <v>84560.04</v>
      </c>
      <c r="AD8658">
        <v>1</v>
      </c>
      <c r="AE8658">
        <v>1</v>
      </c>
      <c r="AF8658">
        <v>1</v>
      </c>
      <c r="AG8658">
        <v>137784.25</v>
      </c>
      <c r="AH8658">
        <v>0</v>
      </c>
    </row>
    <row r="8659" spans="21:34" x14ac:dyDescent="0.25">
      <c r="U8659">
        <v>8658</v>
      </c>
      <c r="V8659">
        <v>15684316</v>
      </c>
      <c r="W8659" t="s">
        <v>2072</v>
      </c>
      <c r="X8659">
        <v>532</v>
      </c>
      <c r="Y8659" t="s">
        <v>374</v>
      </c>
      <c r="Z8659" t="s">
        <v>436</v>
      </c>
      <c r="AA8659">
        <v>43</v>
      </c>
      <c r="AB8659">
        <v>9</v>
      </c>
      <c r="AC8659">
        <v>0</v>
      </c>
      <c r="AD8659">
        <v>2</v>
      </c>
      <c r="AE8659">
        <v>0</v>
      </c>
      <c r="AF8659">
        <v>0</v>
      </c>
      <c r="AG8659">
        <v>190573.91</v>
      </c>
      <c r="AH8659">
        <v>1</v>
      </c>
    </row>
    <row r="8660" spans="21:34" x14ac:dyDescent="0.25">
      <c r="U8660">
        <v>8659</v>
      </c>
      <c r="V8660">
        <v>15700540</v>
      </c>
      <c r="W8660" t="s">
        <v>1931</v>
      </c>
      <c r="X8660">
        <v>557</v>
      </c>
      <c r="Y8660" t="s">
        <v>378</v>
      </c>
      <c r="Z8660" t="s">
        <v>437</v>
      </c>
      <c r="AA8660">
        <v>38</v>
      </c>
      <c r="AB8660">
        <v>2</v>
      </c>
      <c r="AC8660">
        <v>129893.56</v>
      </c>
      <c r="AD8660">
        <v>1</v>
      </c>
      <c r="AE8660">
        <v>0</v>
      </c>
      <c r="AF8660">
        <v>0</v>
      </c>
      <c r="AG8660">
        <v>102076.03</v>
      </c>
      <c r="AH8660">
        <v>0</v>
      </c>
    </row>
    <row r="8661" spans="21:34" x14ac:dyDescent="0.25">
      <c r="U8661">
        <v>8660</v>
      </c>
      <c r="V8661">
        <v>15770631</v>
      </c>
      <c r="W8661" t="s">
        <v>965</v>
      </c>
      <c r="X8661">
        <v>730</v>
      </c>
      <c r="Y8661" t="s">
        <v>376</v>
      </c>
      <c r="Z8661" t="s">
        <v>436</v>
      </c>
      <c r="AA8661">
        <v>25</v>
      </c>
      <c r="AB8661">
        <v>5</v>
      </c>
      <c r="AC8661">
        <v>167385.81</v>
      </c>
      <c r="AD8661">
        <v>1</v>
      </c>
      <c r="AE8661">
        <v>1</v>
      </c>
      <c r="AF8661">
        <v>1</v>
      </c>
      <c r="AG8661">
        <v>56307.51</v>
      </c>
      <c r="AH8661">
        <v>0</v>
      </c>
    </row>
    <row r="8662" spans="21:34" x14ac:dyDescent="0.25">
      <c r="U8662">
        <v>8661</v>
      </c>
      <c r="V8662">
        <v>15790594</v>
      </c>
      <c r="W8662" t="s">
        <v>1313</v>
      </c>
      <c r="X8662">
        <v>535</v>
      </c>
      <c r="Y8662" t="s">
        <v>374</v>
      </c>
      <c r="Z8662" t="s">
        <v>437</v>
      </c>
      <c r="AA8662">
        <v>27</v>
      </c>
      <c r="AB8662">
        <v>6</v>
      </c>
      <c r="AC8662">
        <v>0</v>
      </c>
      <c r="AD8662">
        <v>2</v>
      </c>
      <c r="AE8662">
        <v>0</v>
      </c>
      <c r="AF8662">
        <v>1</v>
      </c>
      <c r="AG8662">
        <v>49775.58</v>
      </c>
      <c r="AH8662">
        <v>0</v>
      </c>
    </row>
    <row r="8663" spans="21:34" x14ac:dyDescent="0.25">
      <c r="U8663">
        <v>8662</v>
      </c>
      <c r="V8663">
        <v>15604020</v>
      </c>
      <c r="W8663" t="s">
        <v>3380</v>
      </c>
      <c r="X8663">
        <v>773</v>
      </c>
      <c r="Y8663" t="s">
        <v>378</v>
      </c>
      <c r="Z8663" t="s">
        <v>437</v>
      </c>
      <c r="AA8663">
        <v>36</v>
      </c>
      <c r="AB8663">
        <v>4</v>
      </c>
      <c r="AC8663">
        <v>105858.71</v>
      </c>
      <c r="AD8663">
        <v>1</v>
      </c>
      <c r="AE8663">
        <v>0</v>
      </c>
      <c r="AF8663">
        <v>1</v>
      </c>
      <c r="AG8663">
        <v>4395.45</v>
      </c>
      <c r="AH8663">
        <v>0</v>
      </c>
    </row>
    <row r="8664" spans="21:34" x14ac:dyDescent="0.25">
      <c r="U8664">
        <v>8663</v>
      </c>
      <c r="V8664">
        <v>15637599</v>
      </c>
      <c r="W8664" t="s">
        <v>1492</v>
      </c>
      <c r="X8664">
        <v>510</v>
      </c>
      <c r="Y8664" t="s">
        <v>378</v>
      </c>
      <c r="Z8664" t="s">
        <v>437</v>
      </c>
      <c r="AA8664">
        <v>44</v>
      </c>
      <c r="AB8664">
        <v>4</v>
      </c>
      <c r="AC8664">
        <v>123070.89</v>
      </c>
      <c r="AD8664">
        <v>1</v>
      </c>
      <c r="AE8664">
        <v>1</v>
      </c>
      <c r="AF8664">
        <v>0</v>
      </c>
      <c r="AG8664">
        <v>28461.29</v>
      </c>
      <c r="AH8664">
        <v>1</v>
      </c>
    </row>
    <row r="8665" spans="21:34" x14ac:dyDescent="0.25">
      <c r="U8665">
        <v>8664</v>
      </c>
      <c r="V8665">
        <v>15736578</v>
      </c>
      <c r="W8665" t="s">
        <v>1404</v>
      </c>
      <c r="X8665">
        <v>539</v>
      </c>
      <c r="Y8665" t="s">
        <v>374</v>
      </c>
      <c r="Z8665" t="s">
        <v>436</v>
      </c>
      <c r="AA8665">
        <v>39</v>
      </c>
      <c r="AB8665">
        <v>1</v>
      </c>
      <c r="AC8665">
        <v>0</v>
      </c>
      <c r="AD8665">
        <v>1</v>
      </c>
      <c r="AE8665">
        <v>1</v>
      </c>
      <c r="AF8665">
        <v>1</v>
      </c>
      <c r="AG8665">
        <v>28184.7</v>
      </c>
      <c r="AH8665">
        <v>0</v>
      </c>
    </row>
    <row r="8666" spans="21:34" x14ac:dyDescent="0.25">
      <c r="U8666">
        <v>8665</v>
      </c>
      <c r="V8666">
        <v>15666332</v>
      </c>
      <c r="W8666" t="s">
        <v>1156</v>
      </c>
      <c r="X8666">
        <v>690</v>
      </c>
      <c r="Y8666" t="s">
        <v>376</v>
      </c>
      <c r="Z8666" t="s">
        <v>437</v>
      </c>
      <c r="AA8666">
        <v>48</v>
      </c>
      <c r="AB8666">
        <v>2</v>
      </c>
      <c r="AC8666">
        <v>0</v>
      </c>
      <c r="AD8666">
        <v>2</v>
      </c>
      <c r="AE8666">
        <v>1</v>
      </c>
      <c r="AF8666">
        <v>1</v>
      </c>
      <c r="AG8666">
        <v>3149.1</v>
      </c>
      <c r="AH8666">
        <v>0</v>
      </c>
    </row>
    <row r="8667" spans="21:34" x14ac:dyDescent="0.25">
      <c r="U8667">
        <v>8666</v>
      </c>
      <c r="V8667">
        <v>15727291</v>
      </c>
      <c r="W8667" t="s">
        <v>364</v>
      </c>
      <c r="X8667">
        <v>821</v>
      </c>
      <c r="Y8667" t="s">
        <v>374</v>
      </c>
      <c r="Z8667" t="s">
        <v>437</v>
      </c>
      <c r="AA8667">
        <v>40</v>
      </c>
      <c r="AB8667">
        <v>1</v>
      </c>
      <c r="AC8667">
        <v>0</v>
      </c>
      <c r="AD8667">
        <v>2</v>
      </c>
      <c r="AE8667">
        <v>1</v>
      </c>
      <c r="AF8667">
        <v>0</v>
      </c>
      <c r="AG8667">
        <v>194273.12</v>
      </c>
      <c r="AH8667">
        <v>0</v>
      </c>
    </row>
    <row r="8668" spans="21:34" x14ac:dyDescent="0.25">
      <c r="U8668">
        <v>8667</v>
      </c>
      <c r="V8668">
        <v>15785920</v>
      </c>
      <c r="W8668" t="s">
        <v>975</v>
      </c>
      <c r="X8668">
        <v>687</v>
      </c>
      <c r="Y8668" t="s">
        <v>378</v>
      </c>
      <c r="Z8668" t="s">
        <v>436</v>
      </c>
      <c r="AA8668">
        <v>35</v>
      </c>
      <c r="AB8668">
        <v>1</v>
      </c>
      <c r="AC8668">
        <v>125141.24</v>
      </c>
      <c r="AD8668">
        <v>2</v>
      </c>
      <c r="AE8668">
        <v>1</v>
      </c>
      <c r="AF8668">
        <v>1</v>
      </c>
      <c r="AG8668">
        <v>148537.07</v>
      </c>
      <c r="AH8668">
        <v>0</v>
      </c>
    </row>
    <row r="8669" spans="21:34" x14ac:dyDescent="0.25">
      <c r="U8669">
        <v>8668</v>
      </c>
      <c r="V8669">
        <v>15658987</v>
      </c>
      <c r="W8669" t="s">
        <v>3381</v>
      </c>
      <c r="X8669">
        <v>557</v>
      </c>
      <c r="Y8669" t="s">
        <v>374</v>
      </c>
      <c r="Z8669" t="s">
        <v>437</v>
      </c>
      <c r="AA8669">
        <v>46</v>
      </c>
      <c r="AB8669">
        <v>4</v>
      </c>
      <c r="AC8669">
        <v>96173.17</v>
      </c>
      <c r="AD8669">
        <v>2</v>
      </c>
      <c r="AE8669">
        <v>1</v>
      </c>
      <c r="AF8669">
        <v>1</v>
      </c>
      <c r="AG8669">
        <v>116378.31</v>
      </c>
      <c r="AH8669">
        <v>0</v>
      </c>
    </row>
    <row r="8670" spans="21:34" x14ac:dyDescent="0.25">
      <c r="U8670">
        <v>8669</v>
      </c>
      <c r="V8670">
        <v>15687719</v>
      </c>
      <c r="W8670" t="s">
        <v>1314</v>
      </c>
      <c r="X8670">
        <v>532</v>
      </c>
      <c r="Y8670" t="s">
        <v>376</v>
      </c>
      <c r="Z8670" t="s">
        <v>437</v>
      </c>
      <c r="AA8670">
        <v>37</v>
      </c>
      <c r="AB8670">
        <v>5</v>
      </c>
      <c r="AC8670">
        <v>0</v>
      </c>
      <c r="AD8670">
        <v>2</v>
      </c>
      <c r="AE8670">
        <v>0</v>
      </c>
      <c r="AF8670">
        <v>1</v>
      </c>
      <c r="AG8670">
        <v>6761.84</v>
      </c>
      <c r="AH8670">
        <v>0</v>
      </c>
    </row>
    <row r="8671" spans="21:34" x14ac:dyDescent="0.25">
      <c r="U8671">
        <v>8670</v>
      </c>
      <c r="V8671">
        <v>15799641</v>
      </c>
      <c r="W8671" t="s">
        <v>1611</v>
      </c>
      <c r="X8671">
        <v>540</v>
      </c>
      <c r="Y8671" t="s">
        <v>376</v>
      </c>
      <c r="Z8671" t="s">
        <v>436</v>
      </c>
      <c r="AA8671">
        <v>39</v>
      </c>
      <c r="AB8671">
        <v>2</v>
      </c>
      <c r="AC8671">
        <v>0</v>
      </c>
      <c r="AD8671">
        <v>2</v>
      </c>
      <c r="AE8671">
        <v>1</v>
      </c>
      <c r="AF8671">
        <v>0</v>
      </c>
      <c r="AG8671">
        <v>81995.92</v>
      </c>
      <c r="AH8671">
        <v>0</v>
      </c>
    </row>
    <row r="8672" spans="21:34" x14ac:dyDescent="0.25">
      <c r="U8672">
        <v>8671</v>
      </c>
      <c r="V8672">
        <v>15758702</v>
      </c>
      <c r="W8672" t="s">
        <v>680</v>
      </c>
      <c r="X8672">
        <v>705</v>
      </c>
      <c r="Y8672" t="s">
        <v>374</v>
      </c>
      <c r="Z8672" t="s">
        <v>437</v>
      </c>
      <c r="AA8672">
        <v>55</v>
      </c>
      <c r="AB8672">
        <v>8</v>
      </c>
      <c r="AC8672">
        <v>0</v>
      </c>
      <c r="AD8672">
        <v>2</v>
      </c>
      <c r="AE8672">
        <v>1</v>
      </c>
      <c r="AF8672">
        <v>1</v>
      </c>
      <c r="AG8672">
        <v>14392.68</v>
      </c>
      <c r="AH8672">
        <v>0</v>
      </c>
    </row>
    <row r="8673" spans="21:34" x14ac:dyDescent="0.25">
      <c r="U8673">
        <v>8672</v>
      </c>
      <c r="V8673">
        <v>15689526</v>
      </c>
      <c r="W8673" t="s">
        <v>845</v>
      </c>
      <c r="X8673">
        <v>542</v>
      </c>
      <c r="Y8673" t="s">
        <v>378</v>
      </c>
      <c r="Z8673" t="s">
        <v>437</v>
      </c>
      <c r="AA8673">
        <v>35</v>
      </c>
      <c r="AB8673">
        <v>9</v>
      </c>
      <c r="AC8673">
        <v>127543.11</v>
      </c>
      <c r="AD8673">
        <v>2</v>
      </c>
      <c r="AE8673">
        <v>1</v>
      </c>
      <c r="AF8673">
        <v>0</v>
      </c>
      <c r="AG8673">
        <v>468.94</v>
      </c>
      <c r="AH8673">
        <v>1</v>
      </c>
    </row>
    <row r="8674" spans="21:34" x14ac:dyDescent="0.25">
      <c r="U8674">
        <v>8673</v>
      </c>
      <c r="V8674">
        <v>15586848</v>
      </c>
      <c r="W8674" t="s">
        <v>880</v>
      </c>
      <c r="X8674">
        <v>706</v>
      </c>
      <c r="Y8674" t="s">
        <v>374</v>
      </c>
      <c r="Z8674" t="s">
        <v>436</v>
      </c>
      <c r="AA8674">
        <v>38</v>
      </c>
      <c r="AB8674">
        <v>1</v>
      </c>
      <c r="AC8674">
        <v>0</v>
      </c>
      <c r="AD8674">
        <v>2</v>
      </c>
      <c r="AE8674">
        <v>1</v>
      </c>
      <c r="AF8674">
        <v>0</v>
      </c>
      <c r="AG8674">
        <v>122379.54</v>
      </c>
      <c r="AH8674">
        <v>0</v>
      </c>
    </row>
    <row r="8675" spans="21:34" x14ac:dyDescent="0.25">
      <c r="U8675">
        <v>8674</v>
      </c>
      <c r="V8675">
        <v>15707637</v>
      </c>
      <c r="W8675" t="s">
        <v>2400</v>
      </c>
      <c r="X8675">
        <v>765</v>
      </c>
      <c r="Y8675" t="s">
        <v>374</v>
      </c>
      <c r="Z8675" t="s">
        <v>437</v>
      </c>
      <c r="AA8675">
        <v>56</v>
      </c>
      <c r="AB8675">
        <v>1</v>
      </c>
      <c r="AC8675">
        <v>0</v>
      </c>
      <c r="AD8675">
        <v>1</v>
      </c>
      <c r="AE8675">
        <v>1</v>
      </c>
      <c r="AF8675">
        <v>0</v>
      </c>
      <c r="AG8675">
        <v>13228.93</v>
      </c>
      <c r="AH8675">
        <v>1</v>
      </c>
    </row>
    <row r="8676" spans="21:34" x14ac:dyDescent="0.25">
      <c r="U8676">
        <v>8675</v>
      </c>
      <c r="V8676">
        <v>15719426</v>
      </c>
      <c r="W8676" t="s">
        <v>735</v>
      </c>
      <c r="X8676">
        <v>529</v>
      </c>
      <c r="Y8676" t="s">
        <v>374</v>
      </c>
      <c r="Z8676" t="s">
        <v>436</v>
      </c>
      <c r="AA8676">
        <v>67</v>
      </c>
      <c r="AB8676">
        <v>8</v>
      </c>
      <c r="AC8676">
        <v>103101.56</v>
      </c>
      <c r="AD8676">
        <v>2</v>
      </c>
      <c r="AE8676">
        <v>1</v>
      </c>
      <c r="AF8676">
        <v>1</v>
      </c>
      <c r="AG8676">
        <v>154002.01999999999</v>
      </c>
      <c r="AH8676">
        <v>1</v>
      </c>
    </row>
    <row r="8677" spans="21:34" x14ac:dyDescent="0.25">
      <c r="U8677">
        <v>8676</v>
      </c>
      <c r="V8677">
        <v>15639265</v>
      </c>
      <c r="W8677" t="s">
        <v>3382</v>
      </c>
      <c r="X8677">
        <v>714</v>
      </c>
      <c r="Y8677" t="s">
        <v>374</v>
      </c>
      <c r="Z8677" t="s">
        <v>436</v>
      </c>
      <c r="AA8677">
        <v>54</v>
      </c>
      <c r="AB8677">
        <v>7</v>
      </c>
      <c r="AC8677">
        <v>126113.28</v>
      </c>
      <c r="AD8677">
        <v>1</v>
      </c>
      <c r="AE8677">
        <v>1</v>
      </c>
      <c r="AF8677">
        <v>0</v>
      </c>
      <c r="AG8677">
        <v>112777.38</v>
      </c>
      <c r="AH8677">
        <v>0</v>
      </c>
    </row>
    <row r="8678" spans="21:34" x14ac:dyDescent="0.25">
      <c r="U8678">
        <v>8677</v>
      </c>
      <c r="V8678">
        <v>15576124</v>
      </c>
      <c r="W8678" t="s">
        <v>2653</v>
      </c>
      <c r="X8678">
        <v>582</v>
      </c>
      <c r="Y8678" t="s">
        <v>374</v>
      </c>
      <c r="Z8678" t="s">
        <v>436</v>
      </c>
      <c r="AA8678">
        <v>41</v>
      </c>
      <c r="AB8678">
        <v>1</v>
      </c>
      <c r="AC8678">
        <v>40488.76</v>
      </c>
      <c r="AD8678">
        <v>1</v>
      </c>
      <c r="AE8678">
        <v>1</v>
      </c>
      <c r="AF8678">
        <v>0</v>
      </c>
      <c r="AG8678">
        <v>128528.83</v>
      </c>
      <c r="AH8678">
        <v>0</v>
      </c>
    </row>
    <row r="8679" spans="21:34" x14ac:dyDescent="0.25">
      <c r="U8679">
        <v>8678</v>
      </c>
      <c r="V8679">
        <v>15757829</v>
      </c>
      <c r="W8679" t="s">
        <v>3383</v>
      </c>
      <c r="X8679">
        <v>609</v>
      </c>
      <c r="Y8679" t="s">
        <v>378</v>
      </c>
      <c r="Z8679" t="s">
        <v>437</v>
      </c>
      <c r="AA8679">
        <v>40</v>
      </c>
      <c r="AB8679">
        <v>10</v>
      </c>
      <c r="AC8679">
        <v>137389.76999999999</v>
      </c>
      <c r="AD8679">
        <v>2</v>
      </c>
      <c r="AE8679">
        <v>1</v>
      </c>
      <c r="AF8679">
        <v>0</v>
      </c>
      <c r="AG8679">
        <v>170122.22</v>
      </c>
      <c r="AH8679">
        <v>0</v>
      </c>
    </row>
    <row r="8680" spans="21:34" x14ac:dyDescent="0.25">
      <c r="U8680">
        <v>8679</v>
      </c>
      <c r="V8680">
        <v>15633227</v>
      </c>
      <c r="W8680" t="s">
        <v>2826</v>
      </c>
      <c r="X8680">
        <v>518</v>
      </c>
      <c r="Y8680" t="s">
        <v>374</v>
      </c>
      <c r="Z8680" t="s">
        <v>437</v>
      </c>
      <c r="AA8680">
        <v>28</v>
      </c>
      <c r="AB8680">
        <v>9</v>
      </c>
      <c r="AC8680">
        <v>85146.36</v>
      </c>
      <c r="AD8680">
        <v>1</v>
      </c>
      <c r="AE8680">
        <v>0</v>
      </c>
      <c r="AF8680">
        <v>0</v>
      </c>
      <c r="AG8680">
        <v>2803.89</v>
      </c>
      <c r="AH8680">
        <v>0</v>
      </c>
    </row>
    <row r="8681" spans="21:34" x14ac:dyDescent="0.25">
      <c r="U8681">
        <v>8680</v>
      </c>
      <c r="V8681">
        <v>15753092</v>
      </c>
      <c r="W8681" t="s">
        <v>652</v>
      </c>
      <c r="X8681">
        <v>791</v>
      </c>
      <c r="Y8681" t="s">
        <v>378</v>
      </c>
      <c r="Z8681" t="s">
        <v>436</v>
      </c>
      <c r="AA8681">
        <v>35</v>
      </c>
      <c r="AB8681">
        <v>5</v>
      </c>
      <c r="AC8681">
        <v>129828.58</v>
      </c>
      <c r="AD8681">
        <v>1</v>
      </c>
      <c r="AE8681">
        <v>1</v>
      </c>
      <c r="AF8681">
        <v>1</v>
      </c>
      <c r="AG8681">
        <v>181918.26</v>
      </c>
      <c r="AH8681">
        <v>1</v>
      </c>
    </row>
    <row r="8682" spans="21:34" x14ac:dyDescent="0.25">
      <c r="U8682">
        <v>8681</v>
      </c>
      <c r="V8682">
        <v>15782939</v>
      </c>
      <c r="W8682" t="s">
        <v>2329</v>
      </c>
      <c r="X8682">
        <v>747</v>
      </c>
      <c r="Y8682" t="s">
        <v>374</v>
      </c>
      <c r="Z8682" t="s">
        <v>436</v>
      </c>
      <c r="AA8682">
        <v>42</v>
      </c>
      <c r="AB8682">
        <v>4</v>
      </c>
      <c r="AC8682">
        <v>80214.36</v>
      </c>
      <c r="AD8682">
        <v>1</v>
      </c>
      <c r="AE8682">
        <v>1</v>
      </c>
      <c r="AF8682">
        <v>0</v>
      </c>
      <c r="AG8682">
        <v>115241.96</v>
      </c>
      <c r="AH8682">
        <v>1</v>
      </c>
    </row>
    <row r="8683" spans="21:34" x14ac:dyDescent="0.25">
      <c r="U8683">
        <v>8682</v>
      </c>
      <c r="V8683">
        <v>15746338</v>
      </c>
      <c r="W8683" t="s">
        <v>1656</v>
      </c>
      <c r="X8683">
        <v>565</v>
      </c>
      <c r="Y8683" t="s">
        <v>374</v>
      </c>
      <c r="Z8683" t="s">
        <v>437</v>
      </c>
      <c r="AA8683">
        <v>40</v>
      </c>
      <c r="AB8683">
        <v>2</v>
      </c>
      <c r="AC8683">
        <v>0</v>
      </c>
      <c r="AD8683">
        <v>2</v>
      </c>
      <c r="AE8683">
        <v>1</v>
      </c>
      <c r="AF8683">
        <v>1</v>
      </c>
      <c r="AG8683">
        <v>129956.13</v>
      </c>
      <c r="AH8683">
        <v>0</v>
      </c>
    </row>
    <row r="8684" spans="21:34" x14ac:dyDescent="0.25">
      <c r="U8684">
        <v>8683</v>
      </c>
      <c r="V8684">
        <v>15590676</v>
      </c>
      <c r="W8684" t="s">
        <v>2700</v>
      </c>
      <c r="X8684">
        <v>735</v>
      </c>
      <c r="Y8684" t="s">
        <v>374</v>
      </c>
      <c r="Z8684" t="s">
        <v>436</v>
      </c>
      <c r="AA8684">
        <v>34</v>
      </c>
      <c r="AB8684">
        <v>1</v>
      </c>
      <c r="AC8684">
        <v>141796.43</v>
      </c>
      <c r="AD8684">
        <v>1</v>
      </c>
      <c r="AE8684">
        <v>1</v>
      </c>
      <c r="AF8684">
        <v>0</v>
      </c>
      <c r="AG8684">
        <v>45858.49</v>
      </c>
      <c r="AH8684">
        <v>0</v>
      </c>
    </row>
    <row r="8685" spans="21:34" x14ac:dyDescent="0.25">
      <c r="U8685">
        <v>8684</v>
      </c>
      <c r="V8685">
        <v>15599329</v>
      </c>
      <c r="W8685" t="s">
        <v>3384</v>
      </c>
      <c r="X8685">
        <v>697</v>
      </c>
      <c r="Y8685" t="s">
        <v>374</v>
      </c>
      <c r="Z8685" t="s">
        <v>437</v>
      </c>
      <c r="AA8685">
        <v>49</v>
      </c>
      <c r="AB8685">
        <v>7</v>
      </c>
      <c r="AC8685">
        <v>195238.29</v>
      </c>
      <c r="AD8685">
        <v>4</v>
      </c>
      <c r="AE8685">
        <v>0</v>
      </c>
      <c r="AF8685">
        <v>1</v>
      </c>
      <c r="AG8685">
        <v>131083.56</v>
      </c>
      <c r="AH8685">
        <v>1</v>
      </c>
    </row>
    <row r="8686" spans="21:34" x14ac:dyDescent="0.25">
      <c r="U8686">
        <v>8685</v>
      </c>
      <c r="V8686">
        <v>15783097</v>
      </c>
      <c r="W8686" t="s">
        <v>679</v>
      </c>
      <c r="X8686">
        <v>813</v>
      </c>
      <c r="Y8686" t="s">
        <v>378</v>
      </c>
      <c r="Z8686" t="s">
        <v>436</v>
      </c>
      <c r="AA8686">
        <v>27</v>
      </c>
      <c r="AB8686">
        <v>6</v>
      </c>
      <c r="AC8686">
        <v>111348.15</v>
      </c>
      <c r="AD8686">
        <v>1</v>
      </c>
      <c r="AE8686">
        <v>1</v>
      </c>
      <c r="AF8686">
        <v>0</v>
      </c>
      <c r="AG8686">
        <v>46422.46</v>
      </c>
      <c r="AH8686">
        <v>0</v>
      </c>
    </row>
    <row r="8687" spans="21:34" x14ac:dyDescent="0.25">
      <c r="U8687">
        <v>8686</v>
      </c>
      <c r="V8687">
        <v>15597885</v>
      </c>
      <c r="W8687" t="s">
        <v>944</v>
      </c>
      <c r="X8687">
        <v>772</v>
      </c>
      <c r="Y8687" t="s">
        <v>374</v>
      </c>
      <c r="Z8687" t="s">
        <v>436</v>
      </c>
      <c r="AA8687">
        <v>43</v>
      </c>
      <c r="AB8687">
        <v>6</v>
      </c>
      <c r="AC8687">
        <v>0</v>
      </c>
      <c r="AD8687">
        <v>2</v>
      </c>
      <c r="AE8687">
        <v>1</v>
      </c>
      <c r="AF8687">
        <v>1</v>
      </c>
      <c r="AG8687">
        <v>57675.88</v>
      </c>
      <c r="AH8687">
        <v>0</v>
      </c>
    </row>
    <row r="8688" spans="21:34" x14ac:dyDescent="0.25">
      <c r="U8688">
        <v>8687</v>
      </c>
      <c r="V8688">
        <v>15597467</v>
      </c>
      <c r="W8688" t="s">
        <v>757</v>
      </c>
      <c r="X8688">
        <v>606</v>
      </c>
      <c r="Y8688" t="s">
        <v>374</v>
      </c>
      <c r="Z8688" t="s">
        <v>437</v>
      </c>
      <c r="AA8688">
        <v>71</v>
      </c>
      <c r="AB8688">
        <v>8</v>
      </c>
      <c r="AC8688">
        <v>0</v>
      </c>
      <c r="AD8688">
        <v>2</v>
      </c>
      <c r="AE8688">
        <v>1</v>
      </c>
      <c r="AF8688">
        <v>1</v>
      </c>
      <c r="AG8688">
        <v>169741.96</v>
      </c>
      <c r="AH8688">
        <v>0</v>
      </c>
    </row>
    <row r="8689" spans="21:34" x14ac:dyDescent="0.25">
      <c r="U8689">
        <v>8688</v>
      </c>
      <c r="V8689">
        <v>15724764</v>
      </c>
      <c r="W8689" t="s">
        <v>3385</v>
      </c>
      <c r="X8689">
        <v>667</v>
      </c>
      <c r="Y8689" t="s">
        <v>378</v>
      </c>
      <c r="Z8689" t="s">
        <v>437</v>
      </c>
      <c r="AA8689">
        <v>42</v>
      </c>
      <c r="AB8689">
        <v>10</v>
      </c>
      <c r="AC8689">
        <v>64404.26</v>
      </c>
      <c r="AD8689">
        <v>2</v>
      </c>
      <c r="AE8689">
        <v>0</v>
      </c>
      <c r="AF8689">
        <v>0</v>
      </c>
      <c r="AG8689">
        <v>26022.37</v>
      </c>
      <c r="AH8689">
        <v>0</v>
      </c>
    </row>
    <row r="8690" spans="21:34" x14ac:dyDescent="0.25">
      <c r="U8690">
        <v>8689</v>
      </c>
      <c r="V8690">
        <v>15778418</v>
      </c>
      <c r="W8690" t="s">
        <v>1047</v>
      </c>
      <c r="X8690">
        <v>637</v>
      </c>
      <c r="Y8690" t="s">
        <v>378</v>
      </c>
      <c r="Z8690" t="s">
        <v>436</v>
      </c>
      <c r="AA8690">
        <v>40</v>
      </c>
      <c r="AB8690">
        <v>9</v>
      </c>
      <c r="AC8690">
        <v>154309.67000000001</v>
      </c>
      <c r="AD8690">
        <v>1</v>
      </c>
      <c r="AE8690">
        <v>1</v>
      </c>
      <c r="AF8690">
        <v>1</v>
      </c>
      <c r="AG8690">
        <v>125334.16</v>
      </c>
      <c r="AH8690">
        <v>1</v>
      </c>
    </row>
    <row r="8691" spans="21:34" x14ac:dyDescent="0.25">
      <c r="U8691">
        <v>8690</v>
      </c>
      <c r="V8691">
        <v>15684769</v>
      </c>
      <c r="W8691" t="s">
        <v>3386</v>
      </c>
      <c r="X8691">
        <v>542</v>
      </c>
      <c r="Y8691" t="s">
        <v>374</v>
      </c>
      <c r="Z8691" t="s">
        <v>436</v>
      </c>
      <c r="AA8691">
        <v>67</v>
      </c>
      <c r="AB8691">
        <v>10</v>
      </c>
      <c r="AC8691">
        <v>129431.36</v>
      </c>
      <c r="AD8691">
        <v>1</v>
      </c>
      <c r="AE8691">
        <v>0</v>
      </c>
      <c r="AF8691">
        <v>1</v>
      </c>
      <c r="AG8691">
        <v>21343.74</v>
      </c>
      <c r="AH8691">
        <v>0</v>
      </c>
    </row>
    <row r="8692" spans="21:34" x14ac:dyDescent="0.25">
      <c r="U8692">
        <v>8691</v>
      </c>
      <c r="V8692">
        <v>15756167</v>
      </c>
      <c r="W8692" t="s">
        <v>2871</v>
      </c>
      <c r="X8692">
        <v>762</v>
      </c>
      <c r="Y8692" t="s">
        <v>376</v>
      </c>
      <c r="Z8692" t="s">
        <v>437</v>
      </c>
      <c r="AA8692">
        <v>43</v>
      </c>
      <c r="AB8692">
        <v>5</v>
      </c>
      <c r="AC8692">
        <v>134204.67000000001</v>
      </c>
      <c r="AD8692">
        <v>1</v>
      </c>
      <c r="AE8692">
        <v>1</v>
      </c>
      <c r="AF8692">
        <v>1</v>
      </c>
      <c r="AG8692">
        <v>139971.01</v>
      </c>
      <c r="AH8692">
        <v>0</v>
      </c>
    </row>
    <row r="8693" spans="21:34" x14ac:dyDescent="0.25">
      <c r="U8693">
        <v>8692</v>
      </c>
      <c r="V8693">
        <v>15632439</v>
      </c>
      <c r="W8693" t="s">
        <v>802</v>
      </c>
      <c r="X8693">
        <v>698</v>
      </c>
      <c r="Y8693" t="s">
        <v>374</v>
      </c>
      <c r="Z8693" t="s">
        <v>437</v>
      </c>
      <c r="AA8693">
        <v>39</v>
      </c>
      <c r="AB8693">
        <v>4</v>
      </c>
      <c r="AC8693">
        <v>0</v>
      </c>
      <c r="AD8693">
        <v>2</v>
      </c>
      <c r="AE8693">
        <v>0</v>
      </c>
      <c r="AF8693">
        <v>1</v>
      </c>
      <c r="AG8693">
        <v>47455.82</v>
      </c>
      <c r="AH8693">
        <v>0</v>
      </c>
    </row>
    <row r="8694" spans="21:34" x14ac:dyDescent="0.25">
      <c r="U8694">
        <v>8693</v>
      </c>
      <c r="V8694">
        <v>15755138</v>
      </c>
      <c r="W8694" t="s">
        <v>657</v>
      </c>
      <c r="X8694">
        <v>850</v>
      </c>
      <c r="Y8694" t="s">
        <v>374</v>
      </c>
      <c r="Z8694" t="s">
        <v>437</v>
      </c>
      <c r="AA8694">
        <v>32</v>
      </c>
      <c r="AB8694">
        <v>8</v>
      </c>
      <c r="AC8694">
        <v>0</v>
      </c>
      <c r="AD8694">
        <v>2</v>
      </c>
      <c r="AE8694">
        <v>1</v>
      </c>
      <c r="AF8694">
        <v>1</v>
      </c>
      <c r="AG8694">
        <v>55593.8</v>
      </c>
      <c r="AH8694">
        <v>0</v>
      </c>
    </row>
    <row r="8695" spans="21:34" x14ac:dyDescent="0.25">
      <c r="U8695">
        <v>8694</v>
      </c>
      <c r="V8695">
        <v>15659092</v>
      </c>
      <c r="W8695" t="s">
        <v>1089</v>
      </c>
      <c r="X8695">
        <v>621</v>
      </c>
      <c r="Y8695" t="s">
        <v>374</v>
      </c>
      <c r="Z8695" t="s">
        <v>437</v>
      </c>
      <c r="AA8695">
        <v>50</v>
      </c>
      <c r="AB8695">
        <v>5</v>
      </c>
      <c r="AC8695">
        <v>0</v>
      </c>
      <c r="AD8695">
        <v>2</v>
      </c>
      <c r="AE8695">
        <v>1</v>
      </c>
      <c r="AF8695">
        <v>0</v>
      </c>
      <c r="AG8695">
        <v>191756.54</v>
      </c>
      <c r="AH8695">
        <v>1</v>
      </c>
    </row>
    <row r="8696" spans="21:34" x14ac:dyDescent="0.25">
      <c r="U8696">
        <v>8695</v>
      </c>
      <c r="V8696">
        <v>15742116</v>
      </c>
      <c r="W8696" t="s">
        <v>2524</v>
      </c>
      <c r="X8696">
        <v>671</v>
      </c>
      <c r="Y8696" t="s">
        <v>378</v>
      </c>
      <c r="Z8696" t="s">
        <v>437</v>
      </c>
      <c r="AA8696">
        <v>48</v>
      </c>
      <c r="AB8696">
        <v>9</v>
      </c>
      <c r="AC8696">
        <v>116711.06</v>
      </c>
      <c r="AD8696">
        <v>2</v>
      </c>
      <c r="AE8696">
        <v>0</v>
      </c>
      <c r="AF8696">
        <v>0</v>
      </c>
      <c r="AG8696">
        <v>76373.38</v>
      </c>
      <c r="AH8696">
        <v>0</v>
      </c>
    </row>
    <row r="8697" spans="21:34" x14ac:dyDescent="0.25">
      <c r="U8697">
        <v>8696</v>
      </c>
      <c r="V8697">
        <v>15801994</v>
      </c>
      <c r="W8697" t="s">
        <v>693</v>
      </c>
      <c r="X8697">
        <v>775</v>
      </c>
      <c r="Y8697" t="s">
        <v>374</v>
      </c>
      <c r="Z8697" t="s">
        <v>436</v>
      </c>
      <c r="AA8697">
        <v>31</v>
      </c>
      <c r="AB8697">
        <v>9</v>
      </c>
      <c r="AC8697">
        <v>0</v>
      </c>
      <c r="AD8697">
        <v>2</v>
      </c>
      <c r="AE8697">
        <v>1</v>
      </c>
      <c r="AF8697">
        <v>0</v>
      </c>
      <c r="AG8697">
        <v>169278.51</v>
      </c>
      <c r="AH8697">
        <v>0</v>
      </c>
    </row>
    <row r="8698" spans="21:34" x14ac:dyDescent="0.25">
      <c r="U8698">
        <v>8697</v>
      </c>
      <c r="V8698">
        <v>15647572</v>
      </c>
      <c r="W8698" t="s">
        <v>1547</v>
      </c>
      <c r="X8698">
        <v>504</v>
      </c>
      <c r="Y8698" t="s">
        <v>376</v>
      </c>
      <c r="Z8698" t="s">
        <v>436</v>
      </c>
      <c r="AA8698">
        <v>34</v>
      </c>
      <c r="AB8698">
        <v>0</v>
      </c>
      <c r="AC8698">
        <v>54980.81</v>
      </c>
      <c r="AD8698">
        <v>1</v>
      </c>
      <c r="AE8698">
        <v>1</v>
      </c>
      <c r="AF8698">
        <v>1</v>
      </c>
      <c r="AG8698">
        <v>136909.88</v>
      </c>
      <c r="AH8698">
        <v>0</v>
      </c>
    </row>
    <row r="8699" spans="21:34" x14ac:dyDescent="0.25">
      <c r="U8699">
        <v>8698</v>
      </c>
      <c r="V8699">
        <v>15644551</v>
      </c>
      <c r="W8699" t="s">
        <v>3387</v>
      </c>
      <c r="X8699">
        <v>751</v>
      </c>
      <c r="Y8699" t="s">
        <v>376</v>
      </c>
      <c r="Z8699" t="s">
        <v>437</v>
      </c>
      <c r="AA8699">
        <v>37</v>
      </c>
      <c r="AB8699">
        <v>3</v>
      </c>
      <c r="AC8699">
        <v>99773.85</v>
      </c>
      <c r="AD8699">
        <v>2</v>
      </c>
      <c r="AE8699">
        <v>1</v>
      </c>
      <c r="AF8699">
        <v>0</v>
      </c>
      <c r="AG8699">
        <v>54865.919999999998</v>
      </c>
      <c r="AH8699">
        <v>0</v>
      </c>
    </row>
    <row r="8700" spans="21:34" x14ac:dyDescent="0.25">
      <c r="U8700">
        <v>8699</v>
      </c>
      <c r="V8700">
        <v>15709135</v>
      </c>
      <c r="W8700" t="s">
        <v>707</v>
      </c>
      <c r="X8700">
        <v>691</v>
      </c>
      <c r="Y8700" t="s">
        <v>378</v>
      </c>
      <c r="Z8700" t="s">
        <v>436</v>
      </c>
      <c r="AA8700">
        <v>30</v>
      </c>
      <c r="AB8700">
        <v>7</v>
      </c>
      <c r="AC8700">
        <v>101231.77</v>
      </c>
      <c r="AD8700">
        <v>2</v>
      </c>
      <c r="AE8700">
        <v>0</v>
      </c>
      <c r="AF8700">
        <v>0</v>
      </c>
      <c r="AG8700">
        <v>156529.44</v>
      </c>
      <c r="AH8700">
        <v>0</v>
      </c>
    </row>
    <row r="8701" spans="21:34" x14ac:dyDescent="0.25">
      <c r="U8701">
        <v>8700</v>
      </c>
      <c r="V8701">
        <v>15684469</v>
      </c>
      <c r="W8701" t="s">
        <v>1000</v>
      </c>
      <c r="X8701">
        <v>841</v>
      </c>
      <c r="Y8701" t="s">
        <v>378</v>
      </c>
      <c r="Z8701" t="s">
        <v>436</v>
      </c>
      <c r="AA8701">
        <v>32</v>
      </c>
      <c r="AB8701">
        <v>2</v>
      </c>
      <c r="AC8701">
        <v>117070.21</v>
      </c>
      <c r="AD8701">
        <v>1</v>
      </c>
      <c r="AE8701">
        <v>1</v>
      </c>
      <c r="AF8701">
        <v>0</v>
      </c>
      <c r="AG8701">
        <v>113482.2</v>
      </c>
      <c r="AH8701">
        <v>0</v>
      </c>
    </row>
    <row r="8702" spans="21:34" x14ac:dyDescent="0.25">
      <c r="U8702">
        <v>8701</v>
      </c>
      <c r="V8702">
        <v>15627637</v>
      </c>
      <c r="W8702" t="s">
        <v>2644</v>
      </c>
      <c r="X8702">
        <v>709</v>
      </c>
      <c r="Y8702" t="s">
        <v>378</v>
      </c>
      <c r="Z8702" t="s">
        <v>436</v>
      </c>
      <c r="AA8702">
        <v>23</v>
      </c>
      <c r="AB8702">
        <v>8</v>
      </c>
      <c r="AC8702">
        <v>73314.039999999994</v>
      </c>
      <c r="AD8702">
        <v>2</v>
      </c>
      <c r="AE8702">
        <v>1</v>
      </c>
      <c r="AF8702">
        <v>0</v>
      </c>
      <c r="AG8702">
        <v>63446.47</v>
      </c>
      <c r="AH8702">
        <v>0</v>
      </c>
    </row>
    <row r="8703" spans="21:34" x14ac:dyDescent="0.25">
      <c r="U8703">
        <v>8702</v>
      </c>
      <c r="V8703">
        <v>15667093</v>
      </c>
      <c r="W8703" t="s">
        <v>646</v>
      </c>
      <c r="X8703">
        <v>673</v>
      </c>
      <c r="Y8703" t="s">
        <v>374</v>
      </c>
      <c r="Z8703" t="s">
        <v>436</v>
      </c>
      <c r="AA8703">
        <v>37</v>
      </c>
      <c r="AB8703">
        <v>2</v>
      </c>
      <c r="AC8703">
        <v>0</v>
      </c>
      <c r="AD8703">
        <v>1</v>
      </c>
      <c r="AE8703">
        <v>1</v>
      </c>
      <c r="AF8703">
        <v>1</v>
      </c>
      <c r="AG8703">
        <v>13624.02</v>
      </c>
      <c r="AH8703">
        <v>0</v>
      </c>
    </row>
    <row r="8704" spans="21:34" x14ac:dyDescent="0.25">
      <c r="U8704">
        <v>8703</v>
      </c>
      <c r="V8704">
        <v>15690589</v>
      </c>
      <c r="W8704" t="s">
        <v>1700</v>
      </c>
      <c r="X8704">
        <v>541</v>
      </c>
      <c r="Y8704" t="s">
        <v>374</v>
      </c>
      <c r="Z8704" t="s">
        <v>436</v>
      </c>
      <c r="AA8704">
        <v>37</v>
      </c>
      <c r="AB8704">
        <v>9</v>
      </c>
      <c r="AC8704">
        <v>212314.03</v>
      </c>
      <c r="AD8704">
        <v>1</v>
      </c>
      <c r="AE8704">
        <v>0</v>
      </c>
      <c r="AF8704">
        <v>1</v>
      </c>
      <c r="AG8704">
        <v>148814.54</v>
      </c>
      <c r="AH8704">
        <v>0</v>
      </c>
    </row>
    <row r="8705" spans="21:34" x14ac:dyDescent="0.25">
      <c r="U8705">
        <v>8704</v>
      </c>
      <c r="V8705">
        <v>15595350</v>
      </c>
      <c r="W8705" t="s">
        <v>3388</v>
      </c>
      <c r="X8705">
        <v>661</v>
      </c>
      <c r="Y8705" t="s">
        <v>374</v>
      </c>
      <c r="Z8705" t="s">
        <v>437</v>
      </c>
      <c r="AA8705">
        <v>31</v>
      </c>
      <c r="AB8705">
        <v>3</v>
      </c>
      <c r="AC8705">
        <v>136067.82</v>
      </c>
      <c r="AD8705">
        <v>2</v>
      </c>
      <c r="AE8705">
        <v>1</v>
      </c>
      <c r="AF8705">
        <v>0</v>
      </c>
      <c r="AG8705">
        <v>65567.91</v>
      </c>
      <c r="AH8705">
        <v>0</v>
      </c>
    </row>
    <row r="8706" spans="21:34" x14ac:dyDescent="0.25">
      <c r="U8706">
        <v>8705</v>
      </c>
      <c r="V8706">
        <v>15777586</v>
      </c>
      <c r="W8706" t="s">
        <v>1135</v>
      </c>
      <c r="X8706">
        <v>784</v>
      </c>
      <c r="Y8706" t="s">
        <v>376</v>
      </c>
      <c r="Z8706" t="s">
        <v>437</v>
      </c>
      <c r="AA8706">
        <v>42</v>
      </c>
      <c r="AB8706">
        <v>2</v>
      </c>
      <c r="AC8706">
        <v>109052.04</v>
      </c>
      <c r="AD8706">
        <v>2</v>
      </c>
      <c r="AE8706">
        <v>1</v>
      </c>
      <c r="AF8706">
        <v>0</v>
      </c>
      <c r="AG8706">
        <v>6409.55</v>
      </c>
      <c r="AH8706">
        <v>0</v>
      </c>
    </row>
    <row r="8707" spans="21:34" x14ac:dyDescent="0.25">
      <c r="U8707">
        <v>8706</v>
      </c>
      <c r="V8707">
        <v>15804064</v>
      </c>
      <c r="W8707" t="s">
        <v>1493</v>
      </c>
      <c r="X8707">
        <v>742</v>
      </c>
      <c r="Y8707" t="s">
        <v>374</v>
      </c>
      <c r="Z8707" t="s">
        <v>437</v>
      </c>
      <c r="AA8707">
        <v>35</v>
      </c>
      <c r="AB8707">
        <v>2</v>
      </c>
      <c r="AC8707">
        <v>79126.17</v>
      </c>
      <c r="AD8707">
        <v>1</v>
      </c>
      <c r="AE8707">
        <v>1</v>
      </c>
      <c r="AF8707">
        <v>1</v>
      </c>
      <c r="AG8707">
        <v>126997.53</v>
      </c>
      <c r="AH8707">
        <v>0</v>
      </c>
    </row>
    <row r="8708" spans="21:34" x14ac:dyDescent="0.25">
      <c r="U8708">
        <v>8707</v>
      </c>
      <c r="V8708">
        <v>15717770</v>
      </c>
      <c r="W8708" t="s">
        <v>1158</v>
      </c>
      <c r="X8708">
        <v>850</v>
      </c>
      <c r="Y8708" t="s">
        <v>376</v>
      </c>
      <c r="Z8708" t="s">
        <v>437</v>
      </c>
      <c r="AA8708">
        <v>55</v>
      </c>
      <c r="AB8708">
        <v>7</v>
      </c>
      <c r="AC8708">
        <v>0</v>
      </c>
      <c r="AD8708">
        <v>1</v>
      </c>
      <c r="AE8708">
        <v>0</v>
      </c>
      <c r="AF8708">
        <v>0</v>
      </c>
      <c r="AG8708">
        <v>171762.87</v>
      </c>
      <c r="AH8708">
        <v>1</v>
      </c>
    </row>
    <row r="8709" spans="21:34" x14ac:dyDescent="0.25">
      <c r="U8709">
        <v>8708</v>
      </c>
      <c r="V8709">
        <v>15754443</v>
      </c>
      <c r="W8709" t="s">
        <v>3389</v>
      </c>
      <c r="X8709">
        <v>443</v>
      </c>
      <c r="Y8709" t="s">
        <v>374</v>
      </c>
      <c r="Z8709" t="s">
        <v>437</v>
      </c>
      <c r="AA8709">
        <v>35</v>
      </c>
      <c r="AB8709">
        <v>9</v>
      </c>
      <c r="AC8709">
        <v>108308</v>
      </c>
      <c r="AD8709">
        <v>1</v>
      </c>
      <c r="AE8709">
        <v>1</v>
      </c>
      <c r="AF8709">
        <v>0</v>
      </c>
      <c r="AG8709">
        <v>129031.19</v>
      </c>
      <c r="AH8709">
        <v>1</v>
      </c>
    </row>
    <row r="8710" spans="21:34" x14ac:dyDescent="0.25">
      <c r="U8710">
        <v>8709</v>
      </c>
      <c r="V8710">
        <v>15776939</v>
      </c>
      <c r="W8710" t="s">
        <v>3390</v>
      </c>
      <c r="X8710">
        <v>778</v>
      </c>
      <c r="Y8710" t="s">
        <v>378</v>
      </c>
      <c r="Z8710" t="s">
        <v>437</v>
      </c>
      <c r="AA8710">
        <v>48</v>
      </c>
      <c r="AB8710">
        <v>3</v>
      </c>
      <c r="AC8710">
        <v>102290.56</v>
      </c>
      <c r="AD8710">
        <v>2</v>
      </c>
      <c r="AE8710">
        <v>1</v>
      </c>
      <c r="AF8710">
        <v>0</v>
      </c>
      <c r="AG8710">
        <v>182691.31</v>
      </c>
      <c r="AH8710">
        <v>0</v>
      </c>
    </row>
    <row r="8711" spans="21:34" x14ac:dyDescent="0.25">
      <c r="U8711">
        <v>8710</v>
      </c>
      <c r="V8711">
        <v>15713517</v>
      </c>
      <c r="W8711" t="s">
        <v>1195</v>
      </c>
      <c r="X8711">
        <v>529</v>
      </c>
      <c r="Y8711" t="s">
        <v>374</v>
      </c>
      <c r="Z8711" t="s">
        <v>436</v>
      </c>
      <c r="AA8711">
        <v>39</v>
      </c>
      <c r="AB8711">
        <v>6</v>
      </c>
      <c r="AC8711">
        <v>102025.08</v>
      </c>
      <c r="AD8711">
        <v>2</v>
      </c>
      <c r="AE8711">
        <v>1</v>
      </c>
      <c r="AF8711">
        <v>0</v>
      </c>
      <c r="AG8711">
        <v>12351.01</v>
      </c>
      <c r="AH8711">
        <v>0</v>
      </c>
    </row>
    <row r="8712" spans="21:34" x14ac:dyDescent="0.25">
      <c r="U8712">
        <v>8711</v>
      </c>
      <c r="V8712">
        <v>15683522</v>
      </c>
      <c r="W8712" t="s">
        <v>761</v>
      </c>
      <c r="X8712">
        <v>678</v>
      </c>
      <c r="Y8712" t="s">
        <v>378</v>
      </c>
      <c r="Z8712" t="s">
        <v>437</v>
      </c>
      <c r="AA8712">
        <v>37</v>
      </c>
      <c r="AB8712">
        <v>2</v>
      </c>
      <c r="AC8712">
        <v>113383.07</v>
      </c>
      <c r="AD8712">
        <v>1</v>
      </c>
      <c r="AE8712">
        <v>1</v>
      </c>
      <c r="AF8712">
        <v>1</v>
      </c>
      <c r="AG8712">
        <v>135123.96</v>
      </c>
      <c r="AH8712">
        <v>0</v>
      </c>
    </row>
    <row r="8713" spans="21:34" x14ac:dyDescent="0.25">
      <c r="U8713">
        <v>8712</v>
      </c>
      <c r="V8713">
        <v>15673995</v>
      </c>
      <c r="W8713" t="s">
        <v>1670</v>
      </c>
      <c r="X8713">
        <v>516</v>
      </c>
      <c r="Y8713" t="s">
        <v>376</v>
      </c>
      <c r="Z8713" t="s">
        <v>437</v>
      </c>
      <c r="AA8713">
        <v>65</v>
      </c>
      <c r="AB8713">
        <v>9</v>
      </c>
      <c r="AC8713">
        <v>102541.1</v>
      </c>
      <c r="AD8713">
        <v>1</v>
      </c>
      <c r="AE8713">
        <v>1</v>
      </c>
      <c r="AF8713">
        <v>0</v>
      </c>
      <c r="AG8713">
        <v>181490.42</v>
      </c>
      <c r="AH8713">
        <v>0</v>
      </c>
    </row>
    <row r="8714" spans="21:34" x14ac:dyDescent="0.25">
      <c r="U8714">
        <v>8713</v>
      </c>
      <c r="V8714">
        <v>15771054</v>
      </c>
      <c r="W8714" t="s">
        <v>866</v>
      </c>
      <c r="X8714">
        <v>469</v>
      </c>
      <c r="Y8714" t="s">
        <v>376</v>
      </c>
      <c r="Z8714" t="s">
        <v>436</v>
      </c>
      <c r="AA8714">
        <v>35</v>
      </c>
      <c r="AB8714">
        <v>5</v>
      </c>
      <c r="AC8714">
        <v>0</v>
      </c>
      <c r="AD8714">
        <v>2</v>
      </c>
      <c r="AE8714">
        <v>1</v>
      </c>
      <c r="AF8714">
        <v>0</v>
      </c>
      <c r="AG8714">
        <v>186490.37</v>
      </c>
      <c r="AH8714">
        <v>0</v>
      </c>
    </row>
    <row r="8715" spans="21:34" x14ac:dyDescent="0.25">
      <c r="U8715">
        <v>8714</v>
      </c>
      <c r="V8715">
        <v>15578788</v>
      </c>
      <c r="W8715" t="s">
        <v>1971</v>
      </c>
      <c r="X8715">
        <v>786</v>
      </c>
      <c r="Y8715" t="s">
        <v>376</v>
      </c>
      <c r="Z8715" t="s">
        <v>436</v>
      </c>
      <c r="AA8715">
        <v>40</v>
      </c>
      <c r="AB8715">
        <v>6</v>
      </c>
      <c r="AC8715">
        <v>0</v>
      </c>
      <c r="AD8715">
        <v>2</v>
      </c>
      <c r="AE8715">
        <v>0</v>
      </c>
      <c r="AF8715">
        <v>0</v>
      </c>
      <c r="AG8715">
        <v>41248.800000000003</v>
      </c>
      <c r="AH8715">
        <v>0</v>
      </c>
    </row>
    <row r="8716" spans="21:34" x14ac:dyDescent="0.25">
      <c r="U8716">
        <v>8715</v>
      </c>
      <c r="V8716">
        <v>15737408</v>
      </c>
      <c r="W8716" t="s">
        <v>936</v>
      </c>
      <c r="X8716">
        <v>703</v>
      </c>
      <c r="Y8716" t="s">
        <v>374</v>
      </c>
      <c r="Z8716" t="s">
        <v>437</v>
      </c>
      <c r="AA8716">
        <v>41</v>
      </c>
      <c r="AB8716">
        <v>6</v>
      </c>
      <c r="AC8716">
        <v>109941.51</v>
      </c>
      <c r="AD8716">
        <v>1</v>
      </c>
      <c r="AE8716">
        <v>1</v>
      </c>
      <c r="AF8716">
        <v>0</v>
      </c>
      <c r="AG8716">
        <v>116267.28</v>
      </c>
      <c r="AH8716">
        <v>0</v>
      </c>
    </row>
    <row r="8717" spans="21:34" x14ac:dyDescent="0.25">
      <c r="U8717">
        <v>8716</v>
      </c>
      <c r="V8717">
        <v>15750837</v>
      </c>
      <c r="W8717" t="s">
        <v>3391</v>
      </c>
      <c r="X8717">
        <v>579</v>
      </c>
      <c r="Y8717" t="s">
        <v>378</v>
      </c>
      <c r="Z8717" t="s">
        <v>436</v>
      </c>
      <c r="AA8717">
        <v>41</v>
      </c>
      <c r="AB8717">
        <v>0</v>
      </c>
      <c r="AC8717">
        <v>141749.68</v>
      </c>
      <c r="AD8717">
        <v>1</v>
      </c>
      <c r="AE8717">
        <v>0</v>
      </c>
      <c r="AF8717">
        <v>1</v>
      </c>
      <c r="AG8717">
        <v>9201.5300000000007</v>
      </c>
      <c r="AH8717">
        <v>0</v>
      </c>
    </row>
    <row r="8718" spans="21:34" x14ac:dyDescent="0.25">
      <c r="U8718">
        <v>8717</v>
      </c>
      <c r="V8718">
        <v>15576022</v>
      </c>
      <c r="W8718" t="s">
        <v>1009</v>
      </c>
      <c r="X8718">
        <v>565</v>
      </c>
      <c r="Y8718" t="s">
        <v>374</v>
      </c>
      <c r="Z8718" t="s">
        <v>436</v>
      </c>
      <c r="AA8718">
        <v>38</v>
      </c>
      <c r="AB8718">
        <v>5</v>
      </c>
      <c r="AC8718">
        <v>0</v>
      </c>
      <c r="AD8718">
        <v>2</v>
      </c>
      <c r="AE8718">
        <v>0</v>
      </c>
      <c r="AF8718">
        <v>1</v>
      </c>
      <c r="AG8718">
        <v>80630.320000000007</v>
      </c>
      <c r="AH8718">
        <v>0</v>
      </c>
    </row>
    <row r="8719" spans="21:34" x14ac:dyDescent="0.25">
      <c r="U8719">
        <v>8718</v>
      </c>
      <c r="V8719">
        <v>15635502</v>
      </c>
      <c r="W8719" t="s">
        <v>887</v>
      </c>
      <c r="X8719">
        <v>443</v>
      </c>
      <c r="Y8719" t="s">
        <v>374</v>
      </c>
      <c r="Z8719" t="s">
        <v>436</v>
      </c>
      <c r="AA8719">
        <v>44</v>
      </c>
      <c r="AB8719">
        <v>2</v>
      </c>
      <c r="AC8719">
        <v>0</v>
      </c>
      <c r="AD8719">
        <v>1</v>
      </c>
      <c r="AE8719">
        <v>1</v>
      </c>
      <c r="AF8719">
        <v>0</v>
      </c>
      <c r="AG8719">
        <v>159165.70000000001</v>
      </c>
      <c r="AH8719">
        <v>0</v>
      </c>
    </row>
    <row r="8720" spans="21:34" x14ac:dyDescent="0.25">
      <c r="U8720">
        <v>8719</v>
      </c>
      <c r="V8720">
        <v>15627298</v>
      </c>
      <c r="W8720" t="s">
        <v>1733</v>
      </c>
      <c r="X8720">
        <v>589</v>
      </c>
      <c r="Y8720" t="s">
        <v>374</v>
      </c>
      <c r="Z8720" t="s">
        <v>436</v>
      </c>
      <c r="AA8720">
        <v>37</v>
      </c>
      <c r="AB8720">
        <v>7</v>
      </c>
      <c r="AC8720">
        <v>85146.48</v>
      </c>
      <c r="AD8720">
        <v>2</v>
      </c>
      <c r="AE8720">
        <v>1</v>
      </c>
      <c r="AF8720">
        <v>0</v>
      </c>
      <c r="AG8720">
        <v>86490.09</v>
      </c>
      <c r="AH8720">
        <v>1</v>
      </c>
    </row>
    <row r="8721" spans="21:34" x14ac:dyDescent="0.25">
      <c r="U8721">
        <v>8720</v>
      </c>
      <c r="V8721">
        <v>15811415</v>
      </c>
      <c r="W8721" t="s">
        <v>3392</v>
      </c>
      <c r="X8721">
        <v>691</v>
      </c>
      <c r="Y8721" t="s">
        <v>374</v>
      </c>
      <c r="Z8721" t="s">
        <v>437</v>
      </c>
      <c r="AA8721">
        <v>44</v>
      </c>
      <c r="AB8721">
        <v>6</v>
      </c>
      <c r="AC8721">
        <v>134066.1</v>
      </c>
      <c r="AD8721">
        <v>2</v>
      </c>
      <c r="AE8721">
        <v>1</v>
      </c>
      <c r="AF8721">
        <v>1</v>
      </c>
      <c r="AG8721">
        <v>197572.41</v>
      </c>
      <c r="AH8721">
        <v>0</v>
      </c>
    </row>
    <row r="8722" spans="21:34" x14ac:dyDescent="0.25">
      <c r="U8722">
        <v>8721</v>
      </c>
      <c r="V8722">
        <v>15645059</v>
      </c>
      <c r="W8722" t="s">
        <v>3393</v>
      </c>
      <c r="X8722">
        <v>711</v>
      </c>
      <c r="Y8722" t="s">
        <v>374</v>
      </c>
      <c r="Z8722" t="s">
        <v>437</v>
      </c>
      <c r="AA8722">
        <v>28</v>
      </c>
      <c r="AB8722">
        <v>8</v>
      </c>
      <c r="AC8722">
        <v>0</v>
      </c>
      <c r="AD8722">
        <v>2</v>
      </c>
      <c r="AE8722">
        <v>0</v>
      </c>
      <c r="AF8722">
        <v>0</v>
      </c>
      <c r="AG8722">
        <v>105159.89</v>
      </c>
      <c r="AH8722">
        <v>0</v>
      </c>
    </row>
    <row r="8723" spans="21:34" x14ac:dyDescent="0.25">
      <c r="U8723">
        <v>8722</v>
      </c>
      <c r="V8723">
        <v>15689671</v>
      </c>
      <c r="W8723" t="s">
        <v>3394</v>
      </c>
      <c r="X8723">
        <v>775</v>
      </c>
      <c r="Y8723" t="s">
        <v>376</v>
      </c>
      <c r="Z8723" t="s">
        <v>436</v>
      </c>
      <c r="AA8723">
        <v>27</v>
      </c>
      <c r="AB8723">
        <v>4</v>
      </c>
      <c r="AC8723">
        <v>0</v>
      </c>
      <c r="AD8723">
        <v>1</v>
      </c>
      <c r="AE8723">
        <v>1</v>
      </c>
      <c r="AF8723">
        <v>1</v>
      </c>
      <c r="AG8723">
        <v>40807.26</v>
      </c>
      <c r="AH8723">
        <v>0</v>
      </c>
    </row>
    <row r="8724" spans="21:34" x14ac:dyDescent="0.25">
      <c r="U8724">
        <v>8723</v>
      </c>
      <c r="V8724">
        <v>15718667</v>
      </c>
      <c r="W8724" t="s">
        <v>702</v>
      </c>
      <c r="X8724">
        <v>621</v>
      </c>
      <c r="Y8724" t="s">
        <v>374</v>
      </c>
      <c r="Z8724" t="s">
        <v>436</v>
      </c>
      <c r="AA8724">
        <v>35</v>
      </c>
      <c r="AB8724">
        <v>7</v>
      </c>
      <c r="AC8724">
        <v>87619.29</v>
      </c>
      <c r="AD8724">
        <v>1</v>
      </c>
      <c r="AE8724">
        <v>1</v>
      </c>
      <c r="AF8724">
        <v>0</v>
      </c>
      <c r="AG8724">
        <v>143.34</v>
      </c>
      <c r="AH8724">
        <v>0</v>
      </c>
    </row>
    <row r="8725" spans="21:34" x14ac:dyDescent="0.25">
      <c r="U8725">
        <v>8724</v>
      </c>
      <c r="V8725">
        <v>15803202</v>
      </c>
      <c r="W8725" t="s">
        <v>1915</v>
      </c>
      <c r="X8725">
        <v>350</v>
      </c>
      <c r="Y8725" t="s">
        <v>374</v>
      </c>
      <c r="Z8725" t="s">
        <v>436</v>
      </c>
      <c r="AA8725">
        <v>51</v>
      </c>
      <c r="AB8725">
        <v>10</v>
      </c>
      <c r="AC8725">
        <v>0</v>
      </c>
      <c r="AD8725">
        <v>1</v>
      </c>
      <c r="AE8725">
        <v>1</v>
      </c>
      <c r="AF8725">
        <v>1</v>
      </c>
      <c r="AG8725">
        <v>125823.79</v>
      </c>
      <c r="AH8725">
        <v>1</v>
      </c>
    </row>
    <row r="8726" spans="21:34" x14ac:dyDescent="0.25">
      <c r="U8726">
        <v>8725</v>
      </c>
      <c r="V8726">
        <v>15593683</v>
      </c>
      <c r="W8726" t="s">
        <v>2804</v>
      </c>
      <c r="X8726">
        <v>668</v>
      </c>
      <c r="Y8726" t="s">
        <v>376</v>
      </c>
      <c r="Z8726" t="s">
        <v>437</v>
      </c>
      <c r="AA8726">
        <v>30</v>
      </c>
      <c r="AB8726">
        <v>8</v>
      </c>
      <c r="AC8726">
        <v>0</v>
      </c>
      <c r="AD8726">
        <v>2</v>
      </c>
      <c r="AE8726">
        <v>1</v>
      </c>
      <c r="AF8726">
        <v>0</v>
      </c>
      <c r="AG8726">
        <v>138465.70000000001</v>
      </c>
      <c r="AH8726">
        <v>0</v>
      </c>
    </row>
    <row r="8727" spans="21:34" x14ac:dyDescent="0.25">
      <c r="U8727">
        <v>8726</v>
      </c>
      <c r="V8727">
        <v>15703394</v>
      </c>
      <c r="W8727" t="s">
        <v>2949</v>
      </c>
      <c r="X8727">
        <v>633</v>
      </c>
      <c r="Y8727" t="s">
        <v>376</v>
      </c>
      <c r="Z8727" t="s">
        <v>436</v>
      </c>
      <c r="AA8727">
        <v>27</v>
      </c>
      <c r="AB8727">
        <v>3</v>
      </c>
      <c r="AC8727">
        <v>0</v>
      </c>
      <c r="AD8727">
        <v>2</v>
      </c>
      <c r="AE8727">
        <v>1</v>
      </c>
      <c r="AF8727">
        <v>0</v>
      </c>
      <c r="AG8727">
        <v>44008.91</v>
      </c>
      <c r="AH8727">
        <v>0</v>
      </c>
    </row>
    <row r="8728" spans="21:34" x14ac:dyDescent="0.25">
      <c r="U8728">
        <v>8727</v>
      </c>
      <c r="V8728">
        <v>15570289</v>
      </c>
      <c r="W8728" t="s">
        <v>1363</v>
      </c>
      <c r="X8728">
        <v>697</v>
      </c>
      <c r="Y8728" t="s">
        <v>378</v>
      </c>
      <c r="Z8728" t="s">
        <v>436</v>
      </c>
      <c r="AA8728">
        <v>43</v>
      </c>
      <c r="AB8728">
        <v>8</v>
      </c>
      <c r="AC8728">
        <v>103409.16</v>
      </c>
      <c r="AD8728">
        <v>1</v>
      </c>
      <c r="AE8728">
        <v>1</v>
      </c>
      <c r="AF8728">
        <v>0</v>
      </c>
      <c r="AG8728">
        <v>66893.279999999999</v>
      </c>
      <c r="AH8728">
        <v>1</v>
      </c>
    </row>
    <row r="8729" spans="21:34" x14ac:dyDescent="0.25">
      <c r="U8729">
        <v>8728</v>
      </c>
      <c r="V8729">
        <v>15567437</v>
      </c>
      <c r="W8729" t="s">
        <v>3395</v>
      </c>
      <c r="X8729">
        <v>734</v>
      </c>
      <c r="Y8729" t="s">
        <v>378</v>
      </c>
      <c r="Z8729" t="s">
        <v>437</v>
      </c>
      <c r="AA8729">
        <v>30</v>
      </c>
      <c r="AB8729">
        <v>7</v>
      </c>
      <c r="AC8729">
        <v>123040.38</v>
      </c>
      <c r="AD8729">
        <v>1</v>
      </c>
      <c r="AE8729">
        <v>1</v>
      </c>
      <c r="AF8729">
        <v>1</v>
      </c>
      <c r="AG8729">
        <v>76503.06</v>
      </c>
      <c r="AH8729">
        <v>0</v>
      </c>
    </row>
    <row r="8730" spans="21:34" x14ac:dyDescent="0.25">
      <c r="U8730">
        <v>8729</v>
      </c>
      <c r="V8730">
        <v>15711687</v>
      </c>
      <c r="W8730" t="s">
        <v>3396</v>
      </c>
      <c r="X8730">
        <v>434</v>
      </c>
      <c r="Y8730" t="s">
        <v>374</v>
      </c>
      <c r="Z8730" t="s">
        <v>436</v>
      </c>
      <c r="AA8730">
        <v>41</v>
      </c>
      <c r="AB8730">
        <v>4</v>
      </c>
      <c r="AC8730">
        <v>108128.52</v>
      </c>
      <c r="AD8730">
        <v>1</v>
      </c>
      <c r="AE8730">
        <v>0</v>
      </c>
      <c r="AF8730">
        <v>1</v>
      </c>
      <c r="AG8730">
        <v>56784.11</v>
      </c>
      <c r="AH8730">
        <v>0</v>
      </c>
    </row>
    <row r="8731" spans="21:34" x14ac:dyDescent="0.25">
      <c r="U8731">
        <v>8730</v>
      </c>
      <c r="V8731">
        <v>15656592</v>
      </c>
      <c r="W8731" t="s">
        <v>1205</v>
      </c>
      <c r="X8731">
        <v>646</v>
      </c>
      <c r="Y8731" t="s">
        <v>378</v>
      </c>
      <c r="Z8731" t="s">
        <v>436</v>
      </c>
      <c r="AA8731">
        <v>48</v>
      </c>
      <c r="AB8731">
        <v>8</v>
      </c>
      <c r="AC8731">
        <v>169023.33</v>
      </c>
      <c r="AD8731">
        <v>2</v>
      </c>
      <c r="AE8731">
        <v>1</v>
      </c>
      <c r="AF8731">
        <v>1</v>
      </c>
      <c r="AG8731">
        <v>175657.55</v>
      </c>
      <c r="AH8731">
        <v>0</v>
      </c>
    </row>
    <row r="8732" spans="21:34" x14ac:dyDescent="0.25">
      <c r="U8732">
        <v>8731</v>
      </c>
      <c r="V8732">
        <v>15634373</v>
      </c>
      <c r="W8732" t="s">
        <v>847</v>
      </c>
      <c r="X8732">
        <v>764</v>
      </c>
      <c r="Y8732" t="s">
        <v>374</v>
      </c>
      <c r="Z8732" t="s">
        <v>436</v>
      </c>
      <c r="AA8732">
        <v>30</v>
      </c>
      <c r="AB8732">
        <v>5</v>
      </c>
      <c r="AC8732">
        <v>0</v>
      </c>
      <c r="AD8732">
        <v>2</v>
      </c>
      <c r="AE8732">
        <v>0</v>
      </c>
      <c r="AF8732">
        <v>1</v>
      </c>
      <c r="AG8732">
        <v>105155.66</v>
      </c>
      <c r="AH8732">
        <v>0</v>
      </c>
    </row>
    <row r="8733" spans="21:34" x14ac:dyDescent="0.25">
      <c r="U8733">
        <v>8732</v>
      </c>
      <c r="V8733">
        <v>15769125</v>
      </c>
      <c r="W8733" t="s">
        <v>1369</v>
      </c>
      <c r="X8733">
        <v>727</v>
      </c>
      <c r="Y8733" t="s">
        <v>376</v>
      </c>
      <c r="Z8733" t="s">
        <v>437</v>
      </c>
      <c r="AA8733">
        <v>41</v>
      </c>
      <c r="AB8733">
        <v>10</v>
      </c>
      <c r="AC8733">
        <v>0</v>
      </c>
      <c r="AD8733">
        <v>2</v>
      </c>
      <c r="AE8733">
        <v>0</v>
      </c>
      <c r="AF8733">
        <v>1</v>
      </c>
      <c r="AG8733">
        <v>47468.56</v>
      </c>
      <c r="AH8733">
        <v>0</v>
      </c>
    </row>
    <row r="8734" spans="21:34" x14ac:dyDescent="0.25">
      <c r="U8734">
        <v>8733</v>
      </c>
      <c r="V8734">
        <v>15711386</v>
      </c>
      <c r="W8734" t="s">
        <v>1286</v>
      </c>
      <c r="X8734">
        <v>724</v>
      </c>
      <c r="Y8734" t="s">
        <v>374</v>
      </c>
      <c r="Z8734" t="s">
        <v>437</v>
      </c>
      <c r="AA8734">
        <v>29</v>
      </c>
      <c r="AB8734">
        <v>6</v>
      </c>
      <c r="AC8734">
        <v>0</v>
      </c>
      <c r="AD8734">
        <v>2</v>
      </c>
      <c r="AE8734">
        <v>0</v>
      </c>
      <c r="AF8734">
        <v>1</v>
      </c>
      <c r="AG8734">
        <v>64729.51</v>
      </c>
      <c r="AH8734">
        <v>0</v>
      </c>
    </row>
    <row r="8735" spans="21:34" x14ac:dyDescent="0.25">
      <c r="U8735">
        <v>8734</v>
      </c>
      <c r="V8735">
        <v>15714241</v>
      </c>
      <c r="W8735" t="s">
        <v>3397</v>
      </c>
      <c r="X8735">
        <v>749</v>
      </c>
      <c r="Y8735" t="s">
        <v>376</v>
      </c>
      <c r="Z8735" t="s">
        <v>436</v>
      </c>
      <c r="AA8735">
        <v>42</v>
      </c>
      <c r="AB8735">
        <v>9</v>
      </c>
      <c r="AC8735">
        <v>222267.63</v>
      </c>
      <c r="AD8735">
        <v>1</v>
      </c>
      <c r="AE8735">
        <v>0</v>
      </c>
      <c r="AF8735">
        <v>0</v>
      </c>
      <c r="AG8735">
        <v>101108.85</v>
      </c>
      <c r="AH8735">
        <v>1</v>
      </c>
    </row>
    <row r="8736" spans="21:34" x14ac:dyDescent="0.25">
      <c r="U8736">
        <v>8735</v>
      </c>
      <c r="V8736">
        <v>15642530</v>
      </c>
      <c r="W8736" t="s">
        <v>2322</v>
      </c>
      <c r="X8736">
        <v>706</v>
      </c>
      <c r="Y8736" t="s">
        <v>378</v>
      </c>
      <c r="Z8736" t="s">
        <v>437</v>
      </c>
      <c r="AA8736">
        <v>47</v>
      </c>
      <c r="AB8736">
        <v>10</v>
      </c>
      <c r="AC8736">
        <v>144090.42000000001</v>
      </c>
      <c r="AD8736">
        <v>1</v>
      </c>
      <c r="AE8736">
        <v>1</v>
      </c>
      <c r="AF8736">
        <v>0</v>
      </c>
      <c r="AG8736">
        <v>140938.95000000001</v>
      </c>
      <c r="AH8736">
        <v>1</v>
      </c>
    </row>
    <row r="8737" spans="21:34" x14ac:dyDescent="0.25">
      <c r="U8737">
        <v>8736</v>
      </c>
      <c r="V8737">
        <v>15713599</v>
      </c>
      <c r="W8737" t="s">
        <v>1835</v>
      </c>
      <c r="X8737">
        <v>728</v>
      </c>
      <c r="Y8737" t="s">
        <v>374</v>
      </c>
      <c r="Z8737" t="s">
        <v>436</v>
      </c>
      <c r="AA8737">
        <v>30</v>
      </c>
      <c r="AB8737">
        <v>10</v>
      </c>
      <c r="AC8737">
        <v>114835.43</v>
      </c>
      <c r="AD8737">
        <v>1</v>
      </c>
      <c r="AE8737">
        <v>0</v>
      </c>
      <c r="AF8737">
        <v>1</v>
      </c>
      <c r="AG8737">
        <v>37662.49</v>
      </c>
      <c r="AH8737">
        <v>0</v>
      </c>
    </row>
    <row r="8738" spans="21:34" x14ac:dyDescent="0.25">
      <c r="U8738">
        <v>8737</v>
      </c>
      <c r="V8738">
        <v>15744770</v>
      </c>
      <c r="W8738" t="s">
        <v>1753</v>
      </c>
      <c r="X8738">
        <v>636</v>
      </c>
      <c r="Y8738" t="s">
        <v>374</v>
      </c>
      <c r="Z8738" t="s">
        <v>436</v>
      </c>
      <c r="AA8738">
        <v>44</v>
      </c>
      <c r="AB8738">
        <v>2</v>
      </c>
      <c r="AC8738">
        <v>0</v>
      </c>
      <c r="AD8738">
        <v>2</v>
      </c>
      <c r="AE8738">
        <v>0</v>
      </c>
      <c r="AF8738">
        <v>0</v>
      </c>
      <c r="AG8738">
        <v>86414.41</v>
      </c>
      <c r="AH8738">
        <v>0</v>
      </c>
    </row>
    <row r="8739" spans="21:34" x14ac:dyDescent="0.25">
      <c r="U8739">
        <v>8738</v>
      </c>
      <c r="V8739">
        <v>15780498</v>
      </c>
      <c r="W8739" t="s">
        <v>2556</v>
      </c>
      <c r="X8739">
        <v>634</v>
      </c>
      <c r="Y8739" t="s">
        <v>374</v>
      </c>
      <c r="Z8739" t="s">
        <v>436</v>
      </c>
      <c r="AA8739">
        <v>34</v>
      </c>
      <c r="AB8739">
        <v>3</v>
      </c>
      <c r="AC8739">
        <v>145030.92000000001</v>
      </c>
      <c r="AD8739">
        <v>1</v>
      </c>
      <c r="AE8739">
        <v>1</v>
      </c>
      <c r="AF8739">
        <v>1</v>
      </c>
      <c r="AG8739">
        <v>41820.65</v>
      </c>
      <c r="AH8739">
        <v>0</v>
      </c>
    </row>
    <row r="8740" spans="21:34" x14ac:dyDescent="0.25">
      <c r="U8740">
        <v>8739</v>
      </c>
      <c r="V8740">
        <v>15624397</v>
      </c>
      <c r="W8740" t="s">
        <v>1322</v>
      </c>
      <c r="X8740">
        <v>627</v>
      </c>
      <c r="Y8740" t="s">
        <v>374</v>
      </c>
      <c r="Z8740" t="s">
        <v>436</v>
      </c>
      <c r="AA8740">
        <v>43</v>
      </c>
      <c r="AB8740">
        <v>8</v>
      </c>
      <c r="AC8740">
        <v>71240.3</v>
      </c>
      <c r="AD8740">
        <v>1</v>
      </c>
      <c r="AE8740">
        <v>0</v>
      </c>
      <c r="AF8740">
        <v>1</v>
      </c>
      <c r="AG8740">
        <v>127734.16</v>
      </c>
      <c r="AH8740">
        <v>0</v>
      </c>
    </row>
    <row r="8741" spans="21:34" x14ac:dyDescent="0.25">
      <c r="U8741">
        <v>8740</v>
      </c>
      <c r="V8741">
        <v>15615219</v>
      </c>
      <c r="W8741" t="s">
        <v>1917</v>
      </c>
      <c r="X8741">
        <v>518</v>
      </c>
      <c r="Y8741" t="s">
        <v>374</v>
      </c>
      <c r="Z8741" t="s">
        <v>436</v>
      </c>
      <c r="AA8741">
        <v>59</v>
      </c>
      <c r="AB8741">
        <v>5</v>
      </c>
      <c r="AC8741">
        <v>138772.15</v>
      </c>
      <c r="AD8741">
        <v>1</v>
      </c>
      <c r="AE8741">
        <v>0</v>
      </c>
      <c r="AF8741">
        <v>1</v>
      </c>
      <c r="AG8741">
        <v>123872</v>
      </c>
      <c r="AH8741">
        <v>0</v>
      </c>
    </row>
    <row r="8742" spans="21:34" x14ac:dyDescent="0.25">
      <c r="U8742">
        <v>8741</v>
      </c>
      <c r="V8742">
        <v>15570908</v>
      </c>
      <c r="W8742" t="s">
        <v>3144</v>
      </c>
      <c r="X8742">
        <v>687</v>
      </c>
      <c r="Y8742" t="s">
        <v>376</v>
      </c>
      <c r="Z8742" t="s">
        <v>437</v>
      </c>
      <c r="AA8742">
        <v>29</v>
      </c>
      <c r="AB8742">
        <v>7</v>
      </c>
      <c r="AC8742">
        <v>93617.07</v>
      </c>
      <c r="AD8742">
        <v>1</v>
      </c>
      <c r="AE8742">
        <v>0</v>
      </c>
      <c r="AF8742">
        <v>1</v>
      </c>
      <c r="AG8742">
        <v>113050.92</v>
      </c>
      <c r="AH8742">
        <v>0</v>
      </c>
    </row>
    <row r="8743" spans="21:34" x14ac:dyDescent="0.25">
      <c r="U8743">
        <v>8742</v>
      </c>
      <c r="V8743">
        <v>15762855</v>
      </c>
      <c r="W8743" t="s">
        <v>645</v>
      </c>
      <c r="X8743">
        <v>622</v>
      </c>
      <c r="Y8743" t="s">
        <v>376</v>
      </c>
      <c r="Z8743" t="s">
        <v>437</v>
      </c>
      <c r="AA8743">
        <v>23</v>
      </c>
      <c r="AB8743">
        <v>8</v>
      </c>
      <c r="AC8743">
        <v>0</v>
      </c>
      <c r="AD8743">
        <v>2</v>
      </c>
      <c r="AE8743">
        <v>1</v>
      </c>
      <c r="AF8743">
        <v>1</v>
      </c>
      <c r="AG8743">
        <v>131389.39000000001</v>
      </c>
      <c r="AH8743">
        <v>0</v>
      </c>
    </row>
    <row r="8744" spans="21:34" x14ac:dyDescent="0.25">
      <c r="U8744">
        <v>8743</v>
      </c>
      <c r="V8744">
        <v>15661827</v>
      </c>
      <c r="W8744" t="s">
        <v>947</v>
      </c>
      <c r="X8744">
        <v>693</v>
      </c>
      <c r="Y8744" t="s">
        <v>376</v>
      </c>
      <c r="Z8744" t="s">
        <v>437</v>
      </c>
      <c r="AA8744">
        <v>45</v>
      </c>
      <c r="AB8744">
        <v>4</v>
      </c>
      <c r="AC8744">
        <v>0</v>
      </c>
      <c r="AD8744">
        <v>2</v>
      </c>
      <c r="AE8744">
        <v>1</v>
      </c>
      <c r="AF8744">
        <v>1</v>
      </c>
      <c r="AG8744">
        <v>26589.56</v>
      </c>
      <c r="AH8744">
        <v>0</v>
      </c>
    </row>
    <row r="8745" spans="21:34" x14ac:dyDescent="0.25">
      <c r="U8745">
        <v>8744</v>
      </c>
      <c r="V8745">
        <v>15746035</v>
      </c>
      <c r="W8745" t="s">
        <v>1154</v>
      </c>
      <c r="X8745">
        <v>450</v>
      </c>
      <c r="Y8745" t="s">
        <v>376</v>
      </c>
      <c r="Z8745" t="s">
        <v>436</v>
      </c>
      <c r="AA8745">
        <v>25</v>
      </c>
      <c r="AB8745">
        <v>9</v>
      </c>
      <c r="AC8745">
        <v>74237.2</v>
      </c>
      <c r="AD8745">
        <v>2</v>
      </c>
      <c r="AE8745">
        <v>0</v>
      </c>
      <c r="AF8745">
        <v>1</v>
      </c>
      <c r="AG8745">
        <v>195463.35</v>
      </c>
      <c r="AH8745">
        <v>0</v>
      </c>
    </row>
    <row r="8746" spans="21:34" x14ac:dyDescent="0.25">
      <c r="U8746">
        <v>8745</v>
      </c>
      <c r="V8746">
        <v>15691906</v>
      </c>
      <c r="W8746" t="s">
        <v>1291</v>
      </c>
      <c r="X8746">
        <v>664</v>
      </c>
      <c r="Y8746" t="s">
        <v>378</v>
      </c>
      <c r="Z8746" t="s">
        <v>437</v>
      </c>
      <c r="AA8746">
        <v>49</v>
      </c>
      <c r="AB8746">
        <v>5</v>
      </c>
      <c r="AC8746">
        <v>127421.78</v>
      </c>
      <c r="AD8746">
        <v>2</v>
      </c>
      <c r="AE8746">
        <v>1</v>
      </c>
      <c r="AF8746">
        <v>0</v>
      </c>
      <c r="AG8746">
        <v>108876.75</v>
      </c>
      <c r="AH8746">
        <v>1</v>
      </c>
    </row>
    <row r="8747" spans="21:34" x14ac:dyDescent="0.25">
      <c r="U8747">
        <v>8746</v>
      </c>
      <c r="V8747">
        <v>15793424</v>
      </c>
      <c r="W8747" t="s">
        <v>839</v>
      </c>
      <c r="X8747">
        <v>663</v>
      </c>
      <c r="Y8747" t="s">
        <v>376</v>
      </c>
      <c r="Z8747" t="s">
        <v>437</v>
      </c>
      <c r="AA8747">
        <v>28</v>
      </c>
      <c r="AB8747">
        <v>8</v>
      </c>
      <c r="AC8747">
        <v>61274.7</v>
      </c>
      <c r="AD8747">
        <v>2</v>
      </c>
      <c r="AE8747">
        <v>1</v>
      </c>
      <c r="AF8747">
        <v>0</v>
      </c>
      <c r="AG8747">
        <v>136054.45000000001</v>
      </c>
      <c r="AH8747">
        <v>0</v>
      </c>
    </row>
    <row r="8748" spans="21:34" x14ac:dyDescent="0.25">
      <c r="U8748">
        <v>8747</v>
      </c>
      <c r="V8748">
        <v>15577905</v>
      </c>
      <c r="W8748" t="s">
        <v>709</v>
      </c>
      <c r="X8748">
        <v>660</v>
      </c>
      <c r="Y8748" t="s">
        <v>374</v>
      </c>
      <c r="Z8748" t="s">
        <v>436</v>
      </c>
      <c r="AA8748">
        <v>34</v>
      </c>
      <c r="AB8748">
        <v>8</v>
      </c>
      <c r="AC8748">
        <v>106486.66</v>
      </c>
      <c r="AD8748">
        <v>2</v>
      </c>
      <c r="AE8748">
        <v>0</v>
      </c>
      <c r="AF8748">
        <v>1</v>
      </c>
      <c r="AG8748">
        <v>182262.66</v>
      </c>
      <c r="AH8748">
        <v>0</v>
      </c>
    </row>
    <row r="8749" spans="21:34" x14ac:dyDescent="0.25">
      <c r="U8749">
        <v>8748</v>
      </c>
      <c r="V8749">
        <v>15667216</v>
      </c>
      <c r="W8749" t="s">
        <v>1007</v>
      </c>
      <c r="X8749">
        <v>579</v>
      </c>
      <c r="Y8749" t="s">
        <v>374</v>
      </c>
      <c r="Z8749" t="s">
        <v>437</v>
      </c>
      <c r="AA8749">
        <v>29</v>
      </c>
      <c r="AB8749">
        <v>10</v>
      </c>
      <c r="AC8749">
        <v>73194.52</v>
      </c>
      <c r="AD8749">
        <v>2</v>
      </c>
      <c r="AE8749">
        <v>1</v>
      </c>
      <c r="AF8749">
        <v>1</v>
      </c>
      <c r="AG8749">
        <v>129209.09</v>
      </c>
      <c r="AH8749">
        <v>0</v>
      </c>
    </row>
    <row r="8750" spans="21:34" x14ac:dyDescent="0.25">
      <c r="U8750">
        <v>8749</v>
      </c>
      <c r="V8750">
        <v>15673971</v>
      </c>
      <c r="W8750" t="s">
        <v>1054</v>
      </c>
      <c r="X8750">
        <v>655</v>
      </c>
      <c r="Y8750" t="s">
        <v>378</v>
      </c>
      <c r="Z8750" t="s">
        <v>437</v>
      </c>
      <c r="AA8750">
        <v>44</v>
      </c>
      <c r="AB8750">
        <v>6</v>
      </c>
      <c r="AC8750">
        <v>146498.76</v>
      </c>
      <c r="AD8750">
        <v>1</v>
      </c>
      <c r="AE8750">
        <v>1</v>
      </c>
      <c r="AF8750">
        <v>0</v>
      </c>
      <c r="AG8750">
        <v>64853.51</v>
      </c>
      <c r="AH8750">
        <v>1</v>
      </c>
    </row>
    <row r="8751" spans="21:34" x14ac:dyDescent="0.25">
      <c r="U8751">
        <v>8750</v>
      </c>
      <c r="V8751">
        <v>15701238</v>
      </c>
      <c r="W8751" t="s">
        <v>775</v>
      </c>
      <c r="X8751">
        <v>683</v>
      </c>
      <c r="Y8751" t="s">
        <v>374</v>
      </c>
      <c r="Z8751" t="s">
        <v>436</v>
      </c>
      <c r="AA8751">
        <v>47</v>
      </c>
      <c r="AB8751">
        <v>1</v>
      </c>
      <c r="AC8751">
        <v>0</v>
      </c>
      <c r="AD8751">
        <v>2</v>
      </c>
      <c r="AE8751">
        <v>1</v>
      </c>
      <c r="AF8751">
        <v>0</v>
      </c>
      <c r="AG8751">
        <v>148989.15</v>
      </c>
      <c r="AH8751">
        <v>0</v>
      </c>
    </row>
    <row r="8752" spans="21:34" x14ac:dyDescent="0.25">
      <c r="U8752">
        <v>8751</v>
      </c>
      <c r="V8752">
        <v>15644849</v>
      </c>
      <c r="W8752" t="s">
        <v>1327</v>
      </c>
      <c r="X8752">
        <v>655</v>
      </c>
      <c r="Y8752" t="s">
        <v>374</v>
      </c>
      <c r="Z8752" t="s">
        <v>437</v>
      </c>
      <c r="AA8752">
        <v>32</v>
      </c>
      <c r="AB8752">
        <v>2</v>
      </c>
      <c r="AC8752">
        <v>0</v>
      </c>
      <c r="AD8752">
        <v>1</v>
      </c>
      <c r="AE8752">
        <v>1</v>
      </c>
      <c r="AF8752">
        <v>1</v>
      </c>
      <c r="AG8752">
        <v>71047.509999999995</v>
      </c>
      <c r="AH8752">
        <v>0</v>
      </c>
    </row>
    <row r="8753" spans="21:34" x14ac:dyDescent="0.25">
      <c r="U8753">
        <v>8752</v>
      </c>
      <c r="V8753">
        <v>15635531</v>
      </c>
      <c r="W8753" t="s">
        <v>1888</v>
      </c>
      <c r="X8753">
        <v>575</v>
      </c>
      <c r="Y8753" t="s">
        <v>376</v>
      </c>
      <c r="Z8753" t="s">
        <v>437</v>
      </c>
      <c r="AA8753">
        <v>30</v>
      </c>
      <c r="AB8753">
        <v>8</v>
      </c>
      <c r="AC8753">
        <v>0</v>
      </c>
      <c r="AD8753">
        <v>2</v>
      </c>
      <c r="AE8753">
        <v>1</v>
      </c>
      <c r="AF8753">
        <v>0</v>
      </c>
      <c r="AG8753">
        <v>185341.63</v>
      </c>
      <c r="AH8753">
        <v>0</v>
      </c>
    </row>
    <row r="8754" spans="21:34" x14ac:dyDescent="0.25">
      <c r="U8754">
        <v>8753</v>
      </c>
      <c r="V8754">
        <v>15632263</v>
      </c>
      <c r="W8754" t="s">
        <v>1154</v>
      </c>
      <c r="X8754">
        <v>574</v>
      </c>
      <c r="Y8754" t="s">
        <v>376</v>
      </c>
      <c r="Z8754" t="s">
        <v>436</v>
      </c>
      <c r="AA8754">
        <v>30</v>
      </c>
      <c r="AB8754">
        <v>5</v>
      </c>
      <c r="AC8754">
        <v>120355</v>
      </c>
      <c r="AD8754">
        <v>1</v>
      </c>
      <c r="AE8754">
        <v>1</v>
      </c>
      <c r="AF8754">
        <v>0</v>
      </c>
      <c r="AG8754">
        <v>137793.35</v>
      </c>
      <c r="AH8754">
        <v>0</v>
      </c>
    </row>
    <row r="8755" spans="21:34" x14ac:dyDescent="0.25">
      <c r="U8755">
        <v>8754</v>
      </c>
      <c r="V8755">
        <v>15720110</v>
      </c>
      <c r="W8755" t="s">
        <v>1328</v>
      </c>
      <c r="X8755">
        <v>795</v>
      </c>
      <c r="Y8755" t="s">
        <v>374</v>
      </c>
      <c r="Z8755" t="s">
        <v>436</v>
      </c>
      <c r="AA8755">
        <v>32</v>
      </c>
      <c r="AB8755">
        <v>2</v>
      </c>
      <c r="AC8755">
        <v>117265.21</v>
      </c>
      <c r="AD8755">
        <v>1</v>
      </c>
      <c r="AE8755">
        <v>1</v>
      </c>
      <c r="AF8755">
        <v>1</v>
      </c>
      <c r="AG8755">
        <v>198317.23</v>
      </c>
      <c r="AH8755">
        <v>0</v>
      </c>
    </row>
    <row r="8756" spans="21:34" x14ac:dyDescent="0.25">
      <c r="U8756">
        <v>8755</v>
      </c>
      <c r="V8756">
        <v>15619045</v>
      </c>
      <c r="W8756" t="s">
        <v>1566</v>
      </c>
      <c r="X8756">
        <v>776</v>
      </c>
      <c r="Y8756" t="s">
        <v>374</v>
      </c>
      <c r="Z8756" t="s">
        <v>437</v>
      </c>
      <c r="AA8756">
        <v>43</v>
      </c>
      <c r="AB8756">
        <v>4</v>
      </c>
      <c r="AC8756">
        <v>0</v>
      </c>
      <c r="AD8756">
        <v>2</v>
      </c>
      <c r="AE8756">
        <v>0</v>
      </c>
      <c r="AF8756">
        <v>1</v>
      </c>
      <c r="AG8756">
        <v>162137.5</v>
      </c>
      <c r="AH8756">
        <v>0</v>
      </c>
    </row>
    <row r="8757" spans="21:34" x14ac:dyDescent="0.25">
      <c r="U8757">
        <v>8756</v>
      </c>
      <c r="V8757">
        <v>15697510</v>
      </c>
      <c r="W8757" t="s">
        <v>778</v>
      </c>
      <c r="X8757">
        <v>707</v>
      </c>
      <c r="Y8757" t="s">
        <v>376</v>
      </c>
      <c r="Z8757" t="s">
        <v>437</v>
      </c>
      <c r="AA8757">
        <v>52</v>
      </c>
      <c r="AB8757">
        <v>7</v>
      </c>
      <c r="AC8757">
        <v>0</v>
      </c>
      <c r="AD8757">
        <v>1</v>
      </c>
      <c r="AE8757">
        <v>1</v>
      </c>
      <c r="AF8757">
        <v>0</v>
      </c>
      <c r="AG8757">
        <v>109688.82</v>
      </c>
      <c r="AH8757">
        <v>1</v>
      </c>
    </row>
    <row r="8758" spans="21:34" x14ac:dyDescent="0.25">
      <c r="U8758">
        <v>8757</v>
      </c>
      <c r="V8758">
        <v>15784923</v>
      </c>
      <c r="W8758" t="s">
        <v>2500</v>
      </c>
      <c r="X8758">
        <v>705</v>
      </c>
      <c r="Y8758" t="s">
        <v>378</v>
      </c>
      <c r="Z8758" t="s">
        <v>437</v>
      </c>
      <c r="AA8758">
        <v>37</v>
      </c>
      <c r="AB8758">
        <v>3</v>
      </c>
      <c r="AC8758">
        <v>109974.22</v>
      </c>
      <c r="AD8758">
        <v>1</v>
      </c>
      <c r="AE8758">
        <v>1</v>
      </c>
      <c r="AF8758">
        <v>1</v>
      </c>
      <c r="AG8758">
        <v>36320.870000000003</v>
      </c>
      <c r="AH8758">
        <v>1</v>
      </c>
    </row>
    <row r="8759" spans="21:34" x14ac:dyDescent="0.25">
      <c r="U8759">
        <v>8758</v>
      </c>
      <c r="V8759">
        <v>15567383</v>
      </c>
      <c r="W8759" t="s">
        <v>3398</v>
      </c>
      <c r="X8759">
        <v>678</v>
      </c>
      <c r="Y8759" t="s">
        <v>378</v>
      </c>
      <c r="Z8759" t="s">
        <v>437</v>
      </c>
      <c r="AA8759">
        <v>44</v>
      </c>
      <c r="AB8759">
        <v>2</v>
      </c>
      <c r="AC8759">
        <v>98009.13</v>
      </c>
      <c r="AD8759">
        <v>2</v>
      </c>
      <c r="AE8759">
        <v>0</v>
      </c>
      <c r="AF8759">
        <v>1</v>
      </c>
      <c r="AG8759">
        <v>31384.86</v>
      </c>
      <c r="AH8759">
        <v>0</v>
      </c>
    </row>
    <row r="8760" spans="21:34" x14ac:dyDescent="0.25">
      <c r="U8760">
        <v>8759</v>
      </c>
      <c r="V8760">
        <v>15732621</v>
      </c>
      <c r="W8760" t="s">
        <v>690</v>
      </c>
      <c r="X8760">
        <v>663</v>
      </c>
      <c r="Y8760" t="s">
        <v>374</v>
      </c>
      <c r="Z8760" t="s">
        <v>436</v>
      </c>
      <c r="AA8760">
        <v>34</v>
      </c>
      <c r="AB8760">
        <v>10</v>
      </c>
      <c r="AC8760">
        <v>0</v>
      </c>
      <c r="AD8760">
        <v>1</v>
      </c>
      <c r="AE8760">
        <v>1</v>
      </c>
      <c r="AF8760">
        <v>1</v>
      </c>
      <c r="AG8760">
        <v>114083.73</v>
      </c>
      <c r="AH8760">
        <v>0</v>
      </c>
    </row>
    <row r="8761" spans="21:34" x14ac:dyDescent="0.25">
      <c r="U8761">
        <v>8760</v>
      </c>
      <c r="V8761">
        <v>15757981</v>
      </c>
      <c r="W8761" t="s">
        <v>1140</v>
      </c>
      <c r="X8761">
        <v>748</v>
      </c>
      <c r="Y8761" t="s">
        <v>374</v>
      </c>
      <c r="Z8761" t="s">
        <v>436</v>
      </c>
      <c r="AA8761">
        <v>66</v>
      </c>
      <c r="AB8761">
        <v>8</v>
      </c>
      <c r="AC8761">
        <v>0</v>
      </c>
      <c r="AD8761">
        <v>1</v>
      </c>
      <c r="AE8761">
        <v>1</v>
      </c>
      <c r="AF8761">
        <v>1</v>
      </c>
      <c r="AG8761">
        <v>163331.65</v>
      </c>
      <c r="AH8761">
        <v>0</v>
      </c>
    </row>
    <row r="8762" spans="21:34" x14ac:dyDescent="0.25">
      <c r="U8762">
        <v>8761</v>
      </c>
      <c r="V8762">
        <v>15727819</v>
      </c>
      <c r="W8762" t="s">
        <v>914</v>
      </c>
      <c r="X8762">
        <v>677</v>
      </c>
      <c r="Y8762" t="s">
        <v>376</v>
      </c>
      <c r="Z8762" t="s">
        <v>437</v>
      </c>
      <c r="AA8762">
        <v>34</v>
      </c>
      <c r="AB8762">
        <v>10</v>
      </c>
      <c r="AC8762">
        <v>171671.9</v>
      </c>
      <c r="AD8762">
        <v>1</v>
      </c>
      <c r="AE8762">
        <v>1</v>
      </c>
      <c r="AF8762">
        <v>1</v>
      </c>
      <c r="AG8762">
        <v>50777.77</v>
      </c>
      <c r="AH8762">
        <v>0</v>
      </c>
    </row>
    <row r="8763" spans="21:34" x14ac:dyDescent="0.25">
      <c r="U8763">
        <v>8762</v>
      </c>
      <c r="V8763">
        <v>15738088</v>
      </c>
      <c r="W8763" t="s">
        <v>1491</v>
      </c>
      <c r="X8763">
        <v>634</v>
      </c>
      <c r="Y8763" t="s">
        <v>376</v>
      </c>
      <c r="Z8763" t="s">
        <v>436</v>
      </c>
      <c r="AA8763">
        <v>63</v>
      </c>
      <c r="AB8763">
        <v>10</v>
      </c>
      <c r="AC8763">
        <v>0</v>
      </c>
      <c r="AD8763">
        <v>2</v>
      </c>
      <c r="AE8763">
        <v>1</v>
      </c>
      <c r="AF8763">
        <v>0</v>
      </c>
      <c r="AG8763">
        <v>30772.86</v>
      </c>
      <c r="AH8763">
        <v>1</v>
      </c>
    </row>
    <row r="8764" spans="21:34" x14ac:dyDescent="0.25">
      <c r="U8764">
        <v>8763</v>
      </c>
      <c r="V8764">
        <v>15765173</v>
      </c>
      <c r="W8764" t="s">
        <v>1111</v>
      </c>
      <c r="X8764">
        <v>350</v>
      </c>
      <c r="Y8764" t="s">
        <v>374</v>
      </c>
      <c r="Z8764" t="s">
        <v>437</v>
      </c>
      <c r="AA8764">
        <v>60</v>
      </c>
      <c r="AB8764">
        <v>3</v>
      </c>
      <c r="AC8764">
        <v>0</v>
      </c>
      <c r="AD8764">
        <v>1</v>
      </c>
      <c r="AE8764">
        <v>0</v>
      </c>
      <c r="AF8764">
        <v>0</v>
      </c>
      <c r="AG8764">
        <v>113796.15</v>
      </c>
      <c r="AH8764">
        <v>1</v>
      </c>
    </row>
    <row r="8765" spans="21:34" x14ac:dyDescent="0.25">
      <c r="U8765">
        <v>8764</v>
      </c>
      <c r="V8765">
        <v>15665159</v>
      </c>
      <c r="W8765" t="s">
        <v>1463</v>
      </c>
      <c r="X8765">
        <v>727</v>
      </c>
      <c r="Y8765" t="s">
        <v>374</v>
      </c>
      <c r="Z8765" t="s">
        <v>436</v>
      </c>
      <c r="AA8765">
        <v>61</v>
      </c>
      <c r="AB8765">
        <v>0</v>
      </c>
      <c r="AC8765">
        <v>128213.96</v>
      </c>
      <c r="AD8765">
        <v>2</v>
      </c>
      <c r="AE8765">
        <v>1</v>
      </c>
      <c r="AF8765">
        <v>1</v>
      </c>
      <c r="AG8765">
        <v>188729.08</v>
      </c>
      <c r="AH8765">
        <v>1</v>
      </c>
    </row>
    <row r="8766" spans="21:34" x14ac:dyDescent="0.25">
      <c r="U8766">
        <v>8765</v>
      </c>
      <c r="V8766">
        <v>15618203</v>
      </c>
      <c r="W8766" t="s">
        <v>778</v>
      </c>
      <c r="X8766">
        <v>773</v>
      </c>
      <c r="Y8766" t="s">
        <v>378</v>
      </c>
      <c r="Z8766" t="s">
        <v>436</v>
      </c>
      <c r="AA8766">
        <v>51</v>
      </c>
      <c r="AB8766">
        <v>8</v>
      </c>
      <c r="AC8766">
        <v>116197.65</v>
      </c>
      <c r="AD8766">
        <v>2</v>
      </c>
      <c r="AE8766">
        <v>1</v>
      </c>
      <c r="AF8766">
        <v>1</v>
      </c>
      <c r="AG8766">
        <v>86701.4</v>
      </c>
      <c r="AH8766">
        <v>0</v>
      </c>
    </row>
    <row r="8767" spans="21:34" x14ac:dyDescent="0.25">
      <c r="U8767">
        <v>8766</v>
      </c>
      <c r="V8767">
        <v>15791452</v>
      </c>
      <c r="W8767" t="s">
        <v>3399</v>
      </c>
      <c r="X8767">
        <v>675</v>
      </c>
      <c r="Y8767" t="s">
        <v>374</v>
      </c>
      <c r="Z8767" t="s">
        <v>436</v>
      </c>
      <c r="AA8767">
        <v>39</v>
      </c>
      <c r="AB8767">
        <v>1</v>
      </c>
      <c r="AC8767">
        <v>0</v>
      </c>
      <c r="AD8767">
        <v>2</v>
      </c>
      <c r="AE8767">
        <v>1</v>
      </c>
      <c r="AF8767">
        <v>0</v>
      </c>
      <c r="AG8767">
        <v>153129.22</v>
      </c>
      <c r="AH8767">
        <v>0</v>
      </c>
    </row>
    <row r="8768" spans="21:34" x14ac:dyDescent="0.25">
      <c r="U8768">
        <v>8767</v>
      </c>
      <c r="V8768">
        <v>15638159</v>
      </c>
      <c r="W8768" t="s">
        <v>1481</v>
      </c>
      <c r="X8768">
        <v>649</v>
      </c>
      <c r="Y8768" t="s">
        <v>376</v>
      </c>
      <c r="Z8768" t="s">
        <v>437</v>
      </c>
      <c r="AA8768">
        <v>36</v>
      </c>
      <c r="AB8768">
        <v>6</v>
      </c>
      <c r="AC8768">
        <v>86607.39</v>
      </c>
      <c r="AD8768">
        <v>1</v>
      </c>
      <c r="AE8768">
        <v>0</v>
      </c>
      <c r="AF8768">
        <v>0</v>
      </c>
      <c r="AG8768">
        <v>19825.09</v>
      </c>
      <c r="AH8768">
        <v>0</v>
      </c>
    </row>
    <row r="8769" spans="21:34" x14ac:dyDescent="0.25">
      <c r="U8769">
        <v>8768</v>
      </c>
      <c r="V8769">
        <v>15585466</v>
      </c>
      <c r="W8769" t="s">
        <v>923</v>
      </c>
      <c r="X8769">
        <v>552</v>
      </c>
      <c r="Y8769" t="s">
        <v>374</v>
      </c>
      <c r="Z8769" t="s">
        <v>436</v>
      </c>
      <c r="AA8769">
        <v>29</v>
      </c>
      <c r="AB8769">
        <v>10</v>
      </c>
      <c r="AC8769">
        <v>0</v>
      </c>
      <c r="AD8769">
        <v>2</v>
      </c>
      <c r="AE8769">
        <v>1</v>
      </c>
      <c r="AF8769">
        <v>0</v>
      </c>
      <c r="AG8769">
        <v>12186.83</v>
      </c>
      <c r="AH8769">
        <v>0</v>
      </c>
    </row>
    <row r="8770" spans="21:34" x14ac:dyDescent="0.25">
      <c r="U8770">
        <v>8769</v>
      </c>
      <c r="V8770">
        <v>15677310</v>
      </c>
      <c r="W8770" t="s">
        <v>1952</v>
      </c>
      <c r="X8770">
        <v>761</v>
      </c>
      <c r="Y8770" t="s">
        <v>378</v>
      </c>
      <c r="Z8770" t="s">
        <v>436</v>
      </c>
      <c r="AA8770">
        <v>62</v>
      </c>
      <c r="AB8770">
        <v>5</v>
      </c>
      <c r="AC8770">
        <v>98854.34</v>
      </c>
      <c r="AD8770">
        <v>1</v>
      </c>
      <c r="AE8770">
        <v>0</v>
      </c>
      <c r="AF8770">
        <v>0</v>
      </c>
      <c r="AG8770">
        <v>86920.97</v>
      </c>
      <c r="AH8770">
        <v>1</v>
      </c>
    </row>
    <row r="8771" spans="21:34" x14ac:dyDescent="0.25">
      <c r="U8771">
        <v>8770</v>
      </c>
      <c r="V8771">
        <v>15646262</v>
      </c>
      <c r="W8771" t="s">
        <v>1022</v>
      </c>
      <c r="X8771">
        <v>622</v>
      </c>
      <c r="Y8771" t="s">
        <v>374</v>
      </c>
      <c r="Z8771" t="s">
        <v>436</v>
      </c>
      <c r="AA8771">
        <v>31</v>
      </c>
      <c r="AB8771">
        <v>7</v>
      </c>
      <c r="AC8771">
        <v>0</v>
      </c>
      <c r="AD8771">
        <v>1</v>
      </c>
      <c r="AE8771">
        <v>1</v>
      </c>
      <c r="AF8771">
        <v>0</v>
      </c>
      <c r="AG8771">
        <v>35408.769999999997</v>
      </c>
      <c r="AH8771">
        <v>0</v>
      </c>
    </row>
    <row r="8772" spans="21:34" x14ac:dyDescent="0.25">
      <c r="U8772">
        <v>8771</v>
      </c>
      <c r="V8772">
        <v>15656901</v>
      </c>
      <c r="W8772" t="s">
        <v>1238</v>
      </c>
      <c r="X8772">
        <v>615</v>
      </c>
      <c r="Y8772" t="s">
        <v>374</v>
      </c>
      <c r="Z8772" t="s">
        <v>436</v>
      </c>
      <c r="AA8772">
        <v>59</v>
      </c>
      <c r="AB8772">
        <v>8</v>
      </c>
      <c r="AC8772">
        <v>0</v>
      </c>
      <c r="AD8772">
        <v>2</v>
      </c>
      <c r="AE8772">
        <v>1</v>
      </c>
      <c r="AF8772">
        <v>1</v>
      </c>
      <c r="AG8772">
        <v>165576.54999999999</v>
      </c>
      <c r="AH8772">
        <v>0</v>
      </c>
    </row>
    <row r="8773" spans="21:34" x14ac:dyDescent="0.25">
      <c r="U8773">
        <v>8772</v>
      </c>
      <c r="V8773">
        <v>15621093</v>
      </c>
      <c r="W8773" t="s">
        <v>1104</v>
      </c>
      <c r="X8773">
        <v>681</v>
      </c>
      <c r="Y8773" t="s">
        <v>378</v>
      </c>
      <c r="Z8773" t="s">
        <v>436</v>
      </c>
      <c r="AA8773">
        <v>31</v>
      </c>
      <c r="AB8773">
        <v>4</v>
      </c>
      <c r="AC8773">
        <v>97338.19</v>
      </c>
      <c r="AD8773">
        <v>2</v>
      </c>
      <c r="AE8773">
        <v>0</v>
      </c>
      <c r="AF8773">
        <v>0</v>
      </c>
      <c r="AG8773">
        <v>48226.76</v>
      </c>
      <c r="AH8773">
        <v>0</v>
      </c>
    </row>
    <row r="8774" spans="21:34" x14ac:dyDescent="0.25">
      <c r="U8774">
        <v>8773</v>
      </c>
      <c r="V8774">
        <v>15592123</v>
      </c>
      <c r="W8774" t="s">
        <v>693</v>
      </c>
      <c r="X8774">
        <v>768</v>
      </c>
      <c r="Y8774" t="s">
        <v>374</v>
      </c>
      <c r="Z8774" t="s">
        <v>436</v>
      </c>
      <c r="AA8774">
        <v>30</v>
      </c>
      <c r="AB8774">
        <v>6</v>
      </c>
      <c r="AC8774">
        <v>0</v>
      </c>
      <c r="AD8774">
        <v>2</v>
      </c>
      <c r="AE8774">
        <v>1</v>
      </c>
      <c r="AF8774">
        <v>1</v>
      </c>
      <c r="AG8774">
        <v>199454.37</v>
      </c>
      <c r="AH8774">
        <v>0</v>
      </c>
    </row>
    <row r="8775" spans="21:34" x14ac:dyDescent="0.25">
      <c r="U8775">
        <v>8774</v>
      </c>
      <c r="V8775">
        <v>15589200</v>
      </c>
      <c r="W8775" t="s">
        <v>3353</v>
      </c>
      <c r="X8775">
        <v>617</v>
      </c>
      <c r="Y8775" t="s">
        <v>376</v>
      </c>
      <c r="Z8775" t="s">
        <v>436</v>
      </c>
      <c r="AA8775">
        <v>34</v>
      </c>
      <c r="AB8775">
        <v>9</v>
      </c>
      <c r="AC8775">
        <v>0</v>
      </c>
      <c r="AD8775">
        <v>2</v>
      </c>
      <c r="AE8775">
        <v>1</v>
      </c>
      <c r="AF8775">
        <v>0</v>
      </c>
      <c r="AG8775">
        <v>118749.58</v>
      </c>
      <c r="AH8775">
        <v>0</v>
      </c>
    </row>
    <row r="8776" spans="21:34" x14ac:dyDescent="0.25">
      <c r="U8776">
        <v>8775</v>
      </c>
      <c r="V8776">
        <v>15602934</v>
      </c>
      <c r="W8776" t="s">
        <v>2263</v>
      </c>
      <c r="X8776">
        <v>452</v>
      </c>
      <c r="Y8776" t="s">
        <v>374</v>
      </c>
      <c r="Z8776" t="s">
        <v>437</v>
      </c>
      <c r="AA8776">
        <v>33</v>
      </c>
      <c r="AB8776">
        <v>6</v>
      </c>
      <c r="AC8776">
        <v>131698.57</v>
      </c>
      <c r="AD8776">
        <v>2</v>
      </c>
      <c r="AE8776">
        <v>1</v>
      </c>
      <c r="AF8776">
        <v>0</v>
      </c>
      <c r="AG8776">
        <v>151623.91</v>
      </c>
      <c r="AH8776">
        <v>0</v>
      </c>
    </row>
    <row r="8777" spans="21:34" x14ac:dyDescent="0.25">
      <c r="U8777">
        <v>8776</v>
      </c>
      <c r="V8777">
        <v>15812720</v>
      </c>
      <c r="W8777" t="s">
        <v>3400</v>
      </c>
      <c r="X8777">
        <v>807</v>
      </c>
      <c r="Y8777" t="s">
        <v>378</v>
      </c>
      <c r="Z8777" t="s">
        <v>436</v>
      </c>
      <c r="AA8777">
        <v>37</v>
      </c>
      <c r="AB8777">
        <v>10</v>
      </c>
      <c r="AC8777">
        <v>130110.45</v>
      </c>
      <c r="AD8777">
        <v>2</v>
      </c>
      <c r="AE8777">
        <v>0</v>
      </c>
      <c r="AF8777">
        <v>1</v>
      </c>
      <c r="AG8777">
        <v>172097.95</v>
      </c>
      <c r="AH8777">
        <v>0</v>
      </c>
    </row>
    <row r="8778" spans="21:34" x14ac:dyDescent="0.25">
      <c r="U8778">
        <v>8777</v>
      </c>
      <c r="V8778">
        <v>15695383</v>
      </c>
      <c r="W8778" t="s">
        <v>1528</v>
      </c>
      <c r="X8778">
        <v>567</v>
      </c>
      <c r="Y8778" t="s">
        <v>376</v>
      </c>
      <c r="Z8778" t="s">
        <v>436</v>
      </c>
      <c r="AA8778">
        <v>44</v>
      </c>
      <c r="AB8778">
        <v>9</v>
      </c>
      <c r="AC8778">
        <v>0</v>
      </c>
      <c r="AD8778">
        <v>2</v>
      </c>
      <c r="AE8778">
        <v>1</v>
      </c>
      <c r="AF8778">
        <v>0</v>
      </c>
      <c r="AG8778">
        <v>87677.15</v>
      </c>
      <c r="AH8778">
        <v>0</v>
      </c>
    </row>
    <row r="8779" spans="21:34" x14ac:dyDescent="0.25">
      <c r="U8779">
        <v>8778</v>
      </c>
      <c r="V8779">
        <v>15723064</v>
      </c>
      <c r="W8779" t="s">
        <v>3401</v>
      </c>
      <c r="X8779">
        <v>603</v>
      </c>
      <c r="Y8779" t="s">
        <v>376</v>
      </c>
      <c r="Z8779" t="s">
        <v>436</v>
      </c>
      <c r="AA8779">
        <v>24</v>
      </c>
      <c r="AB8779">
        <v>1</v>
      </c>
      <c r="AC8779">
        <v>165149.13</v>
      </c>
      <c r="AD8779">
        <v>2</v>
      </c>
      <c r="AE8779">
        <v>1</v>
      </c>
      <c r="AF8779">
        <v>0</v>
      </c>
      <c r="AG8779">
        <v>21858.28</v>
      </c>
      <c r="AH8779">
        <v>0</v>
      </c>
    </row>
    <row r="8780" spans="21:34" x14ac:dyDescent="0.25">
      <c r="U8780">
        <v>8779</v>
      </c>
      <c r="V8780">
        <v>15761606</v>
      </c>
      <c r="W8780" t="s">
        <v>1750</v>
      </c>
      <c r="X8780">
        <v>617</v>
      </c>
      <c r="Y8780" t="s">
        <v>376</v>
      </c>
      <c r="Z8780" t="s">
        <v>437</v>
      </c>
      <c r="AA8780">
        <v>37</v>
      </c>
      <c r="AB8780">
        <v>9</v>
      </c>
      <c r="AC8780">
        <v>101707.8</v>
      </c>
      <c r="AD8780">
        <v>1</v>
      </c>
      <c r="AE8780">
        <v>1</v>
      </c>
      <c r="AF8780">
        <v>0</v>
      </c>
      <c r="AG8780">
        <v>123866.28</v>
      </c>
      <c r="AH8780">
        <v>0</v>
      </c>
    </row>
    <row r="8781" spans="21:34" x14ac:dyDescent="0.25">
      <c r="U8781">
        <v>8780</v>
      </c>
      <c r="V8781">
        <v>15650322</v>
      </c>
      <c r="W8781" t="s">
        <v>2905</v>
      </c>
      <c r="X8781">
        <v>701</v>
      </c>
      <c r="Y8781" t="s">
        <v>374</v>
      </c>
      <c r="Z8781" t="s">
        <v>437</v>
      </c>
      <c r="AA8781">
        <v>34</v>
      </c>
      <c r="AB8781">
        <v>3</v>
      </c>
      <c r="AC8781">
        <v>105588.66</v>
      </c>
      <c r="AD8781">
        <v>1</v>
      </c>
      <c r="AE8781">
        <v>0</v>
      </c>
      <c r="AF8781">
        <v>1</v>
      </c>
      <c r="AG8781">
        <v>74694.41</v>
      </c>
      <c r="AH8781">
        <v>0</v>
      </c>
    </row>
    <row r="8782" spans="21:34" x14ac:dyDescent="0.25">
      <c r="U8782">
        <v>8781</v>
      </c>
      <c r="V8782">
        <v>15669782</v>
      </c>
      <c r="W8782" t="s">
        <v>649</v>
      </c>
      <c r="X8782">
        <v>820</v>
      </c>
      <c r="Y8782" t="s">
        <v>378</v>
      </c>
      <c r="Z8782" t="s">
        <v>436</v>
      </c>
      <c r="AA8782">
        <v>39</v>
      </c>
      <c r="AB8782">
        <v>9</v>
      </c>
      <c r="AC8782">
        <v>111336.89</v>
      </c>
      <c r="AD8782">
        <v>1</v>
      </c>
      <c r="AE8782">
        <v>1</v>
      </c>
      <c r="AF8782">
        <v>0</v>
      </c>
      <c r="AG8782">
        <v>16770.310000000001</v>
      </c>
      <c r="AH8782">
        <v>1</v>
      </c>
    </row>
    <row r="8783" spans="21:34" x14ac:dyDescent="0.25">
      <c r="U8783">
        <v>8782</v>
      </c>
      <c r="V8783">
        <v>15751628</v>
      </c>
      <c r="W8783" t="s">
        <v>1648</v>
      </c>
      <c r="X8783">
        <v>438</v>
      </c>
      <c r="Y8783" t="s">
        <v>374</v>
      </c>
      <c r="Z8783" t="s">
        <v>436</v>
      </c>
      <c r="AA8783">
        <v>60</v>
      </c>
      <c r="AB8783">
        <v>7</v>
      </c>
      <c r="AC8783">
        <v>78391.17</v>
      </c>
      <c r="AD8783">
        <v>1</v>
      </c>
      <c r="AE8783">
        <v>0</v>
      </c>
      <c r="AF8783">
        <v>1</v>
      </c>
      <c r="AG8783">
        <v>49424.6</v>
      </c>
      <c r="AH8783">
        <v>0</v>
      </c>
    </row>
    <row r="8784" spans="21:34" x14ac:dyDescent="0.25">
      <c r="U8784">
        <v>8783</v>
      </c>
      <c r="V8784">
        <v>15809057</v>
      </c>
      <c r="W8784" t="s">
        <v>1081</v>
      </c>
      <c r="X8784">
        <v>600</v>
      </c>
      <c r="Y8784" t="s">
        <v>376</v>
      </c>
      <c r="Z8784" t="s">
        <v>437</v>
      </c>
      <c r="AA8784">
        <v>27</v>
      </c>
      <c r="AB8784">
        <v>6</v>
      </c>
      <c r="AC8784">
        <v>0</v>
      </c>
      <c r="AD8784">
        <v>2</v>
      </c>
      <c r="AE8784">
        <v>1</v>
      </c>
      <c r="AF8784">
        <v>1</v>
      </c>
      <c r="AG8784">
        <v>172031.22</v>
      </c>
      <c r="AH8784">
        <v>0</v>
      </c>
    </row>
    <row r="8785" spans="21:34" x14ac:dyDescent="0.25">
      <c r="U8785">
        <v>8784</v>
      </c>
      <c r="V8785">
        <v>15617052</v>
      </c>
      <c r="W8785" t="s">
        <v>680</v>
      </c>
      <c r="X8785">
        <v>782</v>
      </c>
      <c r="Y8785" t="s">
        <v>374</v>
      </c>
      <c r="Z8785" t="s">
        <v>436</v>
      </c>
      <c r="AA8785">
        <v>34</v>
      </c>
      <c r="AB8785">
        <v>9</v>
      </c>
      <c r="AC8785">
        <v>0</v>
      </c>
      <c r="AD8785">
        <v>1</v>
      </c>
      <c r="AE8785">
        <v>1</v>
      </c>
      <c r="AF8785">
        <v>0</v>
      </c>
      <c r="AG8785">
        <v>183021.06</v>
      </c>
      <c r="AH8785">
        <v>1</v>
      </c>
    </row>
    <row r="8786" spans="21:34" x14ac:dyDescent="0.25">
      <c r="U8786">
        <v>8785</v>
      </c>
      <c r="V8786">
        <v>15590810</v>
      </c>
      <c r="W8786" t="s">
        <v>1127</v>
      </c>
      <c r="X8786">
        <v>638</v>
      </c>
      <c r="Y8786" t="s">
        <v>378</v>
      </c>
      <c r="Z8786" t="s">
        <v>437</v>
      </c>
      <c r="AA8786">
        <v>41</v>
      </c>
      <c r="AB8786">
        <v>9</v>
      </c>
      <c r="AC8786">
        <v>144326.09</v>
      </c>
      <c r="AD8786">
        <v>1</v>
      </c>
      <c r="AE8786">
        <v>1</v>
      </c>
      <c r="AF8786">
        <v>0</v>
      </c>
      <c r="AG8786">
        <v>73979.850000000006</v>
      </c>
      <c r="AH8786">
        <v>1</v>
      </c>
    </row>
    <row r="8787" spans="21:34" x14ac:dyDescent="0.25">
      <c r="U8787">
        <v>8786</v>
      </c>
      <c r="V8787">
        <v>15801293</v>
      </c>
      <c r="W8787" t="s">
        <v>1276</v>
      </c>
      <c r="X8787">
        <v>850</v>
      </c>
      <c r="Y8787" t="s">
        <v>378</v>
      </c>
      <c r="Z8787" t="s">
        <v>436</v>
      </c>
      <c r="AA8787">
        <v>27</v>
      </c>
      <c r="AB8787">
        <v>1</v>
      </c>
      <c r="AC8787">
        <v>101278.25</v>
      </c>
      <c r="AD8787">
        <v>2</v>
      </c>
      <c r="AE8787">
        <v>1</v>
      </c>
      <c r="AF8787">
        <v>1</v>
      </c>
      <c r="AG8787">
        <v>26265.18</v>
      </c>
      <c r="AH8787">
        <v>0</v>
      </c>
    </row>
    <row r="8788" spans="21:34" x14ac:dyDescent="0.25">
      <c r="U8788">
        <v>8787</v>
      </c>
      <c r="V8788">
        <v>15770968</v>
      </c>
      <c r="W8788" t="s">
        <v>3402</v>
      </c>
      <c r="X8788">
        <v>741</v>
      </c>
      <c r="Y8788" t="s">
        <v>378</v>
      </c>
      <c r="Z8788" t="s">
        <v>437</v>
      </c>
      <c r="AA8788">
        <v>19</v>
      </c>
      <c r="AB8788">
        <v>8</v>
      </c>
      <c r="AC8788">
        <v>108711.57</v>
      </c>
      <c r="AD8788">
        <v>2</v>
      </c>
      <c r="AE8788">
        <v>1</v>
      </c>
      <c r="AF8788">
        <v>0</v>
      </c>
      <c r="AG8788">
        <v>24857.25</v>
      </c>
      <c r="AH8788">
        <v>0</v>
      </c>
    </row>
    <row r="8789" spans="21:34" x14ac:dyDescent="0.25">
      <c r="U8789">
        <v>8788</v>
      </c>
      <c r="V8789">
        <v>15572356</v>
      </c>
      <c r="W8789" t="s">
        <v>820</v>
      </c>
      <c r="X8789">
        <v>689</v>
      </c>
      <c r="Y8789" t="s">
        <v>376</v>
      </c>
      <c r="Z8789" t="s">
        <v>436</v>
      </c>
      <c r="AA8789">
        <v>73</v>
      </c>
      <c r="AB8789">
        <v>1</v>
      </c>
      <c r="AC8789">
        <v>108555.07</v>
      </c>
      <c r="AD8789">
        <v>1</v>
      </c>
      <c r="AE8789">
        <v>0</v>
      </c>
      <c r="AF8789">
        <v>1</v>
      </c>
      <c r="AG8789">
        <v>167969.15</v>
      </c>
      <c r="AH8789">
        <v>0</v>
      </c>
    </row>
    <row r="8790" spans="21:34" x14ac:dyDescent="0.25">
      <c r="U8790">
        <v>8789</v>
      </c>
      <c r="V8790">
        <v>15603247</v>
      </c>
      <c r="W8790" t="s">
        <v>3403</v>
      </c>
      <c r="X8790">
        <v>743</v>
      </c>
      <c r="Y8790" t="s">
        <v>378</v>
      </c>
      <c r="Z8790" t="s">
        <v>437</v>
      </c>
      <c r="AA8790">
        <v>35</v>
      </c>
      <c r="AB8790">
        <v>1</v>
      </c>
      <c r="AC8790">
        <v>146781.24</v>
      </c>
      <c r="AD8790">
        <v>1</v>
      </c>
      <c r="AE8790">
        <v>1</v>
      </c>
      <c r="AF8790">
        <v>0</v>
      </c>
      <c r="AG8790">
        <v>189307.7</v>
      </c>
      <c r="AH8790">
        <v>0</v>
      </c>
    </row>
    <row r="8791" spans="21:34" x14ac:dyDescent="0.25">
      <c r="U8791">
        <v>8790</v>
      </c>
      <c r="V8791">
        <v>15619116</v>
      </c>
      <c r="W8791" t="s">
        <v>718</v>
      </c>
      <c r="X8791">
        <v>493</v>
      </c>
      <c r="Y8791" t="s">
        <v>374</v>
      </c>
      <c r="Z8791" t="s">
        <v>437</v>
      </c>
      <c r="AA8791">
        <v>36</v>
      </c>
      <c r="AB8791">
        <v>2</v>
      </c>
      <c r="AC8791">
        <v>0</v>
      </c>
      <c r="AD8791">
        <v>2</v>
      </c>
      <c r="AE8791">
        <v>0</v>
      </c>
      <c r="AF8791">
        <v>1</v>
      </c>
      <c r="AG8791">
        <v>99770.3</v>
      </c>
      <c r="AH8791">
        <v>0</v>
      </c>
    </row>
    <row r="8792" spans="21:34" x14ac:dyDescent="0.25">
      <c r="U8792">
        <v>8791</v>
      </c>
      <c r="V8792">
        <v>15691792</v>
      </c>
      <c r="W8792" t="s">
        <v>670</v>
      </c>
      <c r="X8792">
        <v>416</v>
      </c>
      <c r="Y8792" t="s">
        <v>376</v>
      </c>
      <c r="Z8792" t="s">
        <v>436</v>
      </c>
      <c r="AA8792">
        <v>35</v>
      </c>
      <c r="AB8792">
        <v>8</v>
      </c>
      <c r="AC8792">
        <v>0</v>
      </c>
      <c r="AD8792">
        <v>1</v>
      </c>
      <c r="AE8792">
        <v>0</v>
      </c>
      <c r="AF8792">
        <v>0</v>
      </c>
      <c r="AG8792">
        <v>119712.78</v>
      </c>
      <c r="AH8792">
        <v>0</v>
      </c>
    </row>
    <row r="8793" spans="21:34" x14ac:dyDescent="0.25">
      <c r="U8793">
        <v>8792</v>
      </c>
      <c r="V8793">
        <v>15783276</v>
      </c>
      <c r="W8793" t="s">
        <v>1068</v>
      </c>
      <c r="X8793">
        <v>725</v>
      </c>
      <c r="Y8793" t="s">
        <v>374</v>
      </c>
      <c r="Z8793" t="s">
        <v>437</v>
      </c>
      <c r="AA8793">
        <v>25</v>
      </c>
      <c r="AB8793">
        <v>9</v>
      </c>
      <c r="AC8793">
        <v>0</v>
      </c>
      <c r="AD8793">
        <v>2</v>
      </c>
      <c r="AE8793">
        <v>1</v>
      </c>
      <c r="AF8793">
        <v>1</v>
      </c>
      <c r="AG8793">
        <v>168607.74</v>
      </c>
      <c r="AH8793">
        <v>0</v>
      </c>
    </row>
    <row r="8794" spans="21:34" x14ac:dyDescent="0.25">
      <c r="U8794">
        <v>8793</v>
      </c>
      <c r="V8794">
        <v>15766137</v>
      </c>
      <c r="W8794" t="s">
        <v>1042</v>
      </c>
      <c r="X8794">
        <v>497</v>
      </c>
      <c r="Y8794" t="s">
        <v>374</v>
      </c>
      <c r="Z8794" t="s">
        <v>436</v>
      </c>
      <c r="AA8794">
        <v>34</v>
      </c>
      <c r="AB8794">
        <v>2</v>
      </c>
      <c r="AC8794">
        <v>0</v>
      </c>
      <c r="AD8794">
        <v>2</v>
      </c>
      <c r="AE8794">
        <v>1</v>
      </c>
      <c r="AF8794">
        <v>1</v>
      </c>
      <c r="AG8794">
        <v>83087.13</v>
      </c>
      <c r="AH8794">
        <v>0</v>
      </c>
    </row>
    <row r="8795" spans="21:34" x14ac:dyDescent="0.25">
      <c r="U8795">
        <v>8794</v>
      </c>
      <c r="V8795">
        <v>15574554</v>
      </c>
      <c r="W8795" t="s">
        <v>2661</v>
      </c>
      <c r="X8795">
        <v>537</v>
      </c>
      <c r="Y8795" t="s">
        <v>378</v>
      </c>
      <c r="Z8795" t="s">
        <v>436</v>
      </c>
      <c r="AA8795">
        <v>66</v>
      </c>
      <c r="AB8795">
        <v>8</v>
      </c>
      <c r="AC8795">
        <v>103291.25</v>
      </c>
      <c r="AD8795">
        <v>2</v>
      </c>
      <c r="AE8795">
        <v>1</v>
      </c>
      <c r="AF8795">
        <v>1</v>
      </c>
      <c r="AG8795">
        <v>130664.79</v>
      </c>
      <c r="AH8795">
        <v>0</v>
      </c>
    </row>
    <row r="8796" spans="21:34" x14ac:dyDescent="0.25">
      <c r="U8796">
        <v>8795</v>
      </c>
      <c r="V8796">
        <v>15578671</v>
      </c>
      <c r="W8796" t="s">
        <v>1808</v>
      </c>
      <c r="X8796">
        <v>706</v>
      </c>
      <c r="Y8796" t="s">
        <v>376</v>
      </c>
      <c r="Z8796" t="s">
        <v>437</v>
      </c>
      <c r="AA8796">
        <v>29</v>
      </c>
      <c r="AB8796">
        <v>1</v>
      </c>
      <c r="AC8796">
        <v>209490.21</v>
      </c>
      <c r="AD8796">
        <v>1</v>
      </c>
      <c r="AE8796">
        <v>1</v>
      </c>
      <c r="AF8796">
        <v>1</v>
      </c>
      <c r="AG8796">
        <v>133267.69</v>
      </c>
      <c r="AH8796">
        <v>1</v>
      </c>
    </row>
    <row r="8797" spans="21:34" x14ac:dyDescent="0.25">
      <c r="U8797">
        <v>8796</v>
      </c>
      <c r="V8797">
        <v>15716608</v>
      </c>
      <c r="W8797" t="s">
        <v>1202</v>
      </c>
      <c r="X8797">
        <v>651</v>
      </c>
      <c r="Y8797" t="s">
        <v>376</v>
      </c>
      <c r="Z8797" t="s">
        <v>436</v>
      </c>
      <c r="AA8797">
        <v>38</v>
      </c>
      <c r="AB8797">
        <v>2</v>
      </c>
      <c r="AC8797">
        <v>0</v>
      </c>
      <c r="AD8797">
        <v>3</v>
      </c>
      <c r="AE8797">
        <v>1</v>
      </c>
      <c r="AF8797">
        <v>0</v>
      </c>
      <c r="AG8797">
        <v>67029.820000000007</v>
      </c>
      <c r="AH8797">
        <v>1</v>
      </c>
    </row>
    <row r="8798" spans="21:34" x14ac:dyDescent="0.25">
      <c r="U8798">
        <v>8797</v>
      </c>
      <c r="V8798">
        <v>15690670</v>
      </c>
      <c r="W8798" t="s">
        <v>1272</v>
      </c>
      <c r="X8798">
        <v>720</v>
      </c>
      <c r="Y8798" t="s">
        <v>374</v>
      </c>
      <c r="Z8798" t="s">
        <v>436</v>
      </c>
      <c r="AA8798">
        <v>33</v>
      </c>
      <c r="AB8798">
        <v>2</v>
      </c>
      <c r="AC8798">
        <v>0</v>
      </c>
      <c r="AD8798">
        <v>2</v>
      </c>
      <c r="AE8798">
        <v>0</v>
      </c>
      <c r="AF8798">
        <v>1</v>
      </c>
      <c r="AG8798">
        <v>141031.07999999999</v>
      </c>
      <c r="AH8798">
        <v>0</v>
      </c>
    </row>
    <row r="8799" spans="21:34" x14ac:dyDescent="0.25">
      <c r="U8799">
        <v>8798</v>
      </c>
      <c r="V8799">
        <v>15630466</v>
      </c>
      <c r="W8799" t="s">
        <v>669</v>
      </c>
      <c r="X8799">
        <v>797</v>
      </c>
      <c r="Y8799" t="s">
        <v>374</v>
      </c>
      <c r="Z8799" t="s">
        <v>436</v>
      </c>
      <c r="AA8799">
        <v>45</v>
      </c>
      <c r="AB8799">
        <v>8</v>
      </c>
      <c r="AC8799">
        <v>0</v>
      </c>
      <c r="AD8799">
        <v>1</v>
      </c>
      <c r="AE8799">
        <v>0</v>
      </c>
      <c r="AF8799">
        <v>0</v>
      </c>
      <c r="AG8799">
        <v>125110.02</v>
      </c>
      <c r="AH8799">
        <v>0</v>
      </c>
    </row>
    <row r="8800" spans="21:34" x14ac:dyDescent="0.25">
      <c r="U8800">
        <v>8799</v>
      </c>
      <c r="V8800">
        <v>15630349</v>
      </c>
      <c r="W8800" t="s">
        <v>2917</v>
      </c>
      <c r="X8800">
        <v>543</v>
      </c>
      <c r="Y8800" t="s">
        <v>376</v>
      </c>
      <c r="Z8800" t="s">
        <v>436</v>
      </c>
      <c r="AA8800">
        <v>23</v>
      </c>
      <c r="AB8800">
        <v>5</v>
      </c>
      <c r="AC8800">
        <v>0</v>
      </c>
      <c r="AD8800">
        <v>2</v>
      </c>
      <c r="AE8800">
        <v>1</v>
      </c>
      <c r="AF8800">
        <v>0</v>
      </c>
      <c r="AG8800">
        <v>117832.39</v>
      </c>
      <c r="AH8800">
        <v>0</v>
      </c>
    </row>
    <row r="8801" spans="21:34" x14ac:dyDescent="0.25">
      <c r="U8801">
        <v>8800</v>
      </c>
      <c r="V8801">
        <v>15803801</v>
      </c>
      <c r="W8801" t="s">
        <v>1417</v>
      </c>
      <c r="X8801">
        <v>454</v>
      </c>
      <c r="Y8801" t="s">
        <v>374</v>
      </c>
      <c r="Z8801" t="s">
        <v>436</v>
      </c>
      <c r="AA8801">
        <v>34</v>
      </c>
      <c r="AB8801">
        <v>4</v>
      </c>
      <c r="AC8801">
        <v>0</v>
      </c>
      <c r="AD8801">
        <v>2</v>
      </c>
      <c r="AE8801">
        <v>1</v>
      </c>
      <c r="AF8801">
        <v>0</v>
      </c>
      <c r="AG8801">
        <v>198817.72</v>
      </c>
      <c r="AH8801">
        <v>0</v>
      </c>
    </row>
    <row r="8802" spans="21:34" x14ac:dyDescent="0.25">
      <c r="U8802">
        <v>8801</v>
      </c>
      <c r="V8802">
        <v>15647890</v>
      </c>
      <c r="W8802" t="s">
        <v>1405</v>
      </c>
      <c r="X8802">
        <v>691</v>
      </c>
      <c r="Y8802" t="s">
        <v>374</v>
      </c>
      <c r="Z8802" t="s">
        <v>436</v>
      </c>
      <c r="AA8802">
        <v>37</v>
      </c>
      <c r="AB8802">
        <v>9</v>
      </c>
      <c r="AC8802">
        <v>149405.18</v>
      </c>
      <c r="AD8802">
        <v>1</v>
      </c>
      <c r="AE8802">
        <v>1</v>
      </c>
      <c r="AF8802">
        <v>1</v>
      </c>
      <c r="AG8802">
        <v>146411.6</v>
      </c>
      <c r="AH8802">
        <v>0</v>
      </c>
    </row>
    <row r="8803" spans="21:34" x14ac:dyDescent="0.25">
      <c r="U8803">
        <v>8802</v>
      </c>
      <c r="V8803">
        <v>15606115</v>
      </c>
      <c r="W8803" t="s">
        <v>1256</v>
      </c>
      <c r="X8803">
        <v>510</v>
      </c>
      <c r="Y8803" t="s">
        <v>374</v>
      </c>
      <c r="Z8803" t="s">
        <v>437</v>
      </c>
      <c r="AA8803">
        <v>52</v>
      </c>
      <c r="AB8803">
        <v>6</v>
      </c>
      <c r="AC8803">
        <v>191665.21</v>
      </c>
      <c r="AD8803">
        <v>1</v>
      </c>
      <c r="AE8803">
        <v>1</v>
      </c>
      <c r="AF8803">
        <v>1</v>
      </c>
      <c r="AG8803">
        <v>131312.56</v>
      </c>
      <c r="AH8803">
        <v>1</v>
      </c>
    </row>
    <row r="8804" spans="21:34" x14ac:dyDescent="0.25">
      <c r="U8804">
        <v>8803</v>
      </c>
      <c r="V8804">
        <v>15714642</v>
      </c>
      <c r="W8804" t="s">
        <v>804</v>
      </c>
      <c r="X8804">
        <v>792</v>
      </c>
      <c r="Y8804" t="s">
        <v>376</v>
      </c>
      <c r="Z8804" t="s">
        <v>437</v>
      </c>
      <c r="AA8804">
        <v>40</v>
      </c>
      <c r="AB8804">
        <v>7</v>
      </c>
      <c r="AC8804">
        <v>0</v>
      </c>
      <c r="AD8804">
        <v>1</v>
      </c>
      <c r="AE8804">
        <v>1</v>
      </c>
      <c r="AF8804">
        <v>0</v>
      </c>
      <c r="AG8804">
        <v>141652.20000000001</v>
      </c>
      <c r="AH8804">
        <v>0</v>
      </c>
    </row>
    <row r="8805" spans="21:34" x14ac:dyDescent="0.25">
      <c r="U8805">
        <v>8804</v>
      </c>
      <c r="V8805">
        <v>15741181</v>
      </c>
      <c r="W8805" t="s">
        <v>3135</v>
      </c>
      <c r="X8805">
        <v>721</v>
      </c>
      <c r="Y8805" t="s">
        <v>374</v>
      </c>
      <c r="Z8805" t="s">
        <v>436</v>
      </c>
      <c r="AA8805">
        <v>41</v>
      </c>
      <c r="AB8805">
        <v>6</v>
      </c>
      <c r="AC8805">
        <v>135071.12</v>
      </c>
      <c r="AD8805">
        <v>1</v>
      </c>
      <c r="AE8805">
        <v>1</v>
      </c>
      <c r="AF8805">
        <v>1</v>
      </c>
      <c r="AG8805">
        <v>64477.25</v>
      </c>
      <c r="AH8805">
        <v>0</v>
      </c>
    </row>
    <row r="8806" spans="21:34" x14ac:dyDescent="0.25">
      <c r="U8806">
        <v>8805</v>
      </c>
      <c r="V8806">
        <v>15773973</v>
      </c>
      <c r="W8806" t="s">
        <v>645</v>
      </c>
      <c r="X8806">
        <v>765</v>
      </c>
      <c r="Y8806" t="s">
        <v>374</v>
      </c>
      <c r="Z8806" t="s">
        <v>436</v>
      </c>
      <c r="AA8806">
        <v>41</v>
      </c>
      <c r="AB8806">
        <v>2</v>
      </c>
      <c r="AC8806">
        <v>0</v>
      </c>
      <c r="AD8806">
        <v>2</v>
      </c>
      <c r="AE8806">
        <v>0</v>
      </c>
      <c r="AF8806">
        <v>1</v>
      </c>
      <c r="AG8806">
        <v>191215.61</v>
      </c>
      <c r="AH8806">
        <v>0</v>
      </c>
    </row>
    <row r="8807" spans="21:34" x14ac:dyDescent="0.25">
      <c r="U8807">
        <v>8806</v>
      </c>
      <c r="V8807">
        <v>15758546</v>
      </c>
      <c r="W8807" t="s">
        <v>1883</v>
      </c>
      <c r="X8807">
        <v>850</v>
      </c>
      <c r="Y8807" t="s">
        <v>376</v>
      </c>
      <c r="Z8807" t="s">
        <v>436</v>
      </c>
      <c r="AA8807">
        <v>39</v>
      </c>
      <c r="AB8807">
        <v>8</v>
      </c>
      <c r="AC8807">
        <v>0</v>
      </c>
      <c r="AD8807">
        <v>2</v>
      </c>
      <c r="AE8807">
        <v>1</v>
      </c>
      <c r="AF8807">
        <v>1</v>
      </c>
      <c r="AG8807">
        <v>37090.44</v>
      </c>
      <c r="AH8807">
        <v>0</v>
      </c>
    </row>
    <row r="8808" spans="21:34" x14ac:dyDescent="0.25">
      <c r="U8808">
        <v>8807</v>
      </c>
      <c r="V8808">
        <v>15598940</v>
      </c>
      <c r="W8808" t="s">
        <v>1189</v>
      </c>
      <c r="X8808">
        <v>681</v>
      </c>
      <c r="Y8808" t="s">
        <v>378</v>
      </c>
      <c r="Z8808" t="s">
        <v>436</v>
      </c>
      <c r="AA8808">
        <v>38</v>
      </c>
      <c r="AB8808">
        <v>6</v>
      </c>
      <c r="AC8808">
        <v>181804.34</v>
      </c>
      <c r="AD8808">
        <v>2</v>
      </c>
      <c r="AE8808">
        <v>1</v>
      </c>
      <c r="AF8808">
        <v>1</v>
      </c>
      <c r="AG8808">
        <v>57517.71</v>
      </c>
      <c r="AH8808">
        <v>0</v>
      </c>
    </row>
    <row r="8809" spans="21:34" x14ac:dyDescent="0.25">
      <c r="U8809">
        <v>8808</v>
      </c>
      <c r="V8809">
        <v>15669783</v>
      </c>
      <c r="W8809" t="s">
        <v>1571</v>
      </c>
      <c r="X8809">
        <v>586</v>
      </c>
      <c r="Y8809" t="s">
        <v>374</v>
      </c>
      <c r="Z8809" t="s">
        <v>437</v>
      </c>
      <c r="AA8809">
        <v>60</v>
      </c>
      <c r="AB8809">
        <v>3</v>
      </c>
      <c r="AC8809">
        <v>47020.65</v>
      </c>
      <c r="AD8809">
        <v>2</v>
      </c>
      <c r="AE8809">
        <v>0</v>
      </c>
      <c r="AF8809">
        <v>1</v>
      </c>
      <c r="AG8809">
        <v>63241.21</v>
      </c>
      <c r="AH8809">
        <v>1</v>
      </c>
    </row>
    <row r="8810" spans="21:34" x14ac:dyDescent="0.25">
      <c r="U8810">
        <v>8809</v>
      </c>
      <c r="V8810">
        <v>15624993</v>
      </c>
      <c r="W8810" t="s">
        <v>998</v>
      </c>
      <c r="X8810">
        <v>753</v>
      </c>
      <c r="Y8810" t="s">
        <v>374</v>
      </c>
      <c r="Z8810" t="s">
        <v>437</v>
      </c>
      <c r="AA8810">
        <v>36</v>
      </c>
      <c r="AB8810">
        <v>7</v>
      </c>
      <c r="AC8810">
        <v>128518.98</v>
      </c>
      <c r="AD8810">
        <v>1</v>
      </c>
      <c r="AE8810">
        <v>1</v>
      </c>
      <c r="AF8810">
        <v>1</v>
      </c>
      <c r="AG8810">
        <v>44567.83</v>
      </c>
      <c r="AH8810">
        <v>1</v>
      </c>
    </row>
    <row r="8811" spans="21:34" x14ac:dyDescent="0.25">
      <c r="U8811">
        <v>8810</v>
      </c>
      <c r="V8811">
        <v>15760568</v>
      </c>
      <c r="W8811" t="s">
        <v>1051</v>
      </c>
      <c r="X8811">
        <v>593</v>
      </c>
      <c r="Y8811" t="s">
        <v>378</v>
      </c>
      <c r="Z8811" t="s">
        <v>437</v>
      </c>
      <c r="AA8811">
        <v>38</v>
      </c>
      <c r="AB8811">
        <v>5</v>
      </c>
      <c r="AC8811">
        <v>142658.04</v>
      </c>
      <c r="AD8811">
        <v>2</v>
      </c>
      <c r="AE8811">
        <v>0</v>
      </c>
      <c r="AF8811">
        <v>1</v>
      </c>
      <c r="AG8811">
        <v>135337.10999999999</v>
      </c>
      <c r="AH8811">
        <v>0</v>
      </c>
    </row>
    <row r="8812" spans="21:34" x14ac:dyDescent="0.25">
      <c r="U8812">
        <v>8811</v>
      </c>
      <c r="V8812">
        <v>15699047</v>
      </c>
      <c r="W8812" t="s">
        <v>1017</v>
      </c>
      <c r="X8812">
        <v>674</v>
      </c>
      <c r="Y8812" t="s">
        <v>374</v>
      </c>
      <c r="Z8812" t="s">
        <v>437</v>
      </c>
      <c r="AA8812">
        <v>21</v>
      </c>
      <c r="AB8812">
        <v>9</v>
      </c>
      <c r="AC8812">
        <v>120150.39</v>
      </c>
      <c r="AD8812">
        <v>2</v>
      </c>
      <c r="AE8812">
        <v>1</v>
      </c>
      <c r="AF8812">
        <v>1</v>
      </c>
      <c r="AG8812">
        <v>33964.03</v>
      </c>
      <c r="AH8812">
        <v>0</v>
      </c>
    </row>
    <row r="8813" spans="21:34" x14ac:dyDescent="0.25">
      <c r="U8813">
        <v>8812</v>
      </c>
      <c r="V8813">
        <v>15616168</v>
      </c>
      <c r="W8813" t="s">
        <v>1598</v>
      </c>
      <c r="X8813">
        <v>610</v>
      </c>
      <c r="Y8813" t="s">
        <v>374</v>
      </c>
      <c r="Z8813" t="s">
        <v>437</v>
      </c>
      <c r="AA8813">
        <v>35</v>
      </c>
      <c r="AB8813">
        <v>7</v>
      </c>
      <c r="AC8813">
        <v>81905.95</v>
      </c>
      <c r="AD8813">
        <v>1</v>
      </c>
      <c r="AE8813">
        <v>1</v>
      </c>
      <c r="AF8813">
        <v>1</v>
      </c>
      <c r="AG8813">
        <v>61623.19</v>
      </c>
      <c r="AH8813">
        <v>0</v>
      </c>
    </row>
    <row r="8814" spans="21:34" x14ac:dyDescent="0.25">
      <c r="U8814">
        <v>8813</v>
      </c>
      <c r="V8814">
        <v>15773146</v>
      </c>
      <c r="W8814" t="s">
        <v>3404</v>
      </c>
      <c r="X8814">
        <v>652</v>
      </c>
      <c r="Y8814" t="s">
        <v>374</v>
      </c>
      <c r="Z8814" t="s">
        <v>436</v>
      </c>
      <c r="AA8814">
        <v>26</v>
      </c>
      <c r="AB8814">
        <v>3</v>
      </c>
      <c r="AC8814">
        <v>137998.20000000001</v>
      </c>
      <c r="AD8814">
        <v>2</v>
      </c>
      <c r="AE8814">
        <v>0</v>
      </c>
      <c r="AF8814">
        <v>1</v>
      </c>
      <c r="AG8814">
        <v>168989.77</v>
      </c>
      <c r="AH8814">
        <v>0</v>
      </c>
    </row>
    <row r="8815" spans="21:34" x14ac:dyDescent="0.25">
      <c r="U8815">
        <v>8814</v>
      </c>
      <c r="V8815">
        <v>15770375</v>
      </c>
      <c r="W8815" t="s">
        <v>741</v>
      </c>
      <c r="X8815">
        <v>850</v>
      </c>
      <c r="Y8815" t="s">
        <v>378</v>
      </c>
      <c r="Z8815" t="s">
        <v>437</v>
      </c>
      <c r="AA8815">
        <v>26</v>
      </c>
      <c r="AB8815">
        <v>8</v>
      </c>
      <c r="AC8815">
        <v>123126.29</v>
      </c>
      <c r="AD8815">
        <v>1</v>
      </c>
      <c r="AE8815">
        <v>1</v>
      </c>
      <c r="AF8815">
        <v>0</v>
      </c>
      <c r="AG8815">
        <v>74425.41</v>
      </c>
      <c r="AH8815">
        <v>0</v>
      </c>
    </row>
    <row r="8816" spans="21:34" x14ac:dyDescent="0.25">
      <c r="U8816">
        <v>8815</v>
      </c>
      <c r="V8816">
        <v>15589725</v>
      </c>
      <c r="W8816" t="s">
        <v>2832</v>
      </c>
      <c r="X8816">
        <v>740</v>
      </c>
      <c r="Y8816" t="s">
        <v>374</v>
      </c>
      <c r="Z8816" t="s">
        <v>437</v>
      </c>
      <c r="AA8816">
        <v>51</v>
      </c>
      <c r="AB8816">
        <v>4</v>
      </c>
      <c r="AC8816">
        <v>0</v>
      </c>
      <c r="AD8816">
        <v>2</v>
      </c>
      <c r="AE8816">
        <v>1</v>
      </c>
      <c r="AF8816">
        <v>1</v>
      </c>
      <c r="AG8816">
        <v>178929.84</v>
      </c>
      <c r="AH8816">
        <v>0</v>
      </c>
    </row>
    <row r="8817" spans="21:34" x14ac:dyDescent="0.25">
      <c r="U8817">
        <v>8816</v>
      </c>
      <c r="V8817">
        <v>15710034</v>
      </c>
      <c r="W8817" t="s">
        <v>817</v>
      </c>
      <c r="X8817">
        <v>637</v>
      </c>
      <c r="Y8817" t="s">
        <v>378</v>
      </c>
      <c r="Z8817" t="s">
        <v>436</v>
      </c>
      <c r="AA8817">
        <v>43</v>
      </c>
      <c r="AB8817">
        <v>1</v>
      </c>
      <c r="AC8817">
        <v>135645.29</v>
      </c>
      <c r="AD8817">
        <v>2</v>
      </c>
      <c r="AE8817">
        <v>0</v>
      </c>
      <c r="AF8817">
        <v>1</v>
      </c>
      <c r="AG8817">
        <v>101382.86</v>
      </c>
      <c r="AH8817">
        <v>1</v>
      </c>
    </row>
    <row r="8818" spans="21:34" x14ac:dyDescent="0.25">
      <c r="U8818">
        <v>8817</v>
      </c>
      <c r="V8818">
        <v>15800806</v>
      </c>
      <c r="W8818" t="s">
        <v>989</v>
      </c>
      <c r="X8818">
        <v>685</v>
      </c>
      <c r="Y8818" t="s">
        <v>376</v>
      </c>
      <c r="Z8818" t="s">
        <v>436</v>
      </c>
      <c r="AA8818">
        <v>31</v>
      </c>
      <c r="AB8818">
        <v>7</v>
      </c>
      <c r="AC8818">
        <v>122449.31</v>
      </c>
      <c r="AD8818">
        <v>2</v>
      </c>
      <c r="AE8818">
        <v>1</v>
      </c>
      <c r="AF8818">
        <v>1</v>
      </c>
      <c r="AG8818">
        <v>180769.55</v>
      </c>
      <c r="AH8818">
        <v>0</v>
      </c>
    </row>
    <row r="8819" spans="21:34" x14ac:dyDescent="0.25">
      <c r="U8819">
        <v>8818</v>
      </c>
      <c r="V8819">
        <v>15570485</v>
      </c>
      <c r="W8819" t="s">
        <v>2716</v>
      </c>
      <c r="X8819">
        <v>558</v>
      </c>
      <c r="Y8819" t="s">
        <v>376</v>
      </c>
      <c r="Z8819" t="s">
        <v>436</v>
      </c>
      <c r="AA8819">
        <v>40</v>
      </c>
      <c r="AB8819">
        <v>4</v>
      </c>
      <c r="AC8819">
        <v>161766.87</v>
      </c>
      <c r="AD8819">
        <v>1</v>
      </c>
      <c r="AE8819">
        <v>0</v>
      </c>
      <c r="AF8819">
        <v>0</v>
      </c>
      <c r="AG8819">
        <v>92378.54</v>
      </c>
      <c r="AH8819">
        <v>0</v>
      </c>
    </row>
    <row r="8820" spans="21:34" x14ac:dyDescent="0.25">
      <c r="U8820">
        <v>8819</v>
      </c>
      <c r="V8820">
        <v>15575391</v>
      </c>
      <c r="W8820" t="s">
        <v>3405</v>
      </c>
      <c r="X8820">
        <v>677</v>
      </c>
      <c r="Y8820" t="s">
        <v>374</v>
      </c>
      <c r="Z8820" t="s">
        <v>437</v>
      </c>
      <c r="AA8820">
        <v>37</v>
      </c>
      <c r="AB8820">
        <v>3</v>
      </c>
      <c r="AC8820">
        <v>0</v>
      </c>
      <c r="AD8820">
        <v>2</v>
      </c>
      <c r="AE8820">
        <v>1</v>
      </c>
      <c r="AF8820">
        <v>1</v>
      </c>
      <c r="AG8820">
        <v>38252.25</v>
      </c>
      <c r="AH8820">
        <v>0</v>
      </c>
    </row>
    <row r="8821" spans="21:34" x14ac:dyDescent="0.25">
      <c r="U8821">
        <v>8820</v>
      </c>
      <c r="V8821">
        <v>15790750</v>
      </c>
      <c r="W8821" t="s">
        <v>1378</v>
      </c>
      <c r="X8821">
        <v>592</v>
      </c>
      <c r="Y8821" t="s">
        <v>378</v>
      </c>
      <c r="Z8821" t="s">
        <v>436</v>
      </c>
      <c r="AA8821">
        <v>36</v>
      </c>
      <c r="AB8821">
        <v>10</v>
      </c>
      <c r="AC8821">
        <v>123187.51</v>
      </c>
      <c r="AD8821">
        <v>1</v>
      </c>
      <c r="AE8821">
        <v>0</v>
      </c>
      <c r="AF8821">
        <v>1</v>
      </c>
      <c r="AG8821">
        <v>146111.35</v>
      </c>
      <c r="AH8821">
        <v>0</v>
      </c>
    </row>
    <row r="8822" spans="21:34" x14ac:dyDescent="0.25">
      <c r="U8822">
        <v>8821</v>
      </c>
      <c r="V8822">
        <v>15714832</v>
      </c>
      <c r="W8822" t="s">
        <v>2407</v>
      </c>
      <c r="X8822">
        <v>652</v>
      </c>
      <c r="Y8822" t="s">
        <v>378</v>
      </c>
      <c r="Z8822" t="s">
        <v>436</v>
      </c>
      <c r="AA8822">
        <v>36</v>
      </c>
      <c r="AB8822">
        <v>9</v>
      </c>
      <c r="AC8822">
        <v>150956.71</v>
      </c>
      <c r="AD8822">
        <v>1</v>
      </c>
      <c r="AE8822">
        <v>0</v>
      </c>
      <c r="AF8822">
        <v>0</v>
      </c>
      <c r="AG8822">
        <v>72350.17</v>
      </c>
      <c r="AH8822">
        <v>0</v>
      </c>
    </row>
    <row r="8823" spans="21:34" x14ac:dyDescent="0.25">
      <c r="U8823">
        <v>8822</v>
      </c>
      <c r="V8823">
        <v>15619953</v>
      </c>
      <c r="W8823" t="s">
        <v>913</v>
      </c>
      <c r="X8823">
        <v>662</v>
      </c>
      <c r="Y8823" t="s">
        <v>376</v>
      </c>
      <c r="Z8823" t="s">
        <v>437</v>
      </c>
      <c r="AA8823">
        <v>42</v>
      </c>
      <c r="AB8823">
        <v>6</v>
      </c>
      <c r="AC8823">
        <v>105021.28</v>
      </c>
      <c r="AD8823">
        <v>1</v>
      </c>
      <c r="AE8823">
        <v>1</v>
      </c>
      <c r="AF8823">
        <v>0</v>
      </c>
      <c r="AG8823">
        <v>48242.38</v>
      </c>
      <c r="AH8823">
        <v>0</v>
      </c>
    </row>
    <row r="8824" spans="21:34" x14ac:dyDescent="0.25">
      <c r="U8824">
        <v>8823</v>
      </c>
      <c r="V8824">
        <v>15673929</v>
      </c>
      <c r="W8824" t="s">
        <v>657</v>
      </c>
      <c r="X8824">
        <v>543</v>
      </c>
      <c r="Y8824" t="s">
        <v>374</v>
      </c>
      <c r="Z8824" t="s">
        <v>436</v>
      </c>
      <c r="AA8824">
        <v>64</v>
      </c>
      <c r="AB8824">
        <v>4</v>
      </c>
      <c r="AC8824">
        <v>0</v>
      </c>
      <c r="AD8824">
        <v>2</v>
      </c>
      <c r="AE8824">
        <v>1</v>
      </c>
      <c r="AF8824">
        <v>1</v>
      </c>
      <c r="AG8824">
        <v>148305.82</v>
      </c>
      <c r="AH8824">
        <v>0</v>
      </c>
    </row>
    <row r="8825" spans="21:34" x14ac:dyDescent="0.25">
      <c r="U8825">
        <v>8824</v>
      </c>
      <c r="V8825">
        <v>15578835</v>
      </c>
      <c r="W8825" t="s">
        <v>1039</v>
      </c>
      <c r="X8825">
        <v>675</v>
      </c>
      <c r="Y8825" t="s">
        <v>376</v>
      </c>
      <c r="Z8825" t="s">
        <v>437</v>
      </c>
      <c r="AA8825">
        <v>50</v>
      </c>
      <c r="AB8825">
        <v>1</v>
      </c>
      <c r="AC8825">
        <v>133204.91</v>
      </c>
      <c r="AD8825">
        <v>1</v>
      </c>
      <c r="AE8825">
        <v>0</v>
      </c>
      <c r="AF8825">
        <v>1</v>
      </c>
      <c r="AG8825">
        <v>8270.06</v>
      </c>
      <c r="AH8825">
        <v>0</v>
      </c>
    </row>
    <row r="8826" spans="21:34" x14ac:dyDescent="0.25">
      <c r="U8826">
        <v>8825</v>
      </c>
      <c r="V8826">
        <v>15752388</v>
      </c>
      <c r="W8826" t="s">
        <v>921</v>
      </c>
      <c r="X8826">
        <v>643</v>
      </c>
      <c r="Y8826" t="s">
        <v>376</v>
      </c>
      <c r="Z8826" t="s">
        <v>437</v>
      </c>
      <c r="AA8826">
        <v>35</v>
      </c>
      <c r="AB8826">
        <v>6</v>
      </c>
      <c r="AC8826">
        <v>0</v>
      </c>
      <c r="AD8826">
        <v>2</v>
      </c>
      <c r="AE8826">
        <v>1</v>
      </c>
      <c r="AF8826">
        <v>1</v>
      </c>
      <c r="AG8826">
        <v>41549.64</v>
      </c>
      <c r="AH8826">
        <v>0</v>
      </c>
    </row>
    <row r="8827" spans="21:34" x14ac:dyDescent="0.25">
      <c r="U8827">
        <v>8826</v>
      </c>
      <c r="V8827">
        <v>15797081</v>
      </c>
      <c r="W8827" t="s">
        <v>3031</v>
      </c>
      <c r="X8827">
        <v>611</v>
      </c>
      <c r="Y8827" t="s">
        <v>378</v>
      </c>
      <c r="Z8827" t="s">
        <v>437</v>
      </c>
      <c r="AA8827">
        <v>49</v>
      </c>
      <c r="AB8827">
        <v>9</v>
      </c>
      <c r="AC8827">
        <v>115488.52</v>
      </c>
      <c r="AD8827">
        <v>2</v>
      </c>
      <c r="AE8827">
        <v>1</v>
      </c>
      <c r="AF8827">
        <v>1</v>
      </c>
      <c r="AG8827">
        <v>138656.81</v>
      </c>
      <c r="AH8827">
        <v>1</v>
      </c>
    </row>
    <row r="8828" spans="21:34" x14ac:dyDescent="0.25">
      <c r="U8828">
        <v>8827</v>
      </c>
      <c r="V8828">
        <v>15570194</v>
      </c>
      <c r="W8828" t="s">
        <v>979</v>
      </c>
      <c r="X8828">
        <v>412</v>
      </c>
      <c r="Y8828" t="s">
        <v>374</v>
      </c>
      <c r="Z8828" t="s">
        <v>436</v>
      </c>
      <c r="AA8828">
        <v>29</v>
      </c>
      <c r="AB8828">
        <v>5</v>
      </c>
      <c r="AC8828">
        <v>0</v>
      </c>
      <c r="AD8828">
        <v>2</v>
      </c>
      <c r="AE8828">
        <v>0</v>
      </c>
      <c r="AF8828">
        <v>0</v>
      </c>
      <c r="AG8828">
        <v>12510.53</v>
      </c>
      <c r="AH8828">
        <v>0</v>
      </c>
    </row>
    <row r="8829" spans="21:34" x14ac:dyDescent="0.25">
      <c r="U8829">
        <v>8828</v>
      </c>
      <c r="V8829">
        <v>15580149</v>
      </c>
      <c r="W8829" t="s">
        <v>2417</v>
      </c>
      <c r="X8829">
        <v>638</v>
      </c>
      <c r="Y8829" t="s">
        <v>376</v>
      </c>
      <c r="Z8829" t="s">
        <v>436</v>
      </c>
      <c r="AA8829">
        <v>41</v>
      </c>
      <c r="AB8829">
        <v>7</v>
      </c>
      <c r="AC8829">
        <v>0</v>
      </c>
      <c r="AD8829">
        <v>2</v>
      </c>
      <c r="AE8829">
        <v>1</v>
      </c>
      <c r="AF8829">
        <v>0</v>
      </c>
      <c r="AG8829">
        <v>43889.41</v>
      </c>
      <c r="AH8829">
        <v>0</v>
      </c>
    </row>
    <row r="8830" spans="21:34" x14ac:dyDescent="0.25">
      <c r="U8830">
        <v>8829</v>
      </c>
      <c r="V8830">
        <v>15777708</v>
      </c>
      <c r="W8830" t="s">
        <v>873</v>
      </c>
      <c r="X8830">
        <v>824</v>
      </c>
      <c r="Y8830" t="s">
        <v>376</v>
      </c>
      <c r="Z8830" t="s">
        <v>437</v>
      </c>
      <c r="AA8830">
        <v>38</v>
      </c>
      <c r="AB8830">
        <v>3</v>
      </c>
      <c r="AC8830">
        <v>0</v>
      </c>
      <c r="AD8830">
        <v>2</v>
      </c>
      <c r="AE8830">
        <v>1</v>
      </c>
      <c r="AF8830">
        <v>0</v>
      </c>
      <c r="AG8830">
        <v>192800.25</v>
      </c>
      <c r="AH8830">
        <v>0</v>
      </c>
    </row>
    <row r="8831" spans="21:34" x14ac:dyDescent="0.25">
      <c r="U8831">
        <v>8830</v>
      </c>
      <c r="V8831">
        <v>15769955</v>
      </c>
      <c r="W8831" t="s">
        <v>832</v>
      </c>
      <c r="X8831">
        <v>683</v>
      </c>
      <c r="Y8831" t="s">
        <v>374</v>
      </c>
      <c r="Z8831" t="s">
        <v>437</v>
      </c>
      <c r="AA8831">
        <v>40</v>
      </c>
      <c r="AB8831">
        <v>1</v>
      </c>
      <c r="AC8831">
        <v>0</v>
      </c>
      <c r="AD8831">
        <v>2</v>
      </c>
      <c r="AE8831">
        <v>0</v>
      </c>
      <c r="AF8831">
        <v>0</v>
      </c>
      <c r="AG8831">
        <v>75762</v>
      </c>
      <c r="AH8831">
        <v>0</v>
      </c>
    </row>
    <row r="8832" spans="21:34" x14ac:dyDescent="0.25">
      <c r="U8832">
        <v>8831</v>
      </c>
      <c r="V8832">
        <v>15810444</v>
      </c>
      <c r="W8832" t="s">
        <v>2000</v>
      </c>
      <c r="X8832">
        <v>562</v>
      </c>
      <c r="Y8832" t="s">
        <v>378</v>
      </c>
      <c r="Z8832" t="s">
        <v>437</v>
      </c>
      <c r="AA8832">
        <v>39</v>
      </c>
      <c r="AB8832">
        <v>6</v>
      </c>
      <c r="AC8832">
        <v>130565.02</v>
      </c>
      <c r="AD8832">
        <v>1</v>
      </c>
      <c r="AE8832">
        <v>1</v>
      </c>
      <c r="AF8832">
        <v>0</v>
      </c>
      <c r="AG8832">
        <v>9854.7199999999993</v>
      </c>
      <c r="AH8832">
        <v>1</v>
      </c>
    </row>
    <row r="8833" spans="21:34" x14ac:dyDescent="0.25">
      <c r="U8833">
        <v>8832</v>
      </c>
      <c r="V8833">
        <v>15645593</v>
      </c>
      <c r="W8833" t="s">
        <v>695</v>
      </c>
      <c r="X8833">
        <v>599</v>
      </c>
      <c r="Y8833" t="s">
        <v>374</v>
      </c>
      <c r="Z8833" t="s">
        <v>437</v>
      </c>
      <c r="AA8833">
        <v>41</v>
      </c>
      <c r="AB8833">
        <v>2</v>
      </c>
      <c r="AC8833">
        <v>91328.71</v>
      </c>
      <c r="AD8833">
        <v>1</v>
      </c>
      <c r="AE8833">
        <v>1</v>
      </c>
      <c r="AF8833">
        <v>0</v>
      </c>
      <c r="AG8833">
        <v>115724.78</v>
      </c>
      <c r="AH8833">
        <v>0</v>
      </c>
    </row>
    <row r="8834" spans="21:34" x14ac:dyDescent="0.25">
      <c r="U8834">
        <v>8833</v>
      </c>
      <c r="V8834">
        <v>15765345</v>
      </c>
      <c r="W8834" t="s">
        <v>803</v>
      </c>
      <c r="X8834">
        <v>753</v>
      </c>
      <c r="Y8834" t="s">
        <v>374</v>
      </c>
      <c r="Z8834" t="s">
        <v>436</v>
      </c>
      <c r="AA8834">
        <v>35</v>
      </c>
      <c r="AB8834">
        <v>4</v>
      </c>
      <c r="AC8834">
        <v>0</v>
      </c>
      <c r="AD8834">
        <v>2</v>
      </c>
      <c r="AE8834">
        <v>1</v>
      </c>
      <c r="AF8834">
        <v>1</v>
      </c>
      <c r="AG8834">
        <v>106303.4</v>
      </c>
      <c r="AH8834">
        <v>0</v>
      </c>
    </row>
    <row r="8835" spans="21:34" x14ac:dyDescent="0.25">
      <c r="U8835">
        <v>8834</v>
      </c>
      <c r="V8835">
        <v>15760873</v>
      </c>
      <c r="W8835" t="s">
        <v>679</v>
      </c>
      <c r="X8835">
        <v>594</v>
      </c>
      <c r="Y8835" t="s">
        <v>374</v>
      </c>
      <c r="Z8835" t="s">
        <v>436</v>
      </c>
      <c r="AA8835">
        <v>50</v>
      </c>
      <c r="AB8835">
        <v>7</v>
      </c>
      <c r="AC8835">
        <v>81310.34</v>
      </c>
      <c r="AD8835">
        <v>1</v>
      </c>
      <c r="AE8835">
        <v>1</v>
      </c>
      <c r="AF8835">
        <v>1</v>
      </c>
      <c r="AG8835">
        <v>183868.01</v>
      </c>
      <c r="AH8835">
        <v>0</v>
      </c>
    </row>
    <row r="8836" spans="21:34" x14ac:dyDescent="0.25">
      <c r="U8836">
        <v>8835</v>
      </c>
      <c r="V8836">
        <v>15794178</v>
      </c>
      <c r="W8836" t="s">
        <v>3406</v>
      </c>
      <c r="X8836">
        <v>657</v>
      </c>
      <c r="Y8836" t="s">
        <v>374</v>
      </c>
      <c r="Z8836" t="s">
        <v>436</v>
      </c>
      <c r="AA8836">
        <v>34</v>
      </c>
      <c r="AB8836">
        <v>3</v>
      </c>
      <c r="AC8836">
        <v>107136.6</v>
      </c>
      <c r="AD8836">
        <v>1</v>
      </c>
      <c r="AE8836">
        <v>1</v>
      </c>
      <c r="AF8836">
        <v>0</v>
      </c>
      <c r="AG8836">
        <v>153895.46</v>
      </c>
      <c r="AH8836">
        <v>0</v>
      </c>
    </row>
    <row r="8837" spans="21:34" x14ac:dyDescent="0.25">
      <c r="U8837">
        <v>8836</v>
      </c>
      <c r="V8837">
        <v>15589361</v>
      </c>
      <c r="W8837" t="s">
        <v>2699</v>
      </c>
      <c r="X8837">
        <v>716</v>
      </c>
      <c r="Y8837" t="s">
        <v>376</v>
      </c>
      <c r="Z8837" t="s">
        <v>436</v>
      </c>
      <c r="AA8837">
        <v>34</v>
      </c>
      <c r="AB8837">
        <v>9</v>
      </c>
      <c r="AC8837">
        <v>0</v>
      </c>
      <c r="AD8837">
        <v>1</v>
      </c>
      <c r="AE8837">
        <v>1</v>
      </c>
      <c r="AF8837">
        <v>1</v>
      </c>
      <c r="AG8837">
        <v>66695.710000000006</v>
      </c>
      <c r="AH8837">
        <v>0</v>
      </c>
    </row>
    <row r="8838" spans="21:34" x14ac:dyDescent="0.25">
      <c r="U8838">
        <v>8837</v>
      </c>
      <c r="V8838">
        <v>15662483</v>
      </c>
      <c r="W8838" t="s">
        <v>755</v>
      </c>
      <c r="X8838">
        <v>850</v>
      </c>
      <c r="Y8838" t="s">
        <v>374</v>
      </c>
      <c r="Z8838" t="s">
        <v>436</v>
      </c>
      <c r="AA8838">
        <v>43</v>
      </c>
      <c r="AB8838">
        <v>7</v>
      </c>
      <c r="AC8838">
        <v>0</v>
      </c>
      <c r="AD8838">
        <v>2</v>
      </c>
      <c r="AE8838">
        <v>1</v>
      </c>
      <c r="AF8838">
        <v>1</v>
      </c>
      <c r="AG8838">
        <v>173851.11</v>
      </c>
      <c r="AH8838">
        <v>0</v>
      </c>
    </row>
    <row r="8839" spans="21:34" x14ac:dyDescent="0.25">
      <c r="U8839">
        <v>8838</v>
      </c>
      <c r="V8839">
        <v>15809736</v>
      </c>
      <c r="W8839" t="s">
        <v>3407</v>
      </c>
      <c r="X8839">
        <v>664</v>
      </c>
      <c r="Y8839" t="s">
        <v>374</v>
      </c>
      <c r="Z8839" t="s">
        <v>436</v>
      </c>
      <c r="AA8839">
        <v>46</v>
      </c>
      <c r="AB8839">
        <v>2</v>
      </c>
      <c r="AC8839">
        <v>0</v>
      </c>
      <c r="AD8839">
        <v>1</v>
      </c>
      <c r="AE8839">
        <v>1</v>
      </c>
      <c r="AF8839">
        <v>1</v>
      </c>
      <c r="AG8839">
        <v>177423.02</v>
      </c>
      <c r="AH8839">
        <v>1</v>
      </c>
    </row>
    <row r="8840" spans="21:34" x14ac:dyDescent="0.25">
      <c r="U8840">
        <v>8839</v>
      </c>
      <c r="V8840">
        <v>15731148</v>
      </c>
      <c r="W8840" t="s">
        <v>2539</v>
      </c>
      <c r="X8840">
        <v>558</v>
      </c>
      <c r="Y8840" t="s">
        <v>374</v>
      </c>
      <c r="Z8840" t="s">
        <v>436</v>
      </c>
      <c r="AA8840">
        <v>33</v>
      </c>
      <c r="AB8840">
        <v>0</v>
      </c>
      <c r="AC8840">
        <v>108477.49</v>
      </c>
      <c r="AD8840">
        <v>1</v>
      </c>
      <c r="AE8840">
        <v>1</v>
      </c>
      <c r="AF8840">
        <v>1</v>
      </c>
      <c r="AG8840">
        <v>109096.71</v>
      </c>
      <c r="AH8840">
        <v>1</v>
      </c>
    </row>
    <row r="8841" spans="21:34" x14ac:dyDescent="0.25">
      <c r="U8841">
        <v>8840</v>
      </c>
      <c r="V8841">
        <v>15774328</v>
      </c>
      <c r="W8841" t="s">
        <v>647</v>
      </c>
      <c r="X8841">
        <v>606</v>
      </c>
      <c r="Y8841" t="s">
        <v>378</v>
      </c>
      <c r="Z8841" t="s">
        <v>436</v>
      </c>
      <c r="AA8841">
        <v>40</v>
      </c>
      <c r="AB8841">
        <v>1</v>
      </c>
      <c r="AC8841">
        <v>144757.97</v>
      </c>
      <c r="AD8841">
        <v>2</v>
      </c>
      <c r="AE8841">
        <v>1</v>
      </c>
      <c r="AF8841">
        <v>1</v>
      </c>
      <c r="AG8841">
        <v>166656.18</v>
      </c>
      <c r="AH8841">
        <v>0</v>
      </c>
    </row>
    <row r="8842" spans="21:34" x14ac:dyDescent="0.25">
      <c r="U8842">
        <v>8841</v>
      </c>
      <c r="V8842">
        <v>15646969</v>
      </c>
      <c r="W8842" t="s">
        <v>1925</v>
      </c>
      <c r="X8842">
        <v>776</v>
      </c>
      <c r="Y8842" t="s">
        <v>376</v>
      </c>
      <c r="Z8842" t="s">
        <v>436</v>
      </c>
      <c r="AA8842">
        <v>33</v>
      </c>
      <c r="AB8842">
        <v>2</v>
      </c>
      <c r="AC8842">
        <v>0</v>
      </c>
      <c r="AD8842">
        <v>2</v>
      </c>
      <c r="AE8842">
        <v>1</v>
      </c>
      <c r="AF8842">
        <v>1</v>
      </c>
      <c r="AG8842">
        <v>176921</v>
      </c>
      <c r="AH8842">
        <v>0</v>
      </c>
    </row>
    <row r="8843" spans="21:34" x14ac:dyDescent="0.25">
      <c r="U8843">
        <v>8842</v>
      </c>
      <c r="V8843">
        <v>15718769</v>
      </c>
      <c r="W8843" t="s">
        <v>1127</v>
      </c>
      <c r="X8843">
        <v>557</v>
      </c>
      <c r="Y8843" t="s">
        <v>376</v>
      </c>
      <c r="Z8843" t="s">
        <v>436</v>
      </c>
      <c r="AA8843">
        <v>36</v>
      </c>
      <c r="AB8843">
        <v>1</v>
      </c>
      <c r="AC8843">
        <v>113110.26</v>
      </c>
      <c r="AD8843">
        <v>1</v>
      </c>
      <c r="AE8843">
        <v>1</v>
      </c>
      <c r="AF8843">
        <v>0</v>
      </c>
      <c r="AG8843">
        <v>98413.1</v>
      </c>
      <c r="AH8843">
        <v>0</v>
      </c>
    </row>
    <row r="8844" spans="21:34" x14ac:dyDescent="0.25">
      <c r="U8844">
        <v>8843</v>
      </c>
      <c r="V8844">
        <v>15610226</v>
      </c>
      <c r="W8844" t="s">
        <v>1841</v>
      </c>
      <c r="X8844">
        <v>614</v>
      </c>
      <c r="Y8844" t="s">
        <v>374</v>
      </c>
      <c r="Z8844" t="s">
        <v>437</v>
      </c>
      <c r="AA8844">
        <v>27</v>
      </c>
      <c r="AB8844">
        <v>9</v>
      </c>
      <c r="AC8844">
        <v>106414.57</v>
      </c>
      <c r="AD8844">
        <v>2</v>
      </c>
      <c r="AE8844">
        <v>0</v>
      </c>
      <c r="AF8844">
        <v>0</v>
      </c>
      <c r="AG8844">
        <v>77500.81</v>
      </c>
      <c r="AH8844">
        <v>0</v>
      </c>
    </row>
    <row r="8845" spans="21:34" x14ac:dyDescent="0.25">
      <c r="U8845">
        <v>8844</v>
      </c>
      <c r="V8845">
        <v>15616270</v>
      </c>
      <c r="W8845" t="s">
        <v>2117</v>
      </c>
      <c r="X8845">
        <v>620</v>
      </c>
      <c r="Y8845" t="s">
        <v>376</v>
      </c>
      <c r="Z8845" t="s">
        <v>436</v>
      </c>
      <c r="AA8845">
        <v>42</v>
      </c>
      <c r="AB8845">
        <v>4</v>
      </c>
      <c r="AC8845">
        <v>106920.91</v>
      </c>
      <c r="AD8845">
        <v>1</v>
      </c>
      <c r="AE8845">
        <v>0</v>
      </c>
      <c r="AF8845">
        <v>1</v>
      </c>
      <c r="AG8845">
        <v>119747.08</v>
      </c>
      <c r="AH8845">
        <v>0</v>
      </c>
    </row>
    <row r="8846" spans="21:34" x14ac:dyDescent="0.25">
      <c r="U8846">
        <v>8845</v>
      </c>
      <c r="V8846">
        <v>15790717</v>
      </c>
      <c r="W8846" t="s">
        <v>1498</v>
      </c>
      <c r="X8846">
        <v>695</v>
      </c>
      <c r="Y8846" t="s">
        <v>376</v>
      </c>
      <c r="Z8846" t="s">
        <v>436</v>
      </c>
      <c r="AA8846">
        <v>35</v>
      </c>
      <c r="AB8846">
        <v>7</v>
      </c>
      <c r="AC8846">
        <v>0</v>
      </c>
      <c r="AD8846">
        <v>2</v>
      </c>
      <c r="AE8846">
        <v>1</v>
      </c>
      <c r="AF8846">
        <v>0</v>
      </c>
      <c r="AG8846">
        <v>160387.98000000001</v>
      </c>
      <c r="AH8846">
        <v>0</v>
      </c>
    </row>
    <row r="8847" spans="21:34" x14ac:dyDescent="0.25">
      <c r="U8847">
        <v>8846</v>
      </c>
      <c r="V8847">
        <v>15635703</v>
      </c>
      <c r="W8847" t="s">
        <v>649</v>
      </c>
      <c r="X8847">
        <v>729</v>
      </c>
      <c r="Y8847" t="s">
        <v>378</v>
      </c>
      <c r="Z8847" t="s">
        <v>437</v>
      </c>
      <c r="AA8847">
        <v>39</v>
      </c>
      <c r="AB8847">
        <v>1</v>
      </c>
      <c r="AC8847">
        <v>131513.26</v>
      </c>
      <c r="AD8847">
        <v>1</v>
      </c>
      <c r="AE8847">
        <v>1</v>
      </c>
      <c r="AF8847">
        <v>1</v>
      </c>
      <c r="AG8847">
        <v>193715</v>
      </c>
      <c r="AH8847">
        <v>0</v>
      </c>
    </row>
    <row r="8848" spans="21:34" x14ac:dyDescent="0.25">
      <c r="U8848">
        <v>8847</v>
      </c>
      <c r="V8848">
        <v>15616365</v>
      </c>
      <c r="W8848" t="s">
        <v>1048</v>
      </c>
      <c r="X8848">
        <v>571</v>
      </c>
      <c r="Y8848" t="s">
        <v>374</v>
      </c>
      <c r="Z8848" t="s">
        <v>437</v>
      </c>
      <c r="AA8848">
        <v>53</v>
      </c>
      <c r="AB8848">
        <v>2</v>
      </c>
      <c r="AC8848">
        <v>0</v>
      </c>
      <c r="AD8848">
        <v>2</v>
      </c>
      <c r="AE8848">
        <v>1</v>
      </c>
      <c r="AF8848">
        <v>0</v>
      </c>
      <c r="AG8848">
        <v>28045.77</v>
      </c>
      <c r="AH8848">
        <v>0</v>
      </c>
    </row>
    <row r="8849" spans="21:34" x14ac:dyDescent="0.25">
      <c r="U8849">
        <v>8848</v>
      </c>
      <c r="V8849">
        <v>15630244</v>
      </c>
      <c r="W8849" t="s">
        <v>649</v>
      </c>
      <c r="X8849">
        <v>457</v>
      </c>
      <c r="Y8849" t="s">
        <v>374</v>
      </c>
      <c r="Z8849" t="s">
        <v>436</v>
      </c>
      <c r="AA8849">
        <v>40</v>
      </c>
      <c r="AB8849">
        <v>10</v>
      </c>
      <c r="AC8849">
        <v>134320.23000000001</v>
      </c>
      <c r="AD8849">
        <v>2</v>
      </c>
      <c r="AE8849">
        <v>1</v>
      </c>
      <c r="AF8849">
        <v>0</v>
      </c>
      <c r="AG8849">
        <v>150757.35</v>
      </c>
      <c r="AH8849">
        <v>0</v>
      </c>
    </row>
    <row r="8850" spans="21:34" x14ac:dyDescent="0.25">
      <c r="U8850">
        <v>8849</v>
      </c>
      <c r="V8850">
        <v>15734714</v>
      </c>
      <c r="W8850" t="s">
        <v>1763</v>
      </c>
      <c r="X8850">
        <v>559</v>
      </c>
      <c r="Y8850" t="s">
        <v>374</v>
      </c>
      <c r="Z8850" t="s">
        <v>437</v>
      </c>
      <c r="AA8850">
        <v>29</v>
      </c>
      <c r="AB8850">
        <v>3</v>
      </c>
      <c r="AC8850">
        <v>79715.360000000001</v>
      </c>
      <c r="AD8850">
        <v>1</v>
      </c>
      <c r="AE8850">
        <v>1</v>
      </c>
      <c r="AF8850">
        <v>0</v>
      </c>
      <c r="AG8850">
        <v>82252.28</v>
      </c>
      <c r="AH8850">
        <v>0</v>
      </c>
    </row>
    <row r="8851" spans="21:34" x14ac:dyDescent="0.25">
      <c r="U8851">
        <v>8850</v>
      </c>
      <c r="V8851">
        <v>15721433</v>
      </c>
      <c r="W8851" t="s">
        <v>3408</v>
      </c>
      <c r="X8851">
        <v>664</v>
      </c>
      <c r="Y8851" t="s">
        <v>374</v>
      </c>
      <c r="Z8851" t="s">
        <v>437</v>
      </c>
      <c r="AA8851">
        <v>38</v>
      </c>
      <c r="AB8851">
        <v>4</v>
      </c>
      <c r="AC8851">
        <v>74306.19</v>
      </c>
      <c r="AD8851">
        <v>2</v>
      </c>
      <c r="AE8851">
        <v>1</v>
      </c>
      <c r="AF8851">
        <v>0</v>
      </c>
      <c r="AG8851">
        <v>154395.56</v>
      </c>
      <c r="AH8851">
        <v>0</v>
      </c>
    </row>
    <row r="8852" spans="21:34" x14ac:dyDescent="0.25">
      <c r="U8852">
        <v>8851</v>
      </c>
      <c r="V8852">
        <v>15590201</v>
      </c>
      <c r="W8852" t="s">
        <v>737</v>
      </c>
      <c r="X8852">
        <v>500</v>
      </c>
      <c r="Y8852" t="s">
        <v>376</v>
      </c>
      <c r="Z8852" t="s">
        <v>437</v>
      </c>
      <c r="AA8852">
        <v>50</v>
      </c>
      <c r="AB8852">
        <v>5</v>
      </c>
      <c r="AC8852">
        <v>0</v>
      </c>
      <c r="AD8852">
        <v>4</v>
      </c>
      <c r="AE8852">
        <v>1</v>
      </c>
      <c r="AF8852">
        <v>1</v>
      </c>
      <c r="AG8852">
        <v>83866.350000000006</v>
      </c>
      <c r="AH8852">
        <v>1</v>
      </c>
    </row>
    <row r="8853" spans="21:34" x14ac:dyDescent="0.25">
      <c r="U8853">
        <v>8852</v>
      </c>
      <c r="V8853">
        <v>15590828</v>
      </c>
      <c r="W8853" t="s">
        <v>2577</v>
      </c>
      <c r="X8853">
        <v>782</v>
      </c>
      <c r="Y8853" t="s">
        <v>378</v>
      </c>
      <c r="Z8853" t="s">
        <v>436</v>
      </c>
      <c r="AA8853">
        <v>42</v>
      </c>
      <c r="AB8853">
        <v>7</v>
      </c>
      <c r="AC8853">
        <v>126428.38</v>
      </c>
      <c r="AD8853">
        <v>1</v>
      </c>
      <c r="AE8853">
        <v>1</v>
      </c>
      <c r="AF8853">
        <v>0</v>
      </c>
      <c r="AG8853">
        <v>39830.1</v>
      </c>
      <c r="AH8853">
        <v>0</v>
      </c>
    </row>
    <row r="8854" spans="21:34" x14ac:dyDescent="0.25">
      <c r="U8854">
        <v>8853</v>
      </c>
      <c r="V8854">
        <v>15752097</v>
      </c>
      <c r="W8854" t="s">
        <v>897</v>
      </c>
      <c r="X8854">
        <v>708</v>
      </c>
      <c r="Y8854" t="s">
        <v>376</v>
      </c>
      <c r="Z8854" t="s">
        <v>436</v>
      </c>
      <c r="AA8854">
        <v>38</v>
      </c>
      <c r="AB8854">
        <v>8</v>
      </c>
      <c r="AC8854">
        <v>99640.89</v>
      </c>
      <c r="AD8854">
        <v>1</v>
      </c>
      <c r="AE8854">
        <v>1</v>
      </c>
      <c r="AF8854">
        <v>0</v>
      </c>
      <c r="AG8854">
        <v>12429.22</v>
      </c>
      <c r="AH8854">
        <v>0</v>
      </c>
    </row>
    <row r="8855" spans="21:34" x14ac:dyDescent="0.25">
      <c r="U8855">
        <v>8854</v>
      </c>
      <c r="V8855">
        <v>15800031</v>
      </c>
      <c r="W8855" t="s">
        <v>74</v>
      </c>
      <c r="X8855">
        <v>681</v>
      </c>
      <c r="Y8855" t="s">
        <v>374</v>
      </c>
      <c r="Z8855" t="s">
        <v>436</v>
      </c>
      <c r="AA8855">
        <v>43</v>
      </c>
      <c r="AB8855">
        <v>3</v>
      </c>
      <c r="AC8855">
        <v>66338.679999999993</v>
      </c>
      <c r="AD8855">
        <v>1</v>
      </c>
      <c r="AE8855">
        <v>1</v>
      </c>
      <c r="AF8855">
        <v>1</v>
      </c>
      <c r="AG8855">
        <v>18772.5</v>
      </c>
      <c r="AH8855">
        <v>1</v>
      </c>
    </row>
    <row r="8856" spans="21:34" x14ac:dyDescent="0.25">
      <c r="U8856">
        <v>8855</v>
      </c>
      <c r="V8856">
        <v>15630857</v>
      </c>
      <c r="W8856" t="s">
        <v>759</v>
      </c>
      <c r="X8856">
        <v>674</v>
      </c>
      <c r="Y8856" t="s">
        <v>376</v>
      </c>
      <c r="Z8856" t="s">
        <v>437</v>
      </c>
      <c r="AA8856">
        <v>39</v>
      </c>
      <c r="AB8856">
        <v>6</v>
      </c>
      <c r="AC8856">
        <v>0</v>
      </c>
      <c r="AD8856">
        <v>2</v>
      </c>
      <c r="AE8856">
        <v>1</v>
      </c>
      <c r="AF8856">
        <v>1</v>
      </c>
      <c r="AG8856">
        <v>9574.83</v>
      </c>
      <c r="AH8856">
        <v>0</v>
      </c>
    </row>
    <row r="8857" spans="21:34" x14ac:dyDescent="0.25">
      <c r="U8857">
        <v>8856</v>
      </c>
      <c r="V8857">
        <v>15689953</v>
      </c>
      <c r="W8857" t="s">
        <v>896</v>
      </c>
      <c r="X8857">
        <v>697</v>
      </c>
      <c r="Y8857" t="s">
        <v>376</v>
      </c>
      <c r="Z8857" t="s">
        <v>436</v>
      </c>
      <c r="AA8857">
        <v>43</v>
      </c>
      <c r="AB8857">
        <v>10</v>
      </c>
      <c r="AC8857">
        <v>128226.37</v>
      </c>
      <c r="AD8857">
        <v>1</v>
      </c>
      <c r="AE8857">
        <v>0</v>
      </c>
      <c r="AF8857">
        <v>0</v>
      </c>
      <c r="AG8857">
        <v>188486.94</v>
      </c>
      <c r="AH8857">
        <v>0</v>
      </c>
    </row>
    <row r="8858" spans="21:34" x14ac:dyDescent="0.25">
      <c r="U8858">
        <v>8857</v>
      </c>
      <c r="V8858">
        <v>15759733</v>
      </c>
      <c r="W8858" t="s">
        <v>1147</v>
      </c>
      <c r="X8858">
        <v>774</v>
      </c>
      <c r="Y8858" t="s">
        <v>374</v>
      </c>
      <c r="Z8858" t="s">
        <v>437</v>
      </c>
      <c r="AA8858">
        <v>26</v>
      </c>
      <c r="AB8858">
        <v>5</v>
      </c>
      <c r="AC8858">
        <v>0</v>
      </c>
      <c r="AD8858">
        <v>2</v>
      </c>
      <c r="AE8858">
        <v>1</v>
      </c>
      <c r="AF8858">
        <v>1</v>
      </c>
      <c r="AG8858">
        <v>64716.08</v>
      </c>
      <c r="AH8858">
        <v>0</v>
      </c>
    </row>
    <row r="8859" spans="21:34" x14ac:dyDescent="0.25">
      <c r="U8859">
        <v>8858</v>
      </c>
      <c r="V8859">
        <v>15810826</v>
      </c>
      <c r="W8859" t="s">
        <v>2101</v>
      </c>
      <c r="X8859">
        <v>624</v>
      </c>
      <c r="Y8859" t="s">
        <v>374</v>
      </c>
      <c r="Z8859" t="s">
        <v>436</v>
      </c>
      <c r="AA8859">
        <v>36</v>
      </c>
      <c r="AB8859">
        <v>6</v>
      </c>
      <c r="AC8859">
        <v>0</v>
      </c>
      <c r="AD8859">
        <v>2</v>
      </c>
      <c r="AE8859">
        <v>0</v>
      </c>
      <c r="AF8859">
        <v>0</v>
      </c>
      <c r="AG8859">
        <v>84749.96</v>
      </c>
      <c r="AH8859">
        <v>0</v>
      </c>
    </row>
    <row r="8860" spans="21:34" x14ac:dyDescent="0.25">
      <c r="U8860">
        <v>8859</v>
      </c>
      <c r="V8860">
        <v>15668009</v>
      </c>
      <c r="W8860" t="s">
        <v>3409</v>
      </c>
      <c r="X8860">
        <v>747</v>
      </c>
      <c r="Y8860" t="s">
        <v>376</v>
      </c>
      <c r="Z8860" t="s">
        <v>436</v>
      </c>
      <c r="AA8860">
        <v>37</v>
      </c>
      <c r="AB8860">
        <v>1</v>
      </c>
      <c r="AC8860">
        <v>0</v>
      </c>
      <c r="AD8860">
        <v>2</v>
      </c>
      <c r="AE8860">
        <v>0</v>
      </c>
      <c r="AF8860">
        <v>1</v>
      </c>
      <c r="AG8860">
        <v>180551.76</v>
      </c>
      <c r="AH8860">
        <v>0</v>
      </c>
    </row>
    <row r="8861" spans="21:34" x14ac:dyDescent="0.25">
      <c r="U8861">
        <v>8860</v>
      </c>
      <c r="V8861">
        <v>15743456</v>
      </c>
      <c r="W8861" t="s">
        <v>3410</v>
      </c>
      <c r="X8861">
        <v>715</v>
      </c>
      <c r="Y8861" t="s">
        <v>374</v>
      </c>
      <c r="Z8861" t="s">
        <v>437</v>
      </c>
      <c r="AA8861">
        <v>32</v>
      </c>
      <c r="AB8861">
        <v>10</v>
      </c>
      <c r="AC8861">
        <v>0</v>
      </c>
      <c r="AD8861">
        <v>2</v>
      </c>
      <c r="AE8861">
        <v>1</v>
      </c>
      <c r="AF8861">
        <v>0</v>
      </c>
      <c r="AG8861">
        <v>60907.49</v>
      </c>
      <c r="AH8861">
        <v>0</v>
      </c>
    </row>
    <row r="8862" spans="21:34" x14ac:dyDescent="0.25">
      <c r="U8862">
        <v>8861</v>
      </c>
      <c r="V8862">
        <v>15725762</v>
      </c>
      <c r="W8862" t="s">
        <v>1960</v>
      </c>
      <c r="X8862">
        <v>808</v>
      </c>
      <c r="Y8862" t="s">
        <v>374</v>
      </c>
      <c r="Z8862" t="s">
        <v>436</v>
      </c>
      <c r="AA8862">
        <v>24</v>
      </c>
      <c r="AB8862">
        <v>4</v>
      </c>
      <c r="AC8862">
        <v>122168.65</v>
      </c>
      <c r="AD8862">
        <v>1</v>
      </c>
      <c r="AE8862">
        <v>1</v>
      </c>
      <c r="AF8862">
        <v>0</v>
      </c>
      <c r="AG8862">
        <v>174107.04</v>
      </c>
      <c r="AH8862">
        <v>0</v>
      </c>
    </row>
    <row r="8863" spans="21:34" x14ac:dyDescent="0.25">
      <c r="U8863">
        <v>8862</v>
      </c>
      <c r="V8863">
        <v>15761713</v>
      </c>
      <c r="W8863" t="s">
        <v>1248</v>
      </c>
      <c r="X8863">
        <v>678</v>
      </c>
      <c r="Y8863" t="s">
        <v>374</v>
      </c>
      <c r="Z8863" t="s">
        <v>437</v>
      </c>
      <c r="AA8863">
        <v>43</v>
      </c>
      <c r="AB8863">
        <v>7</v>
      </c>
      <c r="AC8863">
        <v>178074.33</v>
      </c>
      <c r="AD8863">
        <v>1</v>
      </c>
      <c r="AE8863">
        <v>0</v>
      </c>
      <c r="AF8863">
        <v>0</v>
      </c>
      <c r="AG8863">
        <v>110405.9</v>
      </c>
      <c r="AH8863">
        <v>0</v>
      </c>
    </row>
    <row r="8864" spans="21:34" x14ac:dyDescent="0.25">
      <c r="U8864">
        <v>8863</v>
      </c>
      <c r="V8864">
        <v>15769246</v>
      </c>
      <c r="W8864" t="s">
        <v>1849</v>
      </c>
      <c r="X8864">
        <v>813</v>
      </c>
      <c r="Y8864" t="s">
        <v>378</v>
      </c>
      <c r="Z8864" t="s">
        <v>436</v>
      </c>
      <c r="AA8864">
        <v>59</v>
      </c>
      <c r="AB8864">
        <v>2</v>
      </c>
      <c r="AC8864">
        <v>135078.41</v>
      </c>
      <c r="AD8864">
        <v>1</v>
      </c>
      <c r="AE8864">
        <v>1</v>
      </c>
      <c r="AF8864">
        <v>0</v>
      </c>
      <c r="AG8864">
        <v>187636.06</v>
      </c>
      <c r="AH8864">
        <v>1</v>
      </c>
    </row>
    <row r="8865" spans="21:34" x14ac:dyDescent="0.25">
      <c r="U8865">
        <v>8864</v>
      </c>
      <c r="V8865">
        <v>15781129</v>
      </c>
      <c r="W8865" t="s">
        <v>3411</v>
      </c>
      <c r="X8865">
        <v>687</v>
      </c>
      <c r="Y8865" t="s">
        <v>376</v>
      </c>
      <c r="Z8865" t="s">
        <v>436</v>
      </c>
      <c r="AA8865">
        <v>38</v>
      </c>
      <c r="AB8865">
        <v>8</v>
      </c>
      <c r="AC8865">
        <v>69434.399999999994</v>
      </c>
      <c r="AD8865">
        <v>2</v>
      </c>
      <c r="AE8865">
        <v>1</v>
      </c>
      <c r="AF8865">
        <v>1</v>
      </c>
      <c r="AG8865">
        <v>66580.13</v>
      </c>
      <c r="AH8865">
        <v>1</v>
      </c>
    </row>
    <row r="8866" spans="21:34" x14ac:dyDescent="0.25">
      <c r="U8866">
        <v>8865</v>
      </c>
      <c r="V8866">
        <v>15599124</v>
      </c>
      <c r="W8866" t="s">
        <v>841</v>
      </c>
      <c r="X8866">
        <v>832</v>
      </c>
      <c r="Y8866" t="s">
        <v>374</v>
      </c>
      <c r="Z8866" t="s">
        <v>437</v>
      </c>
      <c r="AA8866">
        <v>29</v>
      </c>
      <c r="AB8866">
        <v>5</v>
      </c>
      <c r="AC8866">
        <v>0</v>
      </c>
      <c r="AD8866">
        <v>2</v>
      </c>
      <c r="AE8866">
        <v>1</v>
      </c>
      <c r="AF8866">
        <v>0</v>
      </c>
      <c r="AG8866">
        <v>178779.51999999999</v>
      </c>
      <c r="AH8866">
        <v>0</v>
      </c>
    </row>
    <row r="8867" spans="21:34" x14ac:dyDescent="0.25">
      <c r="U8867">
        <v>8866</v>
      </c>
      <c r="V8867">
        <v>15639004</v>
      </c>
      <c r="W8867" t="s">
        <v>830</v>
      </c>
      <c r="X8867">
        <v>668</v>
      </c>
      <c r="Y8867" t="s">
        <v>374</v>
      </c>
      <c r="Z8867" t="s">
        <v>436</v>
      </c>
      <c r="AA8867">
        <v>72</v>
      </c>
      <c r="AB8867">
        <v>2</v>
      </c>
      <c r="AC8867">
        <v>0</v>
      </c>
      <c r="AD8867">
        <v>2</v>
      </c>
      <c r="AE8867">
        <v>1</v>
      </c>
      <c r="AF8867">
        <v>1</v>
      </c>
      <c r="AG8867">
        <v>70783.61</v>
      </c>
      <c r="AH8867">
        <v>0</v>
      </c>
    </row>
    <row r="8868" spans="21:34" x14ac:dyDescent="0.25">
      <c r="U8868">
        <v>8867</v>
      </c>
      <c r="V8868">
        <v>15810995</v>
      </c>
      <c r="W8868" t="s">
        <v>1321</v>
      </c>
      <c r="X8868">
        <v>526</v>
      </c>
      <c r="Y8868" t="s">
        <v>378</v>
      </c>
      <c r="Z8868" t="s">
        <v>436</v>
      </c>
      <c r="AA8868">
        <v>34</v>
      </c>
      <c r="AB8868">
        <v>3</v>
      </c>
      <c r="AC8868">
        <v>122726.56</v>
      </c>
      <c r="AD8868">
        <v>1</v>
      </c>
      <c r="AE8868">
        <v>1</v>
      </c>
      <c r="AF8868">
        <v>1</v>
      </c>
      <c r="AG8868">
        <v>46772.36</v>
      </c>
      <c r="AH8868">
        <v>0</v>
      </c>
    </row>
    <row r="8869" spans="21:34" x14ac:dyDescent="0.25">
      <c r="U8869">
        <v>8868</v>
      </c>
      <c r="V8869">
        <v>15653773</v>
      </c>
      <c r="W8869" t="s">
        <v>1233</v>
      </c>
      <c r="X8869">
        <v>457</v>
      </c>
      <c r="Y8869" t="s">
        <v>374</v>
      </c>
      <c r="Z8869" t="s">
        <v>437</v>
      </c>
      <c r="AA8869">
        <v>38</v>
      </c>
      <c r="AB8869">
        <v>7</v>
      </c>
      <c r="AC8869">
        <v>164496.99</v>
      </c>
      <c r="AD8869">
        <v>1</v>
      </c>
      <c r="AE8869">
        <v>1</v>
      </c>
      <c r="AF8869">
        <v>1</v>
      </c>
      <c r="AG8869">
        <v>163327.26999999999</v>
      </c>
      <c r="AH8869">
        <v>0</v>
      </c>
    </row>
    <row r="8870" spans="21:34" x14ac:dyDescent="0.25">
      <c r="U8870">
        <v>8869</v>
      </c>
      <c r="V8870">
        <v>15708357</v>
      </c>
      <c r="W8870" t="s">
        <v>1422</v>
      </c>
      <c r="X8870">
        <v>649</v>
      </c>
      <c r="Y8870" t="s">
        <v>376</v>
      </c>
      <c r="Z8870" t="s">
        <v>437</v>
      </c>
      <c r="AA8870">
        <v>38</v>
      </c>
      <c r="AB8870">
        <v>8</v>
      </c>
      <c r="AC8870">
        <v>0</v>
      </c>
      <c r="AD8870">
        <v>1</v>
      </c>
      <c r="AE8870">
        <v>1</v>
      </c>
      <c r="AF8870">
        <v>0</v>
      </c>
      <c r="AG8870">
        <v>103760.53</v>
      </c>
      <c r="AH8870">
        <v>0</v>
      </c>
    </row>
    <row r="8871" spans="21:34" x14ac:dyDescent="0.25">
      <c r="U8871">
        <v>8870</v>
      </c>
      <c r="V8871">
        <v>15733597</v>
      </c>
      <c r="W8871" t="s">
        <v>1349</v>
      </c>
      <c r="X8871">
        <v>669</v>
      </c>
      <c r="Y8871" t="s">
        <v>374</v>
      </c>
      <c r="Z8871" t="s">
        <v>437</v>
      </c>
      <c r="AA8871">
        <v>41</v>
      </c>
      <c r="AB8871">
        <v>0</v>
      </c>
      <c r="AC8871">
        <v>150219.41</v>
      </c>
      <c r="AD8871">
        <v>2</v>
      </c>
      <c r="AE8871">
        <v>0</v>
      </c>
      <c r="AF8871">
        <v>0</v>
      </c>
      <c r="AG8871">
        <v>107839.03</v>
      </c>
      <c r="AH8871">
        <v>0</v>
      </c>
    </row>
    <row r="8872" spans="21:34" x14ac:dyDescent="0.25">
      <c r="U8872">
        <v>8871</v>
      </c>
      <c r="V8872">
        <v>15789560</v>
      </c>
      <c r="W8872" t="s">
        <v>705</v>
      </c>
      <c r="X8872">
        <v>668</v>
      </c>
      <c r="Y8872" t="s">
        <v>374</v>
      </c>
      <c r="Z8872" t="s">
        <v>436</v>
      </c>
      <c r="AA8872">
        <v>42</v>
      </c>
      <c r="AB8872">
        <v>8</v>
      </c>
      <c r="AC8872">
        <v>187534.79</v>
      </c>
      <c r="AD8872">
        <v>1</v>
      </c>
      <c r="AE8872">
        <v>1</v>
      </c>
      <c r="AF8872">
        <v>1</v>
      </c>
      <c r="AG8872">
        <v>32900.410000000003</v>
      </c>
      <c r="AH8872">
        <v>1</v>
      </c>
    </row>
    <row r="8873" spans="21:34" x14ac:dyDescent="0.25">
      <c r="U8873">
        <v>8872</v>
      </c>
      <c r="V8873">
        <v>15699524</v>
      </c>
      <c r="W8873" t="s">
        <v>1173</v>
      </c>
      <c r="X8873">
        <v>466</v>
      </c>
      <c r="Y8873" t="s">
        <v>374</v>
      </c>
      <c r="Z8873" t="s">
        <v>437</v>
      </c>
      <c r="AA8873">
        <v>30</v>
      </c>
      <c r="AB8873">
        <v>3</v>
      </c>
      <c r="AC8873">
        <v>0</v>
      </c>
      <c r="AD8873">
        <v>1</v>
      </c>
      <c r="AE8873">
        <v>1</v>
      </c>
      <c r="AF8873">
        <v>0</v>
      </c>
      <c r="AG8873">
        <v>193984.6</v>
      </c>
      <c r="AH8873">
        <v>0</v>
      </c>
    </row>
    <row r="8874" spans="21:34" x14ac:dyDescent="0.25">
      <c r="U8874">
        <v>8873</v>
      </c>
      <c r="V8874">
        <v>15626475</v>
      </c>
      <c r="W8874" t="s">
        <v>3412</v>
      </c>
      <c r="X8874">
        <v>685</v>
      </c>
      <c r="Y8874" t="s">
        <v>374</v>
      </c>
      <c r="Z8874" t="s">
        <v>436</v>
      </c>
      <c r="AA8874">
        <v>30</v>
      </c>
      <c r="AB8874">
        <v>2</v>
      </c>
      <c r="AC8874">
        <v>0</v>
      </c>
      <c r="AD8874">
        <v>2</v>
      </c>
      <c r="AE8874">
        <v>1</v>
      </c>
      <c r="AF8874">
        <v>1</v>
      </c>
      <c r="AG8874">
        <v>140889.32</v>
      </c>
      <c r="AH8874">
        <v>0</v>
      </c>
    </row>
    <row r="8875" spans="21:34" x14ac:dyDescent="0.25">
      <c r="U8875">
        <v>8874</v>
      </c>
      <c r="V8875">
        <v>15810839</v>
      </c>
      <c r="W8875" t="s">
        <v>1567</v>
      </c>
      <c r="X8875">
        <v>610</v>
      </c>
      <c r="Y8875" t="s">
        <v>374</v>
      </c>
      <c r="Z8875" t="s">
        <v>436</v>
      </c>
      <c r="AA8875">
        <v>34</v>
      </c>
      <c r="AB8875">
        <v>0</v>
      </c>
      <c r="AC8875">
        <v>103108.17</v>
      </c>
      <c r="AD8875">
        <v>1</v>
      </c>
      <c r="AE8875">
        <v>0</v>
      </c>
      <c r="AF8875">
        <v>0</v>
      </c>
      <c r="AG8875">
        <v>125646.82</v>
      </c>
      <c r="AH8875">
        <v>0</v>
      </c>
    </row>
    <row r="8876" spans="21:34" x14ac:dyDescent="0.25">
      <c r="U8876">
        <v>8875</v>
      </c>
      <c r="V8876">
        <v>15684318</v>
      </c>
      <c r="W8876" t="s">
        <v>1147</v>
      </c>
      <c r="X8876">
        <v>582</v>
      </c>
      <c r="Y8876" t="s">
        <v>378</v>
      </c>
      <c r="Z8876" t="s">
        <v>437</v>
      </c>
      <c r="AA8876">
        <v>50</v>
      </c>
      <c r="AB8876">
        <v>6</v>
      </c>
      <c r="AC8876">
        <v>96486.57</v>
      </c>
      <c r="AD8876">
        <v>2</v>
      </c>
      <c r="AE8876">
        <v>1</v>
      </c>
      <c r="AF8876">
        <v>1</v>
      </c>
      <c r="AG8876">
        <v>20344.02</v>
      </c>
      <c r="AH8876">
        <v>0</v>
      </c>
    </row>
    <row r="8877" spans="21:34" x14ac:dyDescent="0.25">
      <c r="U8877">
        <v>8876</v>
      </c>
      <c r="V8877">
        <v>15768120</v>
      </c>
      <c r="W8877" t="s">
        <v>947</v>
      </c>
      <c r="X8877">
        <v>702</v>
      </c>
      <c r="Y8877" t="s">
        <v>378</v>
      </c>
      <c r="Z8877" t="s">
        <v>436</v>
      </c>
      <c r="AA8877">
        <v>36</v>
      </c>
      <c r="AB8877">
        <v>9</v>
      </c>
      <c r="AC8877">
        <v>90560.48</v>
      </c>
      <c r="AD8877">
        <v>2</v>
      </c>
      <c r="AE8877">
        <v>1</v>
      </c>
      <c r="AF8877">
        <v>0</v>
      </c>
      <c r="AG8877">
        <v>174268.87</v>
      </c>
      <c r="AH8877">
        <v>0</v>
      </c>
    </row>
    <row r="8878" spans="21:34" x14ac:dyDescent="0.25">
      <c r="U8878">
        <v>8877</v>
      </c>
      <c r="V8878">
        <v>15712807</v>
      </c>
      <c r="W8878" t="s">
        <v>925</v>
      </c>
      <c r="X8878">
        <v>556</v>
      </c>
      <c r="Y8878" t="s">
        <v>376</v>
      </c>
      <c r="Z8878" t="s">
        <v>436</v>
      </c>
      <c r="AA8878">
        <v>46</v>
      </c>
      <c r="AB8878">
        <v>3</v>
      </c>
      <c r="AC8878">
        <v>131764.96</v>
      </c>
      <c r="AD8878">
        <v>1</v>
      </c>
      <c r="AE8878">
        <v>1</v>
      </c>
      <c r="AF8878">
        <v>1</v>
      </c>
      <c r="AG8878">
        <v>108500.66</v>
      </c>
      <c r="AH8878">
        <v>1</v>
      </c>
    </row>
    <row r="8879" spans="21:34" x14ac:dyDescent="0.25">
      <c r="U8879">
        <v>8878</v>
      </c>
      <c r="V8879">
        <v>15696371</v>
      </c>
      <c r="W8879" t="s">
        <v>1479</v>
      </c>
      <c r="X8879">
        <v>812</v>
      </c>
      <c r="Y8879" t="s">
        <v>376</v>
      </c>
      <c r="Z8879" t="s">
        <v>437</v>
      </c>
      <c r="AA8879">
        <v>24</v>
      </c>
      <c r="AB8879">
        <v>1</v>
      </c>
      <c r="AC8879">
        <v>92476.88</v>
      </c>
      <c r="AD8879">
        <v>1</v>
      </c>
      <c r="AE8879">
        <v>0</v>
      </c>
      <c r="AF8879">
        <v>0</v>
      </c>
      <c r="AG8879">
        <v>83247.14</v>
      </c>
      <c r="AH8879">
        <v>0</v>
      </c>
    </row>
    <row r="8880" spans="21:34" x14ac:dyDescent="0.25">
      <c r="U8880">
        <v>8879</v>
      </c>
      <c r="V8880">
        <v>15675794</v>
      </c>
      <c r="W8880" t="s">
        <v>1375</v>
      </c>
      <c r="X8880">
        <v>645</v>
      </c>
      <c r="Y8880" t="s">
        <v>378</v>
      </c>
      <c r="Z8880" t="s">
        <v>436</v>
      </c>
      <c r="AA8880">
        <v>47</v>
      </c>
      <c r="AB8880">
        <v>9</v>
      </c>
      <c r="AC8880">
        <v>152076.93</v>
      </c>
      <c r="AD8880">
        <v>1</v>
      </c>
      <c r="AE8880">
        <v>1</v>
      </c>
      <c r="AF8880">
        <v>0</v>
      </c>
      <c r="AG8880">
        <v>121840.2</v>
      </c>
      <c r="AH8880">
        <v>1</v>
      </c>
    </row>
    <row r="8881" spans="21:34" x14ac:dyDescent="0.25">
      <c r="U8881">
        <v>8880</v>
      </c>
      <c r="V8881">
        <v>15774277</v>
      </c>
      <c r="W8881" t="s">
        <v>916</v>
      </c>
      <c r="X8881">
        <v>809</v>
      </c>
      <c r="Y8881" t="s">
        <v>374</v>
      </c>
      <c r="Z8881" t="s">
        <v>436</v>
      </c>
      <c r="AA8881">
        <v>43</v>
      </c>
      <c r="AB8881">
        <v>2</v>
      </c>
      <c r="AC8881">
        <v>0</v>
      </c>
      <c r="AD8881">
        <v>2</v>
      </c>
      <c r="AE8881">
        <v>1</v>
      </c>
      <c r="AF8881">
        <v>1</v>
      </c>
      <c r="AG8881">
        <v>132908.07</v>
      </c>
      <c r="AH8881">
        <v>0</v>
      </c>
    </row>
    <row r="8882" spans="21:34" x14ac:dyDescent="0.25">
      <c r="U8882">
        <v>8881</v>
      </c>
      <c r="V8882">
        <v>15603764</v>
      </c>
      <c r="W8882" t="s">
        <v>816</v>
      </c>
      <c r="X8882">
        <v>560</v>
      </c>
      <c r="Y8882" t="s">
        <v>374</v>
      </c>
      <c r="Z8882" t="s">
        <v>436</v>
      </c>
      <c r="AA8882">
        <v>49</v>
      </c>
      <c r="AB8882">
        <v>4</v>
      </c>
      <c r="AC8882">
        <v>0</v>
      </c>
      <c r="AD8882">
        <v>1</v>
      </c>
      <c r="AE8882">
        <v>1</v>
      </c>
      <c r="AF8882">
        <v>1</v>
      </c>
      <c r="AG8882">
        <v>100075.1</v>
      </c>
      <c r="AH8882">
        <v>1</v>
      </c>
    </row>
    <row r="8883" spans="21:34" x14ac:dyDescent="0.25">
      <c r="U8883">
        <v>8882</v>
      </c>
      <c r="V8883">
        <v>15618647</v>
      </c>
      <c r="W8883" t="s">
        <v>842</v>
      </c>
      <c r="X8883">
        <v>744</v>
      </c>
      <c r="Y8883" t="s">
        <v>374</v>
      </c>
      <c r="Z8883" t="s">
        <v>436</v>
      </c>
      <c r="AA8883">
        <v>29</v>
      </c>
      <c r="AB8883">
        <v>1</v>
      </c>
      <c r="AC8883">
        <v>43504.42</v>
      </c>
      <c r="AD8883">
        <v>1</v>
      </c>
      <c r="AE8883">
        <v>1</v>
      </c>
      <c r="AF8883">
        <v>1</v>
      </c>
      <c r="AG8883">
        <v>119327.75</v>
      </c>
      <c r="AH8883">
        <v>0</v>
      </c>
    </row>
    <row r="8884" spans="21:34" x14ac:dyDescent="0.25">
      <c r="U8884">
        <v>8883</v>
      </c>
      <c r="V8884">
        <v>15614643</v>
      </c>
      <c r="W8884" t="s">
        <v>3413</v>
      </c>
      <c r="X8884">
        <v>731</v>
      </c>
      <c r="Y8884" t="s">
        <v>376</v>
      </c>
      <c r="Z8884" t="s">
        <v>437</v>
      </c>
      <c r="AA8884">
        <v>39</v>
      </c>
      <c r="AB8884">
        <v>2</v>
      </c>
      <c r="AC8884">
        <v>0</v>
      </c>
      <c r="AD8884">
        <v>2</v>
      </c>
      <c r="AE8884">
        <v>1</v>
      </c>
      <c r="AF8884">
        <v>0</v>
      </c>
      <c r="AG8884">
        <v>136737.13</v>
      </c>
      <c r="AH8884">
        <v>0</v>
      </c>
    </row>
    <row r="8885" spans="21:34" x14ac:dyDescent="0.25">
      <c r="U8885">
        <v>8884</v>
      </c>
      <c r="V8885">
        <v>15707696</v>
      </c>
      <c r="W8885" t="s">
        <v>1081</v>
      </c>
      <c r="X8885">
        <v>471</v>
      </c>
      <c r="Y8885" t="s">
        <v>376</v>
      </c>
      <c r="Z8885" t="s">
        <v>437</v>
      </c>
      <c r="AA8885">
        <v>28</v>
      </c>
      <c r="AB8885">
        <v>5</v>
      </c>
      <c r="AC8885">
        <v>0</v>
      </c>
      <c r="AD8885">
        <v>2</v>
      </c>
      <c r="AE8885">
        <v>1</v>
      </c>
      <c r="AF8885">
        <v>1</v>
      </c>
      <c r="AG8885">
        <v>22356.97</v>
      </c>
      <c r="AH8885">
        <v>0</v>
      </c>
    </row>
    <row r="8886" spans="21:34" x14ac:dyDescent="0.25">
      <c r="U8886">
        <v>8885</v>
      </c>
      <c r="V8886">
        <v>15749583</v>
      </c>
      <c r="W8886" t="s">
        <v>1133</v>
      </c>
      <c r="X8886">
        <v>686</v>
      </c>
      <c r="Y8886" t="s">
        <v>378</v>
      </c>
      <c r="Z8886" t="s">
        <v>437</v>
      </c>
      <c r="AA8886">
        <v>38</v>
      </c>
      <c r="AB8886">
        <v>2</v>
      </c>
      <c r="AC8886">
        <v>93569.86</v>
      </c>
      <c r="AD8886">
        <v>3</v>
      </c>
      <c r="AE8886">
        <v>0</v>
      </c>
      <c r="AF8886">
        <v>0</v>
      </c>
      <c r="AG8886">
        <v>10137.34</v>
      </c>
      <c r="AH8886">
        <v>1</v>
      </c>
    </row>
    <row r="8887" spans="21:34" x14ac:dyDescent="0.25">
      <c r="U8887">
        <v>8886</v>
      </c>
      <c r="V8887">
        <v>15815125</v>
      </c>
      <c r="W8887" t="s">
        <v>3414</v>
      </c>
      <c r="X8887">
        <v>668</v>
      </c>
      <c r="Y8887" t="s">
        <v>376</v>
      </c>
      <c r="Z8887" t="s">
        <v>436</v>
      </c>
      <c r="AA8887">
        <v>45</v>
      </c>
      <c r="AB8887">
        <v>4</v>
      </c>
      <c r="AC8887">
        <v>102486.21</v>
      </c>
      <c r="AD8887">
        <v>2</v>
      </c>
      <c r="AE8887">
        <v>1</v>
      </c>
      <c r="AF8887">
        <v>1</v>
      </c>
      <c r="AG8887">
        <v>158379.25</v>
      </c>
      <c r="AH8887">
        <v>0</v>
      </c>
    </row>
    <row r="8888" spans="21:34" x14ac:dyDescent="0.25">
      <c r="U8888">
        <v>8887</v>
      </c>
      <c r="V8888">
        <v>15779620</v>
      </c>
      <c r="W8888" t="s">
        <v>1366</v>
      </c>
      <c r="X8888">
        <v>575</v>
      </c>
      <c r="Y8888" t="s">
        <v>374</v>
      </c>
      <c r="Z8888" t="s">
        <v>436</v>
      </c>
      <c r="AA8888">
        <v>36</v>
      </c>
      <c r="AB8888">
        <v>1</v>
      </c>
      <c r="AC8888">
        <v>0</v>
      </c>
      <c r="AD8888">
        <v>1</v>
      </c>
      <c r="AE8888">
        <v>0</v>
      </c>
      <c r="AF8888">
        <v>1</v>
      </c>
      <c r="AG8888">
        <v>94570.559999999998</v>
      </c>
      <c r="AH8888">
        <v>0</v>
      </c>
    </row>
    <row r="8889" spans="21:34" x14ac:dyDescent="0.25">
      <c r="U8889">
        <v>8888</v>
      </c>
      <c r="V8889">
        <v>15768233</v>
      </c>
      <c r="W8889" t="s">
        <v>1407</v>
      </c>
      <c r="X8889">
        <v>435</v>
      </c>
      <c r="Y8889" t="s">
        <v>378</v>
      </c>
      <c r="Z8889" t="s">
        <v>436</v>
      </c>
      <c r="AA8889">
        <v>37</v>
      </c>
      <c r="AB8889">
        <v>8</v>
      </c>
      <c r="AC8889">
        <v>114346.3</v>
      </c>
      <c r="AD8889">
        <v>1</v>
      </c>
      <c r="AE8889">
        <v>0</v>
      </c>
      <c r="AF8889">
        <v>1</v>
      </c>
      <c r="AG8889">
        <v>980.93</v>
      </c>
      <c r="AH8889">
        <v>1</v>
      </c>
    </row>
    <row r="8890" spans="21:34" x14ac:dyDescent="0.25">
      <c r="U8890">
        <v>8889</v>
      </c>
      <c r="V8890">
        <v>15637788</v>
      </c>
      <c r="W8890" t="s">
        <v>2469</v>
      </c>
      <c r="X8890">
        <v>743</v>
      </c>
      <c r="Y8890" t="s">
        <v>374</v>
      </c>
      <c r="Z8890" t="s">
        <v>436</v>
      </c>
      <c r="AA8890">
        <v>23</v>
      </c>
      <c r="AB8890">
        <v>3</v>
      </c>
      <c r="AC8890">
        <v>110203.77</v>
      </c>
      <c r="AD8890">
        <v>1</v>
      </c>
      <c r="AE8890">
        <v>1</v>
      </c>
      <c r="AF8890">
        <v>0</v>
      </c>
      <c r="AG8890">
        <v>95583.45</v>
      </c>
      <c r="AH8890">
        <v>0</v>
      </c>
    </row>
    <row r="8891" spans="21:34" x14ac:dyDescent="0.25">
      <c r="U8891">
        <v>8890</v>
      </c>
      <c r="V8891">
        <v>15777046</v>
      </c>
      <c r="W8891" t="s">
        <v>2159</v>
      </c>
      <c r="X8891">
        <v>580</v>
      </c>
      <c r="Y8891" t="s">
        <v>374</v>
      </c>
      <c r="Z8891" t="s">
        <v>437</v>
      </c>
      <c r="AA8891">
        <v>39</v>
      </c>
      <c r="AB8891">
        <v>9</v>
      </c>
      <c r="AC8891">
        <v>128362.59</v>
      </c>
      <c r="AD8891">
        <v>1</v>
      </c>
      <c r="AE8891">
        <v>1</v>
      </c>
      <c r="AF8891">
        <v>0</v>
      </c>
      <c r="AG8891">
        <v>86044.98</v>
      </c>
      <c r="AH8891">
        <v>0</v>
      </c>
    </row>
    <row r="8892" spans="21:34" x14ac:dyDescent="0.25">
      <c r="U8892">
        <v>8891</v>
      </c>
      <c r="V8892">
        <v>15788723</v>
      </c>
      <c r="W8892" t="s">
        <v>848</v>
      </c>
      <c r="X8892">
        <v>599</v>
      </c>
      <c r="Y8892" t="s">
        <v>378</v>
      </c>
      <c r="Z8892" t="s">
        <v>437</v>
      </c>
      <c r="AA8892">
        <v>49</v>
      </c>
      <c r="AB8892">
        <v>10</v>
      </c>
      <c r="AC8892">
        <v>143888.22</v>
      </c>
      <c r="AD8892">
        <v>2</v>
      </c>
      <c r="AE8892">
        <v>1</v>
      </c>
      <c r="AF8892">
        <v>1</v>
      </c>
      <c r="AG8892">
        <v>166236.38</v>
      </c>
      <c r="AH8892">
        <v>1</v>
      </c>
    </row>
    <row r="8893" spans="21:34" x14ac:dyDescent="0.25">
      <c r="U8893">
        <v>8892</v>
      </c>
      <c r="V8893">
        <v>15790489</v>
      </c>
      <c r="W8893" t="s">
        <v>1849</v>
      </c>
      <c r="X8893">
        <v>534</v>
      </c>
      <c r="Y8893" t="s">
        <v>376</v>
      </c>
      <c r="Z8893" t="s">
        <v>436</v>
      </c>
      <c r="AA8893">
        <v>34</v>
      </c>
      <c r="AB8893">
        <v>5</v>
      </c>
      <c r="AC8893">
        <v>170600.78</v>
      </c>
      <c r="AD8893">
        <v>1</v>
      </c>
      <c r="AE8893">
        <v>0</v>
      </c>
      <c r="AF8893">
        <v>1</v>
      </c>
      <c r="AG8893">
        <v>5240.53</v>
      </c>
      <c r="AH8893">
        <v>0</v>
      </c>
    </row>
    <row r="8894" spans="21:34" x14ac:dyDescent="0.25">
      <c r="U8894">
        <v>8893</v>
      </c>
      <c r="V8894">
        <v>15739476</v>
      </c>
      <c r="W8894" t="s">
        <v>1450</v>
      </c>
      <c r="X8894">
        <v>680</v>
      </c>
      <c r="Y8894" t="s">
        <v>374</v>
      </c>
      <c r="Z8894" t="s">
        <v>437</v>
      </c>
      <c r="AA8894">
        <v>32</v>
      </c>
      <c r="AB8894">
        <v>5</v>
      </c>
      <c r="AC8894">
        <v>0</v>
      </c>
      <c r="AD8894">
        <v>1</v>
      </c>
      <c r="AE8894">
        <v>1</v>
      </c>
      <c r="AF8894">
        <v>1</v>
      </c>
      <c r="AG8894">
        <v>150684.23000000001</v>
      </c>
      <c r="AH8894">
        <v>0</v>
      </c>
    </row>
    <row r="8895" spans="21:34" x14ac:dyDescent="0.25">
      <c r="U8895">
        <v>8894</v>
      </c>
      <c r="V8895">
        <v>15612670</v>
      </c>
      <c r="W8895" t="s">
        <v>2314</v>
      </c>
      <c r="X8895">
        <v>631</v>
      </c>
      <c r="Y8895" t="s">
        <v>376</v>
      </c>
      <c r="Z8895" t="s">
        <v>437</v>
      </c>
      <c r="AA8895">
        <v>46</v>
      </c>
      <c r="AB8895">
        <v>10</v>
      </c>
      <c r="AC8895">
        <v>0</v>
      </c>
      <c r="AD8895">
        <v>2</v>
      </c>
      <c r="AE8895">
        <v>1</v>
      </c>
      <c r="AF8895">
        <v>1</v>
      </c>
      <c r="AG8895">
        <v>129508.96</v>
      </c>
      <c r="AH8895">
        <v>0</v>
      </c>
    </row>
    <row r="8896" spans="21:34" x14ac:dyDescent="0.25">
      <c r="U8896">
        <v>8895</v>
      </c>
      <c r="V8896">
        <v>15631222</v>
      </c>
      <c r="W8896" t="s">
        <v>853</v>
      </c>
      <c r="X8896">
        <v>485</v>
      </c>
      <c r="Y8896" t="s">
        <v>374</v>
      </c>
      <c r="Z8896" t="s">
        <v>437</v>
      </c>
      <c r="AA8896">
        <v>39</v>
      </c>
      <c r="AB8896">
        <v>2</v>
      </c>
      <c r="AC8896">
        <v>75339.64</v>
      </c>
      <c r="AD8896">
        <v>1</v>
      </c>
      <c r="AE8896">
        <v>1</v>
      </c>
      <c r="AF8896">
        <v>1</v>
      </c>
      <c r="AG8896">
        <v>70665.16</v>
      </c>
      <c r="AH8896">
        <v>0</v>
      </c>
    </row>
    <row r="8897" spans="21:34" x14ac:dyDescent="0.25">
      <c r="U8897">
        <v>8896</v>
      </c>
      <c r="V8897">
        <v>15658972</v>
      </c>
      <c r="W8897" t="s">
        <v>3241</v>
      </c>
      <c r="X8897">
        <v>699</v>
      </c>
      <c r="Y8897" t="s">
        <v>374</v>
      </c>
      <c r="Z8897" t="s">
        <v>437</v>
      </c>
      <c r="AA8897">
        <v>40</v>
      </c>
      <c r="AB8897">
        <v>8</v>
      </c>
      <c r="AC8897">
        <v>122038.34</v>
      </c>
      <c r="AD8897">
        <v>1</v>
      </c>
      <c r="AE8897">
        <v>1</v>
      </c>
      <c r="AF8897">
        <v>0</v>
      </c>
      <c r="AG8897">
        <v>102085.35</v>
      </c>
      <c r="AH8897">
        <v>0</v>
      </c>
    </row>
    <row r="8898" spans="21:34" x14ac:dyDescent="0.25">
      <c r="U8898">
        <v>8897</v>
      </c>
      <c r="V8898">
        <v>15724691</v>
      </c>
      <c r="W8898" t="s">
        <v>929</v>
      </c>
      <c r="X8898">
        <v>712</v>
      </c>
      <c r="Y8898" t="s">
        <v>374</v>
      </c>
      <c r="Z8898" t="s">
        <v>436</v>
      </c>
      <c r="AA8898">
        <v>34</v>
      </c>
      <c r="AB8898">
        <v>1</v>
      </c>
      <c r="AC8898">
        <v>0</v>
      </c>
      <c r="AD8898">
        <v>2</v>
      </c>
      <c r="AE8898">
        <v>1</v>
      </c>
      <c r="AF8898">
        <v>1</v>
      </c>
      <c r="AG8898">
        <v>195052.12</v>
      </c>
      <c r="AH8898">
        <v>0</v>
      </c>
    </row>
    <row r="8899" spans="21:34" x14ac:dyDescent="0.25">
      <c r="U8899">
        <v>8898</v>
      </c>
      <c r="V8899">
        <v>15740442</v>
      </c>
      <c r="W8899" t="s">
        <v>624</v>
      </c>
      <c r="X8899">
        <v>603</v>
      </c>
      <c r="Y8899" t="s">
        <v>374</v>
      </c>
      <c r="Z8899" t="s">
        <v>436</v>
      </c>
      <c r="AA8899">
        <v>51</v>
      </c>
      <c r="AB8899">
        <v>8</v>
      </c>
      <c r="AC8899">
        <v>186825.57</v>
      </c>
      <c r="AD8899">
        <v>1</v>
      </c>
      <c r="AE8899">
        <v>1</v>
      </c>
      <c r="AF8899">
        <v>0</v>
      </c>
      <c r="AG8899">
        <v>93739.71</v>
      </c>
      <c r="AH8899">
        <v>1</v>
      </c>
    </row>
    <row r="8900" spans="21:34" x14ac:dyDescent="0.25">
      <c r="U8900">
        <v>8899</v>
      </c>
      <c r="V8900">
        <v>15760427</v>
      </c>
      <c r="W8900" t="s">
        <v>683</v>
      </c>
      <c r="X8900">
        <v>850</v>
      </c>
      <c r="Y8900" t="s">
        <v>374</v>
      </c>
      <c r="Z8900" t="s">
        <v>436</v>
      </c>
      <c r="AA8900">
        <v>40</v>
      </c>
      <c r="AB8900">
        <v>6</v>
      </c>
      <c r="AC8900">
        <v>124788.18</v>
      </c>
      <c r="AD8900">
        <v>1</v>
      </c>
      <c r="AE8900">
        <v>1</v>
      </c>
      <c r="AF8900">
        <v>0</v>
      </c>
      <c r="AG8900">
        <v>65612.12</v>
      </c>
      <c r="AH8900">
        <v>0</v>
      </c>
    </row>
    <row r="8901" spans="21:34" x14ac:dyDescent="0.25">
      <c r="U8901">
        <v>8900</v>
      </c>
      <c r="V8901">
        <v>15677939</v>
      </c>
      <c r="W8901" t="s">
        <v>1284</v>
      </c>
      <c r="X8901">
        <v>584</v>
      </c>
      <c r="Y8901" t="s">
        <v>374</v>
      </c>
      <c r="Z8901" t="s">
        <v>437</v>
      </c>
      <c r="AA8901">
        <v>41</v>
      </c>
      <c r="AB8901">
        <v>3</v>
      </c>
      <c r="AC8901">
        <v>0</v>
      </c>
      <c r="AD8901">
        <v>2</v>
      </c>
      <c r="AE8901">
        <v>1</v>
      </c>
      <c r="AF8901">
        <v>1</v>
      </c>
      <c r="AG8901">
        <v>160095.48000000001</v>
      </c>
      <c r="AH8901">
        <v>0</v>
      </c>
    </row>
    <row r="8902" spans="21:34" x14ac:dyDescent="0.25">
      <c r="U8902">
        <v>8901</v>
      </c>
      <c r="V8902">
        <v>15611599</v>
      </c>
      <c r="W8902" t="s">
        <v>1701</v>
      </c>
      <c r="X8902">
        <v>604</v>
      </c>
      <c r="Y8902" t="s">
        <v>374</v>
      </c>
      <c r="Z8902" t="s">
        <v>437</v>
      </c>
      <c r="AA8902">
        <v>71</v>
      </c>
      <c r="AB8902">
        <v>2</v>
      </c>
      <c r="AC8902">
        <v>0</v>
      </c>
      <c r="AD8902">
        <v>2</v>
      </c>
      <c r="AE8902">
        <v>1</v>
      </c>
      <c r="AF8902">
        <v>1</v>
      </c>
      <c r="AG8902">
        <v>49506.82</v>
      </c>
      <c r="AH8902">
        <v>0</v>
      </c>
    </row>
    <row r="8903" spans="21:34" x14ac:dyDescent="0.25">
      <c r="U8903">
        <v>8902</v>
      </c>
      <c r="V8903">
        <v>15633474</v>
      </c>
      <c r="W8903" t="s">
        <v>978</v>
      </c>
      <c r="X8903">
        <v>586</v>
      </c>
      <c r="Y8903" t="s">
        <v>374</v>
      </c>
      <c r="Z8903" t="s">
        <v>436</v>
      </c>
      <c r="AA8903">
        <v>51</v>
      </c>
      <c r="AB8903">
        <v>2</v>
      </c>
      <c r="AC8903">
        <v>138553.57</v>
      </c>
      <c r="AD8903">
        <v>1</v>
      </c>
      <c r="AE8903">
        <v>1</v>
      </c>
      <c r="AF8903">
        <v>1</v>
      </c>
      <c r="AG8903">
        <v>92406.22</v>
      </c>
      <c r="AH8903">
        <v>0</v>
      </c>
    </row>
    <row r="8904" spans="21:34" x14ac:dyDescent="0.25">
      <c r="U8904">
        <v>8903</v>
      </c>
      <c r="V8904">
        <v>15671973</v>
      </c>
      <c r="W8904" t="s">
        <v>1017</v>
      </c>
      <c r="X8904">
        <v>467</v>
      </c>
      <c r="Y8904" t="s">
        <v>376</v>
      </c>
      <c r="Z8904" t="s">
        <v>436</v>
      </c>
      <c r="AA8904">
        <v>39</v>
      </c>
      <c r="AB8904">
        <v>5</v>
      </c>
      <c r="AC8904">
        <v>0</v>
      </c>
      <c r="AD8904">
        <v>2</v>
      </c>
      <c r="AE8904">
        <v>1</v>
      </c>
      <c r="AF8904">
        <v>1</v>
      </c>
      <c r="AG8904">
        <v>7415.96</v>
      </c>
      <c r="AH8904">
        <v>0</v>
      </c>
    </row>
    <row r="8905" spans="21:34" x14ac:dyDescent="0.25">
      <c r="U8905">
        <v>8904</v>
      </c>
      <c r="V8905">
        <v>15790019</v>
      </c>
      <c r="W8905" t="s">
        <v>3183</v>
      </c>
      <c r="X8905">
        <v>520</v>
      </c>
      <c r="Y8905" t="s">
        <v>374</v>
      </c>
      <c r="Z8905" t="s">
        <v>436</v>
      </c>
      <c r="AA8905">
        <v>35</v>
      </c>
      <c r="AB8905">
        <v>9</v>
      </c>
      <c r="AC8905">
        <v>105387.89</v>
      </c>
      <c r="AD8905">
        <v>1</v>
      </c>
      <c r="AE8905">
        <v>1</v>
      </c>
      <c r="AF8905">
        <v>1</v>
      </c>
      <c r="AG8905">
        <v>25059.06</v>
      </c>
      <c r="AH8905">
        <v>0</v>
      </c>
    </row>
    <row r="8906" spans="21:34" x14ac:dyDescent="0.25">
      <c r="U8906">
        <v>8905</v>
      </c>
      <c r="V8906">
        <v>15737735</v>
      </c>
      <c r="W8906" t="s">
        <v>865</v>
      </c>
      <c r="X8906">
        <v>683</v>
      </c>
      <c r="Y8906" t="s">
        <v>376</v>
      </c>
      <c r="Z8906" t="s">
        <v>436</v>
      </c>
      <c r="AA8906">
        <v>40</v>
      </c>
      <c r="AB8906">
        <v>4</v>
      </c>
      <c r="AC8906">
        <v>95053.1</v>
      </c>
      <c r="AD8906">
        <v>1</v>
      </c>
      <c r="AE8906">
        <v>1</v>
      </c>
      <c r="AF8906">
        <v>1</v>
      </c>
      <c r="AG8906">
        <v>116816.54</v>
      </c>
      <c r="AH8906">
        <v>1</v>
      </c>
    </row>
    <row r="8907" spans="21:34" x14ac:dyDescent="0.25">
      <c r="U8907">
        <v>8906</v>
      </c>
      <c r="V8907">
        <v>15661745</v>
      </c>
      <c r="W8907" t="s">
        <v>1856</v>
      </c>
      <c r="X8907">
        <v>557</v>
      </c>
      <c r="Y8907" t="s">
        <v>374</v>
      </c>
      <c r="Z8907" t="s">
        <v>436</v>
      </c>
      <c r="AA8907">
        <v>36</v>
      </c>
      <c r="AB8907">
        <v>3</v>
      </c>
      <c r="AC8907">
        <v>0</v>
      </c>
      <c r="AD8907">
        <v>1</v>
      </c>
      <c r="AE8907">
        <v>0</v>
      </c>
      <c r="AF8907">
        <v>1</v>
      </c>
      <c r="AG8907">
        <v>144078.01999999999</v>
      </c>
      <c r="AH8907">
        <v>0</v>
      </c>
    </row>
    <row r="8908" spans="21:34" x14ac:dyDescent="0.25">
      <c r="U8908">
        <v>8907</v>
      </c>
      <c r="V8908">
        <v>15797065</v>
      </c>
      <c r="W8908" t="s">
        <v>2854</v>
      </c>
      <c r="X8908">
        <v>613</v>
      </c>
      <c r="Y8908" t="s">
        <v>376</v>
      </c>
      <c r="Z8908" t="s">
        <v>437</v>
      </c>
      <c r="AA8908">
        <v>32</v>
      </c>
      <c r="AB8908">
        <v>0</v>
      </c>
      <c r="AC8908">
        <v>0</v>
      </c>
      <c r="AD8908">
        <v>2</v>
      </c>
      <c r="AE8908">
        <v>0</v>
      </c>
      <c r="AF8908">
        <v>1</v>
      </c>
      <c r="AG8908">
        <v>126675.62</v>
      </c>
      <c r="AH8908">
        <v>0</v>
      </c>
    </row>
    <row r="8909" spans="21:34" x14ac:dyDescent="0.25">
      <c r="U8909">
        <v>8908</v>
      </c>
      <c r="V8909">
        <v>15710671</v>
      </c>
      <c r="W8909" t="s">
        <v>929</v>
      </c>
      <c r="X8909">
        <v>786</v>
      </c>
      <c r="Y8909" t="s">
        <v>374</v>
      </c>
      <c r="Z8909" t="s">
        <v>436</v>
      </c>
      <c r="AA8909">
        <v>34</v>
      </c>
      <c r="AB8909">
        <v>3</v>
      </c>
      <c r="AC8909">
        <v>137361.96</v>
      </c>
      <c r="AD8909">
        <v>1</v>
      </c>
      <c r="AE8909">
        <v>0</v>
      </c>
      <c r="AF8909">
        <v>0</v>
      </c>
      <c r="AG8909">
        <v>183682.09</v>
      </c>
      <c r="AH8909">
        <v>0</v>
      </c>
    </row>
    <row r="8910" spans="21:34" x14ac:dyDescent="0.25">
      <c r="U8910">
        <v>8909</v>
      </c>
      <c r="V8910">
        <v>15656522</v>
      </c>
      <c r="W8910" t="s">
        <v>965</v>
      </c>
      <c r="X8910">
        <v>593</v>
      </c>
      <c r="Y8910" t="s">
        <v>376</v>
      </c>
      <c r="Z8910" t="s">
        <v>436</v>
      </c>
      <c r="AA8910">
        <v>32</v>
      </c>
      <c r="AB8910">
        <v>10</v>
      </c>
      <c r="AC8910">
        <v>158537.42000000001</v>
      </c>
      <c r="AD8910">
        <v>1</v>
      </c>
      <c r="AE8910">
        <v>1</v>
      </c>
      <c r="AF8910">
        <v>0</v>
      </c>
      <c r="AG8910">
        <v>166850.57</v>
      </c>
      <c r="AH8910">
        <v>0</v>
      </c>
    </row>
    <row r="8911" spans="21:34" x14ac:dyDescent="0.25">
      <c r="U8911">
        <v>8910</v>
      </c>
      <c r="V8911">
        <v>15705085</v>
      </c>
      <c r="W8911" t="s">
        <v>3415</v>
      </c>
      <c r="X8911">
        <v>670</v>
      </c>
      <c r="Y8911" t="s">
        <v>376</v>
      </c>
      <c r="Z8911" t="s">
        <v>437</v>
      </c>
      <c r="AA8911">
        <v>29</v>
      </c>
      <c r="AB8911">
        <v>9</v>
      </c>
      <c r="AC8911">
        <v>0</v>
      </c>
      <c r="AD8911">
        <v>2</v>
      </c>
      <c r="AE8911">
        <v>1</v>
      </c>
      <c r="AF8911">
        <v>0</v>
      </c>
      <c r="AG8911">
        <v>27359.19</v>
      </c>
      <c r="AH8911">
        <v>0</v>
      </c>
    </row>
    <row r="8912" spans="21:34" x14ac:dyDescent="0.25">
      <c r="U8912">
        <v>8911</v>
      </c>
      <c r="V8912">
        <v>15744873</v>
      </c>
      <c r="W8912" t="s">
        <v>1321</v>
      </c>
      <c r="X8912">
        <v>657</v>
      </c>
      <c r="Y8912" t="s">
        <v>378</v>
      </c>
      <c r="Z8912" t="s">
        <v>437</v>
      </c>
      <c r="AA8912">
        <v>48</v>
      </c>
      <c r="AB8912">
        <v>5</v>
      </c>
      <c r="AC8912">
        <v>143595.87</v>
      </c>
      <c r="AD8912">
        <v>1</v>
      </c>
      <c r="AE8912">
        <v>0</v>
      </c>
      <c r="AF8912">
        <v>0</v>
      </c>
      <c r="AG8912">
        <v>101314.65</v>
      </c>
      <c r="AH8912">
        <v>1</v>
      </c>
    </row>
    <row r="8913" spans="21:34" x14ac:dyDescent="0.25">
      <c r="U8913">
        <v>8912</v>
      </c>
      <c r="V8913">
        <v>15781914</v>
      </c>
      <c r="W8913" t="s">
        <v>956</v>
      </c>
      <c r="X8913">
        <v>718</v>
      </c>
      <c r="Y8913" t="s">
        <v>378</v>
      </c>
      <c r="Z8913" t="s">
        <v>436</v>
      </c>
      <c r="AA8913">
        <v>32</v>
      </c>
      <c r="AB8913">
        <v>9</v>
      </c>
      <c r="AC8913">
        <v>169947.41</v>
      </c>
      <c r="AD8913">
        <v>2</v>
      </c>
      <c r="AE8913">
        <v>1</v>
      </c>
      <c r="AF8913">
        <v>1</v>
      </c>
      <c r="AG8913">
        <v>27979.16</v>
      </c>
      <c r="AH8913">
        <v>0</v>
      </c>
    </row>
    <row r="8914" spans="21:34" x14ac:dyDescent="0.25">
      <c r="U8914">
        <v>8913</v>
      </c>
      <c r="V8914">
        <v>15637354</v>
      </c>
      <c r="W8914" t="s">
        <v>1923</v>
      </c>
      <c r="X8914">
        <v>623</v>
      </c>
      <c r="Y8914" t="s">
        <v>374</v>
      </c>
      <c r="Z8914" t="s">
        <v>437</v>
      </c>
      <c r="AA8914">
        <v>24</v>
      </c>
      <c r="AB8914">
        <v>7</v>
      </c>
      <c r="AC8914">
        <v>148167.82999999999</v>
      </c>
      <c r="AD8914">
        <v>2</v>
      </c>
      <c r="AE8914">
        <v>1</v>
      </c>
      <c r="AF8914">
        <v>1</v>
      </c>
      <c r="AG8914">
        <v>109470.34</v>
      </c>
      <c r="AH8914">
        <v>0</v>
      </c>
    </row>
    <row r="8915" spans="21:34" x14ac:dyDescent="0.25">
      <c r="U8915">
        <v>8914</v>
      </c>
      <c r="V8915">
        <v>15717307</v>
      </c>
      <c r="W8915" t="s">
        <v>721</v>
      </c>
      <c r="X8915">
        <v>496</v>
      </c>
      <c r="Y8915" t="s">
        <v>374</v>
      </c>
      <c r="Z8915" t="s">
        <v>436</v>
      </c>
      <c r="AA8915">
        <v>31</v>
      </c>
      <c r="AB8915">
        <v>5</v>
      </c>
      <c r="AC8915">
        <v>0</v>
      </c>
      <c r="AD8915">
        <v>2</v>
      </c>
      <c r="AE8915">
        <v>1</v>
      </c>
      <c r="AF8915">
        <v>0</v>
      </c>
      <c r="AG8915">
        <v>93713.13</v>
      </c>
      <c r="AH8915">
        <v>0</v>
      </c>
    </row>
    <row r="8916" spans="21:34" x14ac:dyDescent="0.25">
      <c r="U8916">
        <v>8915</v>
      </c>
      <c r="V8916">
        <v>15746695</v>
      </c>
      <c r="W8916" t="s">
        <v>3416</v>
      </c>
      <c r="X8916">
        <v>429</v>
      </c>
      <c r="Y8916" t="s">
        <v>374</v>
      </c>
      <c r="Z8916" t="s">
        <v>437</v>
      </c>
      <c r="AA8916">
        <v>39</v>
      </c>
      <c r="AB8916">
        <v>6</v>
      </c>
      <c r="AC8916">
        <v>48023.83</v>
      </c>
      <c r="AD8916">
        <v>1</v>
      </c>
      <c r="AE8916">
        <v>1</v>
      </c>
      <c r="AF8916">
        <v>0</v>
      </c>
      <c r="AG8916">
        <v>74870.990000000005</v>
      </c>
      <c r="AH8916">
        <v>0</v>
      </c>
    </row>
    <row r="8917" spans="21:34" x14ac:dyDescent="0.25">
      <c r="U8917">
        <v>8916</v>
      </c>
      <c r="V8917">
        <v>15804962</v>
      </c>
      <c r="W8917" t="s">
        <v>1866</v>
      </c>
      <c r="X8917">
        <v>606</v>
      </c>
      <c r="Y8917" t="s">
        <v>374</v>
      </c>
      <c r="Z8917" t="s">
        <v>436</v>
      </c>
      <c r="AA8917">
        <v>36</v>
      </c>
      <c r="AB8917">
        <v>1</v>
      </c>
      <c r="AC8917">
        <v>155655.46</v>
      </c>
      <c r="AD8917">
        <v>1</v>
      </c>
      <c r="AE8917">
        <v>1</v>
      </c>
      <c r="AF8917">
        <v>1</v>
      </c>
      <c r="AG8917">
        <v>192387.51</v>
      </c>
      <c r="AH8917">
        <v>1</v>
      </c>
    </row>
    <row r="8918" spans="21:34" x14ac:dyDescent="0.25">
      <c r="U8918">
        <v>8917</v>
      </c>
      <c r="V8918">
        <v>15665378</v>
      </c>
      <c r="W8918" t="s">
        <v>1251</v>
      </c>
      <c r="X8918">
        <v>499</v>
      </c>
      <c r="Y8918" t="s">
        <v>374</v>
      </c>
      <c r="Z8918" t="s">
        <v>437</v>
      </c>
      <c r="AA8918">
        <v>46</v>
      </c>
      <c r="AB8918">
        <v>6</v>
      </c>
      <c r="AC8918">
        <v>0</v>
      </c>
      <c r="AD8918">
        <v>2</v>
      </c>
      <c r="AE8918">
        <v>1</v>
      </c>
      <c r="AF8918">
        <v>0</v>
      </c>
      <c r="AG8918">
        <v>73457.55</v>
      </c>
      <c r="AH8918">
        <v>0</v>
      </c>
    </row>
    <row r="8919" spans="21:34" x14ac:dyDescent="0.25">
      <c r="U8919">
        <v>8918</v>
      </c>
      <c r="V8919">
        <v>15757865</v>
      </c>
      <c r="W8919" t="s">
        <v>2065</v>
      </c>
      <c r="X8919">
        <v>642</v>
      </c>
      <c r="Y8919" t="s">
        <v>374</v>
      </c>
      <c r="Z8919" t="s">
        <v>436</v>
      </c>
      <c r="AA8919">
        <v>62</v>
      </c>
      <c r="AB8919">
        <v>7</v>
      </c>
      <c r="AC8919">
        <v>0</v>
      </c>
      <c r="AD8919">
        <v>2</v>
      </c>
      <c r="AE8919">
        <v>1</v>
      </c>
      <c r="AF8919">
        <v>1</v>
      </c>
      <c r="AG8919">
        <v>61120.75</v>
      </c>
      <c r="AH8919">
        <v>0</v>
      </c>
    </row>
    <row r="8920" spans="21:34" x14ac:dyDescent="0.25">
      <c r="U8920">
        <v>8919</v>
      </c>
      <c r="V8920">
        <v>15578787</v>
      </c>
      <c r="W8920" t="s">
        <v>2145</v>
      </c>
      <c r="X8920">
        <v>641</v>
      </c>
      <c r="Y8920" t="s">
        <v>374</v>
      </c>
      <c r="Z8920" t="s">
        <v>437</v>
      </c>
      <c r="AA8920">
        <v>52</v>
      </c>
      <c r="AB8920">
        <v>4</v>
      </c>
      <c r="AC8920">
        <v>0</v>
      </c>
      <c r="AD8920">
        <v>1</v>
      </c>
      <c r="AE8920">
        <v>1</v>
      </c>
      <c r="AF8920">
        <v>0</v>
      </c>
      <c r="AG8920">
        <v>90964.54</v>
      </c>
      <c r="AH8920">
        <v>1</v>
      </c>
    </row>
    <row r="8921" spans="21:34" x14ac:dyDescent="0.25">
      <c r="U8921">
        <v>8920</v>
      </c>
      <c r="V8921">
        <v>15794323</v>
      </c>
      <c r="W8921" t="s">
        <v>2201</v>
      </c>
      <c r="X8921">
        <v>673</v>
      </c>
      <c r="Y8921" t="s">
        <v>374</v>
      </c>
      <c r="Z8921" t="s">
        <v>436</v>
      </c>
      <c r="AA8921">
        <v>32</v>
      </c>
      <c r="AB8921">
        <v>8</v>
      </c>
      <c r="AC8921">
        <v>121240.76</v>
      </c>
      <c r="AD8921">
        <v>1</v>
      </c>
      <c r="AE8921">
        <v>1</v>
      </c>
      <c r="AF8921">
        <v>0</v>
      </c>
      <c r="AG8921">
        <v>116969.73</v>
      </c>
      <c r="AH8921">
        <v>0</v>
      </c>
    </row>
    <row r="8922" spans="21:34" x14ac:dyDescent="0.25">
      <c r="U8922">
        <v>8921</v>
      </c>
      <c r="V8922">
        <v>15697546</v>
      </c>
      <c r="W8922" t="s">
        <v>848</v>
      </c>
      <c r="X8922">
        <v>570</v>
      </c>
      <c r="Y8922" t="s">
        <v>374</v>
      </c>
      <c r="Z8922" t="s">
        <v>437</v>
      </c>
      <c r="AA8922">
        <v>36</v>
      </c>
      <c r="AB8922">
        <v>3</v>
      </c>
      <c r="AC8922">
        <v>0</v>
      </c>
      <c r="AD8922">
        <v>2</v>
      </c>
      <c r="AE8922">
        <v>1</v>
      </c>
      <c r="AF8922">
        <v>0</v>
      </c>
      <c r="AG8922">
        <v>92118.75</v>
      </c>
      <c r="AH8922">
        <v>0</v>
      </c>
    </row>
    <row r="8923" spans="21:34" x14ac:dyDescent="0.25">
      <c r="U8923">
        <v>8922</v>
      </c>
      <c r="V8923">
        <v>15629519</v>
      </c>
      <c r="W8923" t="s">
        <v>668</v>
      </c>
      <c r="X8923">
        <v>472</v>
      </c>
      <c r="Y8923" t="s">
        <v>374</v>
      </c>
      <c r="Z8923" t="s">
        <v>437</v>
      </c>
      <c r="AA8923">
        <v>37</v>
      </c>
      <c r="AB8923">
        <v>1</v>
      </c>
      <c r="AC8923">
        <v>0</v>
      </c>
      <c r="AD8923">
        <v>2</v>
      </c>
      <c r="AE8923">
        <v>1</v>
      </c>
      <c r="AF8923">
        <v>1</v>
      </c>
      <c r="AG8923">
        <v>48357.9</v>
      </c>
      <c r="AH8923">
        <v>0</v>
      </c>
    </row>
    <row r="8924" spans="21:34" x14ac:dyDescent="0.25">
      <c r="U8924">
        <v>8923</v>
      </c>
      <c r="V8924">
        <v>15624703</v>
      </c>
      <c r="W8924" t="s">
        <v>1686</v>
      </c>
      <c r="X8924">
        <v>550</v>
      </c>
      <c r="Y8924" t="s">
        <v>378</v>
      </c>
      <c r="Z8924" t="s">
        <v>436</v>
      </c>
      <c r="AA8924">
        <v>35</v>
      </c>
      <c r="AB8924">
        <v>9</v>
      </c>
      <c r="AC8924">
        <v>129847.75</v>
      </c>
      <c r="AD8924">
        <v>2</v>
      </c>
      <c r="AE8924">
        <v>1</v>
      </c>
      <c r="AF8924">
        <v>0</v>
      </c>
      <c r="AG8924">
        <v>197325.4</v>
      </c>
      <c r="AH8924">
        <v>0</v>
      </c>
    </row>
    <row r="8925" spans="21:34" x14ac:dyDescent="0.25">
      <c r="U8925">
        <v>8924</v>
      </c>
      <c r="V8925">
        <v>15570002</v>
      </c>
      <c r="W8925" t="s">
        <v>3417</v>
      </c>
      <c r="X8925">
        <v>625</v>
      </c>
      <c r="Y8925" t="s">
        <v>378</v>
      </c>
      <c r="Z8925" t="s">
        <v>437</v>
      </c>
      <c r="AA8925">
        <v>55</v>
      </c>
      <c r="AB8925">
        <v>8</v>
      </c>
      <c r="AC8925">
        <v>118772.71</v>
      </c>
      <c r="AD8925">
        <v>4</v>
      </c>
      <c r="AE8925">
        <v>0</v>
      </c>
      <c r="AF8925">
        <v>0</v>
      </c>
      <c r="AG8925">
        <v>135853.62</v>
      </c>
      <c r="AH8925">
        <v>1</v>
      </c>
    </row>
    <row r="8926" spans="21:34" x14ac:dyDescent="0.25">
      <c r="U8926">
        <v>8925</v>
      </c>
      <c r="V8926">
        <v>15808566</v>
      </c>
      <c r="W8926" t="s">
        <v>1015</v>
      </c>
      <c r="X8926">
        <v>516</v>
      </c>
      <c r="Y8926" t="s">
        <v>374</v>
      </c>
      <c r="Z8926" t="s">
        <v>436</v>
      </c>
      <c r="AA8926">
        <v>46</v>
      </c>
      <c r="AB8926">
        <v>2</v>
      </c>
      <c r="AC8926">
        <v>0</v>
      </c>
      <c r="AD8926">
        <v>2</v>
      </c>
      <c r="AE8926">
        <v>1</v>
      </c>
      <c r="AF8926">
        <v>1</v>
      </c>
      <c r="AG8926">
        <v>169122.54</v>
      </c>
      <c r="AH8926">
        <v>0</v>
      </c>
    </row>
    <row r="8927" spans="21:34" x14ac:dyDescent="0.25">
      <c r="U8927">
        <v>8926</v>
      </c>
      <c r="V8927">
        <v>15805463</v>
      </c>
      <c r="W8927" t="s">
        <v>3032</v>
      </c>
      <c r="X8927">
        <v>682</v>
      </c>
      <c r="Y8927" t="s">
        <v>378</v>
      </c>
      <c r="Z8927" t="s">
        <v>436</v>
      </c>
      <c r="AA8927">
        <v>32</v>
      </c>
      <c r="AB8927">
        <v>2</v>
      </c>
      <c r="AC8927">
        <v>105163.88</v>
      </c>
      <c r="AD8927">
        <v>2</v>
      </c>
      <c r="AE8927">
        <v>1</v>
      </c>
      <c r="AF8927">
        <v>1</v>
      </c>
      <c r="AG8927">
        <v>164170.46</v>
      </c>
      <c r="AH8927">
        <v>0</v>
      </c>
    </row>
    <row r="8928" spans="21:34" x14ac:dyDescent="0.25">
      <c r="U8928">
        <v>8927</v>
      </c>
      <c r="V8928">
        <v>15709136</v>
      </c>
      <c r="W8928" t="s">
        <v>2300</v>
      </c>
      <c r="X8928">
        <v>620</v>
      </c>
      <c r="Y8928" t="s">
        <v>374</v>
      </c>
      <c r="Z8928" t="s">
        <v>436</v>
      </c>
      <c r="AA8928">
        <v>28</v>
      </c>
      <c r="AB8928">
        <v>8</v>
      </c>
      <c r="AC8928">
        <v>0</v>
      </c>
      <c r="AD8928">
        <v>2</v>
      </c>
      <c r="AE8928">
        <v>1</v>
      </c>
      <c r="AF8928">
        <v>1</v>
      </c>
      <c r="AG8928">
        <v>199909.32</v>
      </c>
      <c r="AH8928">
        <v>0</v>
      </c>
    </row>
    <row r="8929" spans="21:34" x14ac:dyDescent="0.25">
      <c r="U8929">
        <v>8928</v>
      </c>
      <c r="V8929">
        <v>15801605</v>
      </c>
      <c r="W8929" t="s">
        <v>1791</v>
      </c>
      <c r="X8929">
        <v>626</v>
      </c>
      <c r="Y8929" t="s">
        <v>374</v>
      </c>
      <c r="Z8929" t="s">
        <v>437</v>
      </c>
      <c r="AA8929">
        <v>39</v>
      </c>
      <c r="AB8929">
        <v>0</v>
      </c>
      <c r="AC8929">
        <v>0</v>
      </c>
      <c r="AD8929">
        <v>2</v>
      </c>
      <c r="AE8929">
        <v>1</v>
      </c>
      <c r="AF8929">
        <v>1</v>
      </c>
      <c r="AG8929">
        <v>83295.09</v>
      </c>
      <c r="AH8929">
        <v>0</v>
      </c>
    </row>
    <row r="8930" spans="21:34" x14ac:dyDescent="0.25">
      <c r="U8930">
        <v>8929</v>
      </c>
      <c r="V8930">
        <v>15567855</v>
      </c>
      <c r="W8930" t="s">
        <v>785</v>
      </c>
      <c r="X8930">
        <v>623</v>
      </c>
      <c r="Y8930" t="s">
        <v>374</v>
      </c>
      <c r="Z8930" t="s">
        <v>437</v>
      </c>
      <c r="AA8930">
        <v>29</v>
      </c>
      <c r="AB8930">
        <v>1</v>
      </c>
      <c r="AC8930">
        <v>0</v>
      </c>
      <c r="AD8930">
        <v>2</v>
      </c>
      <c r="AE8930">
        <v>0</v>
      </c>
      <c r="AF8930">
        <v>0</v>
      </c>
      <c r="AG8930">
        <v>39382.06</v>
      </c>
      <c r="AH8930">
        <v>0</v>
      </c>
    </row>
    <row r="8931" spans="21:34" x14ac:dyDescent="0.25">
      <c r="U8931">
        <v>8930</v>
      </c>
      <c r="V8931">
        <v>15675141</v>
      </c>
      <c r="W8931" t="s">
        <v>1268</v>
      </c>
      <c r="X8931">
        <v>569</v>
      </c>
      <c r="Y8931" t="s">
        <v>374</v>
      </c>
      <c r="Z8931" t="s">
        <v>437</v>
      </c>
      <c r="AA8931">
        <v>35</v>
      </c>
      <c r="AB8931">
        <v>4</v>
      </c>
      <c r="AC8931">
        <v>93934.63</v>
      </c>
      <c r="AD8931">
        <v>1</v>
      </c>
      <c r="AE8931">
        <v>1</v>
      </c>
      <c r="AF8931">
        <v>0</v>
      </c>
      <c r="AG8931">
        <v>184748.23</v>
      </c>
      <c r="AH8931">
        <v>0</v>
      </c>
    </row>
    <row r="8932" spans="21:34" x14ac:dyDescent="0.25">
      <c r="U8932">
        <v>8931</v>
      </c>
      <c r="V8932">
        <v>15665759</v>
      </c>
      <c r="W8932" t="s">
        <v>948</v>
      </c>
      <c r="X8932">
        <v>724</v>
      </c>
      <c r="Y8932" t="s">
        <v>374</v>
      </c>
      <c r="Z8932" t="s">
        <v>437</v>
      </c>
      <c r="AA8932">
        <v>69</v>
      </c>
      <c r="AB8932">
        <v>5</v>
      </c>
      <c r="AC8932">
        <v>117866.92</v>
      </c>
      <c r="AD8932">
        <v>1</v>
      </c>
      <c r="AE8932">
        <v>1</v>
      </c>
      <c r="AF8932">
        <v>1</v>
      </c>
      <c r="AG8932">
        <v>62280.91</v>
      </c>
      <c r="AH8932">
        <v>0</v>
      </c>
    </row>
    <row r="8933" spans="21:34" x14ac:dyDescent="0.25">
      <c r="U8933">
        <v>8932</v>
      </c>
      <c r="V8933">
        <v>15761487</v>
      </c>
      <c r="W8933" t="s">
        <v>1459</v>
      </c>
      <c r="X8933">
        <v>678</v>
      </c>
      <c r="Y8933" t="s">
        <v>374</v>
      </c>
      <c r="Z8933" t="s">
        <v>437</v>
      </c>
      <c r="AA8933">
        <v>55</v>
      </c>
      <c r="AB8933">
        <v>5</v>
      </c>
      <c r="AC8933">
        <v>0</v>
      </c>
      <c r="AD8933">
        <v>1</v>
      </c>
      <c r="AE8933">
        <v>0</v>
      </c>
      <c r="AF8933">
        <v>1</v>
      </c>
      <c r="AG8933">
        <v>196794.11</v>
      </c>
      <c r="AH8933">
        <v>1</v>
      </c>
    </row>
    <row r="8934" spans="21:34" x14ac:dyDescent="0.25">
      <c r="U8934">
        <v>8933</v>
      </c>
      <c r="V8934">
        <v>15700394</v>
      </c>
      <c r="W8934" t="s">
        <v>716</v>
      </c>
      <c r="X8934">
        <v>713</v>
      </c>
      <c r="Y8934" t="s">
        <v>376</v>
      </c>
      <c r="Z8934" t="s">
        <v>437</v>
      </c>
      <c r="AA8934">
        <v>26</v>
      </c>
      <c r="AB8934">
        <v>4</v>
      </c>
      <c r="AC8934">
        <v>122857.46</v>
      </c>
      <c r="AD8934">
        <v>2</v>
      </c>
      <c r="AE8934">
        <v>1</v>
      </c>
      <c r="AF8934">
        <v>0</v>
      </c>
      <c r="AG8934">
        <v>144682.17000000001</v>
      </c>
      <c r="AH8934">
        <v>1</v>
      </c>
    </row>
    <row r="8935" spans="21:34" x14ac:dyDescent="0.25">
      <c r="U8935">
        <v>8934</v>
      </c>
      <c r="V8935">
        <v>15631162</v>
      </c>
      <c r="W8935" t="s">
        <v>1258</v>
      </c>
      <c r="X8935">
        <v>631</v>
      </c>
      <c r="Y8935" t="s">
        <v>374</v>
      </c>
      <c r="Z8935" t="s">
        <v>436</v>
      </c>
      <c r="AA8935">
        <v>32</v>
      </c>
      <c r="AB8935">
        <v>10</v>
      </c>
      <c r="AC8935">
        <v>0</v>
      </c>
      <c r="AD8935">
        <v>2</v>
      </c>
      <c r="AE8935">
        <v>0</v>
      </c>
      <c r="AF8935">
        <v>1</v>
      </c>
      <c r="AG8935">
        <v>196342.66</v>
      </c>
      <c r="AH8935">
        <v>0</v>
      </c>
    </row>
    <row r="8936" spans="21:34" x14ac:dyDescent="0.25">
      <c r="U8936">
        <v>8935</v>
      </c>
      <c r="V8936">
        <v>15630641</v>
      </c>
      <c r="W8936" t="s">
        <v>910</v>
      </c>
      <c r="X8936">
        <v>846</v>
      </c>
      <c r="Y8936" t="s">
        <v>374</v>
      </c>
      <c r="Z8936" t="s">
        <v>437</v>
      </c>
      <c r="AA8936">
        <v>37</v>
      </c>
      <c r="AB8936">
        <v>6</v>
      </c>
      <c r="AC8936">
        <v>127103.97</v>
      </c>
      <c r="AD8936">
        <v>1</v>
      </c>
      <c r="AE8936">
        <v>1</v>
      </c>
      <c r="AF8936">
        <v>1</v>
      </c>
      <c r="AG8936">
        <v>41516.44</v>
      </c>
      <c r="AH8936">
        <v>0</v>
      </c>
    </row>
    <row r="8937" spans="21:34" x14ac:dyDescent="0.25">
      <c r="U8937">
        <v>8936</v>
      </c>
      <c r="V8937">
        <v>15585066</v>
      </c>
      <c r="W8937" t="s">
        <v>3087</v>
      </c>
      <c r="X8937">
        <v>660</v>
      </c>
      <c r="Y8937" t="s">
        <v>374</v>
      </c>
      <c r="Z8937" t="s">
        <v>437</v>
      </c>
      <c r="AA8937">
        <v>43</v>
      </c>
      <c r="AB8937">
        <v>1</v>
      </c>
      <c r="AC8937">
        <v>0</v>
      </c>
      <c r="AD8937">
        <v>1</v>
      </c>
      <c r="AE8937">
        <v>0</v>
      </c>
      <c r="AF8937">
        <v>1</v>
      </c>
      <c r="AG8937">
        <v>112026.1</v>
      </c>
      <c r="AH8937">
        <v>1</v>
      </c>
    </row>
    <row r="8938" spans="21:34" x14ac:dyDescent="0.25">
      <c r="U8938">
        <v>8937</v>
      </c>
      <c r="V8938">
        <v>15722991</v>
      </c>
      <c r="W8938" t="s">
        <v>1303</v>
      </c>
      <c r="X8938">
        <v>567</v>
      </c>
      <c r="Y8938" t="s">
        <v>374</v>
      </c>
      <c r="Z8938" t="s">
        <v>436</v>
      </c>
      <c r="AA8938">
        <v>54</v>
      </c>
      <c r="AB8938">
        <v>9</v>
      </c>
      <c r="AC8938">
        <v>96402.96</v>
      </c>
      <c r="AD8938">
        <v>1</v>
      </c>
      <c r="AE8938">
        <v>0</v>
      </c>
      <c r="AF8938">
        <v>0</v>
      </c>
      <c r="AG8938">
        <v>52035.29</v>
      </c>
      <c r="AH8938">
        <v>1</v>
      </c>
    </row>
    <row r="8939" spans="21:34" x14ac:dyDescent="0.25">
      <c r="U8939">
        <v>8938</v>
      </c>
      <c r="V8939">
        <v>15737404</v>
      </c>
      <c r="W8939" t="s">
        <v>3418</v>
      </c>
      <c r="X8939">
        <v>731</v>
      </c>
      <c r="Y8939" t="s">
        <v>374</v>
      </c>
      <c r="Z8939" t="s">
        <v>436</v>
      </c>
      <c r="AA8939">
        <v>31</v>
      </c>
      <c r="AB8939">
        <v>1</v>
      </c>
      <c r="AC8939">
        <v>132512.26</v>
      </c>
      <c r="AD8939">
        <v>1</v>
      </c>
      <c r="AE8939">
        <v>1</v>
      </c>
      <c r="AF8939">
        <v>1</v>
      </c>
      <c r="AG8939">
        <v>185466.85</v>
      </c>
      <c r="AH8939">
        <v>0</v>
      </c>
    </row>
    <row r="8940" spans="21:34" x14ac:dyDescent="0.25">
      <c r="U8940">
        <v>8939</v>
      </c>
      <c r="V8940">
        <v>15722409</v>
      </c>
      <c r="W8940" t="s">
        <v>734</v>
      </c>
      <c r="X8940">
        <v>693</v>
      </c>
      <c r="Y8940" t="s">
        <v>376</v>
      </c>
      <c r="Z8940" t="s">
        <v>436</v>
      </c>
      <c r="AA8940">
        <v>47</v>
      </c>
      <c r="AB8940">
        <v>8</v>
      </c>
      <c r="AC8940">
        <v>107604.66</v>
      </c>
      <c r="AD8940">
        <v>1</v>
      </c>
      <c r="AE8940">
        <v>1</v>
      </c>
      <c r="AF8940">
        <v>1</v>
      </c>
      <c r="AG8940">
        <v>80149.27</v>
      </c>
      <c r="AH8940">
        <v>0</v>
      </c>
    </row>
    <row r="8941" spans="21:34" x14ac:dyDescent="0.25">
      <c r="U8941">
        <v>8940</v>
      </c>
      <c r="V8941">
        <v>15806420</v>
      </c>
      <c r="W8941" t="s">
        <v>3392</v>
      </c>
      <c r="X8941">
        <v>772</v>
      </c>
      <c r="Y8941" t="s">
        <v>374</v>
      </c>
      <c r="Z8941" t="s">
        <v>436</v>
      </c>
      <c r="AA8941">
        <v>34</v>
      </c>
      <c r="AB8941">
        <v>9</v>
      </c>
      <c r="AC8941">
        <v>0</v>
      </c>
      <c r="AD8941">
        <v>2</v>
      </c>
      <c r="AE8941">
        <v>1</v>
      </c>
      <c r="AF8941">
        <v>0</v>
      </c>
      <c r="AG8941">
        <v>170980.86</v>
      </c>
      <c r="AH8941">
        <v>0</v>
      </c>
    </row>
    <row r="8942" spans="21:34" x14ac:dyDescent="0.25">
      <c r="U8942">
        <v>8941</v>
      </c>
      <c r="V8942">
        <v>15658148</v>
      </c>
      <c r="W8942" t="s">
        <v>2072</v>
      </c>
      <c r="X8942">
        <v>657</v>
      </c>
      <c r="Y8942" t="s">
        <v>374</v>
      </c>
      <c r="Z8942" t="s">
        <v>436</v>
      </c>
      <c r="AA8942">
        <v>38</v>
      </c>
      <c r="AB8942">
        <v>7</v>
      </c>
      <c r="AC8942">
        <v>0</v>
      </c>
      <c r="AD8942">
        <v>2</v>
      </c>
      <c r="AE8942">
        <v>1</v>
      </c>
      <c r="AF8942">
        <v>0</v>
      </c>
      <c r="AG8942">
        <v>185827.74</v>
      </c>
      <c r="AH8942">
        <v>0</v>
      </c>
    </row>
    <row r="8943" spans="21:34" x14ac:dyDescent="0.25">
      <c r="U8943">
        <v>8942</v>
      </c>
      <c r="V8943">
        <v>15810660</v>
      </c>
      <c r="W8943" t="s">
        <v>892</v>
      </c>
      <c r="X8943">
        <v>774</v>
      </c>
      <c r="Y8943" t="s">
        <v>378</v>
      </c>
      <c r="Z8943" t="s">
        <v>436</v>
      </c>
      <c r="AA8943">
        <v>34</v>
      </c>
      <c r="AB8943">
        <v>4</v>
      </c>
      <c r="AC8943">
        <v>120875.23</v>
      </c>
      <c r="AD8943">
        <v>2</v>
      </c>
      <c r="AE8943">
        <v>0</v>
      </c>
      <c r="AF8943">
        <v>1</v>
      </c>
      <c r="AG8943">
        <v>113407.26</v>
      </c>
      <c r="AH8943">
        <v>0</v>
      </c>
    </row>
    <row r="8944" spans="21:34" x14ac:dyDescent="0.25">
      <c r="U8944">
        <v>8943</v>
      </c>
      <c r="V8944">
        <v>15709780</v>
      </c>
      <c r="W8944" t="s">
        <v>2060</v>
      </c>
      <c r="X8944">
        <v>667</v>
      </c>
      <c r="Y8944" t="s">
        <v>374</v>
      </c>
      <c r="Z8944" t="s">
        <v>437</v>
      </c>
      <c r="AA8944">
        <v>37</v>
      </c>
      <c r="AB8944">
        <v>9</v>
      </c>
      <c r="AC8944">
        <v>71786.899999999994</v>
      </c>
      <c r="AD8944">
        <v>2</v>
      </c>
      <c r="AE8944">
        <v>1</v>
      </c>
      <c r="AF8944">
        <v>1</v>
      </c>
      <c r="AG8944">
        <v>67734.789999999994</v>
      </c>
      <c r="AH8944">
        <v>0</v>
      </c>
    </row>
    <row r="8945" spans="21:34" x14ac:dyDescent="0.25">
      <c r="U8945">
        <v>8944</v>
      </c>
      <c r="V8945">
        <v>15727350</v>
      </c>
      <c r="W8945" t="s">
        <v>989</v>
      </c>
      <c r="X8945">
        <v>516</v>
      </c>
      <c r="Y8945" t="s">
        <v>374</v>
      </c>
      <c r="Z8945" t="s">
        <v>437</v>
      </c>
      <c r="AA8945">
        <v>37</v>
      </c>
      <c r="AB8945">
        <v>8</v>
      </c>
      <c r="AC8945">
        <v>113143.12</v>
      </c>
      <c r="AD8945">
        <v>1</v>
      </c>
      <c r="AE8945">
        <v>0</v>
      </c>
      <c r="AF8945">
        <v>0</v>
      </c>
      <c r="AG8945">
        <v>3363.36</v>
      </c>
      <c r="AH8945">
        <v>0</v>
      </c>
    </row>
    <row r="8946" spans="21:34" x14ac:dyDescent="0.25">
      <c r="U8946">
        <v>8945</v>
      </c>
      <c r="V8946">
        <v>15752312</v>
      </c>
      <c r="W8946" t="s">
        <v>1173</v>
      </c>
      <c r="X8946">
        <v>551</v>
      </c>
      <c r="Y8946" t="s">
        <v>376</v>
      </c>
      <c r="Z8946" t="s">
        <v>436</v>
      </c>
      <c r="AA8946">
        <v>49</v>
      </c>
      <c r="AB8946">
        <v>1</v>
      </c>
      <c r="AC8946">
        <v>150777.72</v>
      </c>
      <c r="AD8946">
        <v>2</v>
      </c>
      <c r="AE8946">
        <v>1</v>
      </c>
      <c r="AF8946">
        <v>1</v>
      </c>
      <c r="AG8946">
        <v>135757.26999999999</v>
      </c>
      <c r="AH8946">
        <v>0</v>
      </c>
    </row>
    <row r="8947" spans="21:34" x14ac:dyDescent="0.25">
      <c r="U8947">
        <v>8946</v>
      </c>
      <c r="V8947">
        <v>15616745</v>
      </c>
      <c r="W8947" t="s">
        <v>1015</v>
      </c>
      <c r="X8947">
        <v>542</v>
      </c>
      <c r="Y8947" t="s">
        <v>376</v>
      </c>
      <c r="Z8947" t="s">
        <v>436</v>
      </c>
      <c r="AA8947">
        <v>35</v>
      </c>
      <c r="AB8947">
        <v>2</v>
      </c>
      <c r="AC8947">
        <v>174894.53</v>
      </c>
      <c r="AD8947">
        <v>1</v>
      </c>
      <c r="AE8947">
        <v>1</v>
      </c>
      <c r="AF8947">
        <v>1</v>
      </c>
      <c r="AG8947">
        <v>22314.55</v>
      </c>
      <c r="AH8947">
        <v>0</v>
      </c>
    </row>
    <row r="8948" spans="21:34" x14ac:dyDescent="0.25">
      <c r="U8948">
        <v>8947</v>
      </c>
      <c r="V8948">
        <v>15572294</v>
      </c>
      <c r="W8948" t="s">
        <v>1596</v>
      </c>
      <c r="X8948">
        <v>623</v>
      </c>
      <c r="Y8948" t="s">
        <v>374</v>
      </c>
      <c r="Z8948" t="s">
        <v>436</v>
      </c>
      <c r="AA8948">
        <v>28</v>
      </c>
      <c r="AB8948">
        <v>7</v>
      </c>
      <c r="AC8948">
        <v>0</v>
      </c>
      <c r="AD8948">
        <v>1</v>
      </c>
      <c r="AE8948">
        <v>0</v>
      </c>
      <c r="AF8948">
        <v>0</v>
      </c>
      <c r="AG8948">
        <v>129526.57</v>
      </c>
      <c r="AH8948">
        <v>0</v>
      </c>
    </row>
    <row r="8949" spans="21:34" x14ac:dyDescent="0.25">
      <c r="U8949">
        <v>8948</v>
      </c>
      <c r="V8949">
        <v>15674110</v>
      </c>
      <c r="W8949" t="s">
        <v>1083</v>
      </c>
      <c r="X8949">
        <v>701</v>
      </c>
      <c r="Y8949" t="s">
        <v>374</v>
      </c>
      <c r="Z8949" t="s">
        <v>437</v>
      </c>
      <c r="AA8949">
        <v>43</v>
      </c>
      <c r="AB8949">
        <v>2</v>
      </c>
      <c r="AC8949">
        <v>160416.56</v>
      </c>
      <c r="AD8949">
        <v>1</v>
      </c>
      <c r="AE8949">
        <v>0</v>
      </c>
      <c r="AF8949">
        <v>1</v>
      </c>
      <c r="AG8949">
        <v>37266.43</v>
      </c>
      <c r="AH8949">
        <v>0</v>
      </c>
    </row>
    <row r="8950" spans="21:34" x14ac:dyDescent="0.25">
      <c r="U8950">
        <v>8949</v>
      </c>
      <c r="V8950">
        <v>15662501</v>
      </c>
      <c r="W8950" t="s">
        <v>2113</v>
      </c>
      <c r="X8950">
        <v>583</v>
      </c>
      <c r="Y8950" t="s">
        <v>374</v>
      </c>
      <c r="Z8950" t="s">
        <v>436</v>
      </c>
      <c r="AA8950">
        <v>48</v>
      </c>
      <c r="AB8950">
        <v>3</v>
      </c>
      <c r="AC8950">
        <v>91246.53</v>
      </c>
      <c r="AD8950">
        <v>1</v>
      </c>
      <c r="AE8950">
        <v>1</v>
      </c>
      <c r="AF8950">
        <v>0</v>
      </c>
      <c r="AG8950">
        <v>60017.46</v>
      </c>
      <c r="AH8950">
        <v>1</v>
      </c>
    </row>
    <row r="8951" spans="21:34" x14ac:dyDescent="0.25">
      <c r="U8951">
        <v>8950</v>
      </c>
      <c r="V8951">
        <v>15649239</v>
      </c>
      <c r="W8951" t="s">
        <v>1536</v>
      </c>
      <c r="X8951">
        <v>731</v>
      </c>
      <c r="Y8951" t="s">
        <v>376</v>
      </c>
      <c r="Z8951" t="s">
        <v>436</v>
      </c>
      <c r="AA8951">
        <v>46</v>
      </c>
      <c r="AB8951">
        <v>10</v>
      </c>
      <c r="AC8951">
        <v>0</v>
      </c>
      <c r="AD8951">
        <v>2</v>
      </c>
      <c r="AE8951">
        <v>1</v>
      </c>
      <c r="AF8951">
        <v>0</v>
      </c>
      <c r="AG8951">
        <v>153015.42000000001</v>
      </c>
      <c r="AH8951">
        <v>0</v>
      </c>
    </row>
    <row r="8952" spans="21:34" x14ac:dyDescent="0.25">
      <c r="U8952">
        <v>8951</v>
      </c>
      <c r="V8952">
        <v>15700424</v>
      </c>
      <c r="W8952" t="s">
        <v>684</v>
      </c>
      <c r="X8952">
        <v>461</v>
      </c>
      <c r="Y8952" t="s">
        <v>374</v>
      </c>
      <c r="Z8952" t="s">
        <v>437</v>
      </c>
      <c r="AA8952">
        <v>35</v>
      </c>
      <c r="AB8952">
        <v>5</v>
      </c>
      <c r="AC8952">
        <v>0</v>
      </c>
      <c r="AD8952">
        <v>1</v>
      </c>
      <c r="AE8952">
        <v>1</v>
      </c>
      <c r="AF8952">
        <v>1</v>
      </c>
      <c r="AG8952">
        <v>54209.02</v>
      </c>
      <c r="AH8952">
        <v>0</v>
      </c>
    </row>
    <row r="8953" spans="21:34" x14ac:dyDescent="0.25">
      <c r="U8953">
        <v>8952</v>
      </c>
      <c r="V8953">
        <v>15636388</v>
      </c>
      <c r="W8953" t="s">
        <v>3419</v>
      </c>
      <c r="X8953">
        <v>702</v>
      </c>
      <c r="Y8953" t="s">
        <v>378</v>
      </c>
      <c r="Z8953" t="s">
        <v>437</v>
      </c>
      <c r="AA8953">
        <v>23</v>
      </c>
      <c r="AB8953">
        <v>7</v>
      </c>
      <c r="AC8953">
        <v>98775.23</v>
      </c>
      <c r="AD8953">
        <v>1</v>
      </c>
      <c r="AE8953">
        <v>1</v>
      </c>
      <c r="AF8953">
        <v>0</v>
      </c>
      <c r="AG8953">
        <v>114603.96</v>
      </c>
      <c r="AH8953">
        <v>0</v>
      </c>
    </row>
    <row r="8954" spans="21:34" x14ac:dyDescent="0.25">
      <c r="U8954">
        <v>8953</v>
      </c>
      <c r="V8954">
        <v>15713975</v>
      </c>
      <c r="W8954" t="s">
        <v>1414</v>
      </c>
      <c r="X8954">
        <v>565</v>
      </c>
      <c r="Y8954" t="s">
        <v>378</v>
      </c>
      <c r="Z8954" t="s">
        <v>437</v>
      </c>
      <c r="AA8954">
        <v>47</v>
      </c>
      <c r="AB8954">
        <v>10</v>
      </c>
      <c r="AC8954">
        <v>139756.12</v>
      </c>
      <c r="AD8954">
        <v>1</v>
      </c>
      <c r="AE8954">
        <v>1</v>
      </c>
      <c r="AF8954">
        <v>0</v>
      </c>
      <c r="AG8954">
        <v>165849.49</v>
      </c>
      <c r="AH8954">
        <v>1</v>
      </c>
    </row>
    <row r="8955" spans="21:34" x14ac:dyDescent="0.25">
      <c r="U8955">
        <v>8954</v>
      </c>
      <c r="V8955">
        <v>15592925</v>
      </c>
      <c r="W8955" t="s">
        <v>1664</v>
      </c>
      <c r="X8955">
        <v>711</v>
      </c>
      <c r="Y8955" t="s">
        <v>376</v>
      </c>
      <c r="Z8955" t="s">
        <v>436</v>
      </c>
      <c r="AA8955">
        <v>42</v>
      </c>
      <c r="AB8955">
        <v>3</v>
      </c>
      <c r="AC8955">
        <v>177626.77</v>
      </c>
      <c r="AD8955">
        <v>3</v>
      </c>
      <c r="AE8955">
        <v>0</v>
      </c>
      <c r="AF8955">
        <v>1</v>
      </c>
      <c r="AG8955">
        <v>16392.72</v>
      </c>
      <c r="AH8955">
        <v>1</v>
      </c>
    </row>
    <row r="8956" spans="21:34" x14ac:dyDescent="0.25">
      <c r="U8956">
        <v>8955</v>
      </c>
      <c r="V8956">
        <v>15581626</v>
      </c>
      <c r="W8956" t="s">
        <v>1473</v>
      </c>
      <c r="X8956">
        <v>664</v>
      </c>
      <c r="Y8956" t="s">
        <v>374</v>
      </c>
      <c r="Z8956" t="s">
        <v>436</v>
      </c>
      <c r="AA8956">
        <v>54</v>
      </c>
      <c r="AB8956">
        <v>8</v>
      </c>
      <c r="AC8956">
        <v>0</v>
      </c>
      <c r="AD8956">
        <v>1</v>
      </c>
      <c r="AE8956">
        <v>1</v>
      </c>
      <c r="AF8956">
        <v>1</v>
      </c>
      <c r="AG8956">
        <v>162719.69</v>
      </c>
      <c r="AH8956">
        <v>1</v>
      </c>
    </row>
    <row r="8957" spans="21:34" x14ac:dyDescent="0.25">
      <c r="U8957">
        <v>8956</v>
      </c>
      <c r="V8957">
        <v>15641319</v>
      </c>
      <c r="W8957" t="s">
        <v>2851</v>
      </c>
      <c r="X8957">
        <v>518</v>
      </c>
      <c r="Y8957" t="s">
        <v>376</v>
      </c>
      <c r="Z8957" t="s">
        <v>436</v>
      </c>
      <c r="AA8957">
        <v>50</v>
      </c>
      <c r="AB8957">
        <v>4</v>
      </c>
      <c r="AC8957">
        <v>0</v>
      </c>
      <c r="AD8957">
        <v>1</v>
      </c>
      <c r="AE8957">
        <v>0</v>
      </c>
      <c r="AF8957">
        <v>0</v>
      </c>
      <c r="AG8957">
        <v>107112.25</v>
      </c>
      <c r="AH8957">
        <v>1</v>
      </c>
    </row>
    <row r="8958" spans="21:34" x14ac:dyDescent="0.25">
      <c r="U8958">
        <v>8957</v>
      </c>
      <c r="V8958">
        <v>15723481</v>
      </c>
      <c r="W8958" t="s">
        <v>1321</v>
      </c>
      <c r="X8958">
        <v>728</v>
      </c>
      <c r="Y8958" t="s">
        <v>376</v>
      </c>
      <c r="Z8958" t="s">
        <v>436</v>
      </c>
      <c r="AA8958">
        <v>42</v>
      </c>
      <c r="AB8958">
        <v>8</v>
      </c>
      <c r="AC8958">
        <v>0</v>
      </c>
      <c r="AD8958">
        <v>2</v>
      </c>
      <c r="AE8958">
        <v>0</v>
      </c>
      <c r="AF8958">
        <v>1</v>
      </c>
      <c r="AG8958">
        <v>41823.22</v>
      </c>
      <c r="AH8958">
        <v>0</v>
      </c>
    </row>
    <row r="8959" spans="21:34" x14ac:dyDescent="0.25">
      <c r="U8959">
        <v>8958</v>
      </c>
      <c r="V8959">
        <v>15787825</v>
      </c>
      <c r="W8959" t="s">
        <v>1867</v>
      </c>
      <c r="X8959">
        <v>585</v>
      </c>
      <c r="Y8959" t="s">
        <v>378</v>
      </c>
      <c r="Z8959" t="s">
        <v>436</v>
      </c>
      <c r="AA8959">
        <v>37</v>
      </c>
      <c r="AB8959">
        <v>6</v>
      </c>
      <c r="AC8959">
        <v>152496.82</v>
      </c>
      <c r="AD8959">
        <v>1</v>
      </c>
      <c r="AE8959">
        <v>1</v>
      </c>
      <c r="AF8959">
        <v>1</v>
      </c>
      <c r="AG8959">
        <v>99907.29</v>
      </c>
      <c r="AH8959">
        <v>0</v>
      </c>
    </row>
    <row r="8960" spans="21:34" x14ac:dyDescent="0.25">
      <c r="U8960">
        <v>8959</v>
      </c>
      <c r="V8960">
        <v>15710726</v>
      </c>
      <c r="W8960" t="s">
        <v>874</v>
      </c>
      <c r="X8960">
        <v>573</v>
      </c>
      <c r="Y8960" t="s">
        <v>374</v>
      </c>
      <c r="Z8960" t="s">
        <v>436</v>
      </c>
      <c r="AA8960">
        <v>52</v>
      </c>
      <c r="AB8960">
        <v>8</v>
      </c>
      <c r="AC8960">
        <v>0</v>
      </c>
      <c r="AD8960">
        <v>2</v>
      </c>
      <c r="AE8960">
        <v>0</v>
      </c>
      <c r="AF8960">
        <v>1</v>
      </c>
      <c r="AG8960">
        <v>178229.04</v>
      </c>
      <c r="AH8960">
        <v>0</v>
      </c>
    </row>
    <row r="8961" spans="21:34" x14ac:dyDescent="0.25">
      <c r="U8961">
        <v>8960</v>
      </c>
      <c r="V8961">
        <v>15627195</v>
      </c>
      <c r="W8961" t="s">
        <v>3420</v>
      </c>
      <c r="X8961">
        <v>568</v>
      </c>
      <c r="Y8961" t="s">
        <v>378</v>
      </c>
      <c r="Z8961" t="s">
        <v>436</v>
      </c>
      <c r="AA8961">
        <v>26</v>
      </c>
      <c r="AB8961">
        <v>1</v>
      </c>
      <c r="AC8961">
        <v>112930.28</v>
      </c>
      <c r="AD8961">
        <v>2</v>
      </c>
      <c r="AE8961">
        <v>1</v>
      </c>
      <c r="AF8961">
        <v>0</v>
      </c>
      <c r="AG8961">
        <v>22095.73</v>
      </c>
      <c r="AH8961">
        <v>0</v>
      </c>
    </row>
    <row r="8962" spans="21:34" x14ac:dyDescent="0.25">
      <c r="U8962">
        <v>8961</v>
      </c>
      <c r="V8962">
        <v>15657957</v>
      </c>
      <c r="W8962" t="s">
        <v>874</v>
      </c>
      <c r="X8962">
        <v>602</v>
      </c>
      <c r="Y8962" t="s">
        <v>378</v>
      </c>
      <c r="Z8962" t="s">
        <v>437</v>
      </c>
      <c r="AA8962">
        <v>26</v>
      </c>
      <c r="AB8962">
        <v>8</v>
      </c>
      <c r="AC8962">
        <v>113674.2</v>
      </c>
      <c r="AD8962">
        <v>1</v>
      </c>
      <c r="AE8962">
        <v>1</v>
      </c>
      <c r="AF8962">
        <v>0</v>
      </c>
      <c r="AG8962">
        <v>197861.16</v>
      </c>
      <c r="AH8962">
        <v>1</v>
      </c>
    </row>
    <row r="8963" spans="21:34" x14ac:dyDescent="0.25">
      <c r="U8963">
        <v>8962</v>
      </c>
      <c r="V8963">
        <v>15676117</v>
      </c>
      <c r="W8963" t="s">
        <v>3421</v>
      </c>
      <c r="X8963">
        <v>603</v>
      </c>
      <c r="Y8963" t="s">
        <v>374</v>
      </c>
      <c r="Z8963" t="s">
        <v>436</v>
      </c>
      <c r="AA8963">
        <v>44</v>
      </c>
      <c r="AB8963">
        <v>9</v>
      </c>
      <c r="AC8963">
        <v>0</v>
      </c>
      <c r="AD8963">
        <v>1</v>
      </c>
      <c r="AE8963">
        <v>1</v>
      </c>
      <c r="AF8963">
        <v>0</v>
      </c>
      <c r="AG8963">
        <v>138328.24</v>
      </c>
      <c r="AH8963">
        <v>0</v>
      </c>
    </row>
    <row r="8964" spans="21:34" x14ac:dyDescent="0.25">
      <c r="U8964">
        <v>8963</v>
      </c>
      <c r="V8964">
        <v>15607874</v>
      </c>
      <c r="W8964" t="s">
        <v>3422</v>
      </c>
      <c r="X8964">
        <v>687</v>
      </c>
      <c r="Y8964" t="s">
        <v>374</v>
      </c>
      <c r="Z8964" t="s">
        <v>436</v>
      </c>
      <c r="AA8964">
        <v>38</v>
      </c>
      <c r="AB8964">
        <v>0</v>
      </c>
      <c r="AC8964">
        <v>144450.57999999999</v>
      </c>
      <c r="AD8964">
        <v>1</v>
      </c>
      <c r="AE8964">
        <v>0</v>
      </c>
      <c r="AF8964">
        <v>1</v>
      </c>
      <c r="AG8964">
        <v>137276.82999999999</v>
      </c>
      <c r="AH8964">
        <v>0</v>
      </c>
    </row>
    <row r="8965" spans="21:34" x14ac:dyDescent="0.25">
      <c r="U8965">
        <v>8964</v>
      </c>
      <c r="V8965">
        <v>15796993</v>
      </c>
      <c r="W8965" t="s">
        <v>3423</v>
      </c>
      <c r="X8965">
        <v>741</v>
      </c>
      <c r="Y8965" t="s">
        <v>374</v>
      </c>
      <c r="Z8965" t="s">
        <v>436</v>
      </c>
      <c r="AA8965">
        <v>52</v>
      </c>
      <c r="AB8965">
        <v>1</v>
      </c>
      <c r="AC8965">
        <v>171236.3</v>
      </c>
      <c r="AD8965">
        <v>2</v>
      </c>
      <c r="AE8965">
        <v>0</v>
      </c>
      <c r="AF8965">
        <v>0</v>
      </c>
      <c r="AG8965">
        <v>21834.400000000001</v>
      </c>
      <c r="AH8965">
        <v>1</v>
      </c>
    </row>
    <row r="8966" spans="21:34" x14ac:dyDescent="0.25">
      <c r="U8966">
        <v>8965</v>
      </c>
      <c r="V8966">
        <v>15649858</v>
      </c>
      <c r="W8966" t="s">
        <v>1571</v>
      </c>
      <c r="X8966">
        <v>469</v>
      </c>
      <c r="Y8966" t="s">
        <v>376</v>
      </c>
      <c r="Z8966" t="s">
        <v>436</v>
      </c>
      <c r="AA8966">
        <v>37</v>
      </c>
      <c r="AB8966">
        <v>9</v>
      </c>
      <c r="AC8966">
        <v>96776.49</v>
      </c>
      <c r="AD8966">
        <v>1</v>
      </c>
      <c r="AE8966">
        <v>1</v>
      </c>
      <c r="AF8966">
        <v>1</v>
      </c>
      <c r="AG8966">
        <v>119890.86</v>
      </c>
      <c r="AH8966">
        <v>0</v>
      </c>
    </row>
    <row r="8967" spans="21:34" x14ac:dyDescent="0.25">
      <c r="U8967">
        <v>8966</v>
      </c>
      <c r="V8967">
        <v>15811032</v>
      </c>
      <c r="W8967" t="s">
        <v>3424</v>
      </c>
      <c r="X8967">
        <v>477</v>
      </c>
      <c r="Y8967" t="s">
        <v>378</v>
      </c>
      <c r="Z8967" t="s">
        <v>437</v>
      </c>
      <c r="AA8967">
        <v>58</v>
      </c>
      <c r="AB8967">
        <v>8</v>
      </c>
      <c r="AC8967">
        <v>145984.92000000001</v>
      </c>
      <c r="AD8967">
        <v>1</v>
      </c>
      <c r="AE8967">
        <v>1</v>
      </c>
      <c r="AF8967">
        <v>1</v>
      </c>
      <c r="AG8967">
        <v>24564.7</v>
      </c>
      <c r="AH8967">
        <v>0</v>
      </c>
    </row>
    <row r="8968" spans="21:34" x14ac:dyDescent="0.25">
      <c r="U8968">
        <v>8967</v>
      </c>
      <c r="V8968">
        <v>15679963</v>
      </c>
      <c r="W8968" t="s">
        <v>1105</v>
      </c>
      <c r="X8968">
        <v>737</v>
      </c>
      <c r="Y8968" t="s">
        <v>378</v>
      </c>
      <c r="Z8968" t="s">
        <v>436</v>
      </c>
      <c r="AA8968">
        <v>43</v>
      </c>
      <c r="AB8968">
        <v>8</v>
      </c>
      <c r="AC8968">
        <v>96353.8</v>
      </c>
      <c r="AD8968">
        <v>1</v>
      </c>
      <c r="AE8968">
        <v>0</v>
      </c>
      <c r="AF8968">
        <v>0</v>
      </c>
      <c r="AG8968">
        <v>10209.799999999999</v>
      </c>
      <c r="AH8968">
        <v>0</v>
      </c>
    </row>
    <row r="8969" spans="21:34" x14ac:dyDescent="0.25">
      <c r="U8969">
        <v>8968</v>
      </c>
      <c r="V8969">
        <v>15579131</v>
      </c>
      <c r="W8969" t="s">
        <v>957</v>
      </c>
      <c r="X8969">
        <v>835</v>
      </c>
      <c r="Y8969" t="s">
        <v>374</v>
      </c>
      <c r="Z8969" t="s">
        <v>436</v>
      </c>
      <c r="AA8969">
        <v>25</v>
      </c>
      <c r="AB8969">
        <v>7</v>
      </c>
      <c r="AC8969">
        <v>0</v>
      </c>
      <c r="AD8969">
        <v>2</v>
      </c>
      <c r="AE8969">
        <v>1</v>
      </c>
      <c r="AF8969">
        <v>1</v>
      </c>
      <c r="AG8969">
        <v>83449.649999999994</v>
      </c>
      <c r="AH8969">
        <v>0</v>
      </c>
    </row>
    <row r="8970" spans="21:34" x14ac:dyDescent="0.25">
      <c r="U8970">
        <v>8969</v>
      </c>
      <c r="V8970">
        <v>15572428</v>
      </c>
      <c r="W8970" t="s">
        <v>3425</v>
      </c>
      <c r="X8970">
        <v>717</v>
      </c>
      <c r="Y8970" t="s">
        <v>378</v>
      </c>
      <c r="Z8970" t="s">
        <v>437</v>
      </c>
      <c r="AA8970">
        <v>33</v>
      </c>
      <c r="AB8970">
        <v>0</v>
      </c>
      <c r="AC8970">
        <v>115777.23</v>
      </c>
      <c r="AD8970">
        <v>1</v>
      </c>
      <c r="AE8970">
        <v>1</v>
      </c>
      <c r="AF8970">
        <v>1</v>
      </c>
      <c r="AG8970">
        <v>81508.100000000006</v>
      </c>
      <c r="AH8970">
        <v>0</v>
      </c>
    </row>
    <row r="8971" spans="21:34" x14ac:dyDescent="0.25">
      <c r="U8971">
        <v>8970</v>
      </c>
      <c r="V8971">
        <v>15622461</v>
      </c>
      <c r="W8971" t="s">
        <v>3135</v>
      </c>
      <c r="X8971">
        <v>562</v>
      </c>
      <c r="Y8971" t="s">
        <v>374</v>
      </c>
      <c r="Z8971" t="s">
        <v>437</v>
      </c>
      <c r="AA8971">
        <v>51</v>
      </c>
      <c r="AB8971">
        <v>7</v>
      </c>
      <c r="AC8971">
        <v>122822</v>
      </c>
      <c r="AD8971">
        <v>2</v>
      </c>
      <c r="AE8971">
        <v>0</v>
      </c>
      <c r="AF8971">
        <v>0</v>
      </c>
      <c r="AG8971">
        <v>32626.21</v>
      </c>
      <c r="AH8971">
        <v>0</v>
      </c>
    </row>
    <row r="8972" spans="21:34" x14ac:dyDescent="0.25">
      <c r="U8972">
        <v>8971</v>
      </c>
      <c r="V8972">
        <v>15636105</v>
      </c>
      <c r="W8972" t="s">
        <v>1007</v>
      </c>
      <c r="X8972">
        <v>758</v>
      </c>
      <c r="Y8972" t="s">
        <v>376</v>
      </c>
      <c r="Z8972" t="s">
        <v>436</v>
      </c>
      <c r="AA8972">
        <v>61</v>
      </c>
      <c r="AB8972">
        <v>2</v>
      </c>
      <c r="AC8972">
        <v>0</v>
      </c>
      <c r="AD8972">
        <v>2</v>
      </c>
      <c r="AE8972">
        <v>1</v>
      </c>
      <c r="AF8972">
        <v>1</v>
      </c>
      <c r="AG8972">
        <v>43982.41</v>
      </c>
      <c r="AH8972">
        <v>0</v>
      </c>
    </row>
    <row r="8973" spans="21:34" x14ac:dyDescent="0.25">
      <c r="U8973">
        <v>8972</v>
      </c>
      <c r="V8973">
        <v>15583849</v>
      </c>
      <c r="W8973" t="s">
        <v>930</v>
      </c>
      <c r="X8973">
        <v>408</v>
      </c>
      <c r="Y8973" t="s">
        <v>374</v>
      </c>
      <c r="Z8973" t="s">
        <v>436</v>
      </c>
      <c r="AA8973">
        <v>40</v>
      </c>
      <c r="AB8973">
        <v>3</v>
      </c>
      <c r="AC8973">
        <v>0</v>
      </c>
      <c r="AD8973">
        <v>2</v>
      </c>
      <c r="AE8973">
        <v>0</v>
      </c>
      <c r="AF8973">
        <v>0</v>
      </c>
      <c r="AG8973">
        <v>124874.23</v>
      </c>
      <c r="AH8973">
        <v>0</v>
      </c>
    </row>
    <row r="8974" spans="21:34" x14ac:dyDescent="0.25">
      <c r="U8974">
        <v>8973</v>
      </c>
      <c r="V8974">
        <v>15718780</v>
      </c>
      <c r="W8974" t="s">
        <v>1272</v>
      </c>
      <c r="X8974">
        <v>650</v>
      </c>
      <c r="Y8974" t="s">
        <v>376</v>
      </c>
      <c r="Z8974" t="s">
        <v>437</v>
      </c>
      <c r="AA8974">
        <v>32</v>
      </c>
      <c r="AB8974">
        <v>4</v>
      </c>
      <c r="AC8974">
        <v>79450.09</v>
      </c>
      <c r="AD8974">
        <v>1</v>
      </c>
      <c r="AE8974">
        <v>1</v>
      </c>
      <c r="AF8974">
        <v>1</v>
      </c>
      <c r="AG8974">
        <v>118324.75</v>
      </c>
      <c r="AH8974">
        <v>0</v>
      </c>
    </row>
    <row r="8975" spans="21:34" x14ac:dyDescent="0.25">
      <c r="U8975">
        <v>8974</v>
      </c>
      <c r="V8975">
        <v>15739271</v>
      </c>
      <c r="W8975" t="s">
        <v>1977</v>
      </c>
      <c r="X8975">
        <v>582</v>
      </c>
      <c r="Y8975" t="s">
        <v>378</v>
      </c>
      <c r="Z8975" t="s">
        <v>436</v>
      </c>
      <c r="AA8975">
        <v>33</v>
      </c>
      <c r="AB8975">
        <v>2</v>
      </c>
      <c r="AC8975">
        <v>122394</v>
      </c>
      <c r="AD8975">
        <v>1</v>
      </c>
      <c r="AE8975">
        <v>1</v>
      </c>
      <c r="AF8975">
        <v>1</v>
      </c>
      <c r="AG8975">
        <v>22113.93</v>
      </c>
      <c r="AH8975">
        <v>0</v>
      </c>
    </row>
    <row r="8976" spans="21:34" x14ac:dyDescent="0.25">
      <c r="U8976">
        <v>8975</v>
      </c>
      <c r="V8976">
        <v>15697129</v>
      </c>
      <c r="W8976" t="s">
        <v>1605</v>
      </c>
      <c r="X8976">
        <v>706</v>
      </c>
      <c r="Y8976" t="s">
        <v>376</v>
      </c>
      <c r="Z8976" t="s">
        <v>437</v>
      </c>
      <c r="AA8976">
        <v>43</v>
      </c>
      <c r="AB8976">
        <v>1</v>
      </c>
      <c r="AC8976">
        <v>0</v>
      </c>
      <c r="AD8976">
        <v>2</v>
      </c>
      <c r="AE8976">
        <v>1</v>
      </c>
      <c r="AF8976">
        <v>0</v>
      </c>
      <c r="AG8976">
        <v>31962.77</v>
      </c>
      <c r="AH8976">
        <v>0</v>
      </c>
    </row>
    <row r="8977" spans="21:34" x14ac:dyDescent="0.25">
      <c r="U8977">
        <v>8976</v>
      </c>
      <c r="V8977">
        <v>15763415</v>
      </c>
      <c r="W8977" t="s">
        <v>1110</v>
      </c>
      <c r="X8977">
        <v>567</v>
      </c>
      <c r="Y8977" t="s">
        <v>378</v>
      </c>
      <c r="Z8977" t="s">
        <v>436</v>
      </c>
      <c r="AA8977">
        <v>41</v>
      </c>
      <c r="AB8977">
        <v>0</v>
      </c>
      <c r="AC8977">
        <v>134378.89000000001</v>
      </c>
      <c r="AD8977">
        <v>1</v>
      </c>
      <c r="AE8977">
        <v>1</v>
      </c>
      <c r="AF8977">
        <v>1</v>
      </c>
      <c r="AG8977">
        <v>105746.94</v>
      </c>
      <c r="AH8977">
        <v>0</v>
      </c>
    </row>
    <row r="8978" spans="21:34" x14ac:dyDescent="0.25">
      <c r="U8978">
        <v>8977</v>
      </c>
      <c r="V8978">
        <v>15796617</v>
      </c>
      <c r="W8978" t="s">
        <v>1303</v>
      </c>
      <c r="X8978">
        <v>720</v>
      </c>
      <c r="Y8978" t="s">
        <v>374</v>
      </c>
      <c r="Z8978" t="s">
        <v>436</v>
      </c>
      <c r="AA8978">
        <v>29</v>
      </c>
      <c r="AB8978">
        <v>2</v>
      </c>
      <c r="AC8978">
        <v>0</v>
      </c>
      <c r="AD8978">
        <v>2</v>
      </c>
      <c r="AE8978">
        <v>1</v>
      </c>
      <c r="AF8978">
        <v>0</v>
      </c>
      <c r="AG8978">
        <v>39925.519999999997</v>
      </c>
      <c r="AH8978">
        <v>0</v>
      </c>
    </row>
    <row r="8979" spans="21:34" x14ac:dyDescent="0.25">
      <c r="U8979">
        <v>8978</v>
      </c>
      <c r="V8979">
        <v>15626628</v>
      </c>
      <c r="W8979" t="s">
        <v>1816</v>
      </c>
      <c r="X8979">
        <v>631</v>
      </c>
      <c r="Y8979" t="s">
        <v>376</v>
      </c>
      <c r="Z8979" t="s">
        <v>437</v>
      </c>
      <c r="AA8979">
        <v>31</v>
      </c>
      <c r="AB8979">
        <v>2</v>
      </c>
      <c r="AC8979">
        <v>88161.85</v>
      </c>
      <c r="AD8979">
        <v>2</v>
      </c>
      <c r="AE8979">
        <v>1</v>
      </c>
      <c r="AF8979">
        <v>0</v>
      </c>
      <c r="AG8979">
        <v>127630.88</v>
      </c>
      <c r="AH8979">
        <v>0</v>
      </c>
    </row>
    <row r="8980" spans="21:34" x14ac:dyDescent="0.25">
      <c r="U8980">
        <v>8979</v>
      </c>
      <c r="V8980">
        <v>15765857</v>
      </c>
      <c r="W8980" t="s">
        <v>1783</v>
      </c>
      <c r="X8980">
        <v>623</v>
      </c>
      <c r="Y8980" t="s">
        <v>376</v>
      </c>
      <c r="Z8980" t="s">
        <v>436</v>
      </c>
      <c r="AA8980">
        <v>41</v>
      </c>
      <c r="AB8980">
        <v>2</v>
      </c>
      <c r="AC8980">
        <v>142412.13</v>
      </c>
      <c r="AD8980">
        <v>1</v>
      </c>
      <c r="AE8980">
        <v>1</v>
      </c>
      <c r="AF8980">
        <v>0</v>
      </c>
      <c r="AG8980">
        <v>28778.98</v>
      </c>
      <c r="AH8980">
        <v>0</v>
      </c>
    </row>
    <row r="8981" spans="21:34" x14ac:dyDescent="0.25">
      <c r="U8981">
        <v>8980</v>
      </c>
      <c r="V8981">
        <v>15742511</v>
      </c>
      <c r="W8981" t="s">
        <v>929</v>
      </c>
      <c r="X8981">
        <v>514</v>
      </c>
      <c r="Y8981" t="s">
        <v>374</v>
      </c>
      <c r="Z8981" t="s">
        <v>436</v>
      </c>
      <c r="AA8981">
        <v>35</v>
      </c>
      <c r="AB8981">
        <v>3</v>
      </c>
      <c r="AC8981">
        <v>121030.9</v>
      </c>
      <c r="AD8981">
        <v>1</v>
      </c>
      <c r="AE8981">
        <v>1</v>
      </c>
      <c r="AF8981">
        <v>0</v>
      </c>
      <c r="AG8981">
        <v>10008.68</v>
      </c>
      <c r="AH8981">
        <v>0</v>
      </c>
    </row>
    <row r="8982" spans="21:34" x14ac:dyDescent="0.25">
      <c r="U8982">
        <v>8981</v>
      </c>
      <c r="V8982">
        <v>15786433</v>
      </c>
      <c r="W8982" t="s">
        <v>1569</v>
      </c>
      <c r="X8982">
        <v>650</v>
      </c>
      <c r="Y8982" t="s">
        <v>378</v>
      </c>
      <c r="Z8982" t="s">
        <v>437</v>
      </c>
      <c r="AA8982">
        <v>35</v>
      </c>
      <c r="AB8982">
        <v>3</v>
      </c>
      <c r="AC8982">
        <v>165982.43</v>
      </c>
      <c r="AD8982">
        <v>2</v>
      </c>
      <c r="AE8982">
        <v>1</v>
      </c>
      <c r="AF8982">
        <v>1</v>
      </c>
      <c r="AG8982">
        <v>24482.16</v>
      </c>
      <c r="AH8982">
        <v>0</v>
      </c>
    </row>
    <row r="8983" spans="21:34" x14ac:dyDescent="0.25">
      <c r="U8983">
        <v>8982</v>
      </c>
      <c r="V8983">
        <v>15685805</v>
      </c>
      <c r="W8983" t="s">
        <v>833</v>
      </c>
      <c r="X8983">
        <v>673</v>
      </c>
      <c r="Y8983" t="s">
        <v>376</v>
      </c>
      <c r="Z8983" t="s">
        <v>437</v>
      </c>
      <c r="AA8983">
        <v>35</v>
      </c>
      <c r="AB8983">
        <v>6</v>
      </c>
      <c r="AC8983">
        <v>0</v>
      </c>
      <c r="AD8983">
        <v>2</v>
      </c>
      <c r="AE8983">
        <v>1</v>
      </c>
      <c r="AF8983">
        <v>0</v>
      </c>
      <c r="AG8983">
        <v>98618.79</v>
      </c>
      <c r="AH8983">
        <v>0</v>
      </c>
    </row>
    <row r="8984" spans="21:34" x14ac:dyDescent="0.25">
      <c r="U8984">
        <v>8983</v>
      </c>
      <c r="V8984">
        <v>15627971</v>
      </c>
      <c r="W8984" t="s">
        <v>2322</v>
      </c>
      <c r="X8984">
        <v>504</v>
      </c>
      <c r="Y8984" t="s">
        <v>374</v>
      </c>
      <c r="Z8984" t="s">
        <v>437</v>
      </c>
      <c r="AA8984">
        <v>32</v>
      </c>
      <c r="AB8984">
        <v>8</v>
      </c>
      <c r="AC8984">
        <v>206663.75</v>
      </c>
      <c r="AD8984">
        <v>1</v>
      </c>
      <c r="AE8984">
        <v>0</v>
      </c>
      <c r="AF8984">
        <v>0</v>
      </c>
      <c r="AG8984">
        <v>16281.94</v>
      </c>
      <c r="AH8984">
        <v>0</v>
      </c>
    </row>
    <row r="8985" spans="21:34" x14ac:dyDescent="0.25">
      <c r="U8985">
        <v>8984</v>
      </c>
      <c r="V8985">
        <v>15783025</v>
      </c>
      <c r="W8985" t="s">
        <v>1275</v>
      </c>
      <c r="X8985">
        <v>723</v>
      </c>
      <c r="Y8985" t="s">
        <v>378</v>
      </c>
      <c r="Z8985" t="s">
        <v>436</v>
      </c>
      <c r="AA8985">
        <v>37</v>
      </c>
      <c r="AB8985">
        <v>3</v>
      </c>
      <c r="AC8985">
        <v>94661.53</v>
      </c>
      <c r="AD8985">
        <v>2</v>
      </c>
      <c r="AE8985">
        <v>1</v>
      </c>
      <c r="AF8985">
        <v>0</v>
      </c>
      <c r="AG8985">
        <v>121239.65</v>
      </c>
      <c r="AH8985">
        <v>0</v>
      </c>
    </row>
    <row r="8986" spans="21:34" x14ac:dyDescent="0.25">
      <c r="U8986">
        <v>8985</v>
      </c>
      <c r="V8986">
        <v>15726289</v>
      </c>
      <c r="W8986" t="s">
        <v>3426</v>
      </c>
      <c r="X8986">
        <v>645</v>
      </c>
      <c r="Y8986" t="s">
        <v>374</v>
      </c>
      <c r="Z8986" t="s">
        <v>436</v>
      </c>
      <c r="AA8986">
        <v>25</v>
      </c>
      <c r="AB8986">
        <v>0</v>
      </c>
      <c r="AC8986">
        <v>174400.36</v>
      </c>
      <c r="AD8986">
        <v>1</v>
      </c>
      <c r="AE8986">
        <v>1</v>
      </c>
      <c r="AF8986">
        <v>0</v>
      </c>
      <c r="AG8986">
        <v>42669.37</v>
      </c>
      <c r="AH8986">
        <v>0</v>
      </c>
    </row>
    <row r="8987" spans="21:34" x14ac:dyDescent="0.25">
      <c r="U8987">
        <v>8986</v>
      </c>
      <c r="V8987">
        <v>15802118</v>
      </c>
      <c r="W8987" t="s">
        <v>1685</v>
      </c>
      <c r="X8987">
        <v>664</v>
      </c>
      <c r="Y8987" t="s">
        <v>376</v>
      </c>
      <c r="Z8987" t="s">
        <v>436</v>
      </c>
      <c r="AA8987">
        <v>41</v>
      </c>
      <c r="AB8987">
        <v>7</v>
      </c>
      <c r="AC8987">
        <v>123428.69</v>
      </c>
      <c r="AD8987">
        <v>1</v>
      </c>
      <c r="AE8987">
        <v>1</v>
      </c>
      <c r="AF8987">
        <v>1</v>
      </c>
      <c r="AG8987">
        <v>164924.10999999999</v>
      </c>
      <c r="AH8987">
        <v>0</v>
      </c>
    </row>
    <row r="8988" spans="21:34" x14ac:dyDescent="0.25">
      <c r="U8988">
        <v>8987</v>
      </c>
      <c r="V8988">
        <v>15607990</v>
      </c>
      <c r="W8988" t="s">
        <v>1647</v>
      </c>
      <c r="X8988">
        <v>760</v>
      </c>
      <c r="Y8988" t="s">
        <v>376</v>
      </c>
      <c r="Z8988" t="s">
        <v>436</v>
      </c>
      <c r="AA8988">
        <v>43</v>
      </c>
      <c r="AB8988">
        <v>6</v>
      </c>
      <c r="AC8988">
        <v>175735.5</v>
      </c>
      <c r="AD8988">
        <v>1</v>
      </c>
      <c r="AE8988">
        <v>1</v>
      </c>
      <c r="AF8988">
        <v>1</v>
      </c>
      <c r="AG8988">
        <v>157337.29</v>
      </c>
      <c r="AH8988">
        <v>0</v>
      </c>
    </row>
    <row r="8989" spans="21:34" x14ac:dyDescent="0.25">
      <c r="U8989">
        <v>8988</v>
      </c>
      <c r="V8989">
        <v>15695932</v>
      </c>
      <c r="W8989" t="s">
        <v>3427</v>
      </c>
      <c r="X8989">
        <v>766</v>
      </c>
      <c r="Y8989" t="s">
        <v>376</v>
      </c>
      <c r="Z8989" t="s">
        <v>436</v>
      </c>
      <c r="AA8989">
        <v>36</v>
      </c>
      <c r="AB8989">
        <v>5</v>
      </c>
      <c r="AC8989">
        <v>78381.13</v>
      </c>
      <c r="AD8989">
        <v>1</v>
      </c>
      <c r="AE8989">
        <v>0</v>
      </c>
      <c r="AF8989">
        <v>1</v>
      </c>
      <c r="AG8989">
        <v>153831.6</v>
      </c>
      <c r="AH8989">
        <v>0</v>
      </c>
    </row>
    <row r="8990" spans="21:34" x14ac:dyDescent="0.25">
      <c r="U8990">
        <v>8989</v>
      </c>
      <c r="V8990">
        <v>15812279</v>
      </c>
      <c r="W8990" t="s">
        <v>2014</v>
      </c>
      <c r="X8990">
        <v>634</v>
      </c>
      <c r="Y8990" t="s">
        <v>374</v>
      </c>
      <c r="Z8990" t="s">
        <v>436</v>
      </c>
      <c r="AA8990">
        <v>37</v>
      </c>
      <c r="AB8990">
        <v>5</v>
      </c>
      <c r="AC8990">
        <v>115345.86</v>
      </c>
      <c r="AD8990">
        <v>2</v>
      </c>
      <c r="AE8990">
        <v>0</v>
      </c>
      <c r="AF8990">
        <v>0</v>
      </c>
      <c r="AG8990">
        <v>168781.8</v>
      </c>
      <c r="AH8990">
        <v>0</v>
      </c>
    </row>
    <row r="8991" spans="21:34" x14ac:dyDescent="0.25">
      <c r="U8991">
        <v>8990</v>
      </c>
      <c r="V8991">
        <v>15687558</v>
      </c>
      <c r="W8991" t="s">
        <v>3428</v>
      </c>
      <c r="X8991">
        <v>640</v>
      </c>
      <c r="Y8991" t="s">
        <v>378</v>
      </c>
      <c r="Z8991" t="s">
        <v>437</v>
      </c>
      <c r="AA8991">
        <v>31</v>
      </c>
      <c r="AB8991">
        <v>10</v>
      </c>
      <c r="AC8991">
        <v>118613.34</v>
      </c>
      <c r="AD8991">
        <v>1</v>
      </c>
      <c r="AE8991">
        <v>1</v>
      </c>
      <c r="AF8991">
        <v>0</v>
      </c>
      <c r="AG8991">
        <v>168469.65</v>
      </c>
      <c r="AH8991">
        <v>0</v>
      </c>
    </row>
    <row r="8992" spans="21:34" x14ac:dyDescent="0.25">
      <c r="U8992">
        <v>8991</v>
      </c>
      <c r="V8992">
        <v>15729065</v>
      </c>
      <c r="W8992" t="s">
        <v>1428</v>
      </c>
      <c r="X8992">
        <v>784</v>
      </c>
      <c r="Y8992" t="s">
        <v>378</v>
      </c>
      <c r="Z8992" t="s">
        <v>436</v>
      </c>
      <c r="AA8992">
        <v>28</v>
      </c>
      <c r="AB8992">
        <v>2</v>
      </c>
      <c r="AC8992">
        <v>109960.06</v>
      </c>
      <c r="AD8992">
        <v>2</v>
      </c>
      <c r="AE8992">
        <v>1</v>
      </c>
      <c r="AF8992">
        <v>1</v>
      </c>
      <c r="AG8992">
        <v>170829.87</v>
      </c>
      <c r="AH8992">
        <v>0</v>
      </c>
    </row>
    <row r="8993" spans="21:34" x14ac:dyDescent="0.25">
      <c r="U8993">
        <v>8992</v>
      </c>
      <c r="V8993">
        <v>15698902</v>
      </c>
      <c r="W8993" t="s">
        <v>848</v>
      </c>
      <c r="X8993">
        <v>547</v>
      </c>
      <c r="Y8993" t="s">
        <v>378</v>
      </c>
      <c r="Z8993" t="s">
        <v>437</v>
      </c>
      <c r="AA8993">
        <v>42</v>
      </c>
      <c r="AB8993">
        <v>1</v>
      </c>
      <c r="AC8993">
        <v>142703.4</v>
      </c>
      <c r="AD8993">
        <v>1</v>
      </c>
      <c r="AE8993">
        <v>1</v>
      </c>
      <c r="AF8993">
        <v>0</v>
      </c>
      <c r="AG8993">
        <v>86207.49</v>
      </c>
      <c r="AH8993">
        <v>1</v>
      </c>
    </row>
    <row r="8994" spans="21:34" x14ac:dyDescent="0.25">
      <c r="U8994">
        <v>8993</v>
      </c>
      <c r="V8994">
        <v>15570192</v>
      </c>
      <c r="W8994" t="s">
        <v>1773</v>
      </c>
      <c r="X8994">
        <v>608</v>
      </c>
      <c r="Y8994" t="s">
        <v>378</v>
      </c>
      <c r="Z8994" t="s">
        <v>437</v>
      </c>
      <c r="AA8994">
        <v>40</v>
      </c>
      <c r="AB8994">
        <v>8</v>
      </c>
      <c r="AC8994">
        <v>121729.42</v>
      </c>
      <c r="AD8994">
        <v>1</v>
      </c>
      <c r="AE8994">
        <v>0</v>
      </c>
      <c r="AF8994">
        <v>0</v>
      </c>
      <c r="AG8994">
        <v>61164.45</v>
      </c>
      <c r="AH8994">
        <v>0</v>
      </c>
    </row>
    <row r="8995" spans="21:34" x14ac:dyDescent="0.25">
      <c r="U8995">
        <v>8994</v>
      </c>
      <c r="V8995">
        <v>15809265</v>
      </c>
      <c r="W8995" t="s">
        <v>1179</v>
      </c>
      <c r="X8995">
        <v>547</v>
      </c>
      <c r="Y8995" t="s">
        <v>374</v>
      </c>
      <c r="Z8995" t="s">
        <v>437</v>
      </c>
      <c r="AA8995">
        <v>35</v>
      </c>
      <c r="AB8995">
        <v>4</v>
      </c>
      <c r="AC8995">
        <v>0</v>
      </c>
      <c r="AD8995">
        <v>1</v>
      </c>
      <c r="AE8995">
        <v>1</v>
      </c>
      <c r="AF8995">
        <v>1</v>
      </c>
      <c r="AG8995">
        <v>133287.73000000001</v>
      </c>
      <c r="AH8995">
        <v>0</v>
      </c>
    </row>
    <row r="8996" spans="21:34" x14ac:dyDescent="0.25">
      <c r="U8996">
        <v>8995</v>
      </c>
      <c r="V8996">
        <v>15745201</v>
      </c>
      <c r="W8996" t="s">
        <v>3429</v>
      </c>
      <c r="X8996">
        <v>612</v>
      </c>
      <c r="Y8996" t="s">
        <v>374</v>
      </c>
      <c r="Z8996" t="s">
        <v>437</v>
      </c>
      <c r="AA8996">
        <v>43</v>
      </c>
      <c r="AB8996">
        <v>4</v>
      </c>
      <c r="AC8996">
        <v>139496.35</v>
      </c>
      <c r="AD8996">
        <v>2</v>
      </c>
      <c r="AE8996">
        <v>1</v>
      </c>
      <c r="AF8996">
        <v>1</v>
      </c>
      <c r="AG8996">
        <v>77128.23</v>
      </c>
      <c r="AH8996">
        <v>0</v>
      </c>
    </row>
    <row r="8997" spans="21:34" x14ac:dyDescent="0.25">
      <c r="U8997">
        <v>8996</v>
      </c>
      <c r="V8997">
        <v>15580623</v>
      </c>
      <c r="W8997" t="s">
        <v>2173</v>
      </c>
      <c r="X8997">
        <v>573</v>
      </c>
      <c r="Y8997" t="s">
        <v>376</v>
      </c>
      <c r="Z8997" t="s">
        <v>436</v>
      </c>
      <c r="AA8997">
        <v>28</v>
      </c>
      <c r="AB8997">
        <v>8</v>
      </c>
      <c r="AC8997">
        <v>0</v>
      </c>
      <c r="AD8997">
        <v>2</v>
      </c>
      <c r="AE8997">
        <v>0</v>
      </c>
      <c r="AF8997">
        <v>0</v>
      </c>
      <c r="AG8997">
        <v>77660.03</v>
      </c>
      <c r="AH8997">
        <v>0</v>
      </c>
    </row>
    <row r="8998" spans="21:34" x14ac:dyDescent="0.25">
      <c r="U8998">
        <v>8997</v>
      </c>
      <c r="V8998">
        <v>15578156</v>
      </c>
      <c r="W8998" t="s">
        <v>1880</v>
      </c>
      <c r="X8998">
        <v>615</v>
      </c>
      <c r="Y8998" t="s">
        <v>376</v>
      </c>
      <c r="Z8998" t="s">
        <v>436</v>
      </c>
      <c r="AA8998">
        <v>32</v>
      </c>
      <c r="AB8998">
        <v>5</v>
      </c>
      <c r="AC8998">
        <v>138521.82999999999</v>
      </c>
      <c r="AD8998">
        <v>1</v>
      </c>
      <c r="AE8998">
        <v>1</v>
      </c>
      <c r="AF8998">
        <v>1</v>
      </c>
      <c r="AG8998">
        <v>56897.1</v>
      </c>
      <c r="AH8998">
        <v>0</v>
      </c>
    </row>
    <row r="8999" spans="21:34" x14ac:dyDescent="0.25">
      <c r="U8999">
        <v>8998</v>
      </c>
      <c r="V8999">
        <v>15631063</v>
      </c>
      <c r="W8999" t="s">
        <v>1481</v>
      </c>
      <c r="X8999">
        <v>710</v>
      </c>
      <c r="Y8999" t="s">
        <v>374</v>
      </c>
      <c r="Z8999" t="s">
        <v>437</v>
      </c>
      <c r="AA8999">
        <v>33</v>
      </c>
      <c r="AB8999">
        <v>2</v>
      </c>
      <c r="AC8999">
        <v>0</v>
      </c>
      <c r="AD8999">
        <v>2</v>
      </c>
      <c r="AE8999">
        <v>1</v>
      </c>
      <c r="AF8999">
        <v>0</v>
      </c>
      <c r="AG8999">
        <v>72945.320000000007</v>
      </c>
      <c r="AH8999">
        <v>0</v>
      </c>
    </row>
    <row r="9000" spans="21:34" x14ac:dyDescent="0.25">
      <c r="U9000">
        <v>8999</v>
      </c>
      <c r="V9000">
        <v>15692577</v>
      </c>
      <c r="W9000" t="s">
        <v>2321</v>
      </c>
      <c r="X9000">
        <v>674</v>
      </c>
      <c r="Y9000" t="s">
        <v>378</v>
      </c>
      <c r="Z9000" t="s">
        <v>437</v>
      </c>
      <c r="AA9000">
        <v>38</v>
      </c>
      <c r="AB9000">
        <v>10</v>
      </c>
      <c r="AC9000">
        <v>83727.679999999993</v>
      </c>
      <c r="AD9000">
        <v>1</v>
      </c>
      <c r="AE9000">
        <v>1</v>
      </c>
      <c r="AF9000">
        <v>0</v>
      </c>
      <c r="AG9000">
        <v>45418.12</v>
      </c>
      <c r="AH9000">
        <v>0</v>
      </c>
    </row>
    <row r="9001" spans="21:34" x14ac:dyDescent="0.25">
      <c r="U9001">
        <v>9000</v>
      </c>
      <c r="V9001">
        <v>15810910</v>
      </c>
      <c r="W9001" t="s">
        <v>3430</v>
      </c>
      <c r="X9001">
        <v>702</v>
      </c>
      <c r="Y9001" t="s">
        <v>376</v>
      </c>
      <c r="Z9001" t="s">
        <v>437</v>
      </c>
      <c r="AA9001">
        <v>38</v>
      </c>
      <c r="AB9001">
        <v>9</v>
      </c>
      <c r="AC9001">
        <v>0</v>
      </c>
      <c r="AD9001">
        <v>2</v>
      </c>
      <c r="AE9001">
        <v>1</v>
      </c>
      <c r="AF9001">
        <v>1</v>
      </c>
      <c r="AG9001">
        <v>158527.45000000001</v>
      </c>
      <c r="AH9001">
        <v>0</v>
      </c>
    </row>
    <row r="9002" spans="21:34" x14ac:dyDescent="0.25">
      <c r="U9002">
        <v>9001</v>
      </c>
      <c r="V9002">
        <v>15723217</v>
      </c>
      <c r="W9002" t="s">
        <v>1492</v>
      </c>
      <c r="X9002">
        <v>616</v>
      </c>
      <c r="Y9002" t="s">
        <v>374</v>
      </c>
      <c r="Z9002" t="s">
        <v>436</v>
      </c>
      <c r="AA9002">
        <v>37</v>
      </c>
      <c r="AB9002">
        <v>9</v>
      </c>
      <c r="AC9002">
        <v>0</v>
      </c>
      <c r="AD9002">
        <v>1</v>
      </c>
      <c r="AE9002">
        <v>1</v>
      </c>
      <c r="AF9002">
        <v>0</v>
      </c>
      <c r="AG9002">
        <v>111312.96000000001</v>
      </c>
      <c r="AH9002">
        <v>0</v>
      </c>
    </row>
    <row r="9003" spans="21:34" x14ac:dyDescent="0.25">
      <c r="U9003">
        <v>9002</v>
      </c>
      <c r="V9003">
        <v>15733111</v>
      </c>
      <c r="W9003" t="s">
        <v>1347</v>
      </c>
      <c r="X9003">
        <v>688</v>
      </c>
      <c r="Y9003" t="s">
        <v>376</v>
      </c>
      <c r="Z9003" t="s">
        <v>436</v>
      </c>
      <c r="AA9003">
        <v>32</v>
      </c>
      <c r="AB9003">
        <v>6</v>
      </c>
      <c r="AC9003">
        <v>124179.3</v>
      </c>
      <c r="AD9003">
        <v>1</v>
      </c>
      <c r="AE9003">
        <v>1</v>
      </c>
      <c r="AF9003">
        <v>1</v>
      </c>
      <c r="AG9003">
        <v>138759.15</v>
      </c>
      <c r="AH9003">
        <v>0</v>
      </c>
    </row>
    <row r="9004" spans="21:34" x14ac:dyDescent="0.25">
      <c r="U9004">
        <v>9003</v>
      </c>
      <c r="V9004">
        <v>15610727</v>
      </c>
      <c r="W9004" t="s">
        <v>1356</v>
      </c>
      <c r="X9004">
        <v>605</v>
      </c>
      <c r="Y9004" t="s">
        <v>374</v>
      </c>
      <c r="Z9004" t="s">
        <v>436</v>
      </c>
      <c r="AA9004">
        <v>36</v>
      </c>
      <c r="AB9004">
        <v>7</v>
      </c>
      <c r="AC9004">
        <v>128829.25</v>
      </c>
      <c r="AD9004">
        <v>1</v>
      </c>
      <c r="AE9004">
        <v>1</v>
      </c>
      <c r="AF9004">
        <v>0</v>
      </c>
      <c r="AG9004">
        <v>190588.59</v>
      </c>
      <c r="AH9004">
        <v>0</v>
      </c>
    </row>
    <row r="9005" spans="21:34" x14ac:dyDescent="0.25">
      <c r="U9005">
        <v>9004</v>
      </c>
      <c r="V9005">
        <v>15792720</v>
      </c>
      <c r="W9005" t="s">
        <v>2307</v>
      </c>
      <c r="X9005">
        <v>676</v>
      </c>
      <c r="Y9005" t="s">
        <v>374</v>
      </c>
      <c r="Z9005" t="s">
        <v>436</v>
      </c>
      <c r="AA9005">
        <v>33</v>
      </c>
      <c r="AB9005">
        <v>6</v>
      </c>
      <c r="AC9005">
        <v>171490.78</v>
      </c>
      <c r="AD9005">
        <v>1</v>
      </c>
      <c r="AE9005">
        <v>0</v>
      </c>
      <c r="AF9005">
        <v>0</v>
      </c>
      <c r="AG9005">
        <v>79099.64</v>
      </c>
      <c r="AH9005">
        <v>0</v>
      </c>
    </row>
    <row r="9006" spans="21:34" x14ac:dyDescent="0.25">
      <c r="U9006">
        <v>9005</v>
      </c>
      <c r="V9006">
        <v>15723153</v>
      </c>
      <c r="W9006" t="s">
        <v>3431</v>
      </c>
      <c r="X9006">
        <v>708</v>
      </c>
      <c r="Y9006" t="s">
        <v>376</v>
      </c>
      <c r="Z9006" t="s">
        <v>436</v>
      </c>
      <c r="AA9006">
        <v>33</v>
      </c>
      <c r="AB9006">
        <v>3</v>
      </c>
      <c r="AC9006">
        <v>0</v>
      </c>
      <c r="AD9006">
        <v>2</v>
      </c>
      <c r="AE9006">
        <v>1</v>
      </c>
      <c r="AF9006">
        <v>0</v>
      </c>
      <c r="AG9006">
        <v>138613.21</v>
      </c>
      <c r="AH9006">
        <v>0</v>
      </c>
    </row>
    <row r="9007" spans="21:34" x14ac:dyDescent="0.25">
      <c r="U9007">
        <v>9006</v>
      </c>
      <c r="V9007">
        <v>15802823</v>
      </c>
      <c r="W9007" t="s">
        <v>669</v>
      </c>
      <c r="X9007">
        <v>745</v>
      </c>
      <c r="Y9007" t="s">
        <v>376</v>
      </c>
      <c r="Z9007" t="s">
        <v>437</v>
      </c>
      <c r="AA9007">
        <v>38</v>
      </c>
      <c r="AB9007">
        <v>7</v>
      </c>
      <c r="AC9007">
        <v>0</v>
      </c>
      <c r="AD9007">
        <v>2</v>
      </c>
      <c r="AE9007">
        <v>1</v>
      </c>
      <c r="AF9007">
        <v>1</v>
      </c>
      <c r="AG9007">
        <v>194230.82</v>
      </c>
      <c r="AH9007">
        <v>0</v>
      </c>
    </row>
    <row r="9008" spans="21:34" x14ac:dyDescent="0.25">
      <c r="U9008">
        <v>9007</v>
      </c>
      <c r="V9008">
        <v>15756118</v>
      </c>
      <c r="W9008" t="s">
        <v>817</v>
      </c>
      <c r="X9008">
        <v>661</v>
      </c>
      <c r="Y9008" t="s">
        <v>376</v>
      </c>
      <c r="Z9008" t="s">
        <v>436</v>
      </c>
      <c r="AA9008">
        <v>20</v>
      </c>
      <c r="AB9008">
        <v>8</v>
      </c>
      <c r="AC9008">
        <v>0</v>
      </c>
      <c r="AD9008">
        <v>1</v>
      </c>
      <c r="AE9008">
        <v>1</v>
      </c>
      <c r="AF9008">
        <v>0</v>
      </c>
      <c r="AG9008">
        <v>110252.53</v>
      </c>
      <c r="AH9008">
        <v>0</v>
      </c>
    </row>
    <row r="9009" spans="21:34" x14ac:dyDescent="0.25">
      <c r="U9009">
        <v>9008</v>
      </c>
      <c r="V9009">
        <v>15684934</v>
      </c>
      <c r="W9009" t="s">
        <v>880</v>
      </c>
      <c r="X9009">
        <v>726</v>
      </c>
      <c r="Y9009" t="s">
        <v>374</v>
      </c>
      <c r="Z9009" t="s">
        <v>436</v>
      </c>
      <c r="AA9009">
        <v>31</v>
      </c>
      <c r="AB9009">
        <v>9</v>
      </c>
      <c r="AC9009">
        <v>0</v>
      </c>
      <c r="AD9009">
        <v>2</v>
      </c>
      <c r="AE9009">
        <v>1</v>
      </c>
      <c r="AF9009">
        <v>1</v>
      </c>
      <c r="AG9009">
        <v>106117.3</v>
      </c>
      <c r="AH9009">
        <v>0</v>
      </c>
    </row>
    <row r="9010" spans="21:34" x14ac:dyDescent="0.25">
      <c r="U9010">
        <v>9009</v>
      </c>
      <c r="V9010">
        <v>15776936</v>
      </c>
      <c r="W9010" t="s">
        <v>1480</v>
      </c>
      <c r="X9010">
        <v>475</v>
      </c>
      <c r="Y9010" t="s">
        <v>374</v>
      </c>
      <c r="Z9010" t="s">
        <v>436</v>
      </c>
      <c r="AA9010">
        <v>40</v>
      </c>
      <c r="AB9010">
        <v>7</v>
      </c>
      <c r="AC9010">
        <v>160818.07999999999</v>
      </c>
      <c r="AD9010">
        <v>1</v>
      </c>
      <c r="AE9010">
        <v>0</v>
      </c>
      <c r="AF9010">
        <v>1</v>
      </c>
      <c r="AG9010">
        <v>169642.13</v>
      </c>
      <c r="AH9010">
        <v>1</v>
      </c>
    </row>
    <row r="9011" spans="21:34" x14ac:dyDescent="0.25">
      <c r="U9011">
        <v>9010</v>
      </c>
      <c r="V9011">
        <v>15729087</v>
      </c>
      <c r="W9011" t="s">
        <v>3432</v>
      </c>
      <c r="X9011">
        <v>751</v>
      </c>
      <c r="Y9011" t="s">
        <v>378</v>
      </c>
      <c r="Z9011" t="s">
        <v>436</v>
      </c>
      <c r="AA9011">
        <v>54</v>
      </c>
      <c r="AB9011">
        <v>9</v>
      </c>
      <c r="AC9011">
        <v>156367.6</v>
      </c>
      <c r="AD9011">
        <v>2</v>
      </c>
      <c r="AE9011">
        <v>0</v>
      </c>
      <c r="AF9011">
        <v>1</v>
      </c>
      <c r="AG9011">
        <v>116179.92</v>
      </c>
      <c r="AH9011">
        <v>0</v>
      </c>
    </row>
    <row r="9012" spans="21:34" x14ac:dyDescent="0.25">
      <c r="U9012">
        <v>9011</v>
      </c>
      <c r="V9012">
        <v>15786463</v>
      </c>
      <c r="W9012" t="s">
        <v>1375</v>
      </c>
      <c r="X9012">
        <v>645</v>
      </c>
      <c r="Y9012" t="s">
        <v>378</v>
      </c>
      <c r="Z9012" t="s">
        <v>437</v>
      </c>
      <c r="AA9012">
        <v>59</v>
      </c>
      <c r="AB9012">
        <v>8</v>
      </c>
      <c r="AC9012">
        <v>121669.93</v>
      </c>
      <c r="AD9012">
        <v>2</v>
      </c>
      <c r="AE9012">
        <v>0</v>
      </c>
      <c r="AF9012">
        <v>0</v>
      </c>
      <c r="AG9012">
        <v>91.75</v>
      </c>
      <c r="AH9012">
        <v>1</v>
      </c>
    </row>
    <row r="9013" spans="21:34" x14ac:dyDescent="0.25">
      <c r="U9013">
        <v>9012</v>
      </c>
      <c r="V9013">
        <v>15717498</v>
      </c>
      <c r="W9013" t="s">
        <v>647</v>
      </c>
      <c r="X9013">
        <v>775</v>
      </c>
      <c r="Y9013" t="s">
        <v>374</v>
      </c>
      <c r="Z9013" t="s">
        <v>436</v>
      </c>
      <c r="AA9013">
        <v>42</v>
      </c>
      <c r="AB9013">
        <v>6</v>
      </c>
      <c r="AC9013">
        <v>133970.22</v>
      </c>
      <c r="AD9013">
        <v>2</v>
      </c>
      <c r="AE9013">
        <v>0</v>
      </c>
      <c r="AF9013">
        <v>1</v>
      </c>
      <c r="AG9013">
        <v>187839.9</v>
      </c>
      <c r="AH9013">
        <v>0</v>
      </c>
    </row>
    <row r="9014" spans="21:34" x14ac:dyDescent="0.25">
      <c r="U9014">
        <v>9013</v>
      </c>
      <c r="V9014">
        <v>15718406</v>
      </c>
      <c r="W9014" t="s">
        <v>819</v>
      </c>
      <c r="X9014">
        <v>540</v>
      </c>
      <c r="Y9014" t="s">
        <v>374</v>
      </c>
      <c r="Z9014" t="s">
        <v>436</v>
      </c>
      <c r="AA9014">
        <v>41</v>
      </c>
      <c r="AB9014">
        <v>3</v>
      </c>
      <c r="AC9014">
        <v>0</v>
      </c>
      <c r="AD9014">
        <v>2</v>
      </c>
      <c r="AE9014">
        <v>1</v>
      </c>
      <c r="AF9014">
        <v>0</v>
      </c>
      <c r="AG9014">
        <v>121098.65</v>
      </c>
      <c r="AH9014">
        <v>0</v>
      </c>
    </row>
    <row r="9015" spans="21:34" x14ac:dyDescent="0.25">
      <c r="U9015">
        <v>9014</v>
      </c>
      <c r="V9015">
        <v>15799468</v>
      </c>
      <c r="W9015" t="s">
        <v>3433</v>
      </c>
      <c r="X9015">
        <v>591</v>
      </c>
      <c r="Y9015" t="s">
        <v>374</v>
      </c>
      <c r="Z9015" t="s">
        <v>437</v>
      </c>
      <c r="AA9015">
        <v>34</v>
      </c>
      <c r="AB9015">
        <v>3</v>
      </c>
      <c r="AC9015">
        <v>96127.27</v>
      </c>
      <c r="AD9015">
        <v>1</v>
      </c>
      <c r="AE9015">
        <v>0</v>
      </c>
      <c r="AF9015">
        <v>0</v>
      </c>
      <c r="AG9015">
        <v>30972.06</v>
      </c>
      <c r="AH9015">
        <v>0</v>
      </c>
    </row>
    <row r="9016" spans="21:34" x14ac:dyDescent="0.25">
      <c r="U9016">
        <v>9015</v>
      </c>
      <c r="V9016">
        <v>15626383</v>
      </c>
      <c r="W9016" t="s">
        <v>1226</v>
      </c>
      <c r="X9016">
        <v>596</v>
      </c>
      <c r="Y9016" t="s">
        <v>376</v>
      </c>
      <c r="Z9016" t="s">
        <v>436</v>
      </c>
      <c r="AA9016">
        <v>60</v>
      </c>
      <c r="AB9016">
        <v>7</v>
      </c>
      <c r="AC9016">
        <v>121907.97</v>
      </c>
      <c r="AD9016">
        <v>1</v>
      </c>
      <c r="AE9016">
        <v>0</v>
      </c>
      <c r="AF9016">
        <v>1</v>
      </c>
      <c r="AG9016">
        <v>30314.04</v>
      </c>
      <c r="AH9016">
        <v>0</v>
      </c>
    </row>
    <row r="9017" spans="21:34" x14ac:dyDescent="0.25">
      <c r="U9017">
        <v>9016</v>
      </c>
      <c r="V9017">
        <v>15597385</v>
      </c>
      <c r="W9017" t="s">
        <v>3434</v>
      </c>
      <c r="X9017">
        <v>573</v>
      </c>
      <c r="Y9017" t="s">
        <v>376</v>
      </c>
      <c r="Z9017" t="s">
        <v>436</v>
      </c>
      <c r="AA9017">
        <v>41</v>
      </c>
      <c r="AB9017">
        <v>5</v>
      </c>
      <c r="AC9017">
        <v>0</v>
      </c>
      <c r="AD9017">
        <v>2</v>
      </c>
      <c r="AE9017">
        <v>0</v>
      </c>
      <c r="AF9017">
        <v>1</v>
      </c>
      <c r="AG9017">
        <v>14479.29</v>
      </c>
      <c r="AH9017">
        <v>0</v>
      </c>
    </row>
    <row r="9018" spans="21:34" x14ac:dyDescent="0.25">
      <c r="U9018">
        <v>9017</v>
      </c>
      <c r="V9018">
        <v>15570271</v>
      </c>
      <c r="W9018" t="s">
        <v>1297</v>
      </c>
      <c r="X9018">
        <v>577</v>
      </c>
      <c r="Y9018" t="s">
        <v>376</v>
      </c>
      <c r="Z9018" t="s">
        <v>436</v>
      </c>
      <c r="AA9018">
        <v>31</v>
      </c>
      <c r="AB9018">
        <v>6</v>
      </c>
      <c r="AC9018">
        <v>0</v>
      </c>
      <c r="AD9018">
        <v>1</v>
      </c>
      <c r="AE9018">
        <v>1</v>
      </c>
      <c r="AF9018">
        <v>1</v>
      </c>
      <c r="AG9018">
        <v>196395.25</v>
      </c>
      <c r="AH9018">
        <v>0</v>
      </c>
    </row>
    <row r="9019" spans="21:34" x14ac:dyDescent="0.25">
      <c r="U9019">
        <v>9018</v>
      </c>
      <c r="V9019">
        <v>15690330</v>
      </c>
      <c r="W9019" t="s">
        <v>2555</v>
      </c>
      <c r="X9019">
        <v>830</v>
      </c>
      <c r="Y9019" t="s">
        <v>378</v>
      </c>
      <c r="Z9019" t="s">
        <v>437</v>
      </c>
      <c r="AA9019">
        <v>40</v>
      </c>
      <c r="AB9019">
        <v>8</v>
      </c>
      <c r="AC9019">
        <v>77701.64</v>
      </c>
      <c r="AD9019">
        <v>1</v>
      </c>
      <c r="AE9019">
        <v>0</v>
      </c>
      <c r="AF9019">
        <v>1</v>
      </c>
      <c r="AG9019">
        <v>19512.38</v>
      </c>
      <c r="AH9019">
        <v>0</v>
      </c>
    </row>
    <row r="9020" spans="21:34" x14ac:dyDescent="0.25">
      <c r="U9020">
        <v>9019</v>
      </c>
      <c r="V9020">
        <v>15680611</v>
      </c>
      <c r="W9020" t="s">
        <v>880</v>
      </c>
      <c r="X9020">
        <v>663</v>
      </c>
      <c r="Y9020" t="s">
        <v>374</v>
      </c>
      <c r="Z9020" t="s">
        <v>436</v>
      </c>
      <c r="AA9020">
        <v>67</v>
      </c>
      <c r="AB9020">
        <v>9</v>
      </c>
      <c r="AC9020">
        <v>0</v>
      </c>
      <c r="AD9020">
        <v>3</v>
      </c>
      <c r="AE9020">
        <v>1</v>
      </c>
      <c r="AF9020">
        <v>1</v>
      </c>
      <c r="AG9020">
        <v>72318.77</v>
      </c>
      <c r="AH9020">
        <v>0</v>
      </c>
    </row>
    <row r="9021" spans="21:34" x14ac:dyDescent="0.25">
      <c r="U9021">
        <v>9020</v>
      </c>
      <c r="V9021">
        <v>15810227</v>
      </c>
      <c r="W9021" t="s">
        <v>741</v>
      </c>
      <c r="X9021">
        <v>421</v>
      </c>
      <c r="Y9021" t="s">
        <v>374</v>
      </c>
      <c r="Z9021" t="s">
        <v>436</v>
      </c>
      <c r="AA9021">
        <v>34</v>
      </c>
      <c r="AB9021">
        <v>2</v>
      </c>
      <c r="AC9021">
        <v>0</v>
      </c>
      <c r="AD9021">
        <v>2</v>
      </c>
      <c r="AE9021">
        <v>1</v>
      </c>
      <c r="AF9021">
        <v>1</v>
      </c>
      <c r="AG9021">
        <v>96615.23</v>
      </c>
      <c r="AH9021">
        <v>0</v>
      </c>
    </row>
    <row r="9022" spans="21:34" x14ac:dyDescent="0.25">
      <c r="U9022">
        <v>9021</v>
      </c>
      <c r="V9022">
        <v>15807194</v>
      </c>
      <c r="W9022" t="s">
        <v>2740</v>
      </c>
      <c r="X9022">
        <v>718</v>
      </c>
      <c r="Y9022" t="s">
        <v>376</v>
      </c>
      <c r="Z9022" t="s">
        <v>436</v>
      </c>
      <c r="AA9022">
        <v>34</v>
      </c>
      <c r="AB9022">
        <v>5</v>
      </c>
      <c r="AC9022">
        <v>113922.44</v>
      </c>
      <c r="AD9022">
        <v>2</v>
      </c>
      <c r="AE9022">
        <v>1</v>
      </c>
      <c r="AF9022">
        <v>0</v>
      </c>
      <c r="AG9022">
        <v>30772.22</v>
      </c>
      <c r="AH9022">
        <v>0</v>
      </c>
    </row>
    <row r="9023" spans="21:34" x14ac:dyDescent="0.25">
      <c r="U9023">
        <v>9022</v>
      </c>
      <c r="V9023">
        <v>15712199</v>
      </c>
      <c r="W9023" t="s">
        <v>1094</v>
      </c>
      <c r="X9023">
        <v>655</v>
      </c>
      <c r="Y9023" t="s">
        <v>378</v>
      </c>
      <c r="Z9023" t="s">
        <v>437</v>
      </c>
      <c r="AA9023">
        <v>61</v>
      </c>
      <c r="AB9023">
        <v>2</v>
      </c>
      <c r="AC9023">
        <v>183997.7</v>
      </c>
      <c r="AD9023">
        <v>2</v>
      </c>
      <c r="AE9023">
        <v>1</v>
      </c>
      <c r="AF9023">
        <v>1</v>
      </c>
      <c r="AG9023">
        <v>161217.18</v>
      </c>
      <c r="AH9023">
        <v>0</v>
      </c>
    </row>
    <row r="9024" spans="21:34" x14ac:dyDescent="0.25">
      <c r="U9024">
        <v>9023</v>
      </c>
      <c r="V9024">
        <v>15694995</v>
      </c>
      <c r="W9024" t="s">
        <v>854</v>
      </c>
      <c r="X9024">
        <v>712</v>
      </c>
      <c r="Y9024" t="s">
        <v>374</v>
      </c>
      <c r="Z9024" t="s">
        <v>436</v>
      </c>
      <c r="AA9024">
        <v>23</v>
      </c>
      <c r="AB9024">
        <v>2</v>
      </c>
      <c r="AC9024">
        <v>0</v>
      </c>
      <c r="AD9024">
        <v>2</v>
      </c>
      <c r="AE9024">
        <v>0</v>
      </c>
      <c r="AF9024">
        <v>1</v>
      </c>
      <c r="AG9024">
        <v>66795.78</v>
      </c>
      <c r="AH9024">
        <v>0</v>
      </c>
    </row>
    <row r="9025" spans="21:34" x14ac:dyDescent="0.25">
      <c r="U9025">
        <v>9024</v>
      </c>
      <c r="V9025">
        <v>15723400</v>
      </c>
      <c r="W9025" t="s">
        <v>2603</v>
      </c>
      <c r="X9025">
        <v>663</v>
      </c>
      <c r="Y9025" t="s">
        <v>374</v>
      </c>
      <c r="Z9025" t="s">
        <v>436</v>
      </c>
      <c r="AA9025">
        <v>28</v>
      </c>
      <c r="AB9025">
        <v>4</v>
      </c>
      <c r="AC9025">
        <v>0</v>
      </c>
      <c r="AD9025">
        <v>2</v>
      </c>
      <c r="AE9025">
        <v>1</v>
      </c>
      <c r="AF9025">
        <v>1</v>
      </c>
      <c r="AG9025">
        <v>123969.64</v>
      </c>
      <c r="AH9025">
        <v>0</v>
      </c>
    </row>
    <row r="9026" spans="21:34" x14ac:dyDescent="0.25">
      <c r="U9026">
        <v>9025</v>
      </c>
      <c r="V9026">
        <v>15654772</v>
      </c>
      <c r="W9026" t="s">
        <v>1537</v>
      </c>
      <c r="X9026">
        <v>640</v>
      </c>
      <c r="Y9026" t="s">
        <v>374</v>
      </c>
      <c r="Z9026" t="s">
        <v>437</v>
      </c>
      <c r="AA9026">
        <v>47</v>
      </c>
      <c r="AB9026">
        <v>6</v>
      </c>
      <c r="AC9026">
        <v>89799.46</v>
      </c>
      <c r="AD9026">
        <v>2</v>
      </c>
      <c r="AE9026">
        <v>0</v>
      </c>
      <c r="AF9026">
        <v>1</v>
      </c>
      <c r="AG9026">
        <v>13783.77</v>
      </c>
      <c r="AH9026">
        <v>1</v>
      </c>
    </row>
    <row r="9027" spans="21:34" x14ac:dyDescent="0.25">
      <c r="U9027">
        <v>9026</v>
      </c>
      <c r="V9027">
        <v>15574743</v>
      </c>
      <c r="W9027" t="s">
        <v>916</v>
      </c>
      <c r="X9027">
        <v>577</v>
      </c>
      <c r="Y9027" t="s">
        <v>376</v>
      </c>
      <c r="Z9027" t="s">
        <v>436</v>
      </c>
      <c r="AA9027">
        <v>29</v>
      </c>
      <c r="AB9027">
        <v>2</v>
      </c>
      <c r="AC9027">
        <v>0</v>
      </c>
      <c r="AD9027">
        <v>1</v>
      </c>
      <c r="AE9027">
        <v>1</v>
      </c>
      <c r="AF9027">
        <v>1</v>
      </c>
      <c r="AG9027">
        <v>168924.41</v>
      </c>
      <c r="AH9027">
        <v>0</v>
      </c>
    </row>
    <row r="9028" spans="21:34" x14ac:dyDescent="0.25">
      <c r="U9028">
        <v>9027</v>
      </c>
      <c r="V9028">
        <v>15807593</v>
      </c>
      <c r="W9028" t="s">
        <v>2314</v>
      </c>
      <c r="X9028">
        <v>546</v>
      </c>
      <c r="Y9028" t="s">
        <v>376</v>
      </c>
      <c r="Z9028" t="s">
        <v>437</v>
      </c>
      <c r="AA9028">
        <v>36</v>
      </c>
      <c r="AB9028">
        <v>7</v>
      </c>
      <c r="AC9028">
        <v>85660.96</v>
      </c>
      <c r="AD9028">
        <v>1</v>
      </c>
      <c r="AE9028">
        <v>0</v>
      </c>
      <c r="AF9028">
        <v>0</v>
      </c>
      <c r="AG9028">
        <v>134778.01</v>
      </c>
      <c r="AH9028">
        <v>0</v>
      </c>
    </row>
    <row r="9029" spans="21:34" x14ac:dyDescent="0.25">
      <c r="U9029">
        <v>9028</v>
      </c>
      <c r="V9029">
        <v>15686718</v>
      </c>
      <c r="W9029" t="s">
        <v>743</v>
      </c>
      <c r="X9029">
        <v>802</v>
      </c>
      <c r="Y9029" t="s">
        <v>378</v>
      </c>
      <c r="Z9029" t="s">
        <v>436</v>
      </c>
      <c r="AA9029">
        <v>37</v>
      </c>
      <c r="AB9029">
        <v>9</v>
      </c>
      <c r="AC9029">
        <v>115569.21</v>
      </c>
      <c r="AD9029">
        <v>1</v>
      </c>
      <c r="AE9029">
        <v>0</v>
      </c>
      <c r="AF9029">
        <v>1</v>
      </c>
      <c r="AG9029">
        <v>119782.89</v>
      </c>
      <c r="AH9029">
        <v>0</v>
      </c>
    </row>
    <row r="9030" spans="21:34" x14ac:dyDescent="0.25">
      <c r="U9030">
        <v>9029</v>
      </c>
      <c r="V9030">
        <v>15695299</v>
      </c>
      <c r="W9030" t="s">
        <v>1207</v>
      </c>
      <c r="X9030">
        <v>590</v>
      </c>
      <c r="Y9030" t="s">
        <v>374</v>
      </c>
      <c r="Z9030" t="s">
        <v>437</v>
      </c>
      <c r="AA9030">
        <v>45</v>
      </c>
      <c r="AB9030">
        <v>2</v>
      </c>
      <c r="AC9030">
        <v>81828.22</v>
      </c>
      <c r="AD9030">
        <v>1</v>
      </c>
      <c r="AE9030">
        <v>1</v>
      </c>
      <c r="AF9030">
        <v>0</v>
      </c>
      <c r="AG9030">
        <v>52167.97</v>
      </c>
      <c r="AH9030">
        <v>0</v>
      </c>
    </row>
    <row r="9031" spans="21:34" x14ac:dyDescent="0.25">
      <c r="U9031">
        <v>9030</v>
      </c>
      <c r="V9031">
        <v>15722701</v>
      </c>
      <c r="W9031" t="s">
        <v>1611</v>
      </c>
      <c r="X9031">
        <v>594</v>
      </c>
      <c r="Y9031" t="s">
        <v>378</v>
      </c>
      <c r="Z9031" t="s">
        <v>436</v>
      </c>
      <c r="AA9031">
        <v>18</v>
      </c>
      <c r="AB9031">
        <v>1</v>
      </c>
      <c r="AC9031">
        <v>132694.73000000001</v>
      </c>
      <c r="AD9031">
        <v>1</v>
      </c>
      <c r="AE9031">
        <v>1</v>
      </c>
      <c r="AF9031">
        <v>0</v>
      </c>
      <c r="AG9031">
        <v>167689.56</v>
      </c>
      <c r="AH9031">
        <v>0</v>
      </c>
    </row>
    <row r="9032" spans="21:34" x14ac:dyDescent="0.25">
      <c r="U9032">
        <v>9031</v>
      </c>
      <c r="V9032">
        <v>15799635</v>
      </c>
      <c r="W9032" t="s">
        <v>3435</v>
      </c>
      <c r="X9032">
        <v>577</v>
      </c>
      <c r="Y9032" t="s">
        <v>376</v>
      </c>
      <c r="Z9032" t="s">
        <v>436</v>
      </c>
      <c r="AA9032">
        <v>51</v>
      </c>
      <c r="AB9032">
        <v>2</v>
      </c>
      <c r="AC9032">
        <v>108867</v>
      </c>
      <c r="AD9032">
        <v>1</v>
      </c>
      <c r="AE9032">
        <v>0</v>
      </c>
      <c r="AF9032">
        <v>0</v>
      </c>
      <c r="AG9032">
        <v>140800.66</v>
      </c>
      <c r="AH9032">
        <v>1</v>
      </c>
    </row>
    <row r="9033" spans="21:34" x14ac:dyDescent="0.25">
      <c r="U9033">
        <v>9032</v>
      </c>
      <c r="V9033">
        <v>15742323</v>
      </c>
      <c r="W9033" t="s">
        <v>2553</v>
      </c>
      <c r="X9033">
        <v>541</v>
      </c>
      <c r="Y9033" t="s">
        <v>374</v>
      </c>
      <c r="Z9033" t="s">
        <v>436</v>
      </c>
      <c r="AA9033">
        <v>39</v>
      </c>
      <c r="AB9033">
        <v>7</v>
      </c>
      <c r="AC9033">
        <v>0</v>
      </c>
      <c r="AD9033">
        <v>2</v>
      </c>
      <c r="AE9033">
        <v>1</v>
      </c>
      <c r="AF9033">
        <v>0</v>
      </c>
      <c r="AG9033">
        <v>19823.02</v>
      </c>
      <c r="AH9033">
        <v>0</v>
      </c>
    </row>
    <row r="9034" spans="21:34" x14ac:dyDescent="0.25">
      <c r="U9034">
        <v>9033</v>
      </c>
      <c r="V9034">
        <v>15658435</v>
      </c>
      <c r="W9034" t="s">
        <v>3436</v>
      </c>
      <c r="X9034">
        <v>781</v>
      </c>
      <c r="Y9034" t="s">
        <v>374</v>
      </c>
      <c r="Z9034" t="s">
        <v>437</v>
      </c>
      <c r="AA9034">
        <v>27</v>
      </c>
      <c r="AB9034">
        <v>5</v>
      </c>
      <c r="AC9034">
        <v>0</v>
      </c>
      <c r="AD9034">
        <v>2</v>
      </c>
      <c r="AE9034">
        <v>0</v>
      </c>
      <c r="AF9034">
        <v>0</v>
      </c>
      <c r="AG9034">
        <v>72969.899999999994</v>
      </c>
      <c r="AH9034">
        <v>0</v>
      </c>
    </row>
    <row r="9035" spans="21:34" x14ac:dyDescent="0.25">
      <c r="U9035">
        <v>9034</v>
      </c>
      <c r="V9035">
        <v>15586029</v>
      </c>
      <c r="W9035" t="s">
        <v>1228</v>
      </c>
      <c r="X9035">
        <v>806</v>
      </c>
      <c r="Y9035" t="s">
        <v>378</v>
      </c>
      <c r="Z9035" t="s">
        <v>436</v>
      </c>
      <c r="AA9035">
        <v>34</v>
      </c>
      <c r="AB9035">
        <v>2</v>
      </c>
      <c r="AC9035">
        <v>96152.68</v>
      </c>
      <c r="AD9035">
        <v>2</v>
      </c>
      <c r="AE9035">
        <v>1</v>
      </c>
      <c r="AF9035">
        <v>0</v>
      </c>
      <c r="AG9035">
        <v>143711.01999999999</v>
      </c>
      <c r="AH9035">
        <v>0</v>
      </c>
    </row>
    <row r="9036" spans="21:34" x14ac:dyDescent="0.25">
      <c r="U9036">
        <v>9035</v>
      </c>
      <c r="V9036">
        <v>15772337</v>
      </c>
      <c r="W9036" t="s">
        <v>1132</v>
      </c>
      <c r="X9036">
        <v>723</v>
      </c>
      <c r="Y9036" t="s">
        <v>378</v>
      </c>
      <c r="Z9036" t="s">
        <v>437</v>
      </c>
      <c r="AA9036">
        <v>49</v>
      </c>
      <c r="AB9036">
        <v>0</v>
      </c>
      <c r="AC9036">
        <v>153855.51999999999</v>
      </c>
      <c r="AD9036">
        <v>1</v>
      </c>
      <c r="AE9036">
        <v>1</v>
      </c>
      <c r="AF9036">
        <v>1</v>
      </c>
      <c r="AG9036">
        <v>180862.26</v>
      </c>
      <c r="AH9036">
        <v>1</v>
      </c>
    </row>
    <row r="9037" spans="21:34" x14ac:dyDescent="0.25">
      <c r="U9037">
        <v>9036</v>
      </c>
      <c r="V9037">
        <v>15807555</v>
      </c>
      <c r="W9037" t="s">
        <v>1007</v>
      </c>
      <c r="X9037">
        <v>535</v>
      </c>
      <c r="Y9037" t="s">
        <v>374</v>
      </c>
      <c r="Z9037" t="s">
        <v>436</v>
      </c>
      <c r="AA9037">
        <v>45</v>
      </c>
      <c r="AB9037">
        <v>2</v>
      </c>
      <c r="AC9037">
        <v>0</v>
      </c>
      <c r="AD9037">
        <v>2</v>
      </c>
      <c r="AE9037">
        <v>1</v>
      </c>
      <c r="AF9037">
        <v>0</v>
      </c>
      <c r="AG9037">
        <v>125658.28</v>
      </c>
      <c r="AH9037">
        <v>0</v>
      </c>
    </row>
    <row r="9038" spans="21:34" x14ac:dyDescent="0.25">
      <c r="U9038">
        <v>9037</v>
      </c>
      <c r="V9038">
        <v>15603378</v>
      </c>
      <c r="W9038" t="s">
        <v>1040</v>
      </c>
      <c r="X9038">
        <v>768</v>
      </c>
      <c r="Y9038" t="s">
        <v>374</v>
      </c>
      <c r="Z9038" t="s">
        <v>437</v>
      </c>
      <c r="AA9038">
        <v>36</v>
      </c>
      <c r="AB9038">
        <v>3</v>
      </c>
      <c r="AC9038">
        <v>141334.95000000001</v>
      </c>
      <c r="AD9038">
        <v>1</v>
      </c>
      <c r="AE9038">
        <v>0</v>
      </c>
      <c r="AF9038">
        <v>1</v>
      </c>
      <c r="AG9038">
        <v>125870.5</v>
      </c>
      <c r="AH9038">
        <v>0</v>
      </c>
    </row>
    <row r="9039" spans="21:34" x14ac:dyDescent="0.25">
      <c r="U9039">
        <v>9038</v>
      </c>
      <c r="V9039">
        <v>15792862</v>
      </c>
      <c r="W9039" t="s">
        <v>2019</v>
      </c>
      <c r="X9039">
        <v>653</v>
      </c>
      <c r="Y9039" t="s">
        <v>378</v>
      </c>
      <c r="Z9039" t="s">
        <v>436</v>
      </c>
      <c r="AA9039">
        <v>41</v>
      </c>
      <c r="AB9039">
        <v>1</v>
      </c>
      <c r="AC9039">
        <v>104584.11</v>
      </c>
      <c r="AD9039">
        <v>1</v>
      </c>
      <c r="AE9039">
        <v>1</v>
      </c>
      <c r="AF9039">
        <v>0</v>
      </c>
      <c r="AG9039">
        <v>15126.32</v>
      </c>
      <c r="AH9039">
        <v>1</v>
      </c>
    </row>
    <row r="9040" spans="21:34" x14ac:dyDescent="0.25">
      <c r="U9040">
        <v>9039</v>
      </c>
      <c r="V9040">
        <v>15657349</v>
      </c>
      <c r="W9040" t="s">
        <v>1512</v>
      </c>
      <c r="X9040">
        <v>803</v>
      </c>
      <c r="Y9040" t="s">
        <v>378</v>
      </c>
      <c r="Z9040" t="s">
        <v>437</v>
      </c>
      <c r="AA9040">
        <v>50</v>
      </c>
      <c r="AB9040">
        <v>8</v>
      </c>
      <c r="AC9040">
        <v>98173.02</v>
      </c>
      <c r="AD9040">
        <v>1</v>
      </c>
      <c r="AE9040">
        <v>0</v>
      </c>
      <c r="AF9040">
        <v>0</v>
      </c>
      <c r="AG9040">
        <v>22457.25</v>
      </c>
      <c r="AH9040">
        <v>1</v>
      </c>
    </row>
    <row r="9041" spans="21:34" x14ac:dyDescent="0.25">
      <c r="U9041">
        <v>9040</v>
      </c>
      <c r="V9041">
        <v>15777614</v>
      </c>
      <c r="W9041" t="s">
        <v>1808</v>
      </c>
      <c r="X9041">
        <v>545</v>
      </c>
      <c r="Y9041" t="s">
        <v>376</v>
      </c>
      <c r="Z9041" t="s">
        <v>437</v>
      </c>
      <c r="AA9041">
        <v>44</v>
      </c>
      <c r="AB9041">
        <v>1</v>
      </c>
      <c r="AC9041">
        <v>0</v>
      </c>
      <c r="AD9041">
        <v>2</v>
      </c>
      <c r="AE9041">
        <v>1</v>
      </c>
      <c r="AF9041">
        <v>1</v>
      </c>
      <c r="AG9041">
        <v>82614.89</v>
      </c>
      <c r="AH9041">
        <v>0</v>
      </c>
    </row>
    <row r="9042" spans="21:34" x14ac:dyDescent="0.25">
      <c r="U9042">
        <v>9041</v>
      </c>
      <c r="V9042">
        <v>15653952</v>
      </c>
      <c r="W9042" t="s">
        <v>1541</v>
      </c>
      <c r="X9042">
        <v>581</v>
      </c>
      <c r="Y9042" t="s">
        <v>378</v>
      </c>
      <c r="Z9042" t="s">
        <v>437</v>
      </c>
      <c r="AA9042">
        <v>38</v>
      </c>
      <c r="AB9042">
        <v>3</v>
      </c>
      <c r="AC9042">
        <v>135157.04999999999</v>
      </c>
      <c r="AD9042">
        <v>1</v>
      </c>
      <c r="AE9042">
        <v>1</v>
      </c>
      <c r="AF9042">
        <v>1</v>
      </c>
      <c r="AG9042">
        <v>32919.42</v>
      </c>
      <c r="AH9042">
        <v>0</v>
      </c>
    </row>
    <row r="9043" spans="21:34" x14ac:dyDescent="0.25">
      <c r="U9043">
        <v>9042</v>
      </c>
      <c r="V9043">
        <v>15724336</v>
      </c>
      <c r="W9043" t="s">
        <v>2138</v>
      </c>
      <c r="X9043">
        <v>513</v>
      </c>
      <c r="Y9043" t="s">
        <v>378</v>
      </c>
      <c r="Z9043" t="s">
        <v>437</v>
      </c>
      <c r="AA9043">
        <v>49</v>
      </c>
      <c r="AB9043">
        <v>5</v>
      </c>
      <c r="AC9043">
        <v>171601.27</v>
      </c>
      <c r="AD9043">
        <v>1</v>
      </c>
      <c r="AE9043">
        <v>1</v>
      </c>
      <c r="AF9043">
        <v>0</v>
      </c>
      <c r="AG9043">
        <v>126223.84</v>
      </c>
      <c r="AH9043">
        <v>0</v>
      </c>
    </row>
    <row r="9044" spans="21:34" x14ac:dyDescent="0.25">
      <c r="U9044">
        <v>9043</v>
      </c>
      <c r="V9044">
        <v>15689594</v>
      </c>
      <c r="W9044" t="s">
        <v>1405</v>
      </c>
      <c r="X9044">
        <v>731</v>
      </c>
      <c r="Y9044" t="s">
        <v>374</v>
      </c>
      <c r="Z9044" t="s">
        <v>436</v>
      </c>
      <c r="AA9044">
        <v>29</v>
      </c>
      <c r="AB9044">
        <v>5</v>
      </c>
      <c r="AC9044">
        <v>179539.20000000001</v>
      </c>
      <c r="AD9044">
        <v>1</v>
      </c>
      <c r="AE9044">
        <v>0</v>
      </c>
      <c r="AF9044">
        <v>0</v>
      </c>
      <c r="AG9044">
        <v>112010.02</v>
      </c>
      <c r="AH9044">
        <v>0</v>
      </c>
    </row>
    <row r="9045" spans="21:34" x14ac:dyDescent="0.25">
      <c r="U9045">
        <v>9044</v>
      </c>
      <c r="V9045">
        <v>15801920</v>
      </c>
      <c r="W9045" t="s">
        <v>1165</v>
      </c>
      <c r="X9045">
        <v>727</v>
      </c>
      <c r="Y9045" t="s">
        <v>378</v>
      </c>
      <c r="Z9045" t="s">
        <v>436</v>
      </c>
      <c r="AA9045">
        <v>39</v>
      </c>
      <c r="AB9045">
        <v>5</v>
      </c>
      <c r="AC9045">
        <v>80615.460000000006</v>
      </c>
      <c r="AD9045">
        <v>2</v>
      </c>
      <c r="AE9045">
        <v>0</v>
      </c>
      <c r="AF9045">
        <v>0</v>
      </c>
      <c r="AG9045">
        <v>180962.32</v>
      </c>
      <c r="AH9045">
        <v>0</v>
      </c>
    </row>
    <row r="9046" spans="21:34" x14ac:dyDescent="0.25">
      <c r="U9046">
        <v>9045</v>
      </c>
      <c r="V9046">
        <v>15653347</v>
      </c>
      <c r="W9046" t="s">
        <v>916</v>
      </c>
      <c r="X9046">
        <v>560</v>
      </c>
      <c r="Y9046" t="s">
        <v>376</v>
      </c>
      <c r="Z9046" t="s">
        <v>436</v>
      </c>
      <c r="AA9046">
        <v>47</v>
      </c>
      <c r="AB9046">
        <v>1</v>
      </c>
      <c r="AC9046">
        <v>0</v>
      </c>
      <c r="AD9046">
        <v>1</v>
      </c>
      <c r="AE9046">
        <v>0</v>
      </c>
      <c r="AF9046">
        <v>0</v>
      </c>
      <c r="AG9046">
        <v>128882.66</v>
      </c>
      <c r="AH9046">
        <v>1</v>
      </c>
    </row>
    <row r="9047" spans="21:34" x14ac:dyDescent="0.25">
      <c r="U9047">
        <v>9046</v>
      </c>
      <c r="V9047">
        <v>15749951</v>
      </c>
      <c r="W9047" t="s">
        <v>3437</v>
      </c>
      <c r="X9047">
        <v>766</v>
      </c>
      <c r="Y9047" t="s">
        <v>378</v>
      </c>
      <c r="Z9047" t="s">
        <v>436</v>
      </c>
      <c r="AA9047">
        <v>27</v>
      </c>
      <c r="AB9047">
        <v>5</v>
      </c>
      <c r="AC9047">
        <v>126285.73</v>
      </c>
      <c r="AD9047">
        <v>1</v>
      </c>
      <c r="AE9047">
        <v>1</v>
      </c>
      <c r="AF9047">
        <v>0</v>
      </c>
      <c r="AG9047">
        <v>177614.17</v>
      </c>
      <c r="AH9047">
        <v>1</v>
      </c>
    </row>
    <row r="9048" spans="21:34" x14ac:dyDescent="0.25">
      <c r="U9048">
        <v>9047</v>
      </c>
      <c r="V9048">
        <v>15648178</v>
      </c>
      <c r="W9048" t="s">
        <v>1034</v>
      </c>
      <c r="X9048">
        <v>630</v>
      </c>
      <c r="Y9048" t="s">
        <v>378</v>
      </c>
      <c r="Z9048" t="s">
        <v>437</v>
      </c>
      <c r="AA9048">
        <v>23</v>
      </c>
      <c r="AB9048">
        <v>4</v>
      </c>
      <c r="AC9048">
        <v>137964.51</v>
      </c>
      <c r="AD9048">
        <v>1</v>
      </c>
      <c r="AE9048">
        <v>0</v>
      </c>
      <c r="AF9048">
        <v>1</v>
      </c>
      <c r="AG9048">
        <v>174570.55</v>
      </c>
      <c r="AH9048">
        <v>0</v>
      </c>
    </row>
    <row r="9049" spans="21:34" x14ac:dyDescent="0.25">
      <c r="U9049">
        <v>9048</v>
      </c>
      <c r="V9049">
        <v>15738662</v>
      </c>
      <c r="W9049" t="s">
        <v>2501</v>
      </c>
      <c r="X9049">
        <v>652</v>
      </c>
      <c r="Y9049" t="s">
        <v>378</v>
      </c>
      <c r="Z9049" t="s">
        <v>436</v>
      </c>
      <c r="AA9049">
        <v>41</v>
      </c>
      <c r="AB9049">
        <v>9</v>
      </c>
      <c r="AC9049">
        <v>159434.03</v>
      </c>
      <c r="AD9049">
        <v>1</v>
      </c>
      <c r="AE9049">
        <v>1</v>
      </c>
      <c r="AF9049">
        <v>0</v>
      </c>
      <c r="AG9049">
        <v>178373.93</v>
      </c>
      <c r="AH9049">
        <v>0</v>
      </c>
    </row>
    <row r="9050" spans="21:34" x14ac:dyDescent="0.25">
      <c r="U9050">
        <v>9049</v>
      </c>
      <c r="V9050">
        <v>15640855</v>
      </c>
      <c r="W9050" t="s">
        <v>702</v>
      </c>
      <c r="X9050">
        <v>729</v>
      </c>
      <c r="Y9050" t="s">
        <v>378</v>
      </c>
      <c r="Z9050" t="s">
        <v>436</v>
      </c>
      <c r="AA9050">
        <v>40</v>
      </c>
      <c r="AB9050">
        <v>5</v>
      </c>
      <c r="AC9050">
        <v>113574.61</v>
      </c>
      <c r="AD9050">
        <v>2</v>
      </c>
      <c r="AE9050">
        <v>1</v>
      </c>
      <c r="AF9050">
        <v>0</v>
      </c>
      <c r="AG9050">
        <v>103396.08</v>
      </c>
      <c r="AH9050">
        <v>0</v>
      </c>
    </row>
    <row r="9051" spans="21:34" x14ac:dyDescent="0.25">
      <c r="U9051">
        <v>9050</v>
      </c>
      <c r="V9051">
        <v>15584288</v>
      </c>
      <c r="W9051" t="s">
        <v>743</v>
      </c>
      <c r="X9051">
        <v>629</v>
      </c>
      <c r="Y9051" t="s">
        <v>374</v>
      </c>
      <c r="Z9051" t="s">
        <v>437</v>
      </c>
      <c r="AA9051">
        <v>33</v>
      </c>
      <c r="AB9051">
        <v>6</v>
      </c>
      <c r="AC9051">
        <v>0</v>
      </c>
      <c r="AD9051">
        <v>2</v>
      </c>
      <c r="AE9051">
        <v>1</v>
      </c>
      <c r="AF9051">
        <v>1</v>
      </c>
      <c r="AG9051">
        <v>59129.72</v>
      </c>
      <c r="AH9051">
        <v>0</v>
      </c>
    </row>
    <row r="9052" spans="21:34" x14ac:dyDescent="0.25">
      <c r="U9052">
        <v>9051</v>
      </c>
      <c r="V9052">
        <v>15760988</v>
      </c>
      <c r="W9052" t="s">
        <v>1546</v>
      </c>
      <c r="X9052">
        <v>667</v>
      </c>
      <c r="Y9052" t="s">
        <v>378</v>
      </c>
      <c r="Z9052" t="s">
        <v>436</v>
      </c>
      <c r="AA9052">
        <v>33</v>
      </c>
      <c r="AB9052">
        <v>9</v>
      </c>
      <c r="AC9052">
        <v>124573.33</v>
      </c>
      <c r="AD9052">
        <v>2</v>
      </c>
      <c r="AE9052">
        <v>0</v>
      </c>
      <c r="AF9052">
        <v>0</v>
      </c>
      <c r="AG9052">
        <v>683.37</v>
      </c>
      <c r="AH9052">
        <v>0</v>
      </c>
    </row>
    <row r="9053" spans="21:34" x14ac:dyDescent="0.25">
      <c r="U9053">
        <v>9052</v>
      </c>
      <c r="V9053">
        <v>15569624</v>
      </c>
      <c r="W9053" t="s">
        <v>1155</v>
      </c>
      <c r="X9053">
        <v>671</v>
      </c>
      <c r="Y9053" t="s">
        <v>378</v>
      </c>
      <c r="Z9053" t="s">
        <v>437</v>
      </c>
      <c r="AA9053">
        <v>31</v>
      </c>
      <c r="AB9053">
        <v>6</v>
      </c>
      <c r="AC9053">
        <v>105864.6</v>
      </c>
      <c r="AD9053">
        <v>2</v>
      </c>
      <c r="AE9053">
        <v>1</v>
      </c>
      <c r="AF9053">
        <v>0</v>
      </c>
      <c r="AG9053">
        <v>145567.34</v>
      </c>
      <c r="AH9053">
        <v>0</v>
      </c>
    </row>
    <row r="9054" spans="21:34" x14ac:dyDescent="0.25">
      <c r="U9054">
        <v>9053</v>
      </c>
      <c r="V9054">
        <v>15597949</v>
      </c>
      <c r="W9054" t="s">
        <v>1364</v>
      </c>
      <c r="X9054">
        <v>768</v>
      </c>
      <c r="Y9054" t="s">
        <v>378</v>
      </c>
      <c r="Z9054" t="s">
        <v>437</v>
      </c>
      <c r="AA9054">
        <v>47</v>
      </c>
      <c r="AB9054">
        <v>5</v>
      </c>
      <c r="AC9054">
        <v>104552.61</v>
      </c>
      <c r="AD9054">
        <v>1</v>
      </c>
      <c r="AE9054">
        <v>1</v>
      </c>
      <c r="AF9054">
        <v>0</v>
      </c>
      <c r="AG9054">
        <v>48137.08</v>
      </c>
      <c r="AH9054">
        <v>1</v>
      </c>
    </row>
    <row r="9055" spans="21:34" x14ac:dyDescent="0.25">
      <c r="U9055">
        <v>9054</v>
      </c>
      <c r="V9055">
        <v>15604551</v>
      </c>
      <c r="W9055" t="s">
        <v>3438</v>
      </c>
      <c r="X9055">
        <v>732</v>
      </c>
      <c r="Y9055" t="s">
        <v>374</v>
      </c>
      <c r="Z9055" t="s">
        <v>437</v>
      </c>
      <c r="AA9055">
        <v>35</v>
      </c>
      <c r="AB9055">
        <v>3</v>
      </c>
      <c r="AC9055">
        <v>0</v>
      </c>
      <c r="AD9055">
        <v>2</v>
      </c>
      <c r="AE9055">
        <v>1</v>
      </c>
      <c r="AF9055">
        <v>0</v>
      </c>
      <c r="AG9055">
        <v>90876.95</v>
      </c>
      <c r="AH9055">
        <v>0</v>
      </c>
    </row>
    <row r="9056" spans="21:34" x14ac:dyDescent="0.25">
      <c r="U9056">
        <v>9055</v>
      </c>
      <c r="V9056">
        <v>15617476</v>
      </c>
      <c r="W9056" t="s">
        <v>1378</v>
      </c>
      <c r="X9056">
        <v>546</v>
      </c>
      <c r="Y9056" t="s">
        <v>374</v>
      </c>
      <c r="Z9056" t="s">
        <v>437</v>
      </c>
      <c r="AA9056">
        <v>30</v>
      </c>
      <c r="AB9056">
        <v>5</v>
      </c>
      <c r="AC9056">
        <v>0</v>
      </c>
      <c r="AD9056">
        <v>2</v>
      </c>
      <c r="AE9056">
        <v>0</v>
      </c>
      <c r="AF9056">
        <v>1</v>
      </c>
      <c r="AG9056">
        <v>198543.09</v>
      </c>
      <c r="AH9056">
        <v>0</v>
      </c>
    </row>
    <row r="9057" spans="21:34" x14ac:dyDescent="0.25">
      <c r="U9057">
        <v>9056</v>
      </c>
      <c r="V9057">
        <v>15645323</v>
      </c>
      <c r="W9057" t="s">
        <v>2270</v>
      </c>
      <c r="X9057">
        <v>630</v>
      </c>
      <c r="Y9057" t="s">
        <v>374</v>
      </c>
      <c r="Z9057" t="s">
        <v>436</v>
      </c>
      <c r="AA9057">
        <v>55</v>
      </c>
      <c r="AB9057">
        <v>2</v>
      </c>
      <c r="AC9057">
        <v>0</v>
      </c>
      <c r="AD9057">
        <v>1</v>
      </c>
      <c r="AE9057">
        <v>1</v>
      </c>
      <c r="AF9057">
        <v>1</v>
      </c>
      <c r="AG9057">
        <v>106202.07</v>
      </c>
      <c r="AH9057">
        <v>1</v>
      </c>
    </row>
    <row r="9058" spans="21:34" x14ac:dyDescent="0.25">
      <c r="U9058">
        <v>9057</v>
      </c>
      <c r="V9058">
        <v>15793311</v>
      </c>
      <c r="W9058" t="s">
        <v>41</v>
      </c>
      <c r="X9058">
        <v>765</v>
      </c>
      <c r="Y9058" t="s">
        <v>378</v>
      </c>
      <c r="Z9058" t="s">
        <v>437</v>
      </c>
      <c r="AA9058">
        <v>46</v>
      </c>
      <c r="AB9058">
        <v>8</v>
      </c>
      <c r="AC9058">
        <v>119492.88</v>
      </c>
      <c r="AD9058">
        <v>2</v>
      </c>
      <c r="AE9058">
        <v>0</v>
      </c>
      <c r="AF9058">
        <v>1</v>
      </c>
      <c r="AG9058">
        <v>166896.01</v>
      </c>
      <c r="AH9058">
        <v>1</v>
      </c>
    </row>
    <row r="9059" spans="21:34" x14ac:dyDescent="0.25">
      <c r="U9059">
        <v>9058</v>
      </c>
      <c r="V9059">
        <v>15764153</v>
      </c>
      <c r="W9059" t="s">
        <v>808</v>
      </c>
      <c r="X9059">
        <v>704</v>
      </c>
      <c r="Y9059" t="s">
        <v>374</v>
      </c>
      <c r="Z9059" t="s">
        <v>437</v>
      </c>
      <c r="AA9059">
        <v>33</v>
      </c>
      <c r="AB9059">
        <v>0</v>
      </c>
      <c r="AC9059">
        <v>130499.09</v>
      </c>
      <c r="AD9059">
        <v>2</v>
      </c>
      <c r="AE9059">
        <v>1</v>
      </c>
      <c r="AF9059">
        <v>1</v>
      </c>
      <c r="AG9059">
        <v>74804.36</v>
      </c>
      <c r="AH9059">
        <v>0</v>
      </c>
    </row>
    <row r="9060" spans="21:34" x14ac:dyDescent="0.25">
      <c r="U9060">
        <v>9059</v>
      </c>
      <c r="V9060">
        <v>15802560</v>
      </c>
      <c r="W9060" t="s">
        <v>826</v>
      </c>
      <c r="X9060">
        <v>470</v>
      </c>
      <c r="Y9060" t="s">
        <v>376</v>
      </c>
      <c r="Z9060" t="s">
        <v>437</v>
      </c>
      <c r="AA9060">
        <v>48</v>
      </c>
      <c r="AB9060">
        <v>6</v>
      </c>
      <c r="AC9060">
        <v>140576.10999999999</v>
      </c>
      <c r="AD9060">
        <v>1</v>
      </c>
      <c r="AE9060">
        <v>1</v>
      </c>
      <c r="AF9060">
        <v>1</v>
      </c>
      <c r="AG9060">
        <v>116971.05</v>
      </c>
      <c r="AH9060">
        <v>0</v>
      </c>
    </row>
    <row r="9061" spans="21:34" x14ac:dyDescent="0.25">
      <c r="U9061">
        <v>9060</v>
      </c>
      <c r="V9061">
        <v>15728608</v>
      </c>
      <c r="W9061" t="s">
        <v>1202</v>
      </c>
      <c r="X9061">
        <v>688</v>
      </c>
      <c r="Y9061" t="s">
        <v>378</v>
      </c>
      <c r="Z9061" t="s">
        <v>437</v>
      </c>
      <c r="AA9061">
        <v>34</v>
      </c>
      <c r="AB9061">
        <v>9</v>
      </c>
      <c r="AC9061">
        <v>91025.58</v>
      </c>
      <c r="AD9061">
        <v>2</v>
      </c>
      <c r="AE9061">
        <v>0</v>
      </c>
      <c r="AF9061">
        <v>1</v>
      </c>
      <c r="AG9061">
        <v>163783</v>
      </c>
      <c r="AH9061">
        <v>0</v>
      </c>
    </row>
    <row r="9062" spans="21:34" x14ac:dyDescent="0.25">
      <c r="U9062">
        <v>9061</v>
      </c>
      <c r="V9062">
        <v>15770474</v>
      </c>
      <c r="W9062" t="s">
        <v>2031</v>
      </c>
      <c r="X9062">
        <v>685</v>
      </c>
      <c r="Y9062" t="s">
        <v>374</v>
      </c>
      <c r="Z9062" t="s">
        <v>437</v>
      </c>
      <c r="AA9062">
        <v>33</v>
      </c>
      <c r="AB9062">
        <v>1</v>
      </c>
      <c r="AC9062">
        <v>0</v>
      </c>
      <c r="AD9062">
        <v>3</v>
      </c>
      <c r="AE9062">
        <v>0</v>
      </c>
      <c r="AF9062">
        <v>1</v>
      </c>
      <c r="AG9062">
        <v>70221.13</v>
      </c>
      <c r="AH9062">
        <v>1</v>
      </c>
    </row>
    <row r="9063" spans="21:34" x14ac:dyDescent="0.25">
      <c r="U9063">
        <v>9062</v>
      </c>
      <c r="V9063">
        <v>15724444</v>
      </c>
      <c r="W9063" t="s">
        <v>1351</v>
      </c>
      <c r="X9063">
        <v>567</v>
      </c>
      <c r="Y9063" t="s">
        <v>374</v>
      </c>
      <c r="Z9063" t="s">
        <v>437</v>
      </c>
      <c r="AA9063">
        <v>38</v>
      </c>
      <c r="AB9063">
        <v>1</v>
      </c>
      <c r="AC9063">
        <v>125877.65</v>
      </c>
      <c r="AD9063">
        <v>2</v>
      </c>
      <c r="AE9063">
        <v>1</v>
      </c>
      <c r="AF9063">
        <v>1</v>
      </c>
      <c r="AG9063">
        <v>107841.77</v>
      </c>
      <c r="AH9063">
        <v>0</v>
      </c>
    </row>
    <row r="9064" spans="21:34" x14ac:dyDescent="0.25">
      <c r="U9064">
        <v>9063</v>
      </c>
      <c r="V9064">
        <v>15753110</v>
      </c>
      <c r="W9064" t="s">
        <v>364</v>
      </c>
      <c r="X9064">
        <v>720</v>
      </c>
      <c r="Y9064" t="s">
        <v>376</v>
      </c>
      <c r="Z9064" t="s">
        <v>436</v>
      </c>
      <c r="AA9064">
        <v>64</v>
      </c>
      <c r="AB9064">
        <v>3</v>
      </c>
      <c r="AC9064">
        <v>45752.78</v>
      </c>
      <c r="AD9064">
        <v>2</v>
      </c>
      <c r="AE9064">
        <v>1</v>
      </c>
      <c r="AF9064">
        <v>0</v>
      </c>
      <c r="AG9064">
        <v>79623.28</v>
      </c>
      <c r="AH9064">
        <v>1</v>
      </c>
    </row>
    <row r="9065" spans="21:34" x14ac:dyDescent="0.25">
      <c r="U9065">
        <v>9064</v>
      </c>
      <c r="V9065">
        <v>15711521</v>
      </c>
      <c r="W9065" t="s">
        <v>2754</v>
      </c>
      <c r="X9065">
        <v>609</v>
      </c>
      <c r="Y9065" t="s">
        <v>374</v>
      </c>
      <c r="Z9065" t="s">
        <v>436</v>
      </c>
      <c r="AA9065">
        <v>39</v>
      </c>
      <c r="AB9065">
        <v>3</v>
      </c>
      <c r="AC9065">
        <v>121778.71</v>
      </c>
      <c r="AD9065">
        <v>1</v>
      </c>
      <c r="AE9065">
        <v>1</v>
      </c>
      <c r="AF9065">
        <v>1</v>
      </c>
      <c r="AG9065">
        <v>138399.67000000001</v>
      </c>
      <c r="AH9065">
        <v>0</v>
      </c>
    </row>
    <row r="9066" spans="21:34" x14ac:dyDescent="0.25">
      <c r="U9066">
        <v>9065</v>
      </c>
      <c r="V9066">
        <v>15632816</v>
      </c>
      <c r="W9066" t="s">
        <v>1469</v>
      </c>
      <c r="X9066">
        <v>521</v>
      </c>
      <c r="Y9066" t="s">
        <v>378</v>
      </c>
      <c r="Z9066" t="s">
        <v>437</v>
      </c>
      <c r="AA9066">
        <v>49</v>
      </c>
      <c r="AB9066">
        <v>2</v>
      </c>
      <c r="AC9066">
        <v>127948.57</v>
      </c>
      <c r="AD9066">
        <v>1</v>
      </c>
      <c r="AE9066">
        <v>1</v>
      </c>
      <c r="AF9066">
        <v>1</v>
      </c>
      <c r="AG9066">
        <v>182765.14</v>
      </c>
      <c r="AH9066">
        <v>0</v>
      </c>
    </row>
    <row r="9067" spans="21:34" x14ac:dyDescent="0.25">
      <c r="U9067">
        <v>9066</v>
      </c>
      <c r="V9067">
        <v>15693637</v>
      </c>
      <c r="W9067" t="s">
        <v>3439</v>
      </c>
      <c r="X9067">
        <v>556</v>
      </c>
      <c r="Y9067" t="s">
        <v>374</v>
      </c>
      <c r="Z9067" t="s">
        <v>437</v>
      </c>
      <c r="AA9067">
        <v>30</v>
      </c>
      <c r="AB9067">
        <v>7</v>
      </c>
      <c r="AC9067">
        <v>0</v>
      </c>
      <c r="AD9067">
        <v>2</v>
      </c>
      <c r="AE9067">
        <v>1</v>
      </c>
      <c r="AF9067">
        <v>1</v>
      </c>
      <c r="AG9067">
        <v>186648.19</v>
      </c>
      <c r="AH9067">
        <v>0</v>
      </c>
    </row>
    <row r="9068" spans="21:34" x14ac:dyDescent="0.25">
      <c r="U9068">
        <v>9067</v>
      </c>
      <c r="V9068">
        <v>15725509</v>
      </c>
      <c r="W9068" t="s">
        <v>1253</v>
      </c>
      <c r="X9068">
        <v>662</v>
      </c>
      <c r="Y9068" t="s">
        <v>378</v>
      </c>
      <c r="Z9068" t="s">
        <v>436</v>
      </c>
      <c r="AA9068">
        <v>30</v>
      </c>
      <c r="AB9068">
        <v>5</v>
      </c>
      <c r="AC9068">
        <v>115286.68</v>
      </c>
      <c r="AD9068">
        <v>2</v>
      </c>
      <c r="AE9068">
        <v>1</v>
      </c>
      <c r="AF9068">
        <v>1</v>
      </c>
      <c r="AG9068">
        <v>149587.92000000001</v>
      </c>
      <c r="AH9068">
        <v>0</v>
      </c>
    </row>
    <row r="9069" spans="21:34" x14ac:dyDescent="0.25">
      <c r="U9069">
        <v>9068</v>
      </c>
      <c r="V9069">
        <v>15684645</v>
      </c>
      <c r="W9069" t="s">
        <v>3031</v>
      </c>
      <c r="X9069">
        <v>704</v>
      </c>
      <c r="Y9069" t="s">
        <v>378</v>
      </c>
      <c r="Z9069" t="s">
        <v>436</v>
      </c>
      <c r="AA9069">
        <v>41</v>
      </c>
      <c r="AB9069">
        <v>9</v>
      </c>
      <c r="AC9069">
        <v>62078.21</v>
      </c>
      <c r="AD9069">
        <v>2</v>
      </c>
      <c r="AE9069">
        <v>1</v>
      </c>
      <c r="AF9069">
        <v>0</v>
      </c>
      <c r="AG9069">
        <v>129050.67</v>
      </c>
      <c r="AH9069">
        <v>0</v>
      </c>
    </row>
    <row r="9070" spans="21:34" x14ac:dyDescent="0.25">
      <c r="U9070">
        <v>9069</v>
      </c>
      <c r="V9070">
        <v>15692235</v>
      </c>
      <c r="W9070" t="s">
        <v>1133</v>
      </c>
      <c r="X9070">
        <v>750</v>
      </c>
      <c r="Y9070" t="s">
        <v>374</v>
      </c>
      <c r="Z9070" t="s">
        <v>437</v>
      </c>
      <c r="AA9070">
        <v>38</v>
      </c>
      <c r="AB9070">
        <v>1</v>
      </c>
      <c r="AC9070">
        <v>0</v>
      </c>
      <c r="AD9070">
        <v>2</v>
      </c>
      <c r="AE9070">
        <v>1</v>
      </c>
      <c r="AF9070">
        <v>0</v>
      </c>
      <c r="AG9070">
        <v>47764.99</v>
      </c>
      <c r="AH9070">
        <v>0</v>
      </c>
    </row>
    <row r="9071" spans="21:34" x14ac:dyDescent="0.25">
      <c r="U9071">
        <v>9070</v>
      </c>
      <c r="V9071">
        <v>15777459</v>
      </c>
      <c r="W9071" t="s">
        <v>929</v>
      </c>
      <c r="X9071">
        <v>619</v>
      </c>
      <c r="Y9071" t="s">
        <v>376</v>
      </c>
      <c r="Z9071" t="s">
        <v>437</v>
      </c>
      <c r="AA9071">
        <v>32</v>
      </c>
      <c r="AB9071">
        <v>4</v>
      </c>
      <c r="AC9071">
        <v>175406.13</v>
      </c>
      <c r="AD9071">
        <v>2</v>
      </c>
      <c r="AE9071">
        <v>1</v>
      </c>
      <c r="AF9071">
        <v>1</v>
      </c>
      <c r="AG9071">
        <v>172792.43</v>
      </c>
      <c r="AH9071">
        <v>1</v>
      </c>
    </row>
    <row r="9072" spans="21:34" x14ac:dyDescent="0.25">
      <c r="U9072">
        <v>9071</v>
      </c>
      <c r="V9072">
        <v>15656937</v>
      </c>
      <c r="W9072" t="s">
        <v>863</v>
      </c>
      <c r="X9072">
        <v>468</v>
      </c>
      <c r="Y9072" t="s">
        <v>376</v>
      </c>
      <c r="Z9072" t="s">
        <v>436</v>
      </c>
      <c r="AA9072">
        <v>26</v>
      </c>
      <c r="AB9072">
        <v>1</v>
      </c>
      <c r="AC9072">
        <v>131643.25</v>
      </c>
      <c r="AD9072">
        <v>1</v>
      </c>
      <c r="AE9072">
        <v>1</v>
      </c>
      <c r="AF9072">
        <v>0</v>
      </c>
      <c r="AG9072">
        <v>64436.160000000003</v>
      </c>
      <c r="AH9072">
        <v>0</v>
      </c>
    </row>
    <row r="9073" spans="21:34" x14ac:dyDescent="0.25">
      <c r="U9073">
        <v>9072</v>
      </c>
      <c r="V9073">
        <v>15610643</v>
      </c>
      <c r="W9073" t="s">
        <v>1088</v>
      </c>
      <c r="X9073">
        <v>435</v>
      </c>
      <c r="Y9073" t="s">
        <v>378</v>
      </c>
      <c r="Z9073" t="s">
        <v>436</v>
      </c>
      <c r="AA9073">
        <v>44</v>
      </c>
      <c r="AB9073">
        <v>3</v>
      </c>
      <c r="AC9073">
        <v>151739.65</v>
      </c>
      <c r="AD9073">
        <v>1</v>
      </c>
      <c r="AE9073">
        <v>1</v>
      </c>
      <c r="AF9073">
        <v>0</v>
      </c>
      <c r="AG9073">
        <v>167461.5</v>
      </c>
      <c r="AH9073">
        <v>0</v>
      </c>
    </row>
    <row r="9074" spans="21:34" x14ac:dyDescent="0.25">
      <c r="U9074">
        <v>9073</v>
      </c>
      <c r="V9074">
        <v>15777315</v>
      </c>
      <c r="W9074" t="s">
        <v>645</v>
      </c>
      <c r="X9074">
        <v>529</v>
      </c>
      <c r="Y9074" t="s">
        <v>374</v>
      </c>
      <c r="Z9074" t="s">
        <v>436</v>
      </c>
      <c r="AA9074">
        <v>43</v>
      </c>
      <c r="AB9074">
        <v>6</v>
      </c>
      <c r="AC9074">
        <v>93616.35</v>
      </c>
      <c r="AD9074">
        <v>2</v>
      </c>
      <c r="AE9074">
        <v>0</v>
      </c>
      <c r="AF9074">
        <v>0</v>
      </c>
      <c r="AG9074">
        <v>98348.66</v>
      </c>
      <c r="AH9074">
        <v>0</v>
      </c>
    </row>
    <row r="9075" spans="21:34" x14ac:dyDescent="0.25">
      <c r="U9075">
        <v>9074</v>
      </c>
      <c r="V9075">
        <v>15611058</v>
      </c>
      <c r="W9075" t="s">
        <v>1032</v>
      </c>
      <c r="X9075">
        <v>702</v>
      </c>
      <c r="Y9075" t="s">
        <v>378</v>
      </c>
      <c r="Z9075" t="s">
        <v>437</v>
      </c>
      <c r="AA9075">
        <v>60</v>
      </c>
      <c r="AB9075">
        <v>5</v>
      </c>
      <c r="AC9075">
        <v>138597.54</v>
      </c>
      <c r="AD9075">
        <v>2</v>
      </c>
      <c r="AE9075">
        <v>1</v>
      </c>
      <c r="AF9075">
        <v>1</v>
      </c>
      <c r="AG9075">
        <v>41536.589999999997</v>
      </c>
      <c r="AH9075">
        <v>1</v>
      </c>
    </row>
    <row r="9076" spans="21:34" x14ac:dyDescent="0.25">
      <c r="U9076">
        <v>9075</v>
      </c>
      <c r="V9076">
        <v>15630413</v>
      </c>
      <c r="W9076" t="s">
        <v>3083</v>
      </c>
      <c r="X9076">
        <v>608</v>
      </c>
      <c r="Y9076" t="s">
        <v>374</v>
      </c>
      <c r="Z9076" t="s">
        <v>437</v>
      </c>
      <c r="AA9076">
        <v>41</v>
      </c>
      <c r="AB9076">
        <v>5</v>
      </c>
      <c r="AC9076">
        <v>0</v>
      </c>
      <c r="AD9076">
        <v>2</v>
      </c>
      <c r="AE9076">
        <v>1</v>
      </c>
      <c r="AF9076">
        <v>1</v>
      </c>
      <c r="AG9076">
        <v>72462.25</v>
      </c>
      <c r="AH9076">
        <v>0</v>
      </c>
    </row>
    <row r="9077" spans="21:34" x14ac:dyDescent="0.25">
      <c r="U9077">
        <v>9076</v>
      </c>
      <c r="V9077">
        <v>15635942</v>
      </c>
      <c r="W9077" t="s">
        <v>1723</v>
      </c>
      <c r="X9077">
        <v>576</v>
      </c>
      <c r="Y9077" t="s">
        <v>374</v>
      </c>
      <c r="Z9077" t="s">
        <v>436</v>
      </c>
      <c r="AA9077">
        <v>40</v>
      </c>
      <c r="AB9077">
        <v>9</v>
      </c>
      <c r="AC9077">
        <v>0</v>
      </c>
      <c r="AD9077">
        <v>2</v>
      </c>
      <c r="AE9077">
        <v>1</v>
      </c>
      <c r="AF9077">
        <v>0</v>
      </c>
      <c r="AG9077">
        <v>112465.19</v>
      </c>
      <c r="AH9077">
        <v>1</v>
      </c>
    </row>
    <row r="9078" spans="21:34" x14ac:dyDescent="0.25">
      <c r="U9078">
        <v>9077</v>
      </c>
      <c r="V9078">
        <v>15648858</v>
      </c>
      <c r="W9078" t="s">
        <v>1067</v>
      </c>
      <c r="X9078">
        <v>666</v>
      </c>
      <c r="Y9078" t="s">
        <v>374</v>
      </c>
      <c r="Z9078" t="s">
        <v>437</v>
      </c>
      <c r="AA9078">
        <v>27</v>
      </c>
      <c r="AB9078">
        <v>1</v>
      </c>
      <c r="AC9078">
        <v>85225.21</v>
      </c>
      <c r="AD9078">
        <v>1</v>
      </c>
      <c r="AE9078">
        <v>0</v>
      </c>
      <c r="AF9078">
        <v>1</v>
      </c>
      <c r="AG9078">
        <v>64511.44</v>
      </c>
      <c r="AH9078">
        <v>0</v>
      </c>
    </row>
    <row r="9079" spans="21:34" x14ac:dyDescent="0.25">
      <c r="U9079">
        <v>9078</v>
      </c>
      <c r="V9079">
        <v>15810732</v>
      </c>
      <c r="W9079" t="s">
        <v>865</v>
      </c>
      <c r="X9079">
        <v>730</v>
      </c>
      <c r="Y9079" t="s">
        <v>374</v>
      </c>
      <c r="Z9079" t="s">
        <v>437</v>
      </c>
      <c r="AA9079">
        <v>36</v>
      </c>
      <c r="AB9079">
        <v>8</v>
      </c>
      <c r="AC9079">
        <v>148749.29</v>
      </c>
      <c r="AD9079">
        <v>2</v>
      </c>
      <c r="AE9079">
        <v>1</v>
      </c>
      <c r="AF9079">
        <v>0</v>
      </c>
      <c r="AG9079">
        <v>91830.75</v>
      </c>
      <c r="AH9079">
        <v>0</v>
      </c>
    </row>
    <row r="9080" spans="21:34" x14ac:dyDescent="0.25">
      <c r="U9080">
        <v>9079</v>
      </c>
      <c r="V9080">
        <v>15705448</v>
      </c>
      <c r="W9080" t="s">
        <v>1364</v>
      </c>
      <c r="X9080">
        <v>647</v>
      </c>
      <c r="Y9080" t="s">
        <v>378</v>
      </c>
      <c r="Z9080" t="s">
        <v>436</v>
      </c>
      <c r="AA9080">
        <v>52</v>
      </c>
      <c r="AB9080">
        <v>7</v>
      </c>
      <c r="AC9080">
        <v>130013.12</v>
      </c>
      <c r="AD9080">
        <v>1</v>
      </c>
      <c r="AE9080">
        <v>1</v>
      </c>
      <c r="AF9080">
        <v>1</v>
      </c>
      <c r="AG9080">
        <v>190806.36</v>
      </c>
      <c r="AH9080">
        <v>1</v>
      </c>
    </row>
    <row r="9081" spans="21:34" x14ac:dyDescent="0.25">
      <c r="U9081">
        <v>9080</v>
      </c>
      <c r="V9081">
        <v>15730488</v>
      </c>
      <c r="W9081" t="s">
        <v>3440</v>
      </c>
      <c r="X9081">
        <v>516</v>
      </c>
      <c r="Y9081" t="s">
        <v>376</v>
      </c>
      <c r="Z9081" t="s">
        <v>437</v>
      </c>
      <c r="AA9081">
        <v>27</v>
      </c>
      <c r="AB9081">
        <v>1</v>
      </c>
      <c r="AC9081">
        <v>0</v>
      </c>
      <c r="AD9081">
        <v>1</v>
      </c>
      <c r="AE9081">
        <v>0</v>
      </c>
      <c r="AF9081">
        <v>1</v>
      </c>
      <c r="AG9081">
        <v>112311.15</v>
      </c>
      <c r="AH9081">
        <v>0</v>
      </c>
    </row>
    <row r="9082" spans="21:34" x14ac:dyDescent="0.25">
      <c r="U9082">
        <v>9081</v>
      </c>
      <c r="V9082">
        <v>15620443</v>
      </c>
      <c r="W9082" t="s">
        <v>1729</v>
      </c>
      <c r="X9082">
        <v>711</v>
      </c>
      <c r="Y9082" t="s">
        <v>374</v>
      </c>
      <c r="Z9082" t="s">
        <v>437</v>
      </c>
      <c r="AA9082">
        <v>81</v>
      </c>
      <c r="AB9082">
        <v>6</v>
      </c>
      <c r="AC9082">
        <v>0</v>
      </c>
      <c r="AD9082">
        <v>2</v>
      </c>
      <c r="AE9082">
        <v>1</v>
      </c>
      <c r="AF9082">
        <v>1</v>
      </c>
      <c r="AG9082">
        <v>72276.240000000005</v>
      </c>
      <c r="AH9082">
        <v>0</v>
      </c>
    </row>
    <row r="9083" spans="21:34" x14ac:dyDescent="0.25">
      <c r="U9083">
        <v>9082</v>
      </c>
      <c r="V9083">
        <v>15741078</v>
      </c>
      <c r="W9083" t="s">
        <v>1547</v>
      </c>
      <c r="X9083">
        <v>736</v>
      </c>
      <c r="Y9083" t="s">
        <v>374</v>
      </c>
      <c r="Z9083" t="s">
        <v>436</v>
      </c>
      <c r="AA9083">
        <v>54</v>
      </c>
      <c r="AB9083">
        <v>7</v>
      </c>
      <c r="AC9083">
        <v>111729.47</v>
      </c>
      <c r="AD9083">
        <v>2</v>
      </c>
      <c r="AE9083">
        <v>0</v>
      </c>
      <c r="AF9083">
        <v>1</v>
      </c>
      <c r="AG9083">
        <v>84920.49</v>
      </c>
      <c r="AH9083">
        <v>0</v>
      </c>
    </row>
    <row r="9084" spans="21:34" x14ac:dyDescent="0.25">
      <c r="U9084">
        <v>9083</v>
      </c>
      <c r="V9084">
        <v>15753161</v>
      </c>
      <c r="W9084" t="s">
        <v>1453</v>
      </c>
      <c r="X9084">
        <v>768</v>
      </c>
      <c r="Y9084" t="s">
        <v>374</v>
      </c>
      <c r="Z9084" t="s">
        <v>437</v>
      </c>
      <c r="AA9084">
        <v>36</v>
      </c>
      <c r="AB9084">
        <v>5</v>
      </c>
      <c r="AC9084">
        <v>180169.44</v>
      </c>
      <c r="AD9084">
        <v>2</v>
      </c>
      <c r="AE9084">
        <v>1</v>
      </c>
      <c r="AF9084">
        <v>0</v>
      </c>
      <c r="AG9084">
        <v>17348.560000000001</v>
      </c>
      <c r="AH9084">
        <v>0</v>
      </c>
    </row>
    <row r="9085" spans="21:34" x14ac:dyDescent="0.25">
      <c r="U9085">
        <v>9084</v>
      </c>
      <c r="V9085">
        <v>15711396</v>
      </c>
      <c r="W9085" t="s">
        <v>661</v>
      </c>
      <c r="X9085">
        <v>427</v>
      </c>
      <c r="Y9085" t="s">
        <v>376</v>
      </c>
      <c r="Z9085" t="s">
        <v>436</v>
      </c>
      <c r="AA9085">
        <v>40</v>
      </c>
      <c r="AB9085">
        <v>8</v>
      </c>
      <c r="AC9085">
        <v>0</v>
      </c>
      <c r="AD9085">
        <v>2</v>
      </c>
      <c r="AE9085">
        <v>1</v>
      </c>
      <c r="AF9085">
        <v>1</v>
      </c>
      <c r="AG9085">
        <v>82870.75</v>
      </c>
      <c r="AH9085">
        <v>0</v>
      </c>
    </row>
    <row r="9086" spans="21:34" x14ac:dyDescent="0.25">
      <c r="U9086">
        <v>9085</v>
      </c>
      <c r="V9086">
        <v>15593499</v>
      </c>
      <c r="W9086" t="s">
        <v>864</v>
      </c>
      <c r="X9086">
        <v>686</v>
      </c>
      <c r="Y9086" t="s">
        <v>376</v>
      </c>
      <c r="Z9086" t="s">
        <v>437</v>
      </c>
      <c r="AA9086">
        <v>47</v>
      </c>
      <c r="AB9086">
        <v>6</v>
      </c>
      <c r="AC9086">
        <v>0</v>
      </c>
      <c r="AD9086">
        <v>1</v>
      </c>
      <c r="AE9086">
        <v>1</v>
      </c>
      <c r="AF9086">
        <v>0</v>
      </c>
      <c r="AG9086">
        <v>32080.69</v>
      </c>
      <c r="AH9086">
        <v>1</v>
      </c>
    </row>
    <row r="9087" spans="21:34" x14ac:dyDescent="0.25">
      <c r="U9087">
        <v>9086</v>
      </c>
      <c r="V9087">
        <v>15579189</v>
      </c>
      <c r="W9087" t="s">
        <v>648</v>
      </c>
      <c r="X9087">
        <v>690</v>
      </c>
      <c r="Y9087" t="s">
        <v>374</v>
      </c>
      <c r="Z9087" t="s">
        <v>437</v>
      </c>
      <c r="AA9087">
        <v>42</v>
      </c>
      <c r="AB9087">
        <v>5</v>
      </c>
      <c r="AC9087">
        <v>0</v>
      </c>
      <c r="AD9087">
        <v>2</v>
      </c>
      <c r="AE9087">
        <v>0</v>
      </c>
      <c r="AF9087">
        <v>1</v>
      </c>
      <c r="AG9087">
        <v>120512.08</v>
      </c>
      <c r="AH9087">
        <v>0</v>
      </c>
    </row>
    <row r="9088" spans="21:34" x14ac:dyDescent="0.25">
      <c r="U9088">
        <v>9087</v>
      </c>
      <c r="V9088">
        <v>15743545</v>
      </c>
      <c r="W9088" t="s">
        <v>3441</v>
      </c>
      <c r="X9088">
        <v>647</v>
      </c>
      <c r="Y9088" t="s">
        <v>376</v>
      </c>
      <c r="Z9088" t="s">
        <v>437</v>
      </c>
      <c r="AA9088">
        <v>29</v>
      </c>
      <c r="AB9088">
        <v>2</v>
      </c>
      <c r="AC9088">
        <v>0</v>
      </c>
      <c r="AD9088">
        <v>2</v>
      </c>
      <c r="AE9088">
        <v>1</v>
      </c>
      <c r="AF9088">
        <v>0</v>
      </c>
      <c r="AG9088">
        <v>179032.68</v>
      </c>
      <c r="AH9088">
        <v>0</v>
      </c>
    </row>
    <row r="9089" spans="21:34" x14ac:dyDescent="0.25">
      <c r="U9089">
        <v>9088</v>
      </c>
      <c r="V9089">
        <v>15791316</v>
      </c>
      <c r="W9089" t="s">
        <v>647</v>
      </c>
      <c r="X9089">
        <v>714</v>
      </c>
      <c r="Y9089" t="s">
        <v>374</v>
      </c>
      <c r="Z9089" t="s">
        <v>436</v>
      </c>
      <c r="AA9089">
        <v>35</v>
      </c>
      <c r="AB9089">
        <v>3</v>
      </c>
      <c r="AC9089">
        <v>0</v>
      </c>
      <c r="AD9089">
        <v>2</v>
      </c>
      <c r="AE9089">
        <v>1</v>
      </c>
      <c r="AF9089">
        <v>1</v>
      </c>
      <c r="AG9089">
        <v>95623.28</v>
      </c>
      <c r="AH9089">
        <v>0</v>
      </c>
    </row>
    <row r="9090" spans="21:34" x14ac:dyDescent="0.25">
      <c r="U9090">
        <v>9089</v>
      </c>
      <c r="V9090">
        <v>15608246</v>
      </c>
      <c r="W9090" t="s">
        <v>3442</v>
      </c>
      <c r="X9090">
        <v>736</v>
      </c>
      <c r="Y9090" t="s">
        <v>378</v>
      </c>
      <c r="Z9090" t="s">
        <v>437</v>
      </c>
      <c r="AA9090">
        <v>36</v>
      </c>
      <c r="AB9090">
        <v>8</v>
      </c>
      <c r="AC9090">
        <v>103914.17</v>
      </c>
      <c r="AD9090">
        <v>1</v>
      </c>
      <c r="AE9090">
        <v>1</v>
      </c>
      <c r="AF9090">
        <v>1</v>
      </c>
      <c r="AG9090">
        <v>110035.88</v>
      </c>
      <c r="AH9090">
        <v>1</v>
      </c>
    </row>
    <row r="9091" spans="21:34" x14ac:dyDescent="0.25">
      <c r="U9091">
        <v>9090</v>
      </c>
      <c r="V9091">
        <v>15676526</v>
      </c>
      <c r="W9091" t="s">
        <v>1771</v>
      </c>
      <c r="X9091">
        <v>608</v>
      </c>
      <c r="Y9091" t="s">
        <v>374</v>
      </c>
      <c r="Z9091" t="s">
        <v>437</v>
      </c>
      <c r="AA9091">
        <v>34</v>
      </c>
      <c r="AB9091">
        <v>4</v>
      </c>
      <c r="AC9091">
        <v>88772.87</v>
      </c>
      <c r="AD9091">
        <v>1</v>
      </c>
      <c r="AE9091">
        <v>1</v>
      </c>
      <c r="AF9091">
        <v>1</v>
      </c>
      <c r="AG9091">
        <v>168822.01</v>
      </c>
      <c r="AH9091">
        <v>0</v>
      </c>
    </row>
    <row r="9092" spans="21:34" x14ac:dyDescent="0.25">
      <c r="U9092">
        <v>9091</v>
      </c>
      <c r="V9092">
        <v>15813911</v>
      </c>
      <c r="W9092" t="s">
        <v>3443</v>
      </c>
      <c r="X9092">
        <v>809</v>
      </c>
      <c r="Y9092" t="s">
        <v>374</v>
      </c>
      <c r="Z9092" t="s">
        <v>437</v>
      </c>
      <c r="AA9092">
        <v>39</v>
      </c>
      <c r="AB9092">
        <v>5</v>
      </c>
      <c r="AC9092">
        <v>0</v>
      </c>
      <c r="AD9092">
        <v>1</v>
      </c>
      <c r="AE9092">
        <v>1</v>
      </c>
      <c r="AF9092">
        <v>0</v>
      </c>
      <c r="AG9092">
        <v>77705.75</v>
      </c>
      <c r="AH9092">
        <v>0</v>
      </c>
    </row>
    <row r="9093" spans="21:34" x14ac:dyDescent="0.25">
      <c r="U9093">
        <v>9092</v>
      </c>
      <c r="V9093">
        <v>15630195</v>
      </c>
      <c r="W9093" t="s">
        <v>1248</v>
      </c>
      <c r="X9093">
        <v>745</v>
      </c>
      <c r="Y9093" t="s">
        <v>374</v>
      </c>
      <c r="Z9093" t="s">
        <v>437</v>
      </c>
      <c r="AA9093">
        <v>40</v>
      </c>
      <c r="AB9093">
        <v>6</v>
      </c>
      <c r="AC9093">
        <v>131184.67000000001</v>
      </c>
      <c r="AD9093">
        <v>1</v>
      </c>
      <c r="AE9093">
        <v>1</v>
      </c>
      <c r="AF9093">
        <v>1</v>
      </c>
      <c r="AG9093">
        <v>49815.62</v>
      </c>
      <c r="AH9093">
        <v>0</v>
      </c>
    </row>
    <row r="9094" spans="21:34" x14ac:dyDescent="0.25">
      <c r="U9094">
        <v>9093</v>
      </c>
      <c r="V9094">
        <v>15736250</v>
      </c>
      <c r="W9094" t="s">
        <v>1248</v>
      </c>
      <c r="X9094">
        <v>781</v>
      </c>
      <c r="Y9094" t="s">
        <v>374</v>
      </c>
      <c r="Z9094" t="s">
        <v>436</v>
      </c>
      <c r="AA9094">
        <v>38</v>
      </c>
      <c r="AB9094">
        <v>2</v>
      </c>
      <c r="AC9094">
        <v>117810.79</v>
      </c>
      <c r="AD9094">
        <v>1</v>
      </c>
      <c r="AE9094">
        <v>0</v>
      </c>
      <c r="AF9094">
        <v>1</v>
      </c>
      <c r="AG9094">
        <v>65632.33</v>
      </c>
      <c r="AH9094">
        <v>1</v>
      </c>
    </row>
    <row r="9095" spans="21:34" x14ac:dyDescent="0.25">
      <c r="U9095">
        <v>9094</v>
      </c>
      <c r="V9095">
        <v>15671334</v>
      </c>
      <c r="W9095" t="s">
        <v>2127</v>
      </c>
      <c r="X9095">
        <v>527</v>
      </c>
      <c r="Y9095" t="s">
        <v>374</v>
      </c>
      <c r="Z9095" t="s">
        <v>436</v>
      </c>
      <c r="AA9095">
        <v>31</v>
      </c>
      <c r="AB9095">
        <v>4</v>
      </c>
      <c r="AC9095">
        <v>0</v>
      </c>
      <c r="AD9095">
        <v>1</v>
      </c>
      <c r="AE9095">
        <v>1</v>
      </c>
      <c r="AF9095">
        <v>0</v>
      </c>
      <c r="AG9095">
        <v>169361.89</v>
      </c>
      <c r="AH9095">
        <v>0</v>
      </c>
    </row>
    <row r="9096" spans="21:34" x14ac:dyDescent="0.25">
      <c r="U9096">
        <v>9095</v>
      </c>
      <c r="V9096">
        <v>15574169</v>
      </c>
      <c r="W9096" t="s">
        <v>838</v>
      </c>
      <c r="X9096">
        <v>595</v>
      </c>
      <c r="Y9096" t="s">
        <v>378</v>
      </c>
      <c r="Z9096" t="s">
        <v>437</v>
      </c>
      <c r="AA9096">
        <v>32</v>
      </c>
      <c r="AB9096">
        <v>0</v>
      </c>
      <c r="AC9096">
        <v>92466.21</v>
      </c>
      <c r="AD9096">
        <v>1</v>
      </c>
      <c r="AE9096">
        <v>1</v>
      </c>
      <c r="AF9096">
        <v>0</v>
      </c>
      <c r="AG9096">
        <v>4721.3</v>
      </c>
      <c r="AH9096">
        <v>0</v>
      </c>
    </row>
    <row r="9097" spans="21:34" x14ac:dyDescent="0.25">
      <c r="U9097">
        <v>9096</v>
      </c>
      <c r="V9097">
        <v>15718839</v>
      </c>
      <c r="W9097" t="s">
        <v>2459</v>
      </c>
      <c r="X9097">
        <v>850</v>
      </c>
      <c r="Y9097" t="s">
        <v>378</v>
      </c>
      <c r="Z9097" t="s">
        <v>437</v>
      </c>
      <c r="AA9097">
        <v>38</v>
      </c>
      <c r="AB9097">
        <v>2</v>
      </c>
      <c r="AC9097">
        <v>102741.15</v>
      </c>
      <c r="AD9097">
        <v>2</v>
      </c>
      <c r="AE9097">
        <v>0</v>
      </c>
      <c r="AF9097">
        <v>1</v>
      </c>
      <c r="AG9097">
        <v>23974.85</v>
      </c>
      <c r="AH9097">
        <v>0</v>
      </c>
    </row>
    <row r="9098" spans="21:34" x14ac:dyDescent="0.25">
      <c r="U9098">
        <v>9097</v>
      </c>
      <c r="V9098">
        <v>15762331</v>
      </c>
      <c r="W9098" t="s">
        <v>1135</v>
      </c>
      <c r="X9098">
        <v>569</v>
      </c>
      <c r="Y9098" t="s">
        <v>374</v>
      </c>
      <c r="Z9098" t="s">
        <v>436</v>
      </c>
      <c r="AA9098">
        <v>37</v>
      </c>
      <c r="AB9098">
        <v>9</v>
      </c>
      <c r="AC9098">
        <v>178755.84</v>
      </c>
      <c r="AD9098">
        <v>1</v>
      </c>
      <c r="AE9098">
        <v>1</v>
      </c>
      <c r="AF9098">
        <v>0</v>
      </c>
      <c r="AG9098">
        <v>199929.17</v>
      </c>
      <c r="AH9098">
        <v>0</v>
      </c>
    </row>
    <row r="9099" spans="21:34" x14ac:dyDescent="0.25">
      <c r="U9099">
        <v>9098</v>
      </c>
      <c r="V9099">
        <v>15606901</v>
      </c>
      <c r="W9099" t="s">
        <v>738</v>
      </c>
      <c r="X9099">
        <v>728</v>
      </c>
      <c r="Y9099" t="s">
        <v>374</v>
      </c>
      <c r="Z9099" t="s">
        <v>436</v>
      </c>
      <c r="AA9099">
        <v>43</v>
      </c>
      <c r="AB9099">
        <v>7</v>
      </c>
      <c r="AC9099">
        <v>0</v>
      </c>
      <c r="AD9099">
        <v>2</v>
      </c>
      <c r="AE9099">
        <v>1</v>
      </c>
      <c r="AF9099">
        <v>0</v>
      </c>
      <c r="AG9099">
        <v>40023.699999999997</v>
      </c>
      <c r="AH9099">
        <v>0</v>
      </c>
    </row>
    <row r="9100" spans="21:34" x14ac:dyDescent="0.25">
      <c r="U9100">
        <v>9099</v>
      </c>
      <c r="V9100">
        <v>15713559</v>
      </c>
      <c r="W9100" t="s">
        <v>1229</v>
      </c>
      <c r="X9100">
        <v>473</v>
      </c>
      <c r="Y9100" t="s">
        <v>378</v>
      </c>
      <c r="Z9100" t="s">
        <v>437</v>
      </c>
      <c r="AA9100">
        <v>32</v>
      </c>
      <c r="AB9100">
        <v>5</v>
      </c>
      <c r="AC9100">
        <v>146602.25</v>
      </c>
      <c r="AD9100">
        <v>2</v>
      </c>
      <c r="AE9100">
        <v>1</v>
      </c>
      <c r="AF9100">
        <v>1</v>
      </c>
      <c r="AG9100">
        <v>72946.95</v>
      </c>
      <c r="AH9100">
        <v>0</v>
      </c>
    </row>
    <row r="9101" spans="21:34" x14ac:dyDescent="0.25">
      <c r="U9101">
        <v>9100</v>
      </c>
      <c r="V9101">
        <v>15768881</v>
      </c>
      <c r="W9101" t="s">
        <v>1800</v>
      </c>
      <c r="X9101">
        <v>738</v>
      </c>
      <c r="Y9101" t="s">
        <v>374</v>
      </c>
      <c r="Z9101" t="s">
        <v>436</v>
      </c>
      <c r="AA9101">
        <v>29</v>
      </c>
      <c r="AB9101">
        <v>2</v>
      </c>
      <c r="AC9101">
        <v>0</v>
      </c>
      <c r="AD9101">
        <v>2</v>
      </c>
      <c r="AE9101">
        <v>1</v>
      </c>
      <c r="AF9101">
        <v>1</v>
      </c>
      <c r="AG9101">
        <v>170421.13</v>
      </c>
      <c r="AH9101">
        <v>0</v>
      </c>
    </row>
    <row r="9102" spans="21:34" x14ac:dyDescent="0.25">
      <c r="U9102">
        <v>9101</v>
      </c>
      <c r="V9102">
        <v>15743075</v>
      </c>
      <c r="W9102" t="s">
        <v>755</v>
      </c>
      <c r="X9102">
        <v>659</v>
      </c>
      <c r="Y9102" t="s">
        <v>374</v>
      </c>
      <c r="Z9102" t="s">
        <v>436</v>
      </c>
      <c r="AA9102">
        <v>35</v>
      </c>
      <c r="AB9102">
        <v>6</v>
      </c>
      <c r="AC9102">
        <v>0</v>
      </c>
      <c r="AD9102">
        <v>2</v>
      </c>
      <c r="AE9102">
        <v>1</v>
      </c>
      <c r="AF9102">
        <v>1</v>
      </c>
      <c r="AG9102">
        <v>58879.11</v>
      </c>
      <c r="AH9102">
        <v>0</v>
      </c>
    </row>
    <row r="9103" spans="21:34" x14ac:dyDescent="0.25">
      <c r="U9103">
        <v>9102</v>
      </c>
      <c r="V9103">
        <v>15660980</v>
      </c>
      <c r="W9103" t="s">
        <v>3444</v>
      </c>
      <c r="X9103">
        <v>597</v>
      </c>
      <c r="Y9103" t="s">
        <v>376</v>
      </c>
      <c r="Z9103" t="s">
        <v>436</v>
      </c>
      <c r="AA9103">
        <v>38</v>
      </c>
      <c r="AB9103">
        <v>6</v>
      </c>
      <c r="AC9103">
        <v>115702.67</v>
      </c>
      <c r="AD9103">
        <v>2</v>
      </c>
      <c r="AE9103">
        <v>1</v>
      </c>
      <c r="AF9103">
        <v>1</v>
      </c>
      <c r="AG9103">
        <v>25059.05</v>
      </c>
      <c r="AH9103">
        <v>0</v>
      </c>
    </row>
    <row r="9104" spans="21:34" x14ac:dyDescent="0.25">
      <c r="U9104">
        <v>9103</v>
      </c>
      <c r="V9104">
        <v>15810942</v>
      </c>
      <c r="W9104" t="s">
        <v>754</v>
      </c>
      <c r="X9104">
        <v>445</v>
      </c>
      <c r="Y9104" t="s">
        <v>378</v>
      </c>
      <c r="Z9104" t="s">
        <v>437</v>
      </c>
      <c r="AA9104">
        <v>61</v>
      </c>
      <c r="AB9104">
        <v>2</v>
      </c>
      <c r="AC9104">
        <v>137655.31</v>
      </c>
      <c r="AD9104">
        <v>1</v>
      </c>
      <c r="AE9104">
        <v>0</v>
      </c>
      <c r="AF9104">
        <v>1</v>
      </c>
      <c r="AG9104">
        <v>29909.84</v>
      </c>
      <c r="AH9104">
        <v>0</v>
      </c>
    </row>
    <row r="9105" spans="21:34" x14ac:dyDescent="0.25">
      <c r="U9105">
        <v>9104</v>
      </c>
      <c r="V9105">
        <v>15728362</v>
      </c>
      <c r="W9105" t="s">
        <v>925</v>
      </c>
      <c r="X9105">
        <v>671</v>
      </c>
      <c r="Y9105" t="s">
        <v>374</v>
      </c>
      <c r="Z9105" t="s">
        <v>437</v>
      </c>
      <c r="AA9105">
        <v>29</v>
      </c>
      <c r="AB9105">
        <v>3</v>
      </c>
      <c r="AC9105">
        <v>0</v>
      </c>
      <c r="AD9105">
        <v>2</v>
      </c>
      <c r="AE9105">
        <v>1</v>
      </c>
      <c r="AF9105">
        <v>0</v>
      </c>
      <c r="AG9105">
        <v>158043.10999999999</v>
      </c>
      <c r="AH9105">
        <v>0</v>
      </c>
    </row>
    <row r="9106" spans="21:34" x14ac:dyDescent="0.25">
      <c r="U9106">
        <v>9105</v>
      </c>
      <c r="V9106">
        <v>15683339</v>
      </c>
      <c r="W9106" t="s">
        <v>1256</v>
      </c>
      <c r="X9106">
        <v>656</v>
      </c>
      <c r="Y9106" t="s">
        <v>376</v>
      </c>
      <c r="Z9106" t="s">
        <v>437</v>
      </c>
      <c r="AA9106">
        <v>34</v>
      </c>
      <c r="AB9106">
        <v>6</v>
      </c>
      <c r="AC9106">
        <v>59877.33</v>
      </c>
      <c r="AD9106">
        <v>1</v>
      </c>
      <c r="AE9106">
        <v>1</v>
      </c>
      <c r="AF9106">
        <v>0</v>
      </c>
      <c r="AG9106">
        <v>14032.62</v>
      </c>
      <c r="AH9106">
        <v>1</v>
      </c>
    </row>
    <row r="9107" spans="21:34" x14ac:dyDescent="0.25">
      <c r="U9107">
        <v>9106</v>
      </c>
      <c r="V9107">
        <v>15685476</v>
      </c>
      <c r="W9107" t="s">
        <v>1962</v>
      </c>
      <c r="X9107">
        <v>658</v>
      </c>
      <c r="Y9107" t="s">
        <v>374</v>
      </c>
      <c r="Z9107" t="s">
        <v>436</v>
      </c>
      <c r="AA9107">
        <v>31</v>
      </c>
      <c r="AB9107">
        <v>5</v>
      </c>
      <c r="AC9107">
        <v>100082.14</v>
      </c>
      <c r="AD9107">
        <v>1</v>
      </c>
      <c r="AE9107">
        <v>0</v>
      </c>
      <c r="AF9107">
        <v>1</v>
      </c>
      <c r="AG9107">
        <v>49809.88</v>
      </c>
      <c r="AH9107">
        <v>0</v>
      </c>
    </row>
    <row r="9108" spans="21:34" x14ac:dyDescent="0.25">
      <c r="U9108">
        <v>9107</v>
      </c>
      <c r="V9108">
        <v>15663650</v>
      </c>
      <c r="W9108" t="s">
        <v>948</v>
      </c>
      <c r="X9108">
        <v>698</v>
      </c>
      <c r="Y9108" t="s">
        <v>378</v>
      </c>
      <c r="Z9108" t="s">
        <v>436</v>
      </c>
      <c r="AA9108">
        <v>52</v>
      </c>
      <c r="AB9108">
        <v>10</v>
      </c>
      <c r="AC9108">
        <v>107304.39</v>
      </c>
      <c r="AD9108">
        <v>3</v>
      </c>
      <c r="AE9108">
        <v>1</v>
      </c>
      <c r="AF9108">
        <v>0</v>
      </c>
      <c r="AG9108">
        <v>28806.32</v>
      </c>
      <c r="AH9108">
        <v>1</v>
      </c>
    </row>
    <row r="9109" spans="21:34" x14ac:dyDescent="0.25">
      <c r="U9109">
        <v>9108</v>
      </c>
      <c r="V9109">
        <v>15617434</v>
      </c>
      <c r="W9109" t="s">
        <v>668</v>
      </c>
      <c r="X9109">
        <v>655</v>
      </c>
      <c r="Y9109" t="s">
        <v>376</v>
      </c>
      <c r="Z9109" t="s">
        <v>436</v>
      </c>
      <c r="AA9109">
        <v>38</v>
      </c>
      <c r="AB9109">
        <v>9</v>
      </c>
      <c r="AC9109">
        <v>0</v>
      </c>
      <c r="AD9109">
        <v>1</v>
      </c>
      <c r="AE9109">
        <v>0</v>
      </c>
      <c r="AF9109">
        <v>1</v>
      </c>
      <c r="AG9109">
        <v>90490.33</v>
      </c>
      <c r="AH9109">
        <v>0</v>
      </c>
    </row>
    <row r="9110" spans="21:34" x14ac:dyDescent="0.25">
      <c r="U9110">
        <v>9109</v>
      </c>
      <c r="V9110">
        <v>15622470</v>
      </c>
      <c r="W9110" t="s">
        <v>1347</v>
      </c>
      <c r="X9110">
        <v>772</v>
      </c>
      <c r="Y9110" t="s">
        <v>376</v>
      </c>
      <c r="Z9110" t="s">
        <v>436</v>
      </c>
      <c r="AA9110">
        <v>41</v>
      </c>
      <c r="AB9110">
        <v>10</v>
      </c>
      <c r="AC9110">
        <v>96032.22</v>
      </c>
      <c r="AD9110">
        <v>1</v>
      </c>
      <c r="AE9110">
        <v>1</v>
      </c>
      <c r="AF9110">
        <v>1</v>
      </c>
      <c r="AG9110">
        <v>75825.570000000007</v>
      </c>
      <c r="AH9110">
        <v>0</v>
      </c>
    </row>
    <row r="9111" spans="21:34" x14ac:dyDescent="0.25">
      <c r="U9111">
        <v>9110</v>
      </c>
      <c r="V9111">
        <v>15703682</v>
      </c>
      <c r="W9111" t="s">
        <v>2628</v>
      </c>
      <c r="X9111">
        <v>681</v>
      </c>
      <c r="Y9111" t="s">
        <v>376</v>
      </c>
      <c r="Z9111" t="s">
        <v>436</v>
      </c>
      <c r="AA9111">
        <v>33</v>
      </c>
      <c r="AB9111">
        <v>10</v>
      </c>
      <c r="AC9111">
        <v>0</v>
      </c>
      <c r="AD9111">
        <v>1</v>
      </c>
      <c r="AE9111">
        <v>0</v>
      </c>
      <c r="AF9111">
        <v>0</v>
      </c>
      <c r="AG9111">
        <v>158336.35999999999</v>
      </c>
      <c r="AH9111">
        <v>0</v>
      </c>
    </row>
    <row r="9112" spans="21:34" x14ac:dyDescent="0.25">
      <c r="U9112">
        <v>9111</v>
      </c>
      <c r="V9112">
        <v>15727391</v>
      </c>
      <c r="W9112" t="s">
        <v>1013</v>
      </c>
      <c r="X9112">
        <v>688</v>
      </c>
      <c r="Y9112" t="s">
        <v>378</v>
      </c>
      <c r="Z9112" t="s">
        <v>436</v>
      </c>
      <c r="AA9112">
        <v>29</v>
      </c>
      <c r="AB9112">
        <v>9</v>
      </c>
      <c r="AC9112">
        <v>144553.5</v>
      </c>
      <c r="AD9112">
        <v>2</v>
      </c>
      <c r="AE9112">
        <v>1</v>
      </c>
      <c r="AF9112">
        <v>0</v>
      </c>
      <c r="AG9112">
        <v>143454.95000000001</v>
      </c>
      <c r="AH9112">
        <v>0</v>
      </c>
    </row>
    <row r="9113" spans="21:34" x14ac:dyDescent="0.25">
      <c r="U9113">
        <v>9112</v>
      </c>
      <c r="V9113">
        <v>15711062</v>
      </c>
      <c r="W9113" t="s">
        <v>1479</v>
      </c>
      <c r="X9113">
        <v>633</v>
      </c>
      <c r="Y9113" t="s">
        <v>378</v>
      </c>
      <c r="Z9113" t="s">
        <v>436</v>
      </c>
      <c r="AA9113">
        <v>40</v>
      </c>
      <c r="AB9113">
        <v>5</v>
      </c>
      <c r="AC9113">
        <v>86172.81</v>
      </c>
      <c r="AD9113">
        <v>2</v>
      </c>
      <c r="AE9113">
        <v>1</v>
      </c>
      <c r="AF9113">
        <v>1</v>
      </c>
      <c r="AG9113">
        <v>117279.49</v>
      </c>
      <c r="AH9113">
        <v>0</v>
      </c>
    </row>
    <row r="9114" spans="21:34" x14ac:dyDescent="0.25">
      <c r="U9114">
        <v>9113</v>
      </c>
      <c r="V9114">
        <v>15567339</v>
      </c>
      <c r="W9114" t="s">
        <v>1233</v>
      </c>
      <c r="X9114">
        <v>735</v>
      </c>
      <c r="Y9114" t="s">
        <v>374</v>
      </c>
      <c r="Z9114" t="s">
        <v>436</v>
      </c>
      <c r="AA9114">
        <v>73</v>
      </c>
      <c r="AB9114">
        <v>9</v>
      </c>
      <c r="AC9114">
        <v>0</v>
      </c>
      <c r="AD9114">
        <v>1</v>
      </c>
      <c r="AE9114">
        <v>1</v>
      </c>
      <c r="AF9114">
        <v>1</v>
      </c>
      <c r="AG9114">
        <v>114283.33</v>
      </c>
      <c r="AH9114">
        <v>0</v>
      </c>
    </row>
    <row r="9115" spans="21:34" x14ac:dyDescent="0.25">
      <c r="U9115">
        <v>9114</v>
      </c>
      <c r="V9115">
        <v>15760662</v>
      </c>
      <c r="W9115" t="s">
        <v>1715</v>
      </c>
      <c r="X9115">
        <v>521</v>
      </c>
      <c r="Y9115" t="s">
        <v>378</v>
      </c>
      <c r="Z9115" t="s">
        <v>437</v>
      </c>
      <c r="AA9115">
        <v>29</v>
      </c>
      <c r="AB9115">
        <v>2</v>
      </c>
      <c r="AC9115">
        <v>87212.800000000003</v>
      </c>
      <c r="AD9115">
        <v>1</v>
      </c>
      <c r="AE9115">
        <v>1</v>
      </c>
      <c r="AF9115">
        <v>1</v>
      </c>
      <c r="AG9115">
        <v>994.86</v>
      </c>
      <c r="AH9115">
        <v>0</v>
      </c>
    </row>
    <row r="9116" spans="21:34" x14ac:dyDescent="0.25">
      <c r="U9116">
        <v>9115</v>
      </c>
      <c r="V9116">
        <v>15605737</v>
      </c>
      <c r="W9116" t="s">
        <v>1049</v>
      </c>
      <c r="X9116">
        <v>541</v>
      </c>
      <c r="Y9116" t="s">
        <v>374</v>
      </c>
      <c r="Z9116" t="s">
        <v>436</v>
      </c>
      <c r="AA9116">
        <v>36</v>
      </c>
      <c r="AB9116">
        <v>5</v>
      </c>
      <c r="AC9116">
        <v>0</v>
      </c>
      <c r="AD9116">
        <v>2</v>
      </c>
      <c r="AE9116">
        <v>1</v>
      </c>
      <c r="AF9116">
        <v>0</v>
      </c>
      <c r="AG9116">
        <v>124795.84</v>
      </c>
      <c r="AH9116">
        <v>0</v>
      </c>
    </row>
    <row r="9117" spans="21:34" x14ac:dyDescent="0.25">
      <c r="U9117">
        <v>9116</v>
      </c>
      <c r="V9117">
        <v>15692977</v>
      </c>
      <c r="W9117" t="s">
        <v>1273</v>
      </c>
      <c r="X9117">
        <v>612</v>
      </c>
      <c r="Y9117" t="s">
        <v>378</v>
      </c>
      <c r="Z9117" t="s">
        <v>437</v>
      </c>
      <c r="AA9117">
        <v>36</v>
      </c>
      <c r="AB9117">
        <v>2</v>
      </c>
      <c r="AC9117">
        <v>130700.92</v>
      </c>
      <c r="AD9117">
        <v>2</v>
      </c>
      <c r="AE9117">
        <v>0</v>
      </c>
      <c r="AF9117">
        <v>0</v>
      </c>
      <c r="AG9117">
        <v>77592.800000000003</v>
      </c>
      <c r="AH9117">
        <v>0</v>
      </c>
    </row>
    <row r="9118" spans="21:34" x14ac:dyDescent="0.25">
      <c r="U9118">
        <v>9117</v>
      </c>
      <c r="V9118">
        <v>15672082</v>
      </c>
      <c r="W9118" t="s">
        <v>3445</v>
      </c>
      <c r="X9118">
        <v>562</v>
      </c>
      <c r="Y9118" t="s">
        <v>374</v>
      </c>
      <c r="Z9118" t="s">
        <v>436</v>
      </c>
      <c r="AA9118">
        <v>62</v>
      </c>
      <c r="AB9118">
        <v>3</v>
      </c>
      <c r="AC9118">
        <v>0</v>
      </c>
      <c r="AD9118">
        <v>2</v>
      </c>
      <c r="AE9118">
        <v>1</v>
      </c>
      <c r="AF9118">
        <v>0</v>
      </c>
      <c r="AG9118">
        <v>105986.01</v>
      </c>
      <c r="AH9118">
        <v>0</v>
      </c>
    </row>
    <row r="9119" spans="21:34" x14ac:dyDescent="0.25">
      <c r="U9119">
        <v>9118</v>
      </c>
      <c r="V9119">
        <v>15600280</v>
      </c>
      <c r="W9119" t="s">
        <v>1266</v>
      </c>
      <c r="X9119">
        <v>703</v>
      </c>
      <c r="Y9119" t="s">
        <v>374</v>
      </c>
      <c r="Z9119" t="s">
        <v>437</v>
      </c>
      <c r="AA9119">
        <v>32</v>
      </c>
      <c r="AB9119">
        <v>6</v>
      </c>
      <c r="AC9119">
        <v>0</v>
      </c>
      <c r="AD9119">
        <v>2</v>
      </c>
      <c r="AE9119">
        <v>0</v>
      </c>
      <c r="AF9119">
        <v>0</v>
      </c>
      <c r="AG9119">
        <v>33606.519999999997</v>
      </c>
      <c r="AH9119">
        <v>0</v>
      </c>
    </row>
    <row r="9120" spans="21:34" x14ac:dyDescent="0.25">
      <c r="U9120">
        <v>9119</v>
      </c>
      <c r="V9120">
        <v>15804052</v>
      </c>
      <c r="W9120" t="s">
        <v>658</v>
      </c>
      <c r="X9120">
        <v>710</v>
      </c>
      <c r="Y9120" t="s">
        <v>376</v>
      </c>
      <c r="Z9120" t="s">
        <v>436</v>
      </c>
      <c r="AA9120">
        <v>23</v>
      </c>
      <c r="AB9120">
        <v>6</v>
      </c>
      <c r="AC9120">
        <v>0</v>
      </c>
      <c r="AD9120">
        <v>2</v>
      </c>
      <c r="AE9120">
        <v>1</v>
      </c>
      <c r="AF9120">
        <v>1</v>
      </c>
      <c r="AG9120">
        <v>134188.10999999999</v>
      </c>
      <c r="AH9120">
        <v>0</v>
      </c>
    </row>
    <row r="9121" spans="21:34" x14ac:dyDescent="0.25">
      <c r="U9121">
        <v>9120</v>
      </c>
      <c r="V9121">
        <v>15576065</v>
      </c>
      <c r="W9121" t="s">
        <v>1511</v>
      </c>
      <c r="X9121">
        <v>731</v>
      </c>
      <c r="Y9121" t="s">
        <v>376</v>
      </c>
      <c r="Z9121" t="s">
        <v>437</v>
      </c>
      <c r="AA9121">
        <v>40</v>
      </c>
      <c r="AB9121">
        <v>5</v>
      </c>
      <c r="AC9121">
        <v>171325.98</v>
      </c>
      <c r="AD9121">
        <v>1</v>
      </c>
      <c r="AE9121">
        <v>1</v>
      </c>
      <c r="AF9121">
        <v>1</v>
      </c>
      <c r="AG9121">
        <v>159718.26999999999</v>
      </c>
      <c r="AH9121">
        <v>1</v>
      </c>
    </row>
    <row r="9122" spans="21:34" x14ac:dyDescent="0.25">
      <c r="U9122">
        <v>9121</v>
      </c>
      <c r="V9122">
        <v>15796838</v>
      </c>
      <c r="W9122" t="s">
        <v>711</v>
      </c>
      <c r="X9122">
        <v>703</v>
      </c>
      <c r="Y9122" t="s">
        <v>376</v>
      </c>
      <c r="Z9122" t="s">
        <v>436</v>
      </c>
      <c r="AA9122">
        <v>58</v>
      </c>
      <c r="AB9122">
        <v>4</v>
      </c>
      <c r="AC9122">
        <v>92930.92</v>
      </c>
      <c r="AD9122">
        <v>1</v>
      </c>
      <c r="AE9122">
        <v>0</v>
      </c>
      <c r="AF9122">
        <v>1</v>
      </c>
      <c r="AG9122">
        <v>85148.78</v>
      </c>
      <c r="AH9122">
        <v>0</v>
      </c>
    </row>
    <row r="9123" spans="21:34" x14ac:dyDescent="0.25">
      <c r="U9123">
        <v>9122</v>
      </c>
      <c r="V9123">
        <v>15693526</v>
      </c>
      <c r="W9123" t="s">
        <v>834</v>
      </c>
      <c r="X9123">
        <v>618</v>
      </c>
      <c r="Y9123" t="s">
        <v>374</v>
      </c>
      <c r="Z9123" t="s">
        <v>437</v>
      </c>
      <c r="AA9123">
        <v>40</v>
      </c>
      <c r="AB9123">
        <v>0</v>
      </c>
      <c r="AC9123">
        <v>0</v>
      </c>
      <c r="AD9123">
        <v>1</v>
      </c>
      <c r="AE9123">
        <v>1</v>
      </c>
      <c r="AF9123">
        <v>0</v>
      </c>
      <c r="AG9123">
        <v>119059.13</v>
      </c>
      <c r="AH9123">
        <v>0</v>
      </c>
    </row>
    <row r="9124" spans="21:34" x14ac:dyDescent="0.25">
      <c r="U9124">
        <v>9123</v>
      </c>
      <c r="V9124">
        <v>15748595</v>
      </c>
      <c r="W9124" t="s">
        <v>3446</v>
      </c>
      <c r="X9124">
        <v>689</v>
      </c>
      <c r="Y9124" t="s">
        <v>374</v>
      </c>
      <c r="Z9124" t="s">
        <v>437</v>
      </c>
      <c r="AA9124">
        <v>29</v>
      </c>
      <c r="AB9124">
        <v>1</v>
      </c>
      <c r="AC9124">
        <v>77556.789999999994</v>
      </c>
      <c r="AD9124">
        <v>2</v>
      </c>
      <c r="AE9124">
        <v>1</v>
      </c>
      <c r="AF9124">
        <v>1</v>
      </c>
      <c r="AG9124">
        <v>122998.26</v>
      </c>
      <c r="AH9124">
        <v>0</v>
      </c>
    </row>
    <row r="9125" spans="21:34" x14ac:dyDescent="0.25">
      <c r="U9125">
        <v>9124</v>
      </c>
      <c r="V9125">
        <v>15679029</v>
      </c>
      <c r="W9125" t="s">
        <v>1080</v>
      </c>
      <c r="X9125">
        <v>718</v>
      </c>
      <c r="Y9125" t="s">
        <v>374</v>
      </c>
      <c r="Z9125" t="s">
        <v>436</v>
      </c>
      <c r="AA9125">
        <v>33</v>
      </c>
      <c r="AB9125">
        <v>7</v>
      </c>
      <c r="AC9125">
        <v>102874.28</v>
      </c>
      <c r="AD9125">
        <v>1</v>
      </c>
      <c r="AE9125">
        <v>0</v>
      </c>
      <c r="AF9125">
        <v>0</v>
      </c>
      <c r="AG9125">
        <v>117841.06</v>
      </c>
      <c r="AH9125">
        <v>0</v>
      </c>
    </row>
    <row r="9126" spans="21:34" x14ac:dyDescent="0.25">
      <c r="U9126">
        <v>9125</v>
      </c>
      <c r="V9126">
        <v>15753639</v>
      </c>
      <c r="W9126" t="s">
        <v>1414</v>
      </c>
      <c r="X9126">
        <v>608</v>
      </c>
      <c r="Y9126" t="s">
        <v>374</v>
      </c>
      <c r="Z9126" t="s">
        <v>436</v>
      </c>
      <c r="AA9126">
        <v>37</v>
      </c>
      <c r="AB9126">
        <v>5</v>
      </c>
      <c r="AC9126">
        <v>146093.39000000001</v>
      </c>
      <c r="AD9126">
        <v>2</v>
      </c>
      <c r="AE9126">
        <v>0</v>
      </c>
      <c r="AF9126">
        <v>0</v>
      </c>
      <c r="AG9126">
        <v>160593.41</v>
      </c>
      <c r="AH9126">
        <v>0</v>
      </c>
    </row>
    <row r="9127" spans="21:34" x14ac:dyDescent="0.25">
      <c r="U9127">
        <v>9126</v>
      </c>
      <c r="V9127">
        <v>15604138</v>
      </c>
      <c r="W9127" t="s">
        <v>1301</v>
      </c>
      <c r="X9127">
        <v>749</v>
      </c>
      <c r="Y9127" t="s">
        <v>376</v>
      </c>
      <c r="Z9127" t="s">
        <v>436</v>
      </c>
      <c r="AA9127">
        <v>34</v>
      </c>
      <c r="AB9127">
        <v>2</v>
      </c>
      <c r="AC9127">
        <v>0</v>
      </c>
      <c r="AD9127">
        <v>1</v>
      </c>
      <c r="AE9127">
        <v>0</v>
      </c>
      <c r="AF9127">
        <v>0</v>
      </c>
      <c r="AG9127">
        <v>174189.04</v>
      </c>
      <c r="AH9127">
        <v>1</v>
      </c>
    </row>
    <row r="9128" spans="21:34" x14ac:dyDescent="0.25">
      <c r="U9128">
        <v>9127</v>
      </c>
      <c r="V9128">
        <v>15666095</v>
      </c>
      <c r="W9128" t="s">
        <v>1873</v>
      </c>
      <c r="X9128">
        <v>753</v>
      </c>
      <c r="Y9128" t="s">
        <v>376</v>
      </c>
      <c r="Z9128" t="s">
        <v>436</v>
      </c>
      <c r="AA9128">
        <v>51</v>
      </c>
      <c r="AB9128">
        <v>4</v>
      </c>
      <c r="AC9128">
        <v>79811.72</v>
      </c>
      <c r="AD9128">
        <v>2</v>
      </c>
      <c r="AE9128">
        <v>0</v>
      </c>
      <c r="AF9128">
        <v>1</v>
      </c>
      <c r="AG9128">
        <v>68260.27</v>
      </c>
      <c r="AH9128">
        <v>1</v>
      </c>
    </row>
    <row r="9129" spans="21:34" x14ac:dyDescent="0.25">
      <c r="U9129">
        <v>9128</v>
      </c>
      <c r="V9129">
        <v>15643487</v>
      </c>
      <c r="W9129" t="s">
        <v>1031</v>
      </c>
      <c r="X9129">
        <v>630</v>
      </c>
      <c r="Y9129" t="s">
        <v>376</v>
      </c>
      <c r="Z9129" t="s">
        <v>436</v>
      </c>
      <c r="AA9129">
        <v>39</v>
      </c>
      <c r="AB9129">
        <v>10</v>
      </c>
      <c r="AC9129">
        <v>105473.74</v>
      </c>
      <c r="AD9129">
        <v>1</v>
      </c>
      <c r="AE9129">
        <v>0</v>
      </c>
      <c r="AF9129">
        <v>0</v>
      </c>
      <c r="AG9129">
        <v>58854.879999999997</v>
      </c>
      <c r="AH9129">
        <v>1</v>
      </c>
    </row>
    <row r="9130" spans="21:34" x14ac:dyDescent="0.25">
      <c r="U9130">
        <v>9129</v>
      </c>
      <c r="V9130">
        <v>15764033</v>
      </c>
      <c r="W9130" t="s">
        <v>1111</v>
      </c>
      <c r="X9130">
        <v>693</v>
      </c>
      <c r="Y9130" t="s">
        <v>378</v>
      </c>
      <c r="Z9130" t="s">
        <v>437</v>
      </c>
      <c r="AA9130">
        <v>43</v>
      </c>
      <c r="AB9130">
        <v>1</v>
      </c>
      <c r="AC9130">
        <v>121927.92</v>
      </c>
      <c r="AD9130">
        <v>1</v>
      </c>
      <c r="AE9130">
        <v>1</v>
      </c>
      <c r="AF9130">
        <v>0</v>
      </c>
      <c r="AG9130">
        <v>87994.95</v>
      </c>
      <c r="AH9130">
        <v>1</v>
      </c>
    </row>
    <row r="9131" spans="21:34" x14ac:dyDescent="0.25">
      <c r="U9131">
        <v>9130</v>
      </c>
      <c r="V9131">
        <v>15747288</v>
      </c>
      <c r="W9131" t="s">
        <v>1525</v>
      </c>
      <c r="X9131">
        <v>838</v>
      </c>
      <c r="Y9131" t="s">
        <v>376</v>
      </c>
      <c r="Z9131" t="s">
        <v>437</v>
      </c>
      <c r="AA9131">
        <v>40</v>
      </c>
      <c r="AB9131">
        <v>6</v>
      </c>
      <c r="AC9131">
        <v>61671.19</v>
      </c>
      <c r="AD9131">
        <v>1</v>
      </c>
      <c r="AE9131">
        <v>0</v>
      </c>
      <c r="AF9131">
        <v>1</v>
      </c>
      <c r="AG9131">
        <v>150659.35</v>
      </c>
      <c r="AH9131">
        <v>1</v>
      </c>
    </row>
    <row r="9132" spans="21:34" x14ac:dyDescent="0.25">
      <c r="U9132">
        <v>9131</v>
      </c>
      <c r="V9132">
        <v>15790599</v>
      </c>
      <c r="W9132" t="s">
        <v>692</v>
      </c>
      <c r="X9132">
        <v>756</v>
      </c>
      <c r="Y9132" t="s">
        <v>378</v>
      </c>
      <c r="Z9132" t="s">
        <v>437</v>
      </c>
      <c r="AA9132">
        <v>39</v>
      </c>
      <c r="AB9132">
        <v>5</v>
      </c>
      <c r="AC9132">
        <v>149363.12</v>
      </c>
      <c r="AD9132">
        <v>2</v>
      </c>
      <c r="AE9132">
        <v>1</v>
      </c>
      <c r="AF9132">
        <v>1</v>
      </c>
      <c r="AG9132">
        <v>109098.39</v>
      </c>
      <c r="AH9132">
        <v>0</v>
      </c>
    </row>
    <row r="9133" spans="21:34" x14ac:dyDescent="0.25">
      <c r="U9133">
        <v>9132</v>
      </c>
      <c r="V9133">
        <v>15737705</v>
      </c>
      <c r="W9133" t="s">
        <v>1136</v>
      </c>
      <c r="X9133">
        <v>775</v>
      </c>
      <c r="Y9133" t="s">
        <v>374</v>
      </c>
      <c r="Z9133" t="s">
        <v>437</v>
      </c>
      <c r="AA9133">
        <v>27</v>
      </c>
      <c r="AB9133">
        <v>4</v>
      </c>
      <c r="AC9133">
        <v>152309.37</v>
      </c>
      <c r="AD9133">
        <v>1</v>
      </c>
      <c r="AE9133">
        <v>1</v>
      </c>
      <c r="AF9133">
        <v>0</v>
      </c>
      <c r="AG9133">
        <v>104112</v>
      </c>
      <c r="AH9133">
        <v>0</v>
      </c>
    </row>
    <row r="9134" spans="21:34" x14ac:dyDescent="0.25">
      <c r="U9134">
        <v>9133</v>
      </c>
      <c r="V9134">
        <v>15737194</v>
      </c>
      <c r="W9134" t="s">
        <v>1670</v>
      </c>
      <c r="X9134">
        <v>635</v>
      </c>
      <c r="Y9134" t="s">
        <v>374</v>
      </c>
      <c r="Z9134" t="s">
        <v>437</v>
      </c>
      <c r="AA9134">
        <v>33</v>
      </c>
      <c r="AB9134">
        <v>5</v>
      </c>
      <c r="AC9134">
        <v>0</v>
      </c>
      <c r="AD9134">
        <v>2</v>
      </c>
      <c r="AE9134">
        <v>1</v>
      </c>
      <c r="AF9134">
        <v>0</v>
      </c>
      <c r="AG9134">
        <v>122949.71</v>
      </c>
      <c r="AH9134">
        <v>0</v>
      </c>
    </row>
    <row r="9135" spans="21:34" x14ac:dyDescent="0.25">
      <c r="U9135">
        <v>9134</v>
      </c>
      <c r="V9135">
        <v>15726776</v>
      </c>
      <c r="W9135" t="s">
        <v>2569</v>
      </c>
      <c r="X9135">
        <v>705</v>
      </c>
      <c r="Y9135" t="s">
        <v>376</v>
      </c>
      <c r="Z9135" t="s">
        <v>436</v>
      </c>
      <c r="AA9135">
        <v>36</v>
      </c>
      <c r="AB9135">
        <v>1</v>
      </c>
      <c r="AC9135">
        <v>111629.29</v>
      </c>
      <c r="AD9135">
        <v>1</v>
      </c>
      <c r="AE9135">
        <v>1</v>
      </c>
      <c r="AF9135">
        <v>1</v>
      </c>
      <c r="AG9135">
        <v>21807.16</v>
      </c>
      <c r="AH9135">
        <v>0</v>
      </c>
    </row>
    <row r="9136" spans="21:34" x14ac:dyDescent="0.25">
      <c r="U9136">
        <v>9135</v>
      </c>
      <c r="V9136">
        <v>15804357</v>
      </c>
      <c r="W9136" t="s">
        <v>1140</v>
      </c>
      <c r="X9136">
        <v>481</v>
      </c>
      <c r="Y9136" t="s">
        <v>374</v>
      </c>
      <c r="Z9136" t="s">
        <v>436</v>
      </c>
      <c r="AA9136">
        <v>40</v>
      </c>
      <c r="AB9136">
        <v>3</v>
      </c>
      <c r="AC9136">
        <v>0</v>
      </c>
      <c r="AD9136">
        <v>1</v>
      </c>
      <c r="AE9136">
        <v>1</v>
      </c>
      <c r="AF9136">
        <v>1</v>
      </c>
      <c r="AG9136">
        <v>32319.93</v>
      </c>
      <c r="AH9136">
        <v>0</v>
      </c>
    </row>
    <row r="9137" spans="21:34" x14ac:dyDescent="0.25">
      <c r="U9137">
        <v>9136</v>
      </c>
      <c r="V9137">
        <v>15664432</v>
      </c>
      <c r="W9137" t="s">
        <v>2117</v>
      </c>
      <c r="X9137">
        <v>727</v>
      </c>
      <c r="Y9137" t="s">
        <v>376</v>
      </c>
      <c r="Z9137" t="s">
        <v>437</v>
      </c>
      <c r="AA9137">
        <v>49</v>
      </c>
      <c r="AB9137">
        <v>7</v>
      </c>
      <c r="AC9137">
        <v>96296.78</v>
      </c>
      <c r="AD9137">
        <v>1</v>
      </c>
      <c r="AE9137">
        <v>1</v>
      </c>
      <c r="AF9137">
        <v>0</v>
      </c>
      <c r="AG9137">
        <v>190457.87</v>
      </c>
      <c r="AH9137">
        <v>1</v>
      </c>
    </row>
    <row r="9138" spans="21:34" x14ac:dyDescent="0.25">
      <c r="U9138">
        <v>9137</v>
      </c>
      <c r="V9138">
        <v>15688984</v>
      </c>
      <c r="W9138" t="s">
        <v>2406</v>
      </c>
      <c r="X9138">
        <v>595</v>
      </c>
      <c r="Y9138" t="s">
        <v>374</v>
      </c>
      <c r="Z9138" t="s">
        <v>436</v>
      </c>
      <c r="AA9138">
        <v>20</v>
      </c>
      <c r="AB9138">
        <v>4</v>
      </c>
      <c r="AC9138">
        <v>95830.43</v>
      </c>
      <c r="AD9138">
        <v>1</v>
      </c>
      <c r="AE9138">
        <v>1</v>
      </c>
      <c r="AF9138">
        <v>0</v>
      </c>
      <c r="AG9138">
        <v>177738.98</v>
      </c>
      <c r="AH9138">
        <v>0</v>
      </c>
    </row>
    <row r="9139" spans="21:34" x14ac:dyDescent="0.25">
      <c r="U9139">
        <v>9138</v>
      </c>
      <c r="V9139">
        <v>15583026</v>
      </c>
      <c r="W9139" t="s">
        <v>756</v>
      </c>
      <c r="X9139">
        <v>535</v>
      </c>
      <c r="Y9139" t="s">
        <v>374</v>
      </c>
      <c r="Z9139" t="s">
        <v>437</v>
      </c>
      <c r="AA9139">
        <v>38</v>
      </c>
      <c r="AB9139">
        <v>0</v>
      </c>
      <c r="AC9139">
        <v>135919.32999999999</v>
      </c>
      <c r="AD9139">
        <v>1</v>
      </c>
      <c r="AE9139">
        <v>1</v>
      </c>
      <c r="AF9139">
        <v>0</v>
      </c>
      <c r="AG9139">
        <v>80425.649999999994</v>
      </c>
      <c r="AH9139">
        <v>0</v>
      </c>
    </row>
    <row r="9140" spans="21:34" x14ac:dyDescent="0.25">
      <c r="U9140">
        <v>9139</v>
      </c>
      <c r="V9140">
        <v>15771668</v>
      </c>
      <c r="W9140" t="s">
        <v>661</v>
      </c>
      <c r="X9140">
        <v>578</v>
      </c>
      <c r="Y9140" t="s">
        <v>374</v>
      </c>
      <c r="Z9140" t="s">
        <v>436</v>
      </c>
      <c r="AA9140">
        <v>59</v>
      </c>
      <c r="AB9140">
        <v>10</v>
      </c>
      <c r="AC9140">
        <v>185966.64</v>
      </c>
      <c r="AD9140">
        <v>1</v>
      </c>
      <c r="AE9140">
        <v>0</v>
      </c>
      <c r="AF9140">
        <v>0</v>
      </c>
      <c r="AG9140">
        <v>9445.42</v>
      </c>
      <c r="AH9140">
        <v>1</v>
      </c>
    </row>
    <row r="9141" spans="21:34" x14ac:dyDescent="0.25">
      <c r="U9141">
        <v>9140</v>
      </c>
      <c r="V9141">
        <v>15779904</v>
      </c>
      <c r="W9141" t="s">
        <v>1811</v>
      </c>
      <c r="X9141">
        <v>597</v>
      </c>
      <c r="Y9141" t="s">
        <v>374</v>
      </c>
      <c r="Z9141" t="s">
        <v>437</v>
      </c>
      <c r="AA9141">
        <v>29</v>
      </c>
      <c r="AB9141">
        <v>5</v>
      </c>
      <c r="AC9141">
        <v>0</v>
      </c>
      <c r="AD9141">
        <v>2</v>
      </c>
      <c r="AE9141">
        <v>1</v>
      </c>
      <c r="AF9141">
        <v>1</v>
      </c>
      <c r="AG9141">
        <v>174825.57</v>
      </c>
      <c r="AH9141">
        <v>0</v>
      </c>
    </row>
    <row r="9142" spans="21:34" x14ac:dyDescent="0.25">
      <c r="U9142">
        <v>9141</v>
      </c>
      <c r="V9142">
        <v>15784323</v>
      </c>
      <c r="W9142" t="s">
        <v>1647</v>
      </c>
      <c r="X9142">
        <v>449</v>
      </c>
      <c r="Y9142" t="s">
        <v>374</v>
      </c>
      <c r="Z9142" t="s">
        <v>437</v>
      </c>
      <c r="AA9142">
        <v>21</v>
      </c>
      <c r="AB9142">
        <v>7</v>
      </c>
      <c r="AC9142">
        <v>0</v>
      </c>
      <c r="AD9142">
        <v>2</v>
      </c>
      <c r="AE9142">
        <v>0</v>
      </c>
      <c r="AF9142">
        <v>0</v>
      </c>
      <c r="AG9142">
        <v>175743.92</v>
      </c>
      <c r="AH9142">
        <v>0</v>
      </c>
    </row>
    <row r="9143" spans="21:34" x14ac:dyDescent="0.25">
      <c r="U9143">
        <v>9142</v>
      </c>
      <c r="V9143">
        <v>15756277</v>
      </c>
      <c r="W9143" t="s">
        <v>1693</v>
      </c>
      <c r="X9143">
        <v>850</v>
      </c>
      <c r="Y9143" t="s">
        <v>378</v>
      </c>
      <c r="Z9143" t="s">
        <v>437</v>
      </c>
      <c r="AA9143">
        <v>43</v>
      </c>
      <c r="AB9143">
        <v>8</v>
      </c>
      <c r="AC9143">
        <v>92244.83</v>
      </c>
      <c r="AD9143">
        <v>2</v>
      </c>
      <c r="AE9143">
        <v>1</v>
      </c>
      <c r="AF9143">
        <v>0</v>
      </c>
      <c r="AG9143">
        <v>54949.73</v>
      </c>
      <c r="AH9143">
        <v>0</v>
      </c>
    </row>
    <row r="9144" spans="21:34" x14ac:dyDescent="0.25">
      <c r="U9144">
        <v>9143</v>
      </c>
      <c r="V9144">
        <v>15663312</v>
      </c>
      <c r="W9144" t="s">
        <v>1658</v>
      </c>
      <c r="X9144">
        <v>494</v>
      </c>
      <c r="Y9144" t="s">
        <v>374</v>
      </c>
      <c r="Z9144" t="s">
        <v>437</v>
      </c>
      <c r="AA9144">
        <v>35</v>
      </c>
      <c r="AB9144">
        <v>9</v>
      </c>
      <c r="AC9144">
        <v>112727.06</v>
      </c>
      <c r="AD9144">
        <v>2</v>
      </c>
      <c r="AE9144">
        <v>1</v>
      </c>
      <c r="AF9144">
        <v>0</v>
      </c>
      <c r="AG9144">
        <v>183752.91</v>
      </c>
      <c r="AH9144">
        <v>0</v>
      </c>
    </row>
    <row r="9145" spans="21:34" x14ac:dyDescent="0.25">
      <c r="U9145">
        <v>9144</v>
      </c>
      <c r="V9145">
        <v>15793197</v>
      </c>
      <c r="W9145" t="s">
        <v>1780</v>
      </c>
      <c r="X9145">
        <v>676</v>
      </c>
      <c r="Y9145" t="s">
        <v>374</v>
      </c>
      <c r="Z9145" t="s">
        <v>437</v>
      </c>
      <c r="AA9145">
        <v>34</v>
      </c>
      <c r="AB9145">
        <v>8</v>
      </c>
      <c r="AC9145">
        <v>100359.54</v>
      </c>
      <c r="AD9145">
        <v>1</v>
      </c>
      <c r="AE9145">
        <v>0</v>
      </c>
      <c r="AF9145">
        <v>0</v>
      </c>
      <c r="AG9145">
        <v>46038.28</v>
      </c>
      <c r="AH9145">
        <v>0</v>
      </c>
    </row>
    <row r="9146" spans="21:34" x14ac:dyDescent="0.25">
      <c r="U9146">
        <v>9145</v>
      </c>
      <c r="V9146">
        <v>15731463</v>
      </c>
      <c r="W9146" t="s">
        <v>2431</v>
      </c>
      <c r="X9146">
        <v>818</v>
      </c>
      <c r="Y9146" t="s">
        <v>378</v>
      </c>
      <c r="Z9146" t="s">
        <v>436</v>
      </c>
      <c r="AA9146">
        <v>43</v>
      </c>
      <c r="AB9146">
        <v>10</v>
      </c>
      <c r="AC9146">
        <v>105301.5</v>
      </c>
      <c r="AD9146">
        <v>1</v>
      </c>
      <c r="AE9146">
        <v>1</v>
      </c>
      <c r="AF9146">
        <v>1</v>
      </c>
      <c r="AG9146">
        <v>78941.59</v>
      </c>
      <c r="AH9146">
        <v>0</v>
      </c>
    </row>
    <row r="9147" spans="21:34" x14ac:dyDescent="0.25">
      <c r="U9147">
        <v>9146</v>
      </c>
      <c r="V9147">
        <v>15621768</v>
      </c>
      <c r="W9147" t="s">
        <v>2990</v>
      </c>
      <c r="X9147">
        <v>712</v>
      </c>
      <c r="Y9147" t="s">
        <v>376</v>
      </c>
      <c r="Z9147" t="s">
        <v>436</v>
      </c>
      <c r="AA9147">
        <v>45</v>
      </c>
      <c r="AB9147">
        <v>6</v>
      </c>
      <c r="AC9147">
        <v>112994.65</v>
      </c>
      <c r="AD9147">
        <v>1</v>
      </c>
      <c r="AE9147">
        <v>0</v>
      </c>
      <c r="AF9147">
        <v>0</v>
      </c>
      <c r="AG9147">
        <v>198398.68</v>
      </c>
      <c r="AH9147">
        <v>0</v>
      </c>
    </row>
    <row r="9148" spans="21:34" x14ac:dyDescent="0.25">
      <c r="U9148">
        <v>9147</v>
      </c>
      <c r="V9148">
        <v>15691323</v>
      </c>
      <c r="W9148" t="s">
        <v>688</v>
      </c>
      <c r="X9148">
        <v>672</v>
      </c>
      <c r="Y9148" t="s">
        <v>378</v>
      </c>
      <c r="Z9148" t="s">
        <v>436</v>
      </c>
      <c r="AA9148">
        <v>40</v>
      </c>
      <c r="AB9148">
        <v>4</v>
      </c>
      <c r="AC9148">
        <v>89025.88</v>
      </c>
      <c r="AD9148">
        <v>2</v>
      </c>
      <c r="AE9148">
        <v>1</v>
      </c>
      <c r="AF9148">
        <v>0</v>
      </c>
      <c r="AG9148">
        <v>188892.19</v>
      </c>
      <c r="AH9148">
        <v>0</v>
      </c>
    </row>
    <row r="9149" spans="21:34" x14ac:dyDescent="0.25">
      <c r="U9149">
        <v>9148</v>
      </c>
      <c r="V9149">
        <v>15781326</v>
      </c>
      <c r="W9149" t="s">
        <v>818</v>
      </c>
      <c r="X9149">
        <v>636</v>
      </c>
      <c r="Y9149" t="s">
        <v>374</v>
      </c>
      <c r="Z9149" t="s">
        <v>436</v>
      </c>
      <c r="AA9149">
        <v>35</v>
      </c>
      <c r="AB9149">
        <v>9</v>
      </c>
      <c r="AC9149">
        <v>95478.17</v>
      </c>
      <c r="AD9149">
        <v>1</v>
      </c>
      <c r="AE9149">
        <v>0</v>
      </c>
      <c r="AF9149">
        <v>0</v>
      </c>
      <c r="AG9149">
        <v>169286.74</v>
      </c>
      <c r="AH9149">
        <v>0</v>
      </c>
    </row>
    <row r="9150" spans="21:34" x14ac:dyDescent="0.25">
      <c r="U9150">
        <v>9149</v>
      </c>
      <c r="V9150">
        <v>15595640</v>
      </c>
      <c r="W9150" t="s">
        <v>1791</v>
      </c>
      <c r="X9150">
        <v>698</v>
      </c>
      <c r="Y9150" t="s">
        <v>374</v>
      </c>
      <c r="Z9150" t="s">
        <v>436</v>
      </c>
      <c r="AA9150">
        <v>37</v>
      </c>
      <c r="AB9150">
        <v>8</v>
      </c>
      <c r="AC9150">
        <v>0</v>
      </c>
      <c r="AD9150">
        <v>2</v>
      </c>
      <c r="AE9150">
        <v>0</v>
      </c>
      <c r="AF9150">
        <v>0</v>
      </c>
      <c r="AG9150">
        <v>145004.39000000001</v>
      </c>
      <c r="AH9150">
        <v>0</v>
      </c>
    </row>
    <row r="9151" spans="21:34" x14ac:dyDescent="0.25">
      <c r="U9151">
        <v>9150</v>
      </c>
      <c r="V9151">
        <v>15814331</v>
      </c>
      <c r="W9151" t="s">
        <v>931</v>
      </c>
      <c r="X9151">
        <v>597</v>
      </c>
      <c r="Y9151" t="s">
        <v>378</v>
      </c>
      <c r="Z9151" t="s">
        <v>437</v>
      </c>
      <c r="AA9151">
        <v>43</v>
      </c>
      <c r="AB9151">
        <v>7</v>
      </c>
      <c r="AC9151">
        <v>119127.46</v>
      </c>
      <c r="AD9151">
        <v>2</v>
      </c>
      <c r="AE9151">
        <v>1</v>
      </c>
      <c r="AF9151">
        <v>0</v>
      </c>
      <c r="AG9151">
        <v>55809.919999999998</v>
      </c>
      <c r="AH9151">
        <v>0</v>
      </c>
    </row>
    <row r="9152" spans="21:34" x14ac:dyDescent="0.25">
      <c r="U9152">
        <v>9151</v>
      </c>
      <c r="V9152">
        <v>15602030</v>
      </c>
      <c r="W9152" t="s">
        <v>3447</v>
      </c>
      <c r="X9152">
        <v>717</v>
      </c>
      <c r="Y9152" t="s">
        <v>374</v>
      </c>
      <c r="Z9152" t="s">
        <v>436</v>
      </c>
      <c r="AA9152">
        <v>28</v>
      </c>
      <c r="AB9152">
        <v>4</v>
      </c>
      <c r="AC9152">
        <v>128206.79</v>
      </c>
      <c r="AD9152">
        <v>1</v>
      </c>
      <c r="AE9152">
        <v>1</v>
      </c>
      <c r="AF9152">
        <v>1</v>
      </c>
      <c r="AG9152">
        <v>54272.12</v>
      </c>
      <c r="AH9152">
        <v>0</v>
      </c>
    </row>
    <row r="9153" spans="21:34" x14ac:dyDescent="0.25">
      <c r="U9153">
        <v>9152</v>
      </c>
      <c r="V9153">
        <v>15747974</v>
      </c>
      <c r="W9153" t="s">
        <v>2423</v>
      </c>
      <c r="X9153">
        <v>614</v>
      </c>
      <c r="Y9153" t="s">
        <v>374</v>
      </c>
      <c r="Z9153" t="s">
        <v>436</v>
      </c>
      <c r="AA9153">
        <v>49</v>
      </c>
      <c r="AB9153">
        <v>1</v>
      </c>
      <c r="AC9153">
        <v>0</v>
      </c>
      <c r="AD9153">
        <v>2</v>
      </c>
      <c r="AE9153">
        <v>1</v>
      </c>
      <c r="AF9153">
        <v>0</v>
      </c>
      <c r="AG9153">
        <v>192440.54</v>
      </c>
      <c r="AH9153">
        <v>0</v>
      </c>
    </row>
    <row r="9154" spans="21:34" x14ac:dyDescent="0.25">
      <c r="U9154">
        <v>9153</v>
      </c>
      <c r="V9154">
        <v>15611315</v>
      </c>
      <c r="W9154" t="s">
        <v>1107</v>
      </c>
      <c r="X9154">
        <v>708</v>
      </c>
      <c r="Y9154" t="s">
        <v>378</v>
      </c>
      <c r="Z9154" t="s">
        <v>437</v>
      </c>
      <c r="AA9154">
        <v>23</v>
      </c>
      <c r="AB9154">
        <v>4</v>
      </c>
      <c r="AC9154">
        <v>71433.08</v>
      </c>
      <c r="AD9154">
        <v>1</v>
      </c>
      <c r="AE9154">
        <v>1</v>
      </c>
      <c r="AF9154">
        <v>0</v>
      </c>
      <c r="AG9154">
        <v>103697.57</v>
      </c>
      <c r="AH9154">
        <v>0</v>
      </c>
    </row>
    <row r="9155" spans="21:34" x14ac:dyDescent="0.25">
      <c r="U9155">
        <v>9154</v>
      </c>
      <c r="V9155">
        <v>15636977</v>
      </c>
      <c r="W9155" t="s">
        <v>1812</v>
      </c>
      <c r="X9155">
        <v>507</v>
      </c>
      <c r="Y9155" t="s">
        <v>378</v>
      </c>
      <c r="Z9155" t="s">
        <v>436</v>
      </c>
      <c r="AA9155">
        <v>36</v>
      </c>
      <c r="AB9155">
        <v>9</v>
      </c>
      <c r="AC9155">
        <v>118214.32</v>
      </c>
      <c r="AD9155">
        <v>3</v>
      </c>
      <c r="AE9155">
        <v>1</v>
      </c>
      <c r="AF9155">
        <v>0</v>
      </c>
      <c r="AG9155">
        <v>119110.03</v>
      </c>
      <c r="AH9155">
        <v>1</v>
      </c>
    </row>
    <row r="9156" spans="21:34" x14ac:dyDescent="0.25">
      <c r="U9156">
        <v>9155</v>
      </c>
      <c r="V9156">
        <v>15690337</v>
      </c>
      <c r="W9156" t="s">
        <v>2270</v>
      </c>
      <c r="X9156">
        <v>581</v>
      </c>
      <c r="Y9156" t="s">
        <v>374</v>
      </c>
      <c r="Z9156" t="s">
        <v>437</v>
      </c>
      <c r="AA9156">
        <v>27</v>
      </c>
      <c r="AB9156">
        <v>5</v>
      </c>
      <c r="AC9156">
        <v>102258.11</v>
      </c>
      <c r="AD9156">
        <v>2</v>
      </c>
      <c r="AE9156">
        <v>1</v>
      </c>
      <c r="AF9156">
        <v>0</v>
      </c>
      <c r="AG9156">
        <v>194681.60000000001</v>
      </c>
      <c r="AH9156">
        <v>0</v>
      </c>
    </row>
    <row r="9157" spans="21:34" x14ac:dyDescent="0.25">
      <c r="U9157">
        <v>9156</v>
      </c>
      <c r="V9157">
        <v>15680666</v>
      </c>
      <c r="W9157" t="s">
        <v>2314</v>
      </c>
      <c r="X9157">
        <v>579</v>
      </c>
      <c r="Y9157" t="s">
        <v>376</v>
      </c>
      <c r="Z9157" t="s">
        <v>437</v>
      </c>
      <c r="AA9157">
        <v>39</v>
      </c>
      <c r="AB9157">
        <v>2</v>
      </c>
      <c r="AC9157">
        <v>151963.26</v>
      </c>
      <c r="AD9157">
        <v>2</v>
      </c>
      <c r="AE9157">
        <v>1</v>
      </c>
      <c r="AF9157">
        <v>0</v>
      </c>
      <c r="AG9157">
        <v>158948.63</v>
      </c>
      <c r="AH9157">
        <v>0</v>
      </c>
    </row>
    <row r="9158" spans="21:34" x14ac:dyDescent="0.25">
      <c r="U9158">
        <v>9157</v>
      </c>
      <c r="V9158">
        <v>15679551</v>
      </c>
      <c r="W9158" t="s">
        <v>1713</v>
      </c>
      <c r="X9158">
        <v>504</v>
      </c>
      <c r="Y9158" t="s">
        <v>376</v>
      </c>
      <c r="Z9158" t="s">
        <v>437</v>
      </c>
      <c r="AA9158">
        <v>46</v>
      </c>
      <c r="AB9158">
        <v>2</v>
      </c>
      <c r="AC9158">
        <v>163764.84</v>
      </c>
      <c r="AD9158">
        <v>1</v>
      </c>
      <c r="AE9158">
        <v>1</v>
      </c>
      <c r="AF9158">
        <v>1</v>
      </c>
      <c r="AG9158">
        <v>165122.54999999999</v>
      </c>
      <c r="AH9158">
        <v>1</v>
      </c>
    </row>
    <row r="9159" spans="21:34" x14ac:dyDescent="0.25">
      <c r="U9159">
        <v>9158</v>
      </c>
      <c r="V9159">
        <v>15778915</v>
      </c>
      <c r="W9159" t="s">
        <v>786</v>
      </c>
      <c r="X9159">
        <v>737</v>
      </c>
      <c r="Y9159" t="s">
        <v>374</v>
      </c>
      <c r="Z9159" t="s">
        <v>437</v>
      </c>
      <c r="AA9159">
        <v>32</v>
      </c>
      <c r="AB9159">
        <v>7</v>
      </c>
      <c r="AC9159">
        <v>128551.36</v>
      </c>
      <c r="AD9159">
        <v>2</v>
      </c>
      <c r="AE9159">
        <v>0</v>
      </c>
      <c r="AF9159">
        <v>1</v>
      </c>
      <c r="AG9159">
        <v>189402.71</v>
      </c>
      <c r="AH9159">
        <v>0</v>
      </c>
    </row>
    <row r="9160" spans="21:34" x14ac:dyDescent="0.25">
      <c r="U9160">
        <v>9159</v>
      </c>
      <c r="V9160">
        <v>15568849</v>
      </c>
      <c r="W9160" t="s">
        <v>3448</v>
      </c>
      <c r="X9160">
        <v>540</v>
      </c>
      <c r="Y9160" t="s">
        <v>376</v>
      </c>
      <c r="Z9160" t="s">
        <v>437</v>
      </c>
      <c r="AA9160">
        <v>31</v>
      </c>
      <c r="AB9160">
        <v>10</v>
      </c>
      <c r="AC9160">
        <v>118158.74</v>
      </c>
      <c r="AD9160">
        <v>1</v>
      </c>
      <c r="AE9160">
        <v>1</v>
      </c>
      <c r="AF9160">
        <v>1</v>
      </c>
      <c r="AG9160">
        <v>158027.57</v>
      </c>
      <c r="AH9160">
        <v>0</v>
      </c>
    </row>
    <row r="9161" spans="21:34" x14ac:dyDescent="0.25">
      <c r="U9161">
        <v>9160</v>
      </c>
      <c r="V9161">
        <v>15747762</v>
      </c>
      <c r="W9161" t="s">
        <v>3128</v>
      </c>
      <c r="X9161">
        <v>609</v>
      </c>
      <c r="Y9161" t="s">
        <v>374</v>
      </c>
      <c r="Z9161" t="s">
        <v>436</v>
      </c>
      <c r="AA9161">
        <v>32</v>
      </c>
      <c r="AB9161">
        <v>7</v>
      </c>
      <c r="AC9161">
        <v>118520.41</v>
      </c>
      <c r="AD9161">
        <v>1</v>
      </c>
      <c r="AE9161">
        <v>0</v>
      </c>
      <c r="AF9161">
        <v>0</v>
      </c>
      <c r="AG9161">
        <v>3815.48</v>
      </c>
      <c r="AH9161">
        <v>0</v>
      </c>
    </row>
    <row r="9162" spans="21:34" x14ac:dyDescent="0.25">
      <c r="U9162">
        <v>9161</v>
      </c>
      <c r="V9162">
        <v>15753679</v>
      </c>
      <c r="W9162" t="s">
        <v>3449</v>
      </c>
      <c r="X9162">
        <v>778</v>
      </c>
      <c r="Y9162" t="s">
        <v>374</v>
      </c>
      <c r="Z9162" t="s">
        <v>436</v>
      </c>
      <c r="AA9162">
        <v>24</v>
      </c>
      <c r="AB9162">
        <v>4</v>
      </c>
      <c r="AC9162">
        <v>0</v>
      </c>
      <c r="AD9162">
        <v>2</v>
      </c>
      <c r="AE9162">
        <v>1</v>
      </c>
      <c r="AF9162">
        <v>1</v>
      </c>
      <c r="AG9162">
        <v>162809.20000000001</v>
      </c>
      <c r="AH9162">
        <v>0</v>
      </c>
    </row>
    <row r="9163" spans="21:34" x14ac:dyDescent="0.25">
      <c r="U9163">
        <v>9162</v>
      </c>
      <c r="V9163">
        <v>15750049</v>
      </c>
      <c r="W9163" t="s">
        <v>1203</v>
      </c>
      <c r="X9163">
        <v>621</v>
      </c>
      <c r="Y9163" t="s">
        <v>374</v>
      </c>
      <c r="Z9163" t="s">
        <v>436</v>
      </c>
      <c r="AA9163">
        <v>40</v>
      </c>
      <c r="AB9163">
        <v>10</v>
      </c>
      <c r="AC9163">
        <v>163823.37</v>
      </c>
      <c r="AD9163">
        <v>1</v>
      </c>
      <c r="AE9163">
        <v>0</v>
      </c>
      <c r="AF9163">
        <v>0</v>
      </c>
      <c r="AG9163">
        <v>89519.47</v>
      </c>
      <c r="AH9163">
        <v>0</v>
      </c>
    </row>
    <row r="9164" spans="21:34" x14ac:dyDescent="0.25">
      <c r="U9164">
        <v>9163</v>
      </c>
      <c r="V9164">
        <v>15606097</v>
      </c>
      <c r="W9164" t="s">
        <v>1852</v>
      </c>
      <c r="X9164">
        <v>665</v>
      </c>
      <c r="Y9164" t="s">
        <v>378</v>
      </c>
      <c r="Z9164" t="s">
        <v>436</v>
      </c>
      <c r="AA9164">
        <v>63</v>
      </c>
      <c r="AB9164">
        <v>7</v>
      </c>
      <c r="AC9164">
        <v>104469.58</v>
      </c>
      <c r="AD9164">
        <v>1</v>
      </c>
      <c r="AE9164">
        <v>1</v>
      </c>
      <c r="AF9164">
        <v>1</v>
      </c>
      <c r="AG9164">
        <v>25165.360000000001</v>
      </c>
      <c r="AH9164">
        <v>1</v>
      </c>
    </row>
    <row r="9165" spans="21:34" x14ac:dyDescent="0.25">
      <c r="U9165">
        <v>9164</v>
      </c>
      <c r="V9165">
        <v>15802368</v>
      </c>
      <c r="W9165" t="s">
        <v>1284</v>
      </c>
      <c r="X9165">
        <v>608</v>
      </c>
      <c r="Y9165" t="s">
        <v>374</v>
      </c>
      <c r="Z9165" t="s">
        <v>437</v>
      </c>
      <c r="AA9165">
        <v>47</v>
      </c>
      <c r="AB9165">
        <v>6</v>
      </c>
      <c r="AC9165">
        <v>0</v>
      </c>
      <c r="AD9165">
        <v>1</v>
      </c>
      <c r="AE9165">
        <v>1</v>
      </c>
      <c r="AF9165">
        <v>1</v>
      </c>
      <c r="AG9165">
        <v>126012.57</v>
      </c>
      <c r="AH9165">
        <v>0</v>
      </c>
    </row>
    <row r="9166" spans="21:34" x14ac:dyDescent="0.25">
      <c r="U9166">
        <v>9165</v>
      </c>
      <c r="V9166">
        <v>15767488</v>
      </c>
      <c r="W9166" t="s">
        <v>2314</v>
      </c>
      <c r="X9166">
        <v>680</v>
      </c>
      <c r="Y9166" t="s">
        <v>376</v>
      </c>
      <c r="Z9166" t="s">
        <v>436</v>
      </c>
      <c r="AA9166">
        <v>36</v>
      </c>
      <c r="AB9166">
        <v>7</v>
      </c>
      <c r="AC9166">
        <v>0</v>
      </c>
      <c r="AD9166">
        <v>2</v>
      </c>
      <c r="AE9166">
        <v>1</v>
      </c>
      <c r="AF9166">
        <v>0</v>
      </c>
      <c r="AG9166">
        <v>20109.21</v>
      </c>
      <c r="AH9166">
        <v>0</v>
      </c>
    </row>
    <row r="9167" spans="21:34" x14ac:dyDescent="0.25">
      <c r="U9167">
        <v>9166</v>
      </c>
      <c r="V9167">
        <v>15669946</v>
      </c>
      <c r="W9167" t="s">
        <v>1220</v>
      </c>
      <c r="X9167">
        <v>663</v>
      </c>
      <c r="Y9167" t="s">
        <v>378</v>
      </c>
      <c r="Z9167" t="s">
        <v>437</v>
      </c>
      <c r="AA9167">
        <v>46</v>
      </c>
      <c r="AB9167">
        <v>2</v>
      </c>
      <c r="AC9167">
        <v>141726.88</v>
      </c>
      <c r="AD9167">
        <v>1</v>
      </c>
      <c r="AE9167">
        <v>1</v>
      </c>
      <c r="AF9167">
        <v>1</v>
      </c>
      <c r="AG9167">
        <v>58257.23</v>
      </c>
      <c r="AH9167">
        <v>0</v>
      </c>
    </row>
    <row r="9168" spans="21:34" x14ac:dyDescent="0.25">
      <c r="U9168">
        <v>9167</v>
      </c>
      <c r="V9168">
        <v>15612103</v>
      </c>
      <c r="W9168" t="s">
        <v>1731</v>
      </c>
      <c r="X9168">
        <v>627</v>
      </c>
      <c r="Y9168" t="s">
        <v>378</v>
      </c>
      <c r="Z9168" t="s">
        <v>437</v>
      </c>
      <c r="AA9168">
        <v>35</v>
      </c>
      <c r="AB9168">
        <v>2</v>
      </c>
      <c r="AC9168">
        <v>137852.96</v>
      </c>
      <c r="AD9168">
        <v>1</v>
      </c>
      <c r="AE9168">
        <v>1</v>
      </c>
      <c r="AF9168">
        <v>1</v>
      </c>
      <c r="AG9168">
        <v>172269.21</v>
      </c>
      <c r="AH9168">
        <v>1</v>
      </c>
    </row>
    <row r="9169" spans="21:34" x14ac:dyDescent="0.25">
      <c r="U9169">
        <v>9168</v>
      </c>
      <c r="V9169">
        <v>15645353</v>
      </c>
      <c r="W9169" t="s">
        <v>3450</v>
      </c>
      <c r="X9169">
        <v>607</v>
      </c>
      <c r="Y9169" t="s">
        <v>374</v>
      </c>
      <c r="Z9169" t="s">
        <v>436</v>
      </c>
      <c r="AA9169">
        <v>26</v>
      </c>
      <c r="AB9169">
        <v>1</v>
      </c>
      <c r="AC9169">
        <v>0</v>
      </c>
      <c r="AD9169">
        <v>1</v>
      </c>
      <c r="AE9169">
        <v>1</v>
      </c>
      <c r="AF9169">
        <v>0</v>
      </c>
      <c r="AG9169">
        <v>29818.2</v>
      </c>
      <c r="AH9169">
        <v>0</v>
      </c>
    </row>
    <row r="9170" spans="21:34" x14ac:dyDescent="0.25">
      <c r="U9170">
        <v>9169</v>
      </c>
      <c r="V9170">
        <v>15650018</v>
      </c>
      <c r="W9170" t="s">
        <v>959</v>
      </c>
      <c r="X9170">
        <v>681</v>
      </c>
      <c r="Y9170" t="s">
        <v>374</v>
      </c>
      <c r="Z9170" t="s">
        <v>437</v>
      </c>
      <c r="AA9170">
        <v>43</v>
      </c>
      <c r="AB9170">
        <v>8</v>
      </c>
      <c r="AC9170">
        <v>154100.29999999999</v>
      </c>
      <c r="AD9170">
        <v>1</v>
      </c>
      <c r="AE9170">
        <v>0</v>
      </c>
      <c r="AF9170">
        <v>0</v>
      </c>
      <c r="AG9170">
        <v>114659.81</v>
      </c>
      <c r="AH9170">
        <v>0</v>
      </c>
    </row>
    <row r="9171" spans="21:34" x14ac:dyDescent="0.25">
      <c r="U9171">
        <v>9170</v>
      </c>
      <c r="V9171">
        <v>15659002</v>
      </c>
      <c r="W9171" t="s">
        <v>935</v>
      </c>
      <c r="X9171">
        <v>766</v>
      </c>
      <c r="Y9171" t="s">
        <v>374</v>
      </c>
      <c r="Z9171" t="s">
        <v>437</v>
      </c>
      <c r="AA9171">
        <v>45</v>
      </c>
      <c r="AB9171">
        <v>6</v>
      </c>
      <c r="AC9171">
        <v>0</v>
      </c>
      <c r="AD9171">
        <v>2</v>
      </c>
      <c r="AE9171">
        <v>0</v>
      </c>
      <c r="AF9171">
        <v>0</v>
      </c>
      <c r="AG9171">
        <v>147184.74</v>
      </c>
      <c r="AH9171">
        <v>0</v>
      </c>
    </row>
    <row r="9172" spans="21:34" x14ac:dyDescent="0.25">
      <c r="U9172">
        <v>9171</v>
      </c>
      <c r="V9172">
        <v>15616028</v>
      </c>
      <c r="W9172" t="s">
        <v>817</v>
      </c>
      <c r="X9172">
        <v>694</v>
      </c>
      <c r="Y9172" t="s">
        <v>374</v>
      </c>
      <c r="Z9172" t="s">
        <v>436</v>
      </c>
      <c r="AA9172">
        <v>30</v>
      </c>
      <c r="AB9172">
        <v>2</v>
      </c>
      <c r="AC9172">
        <v>0</v>
      </c>
      <c r="AD9172">
        <v>3</v>
      </c>
      <c r="AE9172">
        <v>0</v>
      </c>
      <c r="AF9172">
        <v>1</v>
      </c>
      <c r="AG9172">
        <v>15039.41</v>
      </c>
      <c r="AH9172">
        <v>0</v>
      </c>
    </row>
    <row r="9173" spans="21:34" x14ac:dyDescent="0.25">
      <c r="U9173">
        <v>9172</v>
      </c>
      <c r="V9173">
        <v>15660475</v>
      </c>
      <c r="W9173" t="s">
        <v>1435</v>
      </c>
      <c r="X9173">
        <v>411</v>
      </c>
      <c r="Y9173" t="s">
        <v>374</v>
      </c>
      <c r="Z9173" t="s">
        <v>437</v>
      </c>
      <c r="AA9173">
        <v>54</v>
      </c>
      <c r="AB9173">
        <v>9</v>
      </c>
      <c r="AC9173">
        <v>0</v>
      </c>
      <c r="AD9173">
        <v>1</v>
      </c>
      <c r="AE9173">
        <v>0</v>
      </c>
      <c r="AF9173">
        <v>1</v>
      </c>
      <c r="AG9173">
        <v>76621.490000000005</v>
      </c>
      <c r="AH9173">
        <v>0</v>
      </c>
    </row>
    <row r="9174" spans="21:34" x14ac:dyDescent="0.25">
      <c r="U9174">
        <v>9173</v>
      </c>
      <c r="V9174">
        <v>15652615</v>
      </c>
      <c r="W9174" t="s">
        <v>1525</v>
      </c>
      <c r="X9174">
        <v>742</v>
      </c>
      <c r="Y9174" t="s">
        <v>374</v>
      </c>
      <c r="Z9174" t="s">
        <v>436</v>
      </c>
      <c r="AA9174">
        <v>39</v>
      </c>
      <c r="AB9174">
        <v>8</v>
      </c>
      <c r="AC9174">
        <v>140004.96</v>
      </c>
      <c r="AD9174">
        <v>1</v>
      </c>
      <c r="AE9174">
        <v>1</v>
      </c>
      <c r="AF9174">
        <v>1</v>
      </c>
      <c r="AG9174">
        <v>92985.78</v>
      </c>
      <c r="AH9174">
        <v>0</v>
      </c>
    </row>
    <row r="9175" spans="21:34" x14ac:dyDescent="0.25">
      <c r="U9175">
        <v>9174</v>
      </c>
      <c r="V9175">
        <v>15653572</v>
      </c>
      <c r="W9175" t="s">
        <v>2011</v>
      </c>
      <c r="X9175">
        <v>673</v>
      </c>
      <c r="Y9175" t="s">
        <v>376</v>
      </c>
      <c r="Z9175" t="s">
        <v>436</v>
      </c>
      <c r="AA9175">
        <v>43</v>
      </c>
      <c r="AB9175">
        <v>8</v>
      </c>
      <c r="AC9175">
        <v>127132.96</v>
      </c>
      <c r="AD9175">
        <v>1</v>
      </c>
      <c r="AE9175">
        <v>0</v>
      </c>
      <c r="AF9175">
        <v>1</v>
      </c>
      <c r="AG9175">
        <v>6009.27</v>
      </c>
      <c r="AH9175">
        <v>1</v>
      </c>
    </row>
    <row r="9176" spans="21:34" x14ac:dyDescent="0.25">
      <c r="U9176">
        <v>9175</v>
      </c>
      <c r="V9176">
        <v>15628059</v>
      </c>
      <c r="W9176" t="s">
        <v>1854</v>
      </c>
      <c r="X9176">
        <v>529</v>
      </c>
      <c r="Y9176" t="s">
        <v>374</v>
      </c>
      <c r="Z9176" t="s">
        <v>436</v>
      </c>
      <c r="AA9176">
        <v>61</v>
      </c>
      <c r="AB9176">
        <v>1</v>
      </c>
      <c r="AC9176">
        <v>0</v>
      </c>
      <c r="AD9176">
        <v>2</v>
      </c>
      <c r="AE9176">
        <v>1</v>
      </c>
      <c r="AF9176">
        <v>1</v>
      </c>
      <c r="AG9176">
        <v>191370.97</v>
      </c>
      <c r="AH9176">
        <v>0</v>
      </c>
    </row>
    <row r="9177" spans="21:34" x14ac:dyDescent="0.25">
      <c r="U9177">
        <v>9176</v>
      </c>
      <c r="V9177">
        <v>15703413</v>
      </c>
      <c r="W9177" t="s">
        <v>1778</v>
      </c>
      <c r="X9177">
        <v>519</v>
      </c>
      <c r="Y9177" t="s">
        <v>374</v>
      </c>
      <c r="Z9177" t="s">
        <v>437</v>
      </c>
      <c r="AA9177">
        <v>38</v>
      </c>
      <c r="AB9177">
        <v>7</v>
      </c>
      <c r="AC9177">
        <v>125328.56</v>
      </c>
      <c r="AD9177">
        <v>1</v>
      </c>
      <c r="AE9177">
        <v>1</v>
      </c>
      <c r="AF9177">
        <v>0</v>
      </c>
      <c r="AG9177">
        <v>188225.67</v>
      </c>
      <c r="AH9177">
        <v>0</v>
      </c>
    </row>
    <row r="9178" spans="21:34" x14ac:dyDescent="0.25">
      <c r="U9178">
        <v>9177</v>
      </c>
      <c r="V9178">
        <v>15610433</v>
      </c>
      <c r="W9178" t="s">
        <v>1537</v>
      </c>
      <c r="X9178">
        <v>573</v>
      </c>
      <c r="Y9178" t="s">
        <v>374</v>
      </c>
      <c r="Z9178" t="s">
        <v>436</v>
      </c>
      <c r="AA9178">
        <v>35</v>
      </c>
      <c r="AB9178">
        <v>9</v>
      </c>
      <c r="AC9178">
        <v>0</v>
      </c>
      <c r="AD9178">
        <v>2</v>
      </c>
      <c r="AE9178">
        <v>1</v>
      </c>
      <c r="AF9178">
        <v>0</v>
      </c>
      <c r="AG9178">
        <v>11743.89</v>
      </c>
      <c r="AH9178">
        <v>0</v>
      </c>
    </row>
    <row r="9179" spans="21:34" x14ac:dyDescent="0.25">
      <c r="U9179">
        <v>9178</v>
      </c>
      <c r="V9179">
        <v>15770548</v>
      </c>
      <c r="W9179" t="s">
        <v>1580</v>
      </c>
      <c r="X9179">
        <v>453</v>
      </c>
      <c r="Y9179" t="s">
        <v>378</v>
      </c>
      <c r="Z9179" t="s">
        <v>437</v>
      </c>
      <c r="AA9179">
        <v>28</v>
      </c>
      <c r="AB9179">
        <v>3</v>
      </c>
      <c r="AC9179">
        <v>139986.65</v>
      </c>
      <c r="AD9179">
        <v>1</v>
      </c>
      <c r="AE9179">
        <v>1</v>
      </c>
      <c r="AF9179">
        <v>0</v>
      </c>
      <c r="AG9179">
        <v>136846.75</v>
      </c>
      <c r="AH9179">
        <v>0</v>
      </c>
    </row>
    <row r="9180" spans="21:34" x14ac:dyDescent="0.25">
      <c r="U9180">
        <v>9179</v>
      </c>
      <c r="V9180">
        <v>15645637</v>
      </c>
      <c r="W9180" t="s">
        <v>3451</v>
      </c>
      <c r="X9180">
        <v>798</v>
      </c>
      <c r="Y9180" t="s">
        <v>378</v>
      </c>
      <c r="Z9180" t="s">
        <v>437</v>
      </c>
      <c r="AA9180">
        <v>39</v>
      </c>
      <c r="AB9180">
        <v>6</v>
      </c>
      <c r="AC9180">
        <v>119787.76</v>
      </c>
      <c r="AD9180">
        <v>1</v>
      </c>
      <c r="AE9180">
        <v>1</v>
      </c>
      <c r="AF9180">
        <v>1</v>
      </c>
      <c r="AG9180">
        <v>164248.32999999999</v>
      </c>
      <c r="AH9180">
        <v>0</v>
      </c>
    </row>
    <row r="9181" spans="21:34" x14ac:dyDescent="0.25">
      <c r="U9181">
        <v>9180</v>
      </c>
      <c r="V9181">
        <v>15590888</v>
      </c>
      <c r="W9181" t="s">
        <v>1505</v>
      </c>
      <c r="X9181">
        <v>693</v>
      </c>
      <c r="Y9181" t="s">
        <v>376</v>
      </c>
      <c r="Z9181" t="s">
        <v>437</v>
      </c>
      <c r="AA9181">
        <v>34</v>
      </c>
      <c r="AB9181">
        <v>10</v>
      </c>
      <c r="AC9181">
        <v>107556.06</v>
      </c>
      <c r="AD9181">
        <v>2</v>
      </c>
      <c r="AE9181">
        <v>0</v>
      </c>
      <c r="AF9181">
        <v>0</v>
      </c>
      <c r="AG9181">
        <v>154631.35</v>
      </c>
      <c r="AH9181">
        <v>0</v>
      </c>
    </row>
    <row r="9182" spans="21:34" x14ac:dyDescent="0.25">
      <c r="U9182">
        <v>9181</v>
      </c>
      <c r="V9182">
        <v>15568326</v>
      </c>
      <c r="W9182" t="s">
        <v>1241</v>
      </c>
      <c r="X9182">
        <v>637</v>
      </c>
      <c r="Y9182" t="s">
        <v>374</v>
      </c>
      <c r="Z9182" t="s">
        <v>437</v>
      </c>
      <c r="AA9182">
        <v>44</v>
      </c>
      <c r="AB9182">
        <v>2</v>
      </c>
      <c r="AC9182">
        <v>0</v>
      </c>
      <c r="AD9182">
        <v>2</v>
      </c>
      <c r="AE9182">
        <v>1</v>
      </c>
      <c r="AF9182">
        <v>0</v>
      </c>
      <c r="AG9182">
        <v>149665.65</v>
      </c>
      <c r="AH9182">
        <v>0</v>
      </c>
    </row>
    <row r="9183" spans="21:34" x14ac:dyDescent="0.25">
      <c r="U9183">
        <v>9182</v>
      </c>
      <c r="V9183">
        <v>15655368</v>
      </c>
      <c r="W9183" t="s">
        <v>1951</v>
      </c>
      <c r="X9183">
        <v>672</v>
      </c>
      <c r="Y9183" t="s">
        <v>374</v>
      </c>
      <c r="Z9183" t="s">
        <v>436</v>
      </c>
      <c r="AA9183">
        <v>47</v>
      </c>
      <c r="AB9183">
        <v>1</v>
      </c>
      <c r="AC9183">
        <v>0</v>
      </c>
      <c r="AD9183">
        <v>1</v>
      </c>
      <c r="AE9183">
        <v>0</v>
      </c>
      <c r="AF9183">
        <v>0</v>
      </c>
      <c r="AG9183">
        <v>91574.92</v>
      </c>
      <c r="AH9183">
        <v>0</v>
      </c>
    </row>
    <row r="9184" spans="21:34" x14ac:dyDescent="0.25">
      <c r="U9184">
        <v>9183</v>
      </c>
      <c r="V9184">
        <v>15665579</v>
      </c>
      <c r="W9184" t="s">
        <v>1247</v>
      </c>
      <c r="X9184">
        <v>597</v>
      </c>
      <c r="Y9184" t="s">
        <v>374</v>
      </c>
      <c r="Z9184" t="s">
        <v>437</v>
      </c>
      <c r="AA9184">
        <v>28</v>
      </c>
      <c r="AB9184">
        <v>0</v>
      </c>
      <c r="AC9184">
        <v>142705.95000000001</v>
      </c>
      <c r="AD9184">
        <v>1</v>
      </c>
      <c r="AE9184">
        <v>1</v>
      </c>
      <c r="AF9184">
        <v>0</v>
      </c>
      <c r="AG9184">
        <v>127233.39</v>
      </c>
      <c r="AH9184">
        <v>0</v>
      </c>
    </row>
    <row r="9185" spans="21:34" x14ac:dyDescent="0.25">
      <c r="U9185">
        <v>9184</v>
      </c>
      <c r="V9185">
        <v>15676091</v>
      </c>
      <c r="W9185" t="s">
        <v>2746</v>
      </c>
      <c r="X9185">
        <v>543</v>
      </c>
      <c r="Y9185" t="s">
        <v>374</v>
      </c>
      <c r="Z9185" t="s">
        <v>436</v>
      </c>
      <c r="AA9185">
        <v>42</v>
      </c>
      <c r="AB9185">
        <v>7</v>
      </c>
      <c r="AC9185">
        <v>0</v>
      </c>
      <c r="AD9185">
        <v>1</v>
      </c>
      <c r="AE9185">
        <v>1</v>
      </c>
      <c r="AF9185">
        <v>1</v>
      </c>
      <c r="AG9185">
        <v>56650.47</v>
      </c>
      <c r="AH9185">
        <v>0</v>
      </c>
    </row>
    <row r="9186" spans="21:34" x14ac:dyDescent="0.25">
      <c r="U9186">
        <v>9185</v>
      </c>
      <c r="V9186">
        <v>15716984</v>
      </c>
      <c r="W9186" t="s">
        <v>716</v>
      </c>
      <c r="X9186">
        <v>695</v>
      </c>
      <c r="Y9186" t="s">
        <v>376</v>
      </c>
      <c r="Z9186" t="s">
        <v>437</v>
      </c>
      <c r="AA9186">
        <v>56</v>
      </c>
      <c r="AB9186">
        <v>4</v>
      </c>
      <c r="AC9186">
        <v>0</v>
      </c>
      <c r="AD9186">
        <v>2</v>
      </c>
      <c r="AE9186">
        <v>1</v>
      </c>
      <c r="AF9186">
        <v>0</v>
      </c>
      <c r="AG9186">
        <v>84644.76</v>
      </c>
      <c r="AH9186">
        <v>0</v>
      </c>
    </row>
    <row r="9187" spans="21:34" x14ac:dyDescent="0.25">
      <c r="U9187">
        <v>9186</v>
      </c>
      <c r="V9187">
        <v>15715078</v>
      </c>
      <c r="W9187" t="s">
        <v>1082</v>
      </c>
      <c r="X9187">
        <v>584</v>
      </c>
      <c r="Y9187" t="s">
        <v>374</v>
      </c>
      <c r="Z9187" t="s">
        <v>436</v>
      </c>
      <c r="AA9187">
        <v>35</v>
      </c>
      <c r="AB9187">
        <v>6</v>
      </c>
      <c r="AC9187">
        <v>161613.94</v>
      </c>
      <c r="AD9187">
        <v>2</v>
      </c>
      <c r="AE9187">
        <v>1</v>
      </c>
      <c r="AF9187">
        <v>1</v>
      </c>
      <c r="AG9187">
        <v>148238.16</v>
      </c>
      <c r="AH9187">
        <v>0</v>
      </c>
    </row>
    <row r="9188" spans="21:34" x14ac:dyDescent="0.25">
      <c r="U9188">
        <v>9187</v>
      </c>
      <c r="V9188">
        <v>15569452</v>
      </c>
      <c r="W9188" t="s">
        <v>3130</v>
      </c>
      <c r="X9188">
        <v>652</v>
      </c>
      <c r="Y9188" t="s">
        <v>378</v>
      </c>
      <c r="Z9188" t="s">
        <v>437</v>
      </c>
      <c r="AA9188">
        <v>58</v>
      </c>
      <c r="AB9188">
        <v>3</v>
      </c>
      <c r="AC9188">
        <v>116353.2</v>
      </c>
      <c r="AD9188">
        <v>2</v>
      </c>
      <c r="AE9188">
        <v>0</v>
      </c>
      <c r="AF9188">
        <v>1</v>
      </c>
      <c r="AG9188">
        <v>193502.9</v>
      </c>
      <c r="AH9188">
        <v>0</v>
      </c>
    </row>
    <row r="9189" spans="21:34" x14ac:dyDescent="0.25">
      <c r="U9189">
        <v>9188</v>
      </c>
      <c r="V9189">
        <v>15628863</v>
      </c>
      <c r="W9189" t="s">
        <v>762</v>
      </c>
      <c r="X9189">
        <v>601</v>
      </c>
      <c r="Y9189" t="s">
        <v>374</v>
      </c>
      <c r="Z9189" t="s">
        <v>436</v>
      </c>
      <c r="AA9189">
        <v>38</v>
      </c>
      <c r="AB9189">
        <v>4</v>
      </c>
      <c r="AC9189">
        <v>60013.81</v>
      </c>
      <c r="AD9189">
        <v>1</v>
      </c>
      <c r="AE9189">
        <v>1</v>
      </c>
      <c r="AF9189">
        <v>1</v>
      </c>
      <c r="AG9189">
        <v>38020.050000000003</v>
      </c>
      <c r="AH9189">
        <v>0</v>
      </c>
    </row>
    <row r="9190" spans="21:34" x14ac:dyDescent="0.25">
      <c r="U9190">
        <v>9189</v>
      </c>
      <c r="V9190">
        <v>15778192</v>
      </c>
      <c r="W9190" t="s">
        <v>2175</v>
      </c>
      <c r="X9190">
        <v>628</v>
      </c>
      <c r="Y9190" t="s">
        <v>376</v>
      </c>
      <c r="Z9190" t="s">
        <v>436</v>
      </c>
      <c r="AA9190">
        <v>28</v>
      </c>
      <c r="AB9190">
        <v>4</v>
      </c>
      <c r="AC9190">
        <v>0</v>
      </c>
      <c r="AD9190">
        <v>2</v>
      </c>
      <c r="AE9190">
        <v>1</v>
      </c>
      <c r="AF9190">
        <v>1</v>
      </c>
      <c r="AG9190">
        <v>176750.81</v>
      </c>
      <c r="AH9190">
        <v>0</v>
      </c>
    </row>
    <row r="9191" spans="21:34" x14ac:dyDescent="0.25">
      <c r="U9191">
        <v>9190</v>
      </c>
      <c r="V9191">
        <v>15793723</v>
      </c>
      <c r="W9191" t="s">
        <v>887</v>
      </c>
      <c r="X9191">
        <v>607</v>
      </c>
      <c r="Y9191" t="s">
        <v>378</v>
      </c>
      <c r="Z9191" t="s">
        <v>436</v>
      </c>
      <c r="AA9191">
        <v>32</v>
      </c>
      <c r="AB9191">
        <v>9</v>
      </c>
      <c r="AC9191">
        <v>144272.07</v>
      </c>
      <c r="AD9191">
        <v>2</v>
      </c>
      <c r="AE9191">
        <v>1</v>
      </c>
      <c r="AF9191">
        <v>0</v>
      </c>
      <c r="AG9191">
        <v>176580.63</v>
      </c>
      <c r="AH9191">
        <v>0</v>
      </c>
    </row>
    <row r="9192" spans="21:34" x14ac:dyDescent="0.25">
      <c r="U9192">
        <v>9191</v>
      </c>
      <c r="V9192">
        <v>15798943</v>
      </c>
      <c r="W9192" t="s">
        <v>1274</v>
      </c>
      <c r="X9192">
        <v>646</v>
      </c>
      <c r="Y9192" t="s">
        <v>374</v>
      </c>
      <c r="Z9192" t="s">
        <v>437</v>
      </c>
      <c r="AA9192">
        <v>46</v>
      </c>
      <c r="AB9192">
        <v>8</v>
      </c>
      <c r="AC9192">
        <v>0</v>
      </c>
      <c r="AD9192">
        <v>2</v>
      </c>
      <c r="AE9192">
        <v>1</v>
      </c>
      <c r="AF9192">
        <v>0</v>
      </c>
      <c r="AG9192">
        <v>133059.15</v>
      </c>
      <c r="AH9192">
        <v>0</v>
      </c>
    </row>
    <row r="9193" spans="21:34" x14ac:dyDescent="0.25">
      <c r="U9193">
        <v>9192</v>
      </c>
      <c r="V9193">
        <v>15764708</v>
      </c>
      <c r="W9193" t="s">
        <v>1278</v>
      </c>
      <c r="X9193">
        <v>572</v>
      </c>
      <c r="Y9193" t="s">
        <v>374</v>
      </c>
      <c r="Z9193" t="s">
        <v>436</v>
      </c>
      <c r="AA9193">
        <v>30</v>
      </c>
      <c r="AB9193">
        <v>6</v>
      </c>
      <c r="AC9193">
        <v>117696.67</v>
      </c>
      <c r="AD9193">
        <v>1</v>
      </c>
      <c r="AE9193">
        <v>1</v>
      </c>
      <c r="AF9193">
        <v>0</v>
      </c>
      <c r="AG9193">
        <v>100843.82</v>
      </c>
      <c r="AH9193">
        <v>0</v>
      </c>
    </row>
    <row r="9194" spans="21:34" x14ac:dyDescent="0.25">
      <c r="U9194">
        <v>9193</v>
      </c>
      <c r="V9194">
        <v>15791040</v>
      </c>
      <c r="W9194" t="s">
        <v>2264</v>
      </c>
      <c r="X9194">
        <v>801</v>
      </c>
      <c r="Y9194" t="s">
        <v>376</v>
      </c>
      <c r="Z9194" t="s">
        <v>436</v>
      </c>
      <c r="AA9194">
        <v>58</v>
      </c>
      <c r="AB9194">
        <v>1</v>
      </c>
      <c r="AC9194">
        <v>79954.61</v>
      </c>
      <c r="AD9194">
        <v>2</v>
      </c>
      <c r="AE9194">
        <v>1</v>
      </c>
      <c r="AF9194">
        <v>1</v>
      </c>
      <c r="AG9194">
        <v>30484.19</v>
      </c>
      <c r="AH9194">
        <v>0</v>
      </c>
    </row>
    <row r="9195" spans="21:34" x14ac:dyDescent="0.25">
      <c r="U9195">
        <v>9194</v>
      </c>
      <c r="V9195">
        <v>15631512</v>
      </c>
      <c r="W9195" t="s">
        <v>1074</v>
      </c>
      <c r="X9195">
        <v>597</v>
      </c>
      <c r="Y9195" t="s">
        <v>374</v>
      </c>
      <c r="Z9195" t="s">
        <v>437</v>
      </c>
      <c r="AA9195">
        <v>26</v>
      </c>
      <c r="AB9195">
        <v>8</v>
      </c>
      <c r="AC9195">
        <v>149989.39000000001</v>
      </c>
      <c r="AD9195">
        <v>1</v>
      </c>
      <c r="AE9195">
        <v>1</v>
      </c>
      <c r="AF9195">
        <v>0</v>
      </c>
      <c r="AG9195">
        <v>42330.58</v>
      </c>
      <c r="AH9195">
        <v>0</v>
      </c>
    </row>
    <row r="9196" spans="21:34" x14ac:dyDescent="0.25">
      <c r="U9196">
        <v>9195</v>
      </c>
      <c r="V9196">
        <v>15640106</v>
      </c>
      <c r="W9196" t="s">
        <v>1794</v>
      </c>
      <c r="X9196">
        <v>613</v>
      </c>
      <c r="Y9196" t="s">
        <v>374</v>
      </c>
      <c r="Z9196" t="s">
        <v>436</v>
      </c>
      <c r="AA9196">
        <v>40</v>
      </c>
      <c r="AB9196">
        <v>7</v>
      </c>
      <c r="AC9196">
        <v>124339.9</v>
      </c>
      <c r="AD9196">
        <v>1</v>
      </c>
      <c r="AE9196">
        <v>0</v>
      </c>
      <c r="AF9196">
        <v>0</v>
      </c>
      <c r="AG9196">
        <v>193309.58</v>
      </c>
      <c r="AH9196">
        <v>0</v>
      </c>
    </row>
    <row r="9197" spans="21:34" x14ac:dyDescent="0.25">
      <c r="U9197">
        <v>9196</v>
      </c>
      <c r="V9197">
        <v>15710315</v>
      </c>
      <c r="W9197" t="s">
        <v>1326</v>
      </c>
      <c r="X9197">
        <v>529</v>
      </c>
      <c r="Y9197" t="s">
        <v>378</v>
      </c>
      <c r="Z9197" t="s">
        <v>436</v>
      </c>
      <c r="AA9197">
        <v>29</v>
      </c>
      <c r="AB9197">
        <v>4</v>
      </c>
      <c r="AC9197">
        <v>135759.4</v>
      </c>
      <c r="AD9197">
        <v>1</v>
      </c>
      <c r="AE9197">
        <v>0</v>
      </c>
      <c r="AF9197">
        <v>0</v>
      </c>
      <c r="AG9197">
        <v>112813.79</v>
      </c>
      <c r="AH9197">
        <v>1</v>
      </c>
    </row>
    <row r="9198" spans="21:34" x14ac:dyDescent="0.25">
      <c r="U9198">
        <v>9197</v>
      </c>
      <c r="V9198">
        <v>15771535</v>
      </c>
      <c r="W9198" t="s">
        <v>2459</v>
      </c>
      <c r="X9198">
        <v>794</v>
      </c>
      <c r="Y9198" t="s">
        <v>376</v>
      </c>
      <c r="Z9198" t="s">
        <v>437</v>
      </c>
      <c r="AA9198">
        <v>37</v>
      </c>
      <c r="AB9198">
        <v>9</v>
      </c>
      <c r="AC9198">
        <v>0</v>
      </c>
      <c r="AD9198">
        <v>2</v>
      </c>
      <c r="AE9198">
        <v>1</v>
      </c>
      <c r="AF9198">
        <v>0</v>
      </c>
      <c r="AG9198">
        <v>68008.850000000006</v>
      </c>
      <c r="AH9198">
        <v>0</v>
      </c>
    </row>
    <row r="9199" spans="21:34" x14ac:dyDescent="0.25">
      <c r="U9199">
        <v>9198</v>
      </c>
      <c r="V9199">
        <v>15611947</v>
      </c>
      <c r="W9199" t="s">
        <v>1845</v>
      </c>
      <c r="X9199">
        <v>557</v>
      </c>
      <c r="Y9199" t="s">
        <v>374</v>
      </c>
      <c r="Z9199" t="s">
        <v>436</v>
      </c>
      <c r="AA9199">
        <v>34</v>
      </c>
      <c r="AB9199">
        <v>3</v>
      </c>
      <c r="AC9199">
        <v>83074</v>
      </c>
      <c r="AD9199">
        <v>1</v>
      </c>
      <c r="AE9199">
        <v>1</v>
      </c>
      <c r="AF9199">
        <v>0</v>
      </c>
      <c r="AG9199">
        <v>132673.22</v>
      </c>
      <c r="AH9199">
        <v>0</v>
      </c>
    </row>
    <row r="9200" spans="21:34" x14ac:dyDescent="0.25">
      <c r="U9200">
        <v>9199</v>
      </c>
      <c r="V9200">
        <v>15670266</v>
      </c>
      <c r="W9200" t="s">
        <v>845</v>
      </c>
      <c r="X9200">
        <v>499</v>
      </c>
      <c r="Y9200" t="s">
        <v>374</v>
      </c>
      <c r="Z9200" t="s">
        <v>437</v>
      </c>
      <c r="AA9200">
        <v>28</v>
      </c>
      <c r="AB9200">
        <v>4</v>
      </c>
      <c r="AC9200">
        <v>141792.60999999999</v>
      </c>
      <c r="AD9200">
        <v>1</v>
      </c>
      <c r="AE9200">
        <v>1</v>
      </c>
      <c r="AF9200">
        <v>1</v>
      </c>
      <c r="AG9200">
        <v>22001.91</v>
      </c>
      <c r="AH9200">
        <v>0</v>
      </c>
    </row>
    <row r="9201" spans="21:34" x14ac:dyDescent="0.25">
      <c r="U9201">
        <v>9200</v>
      </c>
      <c r="V9201">
        <v>15609083</v>
      </c>
      <c r="W9201" t="s">
        <v>1816</v>
      </c>
      <c r="X9201">
        <v>544</v>
      </c>
      <c r="Y9201" t="s">
        <v>374</v>
      </c>
      <c r="Z9201" t="s">
        <v>437</v>
      </c>
      <c r="AA9201">
        <v>26</v>
      </c>
      <c r="AB9201">
        <v>6</v>
      </c>
      <c r="AC9201">
        <v>0</v>
      </c>
      <c r="AD9201">
        <v>1</v>
      </c>
      <c r="AE9201">
        <v>1</v>
      </c>
      <c r="AF9201">
        <v>0</v>
      </c>
      <c r="AG9201">
        <v>100200.4</v>
      </c>
      <c r="AH9201">
        <v>1</v>
      </c>
    </row>
    <row r="9202" spans="21:34" x14ac:dyDescent="0.25">
      <c r="U9202">
        <v>9201</v>
      </c>
      <c r="V9202">
        <v>15567923</v>
      </c>
      <c r="W9202" t="s">
        <v>2553</v>
      </c>
      <c r="X9202">
        <v>739</v>
      </c>
      <c r="Y9202" t="s">
        <v>374</v>
      </c>
      <c r="Z9202" t="s">
        <v>437</v>
      </c>
      <c r="AA9202">
        <v>30</v>
      </c>
      <c r="AB9202">
        <v>6</v>
      </c>
      <c r="AC9202">
        <v>0</v>
      </c>
      <c r="AD9202">
        <v>1</v>
      </c>
      <c r="AE9202">
        <v>0</v>
      </c>
      <c r="AF9202">
        <v>0</v>
      </c>
      <c r="AG9202">
        <v>122604.44</v>
      </c>
      <c r="AH9202">
        <v>0</v>
      </c>
    </row>
    <row r="9203" spans="21:34" x14ac:dyDescent="0.25">
      <c r="U9203">
        <v>9202</v>
      </c>
      <c r="V9203">
        <v>15788183</v>
      </c>
      <c r="W9203" t="s">
        <v>1472</v>
      </c>
      <c r="X9203">
        <v>458</v>
      </c>
      <c r="Y9203" t="s">
        <v>378</v>
      </c>
      <c r="Z9203" t="s">
        <v>437</v>
      </c>
      <c r="AA9203">
        <v>43</v>
      </c>
      <c r="AB9203">
        <v>1</v>
      </c>
      <c r="AC9203">
        <v>106870.12</v>
      </c>
      <c r="AD9203">
        <v>2</v>
      </c>
      <c r="AE9203">
        <v>1</v>
      </c>
      <c r="AF9203">
        <v>0</v>
      </c>
      <c r="AG9203">
        <v>100564.37</v>
      </c>
      <c r="AH9203">
        <v>0</v>
      </c>
    </row>
    <row r="9204" spans="21:34" x14ac:dyDescent="0.25">
      <c r="U9204">
        <v>9203</v>
      </c>
      <c r="V9204">
        <v>15735782</v>
      </c>
      <c r="W9204" t="s">
        <v>765</v>
      </c>
      <c r="X9204">
        <v>528</v>
      </c>
      <c r="Y9204" t="s">
        <v>374</v>
      </c>
      <c r="Z9204" t="s">
        <v>436</v>
      </c>
      <c r="AA9204">
        <v>31</v>
      </c>
      <c r="AB9204">
        <v>9</v>
      </c>
      <c r="AC9204">
        <v>120962.59</v>
      </c>
      <c r="AD9204">
        <v>1</v>
      </c>
      <c r="AE9204">
        <v>1</v>
      </c>
      <c r="AF9204">
        <v>0</v>
      </c>
      <c r="AG9204">
        <v>5419.31</v>
      </c>
      <c r="AH9204">
        <v>0</v>
      </c>
    </row>
    <row r="9205" spans="21:34" x14ac:dyDescent="0.25">
      <c r="U9205">
        <v>9204</v>
      </c>
      <c r="V9205">
        <v>15774401</v>
      </c>
      <c r="W9205" t="s">
        <v>1157</v>
      </c>
      <c r="X9205">
        <v>773</v>
      </c>
      <c r="Y9205" t="s">
        <v>376</v>
      </c>
      <c r="Z9205" t="s">
        <v>436</v>
      </c>
      <c r="AA9205">
        <v>51</v>
      </c>
      <c r="AB9205">
        <v>4</v>
      </c>
      <c r="AC9205">
        <v>0</v>
      </c>
      <c r="AD9205">
        <v>2</v>
      </c>
      <c r="AE9205">
        <v>0</v>
      </c>
      <c r="AF9205">
        <v>0</v>
      </c>
      <c r="AG9205">
        <v>123587.83</v>
      </c>
      <c r="AH9205">
        <v>1</v>
      </c>
    </row>
    <row r="9206" spans="21:34" x14ac:dyDescent="0.25">
      <c r="U9206">
        <v>9205</v>
      </c>
      <c r="V9206">
        <v>15737971</v>
      </c>
      <c r="W9206" t="s">
        <v>3452</v>
      </c>
      <c r="X9206">
        <v>646</v>
      </c>
      <c r="Y9206" t="s">
        <v>374</v>
      </c>
      <c r="Z9206" t="s">
        <v>437</v>
      </c>
      <c r="AA9206">
        <v>30</v>
      </c>
      <c r="AB9206">
        <v>5</v>
      </c>
      <c r="AC9206">
        <v>0</v>
      </c>
      <c r="AD9206">
        <v>2</v>
      </c>
      <c r="AE9206">
        <v>1</v>
      </c>
      <c r="AF9206">
        <v>0</v>
      </c>
      <c r="AG9206">
        <v>13935.32</v>
      </c>
      <c r="AH9206">
        <v>0</v>
      </c>
    </row>
    <row r="9207" spans="21:34" x14ac:dyDescent="0.25">
      <c r="U9207">
        <v>9206</v>
      </c>
      <c r="V9207">
        <v>15758750</v>
      </c>
      <c r="W9207" t="s">
        <v>2572</v>
      </c>
      <c r="X9207">
        <v>564</v>
      </c>
      <c r="Y9207" t="s">
        <v>374</v>
      </c>
      <c r="Z9207" t="s">
        <v>436</v>
      </c>
      <c r="AA9207">
        <v>31</v>
      </c>
      <c r="AB9207">
        <v>0</v>
      </c>
      <c r="AC9207">
        <v>110527.17</v>
      </c>
      <c r="AD9207">
        <v>1</v>
      </c>
      <c r="AE9207">
        <v>1</v>
      </c>
      <c r="AF9207">
        <v>1</v>
      </c>
      <c r="AG9207">
        <v>87060.77</v>
      </c>
      <c r="AH9207">
        <v>0</v>
      </c>
    </row>
    <row r="9208" spans="21:34" x14ac:dyDescent="0.25">
      <c r="U9208">
        <v>9207</v>
      </c>
      <c r="V9208">
        <v>15611767</v>
      </c>
      <c r="W9208" t="s">
        <v>1085</v>
      </c>
      <c r="X9208">
        <v>624</v>
      </c>
      <c r="Y9208" t="s">
        <v>378</v>
      </c>
      <c r="Z9208" t="s">
        <v>437</v>
      </c>
      <c r="AA9208">
        <v>52</v>
      </c>
      <c r="AB9208">
        <v>0</v>
      </c>
      <c r="AC9208">
        <v>133723.43</v>
      </c>
      <c r="AD9208">
        <v>1</v>
      </c>
      <c r="AE9208">
        <v>0</v>
      </c>
      <c r="AF9208">
        <v>0</v>
      </c>
      <c r="AG9208">
        <v>4859.59</v>
      </c>
      <c r="AH9208">
        <v>1</v>
      </c>
    </row>
    <row r="9209" spans="21:34" x14ac:dyDescent="0.25">
      <c r="U9209">
        <v>9208</v>
      </c>
      <c r="V9209">
        <v>15643770</v>
      </c>
      <c r="W9209" t="s">
        <v>2208</v>
      </c>
      <c r="X9209">
        <v>682</v>
      </c>
      <c r="Y9209" t="s">
        <v>374</v>
      </c>
      <c r="Z9209" t="s">
        <v>437</v>
      </c>
      <c r="AA9209">
        <v>52</v>
      </c>
      <c r="AB9209">
        <v>5</v>
      </c>
      <c r="AC9209">
        <v>112670.48</v>
      </c>
      <c r="AD9209">
        <v>1</v>
      </c>
      <c r="AE9209">
        <v>1</v>
      </c>
      <c r="AF9209">
        <v>0</v>
      </c>
      <c r="AG9209">
        <v>21085.17</v>
      </c>
      <c r="AH9209">
        <v>1</v>
      </c>
    </row>
    <row r="9210" spans="21:34" x14ac:dyDescent="0.25">
      <c r="U9210">
        <v>9209</v>
      </c>
      <c r="V9210">
        <v>15744717</v>
      </c>
      <c r="W9210" t="s">
        <v>2619</v>
      </c>
      <c r="X9210">
        <v>726</v>
      </c>
      <c r="Y9210" t="s">
        <v>374</v>
      </c>
      <c r="Z9210" t="s">
        <v>437</v>
      </c>
      <c r="AA9210">
        <v>44</v>
      </c>
      <c r="AB9210">
        <v>2</v>
      </c>
      <c r="AC9210">
        <v>0</v>
      </c>
      <c r="AD9210">
        <v>2</v>
      </c>
      <c r="AE9210">
        <v>1</v>
      </c>
      <c r="AF9210">
        <v>1</v>
      </c>
      <c r="AG9210">
        <v>26733.86</v>
      </c>
      <c r="AH9210">
        <v>0</v>
      </c>
    </row>
    <row r="9211" spans="21:34" x14ac:dyDescent="0.25">
      <c r="U9211">
        <v>9210</v>
      </c>
      <c r="V9211">
        <v>15570681</v>
      </c>
      <c r="W9211" t="s">
        <v>998</v>
      </c>
      <c r="X9211">
        <v>560</v>
      </c>
      <c r="Y9211" t="s">
        <v>374</v>
      </c>
      <c r="Z9211" t="s">
        <v>436</v>
      </c>
      <c r="AA9211">
        <v>24</v>
      </c>
      <c r="AB9211">
        <v>1</v>
      </c>
      <c r="AC9211">
        <v>116084.32</v>
      </c>
      <c r="AD9211">
        <v>1</v>
      </c>
      <c r="AE9211">
        <v>1</v>
      </c>
      <c r="AF9211">
        <v>0</v>
      </c>
      <c r="AG9211">
        <v>89734.7</v>
      </c>
      <c r="AH9211">
        <v>0</v>
      </c>
    </row>
    <row r="9212" spans="21:34" x14ac:dyDescent="0.25">
      <c r="U9212">
        <v>9211</v>
      </c>
      <c r="V9212">
        <v>15792650</v>
      </c>
      <c r="W9212" t="s">
        <v>1077</v>
      </c>
      <c r="X9212">
        <v>382</v>
      </c>
      <c r="Y9212" t="s">
        <v>376</v>
      </c>
      <c r="Z9212" t="s">
        <v>436</v>
      </c>
      <c r="AA9212">
        <v>36</v>
      </c>
      <c r="AB9212">
        <v>0</v>
      </c>
      <c r="AC9212">
        <v>0</v>
      </c>
      <c r="AD9212">
        <v>1</v>
      </c>
      <c r="AE9212">
        <v>1</v>
      </c>
      <c r="AF9212">
        <v>1</v>
      </c>
      <c r="AG9212">
        <v>179540.73</v>
      </c>
      <c r="AH9212">
        <v>1</v>
      </c>
    </row>
    <row r="9213" spans="21:34" x14ac:dyDescent="0.25">
      <c r="U9213">
        <v>9212</v>
      </c>
      <c r="V9213">
        <v>15605531</v>
      </c>
      <c r="W9213" t="s">
        <v>2800</v>
      </c>
      <c r="X9213">
        <v>457</v>
      </c>
      <c r="Y9213" t="s">
        <v>376</v>
      </c>
      <c r="Z9213" t="s">
        <v>437</v>
      </c>
      <c r="AA9213">
        <v>38</v>
      </c>
      <c r="AB9213">
        <v>6</v>
      </c>
      <c r="AC9213">
        <v>0</v>
      </c>
      <c r="AD9213">
        <v>2</v>
      </c>
      <c r="AE9213">
        <v>1</v>
      </c>
      <c r="AF9213">
        <v>0</v>
      </c>
      <c r="AG9213">
        <v>173219.09</v>
      </c>
      <c r="AH9213">
        <v>0</v>
      </c>
    </row>
    <row r="9214" spans="21:34" x14ac:dyDescent="0.25">
      <c r="U9214">
        <v>9213</v>
      </c>
      <c r="V9214">
        <v>15605339</v>
      </c>
      <c r="W9214" t="s">
        <v>2407</v>
      </c>
      <c r="X9214">
        <v>673</v>
      </c>
      <c r="Y9214" t="s">
        <v>374</v>
      </c>
      <c r="Z9214" t="s">
        <v>437</v>
      </c>
      <c r="AA9214">
        <v>37</v>
      </c>
      <c r="AB9214">
        <v>10</v>
      </c>
      <c r="AC9214">
        <v>0</v>
      </c>
      <c r="AD9214">
        <v>2</v>
      </c>
      <c r="AE9214">
        <v>1</v>
      </c>
      <c r="AF9214">
        <v>1</v>
      </c>
      <c r="AG9214">
        <v>37411.35</v>
      </c>
      <c r="AH9214">
        <v>0</v>
      </c>
    </row>
    <row r="9215" spans="21:34" x14ac:dyDescent="0.25">
      <c r="U9215">
        <v>9214</v>
      </c>
      <c r="V9215">
        <v>15672216</v>
      </c>
      <c r="W9215" t="s">
        <v>2903</v>
      </c>
      <c r="X9215">
        <v>584</v>
      </c>
      <c r="Y9215" t="s">
        <v>374</v>
      </c>
      <c r="Z9215" t="s">
        <v>437</v>
      </c>
      <c r="AA9215">
        <v>40</v>
      </c>
      <c r="AB9215">
        <v>4</v>
      </c>
      <c r="AC9215">
        <v>82441.75</v>
      </c>
      <c r="AD9215">
        <v>1</v>
      </c>
      <c r="AE9215">
        <v>0</v>
      </c>
      <c r="AF9215">
        <v>0</v>
      </c>
      <c r="AG9215">
        <v>80852.11</v>
      </c>
      <c r="AH9215">
        <v>0</v>
      </c>
    </row>
    <row r="9216" spans="21:34" x14ac:dyDescent="0.25">
      <c r="U9216">
        <v>9215</v>
      </c>
      <c r="V9216">
        <v>15812893</v>
      </c>
      <c r="W9216" t="s">
        <v>1873</v>
      </c>
      <c r="X9216">
        <v>629</v>
      </c>
      <c r="Y9216" t="s">
        <v>374</v>
      </c>
      <c r="Z9216" t="s">
        <v>437</v>
      </c>
      <c r="AA9216">
        <v>39</v>
      </c>
      <c r="AB9216">
        <v>10</v>
      </c>
      <c r="AC9216">
        <v>0</v>
      </c>
      <c r="AD9216">
        <v>2</v>
      </c>
      <c r="AE9216">
        <v>1</v>
      </c>
      <c r="AF9216">
        <v>1</v>
      </c>
      <c r="AG9216">
        <v>43174.49</v>
      </c>
      <c r="AH9216">
        <v>1</v>
      </c>
    </row>
    <row r="9217" spans="21:34" x14ac:dyDescent="0.25">
      <c r="U9217">
        <v>9216</v>
      </c>
      <c r="V9217">
        <v>15624180</v>
      </c>
      <c r="W9217" t="s">
        <v>1783</v>
      </c>
      <c r="X9217">
        <v>584</v>
      </c>
      <c r="Y9217" t="s">
        <v>378</v>
      </c>
      <c r="Z9217" t="s">
        <v>437</v>
      </c>
      <c r="AA9217">
        <v>37</v>
      </c>
      <c r="AB9217">
        <v>10</v>
      </c>
      <c r="AC9217">
        <v>134171.79999999999</v>
      </c>
      <c r="AD9217">
        <v>4</v>
      </c>
      <c r="AE9217">
        <v>1</v>
      </c>
      <c r="AF9217">
        <v>1</v>
      </c>
      <c r="AG9217">
        <v>70927.11</v>
      </c>
      <c r="AH9217">
        <v>1</v>
      </c>
    </row>
    <row r="9218" spans="21:34" x14ac:dyDescent="0.25">
      <c r="U9218">
        <v>9217</v>
      </c>
      <c r="V9218">
        <v>15701364</v>
      </c>
      <c r="W9218" t="s">
        <v>1455</v>
      </c>
      <c r="X9218">
        <v>724</v>
      </c>
      <c r="Y9218" t="s">
        <v>374</v>
      </c>
      <c r="Z9218" t="s">
        <v>436</v>
      </c>
      <c r="AA9218">
        <v>30</v>
      </c>
      <c r="AB9218">
        <v>10</v>
      </c>
      <c r="AC9218">
        <v>0</v>
      </c>
      <c r="AD9218">
        <v>2</v>
      </c>
      <c r="AE9218">
        <v>1</v>
      </c>
      <c r="AF9218">
        <v>1</v>
      </c>
      <c r="AG9218">
        <v>54265.55</v>
      </c>
      <c r="AH9218">
        <v>0</v>
      </c>
    </row>
    <row r="9219" spans="21:34" x14ac:dyDescent="0.25">
      <c r="U9219">
        <v>9218</v>
      </c>
      <c r="V9219">
        <v>15762588</v>
      </c>
      <c r="W9219" t="s">
        <v>3453</v>
      </c>
      <c r="X9219">
        <v>644</v>
      </c>
      <c r="Y9219" t="s">
        <v>374</v>
      </c>
      <c r="Z9219" t="s">
        <v>436</v>
      </c>
      <c r="AA9219">
        <v>31</v>
      </c>
      <c r="AB9219">
        <v>5</v>
      </c>
      <c r="AC9219">
        <v>0</v>
      </c>
      <c r="AD9219">
        <v>2</v>
      </c>
      <c r="AE9219">
        <v>1</v>
      </c>
      <c r="AF9219">
        <v>1</v>
      </c>
      <c r="AG9219">
        <v>41872.17</v>
      </c>
      <c r="AH9219">
        <v>0</v>
      </c>
    </row>
    <row r="9220" spans="21:34" x14ac:dyDescent="0.25">
      <c r="U9220">
        <v>9219</v>
      </c>
      <c r="V9220">
        <v>15806318</v>
      </c>
      <c r="W9220" t="s">
        <v>1321</v>
      </c>
      <c r="X9220">
        <v>676</v>
      </c>
      <c r="Y9220" t="s">
        <v>378</v>
      </c>
      <c r="Z9220" t="s">
        <v>437</v>
      </c>
      <c r="AA9220">
        <v>48</v>
      </c>
      <c r="AB9220">
        <v>2</v>
      </c>
      <c r="AC9220">
        <v>124442.38</v>
      </c>
      <c r="AD9220">
        <v>1</v>
      </c>
      <c r="AE9220">
        <v>1</v>
      </c>
      <c r="AF9220">
        <v>0</v>
      </c>
      <c r="AG9220">
        <v>15068.53</v>
      </c>
      <c r="AH9220">
        <v>1</v>
      </c>
    </row>
    <row r="9221" spans="21:34" x14ac:dyDescent="0.25">
      <c r="U9221">
        <v>9220</v>
      </c>
      <c r="V9221">
        <v>15712596</v>
      </c>
      <c r="W9221" t="s">
        <v>902</v>
      </c>
      <c r="X9221">
        <v>499</v>
      </c>
      <c r="Y9221" t="s">
        <v>374</v>
      </c>
      <c r="Z9221" t="s">
        <v>436</v>
      </c>
      <c r="AA9221">
        <v>31</v>
      </c>
      <c r="AB9221">
        <v>4</v>
      </c>
      <c r="AC9221">
        <v>0</v>
      </c>
      <c r="AD9221">
        <v>1</v>
      </c>
      <c r="AE9221">
        <v>1</v>
      </c>
      <c r="AF9221">
        <v>0</v>
      </c>
      <c r="AG9221">
        <v>25950.49</v>
      </c>
      <c r="AH9221">
        <v>0</v>
      </c>
    </row>
    <row r="9222" spans="21:34" x14ac:dyDescent="0.25">
      <c r="U9222">
        <v>9221</v>
      </c>
      <c r="V9222">
        <v>15600399</v>
      </c>
      <c r="W9222" t="s">
        <v>1481</v>
      </c>
      <c r="X9222">
        <v>598</v>
      </c>
      <c r="Y9222" t="s">
        <v>374</v>
      </c>
      <c r="Z9222" t="s">
        <v>436</v>
      </c>
      <c r="AA9222">
        <v>60</v>
      </c>
      <c r="AB9222">
        <v>4</v>
      </c>
      <c r="AC9222">
        <v>0</v>
      </c>
      <c r="AD9222">
        <v>1</v>
      </c>
      <c r="AE9222">
        <v>1</v>
      </c>
      <c r="AF9222">
        <v>0</v>
      </c>
      <c r="AG9222">
        <v>197727.14</v>
      </c>
      <c r="AH9222">
        <v>1</v>
      </c>
    </row>
    <row r="9223" spans="21:34" x14ac:dyDescent="0.25">
      <c r="U9223">
        <v>9222</v>
      </c>
      <c r="V9223">
        <v>15576216</v>
      </c>
      <c r="W9223" t="s">
        <v>1622</v>
      </c>
      <c r="X9223">
        <v>655</v>
      </c>
      <c r="Y9223" t="s">
        <v>378</v>
      </c>
      <c r="Z9223" t="s">
        <v>437</v>
      </c>
      <c r="AA9223">
        <v>37</v>
      </c>
      <c r="AB9223">
        <v>4</v>
      </c>
      <c r="AC9223">
        <v>108862.76</v>
      </c>
      <c r="AD9223">
        <v>1</v>
      </c>
      <c r="AE9223">
        <v>1</v>
      </c>
      <c r="AF9223">
        <v>0</v>
      </c>
      <c r="AG9223">
        <v>79555.08</v>
      </c>
      <c r="AH9223">
        <v>1</v>
      </c>
    </row>
    <row r="9224" spans="21:34" x14ac:dyDescent="0.25">
      <c r="U9224">
        <v>9223</v>
      </c>
      <c r="V9224">
        <v>15620750</v>
      </c>
      <c r="W9224" t="s">
        <v>3454</v>
      </c>
      <c r="X9224">
        <v>559</v>
      </c>
      <c r="Y9224" t="s">
        <v>374</v>
      </c>
      <c r="Z9224" t="s">
        <v>436</v>
      </c>
      <c r="AA9224">
        <v>28</v>
      </c>
      <c r="AB9224">
        <v>3</v>
      </c>
      <c r="AC9224">
        <v>141099.43</v>
      </c>
      <c r="AD9224">
        <v>1</v>
      </c>
      <c r="AE9224">
        <v>1</v>
      </c>
      <c r="AF9224">
        <v>1</v>
      </c>
      <c r="AG9224">
        <v>15607.27</v>
      </c>
      <c r="AH9224">
        <v>0</v>
      </c>
    </row>
    <row r="9225" spans="21:34" x14ac:dyDescent="0.25">
      <c r="U9225">
        <v>9224</v>
      </c>
      <c r="V9225">
        <v>15623489</v>
      </c>
      <c r="W9225" t="s">
        <v>1670</v>
      </c>
      <c r="X9225">
        <v>543</v>
      </c>
      <c r="Y9225" t="s">
        <v>374</v>
      </c>
      <c r="Z9225" t="s">
        <v>437</v>
      </c>
      <c r="AA9225">
        <v>67</v>
      </c>
      <c r="AB9225">
        <v>0</v>
      </c>
      <c r="AC9225">
        <v>128843.67</v>
      </c>
      <c r="AD9225">
        <v>1</v>
      </c>
      <c r="AE9225">
        <v>1</v>
      </c>
      <c r="AF9225">
        <v>1</v>
      </c>
      <c r="AG9225">
        <v>134612.48000000001</v>
      </c>
      <c r="AH9225">
        <v>0</v>
      </c>
    </row>
    <row r="9226" spans="21:34" x14ac:dyDescent="0.25">
      <c r="U9226">
        <v>9225</v>
      </c>
      <c r="V9226">
        <v>15667944</v>
      </c>
      <c r="W9226" t="s">
        <v>1785</v>
      </c>
      <c r="X9226">
        <v>679</v>
      </c>
      <c r="Y9226" t="s">
        <v>374</v>
      </c>
      <c r="Z9226" t="s">
        <v>436</v>
      </c>
      <c r="AA9226">
        <v>39</v>
      </c>
      <c r="AB9226">
        <v>0</v>
      </c>
      <c r="AC9226">
        <v>86843.61</v>
      </c>
      <c r="AD9226">
        <v>1</v>
      </c>
      <c r="AE9226">
        <v>0</v>
      </c>
      <c r="AF9226">
        <v>1</v>
      </c>
      <c r="AG9226">
        <v>159830.57999999999</v>
      </c>
      <c r="AH9226">
        <v>0</v>
      </c>
    </row>
    <row r="9227" spans="21:34" x14ac:dyDescent="0.25">
      <c r="U9227">
        <v>9226</v>
      </c>
      <c r="V9227">
        <v>15584928</v>
      </c>
      <c r="W9227" t="s">
        <v>1911</v>
      </c>
      <c r="X9227">
        <v>594</v>
      </c>
      <c r="Y9227" t="s">
        <v>378</v>
      </c>
      <c r="Z9227" t="s">
        <v>437</v>
      </c>
      <c r="AA9227">
        <v>32</v>
      </c>
      <c r="AB9227">
        <v>4</v>
      </c>
      <c r="AC9227">
        <v>120074.97</v>
      </c>
      <c r="AD9227">
        <v>2</v>
      </c>
      <c r="AE9227">
        <v>1</v>
      </c>
      <c r="AF9227">
        <v>1</v>
      </c>
      <c r="AG9227">
        <v>162961.79</v>
      </c>
      <c r="AH9227">
        <v>0</v>
      </c>
    </row>
    <row r="9228" spans="21:34" x14ac:dyDescent="0.25">
      <c r="U9228">
        <v>9227</v>
      </c>
      <c r="V9228">
        <v>15779913</v>
      </c>
      <c r="W9228" t="s">
        <v>904</v>
      </c>
      <c r="X9228">
        <v>586</v>
      </c>
      <c r="Y9228" t="s">
        <v>374</v>
      </c>
      <c r="Z9228" t="s">
        <v>436</v>
      </c>
      <c r="AA9228">
        <v>27</v>
      </c>
      <c r="AB9228">
        <v>5</v>
      </c>
      <c r="AC9228">
        <v>130231.8</v>
      </c>
      <c r="AD9228">
        <v>2</v>
      </c>
      <c r="AE9228">
        <v>1</v>
      </c>
      <c r="AF9228">
        <v>1</v>
      </c>
      <c r="AG9228">
        <v>192427.16</v>
      </c>
      <c r="AH9228">
        <v>0</v>
      </c>
    </row>
    <row r="9229" spans="21:34" x14ac:dyDescent="0.25">
      <c r="U9229">
        <v>9228</v>
      </c>
      <c r="V9229">
        <v>15644977</v>
      </c>
      <c r="W9229" t="s">
        <v>2145</v>
      </c>
      <c r="X9229">
        <v>776</v>
      </c>
      <c r="Y9229" t="s">
        <v>374</v>
      </c>
      <c r="Z9229" t="s">
        <v>437</v>
      </c>
      <c r="AA9229">
        <v>31</v>
      </c>
      <c r="AB9229">
        <v>5</v>
      </c>
      <c r="AC9229">
        <v>0</v>
      </c>
      <c r="AD9229">
        <v>2</v>
      </c>
      <c r="AE9229">
        <v>1</v>
      </c>
      <c r="AF9229">
        <v>0</v>
      </c>
      <c r="AG9229">
        <v>92647.94</v>
      </c>
      <c r="AH9229">
        <v>0</v>
      </c>
    </row>
    <row r="9230" spans="21:34" x14ac:dyDescent="0.25">
      <c r="U9230">
        <v>9229</v>
      </c>
      <c r="V9230">
        <v>15749679</v>
      </c>
      <c r="W9230" t="s">
        <v>3455</v>
      </c>
      <c r="X9230">
        <v>699</v>
      </c>
      <c r="Y9230" t="s">
        <v>374</v>
      </c>
      <c r="Z9230" t="s">
        <v>436</v>
      </c>
      <c r="AA9230">
        <v>39</v>
      </c>
      <c r="AB9230">
        <v>2</v>
      </c>
      <c r="AC9230">
        <v>109724.38</v>
      </c>
      <c r="AD9230">
        <v>1</v>
      </c>
      <c r="AE9230">
        <v>1</v>
      </c>
      <c r="AF9230">
        <v>1</v>
      </c>
      <c r="AG9230">
        <v>180022.39</v>
      </c>
      <c r="AH9230">
        <v>0</v>
      </c>
    </row>
    <row r="9231" spans="21:34" x14ac:dyDescent="0.25">
      <c r="U9231">
        <v>9230</v>
      </c>
      <c r="V9231">
        <v>15629010</v>
      </c>
      <c r="W9231" t="s">
        <v>3456</v>
      </c>
      <c r="X9231">
        <v>847</v>
      </c>
      <c r="Y9231" t="s">
        <v>378</v>
      </c>
      <c r="Z9231" t="s">
        <v>437</v>
      </c>
      <c r="AA9231">
        <v>35</v>
      </c>
      <c r="AB9231">
        <v>5</v>
      </c>
      <c r="AC9231">
        <v>111743.43</v>
      </c>
      <c r="AD9231">
        <v>1</v>
      </c>
      <c r="AE9231">
        <v>1</v>
      </c>
      <c r="AF9231">
        <v>1</v>
      </c>
      <c r="AG9231">
        <v>183584.14</v>
      </c>
      <c r="AH9231">
        <v>0</v>
      </c>
    </row>
    <row r="9232" spans="21:34" x14ac:dyDescent="0.25">
      <c r="U9232">
        <v>9231</v>
      </c>
      <c r="V9232">
        <v>15768465</v>
      </c>
      <c r="W9232" t="s">
        <v>2275</v>
      </c>
      <c r="X9232">
        <v>582</v>
      </c>
      <c r="Y9232" t="s">
        <v>378</v>
      </c>
      <c r="Z9232" t="s">
        <v>436</v>
      </c>
      <c r="AA9232">
        <v>35</v>
      </c>
      <c r="AB9232">
        <v>8</v>
      </c>
      <c r="AC9232">
        <v>121309.17</v>
      </c>
      <c r="AD9232">
        <v>2</v>
      </c>
      <c r="AE9232">
        <v>1</v>
      </c>
      <c r="AF9232">
        <v>1</v>
      </c>
      <c r="AG9232">
        <v>28750.67</v>
      </c>
      <c r="AH9232">
        <v>0</v>
      </c>
    </row>
    <row r="9233" spans="21:34" x14ac:dyDescent="0.25">
      <c r="U9233">
        <v>9232</v>
      </c>
      <c r="V9233">
        <v>15767781</v>
      </c>
      <c r="W9233" t="s">
        <v>1710</v>
      </c>
      <c r="X9233">
        <v>648</v>
      </c>
      <c r="Y9233" t="s">
        <v>374</v>
      </c>
      <c r="Z9233" t="s">
        <v>436</v>
      </c>
      <c r="AA9233">
        <v>38</v>
      </c>
      <c r="AB9233">
        <v>10</v>
      </c>
      <c r="AC9233">
        <v>82697.279999999999</v>
      </c>
      <c r="AD9233">
        <v>1</v>
      </c>
      <c r="AE9233">
        <v>1</v>
      </c>
      <c r="AF9233">
        <v>0</v>
      </c>
      <c r="AG9233">
        <v>74846.67</v>
      </c>
      <c r="AH9233">
        <v>0</v>
      </c>
    </row>
    <row r="9234" spans="21:34" x14ac:dyDescent="0.25">
      <c r="U9234">
        <v>9233</v>
      </c>
      <c r="V9234">
        <v>15635364</v>
      </c>
      <c r="W9234" t="s">
        <v>1110</v>
      </c>
      <c r="X9234">
        <v>618</v>
      </c>
      <c r="Y9234" t="s">
        <v>374</v>
      </c>
      <c r="Z9234" t="s">
        <v>437</v>
      </c>
      <c r="AA9234">
        <v>49</v>
      </c>
      <c r="AB9234">
        <v>9</v>
      </c>
      <c r="AC9234">
        <v>44301.43</v>
      </c>
      <c r="AD9234">
        <v>3</v>
      </c>
      <c r="AE9234">
        <v>1</v>
      </c>
      <c r="AF9234">
        <v>1</v>
      </c>
      <c r="AG9234">
        <v>89729.3</v>
      </c>
      <c r="AH9234">
        <v>1</v>
      </c>
    </row>
    <row r="9235" spans="21:34" x14ac:dyDescent="0.25">
      <c r="U9235">
        <v>9234</v>
      </c>
      <c r="V9235">
        <v>15722004</v>
      </c>
      <c r="W9235" t="s">
        <v>1000</v>
      </c>
      <c r="X9235">
        <v>543</v>
      </c>
      <c r="Y9235" t="s">
        <v>374</v>
      </c>
      <c r="Z9235" t="s">
        <v>437</v>
      </c>
      <c r="AA9235">
        <v>31</v>
      </c>
      <c r="AB9235">
        <v>4</v>
      </c>
      <c r="AC9235">
        <v>138317.94</v>
      </c>
      <c r="AD9235">
        <v>1</v>
      </c>
      <c r="AE9235">
        <v>0</v>
      </c>
      <c r="AF9235">
        <v>0</v>
      </c>
      <c r="AG9235">
        <v>61843.73</v>
      </c>
      <c r="AH9235">
        <v>0</v>
      </c>
    </row>
    <row r="9236" spans="21:34" x14ac:dyDescent="0.25">
      <c r="U9236">
        <v>9235</v>
      </c>
      <c r="V9236">
        <v>15766044</v>
      </c>
      <c r="W9236" t="s">
        <v>683</v>
      </c>
      <c r="X9236">
        <v>642</v>
      </c>
      <c r="Y9236" t="s">
        <v>378</v>
      </c>
      <c r="Z9236" t="s">
        <v>436</v>
      </c>
      <c r="AA9236">
        <v>49</v>
      </c>
      <c r="AB9236">
        <v>4</v>
      </c>
      <c r="AC9236">
        <v>120688.61</v>
      </c>
      <c r="AD9236">
        <v>1</v>
      </c>
      <c r="AE9236">
        <v>1</v>
      </c>
      <c r="AF9236">
        <v>0</v>
      </c>
      <c r="AG9236">
        <v>24770.22</v>
      </c>
      <c r="AH9236">
        <v>1</v>
      </c>
    </row>
    <row r="9237" spans="21:34" x14ac:dyDescent="0.25">
      <c r="U9237">
        <v>9236</v>
      </c>
      <c r="V9237">
        <v>15586680</v>
      </c>
      <c r="W9237" t="s">
        <v>1168</v>
      </c>
      <c r="X9237">
        <v>462</v>
      </c>
      <c r="Y9237" t="s">
        <v>374</v>
      </c>
      <c r="Z9237" t="s">
        <v>436</v>
      </c>
      <c r="AA9237">
        <v>27</v>
      </c>
      <c r="AB9237">
        <v>4</v>
      </c>
      <c r="AC9237">
        <v>176913.52</v>
      </c>
      <c r="AD9237">
        <v>1</v>
      </c>
      <c r="AE9237">
        <v>1</v>
      </c>
      <c r="AF9237">
        <v>0</v>
      </c>
      <c r="AG9237">
        <v>80587.27</v>
      </c>
      <c r="AH9237">
        <v>0</v>
      </c>
    </row>
    <row r="9238" spans="21:34" x14ac:dyDescent="0.25">
      <c r="U9238">
        <v>9237</v>
      </c>
      <c r="V9238">
        <v>15635388</v>
      </c>
      <c r="W9238" t="s">
        <v>2849</v>
      </c>
      <c r="X9238">
        <v>640</v>
      </c>
      <c r="Y9238" t="s">
        <v>376</v>
      </c>
      <c r="Z9238" t="s">
        <v>436</v>
      </c>
      <c r="AA9238">
        <v>47</v>
      </c>
      <c r="AB9238">
        <v>6</v>
      </c>
      <c r="AC9238">
        <v>89047.14</v>
      </c>
      <c r="AD9238">
        <v>1</v>
      </c>
      <c r="AE9238">
        <v>1</v>
      </c>
      <c r="AF9238">
        <v>0</v>
      </c>
      <c r="AG9238">
        <v>116286.25</v>
      </c>
      <c r="AH9238">
        <v>0</v>
      </c>
    </row>
    <row r="9239" spans="21:34" x14ac:dyDescent="0.25">
      <c r="U9239">
        <v>9238</v>
      </c>
      <c r="V9239">
        <v>15655175</v>
      </c>
      <c r="W9239" t="s">
        <v>718</v>
      </c>
      <c r="X9239">
        <v>740</v>
      </c>
      <c r="Y9239" t="s">
        <v>378</v>
      </c>
      <c r="Z9239" t="s">
        <v>436</v>
      </c>
      <c r="AA9239">
        <v>40</v>
      </c>
      <c r="AB9239">
        <v>4</v>
      </c>
      <c r="AC9239">
        <v>114318.78</v>
      </c>
      <c r="AD9239">
        <v>2</v>
      </c>
      <c r="AE9239">
        <v>1</v>
      </c>
      <c r="AF9239">
        <v>0</v>
      </c>
      <c r="AG9239">
        <v>129333.69</v>
      </c>
      <c r="AH9239">
        <v>1</v>
      </c>
    </row>
    <row r="9240" spans="21:34" x14ac:dyDescent="0.25">
      <c r="U9240">
        <v>9239</v>
      </c>
      <c r="V9240">
        <v>15639133</v>
      </c>
      <c r="W9240" t="s">
        <v>834</v>
      </c>
      <c r="X9240">
        <v>773</v>
      </c>
      <c r="Y9240" t="s">
        <v>374</v>
      </c>
      <c r="Z9240" t="s">
        <v>437</v>
      </c>
      <c r="AA9240">
        <v>50</v>
      </c>
      <c r="AB9240">
        <v>4</v>
      </c>
      <c r="AC9240">
        <v>0</v>
      </c>
      <c r="AD9240">
        <v>2</v>
      </c>
      <c r="AE9240">
        <v>1</v>
      </c>
      <c r="AF9240">
        <v>0</v>
      </c>
      <c r="AG9240">
        <v>129372.94</v>
      </c>
      <c r="AH9240">
        <v>0</v>
      </c>
    </row>
    <row r="9241" spans="21:34" x14ac:dyDescent="0.25">
      <c r="U9241">
        <v>9240</v>
      </c>
      <c r="V9241">
        <v>15799653</v>
      </c>
      <c r="W9241" t="s">
        <v>1729</v>
      </c>
      <c r="X9241">
        <v>583</v>
      </c>
      <c r="Y9241" t="s">
        <v>378</v>
      </c>
      <c r="Z9241" t="s">
        <v>437</v>
      </c>
      <c r="AA9241">
        <v>32</v>
      </c>
      <c r="AB9241">
        <v>7</v>
      </c>
      <c r="AC9241">
        <v>94753.55</v>
      </c>
      <c r="AD9241">
        <v>2</v>
      </c>
      <c r="AE9241">
        <v>1</v>
      </c>
      <c r="AF9241">
        <v>1</v>
      </c>
      <c r="AG9241">
        <v>18149.03</v>
      </c>
      <c r="AH9241">
        <v>0</v>
      </c>
    </row>
    <row r="9242" spans="21:34" x14ac:dyDescent="0.25">
      <c r="U9242">
        <v>9241</v>
      </c>
      <c r="V9242">
        <v>15723872</v>
      </c>
      <c r="W9242" t="s">
        <v>693</v>
      </c>
      <c r="X9242">
        <v>589</v>
      </c>
      <c r="Y9242" t="s">
        <v>376</v>
      </c>
      <c r="Z9242" t="s">
        <v>437</v>
      </c>
      <c r="AA9242">
        <v>46</v>
      </c>
      <c r="AB9242">
        <v>10</v>
      </c>
      <c r="AC9242">
        <v>0</v>
      </c>
      <c r="AD9242">
        <v>2</v>
      </c>
      <c r="AE9242">
        <v>0</v>
      </c>
      <c r="AF9242">
        <v>1</v>
      </c>
      <c r="AG9242">
        <v>168369.37</v>
      </c>
      <c r="AH9242">
        <v>0</v>
      </c>
    </row>
    <row r="9243" spans="21:34" x14ac:dyDescent="0.25">
      <c r="U9243">
        <v>9242</v>
      </c>
      <c r="V9243">
        <v>15775627</v>
      </c>
      <c r="W9243" t="s">
        <v>929</v>
      </c>
      <c r="X9243">
        <v>509</v>
      </c>
      <c r="Y9243" t="s">
        <v>374</v>
      </c>
      <c r="Z9243" t="s">
        <v>436</v>
      </c>
      <c r="AA9243">
        <v>35</v>
      </c>
      <c r="AB9243">
        <v>8</v>
      </c>
      <c r="AC9243">
        <v>0</v>
      </c>
      <c r="AD9243">
        <v>2</v>
      </c>
      <c r="AE9243">
        <v>0</v>
      </c>
      <c r="AF9243">
        <v>1</v>
      </c>
      <c r="AG9243">
        <v>67431.28</v>
      </c>
      <c r="AH9243">
        <v>0</v>
      </c>
    </row>
    <row r="9244" spans="21:34" x14ac:dyDescent="0.25">
      <c r="U9244">
        <v>9243</v>
      </c>
      <c r="V9244">
        <v>15630704</v>
      </c>
      <c r="W9244" t="s">
        <v>3457</v>
      </c>
      <c r="X9244">
        <v>612</v>
      </c>
      <c r="Y9244" t="s">
        <v>378</v>
      </c>
      <c r="Z9244" t="s">
        <v>436</v>
      </c>
      <c r="AA9244">
        <v>32</v>
      </c>
      <c r="AB9244">
        <v>9</v>
      </c>
      <c r="AC9244">
        <v>106520.73</v>
      </c>
      <c r="AD9244">
        <v>2</v>
      </c>
      <c r="AE9244">
        <v>1</v>
      </c>
      <c r="AF9244">
        <v>0</v>
      </c>
      <c r="AG9244">
        <v>177092.16</v>
      </c>
      <c r="AH9244">
        <v>0</v>
      </c>
    </row>
    <row r="9245" spans="21:34" x14ac:dyDescent="0.25">
      <c r="U9245">
        <v>9244</v>
      </c>
      <c r="V9245">
        <v>15815534</v>
      </c>
      <c r="W9245" t="s">
        <v>3458</v>
      </c>
      <c r="X9245">
        <v>505</v>
      </c>
      <c r="Y9245" t="s">
        <v>376</v>
      </c>
      <c r="Z9245" t="s">
        <v>436</v>
      </c>
      <c r="AA9245">
        <v>37</v>
      </c>
      <c r="AB9245">
        <v>0</v>
      </c>
      <c r="AC9245">
        <v>134006.39000000001</v>
      </c>
      <c r="AD9245">
        <v>1</v>
      </c>
      <c r="AE9245">
        <v>1</v>
      </c>
      <c r="AF9245">
        <v>1</v>
      </c>
      <c r="AG9245">
        <v>93736.69</v>
      </c>
      <c r="AH9245">
        <v>0</v>
      </c>
    </row>
    <row r="9246" spans="21:34" x14ac:dyDescent="0.25">
      <c r="U9246">
        <v>9245</v>
      </c>
      <c r="V9246">
        <v>15697249</v>
      </c>
      <c r="W9246" t="s">
        <v>1034</v>
      </c>
      <c r="X9246">
        <v>546</v>
      </c>
      <c r="Y9246" t="s">
        <v>378</v>
      </c>
      <c r="Z9246" t="s">
        <v>437</v>
      </c>
      <c r="AA9246">
        <v>25</v>
      </c>
      <c r="AB9246">
        <v>3</v>
      </c>
      <c r="AC9246">
        <v>132837.70000000001</v>
      </c>
      <c r="AD9246">
        <v>1</v>
      </c>
      <c r="AE9246">
        <v>1</v>
      </c>
      <c r="AF9246">
        <v>0</v>
      </c>
      <c r="AG9246">
        <v>131647.31</v>
      </c>
      <c r="AH9246">
        <v>0</v>
      </c>
    </row>
    <row r="9247" spans="21:34" x14ac:dyDescent="0.25">
      <c r="U9247">
        <v>9246</v>
      </c>
      <c r="V9247">
        <v>15681316</v>
      </c>
      <c r="W9247" t="s">
        <v>934</v>
      </c>
      <c r="X9247">
        <v>681</v>
      </c>
      <c r="Y9247" t="s">
        <v>374</v>
      </c>
      <c r="Z9247" t="s">
        <v>437</v>
      </c>
      <c r="AA9247">
        <v>41</v>
      </c>
      <c r="AB9247">
        <v>0</v>
      </c>
      <c r="AC9247">
        <v>120549.29</v>
      </c>
      <c r="AD9247">
        <v>2</v>
      </c>
      <c r="AE9247">
        <v>1</v>
      </c>
      <c r="AF9247">
        <v>0</v>
      </c>
      <c r="AG9247">
        <v>175722.31</v>
      </c>
      <c r="AH9247">
        <v>0</v>
      </c>
    </row>
    <row r="9248" spans="21:34" x14ac:dyDescent="0.25">
      <c r="U9248">
        <v>9247</v>
      </c>
      <c r="V9248">
        <v>15682523</v>
      </c>
      <c r="W9248" t="s">
        <v>3128</v>
      </c>
      <c r="X9248">
        <v>762</v>
      </c>
      <c r="Y9248" t="s">
        <v>374</v>
      </c>
      <c r="Z9248" t="s">
        <v>436</v>
      </c>
      <c r="AA9248">
        <v>20</v>
      </c>
      <c r="AB9248">
        <v>1</v>
      </c>
      <c r="AC9248">
        <v>139432.54999999999</v>
      </c>
      <c r="AD9248">
        <v>1</v>
      </c>
      <c r="AE9248">
        <v>1</v>
      </c>
      <c r="AF9248">
        <v>1</v>
      </c>
      <c r="AG9248">
        <v>85606.83</v>
      </c>
      <c r="AH9248">
        <v>0</v>
      </c>
    </row>
    <row r="9249" spans="21:34" x14ac:dyDescent="0.25">
      <c r="U9249">
        <v>9248</v>
      </c>
      <c r="V9249">
        <v>15650244</v>
      </c>
      <c r="W9249" t="s">
        <v>3288</v>
      </c>
      <c r="X9249">
        <v>786</v>
      </c>
      <c r="Y9249" t="s">
        <v>376</v>
      </c>
      <c r="Z9249" t="s">
        <v>436</v>
      </c>
      <c r="AA9249">
        <v>29</v>
      </c>
      <c r="AB9249">
        <v>7</v>
      </c>
      <c r="AC9249">
        <v>80895.44</v>
      </c>
      <c r="AD9249">
        <v>2</v>
      </c>
      <c r="AE9249">
        <v>1</v>
      </c>
      <c r="AF9249">
        <v>0</v>
      </c>
      <c r="AG9249">
        <v>64945.57</v>
      </c>
      <c r="AH9249">
        <v>0</v>
      </c>
    </row>
    <row r="9250" spans="21:34" x14ac:dyDescent="0.25">
      <c r="U9250">
        <v>9249</v>
      </c>
      <c r="V9250">
        <v>15648638</v>
      </c>
      <c r="W9250" t="s">
        <v>775</v>
      </c>
      <c r="X9250">
        <v>629</v>
      </c>
      <c r="Y9250" t="s">
        <v>376</v>
      </c>
      <c r="Z9250" t="s">
        <v>436</v>
      </c>
      <c r="AA9250">
        <v>34</v>
      </c>
      <c r="AB9250">
        <v>6</v>
      </c>
      <c r="AC9250">
        <v>0</v>
      </c>
      <c r="AD9250">
        <v>2</v>
      </c>
      <c r="AE9250">
        <v>1</v>
      </c>
      <c r="AF9250">
        <v>0</v>
      </c>
      <c r="AG9250">
        <v>190347.72</v>
      </c>
      <c r="AH9250">
        <v>0</v>
      </c>
    </row>
    <row r="9251" spans="21:34" x14ac:dyDescent="0.25">
      <c r="U9251">
        <v>9250</v>
      </c>
      <c r="V9251">
        <v>15795747</v>
      </c>
      <c r="W9251" t="s">
        <v>2275</v>
      </c>
      <c r="X9251">
        <v>787</v>
      </c>
      <c r="Y9251" t="s">
        <v>376</v>
      </c>
      <c r="Z9251" t="s">
        <v>437</v>
      </c>
      <c r="AA9251">
        <v>39</v>
      </c>
      <c r="AB9251">
        <v>7</v>
      </c>
      <c r="AC9251">
        <v>171646.76</v>
      </c>
      <c r="AD9251">
        <v>1</v>
      </c>
      <c r="AE9251">
        <v>0</v>
      </c>
      <c r="AF9251">
        <v>1</v>
      </c>
      <c r="AG9251">
        <v>100791.36</v>
      </c>
      <c r="AH9251">
        <v>0</v>
      </c>
    </row>
    <row r="9252" spans="21:34" x14ac:dyDescent="0.25">
      <c r="U9252">
        <v>9251</v>
      </c>
      <c r="V9252">
        <v>15607330</v>
      </c>
      <c r="W9252" t="s">
        <v>2308</v>
      </c>
      <c r="X9252">
        <v>713</v>
      </c>
      <c r="Y9252" t="s">
        <v>376</v>
      </c>
      <c r="Z9252" t="s">
        <v>436</v>
      </c>
      <c r="AA9252">
        <v>42</v>
      </c>
      <c r="AB9252">
        <v>0</v>
      </c>
      <c r="AC9252">
        <v>109121.71</v>
      </c>
      <c r="AD9252">
        <v>1</v>
      </c>
      <c r="AE9252">
        <v>0</v>
      </c>
      <c r="AF9252">
        <v>1</v>
      </c>
      <c r="AG9252">
        <v>167873.49</v>
      </c>
      <c r="AH9252">
        <v>0</v>
      </c>
    </row>
    <row r="9253" spans="21:34" x14ac:dyDescent="0.25">
      <c r="U9253">
        <v>9252</v>
      </c>
      <c r="V9253">
        <v>15624013</v>
      </c>
      <c r="W9253" t="s">
        <v>2929</v>
      </c>
      <c r="X9253">
        <v>541</v>
      </c>
      <c r="Y9253" t="s">
        <v>374</v>
      </c>
      <c r="Z9253" t="s">
        <v>437</v>
      </c>
      <c r="AA9253">
        <v>39</v>
      </c>
      <c r="AB9253">
        <v>6</v>
      </c>
      <c r="AC9253">
        <v>109844.81</v>
      </c>
      <c r="AD9253">
        <v>1</v>
      </c>
      <c r="AE9253">
        <v>1</v>
      </c>
      <c r="AF9253">
        <v>0</v>
      </c>
      <c r="AG9253">
        <v>25289.23</v>
      </c>
      <c r="AH9253">
        <v>0</v>
      </c>
    </row>
    <row r="9254" spans="21:34" x14ac:dyDescent="0.25">
      <c r="U9254">
        <v>9253</v>
      </c>
      <c r="V9254">
        <v>15800805</v>
      </c>
      <c r="W9254" t="s">
        <v>3459</v>
      </c>
      <c r="X9254">
        <v>451</v>
      </c>
      <c r="Y9254" t="s">
        <v>374</v>
      </c>
      <c r="Z9254" t="s">
        <v>437</v>
      </c>
      <c r="AA9254">
        <v>31</v>
      </c>
      <c r="AB9254">
        <v>7</v>
      </c>
      <c r="AC9254">
        <v>140931.82</v>
      </c>
      <c r="AD9254">
        <v>1</v>
      </c>
      <c r="AE9254">
        <v>0</v>
      </c>
      <c r="AF9254">
        <v>1</v>
      </c>
      <c r="AG9254">
        <v>20388.77</v>
      </c>
      <c r="AH9254">
        <v>0</v>
      </c>
    </row>
    <row r="9255" spans="21:34" x14ac:dyDescent="0.25">
      <c r="U9255">
        <v>9254</v>
      </c>
      <c r="V9255">
        <v>15667321</v>
      </c>
      <c r="W9255" t="s">
        <v>769</v>
      </c>
      <c r="X9255">
        <v>644</v>
      </c>
      <c r="Y9255" t="s">
        <v>376</v>
      </c>
      <c r="Z9255" t="s">
        <v>436</v>
      </c>
      <c r="AA9255">
        <v>49</v>
      </c>
      <c r="AB9255">
        <v>10</v>
      </c>
      <c r="AC9255">
        <v>0</v>
      </c>
      <c r="AD9255">
        <v>2</v>
      </c>
      <c r="AE9255">
        <v>1</v>
      </c>
      <c r="AF9255">
        <v>1</v>
      </c>
      <c r="AG9255">
        <v>145089.64000000001</v>
      </c>
      <c r="AH9255">
        <v>0</v>
      </c>
    </row>
    <row r="9256" spans="21:34" x14ac:dyDescent="0.25">
      <c r="U9256">
        <v>9255</v>
      </c>
      <c r="V9256">
        <v>15601116</v>
      </c>
      <c r="W9256" t="s">
        <v>1183</v>
      </c>
      <c r="X9256">
        <v>686</v>
      </c>
      <c r="Y9256" t="s">
        <v>374</v>
      </c>
      <c r="Z9256" t="s">
        <v>436</v>
      </c>
      <c r="AA9256">
        <v>32</v>
      </c>
      <c r="AB9256">
        <v>6</v>
      </c>
      <c r="AC9256">
        <v>0</v>
      </c>
      <c r="AD9256">
        <v>2</v>
      </c>
      <c r="AE9256">
        <v>1</v>
      </c>
      <c r="AF9256">
        <v>1</v>
      </c>
      <c r="AG9256">
        <v>179093.26</v>
      </c>
      <c r="AH9256">
        <v>0</v>
      </c>
    </row>
    <row r="9257" spans="21:34" x14ac:dyDescent="0.25">
      <c r="U9257">
        <v>9256</v>
      </c>
      <c r="V9257">
        <v>15622033</v>
      </c>
      <c r="W9257" t="s">
        <v>3460</v>
      </c>
      <c r="X9257">
        <v>847</v>
      </c>
      <c r="Y9257" t="s">
        <v>378</v>
      </c>
      <c r="Z9257" t="s">
        <v>437</v>
      </c>
      <c r="AA9257">
        <v>41</v>
      </c>
      <c r="AB9257">
        <v>3</v>
      </c>
      <c r="AC9257">
        <v>101543.51</v>
      </c>
      <c r="AD9257">
        <v>4</v>
      </c>
      <c r="AE9257">
        <v>1</v>
      </c>
      <c r="AF9257">
        <v>0</v>
      </c>
      <c r="AG9257">
        <v>16025.17</v>
      </c>
      <c r="AH9257">
        <v>1</v>
      </c>
    </row>
    <row r="9258" spans="21:34" x14ac:dyDescent="0.25">
      <c r="U9258">
        <v>9257</v>
      </c>
      <c r="V9258">
        <v>15758451</v>
      </c>
      <c r="W9258" t="s">
        <v>2060</v>
      </c>
      <c r="X9258">
        <v>765</v>
      </c>
      <c r="Y9258" t="s">
        <v>378</v>
      </c>
      <c r="Z9258" t="s">
        <v>436</v>
      </c>
      <c r="AA9258">
        <v>37</v>
      </c>
      <c r="AB9258">
        <v>7</v>
      </c>
      <c r="AC9258">
        <v>102708.77</v>
      </c>
      <c r="AD9258">
        <v>1</v>
      </c>
      <c r="AE9258">
        <v>1</v>
      </c>
      <c r="AF9258">
        <v>0</v>
      </c>
      <c r="AG9258">
        <v>9087.81</v>
      </c>
      <c r="AH9258">
        <v>0</v>
      </c>
    </row>
    <row r="9259" spans="21:34" x14ac:dyDescent="0.25">
      <c r="U9259">
        <v>9258</v>
      </c>
      <c r="V9259">
        <v>15688689</v>
      </c>
      <c r="W9259" t="s">
        <v>1291</v>
      </c>
      <c r="X9259">
        <v>678</v>
      </c>
      <c r="Y9259" t="s">
        <v>378</v>
      </c>
      <c r="Z9259" t="s">
        <v>437</v>
      </c>
      <c r="AA9259">
        <v>37</v>
      </c>
      <c r="AB9259">
        <v>8</v>
      </c>
      <c r="AC9259">
        <v>149000.91</v>
      </c>
      <c r="AD9259">
        <v>2</v>
      </c>
      <c r="AE9259">
        <v>1</v>
      </c>
      <c r="AF9259">
        <v>1</v>
      </c>
      <c r="AG9259">
        <v>21472.42</v>
      </c>
      <c r="AH9259">
        <v>0</v>
      </c>
    </row>
    <row r="9260" spans="21:34" x14ac:dyDescent="0.25">
      <c r="U9260">
        <v>9259</v>
      </c>
      <c r="V9260">
        <v>15652674</v>
      </c>
      <c r="W9260" t="s">
        <v>1260</v>
      </c>
      <c r="X9260">
        <v>539</v>
      </c>
      <c r="Y9260" t="s">
        <v>374</v>
      </c>
      <c r="Z9260" t="s">
        <v>436</v>
      </c>
      <c r="AA9260">
        <v>20</v>
      </c>
      <c r="AB9260">
        <v>0</v>
      </c>
      <c r="AC9260">
        <v>83459.86</v>
      </c>
      <c r="AD9260">
        <v>1</v>
      </c>
      <c r="AE9260">
        <v>1</v>
      </c>
      <c r="AF9260">
        <v>1</v>
      </c>
      <c r="AG9260">
        <v>146752.67000000001</v>
      </c>
      <c r="AH9260">
        <v>0</v>
      </c>
    </row>
    <row r="9261" spans="21:34" x14ac:dyDescent="0.25">
      <c r="U9261">
        <v>9260</v>
      </c>
      <c r="V9261">
        <v>15806327</v>
      </c>
      <c r="W9261" t="s">
        <v>3461</v>
      </c>
      <c r="X9261">
        <v>800</v>
      </c>
      <c r="Y9261" t="s">
        <v>374</v>
      </c>
      <c r="Z9261" t="s">
        <v>437</v>
      </c>
      <c r="AA9261">
        <v>40</v>
      </c>
      <c r="AB9261">
        <v>3</v>
      </c>
      <c r="AC9261">
        <v>75893.11</v>
      </c>
      <c r="AD9261">
        <v>2</v>
      </c>
      <c r="AE9261">
        <v>1</v>
      </c>
      <c r="AF9261">
        <v>0</v>
      </c>
      <c r="AG9261">
        <v>132562.23000000001</v>
      </c>
      <c r="AH9261">
        <v>0</v>
      </c>
    </row>
    <row r="9262" spans="21:34" x14ac:dyDescent="0.25">
      <c r="U9262">
        <v>9261</v>
      </c>
      <c r="V9262">
        <v>15649618</v>
      </c>
      <c r="W9262" t="s">
        <v>2321</v>
      </c>
      <c r="X9262">
        <v>799</v>
      </c>
      <c r="Y9262" t="s">
        <v>378</v>
      </c>
      <c r="Z9262" t="s">
        <v>437</v>
      </c>
      <c r="AA9262">
        <v>39</v>
      </c>
      <c r="AB9262">
        <v>7</v>
      </c>
      <c r="AC9262">
        <v>167395.6</v>
      </c>
      <c r="AD9262">
        <v>2</v>
      </c>
      <c r="AE9262">
        <v>0</v>
      </c>
      <c r="AF9262">
        <v>1</v>
      </c>
      <c r="AG9262">
        <v>139537.43</v>
      </c>
      <c r="AH9262">
        <v>0</v>
      </c>
    </row>
    <row r="9263" spans="21:34" x14ac:dyDescent="0.25">
      <c r="U9263">
        <v>9262</v>
      </c>
      <c r="V9263">
        <v>15677117</v>
      </c>
      <c r="W9263" t="s">
        <v>824</v>
      </c>
      <c r="X9263">
        <v>629</v>
      </c>
      <c r="Y9263" t="s">
        <v>374</v>
      </c>
      <c r="Z9263" t="s">
        <v>437</v>
      </c>
      <c r="AA9263">
        <v>61</v>
      </c>
      <c r="AB9263">
        <v>6</v>
      </c>
      <c r="AC9263">
        <v>0</v>
      </c>
      <c r="AD9263">
        <v>2</v>
      </c>
      <c r="AE9263">
        <v>1</v>
      </c>
      <c r="AF9263">
        <v>1</v>
      </c>
      <c r="AG9263">
        <v>133672.60999999999</v>
      </c>
      <c r="AH9263">
        <v>0</v>
      </c>
    </row>
    <row r="9264" spans="21:34" x14ac:dyDescent="0.25">
      <c r="U9264">
        <v>9263</v>
      </c>
      <c r="V9264">
        <v>15751445</v>
      </c>
      <c r="W9264" t="s">
        <v>2137</v>
      </c>
      <c r="X9264">
        <v>734</v>
      </c>
      <c r="Y9264" t="s">
        <v>378</v>
      </c>
      <c r="Z9264" t="s">
        <v>437</v>
      </c>
      <c r="AA9264">
        <v>52</v>
      </c>
      <c r="AB9264">
        <v>6</v>
      </c>
      <c r="AC9264">
        <v>71283.09</v>
      </c>
      <c r="AD9264">
        <v>2</v>
      </c>
      <c r="AE9264">
        <v>0</v>
      </c>
      <c r="AF9264">
        <v>1</v>
      </c>
      <c r="AG9264">
        <v>38984.370000000003</v>
      </c>
      <c r="AH9264">
        <v>0</v>
      </c>
    </row>
    <row r="9265" spans="21:34" x14ac:dyDescent="0.25">
      <c r="U9265">
        <v>9264</v>
      </c>
      <c r="V9265">
        <v>15749669</v>
      </c>
      <c r="W9265" t="s">
        <v>901</v>
      </c>
      <c r="X9265">
        <v>542</v>
      </c>
      <c r="Y9265" t="s">
        <v>374</v>
      </c>
      <c r="Z9265" t="s">
        <v>437</v>
      </c>
      <c r="AA9265">
        <v>31</v>
      </c>
      <c r="AB9265">
        <v>3</v>
      </c>
      <c r="AC9265">
        <v>0</v>
      </c>
      <c r="AD9265">
        <v>2</v>
      </c>
      <c r="AE9265">
        <v>1</v>
      </c>
      <c r="AF9265">
        <v>1</v>
      </c>
      <c r="AG9265">
        <v>115217.59</v>
      </c>
      <c r="AH9265">
        <v>0</v>
      </c>
    </row>
    <row r="9266" spans="21:34" x14ac:dyDescent="0.25">
      <c r="U9266">
        <v>9265</v>
      </c>
      <c r="V9266">
        <v>15656351</v>
      </c>
      <c r="W9266" t="s">
        <v>3462</v>
      </c>
      <c r="X9266">
        <v>414</v>
      </c>
      <c r="Y9266" t="s">
        <v>376</v>
      </c>
      <c r="Z9266" t="s">
        <v>436</v>
      </c>
      <c r="AA9266">
        <v>60</v>
      </c>
      <c r="AB9266">
        <v>3</v>
      </c>
      <c r="AC9266">
        <v>0</v>
      </c>
      <c r="AD9266">
        <v>2</v>
      </c>
      <c r="AE9266">
        <v>1</v>
      </c>
      <c r="AF9266">
        <v>1</v>
      </c>
      <c r="AG9266">
        <v>93844.82</v>
      </c>
      <c r="AH9266">
        <v>0</v>
      </c>
    </row>
    <row r="9267" spans="21:34" x14ac:dyDescent="0.25">
      <c r="U9267">
        <v>9266</v>
      </c>
      <c r="V9267">
        <v>15667438</v>
      </c>
      <c r="W9267" t="s">
        <v>1707</v>
      </c>
      <c r="X9267">
        <v>675</v>
      </c>
      <c r="Y9267" t="s">
        <v>374</v>
      </c>
      <c r="Z9267" t="s">
        <v>437</v>
      </c>
      <c r="AA9267">
        <v>38</v>
      </c>
      <c r="AB9267">
        <v>1</v>
      </c>
      <c r="AC9267">
        <v>104016.88</v>
      </c>
      <c r="AD9267">
        <v>1</v>
      </c>
      <c r="AE9267">
        <v>0</v>
      </c>
      <c r="AF9267">
        <v>0</v>
      </c>
      <c r="AG9267">
        <v>22068.83</v>
      </c>
      <c r="AH9267">
        <v>1</v>
      </c>
    </row>
    <row r="9268" spans="21:34" x14ac:dyDescent="0.25">
      <c r="U9268">
        <v>9267</v>
      </c>
      <c r="V9268">
        <v>15682273</v>
      </c>
      <c r="W9268" t="s">
        <v>1047</v>
      </c>
      <c r="X9268">
        <v>683</v>
      </c>
      <c r="Y9268" t="s">
        <v>374</v>
      </c>
      <c r="Z9268" t="s">
        <v>437</v>
      </c>
      <c r="AA9268">
        <v>38</v>
      </c>
      <c r="AB9268">
        <v>5</v>
      </c>
      <c r="AC9268">
        <v>127616.56</v>
      </c>
      <c r="AD9268">
        <v>1</v>
      </c>
      <c r="AE9268">
        <v>1</v>
      </c>
      <c r="AF9268">
        <v>0</v>
      </c>
      <c r="AG9268">
        <v>123846.07</v>
      </c>
      <c r="AH9268">
        <v>0</v>
      </c>
    </row>
    <row r="9269" spans="21:34" x14ac:dyDescent="0.25">
      <c r="U9269">
        <v>9268</v>
      </c>
      <c r="V9269">
        <v>15580912</v>
      </c>
      <c r="W9269" t="s">
        <v>3463</v>
      </c>
      <c r="X9269">
        <v>748</v>
      </c>
      <c r="Y9269" t="s">
        <v>374</v>
      </c>
      <c r="Z9269" t="s">
        <v>436</v>
      </c>
      <c r="AA9269">
        <v>32</v>
      </c>
      <c r="AB9269">
        <v>5</v>
      </c>
      <c r="AC9269">
        <v>154737.88</v>
      </c>
      <c r="AD9269">
        <v>2</v>
      </c>
      <c r="AE9269">
        <v>1</v>
      </c>
      <c r="AF9269">
        <v>1</v>
      </c>
      <c r="AG9269">
        <v>172638.13</v>
      </c>
      <c r="AH9269">
        <v>0</v>
      </c>
    </row>
    <row r="9270" spans="21:34" x14ac:dyDescent="0.25">
      <c r="U9270">
        <v>9269</v>
      </c>
      <c r="V9270">
        <v>15785183</v>
      </c>
      <c r="W9270" t="s">
        <v>1407</v>
      </c>
      <c r="X9270">
        <v>596</v>
      </c>
      <c r="Y9270" t="s">
        <v>376</v>
      </c>
      <c r="Z9270" t="s">
        <v>436</v>
      </c>
      <c r="AA9270">
        <v>29</v>
      </c>
      <c r="AB9270">
        <v>2</v>
      </c>
      <c r="AC9270">
        <v>0</v>
      </c>
      <c r="AD9270">
        <v>2</v>
      </c>
      <c r="AE9270">
        <v>1</v>
      </c>
      <c r="AF9270">
        <v>1</v>
      </c>
      <c r="AG9270">
        <v>1591.19</v>
      </c>
      <c r="AH9270">
        <v>0</v>
      </c>
    </row>
    <row r="9271" spans="21:34" x14ac:dyDescent="0.25">
      <c r="U9271">
        <v>9270</v>
      </c>
      <c r="V9271">
        <v>15705383</v>
      </c>
      <c r="W9271" t="s">
        <v>1251</v>
      </c>
      <c r="X9271">
        <v>642</v>
      </c>
      <c r="Y9271" t="s">
        <v>374</v>
      </c>
      <c r="Z9271" t="s">
        <v>436</v>
      </c>
      <c r="AA9271">
        <v>35</v>
      </c>
      <c r="AB9271">
        <v>4</v>
      </c>
      <c r="AC9271">
        <v>125476.31</v>
      </c>
      <c r="AD9271">
        <v>1</v>
      </c>
      <c r="AE9271">
        <v>1</v>
      </c>
      <c r="AF9271">
        <v>1</v>
      </c>
      <c r="AG9271">
        <v>91775.51</v>
      </c>
      <c r="AH9271">
        <v>0</v>
      </c>
    </row>
    <row r="9272" spans="21:34" x14ac:dyDescent="0.25">
      <c r="U9272">
        <v>9271</v>
      </c>
      <c r="V9272">
        <v>15712903</v>
      </c>
      <c r="W9272" t="s">
        <v>2701</v>
      </c>
      <c r="X9272">
        <v>499</v>
      </c>
      <c r="Y9272" t="s">
        <v>374</v>
      </c>
      <c r="Z9272" t="s">
        <v>437</v>
      </c>
      <c r="AA9272">
        <v>21</v>
      </c>
      <c r="AB9272">
        <v>3</v>
      </c>
      <c r="AC9272">
        <v>176511.08</v>
      </c>
      <c r="AD9272">
        <v>1</v>
      </c>
      <c r="AE9272">
        <v>1</v>
      </c>
      <c r="AF9272">
        <v>1</v>
      </c>
      <c r="AG9272">
        <v>153920.22</v>
      </c>
      <c r="AH9272">
        <v>0</v>
      </c>
    </row>
    <row r="9273" spans="21:34" x14ac:dyDescent="0.25">
      <c r="U9273">
        <v>9272</v>
      </c>
      <c r="V9273">
        <v>15774285</v>
      </c>
      <c r="W9273" t="s">
        <v>3464</v>
      </c>
      <c r="X9273">
        <v>649</v>
      </c>
      <c r="Y9273" t="s">
        <v>376</v>
      </c>
      <c r="Z9273" t="s">
        <v>437</v>
      </c>
      <c r="AA9273">
        <v>47</v>
      </c>
      <c r="AB9273">
        <v>8</v>
      </c>
      <c r="AC9273">
        <v>110783.28</v>
      </c>
      <c r="AD9273">
        <v>1</v>
      </c>
      <c r="AE9273">
        <v>1</v>
      </c>
      <c r="AF9273">
        <v>1</v>
      </c>
      <c r="AG9273">
        <v>71420.160000000003</v>
      </c>
      <c r="AH9273">
        <v>0</v>
      </c>
    </row>
    <row r="9274" spans="21:34" x14ac:dyDescent="0.25">
      <c r="U9274">
        <v>9273</v>
      </c>
      <c r="V9274">
        <v>15583138</v>
      </c>
      <c r="W9274" t="s">
        <v>3465</v>
      </c>
      <c r="X9274">
        <v>739</v>
      </c>
      <c r="Y9274" t="s">
        <v>374</v>
      </c>
      <c r="Z9274" t="s">
        <v>436</v>
      </c>
      <c r="AA9274">
        <v>42</v>
      </c>
      <c r="AB9274">
        <v>2</v>
      </c>
      <c r="AC9274">
        <v>141642.92000000001</v>
      </c>
      <c r="AD9274">
        <v>2</v>
      </c>
      <c r="AE9274">
        <v>1</v>
      </c>
      <c r="AF9274">
        <v>0</v>
      </c>
      <c r="AG9274">
        <v>172149.76000000001</v>
      </c>
      <c r="AH9274">
        <v>0</v>
      </c>
    </row>
    <row r="9275" spans="21:34" x14ac:dyDescent="0.25">
      <c r="U9275">
        <v>9274</v>
      </c>
      <c r="V9275">
        <v>15740160</v>
      </c>
      <c r="W9275" t="s">
        <v>2279</v>
      </c>
      <c r="X9275">
        <v>616</v>
      </c>
      <c r="Y9275" t="s">
        <v>374</v>
      </c>
      <c r="Z9275" t="s">
        <v>436</v>
      </c>
      <c r="AA9275">
        <v>31</v>
      </c>
      <c r="AB9275">
        <v>1</v>
      </c>
      <c r="AC9275">
        <v>0</v>
      </c>
      <c r="AD9275">
        <v>2</v>
      </c>
      <c r="AE9275">
        <v>1</v>
      </c>
      <c r="AF9275">
        <v>1</v>
      </c>
      <c r="AG9275">
        <v>54706.75</v>
      </c>
      <c r="AH9275">
        <v>0</v>
      </c>
    </row>
    <row r="9276" spans="21:34" x14ac:dyDescent="0.25">
      <c r="U9276">
        <v>9275</v>
      </c>
      <c r="V9276">
        <v>15793425</v>
      </c>
      <c r="W9276" t="s">
        <v>2139</v>
      </c>
      <c r="X9276">
        <v>560</v>
      </c>
      <c r="Y9276" t="s">
        <v>376</v>
      </c>
      <c r="Z9276" t="s">
        <v>437</v>
      </c>
      <c r="AA9276">
        <v>33</v>
      </c>
      <c r="AB9276">
        <v>9</v>
      </c>
      <c r="AC9276">
        <v>0</v>
      </c>
      <c r="AD9276">
        <v>1</v>
      </c>
      <c r="AE9276">
        <v>0</v>
      </c>
      <c r="AF9276">
        <v>1</v>
      </c>
      <c r="AG9276">
        <v>183358.21</v>
      </c>
      <c r="AH9276">
        <v>0</v>
      </c>
    </row>
    <row r="9277" spans="21:34" x14ac:dyDescent="0.25">
      <c r="U9277">
        <v>9276</v>
      </c>
      <c r="V9277">
        <v>15749265</v>
      </c>
      <c r="W9277" t="s">
        <v>1052</v>
      </c>
      <c r="X9277">
        <v>427</v>
      </c>
      <c r="Y9277" t="s">
        <v>378</v>
      </c>
      <c r="Z9277" t="s">
        <v>436</v>
      </c>
      <c r="AA9277">
        <v>42</v>
      </c>
      <c r="AB9277">
        <v>1</v>
      </c>
      <c r="AC9277">
        <v>75681.52</v>
      </c>
      <c r="AD9277">
        <v>1</v>
      </c>
      <c r="AE9277">
        <v>1</v>
      </c>
      <c r="AF9277">
        <v>1</v>
      </c>
      <c r="AG9277">
        <v>57098</v>
      </c>
      <c r="AH9277">
        <v>0</v>
      </c>
    </row>
    <row r="9278" spans="21:34" x14ac:dyDescent="0.25">
      <c r="U9278">
        <v>9277</v>
      </c>
      <c r="V9278">
        <v>15623989</v>
      </c>
      <c r="W9278" t="s">
        <v>1528</v>
      </c>
      <c r="X9278">
        <v>435</v>
      </c>
      <c r="Y9278" t="s">
        <v>374</v>
      </c>
      <c r="Z9278" t="s">
        <v>436</v>
      </c>
      <c r="AA9278">
        <v>54</v>
      </c>
      <c r="AB9278">
        <v>3</v>
      </c>
      <c r="AC9278">
        <v>0</v>
      </c>
      <c r="AD9278">
        <v>1</v>
      </c>
      <c r="AE9278">
        <v>1</v>
      </c>
      <c r="AF9278">
        <v>0</v>
      </c>
      <c r="AG9278">
        <v>156910.46</v>
      </c>
      <c r="AH9278">
        <v>1</v>
      </c>
    </row>
    <row r="9279" spans="21:34" x14ac:dyDescent="0.25">
      <c r="U9279">
        <v>9278</v>
      </c>
      <c r="V9279">
        <v>15604832</v>
      </c>
      <c r="W9279" t="s">
        <v>814</v>
      </c>
      <c r="X9279">
        <v>633</v>
      </c>
      <c r="Y9279" t="s">
        <v>374</v>
      </c>
      <c r="Z9279" t="s">
        <v>436</v>
      </c>
      <c r="AA9279">
        <v>29</v>
      </c>
      <c r="AB9279">
        <v>7</v>
      </c>
      <c r="AC9279">
        <v>0</v>
      </c>
      <c r="AD9279">
        <v>1</v>
      </c>
      <c r="AE9279">
        <v>1</v>
      </c>
      <c r="AF9279">
        <v>1</v>
      </c>
      <c r="AG9279">
        <v>130224.73</v>
      </c>
      <c r="AH9279">
        <v>0</v>
      </c>
    </row>
    <row r="9280" spans="21:34" x14ac:dyDescent="0.25">
      <c r="U9280">
        <v>9279</v>
      </c>
      <c r="V9280">
        <v>15584580</v>
      </c>
      <c r="W9280" t="s">
        <v>2149</v>
      </c>
      <c r="X9280">
        <v>443</v>
      </c>
      <c r="Y9280" t="s">
        <v>374</v>
      </c>
      <c r="Z9280" t="s">
        <v>436</v>
      </c>
      <c r="AA9280">
        <v>35</v>
      </c>
      <c r="AB9280">
        <v>6</v>
      </c>
      <c r="AC9280">
        <v>161111.45000000001</v>
      </c>
      <c r="AD9280">
        <v>1</v>
      </c>
      <c r="AE9280">
        <v>0</v>
      </c>
      <c r="AF9280">
        <v>0</v>
      </c>
      <c r="AG9280">
        <v>13946.66</v>
      </c>
      <c r="AH9280">
        <v>0</v>
      </c>
    </row>
    <row r="9281" spans="21:34" x14ac:dyDescent="0.25">
      <c r="U9281">
        <v>9280</v>
      </c>
      <c r="V9281">
        <v>15573854</v>
      </c>
      <c r="W9281" t="s">
        <v>3466</v>
      </c>
      <c r="X9281">
        <v>727</v>
      </c>
      <c r="Y9281" t="s">
        <v>374</v>
      </c>
      <c r="Z9281" t="s">
        <v>436</v>
      </c>
      <c r="AA9281">
        <v>62</v>
      </c>
      <c r="AB9281">
        <v>5</v>
      </c>
      <c r="AC9281">
        <v>0</v>
      </c>
      <c r="AD9281">
        <v>2</v>
      </c>
      <c r="AE9281">
        <v>0</v>
      </c>
      <c r="AF9281">
        <v>1</v>
      </c>
      <c r="AG9281">
        <v>38652.959999999999</v>
      </c>
      <c r="AH9281">
        <v>0</v>
      </c>
    </row>
    <row r="9282" spans="21:34" x14ac:dyDescent="0.25">
      <c r="U9282">
        <v>9281</v>
      </c>
      <c r="V9282">
        <v>15614847</v>
      </c>
      <c r="W9282" t="s">
        <v>1720</v>
      </c>
      <c r="X9282">
        <v>674</v>
      </c>
      <c r="Y9282" t="s">
        <v>374</v>
      </c>
      <c r="Z9282" t="s">
        <v>437</v>
      </c>
      <c r="AA9282">
        <v>45</v>
      </c>
      <c r="AB9282">
        <v>6</v>
      </c>
      <c r="AC9282">
        <v>72494.69</v>
      </c>
      <c r="AD9282">
        <v>1</v>
      </c>
      <c r="AE9282">
        <v>0</v>
      </c>
      <c r="AF9282">
        <v>1</v>
      </c>
      <c r="AG9282">
        <v>140041.78</v>
      </c>
      <c r="AH9282">
        <v>0</v>
      </c>
    </row>
    <row r="9283" spans="21:34" x14ac:dyDescent="0.25">
      <c r="U9283">
        <v>9282</v>
      </c>
      <c r="V9283">
        <v>15679966</v>
      </c>
      <c r="W9283" t="s">
        <v>2199</v>
      </c>
      <c r="X9283">
        <v>661</v>
      </c>
      <c r="Y9283" t="s">
        <v>374</v>
      </c>
      <c r="Z9283" t="s">
        <v>437</v>
      </c>
      <c r="AA9283">
        <v>31</v>
      </c>
      <c r="AB9283">
        <v>3</v>
      </c>
      <c r="AC9283">
        <v>133964.29999999999</v>
      </c>
      <c r="AD9283">
        <v>1</v>
      </c>
      <c r="AE9283">
        <v>1</v>
      </c>
      <c r="AF9283">
        <v>1</v>
      </c>
      <c r="AG9283">
        <v>166187.1</v>
      </c>
      <c r="AH9283">
        <v>0</v>
      </c>
    </row>
    <row r="9284" spans="21:34" x14ac:dyDescent="0.25">
      <c r="U9284">
        <v>9283</v>
      </c>
      <c r="V9284">
        <v>15799435</v>
      </c>
      <c r="W9284" t="s">
        <v>1790</v>
      </c>
      <c r="X9284">
        <v>619</v>
      </c>
      <c r="Y9284" t="s">
        <v>376</v>
      </c>
      <c r="Z9284" t="s">
        <v>436</v>
      </c>
      <c r="AA9284">
        <v>34</v>
      </c>
      <c r="AB9284">
        <v>1</v>
      </c>
      <c r="AC9284">
        <v>0</v>
      </c>
      <c r="AD9284">
        <v>1</v>
      </c>
      <c r="AE9284">
        <v>1</v>
      </c>
      <c r="AF9284">
        <v>0</v>
      </c>
      <c r="AG9284">
        <v>139919.38</v>
      </c>
      <c r="AH9284">
        <v>0</v>
      </c>
    </row>
    <row r="9285" spans="21:34" x14ac:dyDescent="0.25">
      <c r="U9285">
        <v>9284</v>
      </c>
      <c r="V9285">
        <v>15752186</v>
      </c>
      <c r="W9285" t="s">
        <v>1040</v>
      </c>
      <c r="X9285">
        <v>562</v>
      </c>
      <c r="Y9285" t="s">
        <v>374</v>
      </c>
      <c r="Z9285" t="s">
        <v>437</v>
      </c>
      <c r="AA9285">
        <v>27</v>
      </c>
      <c r="AB9285">
        <v>3</v>
      </c>
      <c r="AC9285">
        <v>0</v>
      </c>
      <c r="AD9285">
        <v>2</v>
      </c>
      <c r="AE9285">
        <v>1</v>
      </c>
      <c r="AF9285">
        <v>0</v>
      </c>
      <c r="AG9285">
        <v>28137.03</v>
      </c>
      <c r="AH9285">
        <v>0</v>
      </c>
    </row>
    <row r="9286" spans="21:34" x14ac:dyDescent="0.25">
      <c r="U9286">
        <v>9285</v>
      </c>
      <c r="V9286">
        <v>15705544</v>
      </c>
      <c r="W9286" t="s">
        <v>774</v>
      </c>
      <c r="X9286">
        <v>633</v>
      </c>
      <c r="Y9286" t="s">
        <v>374</v>
      </c>
      <c r="Z9286" t="s">
        <v>436</v>
      </c>
      <c r="AA9286">
        <v>61</v>
      </c>
      <c r="AB9286">
        <v>3</v>
      </c>
      <c r="AC9286">
        <v>157201.48000000001</v>
      </c>
      <c r="AD9286">
        <v>1</v>
      </c>
      <c r="AE9286">
        <v>0</v>
      </c>
      <c r="AF9286">
        <v>1</v>
      </c>
      <c r="AG9286">
        <v>50368.63</v>
      </c>
      <c r="AH9286">
        <v>0</v>
      </c>
    </row>
    <row r="9287" spans="21:34" x14ac:dyDescent="0.25">
      <c r="U9287">
        <v>9286</v>
      </c>
      <c r="V9287">
        <v>15713632</v>
      </c>
      <c r="W9287" t="s">
        <v>60</v>
      </c>
      <c r="X9287">
        <v>551</v>
      </c>
      <c r="Y9287" t="s">
        <v>376</v>
      </c>
      <c r="Z9287" t="s">
        <v>437</v>
      </c>
      <c r="AA9287">
        <v>48</v>
      </c>
      <c r="AB9287">
        <v>5</v>
      </c>
      <c r="AC9287">
        <v>95679.29</v>
      </c>
      <c r="AD9287">
        <v>1</v>
      </c>
      <c r="AE9287">
        <v>0</v>
      </c>
      <c r="AF9287">
        <v>0</v>
      </c>
      <c r="AG9287">
        <v>94978.1</v>
      </c>
      <c r="AH9287">
        <v>0</v>
      </c>
    </row>
    <row r="9288" spans="21:34" x14ac:dyDescent="0.25">
      <c r="U9288">
        <v>9287</v>
      </c>
      <c r="V9288">
        <v>15586523</v>
      </c>
      <c r="W9288" t="s">
        <v>3467</v>
      </c>
      <c r="X9288">
        <v>720</v>
      </c>
      <c r="Y9288" t="s">
        <v>378</v>
      </c>
      <c r="Z9288" t="s">
        <v>437</v>
      </c>
      <c r="AA9288">
        <v>29</v>
      </c>
      <c r="AB9288">
        <v>7</v>
      </c>
      <c r="AC9288">
        <v>106230.92</v>
      </c>
      <c r="AD9288">
        <v>1</v>
      </c>
      <c r="AE9288">
        <v>1</v>
      </c>
      <c r="AF9288">
        <v>1</v>
      </c>
      <c r="AG9288">
        <v>69903.929999999993</v>
      </c>
      <c r="AH9288">
        <v>1</v>
      </c>
    </row>
    <row r="9289" spans="21:34" x14ac:dyDescent="0.25">
      <c r="U9289">
        <v>9288</v>
      </c>
      <c r="V9289">
        <v>15609176</v>
      </c>
      <c r="W9289" t="s">
        <v>2186</v>
      </c>
      <c r="X9289">
        <v>688</v>
      </c>
      <c r="Y9289" t="s">
        <v>374</v>
      </c>
      <c r="Z9289" t="s">
        <v>437</v>
      </c>
      <c r="AA9289">
        <v>32</v>
      </c>
      <c r="AB9289">
        <v>5</v>
      </c>
      <c r="AC9289">
        <v>0</v>
      </c>
      <c r="AD9289">
        <v>2</v>
      </c>
      <c r="AE9289">
        <v>0</v>
      </c>
      <c r="AF9289">
        <v>1</v>
      </c>
      <c r="AG9289">
        <v>177607.77</v>
      </c>
      <c r="AH9289">
        <v>0</v>
      </c>
    </row>
    <row r="9290" spans="21:34" x14ac:dyDescent="0.25">
      <c r="U9290">
        <v>9289</v>
      </c>
      <c r="V9290">
        <v>15769308</v>
      </c>
      <c r="W9290" t="s">
        <v>2414</v>
      </c>
      <c r="X9290">
        <v>635</v>
      </c>
      <c r="Y9290" t="s">
        <v>378</v>
      </c>
      <c r="Z9290" t="s">
        <v>437</v>
      </c>
      <c r="AA9290">
        <v>36</v>
      </c>
      <c r="AB9290">
        <v>9</v>
      </c>
      <c r="AC9290">
        <v>81231.850000000006</v>
      </c>
      <c r="AD9290">
        <v>2</v>
      </c>
      <c r="AE9290">
        <v>1</v>
      </c>
      <c r="AF9290">
        <v>0</v>
      </c>
      <c r="AG9290">
        <v>196731.08</v>
      </c>
      <c r="AH9290">
        <v>0</v>
      </c>
    </row>
    <row r="9291" spans="21:34" x14ac:dyDescent="0.25">
      <c r="U9291">
        <v>9290</v>
      </c>
      <c r="V9291">
        <v>15676810</v>
      </c>
      <c r="W9291" t="s">
        <v>1220</v>
      </c>
      <c r="X9291">
        <v>561</v>
      </c>
      <c r="Y9291" t="s">
        <v>374</v>
      </c>
      <c r="Z9291" t="s">
        <v>437</v>
      </c>
      <c r="AA9291">
        <v>31</v>
      </c>
      <c r="AB9291">
        <v>1</v>
      </c>
      <c r="AC9291">
        <v>81480.27</v>
      </c>
      <c r="AD9291">
        <v>2</v>
      </c>
      <c r="AE9291">
        <v>1</v>
      </c>
      <c r="AF9291">
        <v>1</v>
      </c>
      <c r="AG9291">
        <v>65234.6</v>
      </c>
      <c r="AH9291">
        <v>0</v>
      </c>
    </row>
    <row r="9292" spans="21:34" x14ac:dyDescent="0.25">
      <c r="U9292">
        <v>9291</v>
      </c>
      <c r="V9292">
        <v>15634591</v>
      </c>
      <c r="W9292" t="s">
        <v>1800</v>
      </c>
      <c r="X9292">
        <v>850</v>
      </c>
      <c r="Y9292" t="s">
        <v>374</v>
      </c>
      <c r="Z9292" t="s">
        <v>436</v>
      </c>
      <c r="AA9292">
        <v>33</v>
      </c>
      <c r="AB9292">
        <v>8</v>
      </c>
      <c r="AC9292">
        <v>73059.38</v>
      </c>
      <c r="AD9292">
        <v>1</v>
      </c>
      <c r="AE9292">
        <v>1</v>
      </c>
      <c r="AF9292">
        <v>1</v>
      </c>
      <c r="AG9292">
        <v>186281</v>
      </c>
      <c r="AH9292">
        <v>0</v>
      </c>
    </row>
    <row r="9293" spans="21:34" x14ac:dyDescent="0.25">
      <c r="U9293">
        <v>9292</v>
      </c>
      <c r="V9293">
        <v>15679804</v>
      </c>
      <c r="W9293" t="s">
        <v>3468</v>
      </c>
      <c r="X9293">
        <v>636</v>
      </c>
      <c r="Y9293" t="s">
        <v>374</v>
      </c>
      <c r="Z9293" t="s">
        <v>436</v>
      </c>
      <c r="AA9293">
        <v>36</v>
      </c>
      <c r="AB9293">
        <v>5</v>
      </c>
      <c r="AC9293">
        <v>117559.05</v>
      </c>
      <c r="AD9293">
        <v>2</v>
      </c>
      <c r="AE9293">
        <v>1</v>
      </c>
      <c r="AF9293">
        <v>1</v>
      </c>
      <c r="AG9293">
        <v>111573.3</v>
      </c>
      <c r="AH9293">
        <v>0</v>
      </c>
    </row>
    <row r="9294" spans="21:34" x14ac:dyDescent="0.25">
      <c r="U9294">
        <v>9293</v>
      </c>
      <c r="V9294">
        <v>15677764</v>
      </c>
      <c r="W9294" t="s">
        <v>2117</v>
      </c>
      <c r="X9294">
        <v>461</v>
      </c>
      <c r="Y9294" t="s">
        <v>378</v>
      </c>
      <c r="Z9294" t="s">
        <v>437</v>
      </c>
      <c r="AA9294">
        <v>74</v>
      </c>
      <c r="AB9294">
        <v>1</v>
      </c>
      <c r="AC9294">
        <v>186445.31</v>
      </c>
      <c r="AD9294">
        <v>2</v>
      </c>
      <c r="AE9294">
        <v>1</v>
      </c>
      <c r="AF9294">
        <v>1</v>
      </c>
      <c r="AG9294">
        <v>196767.83</v>
      </c>
      <c r="AH9294">
        <v>0</v>
      </c>
    </row>
    <row r="9295" spans="21:34" x14ac:dyDescent="0.25">
      <c r="U9295">
        <v>9294</v>
      </c>
      <c r="V9295">
        <v>15571917</v>
      </c>
      <c r="W9295" t="s">
        <v>1032</v>
      </c>
      <c r="X9295">
        <v>771</v>
      </c>
      <c r="Y9295" t="s">
        <v>378</v>
      </c>
      <c r="Z9295" t="s">
        <v>437</v>
      </c>
      <c r="AA9295">
        <v>38</v>
      </c>
      <c r="AB9295">
        <v>5</v>
      </c>
      <c r="AC9295">
        <v>137657.71</v>
      </c>
      <c r="AD9295">
        <v>2</v>
      </c>
      <c r="AE9295">
        <v>1</v>
      </c>
      <c r="AF9295">
        <v>0</v>
      </c>
      <c r="AG9295">
        <v>72985.61</v>
      </c>
      <c r="AH9295">
        <v>0</v>
      </c>
    </row>
    <row r="9296" spans="21:34" x14ac:dyDescent="0.25">
      <c r="U9296">
        <v>9295</v>
      </c>
      <c r="V9296">
        <v>15574608</v>
      </c>
      <c r="W9296" t="s">
        <v>3469</v>
      </c>
      <c r="X9296">
        <v>713</v>
      </c>
      <c r="Y9296" t="s">
        <v>374</v>
      </c>
      <c r="Z9296" t="s">
        <v>436</v>
      </c>
      <c r="AA9296">
        <v>36</v>
      </c>
      <c r="AB9296">
        <v>8</v>
      </c>
      <c r="AC9296">
        <v>133889.35</v>
      </c>
      <c r="AD9296">
        <v>1</v>
      </c>
      <c r="AE9296">
        <v>1</v>
      </c>
      <c r="AF9296">
        <v>1</v>
      </c>
      <c r="AG9296">
        <v>143265.65</v>
      </c>
      <c r="AH9296">
        <v>0</v>
      </c>
    </row>
    <row r="9297" spans="21:34" x14ac:dyDescent="0.25">
      <c r="U9297">
        <v>9296</v>
      </c>
      <c r="V9297">
        <v>15740868</v>
      </c>
      <c r="W9297" t="s">
        <v>1576</v>
      </c>
      <c r="X9297">
        <v>658</v>
      </c>
      <c r="Y9297" t="s">
        <v>378</v>
      </c>
      <c r="Z9297" t="s">
        <v>437</v>
      </c>
      <c r="AA9297">
        <v>45</v>
      </c>
      <c r="AB9297">
        <v>9</v>
      </c>
      <c r="AC9297">
        <v>134562.79999999999</v>
      </c>
      <c r="AD9297">
        <v>1</v>
      </c>
      <c r="AE9297">
        <v>1</v>
      </c>
      <c r="AF9297">
        <v>1</v>
      </c>
      <c r="AG9297">
        <v>159268.67000000001</v>
      </c>
      <c r="AH9297">
        <v>0</v>
      </c>
    </row>
    <row r="9298" spans="21:34" x14ac:dyDescent="0.25">
      <c r="U9298">
        <v>9297</v>
      </c>
      <c r="V9298">
        <v>15702442</v>
      </c>
      <c r="W9298" t="s">
        <v>1363</v>
      </c>
      <c r="X9298">
        <v>586</v>
      </c>
      <c r="Y9298" t="s">
        <v>378</v>
      </c>
      <c r="Z9298" t="s">
        <v>437</v>
      </c>
      <c r="AA9298">
        <v>56</v>
      </c>
      <c r="AB9298">
        <v>9</v>
      </c>
      <c r="AC9298">
        <v>100781.75</v>
      </c>
      <c r="AD9298">
        <v>2</v>
      </c>
      <c r="AE9298">
        <v>1</v>
      </c>
      <c r="AF9298">
        <v>1</v>
      </c>
      <c r="AG9298">
        <v>54448.41</v>
      </c>
      <c r="AH9298">
        <v>0</v>
      </c>
    </row>
    <row r="9299" spans="21:34" x14ac:dyDescent="0.25">
      <c r="U9299">
        <v>9298</v>
      </c>
      <c r="V9299">
        <v>15699797</v>
      </c>
      <c r="W9299" t="s">
        <v>3470</v>
      </c>
      <c r="X9299">
        <v>737</v>
      </c>
      <c r="Y9299" t="s">
        <v>374</v>
      </c>
      <c r="Z9299" t="s">
        <v>436</v>
      </c>
      <c r="AA9299">
        <v>30</v>
      </c>
      <c r="AB9299">
        <v>8</v>
      </c>
      <c r="AC9299">
        <v>174356.13</v>
      </c>
      <c r="AD9299">
        <v>1</v>
      </c>
      <c r="AE9299">
        <v>0</v>
      </c>
      <c r="AF9299">
        <v>0</v>
      </c>
      <c r="AG9299">
        <v>31928.5</v>
      </c>
      <c r="AH9299">
        <v>0</v>
      </c>
    </row>
    <row r="9300" spans="21:34" x14ac:dyDescent="0.25">
      <c r="U9300">
        <v>9299</v>
      </c>
      <c r="V9300">
        <v>15648047</v>
      </c>
      <c r="W9300" t="s">
        <v>1243</v>
      </c>
      <c r="X9300">
        <v>742</v>
      </c>
      <c r="Y9300" t="s">
        <v>378</v>
      </c>
      <c r="Z9300" t="s">
        <v>436</v>
      </c>
      <c r="AA9300">
        <v>27</v>
      </c>
      <c r="AB9300">
        <v>5</v>
      </c>
      <c r="AC9300">
        <v>190125.43</v>
      </c>
      <c r="AD9300">
        <v>2</v>
      </c>
      <c r="AE9300">
        <v>0</v>
      </c>
      <c r="AF9300">
        <v>0</v>
      </c>
      <c r="AG9300">
        <v>21793.59</v>
      </c>
      <c r="AH9300">
        <v>0</v>
      </c>
    </row>
    <row r="9301" spans="21:34" x14ac:dyDescent="0.25">
      <c r="U9301">
        <v>9300</v>
      </c>
      <c r="V9301">
        <v>15766826</v>
      </c>
      <c r="W9301" t="s">
        <v>361</v>
      </c>
      <c r="X9301">
        <v>824</v>
      </c>
      <c r="Y9301" t="s">
        <v>374</v>
      </c>
      <c r="Z9301" t="s">
        <v>436</v>
      </c>
      <c r="AA9301">
        <v>26</v>
      </c>
      <c r="AB9301">
        <v>7</v>
      </c>
      <c r="AC9301">
        <v>146266</v>
      </c>
      <c r="AD9301">
        <v>1</v>
      </c>
      <c r="AE9301">
        <v>1</v>
      </c>
      <c r="AF9301">
        <v>0</v>
      </c>
      <c r="AG9301">
        <v>21903.62</v>
      </c>
      <c r="AH9301">
        <v>1</v>
      </c>
    </row>
    <row r="9302" spans="21:34" x14ac:dyDescent="0.25">
      <c r="U9302">
        <v>9301</v>
      </c>
      <c r="V9302">
        <v>15591628</v>
      </c>
      <c r="W9302" t="s">
        <v>2336</v>
      </c>
      <c r="X9302">
        <v>701</v>
      </c>
      <c r="Y9302" t="s">
        <v>378</v>
      </c>
      <c r="Z9302" t="s">
        <v>436</v>
      </c>
      <c r="AA9302">
        <v>41</v>
      </c>
      <c r="AB9302">
        <v>9</v>
      </c>
      <c r="AC9302">
        <v>164046.1</v>
      </c>
      <c r="AD9302">
        <v>1</v>
      </c>
      <c r="AE9302">
        <v>1</v>
      </c>
      <c r="AF9302">
        <v>0</v>
      </c>
      <c r="AG9302">
        <v>49405.93</v>
      </c>
      <c r="AH9302">
        <v>0</v>
      </c>
    </row>
    <row r="9303" spans="21:34" x14ac:dyDescent="0.25">
      <c r="U9303">
        <v>9302</v>
      </c>
      <c r="V9303">
        <v>15583857</v>
      </c>
      <c r="W9303" t="s">
        <v>2227</v>
      </c>
      <c r="X9303">
        <v>623</v>
      </c>
      <c r="Y9303" t="s">
        <v>376</v>
      </c>
      <c r="Z9303" t="s">
        <v>437</v>
      </c>
      <c r="AA9303">
        <v>43</v>
      </c>
      <c r="AB9303">
        <v>4</v>
      </c>
      <c r="AC9303">
        <v>123536.52</v>
      </c>
      <c r="AD9303">
        <v>2</v>
      </c>
      <c r="AE9303">
        <v>0</v>
      </c>
      <c r="AF9303">
        <v>0</v>
      </c>
      <c r="AG9303">
        <v>154908.51999999999</v>
      </c>
      <c r="AH9303">
        <v>0</v>
      </c>
    </row>
    <row r="9304" spans="21:34" x14ac:dyDescent="0.25">
      <c r="U9304">
        <v>9303</v>
      </c>
      <c r="V9304">
        <v>15752534</v>
      </c>
      <c r="W9304" t="s">
        <v>3471</v>
      </c>
      <c r="X9304">
        <v>744</v>
      </c>
      <c r="Y9304" t="s">
        <v>374</v>
      </c>
      <c r="Z9304" t="s">
        <v>436</v>
      </c>
      <c r="AA9304">
        <v>36</v>
      </c>
      <c r="AB9304">
        <v>10</v>
      </c>
      <c r="AC9304">
        <v>0</v>
      </c>
      <c r="AD9304">
        <v>2</v>
      </c>
      <c r="AE9304">
        <v>1</v>
      </c>
      <c r="AF9304">
        <v>1</v>
      </c>
      <c r="AG9304">
        <v>182867.84</v>
      </c>
      <c r="AH9304">
        <v>0</v>
      </c>
    </row>
    <row r="9305" spans="21:34" x14ac:dyDescent="0.25">
      <c r="U9305">
        <v>9304</v>
      </c>
      <c r="V9305">
        <v>15741403</v>
      </c>
      <c r="W9305" t="s">
        <v>1526</v>
      </c>
      <c r="X9305">
        <v>698</v>
      </c>
      <c r="Y9305" t="s">
        <v>376</v>
      </c>
      <c r="Z9305" t="s">
        <v>437</v>
      </c>
      <c r="AA9305">
        <v>38</v>
      </c>
      <c r="AB9305">
        <v>1</v>
      </c>
      <c r="AC9305">
        <v>171848.38</v>
      </c>
      <c r="AD9305">
        <v>1</v>
      </c>
      <c r="AE9305">
        <v>0</v>
      </c>
      <c r="AF9305">
        <v>0</v>
      </c>
      <c r="AG9305">
        <v>16957.45</v>
      </c>
      <c r="AH9305">
        <v>0</v>
      </c>
    </row>
    <row r="9306" spans="21:34" x14ac:dyDescent="0.25">
      <c r="U9306">
        <v>9305</v>
      </c>
      <c r="V9306">
        <v>15783589</v>
      </c>
      <c r="W9306" t="s">
        <v>1205</v>
      </c>
      <c r="X9306">
        <v>616</v>
      </c>
      <c r="Y9306" t="s">
        <v>374</v>
      </c>
      <c r="Z9306" t="s">
        <v>436</v>
      </c>
      <c r="AA9306">
        <v>40</v>
      </c>
      <c r="AB9306">
        <v>9</v>
      </c>
      <c r="AC9306">
        <v>0</v>
      </c>
      <c r="AD9306">
        <v>2</v>
      </c>
      <c r="AE9306">
        <v>0</v>
      </c>
      <c r="AF9306">
        <v>0</v>
      </c>
      <c r="AG9306">
        <v>93717.55</v>
      </c>
      <c r="AH9306">
        <v>0</v>
      </c>
    </row>
    <row r="9307" spans="21:34" x14ac:dyDescent="0.25">
      <c r="U9307">
        <v>9306</v>
      </c>
      <c r="V9307">
        <v>15598046</v>
      </c>
      <c r="W9307" t="s">
        <v>1405</v>
      </c>
      <c r="X9307">
        <v>662</v>
      </c>
      <c r="Y9307" t="s">
        <v>374</v>
      </c>
      <c r="Z9307" t="s">
        <v>437</v>
      </c>
      <c r="AA9307">
        <v>39</v>
      </c>
      <c r="AB9307">
        <v>5</v>
      </c>
      <c r="AC9307">
        <v>139562.04999999999</v>
      </c>
      <c r="AD9307">
        <v>2</v>
      </c>
      <c r="AE9307">
        <v>1</v>
      </c>
      <c r="AF9307">
        <v>0</v>
      </c>
      <c r="AG9307">
        <v>61636.22</v>
      </c>
      <c r="AH9307">
        <v>0</v>
      </c>
    </row>
    <row r="9308" spans="21:34" x14ac:dyDescent="0.25">
      <c r="U9308">
        <v>9307</v>
      </c>
      <c r="V9308">
        <v>15643330</v>
      </c>
      <c r="W9308" t="s">
        <v>1017</v>
      </c>
      <c r="X9308">
        <v>594</v>
      </c>
      <c r="Y9308" t="s">
        <v>374</v>
      </c>
      <c r="Z9308" t="s">
        <v>436</v>
      </c>
      <c r="AA9308">
        <v>37</v>
      </c>
      <c r="AB9308">
        <v>2</v>
      </c>
      <c r="AC9308">
        <v>0</v>
      </c>
      <c r="AD9308">
        <v>2</v>
      </c>
      <c r="AE9308">
        <v>0</v>
      </c>
      <c r="AF9308">
        <v>1</v>
      </c>
      <c r="AG9308">
        <v>95864.5</v>
      </c>
      <c r="AH9308">
        <v>0</v>
      </c>
    </row>
    <row r="9309" spans="21:34" x14ac:dyDescent="0.25">
      <c r="U9309">
        <v>9308</v>
      </c>
      <c r="V9309">
        <v>15680405</v>
      </c>
      <c r="W9309" t="s">
        <v>1256</v>
      </c>
      <c r="X9309">
        <v>685</v>
      </c>
      <c r="Y9309" t="s">
        <v>374</v>
      </c>
      <c r="Z9309" t="s">
        <v>436</v>
      </c>
      <c r="AA9309">
        <v>40</v>
      </c>
      <c r="AB9309">
        <v>2</v>
      </c>
      <c r="AC9309">
        <v>168001.34</v>
      </c>
      <c r="AD9309">
        <v>2</v>
      </c>
      <c r="AE9309">
        <v>1</v>
      </c>
      <c r="AF9309">
        <v>1</v>
      </c>
      <c r="AG9309">
        <v>167400.29</v>
      </c>
      <c r="AH9309">
        <v>0</v>
      </c>
    </row>
    <row r="9310" spans="21:34" x14ac:dyDescent="0.25">
      <c r="U9310">
        <v>9309</v>
      </c>
      <c r="V9310">
        <v>15728683</v>
      </c>
      <c r="W9310" t="s">
        <v>679</v>
      </c>
      <c r="X9310">
        <v>742</v>
      </c>
      <c r="Y9310" t="s">
        <v>374</v>
      </c>
      <c r="Z9310" t="s">
        <v>436</v>
      </c>
      <c r="AA9310">
        <v>27</v>
      </c>
      <c r="AB9310">
        <v>0</v>
      </c>
      <c r="AC9310">
        <v>0</v>
      </c>
      <c r="AD9310">
        <v>2</v>
      </c>
      <c r="AE9310">
        <v>0</v>
      </c>
      <c r="AF9310">
        <v>1</v>
      </c>
      <c r="AG9310">
        <v>131534.96</v>
      </c>
      <c r="AH9310">
        <v>0</v>
      </c>
    </row>
    <row r="9311" spans="21:34" x14ac:dyDescent="0.25">
      <c r="U9311">
        <v>9310</v>
      </c>
      <c r="V9311">
        <v>15621644</v>
      </c>
      <c r="W9311" t="s">
        <v>1123</v>
      </c>
      <c r="X9311">
        <v>678</v>
      </c>
      <c r="Y9311" t="s">
        <v>378</v>
      </c>
      <c r="Z9311" t="s">
        <v>436</v>
      </c>
      <c r="AA9311">
        <v>83</v>
      </c>
      <c r="AB9311">
        <v>6</v>
      </c>
      <c r="AC9311">
        <v>123356.63</v>
      </c>
      <c r="AD9311">
        <v>1</v>
      </c>
      <c r="AE9311">
        <v>0</v>
      </c>
      <c r="AF9311">
        <v>1</v>
      </c>
      <c r="AG9311">
        <v>92934.41</v>
      </c>
      <c r="AH9311">
        <v>0</v>
      </c>
    </row>
    <row r="9312" spans="21:34" x14ac:dyDescent="0.25">
      <c r="U9312">
        <v>9311</v>
      </c>
      <c r="V9312">
        <v>15733032</v>
      </c>
      <c r="W9312" t="s">
        <v>3130</v>
      </c>
      <c r="X9312">
        <v>651</v>
      </c>
      <c r="Y9312" t="s">
        <v>376</v>
      </c>
      <c r="Z9312" t="s">
        <v>436</v>
      </c>
      <c r="AA9312">
        <v>47</v>
      </c>
      <c r="AB9312">
        <v>2</v>
      </c>
      <c r="AC9312">
        <v>0</v>
      </c>
      <c r="AD9312">
        <v>2</v>
      </c>
      <c r="AE9312">
        <v>1</v>
      </c>
      <c r="AF9312">
        <v>1</v>
      </c>
      <c r="AG9312">
        <v>119808.64</v>
      </c>
      <c r="AH9312">
        <v>0</v>
      </c>
    </row>
    <row r="9313" spans="21:34" x14ac:dyDescent="0.25">
      <c r="U9313">
        <v>9312</v>
      </c>
      <c r="V9313">
        <v>15608381</v>
      </c>
      <c r="W9313" t="s">
        <v>1837</v>
      </c>
      <c r="X9313">
        <v>585</v>
      </c>
      <c r="Y9313" t="s">
        <v>378</v>
      </c>
      <c r="Z9313" t="s">
        <v>436</v>
      </c>
      <c r="AA9313">
        <v>50</v>
      </c>
      <c r="AB9313">
        <v>2</v>
      </c>
      <c r="AC9313">
        <v>125845.66</v>
      </c>
      <c r="AD9313">
        <v>1</v>
      </c>
      <c r="AE9313">
        <v>1</v>
      </c>
      <c r="AF9313">
        <v>0</v>
      </c>
      <c r="AG9313">
        <v>9439.31</v>
      </c>
      <c r="AH9313">
        <v>1</v>
      </c>
    </row>
    <row r="9314" spans="21:34" x14ac:dyDescent="0.25">
      <c r="U9314">
        <v>9313</v>
      </c>
      <c r="V9314">
        <v>15658946</v>
      </c>
      <c r="W9314" t="s">
        <v>766</v>
      </c>
      <c r="X9314">
        <v>579</v>
      </c>
      <c r="Y9314" t="s">
        <v>378</v>
      </c>
      <c r="Z9314" t="s">
        <v>436</v>
      </c>
      <c r="AA9314">
        <v>40</v>
      </c>
      <c r="AB9314">
        <v>10</v>
      </c>
      <c r="AC9314">
        <v>45408.85</v>
      </c>
      <c r="AD9314">
        <v>2</v>
      </c>
      <c r="AE9314">
        <v>1</v>
      </c>
      <c r="AF9314">
        <v>0</v>
      </c>
      <c r="AG9314">
        <v>18732.91</v>
      </c>
      <c r="AH9314">
        <v>0</v>
      </c>
    </row>
    <row r="9315" spans="21:34" x14ac:dyDescent="0.25">
      <c r="U9315">
        <v>9314</v>
      </c>
      <c r="V9315">
        <v>15757912</v>
      </c>
      <c r="W9315" t="s">
        <v>744</v>
      </c>
      <c r="X9315">
        <v>722</v>
      </c>
      <c r="Y9315" t="s">
        <v>378</v>
      </c>
      <c r="Z9315" t="s">
        <v>437</v>
      </c>
      <c r="AA9315">
        <v>37</v>
      </c>
      <c r="AB9315">
        <v>0</v>
      </c>
      <c r="AC9315">
        <v>125977.81</v>
      </c>
      <c r="AD9315">
        <v>1</v>
      </c>
      <c r="AE9315">
        <v>0</v>
      </c>
      <c r="AF9315">
        <v>0</v>
      </c>
      <c r="AG9315">
        <v>160162.42000000001</v>
      </c>
      <c r="AH9315">
        <v>0</v>
      </c>
    </row>
    <row r="9316" spans="21:34" x14ac:dyDescent="0.25">
      <c r="U9316">
        <v>9315</v>
      </c>
      <c r="V9316">
        <v>15645371</v>
      </c>
      <c r="W9316" t="s">
        <v>683</v>
      </c>
      <c r="X9316">
        <v>613</v>
      </c>
      <c r="Y9316" t="s">
        <v>378</v>
      </c>
      <c r="Z9316" t="s">
        <v>437</v>
      </c>
      <c r="AA9316">
        <v>51</v>
      </c>
      <c r="AB9316">
        <v>7</v>
      </c>
      <c r="AC9316">
        <v>147262.10999999999</v>
      </c>
      <c r="AD9316">
        <v>1</v>
      </c>
      <c r="AE9316">
        <v>1</v>
      </c>
      <c r="AF9316">
        <v>1</v>
      </c>
      <c r="AG9316">
        <v>53630.9</v>
      </c>
      <c r="AH9316">
        <v>1</v>
      </c>
    </row>
    <row r="9317" spans="21:34" x14ac:dyDescent="0.25">
      <c r="U9317">
        <v>9316</v>
      </c>
      <c r="V9317">
        <v>15653110</v>
      </c>
      <c r="W9317" t="s">
        <v>1121</v>
      </c>
      <c r="X9317">
        <v>694</v>
      </c>
      <c r="Y9317" t="s">
        <v>374</v>
      </c>
      <c r="Z9317" t="s">
        <v>436</v>
      </c>
      <c r="AA9317">
        <v>42</v>
      </c>
      <c r="AB9317">
        <v>8</v>
      </c>
      <c r="AC9317">
        <v>133767.19</v>
      </c>
      <c r="AD9317">
        <v>1</v>
      </c>
      <c r="AE9317">
        <v>1</v>
      </c>
      <c r="AF9317">
        <v>0</v>
      </c>
      <c r="AG9317">
        <v>36405.21</v>
      </c>
      <c r="AH9317">
        <v>0</v>
      </c>
    </row>
    <row r="9318" spans="21:34" x14ac:dyDescent="0.25">
      <c r="U9318">
        <v>9317</v>
      </c>
      <c r="V9318">
        <v>15766355</v>
      </c>
      <c r="W9318" t="s">
        <v>1034</v>
      </c>
      <c r="X9318">
        <v>550</v>
      </c>
      <c r="Y9318" t="s">
        <v>378</v>
      </c>
      <c r="Z9318" t="s">
        <v>436</v>
      </c>
      <c r="AA9318">
        <v>49</v>
      </c>
      <c r="AB9318">
        <v>0</v>
      </c>
      <c r="AC9318">
        <v>108806.96</v>
      </c>
      <c r="AD9318">
        <v>3</v>
      </c>
      <c r="AE9318">
        <v>1</v>
      </c>
      <c r="AF9318">
        <v>0</v>
      </c>
      <c r="AG9318">
        <v>61446.92</v>
      </c>
      <c r="AH9318">
        <v>1</v>
      </c>
    </row>
    <row r="9319" spans="21:34" x14ac:dyDescent="0.25">
      <c r="U9319">
        <v>9318</v>
      </c>
      <c r="V9319">
        <v>15585249</v>
      </c>
      <c r="W9319" t="s">
        <v>1434</v>
      </c>
      <c r="X9319">
        <v>741</v>
      </c>
      <c r="Y9319" t="s">
        <v>374</v>
      </c>
      <c r="Z9319" t="s">
        <v>436</v>
      </c>
      <c r="AA9319">
        <v>42</v>
      </c>
      <c r="AB9319">
        <v>6</v>
      </c>
      <c r="AC9319">
        <v>106036.52</v>
      </c>
      <c r="AD9319">
        <v>1</v>
      </c>
      <c r="AE9319">
        <v>1</v>
      </c>
      <c r="AF9319">
        <v>0</v>
      </c>
      <c r="AG9319">
        <v>194686.78</v>
      </c>
      <c r="AH9319">
        <v>1</v>
      </c>
    </row>
    <row r="9320" spans="21:34" x14ac:dyDescent="0.25">
      <c r="U9320">
        <v>9319</v>
      </c>
      <c r="V9320">
        <v>15611786</v>
      </c>
      <c r="W9320" t="s">
        <v>2459</v>
      </c>
      <c r="X9320">
        <v>668</v>
      </c>
      <c r="Y9320" t="s">
        <v>376</v>
      </c>
      <c r="Z9320" t="s">
        <v>437</v>
      </c>
      <c r="AA9320">
        <v>69</v>
      </c>
      <c r="AB9320">
        <v>9</v>
      </c>
      <c r="AC9320">
        <v>0</v>
      </c>
      <c r="AD9320">
        <v>1</v>
      </c>
      <c r="AE9320">
        <v>0</v>
      </c>
      <c r="AF9320">
        <v>1</v>
      </c>
      <c r="AG9320">
        <v>134483.07</v>
      </c>
      <c r="AH9320">
        <v>0</v>
      </c>
    </row>
    <row r="9321" spans="21:34" x14ac:dyDescent="0.25">
      <c r="U9321">
        <v>9320</v>
      </c>
      <c r="V9321">
        <v>15575486</v>
      </c>
      <c r="W9321" t="s">
        <v>1288</v>
      </c>
      <c r="X9321">
        <v>529</v>
      </c>
      <c r="Y9321" t="s">
        <v>374</v>
      </c>
      <c r="Z9321" t="s">
        <v>437</v>
      </c>
      <c r="AA9321">
        <v>27</v>
      </c>
      <c r="AB9321">
        <v>1</v>
      </c>
      <c r="AC9321">
        <v>0</v>
      </c>
      <c r="AD9321">
        <v>2</v>
      </c>
      <c r="AE9321">
        <v>1</v>
      </c>
      <c r="AF9321">
        <v>1</v>
      </c>
      <c r="AG9321">
        <v>37769.980000000003</v>
      </c>
      <c r="AH9321">
        <v>0</v>
      </c>
    </row>
    <row r="9322" spans="21:34" x14ac:dyDescent="0.25">
      <c r="U9322">
        <v>9321</v>
      </c>
      <c r="V9322">
        <v>15780215</v>
      </c>
      <c r="W9322" t="s">
        <v>2314</v>
      </c>
      <c r="X9322">
        <v>636</v>
      </c>
      <c r="Y9322" t="s">
        <v>374</v>
      </c>
      <c r="Z9322" t="s">
        <v>436</v>
      </c>
      <c r="AA9322">
        <v>31</v>
      </c>
      <c r="AB9322">
        <v>6</v>
      </c>
      <c r="AC9322">
        <v>0</v>
      </c>
      <c r="AD9322">
        <v>2</v>
      </c>
      <c r="AE9322">
        <v>1</v>
      </c>
      <c r="AF9322">
        <v>1</v>
      </c>
      <c r="AG9322">
        <v>2382.61</v>
      </c>
      <c r="AH9322">
        <v>0</v>
      </c>
    </row>
    <row r="9323" spans="21:34" x14ac:dyDescent="0.25">
      <c r="U9323">
        <v>9322</v>
      </c>
      <c r="V9323">
        <v>15686099</v>
      </c>
      <c r="W9323" t="s">
        <v>3472</v>
      </c>
      <c r="X9323">
        <v>563</v>
      </c>
      <c r="Y9323" t="s">
        <v>376</v>
      </c>
      <c r="Z9323" t="s">
        <v>436</v>
      </c>
      <c r="AA9323">
        <v>61</v>
      </c>
      <c r="AB9323">
        <v>1</v>
      </c>
      <c r="AC9323">
        <v>82182.100000000006</v>
      </c>
      <c r="AD9323">
        <v>1</v>
      </c>
      <c r="AE9323">
        <v>1</v>
      </c>
      <c r="AF9323">
        <v>0</v>
      </c>
      <c r="AG9323">
        <v>106826.92</v>
      </c>
      <c r="AH9323">
        <v>1</v>
      </c>
    </row>
    <row r="9324" spans="21:34" x14ac:dyDescent="0.25">
      <c r="U9324">
        <v>9323</v>
      </c>
      <c r="V9324">
        <v>15739042</v>
      </c>
      <c r="W9324" t="s">
        <v>1884</v>
      </c>
      <c r="X9324">
        <v>767</v>
      </c>
      <c r="Y9324" t="s">
        <v>374</v>
      </c>
      <c r="Z9324" t="s">
        <v>437</v>
      </c>
      <c r="AA9324">
        <v>35</v>
      </c>
      <c r="AB9324">
        <v>9</v>
      </c>
      <c r="AC9324">
        <v>0</v>
      </c>
      <c r="AD9324">
        <v>2</v>
      </c>
      <c r="AE9324">
        <v>1</v>
      </c>
      <c r="AF9324">
        <v>0</v>
      </c>
      <c r="AG9324">
        <v>39511.61</v>
      </c>
      <c r="AH9324">
        <v>0</v>
      </c>
    </row>
    <row r="9325" spans="21:34" x14ac:dyDescent="0.25">
      <c r="U9325">
        <v>9324</v>
      </c>
      <c r="V9325">
        <v>15815316</v>
      </c>
      <c r="W9325" t="s">
        <v>761</v>
      </c>
      <c r="X9325">
        <v>644</v>
      </c>
      <c r="Y9325" t="s">
        <v>374</v>
      </c>
      <c r="Z9325" t="s">
        <v>436</v>
      </c>
      <c r="AA9325">
        <v>50</v>
      </c>
      <c r="AB9325">
        <v>9</v>
      </c>
      <c r="AC9325">
        <v>76817</v>
      </c>
      <c r="AD9325">
        <v>4</v>
      </c>
      <c r="AE9325">
        <v>1</v>
      </c>
      <c r="AF9325">
        <v>0</v>
      </c>
      <c r="AG9325">
        <v>196371.13</v>
      </c>
      <c r="AH9325">
        <v>1</v>
      </c>
    </row>
    <row r="9326" spans="21:34" x14ac:dyDescent="0.25">
      <c r="U9326">
        <v>9325</v>
      </c>
      <c r="V9326">
        <v>15778489</v>
      </c>
      <c r="W9326" t="s">
        <v>2934</v>
      </c>
      <c r="X9326">
        <v>780</v>
      </c>
      <c r="Y9326" t="s">
        <v>378</v>
      </c>
      <c r="Z9326" t="s">
        <v>436</v>
      </c>
      <c r="AA9326">
        <v>71</v>
      </c>
      <c r="AB9326">
        <v>9</v>
      </c>
      <c r="AC9326">
        <v>142550.25</v>
      </c>
      <c r="AD9326">
        <v>2</v>
      </c>
      <c r="AE9326">
        <v>1</v>
      </c>
      <c r="AF9326">
        <v>1</v>
      </c>
      <c r="AG9326">
        <v>122506.78</v>
      </c>
      <c r="AH9326">
        <v>0</v>
      </c>
    </row>
    <row r="9327" spans="21:34" x14ac:dyDescent="0.25">
      <c r="U9327">
        <v>9326</v>
      </c>
      <c r="V9327">
        <v>15786389</v>
      </c>
      <c r="W9327" t="s">
        <v>909</v>
      </c>
      <c r="X9327">
        <v>635</v>
      </c>
      <c r="Y9327" t="s">
        <v>376</v>
      </c>
      <c r="Z9327" t="s">
        <v>437</v>
      </c>
      <c r="AA9327">
        <v>41</v>
      </c>
      <c r="AB9327">
        <v>10</v>
      </c>
      <c r="AC9327">
        <v>0</v>
      </c>
      <c r="AD9327">
        <v>2</v>
      </c>
      <c r="AE9327">
        <v>1</v>
      </c>
      <c r="AF9327">
        <v>1</v>
      </c>
      <c r="AG9327">
        <v>61994.2</v>
      </c>
      <c r="AH9327">
        <v>0</v>
      </c>
    </row>
    <row r="9328" spans="21:34" x14ac:dyDescent="0.25">
      <c r="U9328">
        <v>9327</v>
      </c>
      <c r="V9328">
        <v>15601787</v>
      </c>
      <c r="W9328" t="s">
        <v>977</v>
      </c>
      <c r="X9328">
        <v>641</v>
      </c>
      <c r="Y9328" t="s">
        <v>378</v>
      </c>
      <c r="Z9328" t="s">
        <v>436</v>
      </c>
      <c r="AA9328">
        <v>35</v>
      </c>
      <c r="AB9328">
        <v>2</v>
      </c>
      <c r="AC9328">
        <v>103711.56</v>
      </c>
      <c r="AD9328">
        <v>1</v>
      </c>
      <c r="AE9328">
        <v>0</v>
      </c>
      <c r="AF9328">
        <v>1</v>
      </c>
      <c r="AG9328">
        <v>192464.21</v>
      </c>
      <c r="AH9328">
        <v>1</v>
      </c>
    </row>
    <row r="9329" spans="21:34" x14ac:dyDescent="0.25">
      <c r="U9329">
        <v>9328</v>
      </c>
      <c r="V9329">
        <v>15624715</v>
      </c>
      <c r="W9329" t="s">
        <v>774</v>
      </c>
      <c r="X9329">
        <v>593</v>
      </c>
      <c r="Y9329" t="s">
        <v>376</v>
      </c>
      <c r="Z9329" t="s">
        <v>437</v>
      </c>
      <c r="AA9329">
        <v>40</v>
      </c>
      <c r="AB9329">
        <v>2</v>
      </c>
      <c r="AC9329">
        <v>0</v>
      </c>
      <c r="AD9329">
        <v>1</v>
      </c>
      <c r="AE9329">
        <v>1</v>
      </c>
      <c r="AF9329">
        <v>1</v>
      </c>
      <c r="AG9329">
        <v>5194.95</v>
      </c>
      <c r="AH9329">
        <v>0</v>
      </c>
    </row>
    <row r="9330" spans="21:34" x14ac:dyDescent="0.25">
      <c r="U9330">
        <v>9329</v>
      </c>
      <c r="V9330">
        <v>15763093</v>
      </c>
      <c r="W9330" t="s">
        <v>1187</v>
      </c>
      <c r="X9330">
        <v>540</v>
      </c>
      <c r="Y9330" t="s">
        <v>378</v>
      </c>
      <c r="Z9330" t="s">
        <v>437</v>
      </c>
      <c r="AA9330">
        <v>35</v>
      </c>
      <c r="AB9330">
        <v>7</v>
      </c>
      <c r="AC9330">
        <v>128369.75</v>
      </c>
      <c r="AD9330">
        <v>2</v>
      </c>
      <c r="AE9330">
        <v>1</v>
      </c>
      <c r="AF9330">
        <v>0</v>
      </c>
      <c r="AG9330">
        <v>198256.15</v>
      </c>
      <c r="AH9330">
        <v>0</v>
      </c>
    </row>
    <row r="9331" spans="21:34" x14ac:dyDescent="0.25">
      <c r="U9331">
        <v>9330</v>
      </c>
      <c r="V9331">
        <v>15572073</v>
      </c>
      <c r="W9331" t="s">
        <v>878</v>
      </c>
      <c r="X9331">
        <v>663</v>
      </c>
      <c r="Y9331" t="s">
        <v>376</v>
      </c>
      <c r="Z9331" t="s">
        <v>436</v>
      </c>
      <c r="AA9331">
        <v>35</v>
      </c>
      <c r="AB9331">
        <v>5</v>
      </c>
      <c r="AC9331">
        <v>0</v>
      </c>
      <c r="AD9331">
        <v>2</v>
      </c>
      <c r="AE9331">
        <v>1</v>
      </c>
      <c r="AF9331">
        <v>1</v>
      </c>
      <c r="AG9331">
        <v>62634.94</v>
      </c>
      <c r="AH9331">
        <v>0</v>
      </c>
    </row>
    <row r="9332" spans="21:34" x14ac:dyDescent="0.25">
      <c r="U9332">
        <v>9331</v>
      </c>
      <c r="V9332">
        <v>15780256</v>
      </c>
      <c r="W9332" t="s">
        <v>3473</v>
      </c>
      <c r="X9332">
        <v>630</v>
      </c>
      <c r="Y9332" t="s">
        <v>374</v>
      </c>
      <c r="Z9332" t="s">
        <v>436</v>
      </c>
      <c r="AA9332">
        <v>34</v>
      </c>
      <c r="AB9332">
        <v>9</v>
      </c>
      <c r="AC9332">
        <v>0</v>
      </c>
      <c r="AD9332">
        <v>2</v>
      </c>
      <c r="AE9332">
        <v>1</v>
      </c>
      <c r="AF9332">
        <v>1</v>
      </c>
      <c r="AG9332">
        <v>114006.35</v>
      </c>
      <c r="AH9332">
        <v>0</v>
      </c>
    </row>
    <row r="9333" spans="21:34" x14ac:dyDescent="0.25">
      <c r="U9333">
        <v>9332</v>
      </c>
      <c r="V9333">
        <v>15659305</v>
      </c>
      <c r="W9333" t="s">
        <v>3474</v>
      </c>
      <c r="X9333">
        <v>605</v>
      </c>
      <c r="Y9333" t="s">
        <v>378</v>
      </c>
      <c r="Z9333" t="s">
        <v>436</v>
      </c>
      <c r="AA9333">
        <v>19</v>
      </c>
      <c r="AB9333">
        <v>8</v>
      </c>
      <c r="AC9333">
        <v>166133.28</v>
      </c>
      <c r="AD9333">
        <v>1</v>
      </c>
      <c r="AE9333">
        <v>1</v>
      </c>
      <c r="AF9333">
        <v>1</v>
      </c>
      <c r="AG9333">
        <v>107994.99</v>
      </c>
      <c r="AH9333">
        <v>0</v>
      </c>
    </row>
    <row r="9334" spans="21:34" x14ac:dyDescent="0.25">
      <c r="U9334">
        <v>9333</v>
      </c>
      <c r="V9334">
        <v>15638882</v>
      </c>
      <c r="W9334" t="s">
        <v>3475</v>
      </c>
      <c r="X9334">
        <v>710</v>
      </c>
      <c r="Y9334" t="s">
        <v>378</v>
      </c>
      <c r="Z9334" t="s">
        <v>437</v>
      </c>
      <c r="AA9334">
        <v>62</v>
      </c>
      <c r="AB9334">
        <v>9</v>
      </c>
      <c r="AC9334">
        <v>148214.35999999999</v>
      </c>
      <c r="AD9334">
        <v>1</v>
      </c>
      <c r="AE9334">
        <v>1</v>
      </c>
      <c r="AF9334">
        <v>0</v>
      </c>
      <c r="AG9334">
        <v>48571.14</v>
      </c>
      <c r="AH9334">
        <v>1</v>
      </c>
    </row>
    <row r="9335" spans="21:34" x14ac:dyDescent="0.25">
      <c r="U9335">
        <v>9334</v>
      </c>
      <c r="V9335">
        <v>15714680</v>
      </c>
      <c r="W9335" t="s">
        <v>688</v>
      </c>
      <c r="X9335">
        <v>755</v>
      </c>
      <c r="Y9335" t="s">
        <v>374</v>
      </c>
      <c r="Z9335" t="s">
        <v>437</v>
      </c>
      <c r="AA9335">
        <v>78</v>
      </c>
      <c r="AB9335">
        <v>5</v>
      </c>
      <c r="AC9335">
        <v>121206.96</v>
      </c>
      <c r="AD9335">
        <v>1</v>
      </c>
      <c r="AE9335">
        <v>1</v>
      </c>
      <c r="AF9335">
        <v>1</v>
      </c>
      <c r="AG9335">
        <v>76016.490000000005</v>
      </c>
      <c r="AH9335">
        <v>0</v>
      </c>
    </row>
    <row r="9336" spans="21:34" x14ac:dyDescent="0.25">
      <c r="U9336">
        <v>9335</v>
      </c>
      <c r="V9336">
        <v>15777217</v>
      </c>
      <c r="W9336" t="s">
        <v>1988</v>
      </c>
      <c r="X9336">
        <v>641</v>
      </c>
      <c r="Y9336" t="s">
        <v>376</v>
      </c>
      <c r="Z9336" t="s">
        <v>436</v>
      </c>
      <c r="AA9336">
        <v>25</v>
      </c>
      <c r="AB9336">
        <v>10</v>
      </c>
      <c r="AC9336">
        <v>0</v>
      </c>
      <c r="AD9336">
        <v>2</v>
      </c>
      <c r="AE9336">
        <v>1</v>
      </c>
      <c r="AF9336">
        <v>1</v>
      </c>
      <c r="AG9336">
        <v>180808.39</v>
      </c>
      <c r="AH9336">
        <v>0</v>
      </c>
    </row>
    <row r="9337" spans="21:34" x14ac:dyDescent="0.25">
      <c r="U9337">
        <v>9336</v>
      </c>
      <c r="V9337">
        <v>15739123</v>
      </c>
      <c r="W9337" t="s">
        <v>2215</v>
      </c>
      <c r="X9337">
        <v>737</v>
      </c>
      <c r="Y9337" t="s">
        <v>378</v>
      </c>
      <c r="Z9337" t="s">
        <v>436</v>
      </c>
      <c r="AA9337">
        <v>50</v>
      </c>
      <c r="AB9337">
        <v>4</v>
      </c>
      <c r="AC9337">
        <v>127552.85</v>
      </c>
      <c r="AD9337">
        <v>2</v>
      </c>
      <c r="AE9337">
        <v>1</v>
      </c>
      <c r="AF9337">
        <v>0</v>
      </c>
      <c r="AG9337">
        <v>4225.1099999999997</v>
      </c>
      <c r="AH9337">
        <v>0</v>
      </c>
    </row>
    <row r="9338" spans="21:34" x14ac:dyDescent="0.25">
      <c r="U9338">
        <v>9337</v>
      </c>
      <c r="V9338">
        <v>15594450</v>
      </c>
      <c r="W9338" t="s">
        <v>2321</v>
      </c>
      <c r="X9338">
        <v>695</v>
      </c>
      <c r="Y9338" t="s">
        <v>374</v>
      </c>
      <c r="Z9338" t="s">
        <v>436</v>
      </c>
      <c r="AA9338">
        <v>49</v>
      </c>
      <c r="AB9338">
        <v>9</v>
      </c>
      <c r="AC9338">
        <v>159458.53</v>
      </c>
      <c r="AD9338">
        <v>1</v>
      </c>
      <c r="AE9338">
        <v>1</v>
      </c>
      <c r="AF9338">
        <v>0</v>
      </c>
      <c r="AG9338">
        <v>135841.35</v>
      </c>
      <c r="AH9338">
        <v>0</v>
      </c>
    </row>
    <row r="9339" spans="21:34" x14ac:dyDescent="0.25">
      <c r="U9339">
        <v>9338</v>
      </c>
      <c r="V9339">
        <v>15797751</v>
      </c>
      <c r="W9339" t="s">
        <v>989</v>
      </c>
      <c r="X9339">
        <v>466</v>
      </c>
      <c r="Y9339" t="s">
        <v>378</v>
      </c>
      <c r="Z9339" t="s">
        <v>437</v>
      </c>
      <c r="AA9339">
        <v>47</v>
      </c>
      <c r="AB9339">
        <v>5</v>
      </c>
      <c r="AC9339">
        <v>102085.72</v>
      </c>
      <c r="AD9339">
        <v>1</v>
      </c>
      <c r="AE9339">
        <v>1</v>
      </c>
      <c r="AF9339">
        <v>1</v>
      </c>
      <c r="AG9339">
        <v>183536.24</v>
      </c>
      <c r="AH9339">
        <v>1</v>
      </c>
    </row>
    <row r="9340" spans="21:34" x14ac:dyDescent="0.25">
      <c r="U9340">
        <v>9339</v>
      </c>
      <c r="V9340">
        <v>15691543</v>
      </c>
      <c r="W9340" t="s">
        <v>3476</v>
      </c>
      <c r="X9340">
        <v>558</v>
      </c>
      <c r="Y9340" t="s">
        <v>378</v>
      </c>
      <c r="Z9340" t="s">
        <v>436</v>
      </c>
      <c r="AA9340">
        <v>58</v>
      </c>
      <c r="AB9340">
        <v>2</v>
      </c>
      <c r="AC9340">
        <v>142537.18</v>
      </c>
      <c r="AD9340">
        <v>1</v>
      </c>
      <c r="AE9340">
        <v>1</v>
      </c>
      <c r="AF9340">
        <v>1</v>
      </c>
      <c r="AG9340">
        <v>88791.83</v>
      </c>
      <c r="AH9340">
        <v>0</v>
      </c>
    </row>
    <row r="9341" spans="21:34" x14ac:dyDescent="0.25">
      <c r="U9341">
        <v>9340</v>
      </c>
      <c r="V9341">
        <v>15722845</v>
      </c>
      <c r="W9341" t="s">
        <v>3477</v>
      </c>
      <c r="X9341">
        <v>665</v>
      </c>
      <c r="Y9341" t="s">
        <v>376</v>
      </c>
      <c r="Z9341" t="s">
        <v>436</v>
      </c>
      <c r="AA9341">
        <v>29</v>
      </c>
      <c r="AB9341">
        <v>1</v>
      </c>
      <c r="AC9341">
        <v>182781.74</v>
      </c>
      <c r="AD9341">
        <v>2</v>
      </c>
      <c r="AE9341">
        <v>1</v>
      </c>
      <c r="AF9341">
        <v>1</v>
      </c>
      <c r="AG9341">
        <v>63732.9</v>
      </c>
      <c r="AH9341">
        <v>0</v>
      </c>
    </row>
    <row r="9342" spans="21:34" x14ac:dyDescent="0.25">
      <c r="U9342">
        <v>9341</v>
      </c>
      <c r="V9342">
        <v>15605804</v>
      </c>
      <c r="W9342" t="s">
        <v>680</v>
      </c>
      <c r="X9342">
        <v>737</v>
      </c>
      <c r="Y9342" t="s">
        <v>374</v>
      </c>
      <c r="Z9342" t="s">
        <v>436</v>
      </c>
      <c r="AA9342">
        <v>45</v>
      </c>
      <c r="AB9342">
        <v>10</v>
      </c>
      <c r="AC9342">
        <v>0</v>
      </c>
      <c r="AD9342">
        <v>2</v>
      </c>
      <c r="AE9342">
        <v>1</v>
      </c>
      <c r="AF9342">
        <v>0</v>
      </c>
      <c r="AG9342">
        <v>1364.54</v>
      </c>
      <c r="AH9342">
        <v>0</v>
      </c>
    </row>
    <row r="9343" spans="21:34" x14ac:dyDescent="0.25">
      <c r="U9343">
        <v>9342</v>
      </c>
      <c r="V9343">
        <v>15702061</v>
      </c>
      <c r="W9343" t="s">
        <v>1016</v>
      </c>
      <c r="X9343">
        <v>654</v>
      </c>
      <c r="Y9343" t="s">
        <v>374</v>
      </c>
      <c r="Z9343" t="s">
        <v>436</v>
      </c>
      <c r="AA9343">
        <v>29</v>
      </c>
      <c r="AB9343">
        <v>7</v>
      </c>
      <c r="AC9343">
        <v>0</v>
      </c>
      <c r="AD9343">
        <v>2</v>
      </c>
      <c r="AE9343">
        <v>1</v>
      </c>
      <c r="AF9343">
        <v>1</v>
      </c>
      <c r="AG9343">
        <v>149184.15</v>
      </c>
      <c r="AH9343">
        <v>0</v>
      </c>
    </row>
    <row r="9344" spans="21:34" x14ac:dyDescent="0.25">
      <c r="U9344">
        <v>9343</v>
      </c>
      <c r="V9344">
        <v>15694321</v>
      </c>
      <c r="W9344" t="s">
        <v>1405</v>
      </c>
      <c r="X9344">
        <v>619</v>
      </c>
      <c r="Y9344" t="s">
        <v>374</v>
      </c>
      <c r="Z9344" t="s">
        <v>437</v>
      </c>
      <c r="AA9344">
        <v>28</v>
      </c>
      <c r="AB9344">
        <v>3</v>
      </c>
      <c r="AC9344">
        <v>0</v>
      </c>
      <c r="AD9344">
        <v>2</v>
      </c>
      <c r="AE9344">
        <v>1</v>
      </c>
      <c r="AF9344">
        <v>0</v>
      </c>
      <c r="AG9344">
        <v>53394.12</v>
      </c>
      <c r="AH9344">
        <v>0</v>
      </c>
    </row>
    <row r="9345" spans="21:34" x14ac:dyDescent="0.25">
      <c r="U9345">
        <v>9344</v>
      </c>
      <c r="V9345">
        <v>15798749</v>
      </c>
      <c r="W9345" t="s">
        <v>904</v>
      </c>
      <c r="X9345">
        <v>845</v>
      </c>
      <c r="Y9345" t="s">
        <v>378</v>
      </c>
      <c r="Z9345" t="s">
        <v>437</v>
      </c>
      <c r="AA9345">
        <v>43</v>
      </c>
      <c r="AB9345">
        <v>3</v>
      </c>
      <c r="AC9345">
        <v>152063.59</v>
      </c>
      <c r="AD9345">
        <v>2</v>
      </c>
      <c r="AE9345">
        <v>1</v>
      </c>
      <c r="AF9345">
        <v>0</v>
      </c>
      <c r="AG9345">
        <v>97910.06</v>
      </c>
      <c r="AH9345">
        <v>0</v>
      </c>
    </row>
    <row r="9346" spans="21:34" x14ac:dyDescent="0.25">
      <c r="U9346">
        <v>9345</v>
      </c>
      <c r="V9346">
        <v>15720050</v>
      </c>
      <c r="W9346" t="s">
        <v>2726</v>
      </c>
      <c r="X9346">
        <v>727</v>
      </c>
      <c r="Y9346" t="s">
        <v>374</v>
      </c>
      <c r="Z9346" t="s">
        <v>437</v>
      </c>
      <c r="AA9346">
        <v>28</v>
      </c>
      <c r="AB9346">
        <v>2</v>
      </c>
      <c r="AC9346">
        <v>110997.75999999999</v>
      </c>
      <c r="AD9346">
        <v>1</v>
      </c>
      <c r="AE9346">
        <v>1</v>
      </c>
      <c r="AF9346">
        <v>0</v>
      </c>
      <c r="AG9346">
        <v>101433.76</v>
      </c>
      <c r="AH9346">
        <v>0</v>
      </c>
    </row>
    <row r="9347" spans="21:34" x14ac:dyDescent="0.25">
      <c r="U9347">
        <v>9346</v>
      </c>
      <c r="V9347">
        <v>15758048</v>
      </c>
      <c r="W9347" t="s">
        <v>1679</v>
      </c>
      <c r="X9347">
        <v>582</v>
      </c>
      <c r="Y9347" t="s">
        <v>374</v>
      </c>
      <c r="Z9347" t="s">
        <v>436</v>
      </c>
      <c r="AA9347">
        <v>50</v>
      </c>
      <c r="AB9347">
        <v>2</v>
      </c>
      <c r="AC9347">
        <v>148942</v>
      </c>
      <c r="AD9347">
        <v>1</v>
      </c>
      <c r="AE9347">
        <v>1</v>
      </c>
      <c r="AF9347">
        <v>1</v>
      </c>
      <c r="AG9347">
        <v>116944.3</v>
      </c>
      <c r="AH9347">
        <v>0</v>
      </c>
    </row>
    <row r="9348" spans="21:34" x14ac:dyDescent="0.25">
      <c r="U9348">
        <v>9347</v>
      </c>
      <c r="V9348">
        <v>15805681</v>
      </c>
      <c r="W9348" t="s">
        <v>2043</v>
      </c>
      <c r="X9348">
        <v>716</v>
      </c>
      <c r="Y9348" t="s">
        <v>374</v>
      </c>
      <c r="Z9348" t="s">
        <v>436</v>
      </c>
      <c r="AA9348">
        <v>41</v>
      </c>
      <c r="AB9348">
        <v>9</v>
      </c>
      <c r="AC9348">
        <v>0</v>
      </c>
      <c r="AD9348">
        <v>1</v>
      </c>
      <c r="AE9348">
        <v>1</v>
      </c>
      <c r="AF9348">
        <v>1</v>
      </c>
      <c r="AG9348">
        <v>113267.48</v>
      </c>
      <c r="AH9348">
        <v>0</v>
      </c>
    </row>
    <row r="9349" spans="21:34" x14ac:dyDescent="0.25">
      <c r="U9349">
        <v>9348</v>
      </c>
      <c r="V9349">
        <v>15802809</v>
      </c>
      <c r="W9349" t="s">
        <v>3478</v>
      </c>
      <c r="X9349">
        <v>660</v>
      </c>
      <c r="Y9349" t="s">
        <v>376</v>
      </c>
      <c r="Z9349" t="s">
        <v>437</v>
      </c>
      <c r="AA9349">
        <v>36</v>
      </c>
      <c r="AB9349">
        <v>0</v>
      </c>
      <c r="AC9349">
        <v>84438.57</v>
      </c>
      <c r="AD9349">
        <v>1</v>
      </c>
      <c r="AE9349">
        <v>1</v>
      </c>
      <c r="AF9349">
        <v>1</v>
      </c>
      <c r="AG9349">
        <v>181449.51</v>
      </c>
      <c r="AH9349">
        <v>0</v>
      </c>
    </row>
    <row r="9350" spans="21:34" x14ac:dyDescent="0.25">
      <c r="U9350">
        <v>9349</v>
      </c>
      <c r="V9350">
        <v>15807239</v>
      </c>
      <c r="W9350" t="s">
        <v>931</v>
      </c>
      <c r="X9350">
        <v>664</v>
      </c>
      <c r="Y9350" t="s">
        <v>374</v>
      </c>
      <c r="Z9350" t="s">
        <v>437</v>
      </c>
      <c r="AA9350">
        <v>34</v>
      </c>
      <c r="AB9350">
        <v>7</v>
      </c>
      <c r="AC9350">
        <v>93920.47</v>
      </c>
      <c r="AD9350">
        <v>1</v>
      </c>
      <c r="AE9350">
        <v>0</v>
      </c>
      <c r="AF9350">
        <v>0</v>
      </c>
      <c r="AG9350">
        <v>179913.98</v>
      </c>
      <c r="AH9350">
        <v>0</v>
      </c>
    </row>
    <row r="9351" spans="21:34" x14ac:dyDescent="0.25">
      <c r="U9351">
        <v>9350</v>
      </c>
      <c r="V9351">
        <v>15749093</v>
      </c>
      <c r="W9351" t="s">
        <v>1872</v>
      </c>
      <c r="X9351">
        <v>801</v>
      </c>
      <c r="Y9351" t="s">
        <v>374</v>
      </c>
      <c r="Z9351" t="s">
        <v>436</v>
      </c>
      <c r="AA9351">
        <v>43</v>
      </c>
      <c r="AB9351">
        <v>4</v>
      </c>
      <c r="AC9351">
        <v>158713.07999999999</v>
      </c>
      <c r="AD9351">
        <v>2</v>
      </c>
      <c r="AE9351">
        <v>0</v>
      </c>
      <c r="AF9351">
        <v>0</v>
      </c>
      <c r="AG9351">
        <v>98586.14</v>
      </c>
      <c r="AH9351">
        <v>0</v>
      </c>
    </row>
    <row r="9352" spans="21:34" x14ac:dyDescent="0.25">
      <c r="U9352">
        <v>9351</v>
      </c>
      <c r="V9352">
        <v>15689344</v>
      </c>
      <c r="W9352" t="s">
        <v>3411</v>
      </c>
      <c r="X9352">
        <v>615</v>
      </c>
      <c r="Y9352" t="s">
        <v>376</v>
      </c>
      <c r="Z9352" t="s">
        <v>436</v>
      </c>
      <c r="AA9352">
        <v>42</v>
      </c>
      <c r="AB9352">
        <v>4</v>
      </c>
      <c r="AC9352">
        <v>0</v>
      </c>
      <c r="AD9352">
        <v>3</v>
      </c>
      <c r="AE9352">
        <v>0</v>
      </c>
      <c r="AF9352">
        <v>1</v>
      </c>
      <c r="AG9352">
        <v>120321.09</v>
      </c>
      <c r="AH9352">
        <v>0</v>
      </c>
    </row>
    <row r="9353" spans="21:34" x14ac:dyDescent="0.25">
      <c r="U9353">
        <v>9352</v>
      </c>
      <c r="V9353">
        <v>15606076</v>
      </c>
      <c r="W9353" t="s">
        <v>1437</v>
      </c>
      <c r="X9353">
        <v>718</v>
      </c>
      <c r="Y9353" t="s">
        <v>378</v>
      </c>
      <c r="Z9353" t="s">
        <v>436</v>
      </c>
      <c r="AA9353">
        <v>63</v>
      </c>
      <c r="AB9353">
        <v>7</v>
      </c>
      <c r="AC9353">
        <v>123204.88</v>
      </c>
      <c r="AD9353">
        <v>1</v>
      </c>
      <c r="AE9353">
        <v>1</v>
      </c>
      <c r="AF9353">
        <v>1</v>
      </c>
      <c r="AG9353">
        <v>100538.8</v>
      </c>
      <c r="AH9353">
        <v>0</v>
      </c>
    </row>
    <row r="9354" spans="21:34" x14ac:dyDescent="0.25">
      <c r="U9354">
        <v>9353</v>
      </c>
      <c r="V9354">
        <v>15610090</v>
      </c>
      <c r="W9354" t="s">
        <v>1093</v>
      </c>
      <c r="X9354">
        <v>667</v>
      </c>
      <c r="Y9354" t="s">
        <v>374</v>
      </c>
      <c r="Z9354" t="s">
        <v>436</v>
      </c>
      <c r="AA9354">
        <v>40</v>
      </c>
      <c r="AB9354">
        <v>8</v>
      </c>
      <c r="AC9354">
        <v>72945.289999999994</v>
      </c>
      <c r="AD9354">
        <v>2</v>
      </c>
      <c r="AE9354">
        <v>1</v>
      </c>
      <c r="AF9354">
        <v>0</v>
      </c>
      <c r="AG9354">
        <v>98931.5</v>
      </c>
      <c r="AH9354">
        <v>0</v>
      </c>
    </row>
    <row r="9355" spans="21:34" x14ac:dyDescent="0.25">
      <c r="U9355">
        <v>9354</v>
      </c>
      <c r="V9355">
        <v>15693926</v>
      </c>
      <c r="W9355" t="s">
        <v>1370</v>
      </c>
      <c r="X9355">
        <v>670</v>
      </c>
      <c r="Y9355" t="s">
        <v>376</v>
      </c>
      <c r="Z9355" t="s">
        <v>436</v>
      </c>
      <c r="AA9355">
        <v>37</v>
      </c>
      <c r="AB9355">
        <v>0</v>
      </c>
      <c r="AC9355">
        <v>178742.71</v>
      </c>
      <c r="AD9355">
        <v>1</v>
      </c>
      <c r="AE9355">
        <v>1</v>
      </c>
      <c r="AF9355">
        <v>1</v>
      </c>
      <c r="AG9355">
        <v>194493.57</v>
      </c>
      <c r="AH9355">
        <v>0</v>
      </c>
    </row>
    <row r="9356" spans="21:34" x14ac:dyDescent="0.25">
      <c r="U9356">
        <v>9355</v>
      </c>
      <c r="V9356">
        <v>15791501</v>
      </c>
      <c r="W9356" t="s">
        <v>3103</v>
      </c>
      <c r="X9356">
        <v>590</v>
      </c>
      <c r="Y9356" t="s">
        <v>374</v>
      </c>
      <c r="Z9356" t="s">
        <v>436</v>
      </c>
      <c r="AA9356">
        <v>43</v>
      </c>
      <c r="AB9356">
        <v>8</v>
      </c>
      <c r="AC9356">
        <v>0</v>
      </c>
      <c r="AD9356">
        <v>2</v>
      </c>
      <c r="AE9356">
        <v>1</v>
      </c>
      <c r="AF9356">
        <v>1</v>
      </c>
      <c r="AG9356">
        <v>143628.31</v>
      </c>
      <c r="AH9356">
        <v>0</v>
      </c>
    </row>
    <row r="9357" spans="21:34" x14ac:dyDescent="0.25">
      <c r="U9357">
        <v>9356</v>
      </c>
      <c r="V9357">
        <v>15621870</v>
      </c>
      <c r="W9357" t="s">
        <v>804</v>
      </c>
      <c r="X9357">
        <v>739</v>
      </c>
      <c r="Y9357" t="s">
        <v>376</v>
      </c>
      <c r="Z9357" t="s">
        <v>437</v>
      </c>
      <c r="AA9357">
        <v>40</v>
      </c>
      <c r="AB9357">
        <v>8</v>
      </c>
      <c r="AC9357">
        <v>0</v>
      </c>
      <c r="AD9357">
        <v>1</v>
      </c>
      <c r="AE9357">
        <v>1</v>
      </c>
      <c r="AF9357">
        <v>0</v>
      </c>
      <c r="AG9357">
        <v>167030.51</v>
      </c>
      <c r="AH9357">
        <v>0</v>
      </c>
    </row>
    <row r="9358" spans="21:34" x14ac:dyDescent="0.25">
      <c r="U9358">
        <v>9357</v>
      </c>
      <c r="V9358">
        <v>15734711</v>
      </c>
      <c r="W9358" t="s">
        <v>1140</v>
      </c>
      <c r="X9358">
        <v>373</v>
      </c>
      <c r="Y9358" t="s">
        <v>374</v>
      </c>
      <c r="Z9358" t="s">
        <v>436</v>
      </c>
      <c r="AA9358">
        <v>42</v>
      </c>
      <c r="AB9358">
        <v>7</v>
      </c>
      <c r="AC9358">
        <v>0</v>
      </c>
      <c r="AD9358">
        <v>1</v>
      </c>
      <c r="AE9358">
        <v>1</v>
      </c>
      <c r="AF9358">
        <v>0</v>
      </c>
      <c r="AG9358">
        <v>77786.37</v>
      </c>
      <c r="AH9358">
        <v>1</v>
      </c>
    </row>
    <row r="9359" spans="21:34" x14ac:dyDescent="0.25">
      <c r="U9359">
        <v>9358</v>
      </c>
      <c r="V9359">
        <v>15814405</v>
      </c>
      <c r="W9359" t="s">
        <v>1079</v>
      </c>
      <c r="X9359">
        <v>418</v>
      </c>
      <c r="Y9359" t="s">
        <v>374</v>
      </c>
      <c r="Z9359" t="s">
        <v>437</v>
      </c>
      <c r="AA9359">
        <v>46</v>
      </c>
      <c r="AB9359">
        <v>9</v>
      </c>
      <c r="AC9359">
        <v>0</v>
      </c>
      <c r="AD9359">
        <v>1</v>
      </c>
      <c r="AE9359">
        <v>1</v>
      </c>
      <c r="AF9359">
        <v>1</v>
      </c>
      <c r="AG9359">
        <v>81014.5</v>
      </c>
      <c r="AH9359">
        <v>1</v>
      </c>
    </row>
    <row r="9360" spans="21:34" x14ac:dyDescent="0.25">
      <c r="U9360">
        <v>9359</v>
      </c>
      <c r="V9360">
        <v>15729359</v>
      </c>
      <c r="W9360" t="s">
        <v>1157</v>
      </c>
      <c r="X9360">
        <v>837</v>
      </c>
      <c r="Y9360" t="s">
        <v>374</v>
      </c>
      <c r="Z9360" t="s">
        <v>437</v>
      </c>
      <c r="AA9360">
        <v>29</v>
      </c>
      <c r="AB9360">
        <v>9</v>
      </c>
      <c r="AC9360">
        <v>0</v>
      </c>
      <c r="AD9360">
        <v>2</v>
      </c>
      <c r="AE9360">
        <v>1</v>
      </c>
      <c r="AF9360">
        <v>1</v>
      </c>
      <c r="AG9360">
        <v>41866.26</v>
      </c>
      <c r="AH9360">
        <v>0</v>
      </c>
    </row>
    <row r="9361" spans="21:34" x14ac:dyDescent="0.25">
      <c r="U9361">
        <v>9360</v>
      </c>
      <c r="V9361">
        <v>15606944</v>
      </c>
      <c r="W9361" t="s">
        <v>1168</v>
      </c>
      <c r="X9361">
        <v>645</v>
      </c>
      <c r="Y9361" t="s">
        <v>378</v>
      </c>
      <c r="Z9361" t="s">
        <v>436</v>
      </c>
      <c r="AA9361">
        <v>43</v>
      </c>
      <c r="AB9361">
        <v>9</v>
      </c>
      <c r="AC9361">
        <v>140121.17000000001</v>
      </c>
      <c r="AD9361">
        <v>1</v>
      </c>
      <c r="AE9361">
        <v>1</v>
      </c>
      <c r="AF9361">
        <v>0</v>
      </c>
      <c r="AG9361">
        <v>11302.7</v>
      </c>
      <c r="AH9361">
        <v>1</v>
      </c>
    </row>
    <row r="9362" spans="21:34" x14ac:dyDescent="0.25">
      <c r="U9362">
        <v>9361</v>
      </c>
      <c r="V9362">
        <v>15671934</v>
      </c>
      <c r="W9362" t="s">
        <v>3479</v>
      </c>
      <c r="X9362">
        <v>552</v>
      </c>
      <c r="Y9362" t="s">
        <v>378</v>
      </c>
      <c r="Z9362" t="s">
        <v>436</v>
      </c>
      <c r="AA9362">
        <v>39</v>
      </c>
      <c r="AB9362">
        <v>2</v>
      </c>
      <c r="AC9362">
        <v>132906.88</v>
      </c>
      <c r="AD9362">
        <v>1</v>
      </c>
      <c r="AE9362">
        <v>0</v>
      </c>
      <c r="AF9362">
        <v>1</v>
      </c>
      <c r="AG9362">
        <v>149384.43</v>
      </c>
      <c r="AH9362">
        <v>0</v>
      </c>
    </row>
    <row r="9363" spans="21:34" x14ac:dyDescent="0.25">
      <c r="U9363">
        <v>9362</v>
      </c>
      <c r="V9363">
        <v>15641773</v>
      </c>
      <c r="W9363" t="s">
        <v>1856</v>
      </c>
      <c r="X9363">
        <v>580</v>
      </c>
      <c r="Y9363" t="s">
        <v>378</v>
      </c>
      <c r="Z9363" t="s">
        <v>436</v>
      </c>
      <c r="AA9363">
        <v>45</v>
      </c>
      <c r="AB9363">
        <v>2</v>
      </c>
      <c r="AC9363">
        <v>179334.83</v>
      </c>
      <c r="AD9363">
        <v>2</v>
      </c>
      <c r="AE9363">
        <v>1</v>
      </c>
      <c r="AF9363">
        <v>1</v>
      </c>
      <c r="AG9363">
        <v>169303.65</v>
      </c>
      <c r="AH9363">
        <v>0</v>
      </c>
    </row>
    <row r="9364" spans="21:34" x14ac:dyDescent="0.25">
      <c r="U9364">
        <v>9363</v>
      </c>
      <c r="V9364">
        <v>15701972</v>
      </c>
      <c r="W9364" t="s">
        <v>748</v>
      </c>
      <c r="X9364">
        <v>684</v>
      </c>
      <c r="Y9364" t="s">
        <v>374</v>
      </c>
      <c r="Z9364" t="s">
        <v>436</v>
      </c>
      <c r="AA9364">
        <v>35</v>
      </c>
      <c r="AB9364">
        <v>3</v>
      </c>
      <c r="AC9364">
        <v>137179.39000000001</v>
      </c>
      <c r="AD9364">
        <v>1</v>
      </c>
      <c r="AE9364">
        <v>1</v>
      </c>
      <c r="AF9364">
        <v>1</v>
      </c>
      <c r="AG9364">
        <v>37264.11</v>
      </c>
      <c r="AH9364">
        <v>0</v>
      </c>
    </row>
    <row r="9365" spans="21:34" x14ac:dyDescent="0.25">
      <c r="U9365">
        <v>9364</v>
      </c>
      <c r="V9365">
        <v>15749114</v>
      </c>
      <c r="W9365" t="s">
        <v>1780</v>
      </c>
      <c r="X9365">
        <v>634</v>
      </c>
      <c r="Y9365" t="s">
        <v>376</v>
      </c>
      <c r="Z9365" t="s">
        <v>436</v>
      </c>
      <c r="AA9365">
        <v>35</v>
      </c>
      <c r="AB9365">
        <v>3</v>
      </c>
      <c r="AC9365">
        <v>0</v>
      </c>
      <c r="AD9365">
        <v>2</v>
      </c>
      <c r="AE9365">
        <v>1</v>
      </c>
      <c r="AF9365">
        <v>1</v>
      </c>
      <c r="AG9365">
        <v>19515.48</v>
      </c>
      <c r="AH9365">
        <v>0</v>
      </c>
    </row>
    <row r="9366" spans="21:34" x14ac:dyDescent="0.25">
      <c r="U9366">
        <v>9365</v>
      </c>
      <c r="V9366">
        <v>15780362</v>
      </c>
      <c r="W9366" t="s">
        <v>1450</v>
      </c>
      <c r="X9366">
        <v>607</v>
      </c>
      <c r="Y9366" t="s">
        <v>374</v>
      </c>
      <c r="Z9366" t="s">
        <v>437</v>
      </c>
      <c r="AA9366">
        <v>49</v>
      </c>
      <c r="AB9366">
        <v>9</v>
      </c>
      <c r="AC9366">
        <v>119960.29</v>
      </c>
      <c r="AD9366">
        <v>2</v>
      </c>
      <c r="AE9366">
        <v>1</v>
      </c>
      <c r="AF9366">
        <v>0</v>
      </c>
      <c r="AG9366">
        <v>103068.22</v>
      </c>
      <c r="AH9366">
        <v>0</v>
      </c>
    </row>
    <row r="9367" spans="21:34" x14ac:dyDescent="0.25">
      <c r="U9367">
        <v>9366</v>
      </c>
      <c r="V9367">
        <v>15753229</v>
      </c>
      <c r="W9367" t="s">
        <v>1018</v>
      </c>
      <c r="X9367">
        <v>802</v>
      </c>
      <c r="Y9367" t="s">
        <v>374</v>
      </c>
      <c r="Z9367" t="s">
        <v>436</v>
      </c>
      <c r="AA9367">
        <v>29</v>
      </c>
      <c r="AB9367">
        <v>9</v>
      </c>
      <c r="AC9367">
        <v>127414.55</v>
      </c>
      <c r="AD9367">
        <v>1</v>
      </c>
      <c r="AE9367">
        <v>1</v>
      </c>
      <c r="AF9367">
        <v>1</v>
      </c>
      <c r="AG9367">
        <v>134459.12</v>
      </c>
      <c r="AH9367">
        <v>0</v>
      </c>
    </row>
    <row r="9368" spans="21:34" x14ac:dyDescent="0.25">
      <c r="U9368">
        <v>9367</v>
      </c>
      <c r="V9368">
        <v>15656009</v>
      </c>
      <c r="W9368" t="s">
        <v>848</v>
      </c>
      <c r="X9368">
        <v>736</v>
      </c>
      <c r="Y9368" t="s">
        <v>374</v>
      </c>
      <c r="Z9368" t="s">
        <v>437</v>
      </c>
      <c r="AA9368">
        <v>36</v>
      </c>
      <c r="AB9368">
        <v>6</v>
      </c>
      <c r="AC9368">
        <v>0</v>
      </c>
      <c r="AD9368">
        <v>1</v>
      </c>
      <c r="AE9368">
        <v>1</v>
      </c>
      <c r="AF9368">
        <v>0</v>
      </c>
      <c r="AG9368">
        <v>70496.66</v>
      </c>
      <c r="AH9368">
        <v>0</v>
      </c>
    </row>
    <row r="9369" spans="21:34" x14ac:dyDescent="0.25">
      <c r="U9369">
        <v>9368</v>
      </c>
      <c r="V9369">
        <v>15785024</v>
      </c>
      <c r="W9369" t="s">
        <v>1652</v>
      </c>
      <c r="X9369">
        <v>629</v>
      </c>
      <c r="Y9369" t="s">
        <v>374</v>
      </c>
      <c r="Z9369" t="s">
        <v>437</v>
      </c>
      <c r="AA9369">
        <v>40</v>
      </c>
      <c r="AB9369">
        <v>9</v>
      </c>
      <c r="AC9369">
        <v>137409.19</v>
      </c>
      <c r="AD9369">
        <v>1</v>
      </c>
      <c r="AE9369">
        <v>1</v>
      </c>
      <c r="AF9369">
        <v>0</v>
      </c>
      <c r="AG9369">
        <v>175877.7</v>
      </c>
      <c r="AH9369">
        <v>1</v>
      </c>
    </row>
    <row r="9370" spans="21:34" x14ac:dyDescent="0.25">
      <c r="U9370">
        <v>9369</v>
      </c>
      <c r="V9370">
        <v>15670492</v>
      </c>
      <c r="W9370" t="s">
        <v>929</v>
      </c>
      <c r="X9370">
        <v>737</v>
      </c>
      <c r="Y9370" t="s">
        <v>374</v>
      </c>
      <c r="Z9370" t="s">
        <v>436</v>
      </c>
      <c r="AA9370">
        <v>28</v>
      </c>
      <c r="AB9370">
        <v>8</v>
      </c>
      <c r="AC9370">
        <v>0</v>
      </c>
      <c r="AD9370">
        <v>2</v>
      </c>
      <c r="AE9370">
        <v>1</v>
      </c>
      <c r="AF9370">
        <v>0</v>
      </c>
      <c r="AG9370">
        <v>106390.01</v>
      </c>
      <c r="AH9370">
        <v>0</v>
      </c>
    </row>
    <row r="9371" spans="21:34" x14ac:dyDescent="0.25">
      <c r="U9371">
        <v>9370</v>
      </c>
      <c r="V9371">
        <v>15795458</v>
      </c>
      <c r="W9371" t="s">
        <v>1147</v>
      </c>
      <c r="X9371">
        <v>718</v>
      </c>
      <c r="Y9371" t="s">
        <v>376</v>
      </c>
      <c r="Z9371" t="s">
        <v>437</v>
      </c>
      <c r="AA9371">
        <v>39</v>
      </c>
      <c r="AB9371">
        <v>2</v>
      </c>
      <c r="AC9371">
        <v>0</v>
      </c>
      <c r="AD9371">
        <v>1</v>
      </c>
      <c r="AE9371">
        <v>1</v>
      </c>
      <c r="AF9371">
        <v>1</v>
      </c>
      <c r="AG9371">
        <v>52138.49</v>
      </c>
      <c r="AH9371">
        <v>0</v>
      </c>
    </row>
    <row r="9372" spans="21:34" x14ac:dyDescent="0.25">
      <c r="U9372">
        <v>9371</v>
      </c>
      <c r="V9372">
        <v>15732438</v>
      </c>
      <c r="W9372" t="s">
        <v>984</v>
      </c>
      <c r="X9372">
        <v>561</v>
      </c>
      <c r="Y9372" t="s">
        <v>374</v>
      </c>
      <c r="Z9372" t="s">
        <v>436</v>
      </c>
      <c r="AA9372">
        <v>43</v>
      </c>
      <c r="AB9372">
        <v>4</v>
      </c>
      <c r="AC9372">
        <v>0</v>
      </c>
      <c r="AD9372">
        <v>4</v>
      </c>
      <c r="AE9372">
        <v>0</v>
      </c>
      <c r="AF9372">
        <v>0</v>
      </c>
      <c r="AG9372">
        <v>18522.91</v>
      </c>
      <c r="AH9372">
        <v>1</v>
      </c>
    </row>
    <row r="9373" spans="21:34" x14ac:dyDescent="0.25">
      <c r="U9373">
        <v>9372</v>
      </c>
      <c r="V9373">
        <v>15781987</v>
      </c>
      <c r="W9373" t="s">
        <v>2255</v>
      </c>
      <c r="X9373">
        <v>641</v>
      </c>
      <c r="Y9373" t="s">
        <v>374</v>
      </c>
      <c r="Z9373" t="s">
        <v>436</v>
      </c>
      <c r="AA9373">
        <v>31</v>
      </c>
      <c r="AB9373">
        <v>9</v>
      </c>
      <c r="AC9373">
        <v>112494.99</v>
      </c>
      <c r="AD9373">
        <v>1</v>
      </c>
      <c r="AE9373">
        <v>1</v>
      </c>
      <c r="AF9373">
        <v>1</v>
      </c>
      <c r="AG9373">
        <v>32231.599999999999</v>
      </c>
      <c r="AH9373">
        <v>0</v>
      </c>
    </row>
    <row r="9374" spans="21:34" x14ac:dyDescent="0.25">
      <c r="U9374">
        <v>9373</v>
      </c>
      <c r="V9374">
        <v>15775826</v>
      </c>
      <c r="W9374" t="s">
        <v>1415</v>
      </c>
      <c r="X9374">
        <v>677</v>
      </c>
      <c r="Y9374" t="s">
        <v>374</v>
      </c>
      <c r="Z9374" t="s">
        <v>436</v>
      </c>
      <c r="AA9374">
        <v>30</v>
      </c>
      <c r="AB9374">
        <v>1</v>
      </c>
      <c r="AC9374">
        <v>78133.149999999994</v>
      </c>
      <c r="AD9374">
        <v>1</v>
      </c>
      <c r="AE9374">
        <v>0</v>
      </c>
      <c r="AF9374">
        <v>1</v>
      </c>
      <c r="AG9374">
        <v>174225.88</v>
      </c>
      <c r="AH9374">
        <v>0</v>
      </c>
    </row>
    <row r="9375" spans="21:34" x14ac:dyDescent="0.25">
      <c r="U9375">
        <v>9374</v>
      </c>
      <c r="V9375">
        <v>15807457</v>
      </c>
      <c r="W9375" t="s">
        <v>3334</v>
      </c>
      <c r="X9375">
        <v>641</v>
      </c>
      <c r="Y9375" t="s">
        <v>376</v>
      </c>
      <c r="Z9375" t="s">
        <v>437</v>
      </c>
      <c r="AA9375">
        <v>36</v>
      </c>
      <c r="AB9375">
        <v>1</v>
      </c>
      <c r="AC9375">
        <v>0</v>
      </c>
      <c r="AD9375">
        <v>2</v>
      </c>
      <c r="AE9375">
        <v>1</v>
      </c>
      <c r="AF9375">
        <v>0</v>
      </c>
      <c r="AG9375">
        <v>102021.39</v>
      </c>
      <c r="AH9375">
        <v>0</v>
      </c>
    </row>
    <row r="9376" spans="21:34" x14ac:dyDescent="0.25">
      <c r="U9376">
        <v>9375</v>
      </c>
      <c r="V9376">
        <v>15632538</v>
      </c>
      <c r="W9376" t="s">
        <v>680</v>
      </c>
      <c r="X9376">
        <v>658</v>
      </c>
      <c r="Y9376" t="s">
        <v>376</v>
      </c>
      <c r="Z9376" t="s">
        <v>437</v>
      </c>
      <c r="AA9376">
        <v>32</v>
      </c>
      <c r="AB9376">
        <v>5</v>
      </c>
      <c r="AC9376">
        <v>145553.07</v>
      </c>
      <c r="AD9376">
        <v>1</v>
      </c>
      <c r="AE9376">
        <v>1</v>
      </c>
      <c r="AF9376">
        <v>1</v>
      </c>
      <c r="AG9376">
        <v>31484.76</v>
      </c>
      <c r="AH9376">
        <v>0</v>
      </c>
    </row>
    <row r="9377" spans="21:34" x14ac:dyDescent="0.25">
      <c r="U9377">
        <v>9376</v>
      </c>
      <c r="V9377">
        <v>15641389</v>
      </c>
      <c r="W9377" t="s">
        <v>1251</v>
      </c>
      <c r="X9377">
        <v>659</v>
      </c>
      <c r="Y9377" t="s">
        <v>378</v>
      </c>
      <c r="Z9377" t="s">
        <v>436</v>
      </c>
      <c r="AA9377">
        <v>48</v>
      </c>
      <c r="AB9377">
        <v>4</v>
      </c>
      <c r="AC9377">
        <v>123593.22</v>
      </c>
      <c r="AD9377">
        <v>2</v>
      </c>
      <c r="AE9377">
        <v>1</v>
      </c>
      <c r="AF9377">
        <v>0</v>
      </c>
      <c r="AG9377">
        <v>82469.06</v>
      </c>
      <c r="AH9377">
        <v>1</v>
      </c>
    </row>
    <row r="9378" spans="21:34" x14ac:dyDescent="0.25">
      <c r="U9378">
        <v>9377</v>
      </c>
      <c r="V9378">
        <v>15657306</v>
      </c>
      <c r="W9378" t="s">
        <v>3480</v>
      </c>
      <c r="X9378">
        <v>567</v>
      </c>
      <c r="Y9378" t="s">
        <v>374</v>
      </c>
      <c r="Z9378" t="s">
        <v>437</v>
      </c>
      <c r="AA9378">
        <v>47</v>
      </c>
      <c r="AB9378">
        <v>2</v>
      </c>
      <c r="AC9378">
        <v>0</v>
      </c>
      <c r="AD9378">
        <v>1</v>
      </c>
      <c r="AE9378">
        <v>0</v>
      </c>
      <c r="AF9378">
        <v>0</v>
      </c>
      <c r="AG9378">
        <v>110900.43</v>
      </c>
      <c r="AH9378">
        <v>1</v>
      </c>
    </row>
    <row r="9379" spans="21:34" x14ac:dyDescent="0.25">
      <c r="U9379">
        <v>9378</v>
      </c>
      <c r="V9379">
        <v>15709447</v>
      </c>
      <c r="W9379" t="s">
        <v>955</v>
      </c>
      <c r="X9379">
        <v>584</v>
      </c>
      <c r="Y9379" t="s">
        <v>374</v>
      </c>
      <c r="Z9379" t="s">
        <v>437</v>
      </c>
      <c r="AA9379">
        <v>26</v>
      </c>
      <c r="AB9379">
        <v>0</v>
      </c>
      <c r="AC9379">
        <v>146286.22</v>
      </c>
      <c r="AD9379">
        <v>1</v>
      </c>
      <c r="AE9379">
        <v>1</v>
      </c>
      <c r="AF9379">
        <v>0</v>
      </c>
      <c r="AG9379">
        <v>105105.35</v>
      </c>
      <c r="AH9379">
        <v>0</v>
      </c>
    </row>
    <row r="9380" spans="21:34" x14ac:dyDescent="0.25">
      <c r="U9380">
        <v>9379</v>
      </c>
      <c r="V9380">
        <v>15762682</v>
      </c>
      <c r="W9380" t="s">
        <v>648</v>
      </c>
      <c r="X9380">
        <v>709</v>
      </c>
      <c r="Y9380" t="s">
        <v>376</v>
      </c>
      <c r="Z9380" t="s">
        <v>437</v>
      </c>
      <c r="AA9380">
        <v>35</v>
      </c>
      <c r="AB9380">
        <v>1</v>
      </c>
      <c r="AC9380">
        <v>111827.27</v>
      </c>
      <c r="AD9380">
        <v>2</v>
      </c>
      <c r="AE9380">
        <v>1</v>
      </c>
      <c r="AF9380">
        <v>0</v>
      </c>
      <c r="AG9380">
        <v>12674.68</v>
      </c>
      <c r="AH9380">
        <v>0</v>
      </c>
    </row>
    <row r="9381" spans="21:34" x14ac:dyDescent="0.25">
      <c r="U9381">
        <v>9380</v>
      </c>
      <c r="V9381">
        <v>15626042</v>
      </c>
      <c r="W9381" t="s">
        <v>1808</v>
      </c>
      <c r="X9381">
        <v>690</v>
      </c>
      <c r="Y9381" t="s">
        <v>376</v>
      </c>
      <c r="Z9381" t="s">
        <v>437</v>
      </c>
      <c r="AA9381">
        <v>26</v>
      </c>
      <c r="AB9381">
        <v>2</v>
      </c>
      <c r="AC9381">
        <v>0</v>
      </c>
      <c r="AD9381">
        <v>2</v>
      </c>
      <c r="AE9381">
        <v>1</v>
      </c>
      <c r="AF9381">
        <v>1</v>
      </c>
      <c r="AG9381">
        <v>93255.85</v>
      </c>
      <c r="AH9381">
        <v>0</v>
      </c>
    </row>
    <row r="9382" spans="21:34" x14ac:dyDescent="0.25">
      <c r="U9382">
        <v>9381</v>
      </c>
      <c r="V9382">
        <v>15597109</v>
      </c>
      <c r="W9382" t="s">
        <v>3481</v>
      </c>
      <c r="X9382">
        <v>627</v>
      </c>
      <c r="Y9382" t="s">
        <v>374</v>
      </c>
      <c r="Z9382" t="s">
        <v>436</v>
      </c>
      <c r="AA9382">
        <v>70</v>
      </c>
      <c r="AB9382">
        <v>1</v>
      </c>
      <c r="AC9382">
        <v>94416.78</v>
      </c>
      <c r="AD9382">
        <v>1</v>
      </c>
      <c r="AE9382">
        <v>0</v>
      </c>
      <c r="AF9382">
        <v>1</v>
      </c>
      <c r="AG9382">
        <v>145299.5</v>
      </c>
      <c r="AH9382">
        <v>0</v>
      </c>
    </row>
    <row r="9383" spans="21:34" x14ac:dyDescent="0.25">
      <c r="U9383">
        <v>9382</v>
      </c>
      <c r="V9383">
        <v>15756148</v>
      </c>
      <c r="W9383" t="s">
        <v>2276</v>
      </c>
      <c r="X9383">
        <v>765</v>
      </c>
      <c r="Y9383" t="s">
        <v>376</v>
      </c>
      <c r="Z9383" t="s">
        <v>436</v>
      </c>
      <c r="AA9383">
        <v>45</v>
      </c>
      <c r="AB9383">
        <v>2</v>
      </c>
      <c r="AC9383">
        <v>91549.78</v>
      </c>
      <c r="AD9383">
        <v>1</v>
      </c>
      <c r="AE9383">
        <v>1</v>
      </c>
      <c r="AF9383">
        <v>1</v>
      </c>
      <c r="AG9383">
        <v>47139.44</v>
      </c>
      <c r="AH9383">
        <v>0</v>
      </c>
    </row>
    <row r="9384" spans="21:34" x14ac:dyDescent="0.25">
      <c r="U9384">
        <v>9383</v>
      </c>
      <c r="V9384">
        <v>15665634</v>
      </c>
      <c r="W9384" t="s">
        <v>811</v>
      </c>
      <c r="X9384">
        <v>645</v>
      </c>
      <c r="Y9384" t="s">
        <v>374</v>
      </c>
      <c r="Z9384" t="s">
        <v>437</v>
      </c>
      <c r="AA9384">
        <v>38</v>
      </c>
      <c r="AB9384">
        <v>7</v>
      </c>
      <c r="AC9384">
        <v>59568.57</v>
      </c>
      <c r="AD9384">
        <v>1</v>
      </c>
      <c r="AE9384">
        <v>1</v>
      </c>
      <c r="AF9384">
        <v>1</v>
      </c>
      <c r="AG9384">
        <v>167723.25</v>
      </c>
      <c r="AH9384">
        <v>0</v>
      </c>
    </row>
    <row r="9385" spans="21:34" x14ac:dyDescent="0.25">
      <c r="U9385">
        <v>9384</v>
      </c>
      <c r="V9385">
        <v>15739997</v>
      </c>
      <c r="W9385" t="s">
        <v>736</v>
      </c>
      <c r="X9385">
        <v>716</v>
      </c>
      <c r="Y9385" t="s">
        <v>374</v>
      </c>
      <c r="Z9385" t="s">
        <v>437</v>
      </c>
      <c r="AA9385">
        <v>23</v>
      </c>
      <c r="AB9385">
        <v>2</v>
      </c>
      <c r="AC9385">
        <v>94464.81</v>
      </c>
      <c r="AD9385">
        <v>2</v>
      </c>
      <c r="AE9385">
        <v>0</v>
      </c>
      <c r="AF9385">
        <v>1</v>
      </c>
      <c r="AG9385">
        <v>185900.88</v>
      </c>
      <c r="AH9385">
        <v>0</v>
      </c>
    </row>
    <row r="9386" spans="21:34" x14ac:dyDescent="0.25">
      <c r="U9386">
        <v>9385</v>
      </c>
      <c r="V9386">
        <v>15686242</v>
      </c>
      <c r="W9386" t="s">
        <v>1478</v>
      </c>
      <c r="X9386">
        <v>771</v>
      </c>
      <c r="Y9386" t="s">
        <v>374</v>
      </c>
      <c r="Z9386" t="s">
        <v>437</v>
      </c>
      <c r="AA9386">
        <v>57</v>
      </c>
      <c r="AB9386">
        <v>4</v>
      </c>
      <c r="AC9386">
        <v>0</v>
      </c>
      <c r="AD9386">
        <v>1</v>
      </c>
      <c r="AE9386">
        <v>0</v>
      </c>
      <c r="AF9386">
        <v>0</v>
      </c>
      <c r="AG9386">
        <v>85876.67</v>
      </c>
      <c r="AH9386">
        <v>1</v>
      </c>
    </row>
    <row r="9387" spans="21:34" x14ac:dyDescent="0.25">
      <c r="U9387">
        <v>9386</v>
      </c>
      <c r="V9387">
        <v>15759244</v>
      </c>
      <c r="W9387" t="s">
        <v>3482</v>
      </c>
      <c r="X9387">
        <v>687</v>
      </c>
      <c r="Y9387" t="s">
        <v>378</v>
      </c>
      <c r="Z9387" t="s">
        <v>436</v>
      </c>
      <c r="AA9387">
        <v>44</v>
      </c>
      <c r="AB9387">
        <v>8</v>
      </c>
      <c r="AC9387">
        <v>95368.14</v>
      </c>
      <c r="AD9387">
        <v>2</v>
      </c>
      <c r="AE9387">
        <v>1</v>
      </c>
      <c r="AF9387">
        <v>1</v>
      </c>
      <c r="AG9387">
        <v>1787.85</v>
      </c>
      <c r="AH9387">
        <v>0</v>
      </c>
    </row>
    <row r="9388" spans="21:34" x14ac:dyDescent="0.25">
      <c r="U9388">
        <v>9387</v>
      </c>
      <c r="V9388">
        <v>15672027</v>
      </c>
      <c r="W9388" t="s">
        <v>848</v>
      </c>
      <c r="X9388">
        <v>717</v>
      </c>
      <c r="Y9388" t="s">
        <v>378</v>
      </c>
      <c r="Z9388" t="s">
        <v>437</v>
      </c>
      <c r="AA9388">
        <v>33</v>
      </c>
      <c r="AB9388">
        <v>10</v>
      </c>
      <c r="AC9388">
        <v>102185.42</v>
      </c>
      <c r="AD9388">
        <v>2</v>
      </c>
      <c r="AE9388">
        <v>1</v>
      </c>
      <c r="AF9388">
        <v>0</v>
      </c>
      <c r="AG9388">
        <v>23231.93</v>
      </c>
      <c r="AH9388">
        <v>0</v>
      </c>
    </row>
    <row r="9389" spans="21:34" x14ac:dyDescent="0.25">
      <c r="U9389">
        <v>9388</v>
      </c>
      <c r="V9389">
        <v>15594576</v>
      </c>
      <c r="W9389" t="s">
        <v>2921</v>
      </c>
      <c r="X9389">
        <v>524</v>
      </c>
      <c r="Y9389" t="s">
        <v>374</v>
      </c>
      <c r="Z9389" t="s">
        <v>436</v>
      </c>
      <c r="AA9389">
        <v>32</v>
      </c>
      <c r="AB9389">
        <v>1</v>
      </c>
      <c r="AC9389">
        <v>144875.71</v>
      </c>
      <c r="AD9389">
        <v>1</v>
      </c>
      <c r="AE9389">
        <v>0</v>
      </c>
      <c r="AF9389">
        <v>0</v>
      </c>
      <c r="AG9389">
        <v>187740.04</v>
      </c>
      <c r="AH9389">
        <v>0</v>
      </c>
    </row>
    <row r="9390" spans="21:34" x14ac:dyDescent="0.25">
      <c r="U9390">
        <v>9389</v>
      </c>
      <c r="V9390">
        <v>15707138</v>
      </c>
      <c r="W9390" t="s">
        <v>3483</v>
      </c>
      <c r="X9390">
        <v>679</v>
      </c>
      <c r="Y9390" t="s">
        <v>376</v>
      </c>
      <c r="Z9390" t="s">
        <v>436</v>
      </c>
      <c r="AA9390">
        <v>39</v>
      </c>
      <c r="AB9390">
        <v>5</v>
      </c>
      <c r="AC9390">
        <v>0</v>
      </c>
      <c r="AD9390">
        <v>2</v>
      </c>
      <c r="AE9390">
        <v>1</v>
      </c>
      <c r="AF9390">
        <v>1</v>
      </c>
      <c r="AG9390">
        <v>100060.54</v>
      </c>
      <c r="AH9390">
        <v>0</v>
      </c>
    </row>
    <row r="9391" spans="21:34" x14ac:dyDescent="0.25">
      <c r="U9391">
        <v>9390</v>
      </c>
      <c r="V9391">
        <v>15756954</v>
      </c>
      <c r="W9391" t="s">
        <v>679</v>
      </c>
      <c r="X9391">
        <v>538</v>
      </c>
      <c r="Y9391" t="s">
        <v>374</v>
      </c>
      <c r="Z9391" t="s">
        <v>437</v>
      </c>
      <c r="AA9391">
        <v>32</v>
      </c>
      <c r="AB9391">
        <v>2</v>
      </c>
      <c r="AC9391">
        <v>0</v>
      </c>
      <c r="AD9391">
        <v>1</v>
      </c>
      <c r="AE9391">
        <v>1</v>
      </c>
      <c r="AF9391">
        <v>1</v>
      </c>
      <c r="AG9391">
        <v>80130.539999999994</v>
      </c>
      <c r="AH9391">
        <v>0</v>
      </c>
    </row>
    <row r="9392" spans="21:34" x14ac:dyDescent="0.25">
      <c r="U9392">
        <v>9391</v>
      </c>
      <c r="V9392">
        <v>15619130</v>
      </c>
      <c r="W9392" t="s">
        <v>1571</v>
      </c>
      <c r="X9392">
        <v>752</v>
      </c>
      <c r="Y9392" t="s">
        <v>378</v>
      </c>
      <c r="Z9392" t="s">
        <v>437</v>
      </c>
      <c r="AA9392">
        <v>37</v>
      </c>
      <c r="AB9392">
        <v>5</v>
      </c>
      <c r="AC9392">
        <v>113291.05</v>
      </c>
      <c r="AD9392">
        <v>2</v>
      </c>
      <c r="AE9392">
        <v>1</v>
      </c>
      <c r="AF9392">
        <v>1</v>
      </c>
      <c r="AG9392">
        <v>132467.54</v>
      </c>
      <c r="AH9392">
        <v>0</v>
      </c>
    </row>
    <row r="9393" spans="21:34" x14ac:dyDescent="0.25">
      <c r="U9393">
        <v>9392</v>
      </c>
      <c r="V9393">
        <v>15639665</v>
      </c>
      <c r="W9393" t="s">
        <v>2414</v>
      </c>
      <c r="X9393">
        <v>846</v>
      </c>
      <c r="Y9393" t="s">
        <v>376</v>
      </c>
      <c r="Z9393" t="s">
        <v>436</v>
      </c>
      <c r="AA9393">
        <v>61</v>
      </c>
      <c r="AB9393">
        <v>0</v>
      </c>
      <c r="AC9393">
        <v>0</v>
      </c>
      <c r="AD9393">
        <v>2</v>
      </c>
      <c r="AE9393">
        <v>1</v>
      </c>
      <c r="AF9393">
        <v>1</v>
      </c>
      <c r="AG9393">
        <v>96202.44</v>
      </c>
      <c r="AH9393">
        <v>0</v>
      </c>
    </row>
    <row r="9394" spans="21:34" x14ac:dyDescent="0.25">
      <c r="U9394">
        <v>9393</v>
      </c>
      <c r="V9394">
        <v>15571065</v>
      </c>
      <c r="W9394" t="s">
        <v>3484</v>
      </c>
      <c r="X9394">
        <v>532</v>
      </c>
      <c r="Y9394" t="s">
        <v>376</v>
      </c>
      <c r="Z9394" t="s">
        <v>437</v>
      </c>
      <c r="AA9394">
        <v>39</v>
      </c>
      <c r="AB9394">
        <v>0</v>
      </c>
      <c r="AC9394">
        <v>0</v>
      </c>
      <c r="AD9394">
        <v>2</v>
      </c>
      <c r="AE9394">
        <v>1</v>
      </c>
      <c r="AF9394">
        <v>0</v>
      </c>
      <c r="AG9394">
        <v>94977.3</v>
      </c>
      <c r="AH9394">
        <v>0</v>
      </c>
    </row>
    <row r="9395" spans="21:34" x14ac:dyDescent="0.25">
      <c r="U9395">
        <v>9394</v>
      </c>
      <c r="V9395">
        <v>15686060</v>
      </c>
      <c r="W9395" t="s">
        <v>792</v>
      </c>
      <c r="X9395">
        <v>670</v>
      </c>
      <c r="Y9395" t="s">
        <v>378</v>
      </c>
      <c r="Z9395" t="s">
        <v>436</v>
      </c>
      <c r="AA9395">
        <v>43</v>
      </c>
      <c r="AB9395">
        <v>9</v>
      </c>
      <c r="AC9395">
        <v>111677.88</v>
      </c>
      <c r="AD9395">
        <v>1</v>
      </c>
      <c r="AE9395">
        <v>1</v>
      </c>
      <c r="AF9395">
        <v>0</v>
      </c>
      <c r="AG9395">
        <v>178827.3</v>
      </c>
      <c r="AH9395">
        <v>1</v>
      </c>
    </row>
    <row r="9396" spans="21:34" x14ac:dyDescent="0.25">
      <c r="U9396">
        <v>9395</v>
      </c>
      <c r="V9396">
        <v>15615753</v>
      </c>
      <c r="W9396" t="s">
        <v>3485</v>
      </c>
      <c r="X9396">
        <v>597</v>
      </c>
      <c r="Y9396" t="s">
        <v>378</v>
      </c>
      <c r="Z9396" t="s">
        <v>437</v>
      </c>
      <c r="AA9396">
        <v>35</v>
      </c>
      <c r="AB9396">
        <v>8</v>
      </c>
      <c r="AC9396">
        <v>131101.04</v>
      </c>
      <c r="AD9396">
        <v>1</v>
      </c>
      <c r="AE9396">
        <v>1</v>
      </c>
      <c r="AF9396">
        <v>1</v>
      </c>
      <c r="AG9396">
        <v>192852.67</v>
      </c>
      <c r="AH9396">
        <v>0</v>
      </c>
    </row>
    <row r="9397" spans="21:34" x14ac:dyDescent="0.25">
      <c r="U9397">
        <v>9396</v>
      </c>
      <c r="V9397">
        <v>15800961</v>
      </c>
      <c r="W9397" t="s">
        <v>2986</v>
      </c>
      <c r="X9397">
        <v>627</v>
      </c>
      <c r="Y9397" t="s">
        <v>378</v>
      </c>
      <c r="Z9397" t="s">
        <v>436</v>
      </c>
      <c r="AA9397">
        <v>52</v>
      </c>
      <c r="AB9397">
        <v>1</v>
      </c>
      <c r="AC9397">
        <v>76101.81</v>
      </c>
      <c r="AD9397">
        <v>2</v>
      </c>
      <c r="AE9397">
        <v>0</v>
      </c>
      <c r="AF9397">
        <v>1</v>
      </c>
      <c r="AG9397">
        <v>177238.35</v>
      </c>
      <c r="AH9397">
        <v>0</v>
      </c>
    </row>
    <row r="9398" spans="21:34" x14ac:dyDescent="0.25">
      <c r="U9398">
        <v>9397</v>
      </c>
      <c r="V9398">
        <v>15763065</v>
      </c>
      <c r="W9398" t="s">
        <v>1369</v>
      </c>
      <c r="X9398">
        <v>700</v>
      </c>
      <c r="Y9398" t="s">
        <v>376</v>
      </c>
      <c r="Z9398" t="s">
        <v>437</v>
      </c>
      <c r="AA9398">
        <v>40</v>
      </c>
      <c r="AB9398">
        <v>2</v>
      </c>
      <c r="AC9398">
        <v>0</v>
      </c>
      <c r="AD9398">
        <v>2</v>
      </c>
      <c r="AE9398">
        <v>1</v>
      </c>
      <c r="AF9398">
        <v>0</v>
      </c>
      <c r="AG9398">
        <v>199753.97</v>
      </c>
      <c r="AH9398">
        <v>0</v>
      </c>
    </row>
    <row r="9399" spans="21:34" x14ac:dyDescent="0.25">
      <c r="U9399">
        <v>9398</v>
      </c>
      <c r="V9399">
        <v>15672467</v>
      </c>
      <c r="W9399" t="s">
        <v>1362</v>
      </c>
      <c r="X9399">
        <v>766</v>
      </c>
      <c r="Y9399" t="s">
        <v>374</v>
      </c>
      <c r="Z9399" t="s">
        <v>437</v>
      </c>
      <c r="AA9399">
        <v>52</v>
      </c>
      <c r="AB9399">
        <v>7</v>
      </c>
      <c r="AC9399">
        <v>92510.9</v>
      </c>
      <c r="AD9399">
        <v>2</v>
      </c>
      <c r="AE9399">
        <v>0</v>
      </c>
      <c r="AF9399">
        <v>1</v>
      </c>
      <c r="AG9399">
        <v>66193.61</v>
      </c>
      <c r="AH9399">
        <v>0</v>
      </c>
    </row>
    <row r="9400" spans="21:34" x14ac:dyDescent="0.25">
      <c r="U9400">
        <v>9399</v>
      </c>
      <c r="V9400">
        <v>15752915</v>
      </c>
      <c r="W9400" t="s">
        <v>942</v>
      </c>
      <c r="X9400">
        <v>488</v>
      </c>
      <c r="Y9400" t="s">
        <v>374</v>
      </c>
      <c r="Z9400" t="s">
        <v>437</v>
      </c>
      <c r="AA9400">
        <v>34</v>
      </c>
      <c r="AB9400">
        <v>2</v>
      </c>
      <c r="AC9400">
        <v>0</v>
      </c>
      <c r="AD9400">
        <v>2</v>
      </c>
      <c r="AE9400">
        <v>1</v>
      </c>
      <c r="AF9400">
        <v>1</v>
      </c>
      <c r="AG9400">
        <v>181270.84</v>
      </c>
      <c r="AH9400">
        <v>0</v>
      </c>
    </row>
    <row r="9401" spans="21:34" x14ac:dyDescent="0.25">
      <c r="U9401">
        <v>9400</v>
      </c>
      <c r="V9401">
        <v>15744695</v>
      </c>
      <c r="W9401" t="s">
        <v>1670</v>
      </c>
      <c r="X9401">
        <v>694</v>
      </c>
      <c r="Y9401" t="s">
        <v>374</v>
      </c>
      <c r="Z9401" t="s">
        <v>436</v>
      </c>
      <c r="AA9401">
        <v>39</v>
      </c>
      <c r="AB9401">
        <v>5</v>
      </c>
      <c r="AC9401">
        <v>77652.399999999994</v>
      </c>
      <c r="AD9401">
        <v>1</v>
      </c>
      <c r="AE9401">
        <v>1</v>
      </c>
      <c r="AF9401">
        <v>1</v>
      </c>
      <c r="AG9401">
        <v>25407.59</v>
      </c>
      <c r="AH9401">
        <v>0</v>
      </c>
    </row>
    <row r="9402" spans="21:34" x14ac:dyDescent="0.25">
      <c r="U9402">
        <v>9401</v>
      </c>
      <c r="V9402">
        <v>15584897</v>
      </c>
      <c r="W9402" t="s">
        <v>1279</v>
      </c>
      <c r="X9402">
        <v>639</v>
      </c>
      <c r="Y9402" t="s">
        <v>374</v>
      </c>
      <c r="Z9402" t="s">
        <v>437</v>
      </c>
      <c r="AA9402">
        <v>31</v>
      </c>
      <c r="AB9402">
        <v>3</v>
      </c>
      <c r="AC9402">
        <v>98360.03</v>
      </c>
      <c r="AD9402">
        <v>1</v>
      </c>
      <c r="AE9402">
        <v>0</v>
      </c>
      <c r="AF9402">
        <v>0</v>
      </c>
      <c r="AG9402">
        <v>20973.8</v>
      </c>
      <c r="AH9402">
        <v>0</v>
      </c>
    </row>
    <row r="9403" spans="21:34" x14ac:dyDescent="0.25">
      <c r="U9403">
        <v>9402</v>
      </c>
      <c r="V9403">
        <v>15601857</v>
      </c>
      <c r="W9403" t="s">
        <v>3486</v>
      </c>
      <c r="X9403">
        <v>705</v>
      </c>
      <c r="Y9403" t="s">
        <v>378</v>
      </c>
      <c r="Z9403" t="s">
        <v>437</v>
      </c>
      <c r="AA9403">
        <v>46</v>
      </c>
      <c r="AB9403">
        <v>4</v>
      </c>
      <c r="AC9403">
        <v>115518.07</v>
      </c>
      <c r="AD9403">
        <v>1</v>
      </c>
      <c r="AE9403">
        <v>0</v>
      </c>
      <c r="AF9403">
        <v>0</v>
      </c>
      <c r="AG9403">
        <v>76544.899999999994</v>
      </c>
      <c r="AH9403">
        <v>1</v>
      </c>
    </row>
    <row r="9404" spans="21:34" x14ac:dyDescent="0.25">
      <c r="U9404">
        <v>9403</v>
      </c>
      <c r="V9404">
        <v>15674156</v>
      </c>
      <c r="W9404" t="s">
        <v>1816</v>
      </c>
      <c r="X9404">
        <v>810</v>
      </c>
      <c r="Y9404" t="s">
        <v>378</v>
      </c>
      <c r="Z9404" t="s">
        <v>436</v>
      </c>
      <c r="AA9404">
        <v>69</v>
      </c>
      <c r="AB9404">
        <v>3</v>
      </c>
      <c r="AC9404">
        <v>27288.43</v>
      </c>
      <c r="AD9404">
        <v>1</v>
      </c>
      <c r="AE9404">
        <v>1</v>
      </c>
      <c r="AF9404">
        <v>1</v>
      </c>
      <c r="AG9404">
        <v>110509.9</v>
      </c>
      <c r="AH9404">
        <v>0</v>
      </c>
    </row>
    <row r="9405" spans="21:34" x14ac:dyDescent="0.25">
      <c r="U9405">
        <v>9404</v>
      </c>
      <c r="V9405">
        <v>15695465</v>
      </c>
      <c r="W9405" t="s">
        <v>1414</v>
      </c>
      <c r="X9405">
        <v>638</v>
      </c>
      <c r="Y9405" t="s">
        <v>374</v>
      </c>
      <c r="Z9405" t="s">
        <v>437</v>
      </c>
      <c r="AA9405">
        <v>36</v>
      </c>
      <c r="AB9405">
        <v>6</v>
      </c>
      <c r="AC9405">
        <v>0</v>
      </c>
      <c r="AD9405">
        <v>1</v>
      </c>
      <c r="AE9405">
        <v>1</v>
      </c>
      <c r="AF9405">
        <v>0</v>
      </c>
      <c r="AG9405">
        <v>164247.51</v>
      </c>
      <c r="AH9405">
        <v>0</v>
      </c>
    </row>
    <row r="9406" spans="21:34" x14ac:dyDescent="0.25">
      <c r="U9406">
        <v>9405</v>
      </c>
      <c r="V9406">
        <v>15792232</v>
      </c>
      <c r="W9406" t="s">
        <v>1135</v>
      </c>
      <c r="X9406">
        <v>595</v>
      </c>
      <c r="Y9406" t="s">
        <v>376</v>
      </c>
      <c r="Z9406" t="s">
        <v>437</v>
      </c>
      <c r="AA9406">
        <v>43</v>
      </c>
      <c r="AB9406">
        <v>5</v>
      </c>
      <c r="AC9406">
        <v>0</v>
      </c>
      <c r="AD9406">
        <v>2</v>
      </c>
      <c r="AE9406">
        <v>0</v>
      </c>
      <c r="AF9406">
        <v>0</v>
      </c>
      <c r="AG9406">
        <v>105149.8</v>
      </c>
      <c r="AH9406">
        <v>0</v>
      </c>
    </row>
    <row r="9407" spans="21:34" x14ac:dyDescent="0.25">
      <c r="U9407">
        <v>9406</v>
      </c>
      <c r="V9407">
        <v>15807900</v>
      </c>
      <c r="W9407" t="s">
        <v>1623</v>
      </c>
      <c r="X9407">
        <v>575</v>
      </c>
      <c r="Y9407" t="s">
        <v>374</v>
      </c>
      <c r="Z9407" t="s">
        <v>436</v>
      </c>
      <c r="AA9407">
        <v>36</v>
      </c>
      <c r="AB9407">
        <v>7</v>
      </c>
      <c r="AC9407">
        <v>0</v>
      </c>
      <c r="AD9407">
        <v>1</v>
      </c>
      <c r="AE9407">
        <v>1</v>
      </c>
      <c r="AF9407">
        <v>1</v>
      </c>
      <c r="AG9407">
        <v>55868.97</v>
      </c>
      <c r="AH9407">
        <v>1</v>
      </c>
    </row>
    <row r="9408" spans="21:34" x14ac:dyDescent="0.25">
      <c r="U9408">
        <v>9407</v>
      </c>
      <c r="V9408">
        <v>15743760</v>
      </c>
      <c r="W9408" t="s">
        <v>904</v>
      </c>
      <c r="X9408">
        <v>850</v>
      </c>
      <c r="Y9408" t="s">
        <v>374</v>
      </c>
      <c r="Z9408" t="s">
        <v>436</v>
      </c>
      <c r="AA9408">
        <v>31</v>
      </c>
      <c r="AB9408">
        <v>6</v>
      </c>
      <c r="AC9408">
        <v>131996.66</v>
      </c>
      <c r="AD9408">
        <v>2</v>
      </c>
      <c r="AE9408">
        <v>1</v>
      </c>
      <c r="AF9408">
        <v>1</v>
      </c>
      <c r="AG9408">
        <v>178747.43</v>
      </c>
      <c r="AH9408">
        <v>0</v>
      </c>
    </row>
    <row r="9409" spans="21:34" x14ac:dyDescent="0.25">
      <c r="U9409">
        <v>9408</v>
      </c>
      <c r="V9409">
        <v>15652835</v>
      </c>
      <c r="W9409" t="s">
        <v>1163</v>
      </c>
      <c r="X9409">
        <v>419</v>
      </c>
      <c r="Y9409" t="s">
        <v>376</v>
      </c>
      <c r="Z9409" t="s">
        <v>437</v>
      </c>
      <c r="AA9409">
        <v>27</v>
      </c>
      <c r="AB9409">
        <v>2</v>
      </c>
      <c r="AC9409">
        <v>121580.42</v>
      </c>
      <c r="AD9409">
        <v>1</v>
      </c>
      <c r="AE9409">
        <v>0</v>
      </c>
      <c r="AF9409">
        <v>1</v>
      </c>
      <c r="AG9409">
        <v>134720.51</v>
      </c>
      <c r="AH9409">
        <v>0</v>
      </c>
    </row>
    <row r="9410" spans="21:34" x14ac:dyDescent="0.25">
      <c r="U9410">
        <v>9409</v>
      </c>
      <c r="V9410">
        <v>15767818</v>
      </c>
      <c r="W9410" t="s">
        <v>738</v>
      </c>
      <c r="X9410">
        <v>640</v>
      </c>
      <c r="Y9410" t="s">
        <v>374</v>
      </c>
      <c r="Z9410" t="s">
        <v>436</v>
      </c>
      <c r="AA9410">
        <v>55</v>
      </c>
      <c r="AB9410">
        <v>10</v>
      </c>
      <c r="AC9410">
        <v>132436.34</v>
      </c>
      <c r="AD9410">
        <v>1</v>
      </c>
      <c r="AE9410">
        <v>1</v>
      </c>
      <c r="AF9410">
        <v>0</v>
      </c>
      <c r="AG9410">
        <v>978.66</v>
      </c>
      <c r="AH9410">
        <v>0</v>
      </c>
    </row>
    <row r="9411" spans="21:34" x14ac:dyDescent="0.25">
      <c r="U9411">
        <v>9410</v>
      </c>
      <c r="V9411">
        <v>15591150</v>
      </c>
      <c r="W9411" t="s">
        <v>2027</v>
      </c>
      <c r="X9411">
        <v>570</v>
      </c>
      <c r="Y9411" t="s">
        <v>376</v>
      </c>
      <c r="Z9411" t="s">
        <v>436</v>
      </c>
      <c r="AA9411">
        <v>34</v>
      </c>
      <c r="AB9411">
        <v>10</v>
      </c>
      <c r="AC9411">
        <v>0</v>
      </c>
      <c r="AD9411">
        <v>2</v>
      </c>
      <c r="AE9411">
        <v>0</v>
      </c>
      <c r="AF9411">
        <v>1</v>
      </c>
      <c r="AG9411">
        <v>183387.12</v>
      </c>
      <c r="AH9411">
        <v>0</v>
      </c>
    </row>
    <row r="9412" spans="21:34" x14ac:dyDescent="0.25">
      <c r="U9412">
        <v>9411</v>
      </c>
      <c r="V9412">
        <v>15734659</v>
      </c>
      <c r="W9412" t="s">
        <v>1377</v>
      </c>
      <c r="X9412">
        <v>640</v>
      </c>
      <c r="Y9412" t="s">
        <v>378</v>
      </c>
      <c r="Z9412" t="s">
        <v>437</v>
      </c>
      <c r="AA9412">
        <v>46</v>
      </c>
      <c r="AB9412">
        <v>5</v>
      </c>
      <c r="AC9412">
        <v>107978.4</v>
      </c>
      <c r="AD9412">
        <v>2</v>
      </c>
      <c r="AE9412">
        <v>1</v>
      </c>
      <c r="AF9412">
        <v>0</v>
      </c>
      <c r="AG9412">
        <v>155876.06</v>
      </c>
      <c r="AH9412">
        <v>0</v>
      </c>
    </row>
    <row r="9413" spans="21:34" x14ac:dyDescent="0.25">
      <c r="U9413">
        <v>9412</v>
      </c>
      <c r="V9413">
        <v>15796115</v>
      </c>
      <c r="W9413" t="s">
        <v>1068</v>
      </c>
      <c r="X9413">
        <v>689</v>
      </c>
      <c r="Y9413" t="s">
        <v>378</v>
      </c>
      <c r="Z9413" t="s">
        <v>437</v>
      </c>
      <c r="AA9413">
        <v>40</v>
      </c>
      <c r="AB9413">
        <v>4</v>
      </c>
      <c r="AC9413">
        <v>78119.59</v>
      </c>
      <c r="AD9413">
        <v>4</v>
      </c>
      <c r="AE9413">
        <v>1</v>
      </c>
      <c r="AF9413">
        <v>0</v>
      </c>
      <c r="AG9413">
        <v>119259.34</v>
      </c>
      <c r="AH9413">
        <v>1</v>
      </c>
    </row>
    <row r="9414" spans="21:34" x14ac:dyDescent="0.25">
      <c r="U9414">
        <v>9413</v>
      </c>
      <c r="V9414">
        <v>15724648</v>
      </c>
      <c r="W9414" t="s">
        <v>1935</v>
      </c>
      <c r="X9414">
        <v>725</v>
      </c>
      <c r="Y9414" t="s">
        <v>374</v>
      </c>
      <c r="Z9414" t="s">
        <v>436</v>
      </c>
      <c r="AA9414">
        <v>26</v>
      </c>
      <c r="AB9414">
        <v>6</v>
      </c>
      <c r="AC9414">
        <v>98684.15</v>
      </c>
      <c r="AD9414">
        <v>1</v>
      </c>
      <c r="AE9414">
        <v>0</v>
      </c>
      <c r="AF9414">
        <v>0</v>
      </c>
      <c r="AG9414">
        <v>133720.57</v>
      </c>
      <c r="AH9414">
        <v>0</v>
      </c>
    </row>
    <row r="9415" spans="21:34" x14ac:dyDescent="0.25">
      <c r="U9415">
        <v>9414</v>
      </c>
      <c r="V9415">
        <v>15737732</v>
      </c>
      <c r="W9415" t="s">
        <v>3037</v>
      </c>
      <c r="X9415">
        <v>751</v>
      </c>
      <c r="Y9415" t="s">
        <v>374</v>
      </c>
      <c r="Z9415" t="s">
        <v>437</v>
      </c>
      <c r="AA9415">
        <v>44</v>
      </c>
      <c r="AB9415">
        <v>10</v>
      </c>
      <c r="AC9415">
        <v>0</v>
      </c>
      <c r="AD9415">
        <v>2</v>
      </c>
      <c r="AE9415">
        <v>1</v>
      </c>
      <c r="AF9415">
        <v>0</v>
      </c>
      <c r="AG9415">
        <v>170634.49</v>
      </c>
      <c r="AH9415">
        <v>0</v>
      </c>
    </row>
    <row r="9416" spans="21:34" x14ac:dyDescent="0.25">
      <c r="U9416">
        <v>9415</v>
      </c>
      <c r="V9416">
        <v>15632280</v>
      </c>
      <c r="W9416" t="s">
        <v>3487</v>
      </c>
      <c r="X9416">
        <v>544</v>
      </c>
      <c r="Y9416" t="s">
        <v>376</v>
      </c>
      <c r="Z9416" t="s">
        <v>437</v>
      </c>
      <c r="AA9416">
        <v>53</v>
      </c>
      <c r="AB9416">
        <v>9</v>
      </c>
      <c r="AC9416">
        <v>0</v>
      </c>
      <c r="AD9416">
        <v>1</v>
      </c>
      <c r="AE9416">
        <v>1</v>
      </c>
      <c r="AF9416">
        <v>0</v>
      </c>
      <c r="AG9416">
        <v>125692.07</v>
      </c>
      <c r="AH9416">
        <v>1</v>
      </c>
    </row>
    <row r="9417" spans="21:34" x14ac:dyDescent="0.25">
      <c r="U9417">
        <v>9416</v>
      </c>
      <c r="V9417">
        <v>15750407</v>
      </c>
      <c r="W9417" t="s">
        <v>1938</v>
      </c>
      <c r="X9417">
        <v>768</v>
      </c>
      <c r="Y9417" t="s">
        <v>378</v>
      </c>
      <c r="Z9417" t="s">
        <v>437</v>
      </c>
      <c r="AA9417">
        <v>43</v>
      </c>
      <c r="AB9417">
        <v>2</v>
      </c>
      <c r="AC9417">
        <v>129264.05</v>
      </c>
      <c r="AD9417">
        <v>2</v>
      </c>
      <c r="AE9417">
        <v>0</v>
      </c>
      <c r="AF9417">
        <v>0</v>
      </c>
      <c r="AG9417">
        <v>19150.14</v>
      </c>
      <c r="AH9417">
        <v>0</v>
      </c>
    </row>
    <row r="9418" spans="21:34" x14ac:dyDescent="0.25">
      <c r="U9418">
        <v>9417</v>
      </c>
      <c r="V9418">
        <v>15795370</v>
      </c>
      <c r="W9418" t="s">
        <v>2318</v>
      </c>
      <c r="X9418">
        <v>648</v>
      </c>
      <c r="Y9418" t="s">
        <v>378</v>
      </c>
      <c r="Z9418" t="s">
        <v>436</v>
      </c>
      <c r="AA9418">
        <v>37</v>
      </c>
      <c r="AB9418">
        <v>6</v>
      </c>
      <c r="AC9418">
        <v>131753.41</v>
      </c>
      <c r="AD9418">
        <v>1</v>
      </c>
      <c r="AE9418">
        <v>1</v>
      </c>
      <c r="AF9418">
        <v>0</v>
      </c>
      <c r="AG9418">
        <v>86894.67</v>
      </c>
      <c r="AH9418">
        <v>0</v>
      </c>
    </row>
    <row r="9419" spans="21:34" x14ac:dyDescent="0.25">
      <c r="U9419">
        <v>9418</v>
      </c>
      <c r="V9419">
        <v>15656829</v>
      </c>
      <c r="W9419" t="s">
        <v>874</v>
      </c>
      <c r="X9419">
        <v>577</v>
      </c>
      <c r="Y9419" t="s">
        <v>376</v>
      </c>
      <c r="Z9419" t="s">
        <v>437</v>
      </c>
      <c r="AA9419">
        <v>33</v>
      </c>
      <c r="AB9419">
        <v>6</v>
      </c>
      <c r="AC9419">
        <v>0</v>
      </c>
      <c r="AD9419">
        <v>2</v>
      </c>
      <c r="AE9419">
        <v>1</v>
      </c>
      <c r="AF9419">
        <v>0</v>
      </c>
      <c r="AG9419">
        <v>57975.8</v>
      </c>
      <c r="AH9419">
        <v>0</v>
      </c>
    </row>
    <row r="9420" spans="21:34" x14ac:dyDescent="0.25">
      <c r="U9420">
        <v>9419</v>
      </c>
      <c r="V9420">
        <v>15643794</v>
      </c>
      <c r="W9420" t="s">
        <v>1331</v>
      </c>
      <c r="X9420">
        <v>639</v>
      </c>
      <c r="Y9420" t="s">
        <v>376</v>
      </c>
      <c r="Z9420" t="s">
        <v>437</v>
      </c>
      <c r="AA9420">
        <v>27</v>
      </c>
      <c r="AB9420">
        <v>2</v>
      </c>
      <c r="AC9420">
        <v>0</v>
      </c>
      <c r="AD9420">
        <v>1</v>
      </c>
      <c r="AE9420">
        <v>1</v>
      </c>
      <c r="AF9420">
        <v>1</v>
      </c>
      <c r="AG9420">
        <v>82938.990000000005</v>
      </c>
      <c r="AH9420">
        <v>0</v>
      </c>
    </row>
    <row r="9421" spans="21:34" x14ac:dyDescent="0.25">
      <c r="U9421">
        <v>9420</v>
      </c>
      <c r="V9421">
        <v>15798605</v>
      </c>
      <c r="W9421" t="s">
        <v>778</v>
      </c>
      <c r="X9421">
        <v>686</v>
      </c>
      <c r="Y9421" t="s">
        <v>378</v>
      </c>
      <c r="Z9421" t="s">
        <v>436</v>
      </c>
      <c r="AA9421">
        <v>26</v>
      </c>
      <c r="AB9421">
        <v>1</v>
      </c>
      <c r="AC9421">
        <v>57422.62</v>
      </c>
      <c r="AD9421">
        <v>1</v>
      </c>
      <c r="AE9421">
        <v>1</v>
      </c>
      <c r="AF9421">
        <v>1</v>
      </c>
      <c r="AG9421">
        <v>79189.399999999994</v>
      </c>
      <c r="AH9421">
        <v>0</v>
      </c>
    </row>
    <row r="9422" spans="21:34" x14ac:dyDescent="0.25">
      <c r="U9422">
        <v>9421</v>
      </c>
      <c r="V9422">
        <v>15637324</v>
      </c>
      <c r="W9422" t="s">
        <v>656</v>
      </c>
      <c r="X9422">
        <v>657</v>
      </c>
      <c r="Y9422" t="s">
        <v>374</v>
      </c>
      <c r="Z9422" t="s">
        <v>437</v>
      </c>
      <c r="AA9422">
        <v>28</v>
      </c>
      <c r="AB9422">
        <v>7</v>
      </c>
      <c r="AC9422">
        <v>0</v>
      </c>
      <c r="AD9422">
        <v>2</v>
      </c>
      <c r="AE9422">
        <v>0</v>
      </c>
      <c r="AF9422">
        <v>1</v>
      </c>
      <c r="AG9422">
        <v>5177.62</v>
      </c>
      <c r="AH9422">
        <v>0</v>
      </c>
    </row>
    <row r="9423" spans="21:34" x14ac:dyDescent="0.25">
      <c r="U9423">
        <v>9422</v>
      </c>
      <c r="V9423">
        <v>15589589</v>
      </c>
      <c r="W9423" t="s">
        <v>3448</v>
      </c>
      <c r="X9423">
        <v>613</v>
      </c>
      <c r="Y9423" t="s">
        <v>374</v>
      </c>
      <c r="Z9423" t="s">
        <v>436</v>
      </c>
      <c r="AA9423">
        <v>34</v>
      </c>
      <c r="AB9423">
        <v>5</v>
      </c>
      <c r="AC9423">
        <v>144094.20000000001</v>
      </c>
      <c r="AD9423">
        <v>1</v>
      </c>
      <c r="AE9423">
        <v>1</v>
      </c>
      <c r="AF9423">
        <v>0</v>
      </c>
      <c r="AG9423">
        <v>44510.26</v>
      </c>
      <c r="AH9423">
        <v>0</v>
      </c>
    </row>
    <row r="9424" spans="21:34" x14ac:dyDescent="0.25">
      <c r="U9424">
        <v>9423</v>
      </c>
      <c r="V9424">
        <v>15778936</v>
      </c>
      <c r="W9424" t="s">
        <v>3488</v>
      </c>
      <c r="X9424">
        <v>701</v>
      </c>
      <c r="Y9424" t="s">
        <v>374</v>
      </c>
      <c r="Z9424" t="s">
        <v>436</v>
      </c>
      <c r="AA9424">
        <v>33</v>
      </c>
      <c r="AB9424">
        <v>9</v>
      </c>
      <c r="AC9424">
        <v>147510.34</v>
      </c>
      <c r="AD9424">
        <v>1</v>
      </c>
      <c r="AE9424">
        <v>1</v>
      </c>
      <c r="AF9424">
        <v>0</v>
      </c>
      <c r="AG9424">
        <v>190611.92</v>
      </c>
      <c r="AH9424">
        <v>0</v>
      </c>
    </row>
    <row r="9425" spans="21:34" x14ac:dyDescent="0.25">
      <c r="U9425">
        <v>9424</v>
      </c>
      <c r="V9425">
        <v>15757385</v>
      </c>
      <c r="W9425" t="s">
        <v>791</v>
      </c>
      <c r="X9425">
        <v>578</v>
      </c>
      <c r="Y9425" t="s">
        <v>376</v>
      </c>
      <c r="Z9425" t="s">
        <v>437</v>
      </c>
      <c r="AA9425">
        <v>28</v>
      </c>
      <c r="AB9425">
        <v>8</v>
      </c>
      <c r="AC9425">
        <v>161592.76</v>
      </c>
      <c r="AD9425">
        <v>1</v>
      </c>
      <c r="AE9425">
        <v>1</v>
      </c>
      <c r="AF9425">
        <v>0</v>
      </c>
      <c r="AG9425">
        <v>177834.79</v>
      </c>
      <c r="AH9425">
        <v>0</v>
      </c>
    </row>
    <row r="9426" spans="21:34" x14ac:dyDescent="0.25">
      <c r="U9426">
        <v>9425</v>
      </c>
      <c r="V9426">
        <v>15666200</v>
      </c>
      <c r="W9426" t="s">
        <v>679</v>
      </c>
      <c r="X9426">
        <v>689</v>
      </c>
      <c r="Y9426" t="s">
        <v>374</v>
      </c>
      <c r="Z9426" t="s">
        <v>437</v>
      </c>
      <c r="AA9426">
        <v>40</v>
      </c>
      <c r="AB9426">
        <v>1</v>
      </c>
      <c r="AC9426">
        <v>0</v>
      </c>
      <c r="AD9426">
        <v>2</v>
      </c>
      <c r="AE9426">
        <v>1</v>
      </c>
      <c r="AF9426">
        <v>1</v>
      </c>
      <c r="AG9426">
        <v>119446.64</v>
      </c>
      <c r="AH9426">
        <v>0</v>
      </c>
    </row>
    <row r="9427" spans="21:34" x14ac:dyDescent="0.25">
      <c r="U9427">
        <v>9426</v>
      </c>
      <c r="V9427">
        <v>15683977</v>
      </c>
      <c r="W9427" t="s">
        <v>1255</v>
      </c>
      <c r="X9427">
        <v>687</v>
      </c>
      <c r="Y9427" t="s">
        <v>376</v>
      </c>
      <c r="Z9427" t="s">
        <v>437</v>
      </c>
      <c r="AA9427">
        <v>72</v>
      </c>
      <c r="AB9427">
        <v>4</v>
      </c>
      <c r="AC9427">
        <v>0</v>
      </c>
      <c r="AD9427">
        <v>2</v>
      </c>
      <c r="AE9427">
        <v>1</v>
      </c>
      <c r="AF9427">
        <v>1</v>
      </c>
      <c r="AG9427">
        <v>50267.69</v>
      </c>
      <c r="AH9427">
        <v>0</v>
      </c>
    </row>
    <row r="9428" spans="21:34" x14ac:dyDescent="0.25">
      <c r="U9428">
        <v>9427</v>
      </c>
      <c r="V9428">
        <v>15675518</v>
      </c>
      <c r="W9428" t="s">
        <v>2198</v>
      </c>
      <c r="X9428">
        <v>499</v>
      </c>
      <c r="Y9428" t="s">
        <v>376</v>
      </c>
      <c r="Z9428" t="s">
        <v>437</v>
      </c>
      <c r="AA9428">
        <v>53</v>
      </c>
      <c r="AB9428">
        <v>1</v>
      </c>
      <c r="AC9428">
        <v>75225.53</v>
      </c>
      <c r="AD9428">
        <v>2</v>
      </c>
      <c r="AE9428">
        <v>0</v>
      </c>
      <c r="AF9428">
        <v>0</v>
      </c>
      <c r="AG9428">
        <v>144849.1</v>
      </c>
      <c r="AH9428">
        <v>1</v>
      </c>
    </row>
    <row r="9429" spans="21:34" x14ac:dyDescent="0.25">
      <c r="U9429">
        <v>9428</v>
      </c>
      <c r="V9429">
        <v>15584812</v>
      </c>
      <c r="W9429" t="s">
        <v>3489</v>
      </c>
      <c r="X9429">
        <v>693</v>
      </c>
      <c r="Y9429" t="s">
        <v>376</v>
      </c>
      <c r="Z9429" t="s">
        <v>437</v>
      </c>
      <c r="AA9429">
        <v>39</v>
      </c>
      <c r="AB9429">
        <v>0</v>
      </c>
      <c r="AC9429">
        <v>0</v>
      </c>
      <c r="AD9429">
        <v>2</v>
      </c>
      <c r="AE9429">
        <v>0</v>
      </c>
      <c r="AF9429">
        <v>0</v>
      </c>
      <c r="AG9429">
        <v>81901.600000000006</v>
      </c>
      <c r="AH9429">
        <v>0</v>
      </c>
    </row>
    <row r="9430" spans="21:34" x14ac:dyDescent="0.25">
      <c r="U9430">
        <v>9429</v>
      </c>
      <c r="V9430">
        <v>15752984</v>
      </c>
      <c r="W9430" t="s">
        <v>3490</v>
      </c>
      <c r="X9430">
        <v>737</v>
      </c>
      <c r="Y9430" t="s">
        <v>374</v>
      </c>
      <c r="Z9430" t="s">
        <v>437</v>
      </c>
      <c r="AA9430">
        <v>70</v>
      </c>
      <c r="AB9430">
        <v>9</v>
      </c>
      <c r="AC9430">
        <v>87542.89</v>
      </c>
      <c r="AD9430">
        <v>2</v>
      </c>
      <c r="AE9430">
        <v>1</v>
      </c>
      <c r="AF9430">
        <v>1</v>
      </c>
      <c r="AG9430">
        <v>42576.86</v>
      </c>
      <c r="AH9430">
        <v>0</v>
      </c>
    </row>
    <row r="9431" spans="21:34" x14ac:dyDescent="0.25">
      <c r="U9431">
        <v>9430</v>
      </c>
      <c r="V9431">
        <v>15577913</v>
      </c>
      <c r="W9431" t="s">
        <v>976</v>
      </c>
      <c r="X9431">
        <v>651</v>
      </c>
      <c r="Y9431" t="s">
        <v>374</v>
      </c>
      <c r="Z9431" t="s">
        <v>437</v>
      </c>
      <c r="AA9431">
        <v>32</v>
      </c>
      <c r="AB9431">
        <v>8</v>
      </c>
      <c r="AC9431">
        <v>144581.96</v>
      </c>
      <c r="AD9431">
        <v>1</v>
      </c>
      <c r="AE9431">
        <v>1</v>
      </c>
      <c r="AF9431">
        <v>1</v>
      </c>
      <c r="AG9431">
        <v>87609.5</v>
      </c>
      <c r="AH9431">
        <v>0</v>
      </c>
    </row>
    <row r="9432" spans="21:34" x14ac:dyDescent="0.25">
      <c r="U9432">
        <v>9431</v>
      </c>
      <c r="V9432">
        <v>15591980</v>
      </c>
      <c r="W9432" t="s">
        <v>645</v>
      </c>
      <c r="X9432">
        <v>753</v>
      </c>
      <c r="Y9432" t="s">
        <v>374</v>
      </c>
      <c r="Z9432" t="s">
        <v>436</v>
      </c>
      <c r="AA9432">
        <v>33</v>
      </c>
      <c r="AB9432">
        <v>5</v>
      </c>
      <c r="AC9432">
        <v>122568.05</v>
      </c>
      <c r="AD9432">
        <v>2</v>
      </c>
      <c r="AE9432">
        <v>1</v>
      </c>
      <c r="AF9432">
        <v>1</v>
      </c>
      <c r="AG9432">
        <v>82820.850000000006</v>
      </c>
      <c r="AH9432">
        <v>0</v>
      </c>
    </row>
    <row r="9433" spans="21:34" x14ac:dyDescent="0.25">
      <c r="U9433">
        <v>9432</v>
      </c>
      <c r="V9433">
        <v>15598948</v>
      </c>
      <c r="W9433" t="s">
        <v>1854</v>
      </c>
      <c r="X9433">
        <v>523</v>
      </c>
      <c r="Y9433" t="s">
        <v>376</v>
      </c>
      <c r="Z9433" t="s">
        <v>437</v>
      </c>
      <c r="AA9433">
        <v>24</v>
      </c>
      <c r="AB9433">
        <v>5</v>
      </c>
      <c r="AC9433">
        <v>172231.93</v>
      </c>
      <c r="AD9433">
        <v>1</v>
      </c>
      <c r="AE9433">
        <v>0</v>
      </c>
      <c r="AF9433">
        <v>1</v>
      </c>
      <c r="AG9433">
        <v>155144.12</v>
      </c>
      <c r="AH9433">
        <v>0</v>
      </c>
    </row>
    <row r="9434" spans="21:34" x14ac:dyDescent="0.25">
      <c r="U9434">
        <v>9433</v>
      </c>
      <c r="V9434">
        <v>15574142</v>
      </c>
      <c r="W9434" t="s">
        <v>909</v>
      </c>
      <c r="X9434">
        <v>458</v>
      </c>
      <c r="Y9434" t="s">
        <v>378</v>
      </c>
      <c r="Z9434" t="s">
        <v>437</v>
      </c>
      <c r="AA9434">
        <v>28</v>
      </c>
      <c r="AB9434">
        <v>2</v>
      </c>
      <c r="AC9434">
        <v>171932.26</v>
      </c>
      <c r="AD9434">
        <v>2</v>
      </c>
      <c r="AE9434">
        <v>1</v>
      </c>
      <c r="AF9434">
        <v>1</v>
      </c>
      <c r="AG9434">
        <v>9578.24</v>
      </c>
      <c r="AH9434">
        <v>0</v>
      </c>
    </row>
    <row r="9435" spans="21:34" x14ac:dyDescent="0.25">
      <c r="U9435">
        <v>9434</v>
      </c>
      <c r="V9435">
        <v>15582903</v>
      </c>
      <c r="W9435" t="s">
        <v>2879</v>
      </c>
      <c r="X9435">
        <v>643</v>
      </c>
      <c r="Y9435" t="s">
        <v>374</v>
      </c>
      <c r="Z9435" t="s">
        <v>436</v>
      </c>
      <c r="AA9435">
        <v>39</v>
      </c>
      <c r="AB9435">
        <v>7</v>
      </c>
      <c r="AC9435">
        <v>0</v>
      </c>
      <c r="AD9435">
        <v>2</v>
      </c>
      <c r="AE9435">
        <v>1</v>
      </c>
      <c r="AF9435">
        <v>1</v>
      </c>
      <c r="AG9435">
        <v>170392.59</v>
      </c>
      <c r="AH9435">
        <v>0</v>
      </c>
    </row>
    <row r="9436" spans="21:34" x14ac:dyDescent="0.25">
      <c r="U9436">
        <v>9435</v>
      </c>
      <c r="V9436">
        <v>15733229</v>
      </c>
      <c r="W9436" t="s">
        <v>3491</v>
      </c>
      <c r="X9436">
        <v>638</v>
      </c>
      <c r="Y9436" t="s">
        <v>376</v>
      </c>
      <c r="Z9436" t="s">
        <v>437</v>
      </c>
      <c r="AA9436">
        <v>34</v>
      </c>
      <c r="AB9436">
        <v>7</v>
      </c>
      <c r="AC9436">
        <v>0</v>
      </c>
      <c r="AD9436">
        <v>2</v>
      </c>
      <c r="AE9436">
        <v>0</v>
      </c>
      <c r="AF9436">
        <v>0</v>
      </c>
      <c r="AG9436">
        <v>3946.29</v>
      </c>
      <c r="AH9436">
        <v>0</v>
      </c>
    </row>
    <row r="9437" spans="21:34" x14ac:dyDescent="0.25">
      <c r="U9437">
        <v>9436</v>
      </c>
      <c r="V9437">
        <v>15635752</v>
      </c>
      <c r="W9437" t="s">
        <v>1066</v>
      </c>
      <c r="X9437">
        <v>685</v>
      </c>
      <c r="Y9437" t="s">
        <v>378</v>
      </c>
      <c r="Z9437" t="s">
        <v>436</v>
      </c>
      <c r="AA9437">
        <v>38</v>
      </c>
      <c r="AB9437">
        <v>4</v>
      </c>
      <c r="AC9437">
        <v>111798.06</v>
      </c>
      <c r="AD9437">
        <v>2</v>
      </c>
      <c r="AE9437">
        <v>1</v>
      </c>
      <c r="AF9437">
        <v>1</v>
      </c>
      <c r="AG9437">
        <v>102184.66</v>
      </c>
      <c r="AH9437">
        <v>0</v>
      </c>
    </row>
    <row r="9438" spans="21:34" x14ac:dyDescent="0.25">
      <c r="U9438">
        <v>9437</v>
      </c>
      <c r="V9438">
        <v>15771000</v>
      </c>
      <c r="W9438" t="s">
        <v>2065</v>
      </c>
      <c r="X9438">
        <v>684</v>
      </c>
      <c r="Y9438" t="s">
        <v>374</v>
      </c>
      <c r="Z9438" t="s">
        <v>436</v>
      </c>
      <c r="AA9438">
        <v>38</v>
      </c>
      <c r="AB9438">
        <v>4</v>
      </c>
      <c r="AC9438">
        <v>0</v>
      </c>
      <c r="AD9438">
        <v>3</v>
      </c>
      <c r="AE9438">
        <v>1</v>
      </c>
      <c r="AF9438">
        <v>0</v>
      </c>
      <c r="AG9438">
        <v>75609.84</v>
      </c>
      <c r="AH9438">
        <v>0</v>
      </c>
    </row>
    <row r="9439" spans="21:34" x14ac:dyDescent="0.25">
      <c r="U9439">
        <v>9438</v>
      </c>
      <c r="V9439">
        <v>15804864</v>
      </c>
      <c r="W9439" t="s">
        <v>649</v>
      </c>
      <c r="X9439">
        <v>670</v>
      </c>
      <c r="Y9439" t="s">
        <v>374</v>
      </c>
      <c r="Z9439" t="s">
        <v>437</v>
      </c>
      <c r="AA9439">
        <v>27</v>
      </c>
      <c r="AB9439">
        <v>5</v>
      </c>
      <c r="AC9439">
        <v>79336.61</v>
      </c>
      <c r="AD9439">
        <v>1</v>
      </c>
      <c r="AE9439">
        <v>1</v>
      </c>
      <c r="AF9439">
        <v>1</v>
      </c>
      <c r="AG9439">
        <v>26170.080000000002</v>
      </c>
      <c r="AH9439">
        <v>0</v>
      </c>
    </row>
    <row r="9440" spans="21:34" x14ac:dyDescent="0.25">
      <c r="U9440">
        <v>9439</v>
      </c>
      <c r="V9440">
        <v>15641175</v>
      </c>
      <c r="W9440" t="s">
        <v>1263</v>
      </c>
      <c r="X9440">
        <v>701</v>
      </c>
      <c r="Y9440" t="s">
        <v>378</v>
      </c>
      <c r="Z9440" t="s">
        <v>436</v>
      </c>
      <c r="AA9440">
        <v>63</v>
      </c>
      <c r="AB9440">
        <v>3</v>
      </c>
      <c r="AC9440">
        <v>120916.52</v>
      </c>
      <c r="AD9440">
        <v>3</v>
      </c>
      <c r="AE9440">
        <v>0</v>
      </c>
      <c r="AF9440">
        <v>0</v>
      </c>
      <c r="AG9440">
        <v>144727.45000000001</v>
      </c>
      <c r="AH9440">
        <v>1</v>
      </c>
    </row>
    <row r="9441" spans="21:34" x14ac:dyDescent="0.25">
      <c r="U9441">
        <v>9440</v>
      </c>
      <c r="V9441">
        <v>15692226</v>
      </c>
      <c r="W9441" t="s">
        <v>821</v>
      </c>
      <c r="X9441">
        <v>705</v>
      </c>
      <c r="Y9441" t="s">
        <v>374</v>
      </c>
      <c r="Z9441" t="s">
        <v>437</v>
      </c>
      <c r="AA9441">
        <v>31</v>
      </c>
      <c r="AB9441">
        <v>3</v>
      </c>
      <c r="AC9441">
        <v>142905.51</v>
      </c>
      <c r="AD9441">
        <v>1</v>
      </c>
      <c r="AE9441">
        <v>1</v>
      </c>
      <c r="AF9441">
        <v>1</v>
      </c>
      <c r="AG9441">
        <v>58134.97</v>
      </c>
      <c r="AH9441">
        <v>0</v>
      </c>
    </row>
    <row r="9442" spans="21:34" x14ac:dyDescent="0.25">
      <c r="U9442">
        <v>9441</v>
      </c>
      <c r="V9442">
        <v>15584156</v>
      </c>
      <c r="W9442" t="s">
        <v>1579</v>
      </c>
      <c r="X9442">
        <v>593</v>
      </c>
      <c r="Y9442" t="s">
        <v>376</v>
      </c>
      <c r="Z9442" t="s">
        <v>436</v>
      </c>
      <c r="AA9442">
        <v>27</v>
      </c>
      <c r="AB9442">
        <v>10</v>
      </c>
      <c r="AC9442">
        <v>0</v>
      </c>
      <c r="AD9442">
        <v>3</v>
      </c>
      <c r="AE9442">
        <v>0</v>
      </c>
      <c r="AF9442">
        <v>0</v>
      </c>
      <c r="AG9442">
        <v>94620</v>
      </c>
      <c r="AH9442">
        <v>1</v>
      </c>
    </row>
    <row r="9443" spans="21:34" x14ac:dyDescent="0.25">
      <c r="U9443">
        <v>9442</v>
      </c>
      <c r="V9443">
        <v>15702656</v>
      </c>
      <c r="W9443" t="s">
        <v>1485</v>
      </c>
      <c r="X9443">
        <v>651</v>
      </c>
      <c r="Y9443" t="s">
        <v>374</v>
      </c>
      <c r="Z9443" t="s">
        <v>437</v>
      </c>
      <c r="AA9443">
        <v>33</v>
      </c>
      <c r="AB9443">
        <v>1</v>
      </c>
      <c r="AC9443">
        <v>96834.78</v>
      </c>
      <c r="AD9443">
        <v>1</v>
      </c>
      <c r="AE9443">
        <v>1</v>
      </c>
      <c r="AF9443">
        <v>0</v>
      </c>
      <c r="AG9443">
        <v>108764.69</v>
      </c>
      <c r="AH9443">
        <v>0</v>
      </c>
    </row>
    <row r="9444" spans="21:34" x14ac:dyDescent="0.25">
      <c r="U9444">
        <v>9443</v>
      </c>
      <c r="V9444">
        <v>15606552</v>
      </c>
      <c r="W9444" t="s">
        <v>1607</v>
      </c>
      <c r="X9444">
        <v>741</v>
      </c>
      <c r="Y9444" t="s">
        <v>374</v>
      </c>
      <c r="Z9444" t="s">
        <v>436</v>
      </c>
      <c r="AA9444">
        <v>37</v>
      </c>
      <c r="AB9444">
        <v>9</v>
      </c>
      <c r="AC9444">
        <v>105261.75999999999</v>
      </c>
      <c r="AD9444">
        <v>2</v>
      </c>
      <c r="AE9444">
        <v>1</v>
      </c>
      <c r="AF9444">
        <v>1</v>
      </c>
      <c r="AG9444">
        <v>149503.54</v>
      </c>
      <c r="AH9444">
        <v>0</v>
      </c>
    </row>
    <row r="9445" spans="21:34" x14ac:dyDescent="0.25">
      <c r="U9445">
        <v>9444</v>
      </c>
      <c r="V9445">
        <v>15687001</v>
      </c>
      <c r="W9445" t="s">
        <v>2155</v>
      </c>
      <c r="X9445">
        <v>596</v>
      </c>
      <c r="Y9445" t="s">
        <v>378</v>
      </c>
      <c r="Z9445" t="s">
        <v>436</v>
      </c>
      <c r="AA9445">
        <v>54</v>
      </c>
      <c r="AB9445">
        <v>1</v>
      </c>
      <c r="AC9445">
        <v>123544</v>
      </c>
      <c r="AD9445">
        <v>1</v>
      </c>
      <c r="AE9445">
        <v>1</v>
      </c>
      <c r="AF9445">
        <v>1</v>
      </c>
      <c r="AG9445">
        <v>120314.75</v>
      </c>
      <c r="AH9445">
        <v>1</v>
      </c>
    </row>
    <row r="9446" spans="21:34" x14ac:dyDescent="0.25">
      <c r="U9446">
        <v>9445</v>
      </c>
      <c r="V9446">
        <v>15781903</v>
      </c>
      <c r="W9446" t="s">
        <v>675</v>
      </c>
      <c r="X9446">
        <v>581</v>
      </c>
      <c r="Y9446" t="s">
        <v>378</v>
      </c>
      <c r="Z9446" t="s">
        <v>436</v>
      </c>
      <c r="AA9446">
        <v>41</v>
      </c>
      <c r="AB9446">
        <v>2</v>
      </c>
      <c r="AC9446">
        <v>127913.71</v>
      </c>
      <c r="AD9446">
        <v>2</v>
      </c>
      <c r="AE9446">
        <v>1</v>
      </c>
      <c r="AF9446">
        <v>1</v>
      </c>
      <c r="AG9446">
        <v>44205.95</v>
      </c>
      <c r="AH9446">
        <v>0</v>
      </c>
    </row>
    <row r="9447" spans="21:34" x14ac:dyDescent="0.25">
      <c r="U9447">
        <v>9446</v>
      </c>
      <c r="V9447">
        <v>15731951</v>
      </c>
      <c r="W9447" t="s">
        <v>1597</v>
      </c>
      <c r="X9447">
        <v>689</v>
      </c>
      <c r="Y9447" t="s">
        <v>376</v>
      </c>
      <c r="Z9447" t="s">
        <v>437</v>
      </c>
      <c r="AA9447">
        <v>28</v>
      </c>
      <c r="AB9447">
        <v>5</v>
      </c>
      <c r="AC9447">
        <v>95328.6</v>
      </c>
      <c r="AD9447">
        <v>1</v>
      </c>
      <c r="AE9447">
        <v>1</v>
      </c>
      <c r="AF9447">
        <v>0</v>
      </c>
      <c r="AG9447">
        <v>6129.61</v>
      </c>
      <c r="AH9447">
        <v>1</v>
      </c>
    </row>
    <row r="9448" spans="21:34" x14ac:dyDescent="0.25">
      <c r="U9448">
        <v>9447</v>
      </c>
      <c r="V9448">
        <v>15580953</v>
      </c>
      <c r="W9448" t="s">
        <v>1068</v>
      </c>
      <c r="X9448">
        <v>544</v>
      </c>
      <c r="Y9448" t="s">
        <v>374</v>
      </c>
      <c r="Z9448" t="s">
        <v>436</v>
      </c>
      <c r="AA9448">
        <v>30</v>
      </c>
      <c r="AB9448">
        <v>4</v>
      </c>
      <c r="AC9448">
        <v>73218.89</v>
      </c>
      <c r="AD9448">
        <v>1</v>
      </c>
      <c r="AE9448">
        <v>0</v>
      </c>
      <c r="AF9448">
        <v>1</v>
      </c>
      <c r="AG9448">
        <v>126796.69</v>
      </c>
      <c r="AH9448">
        <v>0</v>
      </c>
    </row>
    <row r="9449" spans="21:34" x14ac:dyDescent="0.25">
      <c r="U9449">
        <v>9448</v>
      </c>
      <c r="V9449">
        <v>15810390</v>
      </c>
      <c r="W9449" t="s">
        <v>2605</v>
      </c>
      <c r="X9449">
        <v>718</v>
      </c>
      <c r="Y9449" t="s">
        <v>374</v>
      </c>
      <c r="Z9449" t="s">
        <v>437</v>
      </c>
      <c r="AA9449">
        <v>41</v>
      </c>
      <c r="AB9449">
        <v>1</v>
      </c>
      <c r="AC9449">
        <v>0</v>
      </c>
      <c r="AD9449">
        <v>2</v>
      </c>
      <c r="AE9449">
        <v>0</v>
      </c>
      <c r="AF9449">
        <v>1</v>
      </c>
      <c r="AG9449">
        <v>27509.52</v>
      </c>
      <c r="AH9449">
        <v>1</v>
      </c>
    </row>
    <row r="9450" spans="21:34" x14ac:dyDescent="0.25">
      <c r="U9450">
        <v>9449</v>
      </c>
      <c r="V9450">
        <v>15628274</v>
      </c>
      <c r="W9450" t="s">
        <v>1525</v>
      </c>
      <c r="X9450">
        <v>583</v>
      </c>
      <c r="Y9450" t="s">
        <v>378</v>
      </c>
      <c r="Z9450" t="s">
        <v>436</v>
      </c>
      <c r="AA9450">
        <v>35</v>
      </c>
      <c r="AB9450">
        <v>8</v>
      </c>
      <c r="AC9450">
        <v>149995.72</v>
      </c>
      <c r="AD9450">
        <v>2</v>
      </c>
      <c r="AE9450">
        <v>1</v>
      </c>
      <c r="AF9450">
        <v>0</v>
      </c>
      <c r="AG9450">
        <v>42143.55</v>
      </c>
      <c r="AH9450">
        <v>0</v>
      </c>
    </row>
    <row r="9451" spans="21:34" x14ac:dyDescent="0.25">
      <c r="U9451">
        <v>9450</v>
      </c>
      <c r="V9451">
        <v>15615444</v>
      </c>
      <c r="W9451" t="s">
        <v>1349</v>
      </c>
      <c r="X9451">
        <v>663</v>
      </c>
      <c r="Y9451" t="s">
        <v>378</v>
      </c>
      <c r="Z9451" t="s">
        <v>436</v>
      </c>
      <c r="AA9451">
        <v>28</v>
      </c>
      <c r="AB9451">
        <v>8</v>
      </c>
      <c r="AC9451">
        <v>123674.28</v>
      </c>
      <c r="AD9451">
        <v>2</v>
      </c>
      <c r="AE9451">
        <v>1</v>
      </c>
      <c r="AF9451">
        <v>1</v>
      </c>
      <c r="AG9451">
        <v>87985.2</v>
      </c>
      <c r="AH9451">
        <v>0</v>
      </c>
    </row>
    <row r="9452" spans="21:34" x14ac:dyDescent="0.25">
      <c r="U9452">
        <v>9451</v>
      </c>
      <c r="V9452">
        <v>15784010</v>
      </c>
      <c r="W9452" t="s">
        <v>1243</v>
      </c>
      <c r="X9452">
        <v>666</v>
      </c>
      <c r="Y9452" t="s">
        <v>378</v>
      </c>
      <c r="Z9452" t="s">
        <v>436</v>
      </c>
      <c r="AA9452">
        <v>33</v>
      </c>
      <c r="AB9452">
        <v>2</v>
      </c>
      <c r="AC9452">
        <v>124125.26</v>
      </c>
      <c r="AD9452">
        <v>1</v>
      </c>
      <c r="AE9452">
        <v>1</v>
      </c>
      <c r="AF9452">
        <v>0</v>
      </c>
      <c r="AG9452">
        <v>81884.800000000003</v>
      </c>
      <c r="AH9452">
        <v>0</v>
      </c>
    </row>
    <row r="9453" spans="21:34" x14ac:dyDescent="0.25">
      <c r="U9453">
        <v>9452</v>
      </c>
      <c r="V9453">
        <v>15571586</v>
      </c>
      <c r="W9453" t="s">
        <v>966</v>
      </c>
      <c r="X9453">
        <v>524</v>
      </c>
      <c r="Y9453" t="s">
        <v>376</v>
      </c>
      <c r="Z9453" t="s">
        <v>436</v>
      </c>
      <c r="AA9453">
        <v>29</v>
      </c>
      <c r="AB9453">
        <v>3</v>
      </c>
      <c r="AC9453">
        <v>159035.45000000001</v>
      </c>
      <c r="AD9453">
        <v>1</v>
      </c>
      <c r="AE9453">
        <v>1</v>
      </c>
      <c r="AF9453">
        <v>0</v>
      </c>
      <c r="AG9453">
        <v>2705.31</v>
      </c>
      <c r="AH9453">
        <v>1</v>
      </c>
    </row>
    <row r="9454" spans="21:34" x14ac:dyDescent="0.25">
      <c r="U9454">
        <v>9453</v>
      </c>
      <c r="V9454">
        <v>15748616</v>
      </c>
      <c r="W9454" t="s">
        <v>1170</v>
      </c>
      <c r="X9454">
        <v>599</v>
      </c>
      <c r="Y9454" t="s">
        <v>374</v>
      </c>
      <c r="Z9454" t="s">
        <v>436</v>
      </c>
      <c r="AA9454">
        <v>27</v>
      </c>
      <c r="AB9454">
        <v>5</v>
      </c>
      <c r="AC9454">
        <v>0</v>
      </c>
      <c r="AD9454">
        <v>2</v>
      </c>
      <c r="AE9454">
        <v>1</v>
      </c>
      <c r="AF9454">
        <v>0</v>
      </c>
      <c r="AG9454">
        <v>30546.400000000001</v>
      </c>
      <c r="AH9454">
        <v>0</v>
      </c>
    </row>
    <row r="9455" spans="21:34" x14ac:dyDescent="0.25">
      <c r="U9455">
        <v>9454</v>
      </c>
      <c r="V9455">
        <v>15769402</v>
      </c>
      <c r="W9455" t="s">
        <v>990</v>
      </c>
      <c r="X9455">
        <v>667</v>
      </c>
      <c r="Y9455" t="s">
        <v>374</v>
      </c>
      <c r="Z9455" t="s">
        <v>436</v>
      </c>
      <c r="AA9455">
        <v>27</v>
      </c>
      <c r="AB9455">
        <v>7</v>
      </c>
      <c r="AC9455">
        <v>156811.74</v>
      </c>
      <c r="AD9455">
        <v>1</v>
      </c>
      <c r="AE9455">
        <v>1</v>
      </c>
      <c r="AF9455">
        <v>1</v>
      </c>
      <c r="AG9455">
        <v>149402.59</v>
      </c>
      <c r="AH9455">
        <v>0</v>
      </c>
    </row>
    <row r="9456" spans="21:34" x14ac:dyDescent="0.25">
      <c r="U9456">
        <v>9455</v>
      </c>
      <c r="V9456">
        <v>15739248</v>
      </c>
      <c r="W9456" t="s">
        <v>1111</v>
      </c>
      <c r="X9456">
        <v>727</v>
      </c>
      <c r="Y9456" t="s">
        <v>374</v>
      </c>
      <c r="Z9456" t="s">
        <v>436</v>
      </c>
      <c r="AA9456">
        <v>52</v>
      </c>
      <c r="AB9456">
        <v>4</v>
      </c>
      <c r="AC9456">
        <v>0</v>
      </c>
      <c r="AD9456">
        <v>2</v>
      </c>
      <c r="AE9456">
        <v>1</v>
      </c>
      <c r="AF9456">
        <v>1</v>
      </c>
      <c r="AG9456">
        <v>118429.02</v>
      </c>
      <c r="AH9456">
        <v>0</v>
      </c>
    </row>
    <row r="9457" spans="21:34" x14ac:dyDescent="0.25">
      <c r="U9457">
        <v>9456</v>
      </c>
      <c r="V9457">
        <v>15603481</v>
      </c>
      <c r="W9457" t="s">
        <v>801</v>
      </c>
      <c r="X9457">
        <v>689</v>
      </c>
      <c r="Y9457" t="s">
        <v>376</v>
      </c>
      <c r="Z9457" t="s">
        <v>437</v>
      </c>
      <c r="AA9457">
        <v>55</v>
      </c>
      <c r="AB9457">
        <v>4</v>
      </c>
      <c r="AC9457">
        <v>0</v>
      </c>
      <c r="AD9457">
        <v>2</v>
      </c>
      <c r="AE9457">
        <v>1</v>
      </c>
      <c r="AF9457">
        <v>1</v>
      </c>
      <c r="AG9457">
        <v>58442.25</v>
      </c>
      <c r="AH9457">
        <v>0</v>
      </c>
    </row>
    <row r="9458" spans="21:34" x14ac:dyDescent="0.25">
      <c r="U9458">
        <v>9457</v>
      </c>
      <c r="V9458">
        <v>15723604</v>
      </c>
      <c r="W9458" t="s">
        <v>835</v>
      </c>
      <c r="X9458">
        <v>639</v>
      </c>
      <c r="Y9458" t="s">
        <v>374</v>
      </c>
      <c r="Z9458" t="s">
        <v>436</v>
      </c>
      <c r="AA9458">
        <v>39</v>
      </c>
      <c r="AB9458">
        <v>6</v>
      </c>
      <c r="AC9458">
        <v>150555.82999999999</v>
      </c>
      <c r="AD9458">
        <v>1</v>
      </c>
      <c r="AE9458">
        <v>1</v>
      </c>
      <c r="AF9458">
        <v>0</v>
      </c>
      <c r="AG9458">
        <v>30414.17</v>
      </c>
      <c r="AH9458">
        <v>0</v>
      </c>
    </row>
    <row r="9459" spans="21:34" x14ac:dyDescent="0.25">
      <c r="U9459">
        <v>9458</v>
      </c>
      <c r="V9459">
        <v>15797822</v>
      </c>
      <c r="W9459" t="s">
        <v>3492</v>
      </c>
      <c r="X9459">
        <v>678</v>
      </c>
      <c r="Y9459" t="s">
        <v>374</v>
      </c>
      <c r="Z9459" t="s">
        <v>436</v>
      </c>
      <c r="AA9459">
        <v>28</v>
      </c>
      <c r="AB9459">
        <v>2</v>
      </c>
      <c r="AC9459">
        <v>109137.12</v>
      </c>
      <c r="AD9459">
        <v>1</v>
      </c>
      <c r="AE9459">
        <v>1</v>
      </c>
      <c r="AF9459">
        <v>1</v>
      </c>
      <c r="AG9459">
        <v>58814.41</v>
      </c>
      <c r="AH9459">
        <v>0</v>
      </c>
    </row>
    <row r="9460" spans="21:34" x14ac:dyDescent="0.25">
      <c r="U9460">
        <v>9459</v>
      </c>
      <c r="V9460">
        <v>15665064</v>
      </c>
      <c r="W9460" t="s">
        <v>2713</v>
      </c>
      <c r="X9460">
        <v>523</v>
      </c>
      <c r="Y9460" t="s">
        <v>374</v>
      </c>
      <c r="Z9460" t="s">
        <v>436</v>
      </c>
      <c r="AA9460">
        <v>36</v>
      </c>
      <c r="AB9460">
        <v>8</v>
      </c>
      <c r="AC9460">
        <v>158351.01999999999</v>
      </c>
      <c r="AD9460">
        <v>2</v>
      </c>
      <c r="AE9460">
        <v>1</v>
      </c>
      <c r="AF9460">
        <v>0</v>
      </c>
      <c r="AG9460">
        <v>155304.53</v>
      </c>
      <c r="AH9460">
        <v>0</v>
      </c>
    </row>
    <row r="9461" spans="21:34" x14ac:dyDescent="0.25">
      <c r="U9461">
        <v>9460</v>
      </c>
      <c r="V9461">
        <v>15640580</v>
      </c>
      <c r="W9461" t="s">
        <v>2897</v>
      </c>
      <c r="X9461">
        <v>650</v>
      </c>
      <c r="Y9461" t="s">
        <v>374</v>
      </c>
      <c r="Z9461" t="s">
        <v>437</v>
      </c>
      <c r="AA9461">
        <v>47</v>
      </c>
      <c r="AB9461">
        <v>9</v>
      </c>
      <c r="AC9461">
        <v>0</v>
      </c>
      <c r="AD9461">
        <v>1</v>
      </c>
      <c r="AE9461">
        <v>1</v>
      </c>
      <c r="AF9461">
        <v>0</v>
      </c>
      <c r="AG9461">
        <v>187943.6</v>
      </c>
      <c r="AH9461">
        <v>0</v>
      </c>
    </row>
    <row r="9462" spans="21:34" x14ac:dyDescent="0.25">
      <c r="U9462">
        <v>9461</v>
      </c>
      <c r="V9462">
        <v>15581089</v>
      </c>
      <c r="W9462" t="s">
        <v>985</v>
      </c>
      <c r="X9462">
        <v>744</v>
      </c>
      <c r="Y9462" t="s">
        <v>376</v>
      </c>
      <c r="Z9462" t="s">
        <v>436</v>
      </c>
      <c r="AA9462">
        <v>35</v>
      </c>
      <c r="AB9462">
        <v>7</v>
      </c>
      <c r="AC9462">
        <v>0</v>
      </c>
      <c r="AD9462">
        <v>2</v>
      </c>
      <c r="AE9462">
        <v>1</v>
      </c>
      <c r="AF9462">
        <v>1</v>
      </c>
      <c r="AG9462">
        <v>43036.6</v>
      </c>
      <c r="AH9462">
        <v>0</v>
      </c>
    </row>
    <row r="9463" spans="21:34" x14ac:dyDescent="0.25">
      <c r="U9463">
        <v>9462</v>
      </c>
      <c r="V9463">
        <v>15728605</v>
      </c>
      <c r="W9463" t="s">
        <v>743</v>
      </c>
      <c r="X9463">
        <v>697</v>
      </c>
      <c r="Y9463" t="s">
        <v>374</v>
      </c>
      <c r="Z9463" t="s">
        <v>436</v>
      </c>
      <c r="AA9463">
        <v>40</v>
      </c>
      <c r="AB9463">
        <v>4</v>
      </c>
      <c r="AC9463">
        <v>0</v>
      </c>
      <c r="AD9463">
        <v>2</v>
      </c>
      <c r="AE9463">
        <v>0</v>
      </c>
      <c r="AF9463">
        <v>1</v>
      </c>
      <c r="AG9463">
        <v>26543.279999999999</v>
      </c>
      <c r="AH9463">
        <v>0</v>
      </c>
    </row>
    <row r="9464" spans="21:34" x14ac:dyDescent="0.25">
      <c r="U9464">
        <v>9463</v>
      </c>
      <c r="V9464">
        <v>15737385</v>
      </c>
      <c r="W9464" t="s">
        <v>1701</v>
      </c>
      <c r="X9464">
        <v>800</v>
      </c>
      <c r="Y9464" t="s">
        <v>376</v>
      </c>
      <c r="Z9464" t="s">
        <v>437</v>
      </c>
      <c r="AA9464">
        <v>46</v>
      </c>
      <c r="AB9464">
        <v>6</v>
      </c>
      <c r="AC9464">
        <v>0</v>
      </c>
      <c r="AD9464">
        <v>2</v>
      </c>
      <c r="AE9464">
        <v>1</v>
      </c>
      <c r="AF9464">
        <v>0</v>
      </c>
      <c r="AG9464">
        <v>171928.04</v>
      </c>
      <c r="AH9464">
        <v>0</v>
      </c>
    </row>
    <row r="9465" spans="21:34" x14ac:dyDescent="0.25">
      <c r="U9465">
        <v>9464</v>
      </c>
      <c r="V9465">
        <v>15714789</v>
      </c>
      <c r="W9465" t="s">
        <v>1267</v>
      </c>
      <c r="X9465">
        <v>664</v>
      </c>
      <c r="Y9465" t="s">
        <v>374</v>
      </c>
      <c r="Z9465" t="s">
        <v>436</v>
      </c>
      <c r="AA9465">
        <v>24</v>
      </c>
      <c r="AB9465">
        <v>7</v>
      </c>
      <c r="AC9465">
        <v>0</v>
      </c>
      <c r="AD9465">
        <v>1</v>
      </c>
      <c r="AE9465">
        <v>0</v>
      </c>
      <c r="AF9465">
        <v>1</v>
      </c>
      <c r="AG9465">
        <v>35611.35</v>
      </c>
      <c r="AH9465">
        <v>0</v>
      </c>
    </row>
    <row r="9466" spans="21:34" x14ac:dyDescent="0.25">
      <c r="U9466">
        <v>9465</v>
      </c>
      <c r="V9466">
        <v>15786035</v>
      </c>
      <c r="W9466" t="s">
        <v>3493</v>
      </c>
      <c r="X9466">
        <v>740</v>
      </c>
      <c r="Y9466" t="s">
        <v>374</v>
      </c>
      <c r="Z9466" t="s">
        <v>436</v>
      </c>
      <c r="AA9466">
        <v>39</v>
      </c>
      <c r="AB9466">
        <v>9</v>
      </c>
      <c r="AC9466">
        <v>0</v>
      </c>
      <c r="AD9466">
        <v>2</v>
      </c>
      <c r="AE9466">
        <v>1</v>
      </c>
      <c r="AF9466">
        <v>0</v>
      </c>
      <c r="AG9466">
        <v>19047.23</v>
      </c>
      <c r="AH9466">
        <v>0</v>
      </c>
    </row>
    <row r="9467" spans="21:34" x14ac:dyDescent="0.25">
      <c r="U9467">
        <v>9466</v>
      </c>
      <c r="V9467">
        <v>15815259</v>
      </c>
      <c r="W9467" t="s">
        <v>1726</v>
      </c>
      <c r="X9467">
        <v>835</v>
      </c>
      <c r="Y9467" t="s">
        <v>374</v>
      </c>
      <c r="Z9467" t="s">
        <v>437</v>
      </c>
      <c r="AA9467">
        <v>56</v>
      </c>
      <c r="AB9467">
        <v>2</v>
      </c>
      <c r="AC9467">
        <v>0</v>
      </c>
      <c r="AD9467">
        <v>2</v>
      </c>
      <c r="AE9467">
        <v>1</v>
      </c>
      <c r="AF9467">
        <v>1</v>
      </c>
      <c r="AG9467">
        <v>39820.129999999997</v>
      </c>
      <c r="AH9467">
        <v>0</v>
      </c>
    </row>
    <row r="9468" spans="21:34" x14ac:dyDescent="0.25">
      <c r="U9468">
        <v>9467</v>
      </c>
      <c r="V9468">
        <v>15592716</v>
      </c>
      <c r="W9468" t="s">
        <v>685</v>
      </c>
      <c r="X9468">
        <v>559</v>
      </c>
      <c r="Y9468" t="s">
        <v>374</v>
      </c>
      <c r="Z9468" t="s">
        <v>436</v>
      </c>
      <c r="AA9468">
        <v>52</v>
      </c>
      <c r="AB9468">
        <v>2</v>
      </c>
      <c r="AC9468">
        <v>0</v>
      </c>
      <c r="AD9468">
        <v>1</v>
      </c>
      <c r="AE9468">
        <v>1</v>
      </c>
      <c r="AF9468">
        <v>0</v>
      </c>
      <c r="AG9468">
        <v>129013.59</v>
      </c>
      <c r="AH9468">
        <v>1</v>
      </c>
    </row>
    <row r="9469" spans="21:34" x14ac:dyDescent="0.25">
      <c r="U9469">
        <v>9468</v>
      </c>
      <c r="V9469">
        <v>15734850</v>
      </c>
      <c r="W9469" t="s">
        <v>1490</v>
      </c>
      <c r="X9469">
        <v>676</v>
      </c>
      <c r="Y9469" t="s">
        <v>376</v>
      </c>
      <c r="Z9469" t="s">
        <v>436</v>
      </c>
      <c r="AA9469">
        <v>36</v>
      </c>
      <c r="AB9469">
        <v>1</v>
      </c>
      <c r="AC9469">
        <v>82729.490000000005</v>
      </c>
      <c r="AD9469">
        <v>1</v>
      </c>
      <c r="AE9469">
        <v>1</v>
      </c>
      <c r="AF9469">
        <v>0</v>
      </c>
      <c r="AG9469">
        <v>113810.12</v>
      </c>
      <c r="AH9469">
        <v>0</v>
      </c>
    </row>
    <row r="9470" spans="21:34" x14ac:dyDescent="0.25">
      <c r="U9470">
        <v>9469</v>
      </c>
      <c r="V9470">
        <v>15638047</v>
      </c>
      <c r="W9470" t="s">
        <v>775</v>
      </c>
      <c r="X9470">
        <v>613</v>
      </c>
      <c r="Y9470" t="s">
        <v>378</v>
      </c>
      <c r="Z9470" t="s">
        <v>437</v>
      </c>
      <c r="AA9470">
        <v>45</v>
      </c>
      <c r="AB9470">
        <v>9</v>
      </c>
      <c r="AC9470">
        <v>142765.24</v>
      </c>
      <c r="AD9470">
        <v>2</v>
      </c>
      <c r="AE9470">
        <v>1</v>
      </c>
      <c r="AF9470">
        <v>0</v>
      </c>
      <c r="AG9470">
        <v>34749.65</v>
      </c>
      <c r="AH9470">
        <v>0</v>
      </c>
    </row>
    <row r="9471" spans="21:34" x14ac:dyDescent="0.25">
      <c r="U9471">
        <v>9470</v>
      </c>
      <c r="V9471">
        <v>15674573</v>
      </c>
      <c r="W9471" t="s">
        <v>3494</v>
      </c>
      <c r="X9471">
        <v>713</v>
      </c>
      <c r="Y9471" t="s">
        <v>374</v>
      </c>
      <c r="Z9471" t="s">
        <v>437</v>
      </c>
      <c r="AA9471">
        <v>25</v>
      </c>
      <c r="AB9471">
        <v>4</v>
      </c>
      <c r="AC9471">
        <v>121172.97</v>
      </c>
      <c r="AD9471">
        <v>1</v>
      </c>
      <c r="AE9471">
        <v>1</v>
      </c>
      <c r="AF9471">
        <v>1</v>
      </c>
      <c r="AG9471">
        <v>56268.98</v>
      </c>
      <c r="AH9471">
        <v>0</v>
      </c>
    </row>
    <row r="9472" spans="21:34" x14ac:dyDescent="0.25">
      <c r="U9472">
        <v>9471</v>
      </c>
      <c r="V9472">
        <v>15694859</v>
      </c>
      <c r="W9472" t="s">
        <v>1430</v>
      </c>
      <c r="X9472">
        <v>751</v>
      </c>
      <c r="Y9472" t="s">
        <v>378</v>
      </c>
      <c r="Z9472" t="s">
        <v>437</v>
      </c>
      <c r="AA9472">
        <v>28</v>
      </c>
      <c r="AB9472">
        <v>10</v>
      </c>
      <c r="AC9472">
        <v>132932.14000000001</v>
      </c>
      <c r="AD9472">
        <v>2</v>
      </c>
      <c r="AE9472">
        <v>1</v>
      </c>
      <c r="AF9472">
        <v>1</v>
      </c>
      <c r="AG9472">
        <v>46630.47</v>
      </c>
      <c r="AH9472">
        <v>0</v>
      </c>
    </row>
    <row r="9473" spans="21:34" x14ac:dyDescent="0.25">
      <c r="U9473">
        <v>9472</v>
      </c>
      <c r="V9473">
        <v>15776404</v>
      </c>
      <c r="W9473" t="s">
        <v>1243</v>
      </c>
      <c r="X9473">
        <v>523</v>
      </c>
      <c r="Y9473" t="s">
        <v>374</v>
      </c>
      <c r="Z9473" t="s">
        <v>436</v>
      </c>
      <c r="AA9473">
        <v>22</v>
      </c>
      <c r="AB9473">
        <v>8</v>
      </c>
      <c r="AC9473">
        <v>123374.46</v>
      </c>
      <c r="AD9473">
        <v>1</v>
      </c>
      <c r="AE9473">
        <v>1</v>
      </c>
      <c r="AF9473">
        <v>1</v>
      </c>
      <c r="AG9473">
        <v>124906.59</v>
      </c>
      <c r="AH9473">
        <v>0</v>
      </c>
    </row>
    <row r="9474" spans="21:34" x14ac:dyDescent="0.25">
      <c r="U9474">
        <v>9473</v>
      </c>
      <c r="V9474">
        <v>15579345</v>
      </c>
      <c r="W9474" t="s">
        <v>1383</v>
      </c>
      <c r="X9474">
        <v>775</v>
      </c>
      <c r="Y9474" t="s">
        <v>378</v>
      </c>
      <c r="Z9474" t="s">
        <v>437</v>
      </c>
      <c r="AA9474">
        <v>74</v>
      </c>
      <c r="AB9474">
        <v>0</v>
      </c>
      <c r="AC9474">
        <v>161371.5</v>
      </c>
      <c r="AD9474">
        <v>1</v>
      </c>
      <c r="AE9474">
        <v>1</v>
      </c>
      <c r="AF9474">
        <v>1</v>
      </c>
      <c r="AG9474">
        <v>134869.93</v>
      </c>
      <c r="AH9474">
        <v>0</v>
      </c>
    </row>
    <row r="9475" spans="21:34" x14ac:dyDescent="0.25">
      <c r="U9475">
        <v>9474</v>
      </c>
      <c r="V9475">
        <v>15690733</v>
      </c>
      <c r="W9475" t="s">
        <v>968</v>
      </c>
      <c r="X9475">
        <v>608</v>
      </c>
      <c r="Y9475" t="s">
        <v>376</v>
      </c>
      <c r="Z9475" t="s">
        <v>436</v>
      </c>
      <c r="AA9475">
        <v>45</v>
      </c>
      <c r="AB9475">
        <v>4</v>
      </c>
      <c r="AC9475">
        <v>0</v>
      </c>
      <c r="AD9475">
        <v>2</v>
      </c>
      <c r="AE9475">
        <v>0</v>
      </c>
      <c r="AF9475">
        <v>0</v>
      </c>
      <c r="AG9475">
        <v>36697.480000000003</v>
      </c>
      <c r="AH9475">
        <v>1</v>
      </c>
    </row>
    <row r="9476" spans="21:34" x14ac:dyDescent="0.25">
      <c r="U9476">
        <v>9475</v>
      </c>
      <c r="V9476">
        <v>15631481</v>
      </c>
      <c r="W9476" t="s">
        <v>1723</v>
      </c>
      <c r="X9476">
        <v>673</v>
      </c>
      <c r="Y9476" t="s">
        <v>374</v>
      </c>
      <c r="Z9476" t="s">
        <v>436</v>
      </c>
      <c r="AA9476">
        <v>51</v>
      </c>
      <c r="AB9476">
        <v>8</v>
      </c>
      <c r="AC9476">
        <v>79563.360000000001</v>
      </c>
      <c r="AD9476">
        <v>2</v>
      </c>
      <c r="AE9476">
        <v>1</v>
      </c>
      <c r="AF9476">
        <v>1</v>
      </c>
      <c r="AG9476">
        <v>172200.91</v>
      </c>
      <c r="AH9476">
        <v>0</v>
      </c>
    </row>
    <row r="9477" spans="21:34" x14ac:dyDescent="0.25">
      <c r="U9477">
        <v>9476</v>
      </c>
      <c r="V9477">
        <v>15620988</v>
      </c>
      <c r="W9477" t="s">
        <v>1476</v>
      </c>
      <c r="X9477">
        <v>616</v>
      </c>
      <c r="Y9477" t="s">
        <v>374</v>
      </c>
      <c r="Z9477" t="s">
        <v>436</v>
      </c>
      <c r="AA9477">
        <v>46</v>
      </c>
      <c r="AB9477">
        <v>2</v>
      </c>
      <c r="AC9477">
        <v>0</v>
      </c>
      <c r="AD9477">
        <v>2</v>
      </c>
      <c r="AE9477">
        <v>1</v>
      </c>
      <c r="AF9477">
        <v>0</v>
      </c>
      <c r="AG9477">
        <v>137136.46</v>
      </c>
      <c r="AH9477">
        <v>0</v>
      </c>
    </row>
    <row r="9478" spans="21:34" x14ac:dyDescent="0.25">
      <c r="U9478">
        <v>9477</v>
      </c>
      <c r="V9478">
        <v>15571529</v>
      </c>
      <c r="W9478" t="s">
        <v>1053</v>
      </c>
      <c r="X9478">
        <v>650</v>
      </c>
      <c r="Y9478" t="s">
        <v>378</v>
      </c>
      <c r="Z9478" t="s">
        <v>437</v>
      </c>
      <c r="AA9478">
        <v>48</v>
      </c>
      <c r="AB9478">
        <v>7</v>
      </c>
      <c r="AC9478">
        <v>138232.24</v>
      </c>
      <c r="AD9478">
        <v>1</v>
      </c>
      <c r="AE9478">
        <v>1</v>
      </c>
      <c r="AF9478">
        <v>0</v>
      </c>
      <c r="AG9478">
        <v>57594.78</v>
      </c>
      <c r="AH9478">
        <v>0</v>
      </c>
    </row>
    <row r="9479" spans="21:34" x14ac:dyDescent="0.25">
      <c r="U9479">
        <v>9478</v>
      </c>
      <c r="V9479">
        <v>15592104</v>
      </c>
      <c r="W9479" t="s">
        <v>1929</v>
      </c>
      <c r="X9479">
        <v>655</v>
      </c>
      <c r="Y9479" t="s">
        <v>374</v>
      </c>
      <c r="Z9479" t="s">
        <v>437</v>
      </c>
      <c r="AA9479">
        <v>41</v>
      </c>
      <c r="AB9479">
        <v>5</v>
      </c>
      <c r="AC9479">
        <v>0</v>
      </c>
      <c r="AD9479">
        <v>1</v>
      </c>
      <c r="AE9479">
        <v>0</v>
      </c>
      <c r="AF9479">
        <v>0</v>
      </c>
      <c r="AG9479">
        <v>36548</v>
      </c>
      <c r="AH9479">
        <v>1</v>
      </c>
    </row>
    <row r="9480" spans="21:34" x14ac:dyDescent="0.25">
      <c r="U9480">
        <v>9479</v>
      </c>
      <c r="V9480">
        <v>15651900</v>
      </c>
      <c r="W9480" t="s">
        <v>1258</v>
      </c>
      <c r="X9480">
        <v>782</v>
      </c>
      <c r="Y9480" t="s">
        <v>378</v>
      </c>
      <c r="Z9480" t="s">
        <v>437</v>
      </c>
      <c r="AA9480">
        <v>53</v>
      </c>
      <c r="AB9480">
        <v>1</v>
      </c>
      <c r="AC9480">
        <v>81571.05</v>
      </c>
      <c r="AD9480">
        <v>1</v>
      </c>
      <c r="AE9480">
        <v>1</v>
      </c>
      <c r="AF9480">
        <v>0</v>
      </c>
      <c r="AG9480">
        <v>182960.46</v>
      </c>
      <c r="AH9480">
        <v>1</v>
      </c>
    </row>
    <row r="9481" spans="21:34" x14ac:dyDescent="0.25">
      <c r="U9481">
        <v>9480</v>
      </c>
      <c r="V9481">
        <v>15596212</v>
      </c>
      <c r="W9481" t="s">
        <v>847</v>
      </c>
      <c r="X9481">
        <v>781</v>
      </c>
      <c r="Y9481" t="s">
        <v>376</v>
      </c>
      <c r="Z9481" t="s">
        <v>436</v>
      </c>
      <c r="AA9481">
        <v>35</v>
      </c>
      <c r="AB9481">
        <v>1</v>
      </c>
      <c r="AC9481">
        <v>0</v>
      </c>
      <c r="AD9481">
        <v>2</v>
      </c>
      <c r="AE9481">
        <v>0</v>
      </c>
      <c r="AF9481">
        <v>0</v>
      </c>
      <c r="AG9481">
        <v>42117.9</v>
      </c>
      <c r="AH9481">
        <v>0</v>
      </c>
    </row>
    <row r="9482" spans="21:34" x14ac:dyDescent="0.25">
      <c r="U9482">
        <v>9481</v>
      </c>
      <c r="V9482">
        <v>15710687</v>
      </c>
      <c r="W9482" t="s">
        <v>726</v>
      </c>
      <c r="X9482">
        <v>593</v>
      </c>
      <c r="Y9482" t="s">
        <v>374</v>
      </c>
      <c r="Z9482" t="s">
        <v>437</v>
      </c>
      <c r="AA9482">
        <v>33</v>
      </c>
      <c r="AB9482">
        <v>0</v>
      </c>
      <c r="AC9482">
        <v>95927.039999999994</v>
      </c>
      <c r="AD9482">
        <v>1</v>
      </c>
      <c r="AE9482">
        <v>1</v>
      </c>
      <c r="AF9482">
        <v>0</v>
      </c>
      <c r="AG9482">
        <v>199478.05</v>
      </c>
      <c r="AH9482">
        <v>0</v>
      </c>
    </row>
    <row r="9483" spans="21:34" x14ac:dyDescent="0.25">
      <c r="U9483">
        <v>9482</v>
      </c>
      <c r="V9483">
        <v>15613787</v>
      </c>
      <c r="W9483" t="s">
        <v>2022</v>
      </c>
      <c r="X9483">
        <v>505</v>
      </c>
      <c r="Y9483" t="s">
        <v>376</v>
      </c>
      <c r="Z9483" t="s">
        <v>436</v>
      </c>
      <c r="AA9483">
        <v>35</v>
      </c>
      <c r="AB9483">
        <v>8</v>
      </c>
      <c r="AC9483">
        <v>116932.59</v>
      </c>
      <c r="AD9483">
        <v>1</v>
      </c>
      <c r="AE9483">
        <v>1</v>
      </c>
      <c r="AF9483">
        <v>0</v>
      </c>
      <c r="AG9483">
        <v>91092.84</v>
      </c>
      <c r="AH9483">
        <v>0</v>
      </c>
    </row>
    <row r="9484" spans="21:34" x14ac:dyDescent="0.25">
      <c r="U9484">
        <v>9483</v>
      </c>
      <c r="V9484">
        <v>15599211</v>
      </c>
      <c r="W9484" t="s">
        <v>1016</v>
      </c>
      <c r="X9484">
        <v>707</v>
      </c>
      <c r="Y9484" t="s">
        <v>374</v>
      </c>
      <c r="Z9484" t="s">
        <v>436</v>
      </c>
      <c r="AA9484">
        <v>40</v>
      </c>
      <c r="AB9484">
        <v>1</v>
      </c>
      <c r="AC9484">
        <v>0</v>
      </c>
      <c r="AD9484">
        <v>2</v>
      </c>
      <c r="AE9484">
        <v>1</v>
      </c>
      <c r="AF9484">
        <v>0</v>
      </c>
      <c r="AG9484">
        <v>14090.4</v>
      </c>
      <c r="AH9484">
        <v>1</v>
      </c>
    </row>
    <row r="9485" spans="21:34" x14ac:dyDescent="0.25">
      <c r="U9485">
        <v>9484</v>
      </c>
      <c r="V9485">
        <v>15675983</v>
      </c>
      <c r="W9485" t="s">
        <v>803</v>
      </c>
      <c r="X9485">
        <v>692</v>
      </c>
      <c r="Y9485" t="s">
        <v>374</v>
      </c>
      <c r="Z9485" t="s">
        <v>437</v>
      </c>
      <c r="AA9485">
        <v>36</v>
      </c>
      <c r="AB9485">
        <v>3</v>
      </c>
      <c r="AC9485">
        <v>79551.12</v>
      </c>
      <c r="AD9485">
        <v>1</v>
      </c>
      <c r="AE9485">
        <v>0</v>
      </c>
      <c r="AF9485">
        <v>1</v>
      </c>
      <c r="AG9485">
        <v>178267.07</v>
      </c>
      <c r="AH9485">
        <v>0</v>
      </c>
    </row>
    <row r="9486" spans="21:34" x14ac:dyDescent="0.25">
      <c r="U9486">
        <v>9485</v>
      </c>
      <c r="V9486">
        <v>15622370</v>
      </c>
      <c r="W9486" t="s">
        <v>892</v>
      </c>
      <c r="X9486">
        <v>813</v>
      </c>
      <c r="Y9486" t="s">
        <v>378</v>
      </c>
      <c r="Z9486" t="s">
        <v>436</v>
      </c>
      <c r="AA9486">
        <v>30</v>
      </c>
      <c r="AB9486">
        <v>1</v>
      </c>
      <c r="AC9486">
        <v>116416.94</v>
      </c>
      <c r="AD9486">
        <v>1</v>
      </c>
      <c r="AE9486">
        <v>0</v>
      </c>
      <c r="AF9486">
        <v>1</v>
      </c>
      <c r="AG9486">
        <v>85808.22</v>
      </c>
      <c r="AH9486">
        <v>0</v>
      </c>
    </row>
    <row r="9487" spans="21:34" x14ac:dyDescent="0.25">
      <c r="U9487">
        <v>9486</v>
      </c>
      <c r="V9487">
        <v>15656319</v>
      </c>
      <c r="W9487" t="s">
        <v>1205</v>
      </c>
      <c r="X9487">
        <v>850</v>
      </c>
      <c r="Y9487" t="s">
        <v>376</v>
      </c>
      <c r="Z9487" t="s">
        <v>436</v>
      </c>
      <c r="AA9487">
        <v>37</v>
      </c>
      <c r="AB9487">
        <v>4</v>
      </c>
      <c r="AC9487">
        <v>88141.1</v>
      </c>
      <c r="AD9487">
        <v>1</v>
      </c>
      <c r="AE9487">
        <v>1</v>
      </c>
      <c r="AF9487">
        <v>0</v>
      </c>
      <c r="AG9487">
        <v>109659.12</v>
      </c>
      <c r="AH9487">
        <v>0</v>
      </c>
    </row>
    <row r="9488" spans="21:34" x14ac:dyDescent="0.25">
      <c r="U9488">
        <v>9487</v>
      </c>
      <c r="V9488">
        <v>15605130</v>
      </c>
      <c r="W9488" t="s">
        <v>3495</v>
      </c>
      <c r="X9488">
        <v>753</v>
      </c>
      <c r="Y9488" t="s">
        <v>374</v>
      </c>
      <c r="Z9488" t="s">
        <v>436</v>
      </c>
      <c r="AA9488">
        <v>32</v>
      </c>
      <c r="AB9488">
        <v>6</v>
      </c>
      <c r="AC9488">
        <v>177729.13</v>
      </c>
      <c r="AD9488">
        <v>1</v>
      </c>
      <c r="AE9488">
        <v>1</v>
      </c>
      <c r="AF9488">
        <v>1</v>
      </c>
      <c r="AG9488">
        <v>161642.07999999999</v>
      </c>
      <c r="AH9488">
        <v>0</v>
      </c>
    </row>
    <row r="9489" spans="21:34" x14ac:dyDescent="0.25">
      <c r="U9489">
        <v>9488</v>
      </c>
      <c r="V9489">
        <v>15672574</v>
      </c>
      <c r="W9489" t="s">
        <v>2064</v>
      </c>
      <c r="X9489">
        <v>850</v>
      </c>
      <c r="Y9489" t="s">
        <v>376</v>
      </c>
      <c r="Z9489" t="s">
        <v>437</v>
      </c>
      <c r="AA9489">
        <v>32</v>
      </c>
      <c r="AB9489">
        <v>5</v>
      </c>
      <c r="AC9489">
        <v>0</v>
      </c>
      <c r="AD9489">
        <v>1</v>
      </c>
      <c r="AE9489">
        <v>1</v>
      </c>
      <c r="AF9489">
        <v>1</v>
      </c>
      <c r="AG9489">
        <v>3830.59</v>
      </c>
      <c r="AH9489">
        <v>0</v>
      </c>
    </row>
    <row r="9490" spans="21:34" x14ac:dyDescent="0.25">
      <c r="U9490">
        <v>9489</v>
      </c>
      <c r="V9490">
        <v>15659355</v>
      </c>
      <c r="W9490" t="s">
        <v>995</v>
      </c>
      <c r="X9490">
        <v>671</v>
      </c>
      <c r="Y9490" t="s">
        <v>376</v>
      </c>
      <c r="Z9490" t="s">
        <v>436</v>
      </c>
      <c r="AA9490">
        <v>32</v>
      </c>
      <c r="AB9490">
        <v>6</v>
      </c>
      <c r="AC9490">
        <v>123912.78</v>
      </c>
      <c r="AD9490">
        <v>2</v>
      </c>
      <c r="AE9490">
        <v>1</v>
      </c>
      <c r="AF9490">
        <v>1</v>
      </c>
      <c r="AG9490">
        <v>146636.44</v>
      </c>
      <c r="AH9490">
        <v>0</v>
      </c>
    </row>
    <row r="9491" spans="21:34" x14ac:dyDescent="0.25">
      <c r="U9491">
        <v>9490</v>
      </c>
      <c r="V9491">
        <v>15777907</v>
      </c>
      <c r="W9491" t="s">
        <v>1163</v>
      </c>
      <c r="X9491">
        <v>791</v>
      </c>
      <c r="Y9491" t="s">
        <v>374</v>
      </c>
      <c r="Z9491" t="s">
        <v>437</v>
      </c>
      <c r="AA9491">
        <v>33</v>
      </c>
      <c r="AB9491">
        <v>3</v>
      </c>
      <c r="AC9491">
        <v>0</v>
      </c>
      <c r="AD9491">
        <v>1</v>
      </c>
      <c r="AE9491">
        <v>1</v>
      </c>
      <c r="AF9491">
        <v>1</v>
      </c>
      <c r="AG9491">
        <v>144413.92000000001</v>
      </c>
      <c r="AH9491">
        <v>1</v>
      </c>
    </row>
    <row r="9492" spans="21:34" x14ac:dyDescent="0.25">
      <c r="U9492">
        <v>9491</v>
      </c>
      <c r="V9492">
        <v>15655171</v>
      </c>
      <c r="W9492" t="s">
        <v>2588</v>
      </c>
      <c r="X9492">
        <v>624</v>
      </c>
      <c r="Y9492" t="s">
        <v>374</v>
      </c>
      <c r="Z9492" t="s">
        <v>436</v>
      </c>
      <c r="AA9492">
        <v>80</v>
      </c>
      <c r="AB9492">
        <v>3</v>
      </c>
      <c r="AC9492">
        <v>0</v>
      </c>
      <c r="AD9492">
        <v>1</v>
      </c>
      <c r="AE9492">
        <v>1</v>
      </c>
      <c r="AF9492">
        <v>1</v>
      </c>
      <c r="AG9492">
        <v>65801.440000000002</v>
      </c>
      <c r="AH9492">
        <v>0</v>
      </c>
    </row>
    <row r="9493" spans="21:34" x14ac:dyDescent="0.25">
      <c r="U9493">
        <v>9492</v>
      </c>
      <c r="V9493">
        <v>15619674</v>
      </c>
      <c r="W9493" t="s">
        <v>946</v>
      </c>
      <c r="X9493">
        <v>649</v>
      </c>
      <c r="Y9493" t="s">
        <v>374</v>
      </c>
      <c r="Z9493" t="s">
        <v>437</v>
      </c>
      <c r="AA9493">
        <v>35</v>
      </c>
      <c r="AB9493">
        <v>4</v>
      </c>
      <c r="AC9493">
        <v>108306.44</v>
      </c>
      <c r="AD9493">
        <v>1</v>
      </c>
      <c r="AE9493">
        <v>1</v>
      </c>
      <c r="AF9493">
        <v>1</v>
      </c>
      <c r="AG9493">
        <v>192486.24</v>
      </c>
      <c r="AH9493">
        <v>0</v>
      </c>
    </row>
    <row r="9494" spans="21:34" x14ac:dyDescent="0.25">
      <c r="U9494">
        <v>9493</v>
      </c>
      <c r="V9494">
        <v>15775192</v>
      </c>
      <c r="W9494" t="s">
        <v>3496</v>
      </c>
      <c r="X9494">
        <v>732</v>
      </c>
      <c r="Y9494" t="s">
        <v>378</v>
      </c>
      <c r="Z9494" t="s">
        <v>437</v>
      </c>
      <c r="AA9494">
        <v>48</v>
      </c>
      <c r="AB9494">
        <v>4</v>
      </c>
      <c r="AC9494">
        <v>102962.62</v>
      </c>
      <c r="AD9494">
        <v>1</v>
      </c>
      <c r="AE9494">
        <v>1</v>
      </c>
      <c r="AF9494">
        <v>0</v>
      </c>
      <c r="AG9494">
        <v>120852.85</v>
      </c>
      <c r="AH9494">
        <v>1</v>
      </c>
    </row>
    <row r="9495" spans="21:34" x14ac:dyDescent="0.25">
      <c r="U9495">
        <v>9494</v>
      </c>
      <c r="V9495">
        <v>15617657</v>
      </c>
      <c r="W9495" t="s">
        <v>930</v>
      </c>
      <c r="X9495">
        <v>664</v>
      </c>
      <c r="Y9495" t="s">
        <v>374</v>
      </c>
      <c r="Z9495" t="s">
        <v>437</v>
      </c>
      <c r="AA9495">
        <v>36</v>
      </c>
      <c r="AB9495">
        <v>0</v>
      </c>
      <c r="AC9495">
        <v>103502.22</v>
      </c>
      <c r="AD9495">
        <v>1</v>
      </c>
      <c r="AE9495">
        <v>1</v>
      </c>
      <c r="AF9495">
        <v>1</v>
      </c>
      <c r="AG9495">
        <v>146191.82</v>
      </c>
      <c r="AH9495">
        <v>0</v>
      </c>
    </row>
    <row r="9496" spans="21:34" x14ac:dyDescent="0.25">
      <c r="U9496">
        <v>9495</v>
      </c>
      <c r="V9496">
        <v>15688951</v>
      </c>
      <c r="W9496" t="s">
        <v>3497</v>
      </c>
      <c r="X9496">
        <v>789</v>
      </c>
      <c r="Y9496" t="s">
        <v>378</v>
      </c>
      <c r="Z9496" t="s">
        <v>436</v>
      </c>
      <c r="AA9496">
        <v>43</v>
      </c>
      <c r="AB9496">
        <v>8</v>
      </c>
      <c r="AC9496">
        <v>119654.44</v>
      </c>
      <c r="AD9496">
        <v>2</v>
      </c>
      <c r="AE9496">
        <v>0</v>
      </c>
      <c r="AF9496">
        <v>1</v>
      </c>
      <c r="AG9496">
        <v>148412.24</v>
      </c>
      <c r="AH9496">
        <v>1</v>
      </c>
    </row>
    <row r="9497" spans="21:34" x14ac:dyDescent="0.25">
      <c r="U9497">
        <v>9496</v>
      </c>
      <c r="V9497">
        <v>15763460</v>
      </c>
      <c r="W9497" t="s">
        <v>878</v>
      </c>
      <c r="X9497">
        <v>680</v>
      </c>
      <c r="Y9497" t="s">
        <v>374</v>
      </c>
      <c r="Z9497" t="s">
        <v>436</v>
      </c>
      <c r="AA9497">
        <v>33</v>
      </c>
      <c r="AB9497">
        <v>10</v>
      </c>
      <c r="AC9497">
        <v>183768.47</v>
      </c>
      <c r="AD9497">
        <v>1</v>
      </c>
      <c r="AE9497">
        <v>1</v>
      </c>
      <c r="AF9497">
        <v>0</v>
      </c>
      <c r="AG9497">
        <v>164119.35</v>
      </c>
      <c r="AH9497">
        <v>0</v>
      </c>
    </row>
    <row r="9498" spans="21:34" x14ac:dyDescent="0.25">
      <c r="U9498">
        <v>9497</v>
      </c>
      <c r="V9498">
        <v>15756992</v>
      </c>
      <c r="W9498" t="s">
        <v>1756</v>
      </c>
      <c r="X9498">
        <v>701</v>
      </c>
      <c r="Y9498" t="s">
        <v>374</v>
      </c>
      <c r="Z9498" t="s">
        <v>436</v>
      </c>
      <c r="AA9498">
        <v>37</v>
      </c>
      <c r="AB9498">
        <v>1</v>
      </c>
      <c r="AC9498">
        <v>0</v>
      </c>
      <c r="AD9498">
        <v>2</v>
      </c>
      <c r="AE9498">
        <v>1</v>
      </c>
      <c r="AF9498">
        <v>0</v>
      </c>
      <c r="AG9498">
        <v>163457.54999999999</v>
      </c>
      <c r="AH9498">
        <v>0</v>
      </c>
    </row>
    <row r="9499" spans="21:34" x14ac:dyDescent="0.25">
      <c r="U9499">
        <v>9498</v>
      </c>
      <c r="V9499">
        <v>15617454</v>
      </c>
      <c r="W9499" t="s">
        <v>1653</v>
      </c>
      <c r="X9499">
        <v>684</v>
      </c>
      <c r="Y9499" t="s">
        <v>374</v>
      </c>
      <c r="Z9499" t="s">
        <v>437</v>
      </c>
      <c r="AA9499">
        <v>25</v>
      </c>
      <c r="AB9499">
        <v>1</v>
      </c>
      <c r="AC9499">
        <v>0</v>
      </c>
      <c r="AD9499">
        <v>2</v>
      </c>
      <c r="AE9499">
        <v>0</v>
      </c>
      <c r="AF9499">
        <v>1</v>
      </c>
      <c r="AG9499">
        <v>144978.47</v>
      </c>
      <c r="AH9499">
        <v>0</v>
      </c>
    </row>
    <row r="9500" spans="21:34" x14ac:dyDescent="0.25">
      <c r="U9500">
        <v>9499</v>
      </c>
      <c r="V9500">
        <v>15701932</v>
      </c>
      <c r="W9500" t="s">
        <v>844</v>
      </c>
      <c r="X9500">
        <v>586</v>
      </c>
      <c r="Y9500" t="s">
        <v>374</v>
      </c>
      <c r="Z9500" t="s">
        <v>437</v>
      </c>
      <c r="AA9500">
        <v>52</v>
      </c>
      <c r="AB9500">
        <v>6</v>
      </c>
      <c r="AC9500">
        <v>140900.97</v>
      </c>
      <c r="AD9500">
        <v>1</v>
      </c>
      <c r="AE9500">
        <v>1</v>
      </c>
      <c r="AF9500">
        <v>1</v>
      </c>
      <c r="AG9500">
        <v>67288.89</v>
      </c>
      <c r="AH9500">
        <v>0</v>
      </c>
    </row>
    <row r="9501" spans="21:34" x14ac:dyDescent="0.25">
      <c r="U9501">
        <v>9500</v>
      </c>
      <c r="V9501">
        <v>15700813</v>
      </c>
      <c r="W9501" t="s">
        <v>1500</v>
      </c>
      <c r="X9501">
        <v>522</v>
      </c>
      <c r="Y9501" t="s">
        <v>378</v>
      </c>
      <c r="Z9501" t="s">
        <v>437</v>
      </c>
      <c r="AA9501">
        <v>25</v>
      </c>
      <c r="AB9501">
        <v>5</v>
      </c>
      <c r="AC9501">
        <v>94049.919999999998</v>
      </c>
      <c r="AD9501">
        <v>2</v>
      </c>
      <c r="AE9501">
        <v>1</v>
      </c>
      <c r="AF9501">
        <v>0</v>
      </c>
      <c r="AG9501">
        <v>103269</v>
      </c>
      <c r="AH9501">
        <v>0</v>
      </c>
    </row>
    <row r="9502" spans="21:34" x14ac:dyDescent="0.25">
      <c r="U9502">
        <v>9501</v>
      </c>
      <c r="V9502">
        <v>15645600</v>
      </c>
      <c r="W9502" t="s">
        <v>1765</v>
      </c>
      <c r="X9502">
        <v>739</v>
      </c>
      <c r="Y9502" t="s">
        <v>376</v>
      </c>
      <c r="Z9502" t="s">
        <v>437</v>
      </c>
      <c r="AA9502">
        <v>27</v>
      </c>
      <c r="AB9502">
        <v>8</v>
      </c>
      <c r="AC9502">
        <v>98926.399999999994</v>
      </c>
      <c r="AD9502">
        <v>1</v>
      </c>
      <c r="AE9502">
        <v>1</v>
      </c>
      <c r="AF9502">
        <v>1</v>
      </c>
      <c r="AG9502">
        <v>106969.98</v>
      </c>
      <c r="AH9502">
        <v>0</v>
      </c>
    </row>
    <row r="9503" spans="21:34" x14ac:dyDescent="0.25">
      <c r="U9503">
        <v>9502</v>
      </c>
      <c r="V9503">
        <v>15634146</v>
      </c>
      <c r="W9503" t="s">
        <v>1260</v>
      </c>
      <c r="X9503">
        <v>835</v>
      </c>
      <c r="Y9503" t="s">
        <v>378</v>
      </c>
      <c r="Z9503" t="s">
        <v>436</v>
      </c>
      <c r="AA9503">
        <v>18</v>
      </c>
      <c r="AB9503">
        <v>2</v>
      </c>
      <c r="AC9503">
        <v>142872.35999999999</v>
      </c>
      <c r="AD9503">
        <v>1</v>
      </c>
      <c r="AE9503">
        <v>1</v>
      </c>
      <c r="AF9503">
        <v>1</v>
      </c>
      <c r="AG9503">
        <v>117632.63</v>
      </c>
      <c r="AH9503">
        <v>0</v>
      </c>
    </row>
    <row r="9504" spans="21:34" x14ac:dyDescent="0.25">
      <c r="U9504">
        <v>9503</v>
      </c>
      <c r="V9504">
        <v>15686743</v>
      </c>
      <c r="W9504" t="s">
        <v>3498</v>
      </c>
      <c r="X9504">
        <v>790</v>
      </c>
      <c r="Y9504" t="s">
        <v>376</v>
      </c>
      <c r="Z9504" t="s">
        <v>436</v>
      </c>
      <c r="AA9504">
        <v>29</v>
      </c>
      <c r="AB9504">
        <v>3</v>
      </c>
      <c r="AC9504">
        <v>46057.96</v>
      </c>
      <c r="AD9504">
        <v>2</v>
      </c>
      <c r="AE9504">
        <v>1</v>
      </c>
      <c r="AF9504">
        <v>1</v>
      </c>
      <c r="AG9504">
        <v>189777.66</v>
      </c>
      <c r="AH9504">
        <v>0</v>
      </c>
    </row>
    <row r="9505" spans="21:34" x14ac:dyDescent="0.25">
      <c r="U9505">
        <v>9504</v>
      </c>
      <c r="V9505">
        <v>15698792</v>
      </c>
      <c r="W9505" t="s">
        <v>3499</v>
      </c>
      <c r="X9505">
        <v>671</v>
      </c>
      <c r="Y9505" t="s">
        <v>374</v>
      </c>
      <c r="Z9505" t="s">
        <v>437</v>
      </c>
      <c r="AA9505">
        <v>48</v>
      </c>
      <c r="AB9505">
        <v>6</v>
      </c>
      <c r="AC9505">
        <v>119769.77</v>
      </c>
      <c r="AD9505">
        <v>1</v>
      </c>
      <c r="AE9505">
        <v>0</v>
      </c>
      <c r="AF9505">
        <v>1</v>
      </c>
      <c r="AG9505">
        <v>66032.649999999994</v>
      </c>
      <c r="AH9505">
        <v>0</v>
      </c>
    </row>
    <row r="9506" spans="21:34" x14ac:dyDescent="0.25">
      <c r="U9506">
        <v>9505</v>
      </c>
      <c r="V9506">
        <v>15591724</v>
      </c>
      <c r="W9506" t="s">
        <v>1546</v>
      </c>
      <c r="X9506">
        <v>560</v>
      </c>
      <c r="Y9506" t="s">
        <v>374</v>
      </c>
      <c r="Z9506" t="s">
        <v>437</v>
      </c>
      <c r="AA9506">
        <v>44</v>
      </c>
      <c r="AB9506">
        <v>5</v>
      </c>
      <c r="AC9506">
        <v>143244.97</v>
      </c>
      <c r="AD9506">
        <v>1</v>
      </c>
      <c r="AE9506">
        <v>1</v>
      </c>
      <c r="AF9506">
        <v>0</v>
      </c>
      <c r="AG9506">
        <v>98661.27</v>
      </c>
      <c r="AH9506">
        <v>0</v>
      </c>
    </row>
    <row r="9507" spans="21:34" x14ac:dyDescent="0.25">
      <c r="U9507">
        <v>9506</v>
      </c>
      <c r="V9507">
        <v>15571281</v>
      </c>
      <c r="W9507" t="s">
        <v>1107</v>
      </c>
      <c r="X9507">
        <v>651</v>
      </c>
      <c r="Y9507" t="s">
        <v>374</v>
      </c>
      <c r="Z9507" t="s">
        <v>436</v>
      </c>
      <c r="AA9507">
        <v>28</v>
      </c>
      <c r="AB9507">
        <v>10</v>
      </c>
      <c r="AC9507">
        <v>79562.98</v>
      </c>
      <c r="AD9507">
        <v>1</v>
      </c>
      <c r="AE9507">
        <v>1</v>
      </c>
      <c r="AF9507">
        <v>1</v>
      </c>
      <c r="AG9507">
        <v>74687.37</v>
      </c>
      <c r="AH9507">
        <v>0</v>
      </c>
    </row>
    <row r="9508" spans="21:34" x14ac:dyDescent="0.25">
      <c r="U9508">
        <v>9507</v>
      </c>
      <c r="V9508">
        <v>15661380</v>
      </c>
      <c r="W9508" t="s">
        <v>1202</v>
      </c>
      <c r="X9508">
        <v>682</v>
      </c>
      <c r="Y9508" t="s">
        <v>374</v>
      </c>
      <c r="Z9508" t="s">
        <v>436</v>
      </c>
      <c r="AA9508">
        <v>69</v>
      </c>
      <c r="AB9508">
        <v>6</v>
      </c>
      <c r="AC9508">
        <v>0</v>
      </c>
      <c r="AD9508">
        <v>2</v>
      </c>
      <c r="AE9508">
        <v>0</v>
      </c>
      <c r="AF9508">
        <v>1</v>
      </c>
      <c r="AG9508">
        <v>149604.18</v>
      </c>
      <c r="AH9508">
        <v>0</v>
      </c>
    </row>
    <row r="9509" spans="21:34" x14ac:dyDescent="0.25">
      <c r="U9509">
        <v>9508</v>
      </c>
      <c r="V9509">
        <v>15728885</v>
      </c>
      <c r="W9509" t="s">
        <v>3500</v>
      </c>
      <c r="X9509">
        <v>808</v>
      </c>
      <c r="Y9509" t="s">
        <v>374</v>
      </c>
      <c r="Z9509" t="s">
        <v>436</v>
      </c>
      <c r="AA9509">
        <v>41</v>
      </c>
      <c r="AB9509">
        <v>0</v>
      </c>
      <c r="AC9509">
        <v>0</v>
      </c>
      <c r="AD9509">
        <v>1</v>
      </c>
      <c r="AE9509">
        <v>1</v>
      </c>
      <c r="AF9509">
        <v>1</v>
      </c>
      <c r="AG9509">
        <v>79888.78</v>
      </c>
      <c r="AH9509">
        <v>0</v>
      </c>
    </row>
    <row r="9510" spans="21:34" x14ac:dyDescent="0.25">
      <c r="U9510">
        <v>9509</v>
      </c>
      <c r="V9510">
        <v>15618950</v>
      </c>
      <c r="W9510" t="s">
        <v>1849</v>
      </c>
      <c r="X9510">
        <v>644</v>
      </c>
      <c r="Y9510" t="s">
        <v>376</v>
      </c>
      <c r="Z9510" t="s">
        <v>436</v>
      </c>
      <c r="AA9510">
        <v>26</v>
      </c>
      <c r="AB9510">
        <v>8</v>
      </c>
      <c r="AC9510">
        <v>96659.64</v>
      </c>
      <c r="AD9510">
        <v>2</v>
      </c>
      <c r="AE9510">
        <v>1</v>
      </c>
      <c r="AF9510">
        <v>1</v>
      </c>
      <c r="AG9510">
        <v>138775.69</v>
      </c>
      <c r="AH9510">
        <v>0</v>
      </c>
    </row>
    <row r="9511" spans="21:34" x14ac:dyDescent="0.25">
      <c r="U9511">
        <v>9510</v>
      </c>
      <c r="V9511">
        <v>15609804</v>
      </c>
      <c r="W9511" t="s">
        <v>2210</v>
      </c>
      <c r="X9511">
        <v>688</v>
      </c>
      <c r="Y9511" t="s">
        <v>374</v>
      </c>
      <c r="Z9511" t="s">
        <v>436</v>
      </c>
      <c r="AA9511">
        <v>29</v>
      </c>
      <c r="AB9511">
        <v>1</v>
      </c>
      <c r="AC9511">
        <v>0</v>
      </c>
      <c r="AD9511">
        <v>2</v>
      </c>
      <c r="AE9511">
        <v>1</v>
      </c>
      <c r="AF9511">
        <v>0</v>
      </c>
      <c r="AG9511">
        <v>154695.57</v>
      </c>
      <c r="AH9511">
        <v>0</v>
      </c>
    </row>
    <row r="9512" spans="21:34" x14ac:dyDescent="0.25">
      <c r="U9512">
        <v>9511</v>
      </c>
      <c r="V9512">
        <v>15735849</v>
      </c>
      <c r="W9512" t="s">
        <v>2658</v>
      </c>
      <c r="X9512">
        <v>617</v>
      </c>
      <c r="Y9512" t="s">
        <v>374</v>
      </c>
      <c r="Z9512" t="s">
        <v>437</v>
      </c>
      <c r="AA9512">
        <v>26</v>
      </c>
      <c r="AB9512">
        <v>2</v>
      </c>
      <c r="AC9512">
        <v>165947.99</v>
      </c>
      <c r="AD9512">
        <v>2</v>
      </c>
      <c r="AE9512">
        <v>0</v>
      </c>
      <c r="AF9512">
        <v>1</v>
      </c>
      <c r="AG9512">
        <v>168834.38</v>
      </c>
      <c r="AH9512">
        <v>0</v>
      </c>
    </row>
    <row r="9513" spans="21:34" x14ac:dyDescent="0.25">
      <c r="U9513">
        <v>9512</v>
      </c>
      <c r="V9513">
        <v>15652948</v>
      </c>
      <c r="W9513" t="s">
        <v>668</v>
      </c>
      <c r="X9513">
        <v>738</v>
      </c>
      <c r="Y9513" t="s">
        <v>374</v>
      </c>
      <c r="Z9513" t="s">
        <v>436</v>
      </c>
      <c r="AA9513">
        <v>33</v>
      </c>
      <c r="AB9513">
        <v>4</v>
      </c>
      <c r="AC9513">
        <v>92676.3</v>
      </c>
      <c r="AD9513">
        <v>1</v>
      </c>
      <c r="AE9513">
        <v>1</v>
      </c>
      <c r="AF9513">
        <v>0</v>
      </c>
      <c r="AG9513">
        <v>105817.63</v>
      </c>
      <c r="AH9513">
        <v>0</v>
      </c>
    </row>
    <row r="9514" spans="21:34" x14ac:dyDescent="0.25">
      <c r="U9514">
        <v>9513</v>
      </c>
      <c r="V9514">
        <v>15618155</v>
      </c>
      <c r="W9514" t="s">
        <v>1240</v>
      </c>
      <c r="X9514">
        <v>663</v>
      </c>
      <c r="Y9514" t="s">
        <v>374</v>
      </c>
      <c r="Z9514" t="s">
        <v>436</v>
      </c>
      <c r="AA9514">
        <v>45</v>
      </c>
      <c r="AB9514">
        <v>5</v>
      </c>
      <c r="AC9514">
        <v>83195.12</v>
      </c>
      <c r="AD9514">
        <v>1</v>
      </c>
      <c r="AE9514">
        <v>1</v>
      </c>
      <c r="AF9514">
        <v>1</v>
      </c>
      <c r="AG9514">
        <v>48682.1</v>
      </c>
      <c r="AH9514">
        <v>0</v>
      </c>
    </row>
    <row r="9515" spans="21:34" x14ac:dyDescent="0.25">
      <c r="U9515">
        <v>9514</v>
      </c>
      <c r="V9515">
        <v>15566378</v>
      </c>
      <c r="W9515" t="s">
        <v>3501</v>
      </c>
      <c r="X9515">
        <v>515</v>
      </c>
      <c r="Y9515" t="s">
        <v>374</v>
      </c>
      <c r="Z9515" t="s">
        <v>436</v>
      </c>
      <c r="AA9515">
        <v>48</v>
      </c>
      <c r="AB9515">
        <v>5</v>
      </c>
      <c r="AC9515">
        <v>129387.94</v>
      </c>
      <c r="AD9515">
        <v>1</v>
      </c>
      <c r="AE9515">
        <v>0</v>
      </c>
      <c r="AF9515">
        <v>1</v>
      </c>
      <c r="AG9515">
        <v>147955.91</v>
      </c>
      <c r="AH9515">
        <v>1</v>
      </c>
    </row>
    <row r="9516" spans="21:34" x14ac:dyDescent="0.25">
      <c r="U9516">
        <v>9515</v>
      </c>
      <c r="V9516">
        <v>15565879</v>
      </c>
      <c r="W9516" t="s">
        <v>1629</v>
      </c>
      <c r="X9516">
        <v>845</v>
      </c>
      <c r="Y9516" t="s">
        <v>374</v>
      </c>
      <c r="Z9516" t="s">
        <v>437</v>
      </c>
      <c r="AA9516">
        <v>28</v>
      </c>
      <c r="AB9516">
        <v>9</v>
      </c>
      <c r="AC9516">
        <v>0</v>
      </c>
      <c r="AD9516">
        <v>2</v>
      </c>
      <c r="AE9516">
        <v>1</v>
      </c>
      <c r="AF9516">
        <v>1</v>
      </c>
      <c r="AG9516">
        <v>56185.98</v>
      </c>
      <c r="AH9516">
        <v>0</v>
      </c>
    </row>
    <row r="9517" spans="21:34" x14ac:dyDescent="0.25">
      <c r="U9517">
        <v>9516</v>
      </c>
      <c r="V9517">
        <v>15792922</v>
      </c>
      <c r="W9517" t="s">
        <v>1670</v>
      </c>
      <c r="X9517">
        <v>639</v>
      </c>
      <c r="Y9517" t="s">
        <v>376</v>
      </c>
      <c r="Z9517" t="s">
        <v>436</v>
      </c>
      <c r="AA9517">
        <v>38</v>
      </c>
      <c r="AB9517">
        <v>9</v>
      </c>
      <c r="AC9517">
        <v>130233.14</v>
      </c>
      <c r="AD9517">
        <v>1</v>
      </c>
      <c r="AE9517">
        <v>1</v>
      </c>
      <c r="AF9517">
        <v>1</v>
      </c>
      <c r="AG9517">
        <v>81861.100000000006</v>
      </c>
      <c r="AH9517">
        <v>0</v>
      </c>
    </row>
    <row r="9518" spans="21:34" x14ac:dyDescent="0.25">
      <c r="U9518">
        <v>9517</v>
      </c>
      <c r="V9518">
        <v>15770567</v>
      </c>
      <c r="W9518" t="s">
        <v>3108</v>
      </c>
      <c r="X9518">
        <v>557</v>
      </c>
      <c r="Y9518" t="s">
        <v>374</v>
      </c>
      <c r="Z9518" t="s">
        <v>437</v>
      </c>
      <c r="AA9518">
        <v>32</v>
      </c>
      <c r="AB9518">
        <v>3</v>
      </c>
      <c r="AC9518">
        <v>123502.53</v>
      </c>
      <c r="AD9518">
        <v>1</v>
      </c>
      <c r="AE9518">
        <v>1</v>
      </c>
      <c r="AF9518">
        <v>1</v>
      </c>
      <c r="AG9518">
        <v>69826.8</v>
      </c>
      <c r="AH9518">
        <v>0</v>
      </c>
    </row>
    <row r="9519" spans="21:34" x14ac:dyDescent="0.25">
      <c r="U9519">
        <v>9518</v>
      </c>
      <c r="V9519">
        <v>15738042</v>
      </c>
      <c r="W9519" t="s">
        <v>1672</v>
      </c>
      <c r="X9519">
        <v>543</v>
      </c>
      <c r="Y9519" t="s">
        <v>378</v>
      </c>
      <c r="Z9519" t="s">
        <v>436</v>
      </c>
      <c r="AA9519">
        <v>37</v>
      </c>
      <c r="AB9519">
        <v>8</v>
      </c>
      <c r="AC9519">
        <v>140894.06</v>
      </c>
      <c r="AD9519">
        <v>2</v>
      </c>
      <c r="AE9519">
        <v>1</v>
      </c>
      <c r="AF9519">
        <v>1</v>
      </c>
      <c r="AG9519">
        <v>118059.19</v>
      </c>
      <c r="AH9519">
        <v>0</v>
      </c>
    </row>
    <row r="9520" spans="21:34" x14ac:dyDescent="0.25">
      <c r="U9520">
        <v>9519</v>
      </c>
      <c r="V9520">
        <v>15714920</v>
      </c>
      <c r="W9520" t="s">
        <v>920</v>
      </c>
      <c r="X9520">
        <v>585</v>
      </c>
      <c r="Y9520" t="s">
        <v>378</v>
      </c>
      <c r="Z9520" t="s">
        <v>436</v>
      </c>
      <c r="AA9520">
        <v>44</v>
      </c>
      <c r="AB9520">
        <v>7</v>
      </c>
      <c r="AC9520">
        <v>163867.85999999999</v>
      </c>
      <c r="AD9520">
        <v>1</v>
      </c>
      <c r="AE9520">
        <v>1</v>
      </c>
      <c r="AF9520">
        <v>1</v>
      </c>
      <c r="AG9520">
        <v>112333.22</v>
      </c>
      <c r="AH9520">
        <v>0</v>
      </c>
    </row>
    <row r="9521" spans="21:34" x14ac:dyDescent="0.25">
      <c r="U9521">
        <v>9520</v>
      </c>
      <c r="V9521">
        <v>15782121</v>
      </c>
      <c r="W9521" t="s">
        <v>725</v>
      </c>
      <c r="X9521">
        <v>610</v>
      </c>
      <c r="Y9521" t="s">
        <v>374</v>
      </c>
      <c r="Z9521" t="s">
        <v>437</v>
      </c>
      <c r="AA9521">
        <v>27</v>
      </c>
      <c r="AB9521">
        <v>2</v>
      </c>
      <c r="AC9521">
        <v>0</v>
      </c>
      <c r="AD9521">
        <v>2</v>
      </c>
      <c r="AE9521">
        <v>1</v>
      </c>
      <c r="AF9521">
        <v>0</v>
      </c>
      <c r="AG9521">
        <v>14546.76</v>
      </c>
      <c r="AH9521">
        <v>0</v>
      </c>
    </row>
    <row r="9522" spans="21:34" x14ac:dyDescent="0.25">
      <c r="U9522">
        <v>9521</v>
      </c>
      <c r="V9522">
        <v>15673180</v>
      </c>
      <c r="W9522" t="s">
        <v>1781</v>
      </c>
      <c r="X9522">
        <v>727</v>
      </c>
      <c r="Y9522" t="s">
        <v>378</v>
      </c>
      <c r="Z9522" t="s">
        <v>437</v>
      </c>
      <c r="AA9522">
        <v>18</v>
      </c>
      <c r="AB9522">
        <v>2</v>
      </c>
      <c r="AC9522">
        <v>93816.7</v>
      </c>
      <c r="AD9522">
        <v>2</v>
      </c>
      <c r="AE9522">
        <v>1</v>
      </c>
      <c r="AF9522">
        <v>0</v>
      </c>
      <c r="AG9522">
        <v>126172.11</v>
      </c>
      <c r="AH9522">
        <v>0</v>
      </c>
    </row>
    <row r="9523" spans="21:34" x14ac:dyDescent="0.25">
      <c r="U9523">
        <v>9522</v>
      </c>
      <c r="V9523">
        <v>15660636</v>
      </c>
      <c r="W9523" t="s">
        <v>990</v>
      </c>
      <c r="X9523">
        <v>540</v>
      </c>
      <c r="Y9523" t="s">
        <v>376</v>
      </c>
      <c r="Z9523" t="s">
        <v>437</v>
      </c>
      <c r="AA9523">
        <v>40</v>
      </c>
      <c r="AB9523">
        <v>8</v>
      </c>
      <c r="AC9523">
        <v>0</v>
      </c>
      <c r="AD9523">
        <v>2</v>
      </c>
      <c r="AE9523">
        <v>1</v>
      </c>
      <c r="AF9523">
        <v>0</v>
      </c>
      <c r="AG9523">
        <v>3560</v>
      </c>
      <c r="AH9523">
        <v>0</v>
      </c>
    </row>
    <row r="9524" spans="21:34" x14ac:dyDescent="0.25">
      <c r="U9524">
        <v>9523</v>
      </c>
      <c r="V9524">
        <v>15664504</v>
      </c>
      <c r="W9524" t="s">
        <v>3502</v>
      </c>
      <c r="X9524">
        <v>418</v>
      </c>
      <c r="Y9524" t="s">
        <v>374</v>
      </c>
      <c r="Z9524" t="s">
        <v>436</v>
      </c>
      <c r="AA9524">
        <v>35</v>
      </c>
      <c r="AB9524">
        <v>7</v>
      </c>
      <c r="AC9524">
        <v>0</v>
      </c>
      <c r="AD9524">
        <v>2</v>
      </c>
      <c r="AE9524">
        <v>1</v>
      </c>
      <c r="AF9524">
        <v>1</v>
      </c>
      <c r="AG9524">
        <v>88878.15</v>
      </c>
      <c r="AH9524">
        <v>0</v>
      </c>
    </row>
    <row r="9525" spans="21:34" x14ac:dyDescent="0.25">
      <c r="U9525">
        <v>9524</v>
      </c>
      <c r="V9525">
        <v>15790322</v>
      </c>
      <c r="W9525" t="s">
        <v>1197</v>
      </c>
      <c r="X9525">
        <v>660</v>
      </c>
      <c r="Y9525" t="s">
        <v>374</v>
      </c>
      <c r="Z9525" t="s">
        <v>437</v>
      </c>
      <c r="AA9525">
        <v>32</v>
      </c>
      <c r="AB9525">
        <v>0</v>
      </c>
      <c r="AC9525">
        <v>114668.89</v>
      </c>
      <c r="AD9525">
        <v>1</v>
      </c>
      <c r="AE9525">
        <v>1</v>
      </c>
      <c r="AF9525">
        <v>0</v>
      </c>
      <c r="AG9525">
        <v>84605</v>
      </c>
      <c r="AH9525">
        <v>0</v>
      </c>
    </row>
    <row r="9526" spans="21:34" x14ac:dyDescent="0.25">
      <c r="U9526">
        <v>9525</v>
      </c>
      <c r="V9526">
        <v>15739847</v>
      </c>
      <c r="W9526" t="s">
        <v>3503</v>
      </c>
      <c r="X9526">
        <v>850</v>
      </c>
      <c r="Y9526" t="s">
        <v>378</v>
      </c>
      <c r="Z9526" t="s">
        <v>436</v>
      </c>
      <c r="AA9526">
        <v>38</v>
      </c>
      <c r="AB9526">
        <v>5</v>
      </c>
      <c r="AC9526">
        <v>146756.68</v>
      </c>
      <c r="AD9526">
        <v>1</v>
      </c>
      <c r="AE9526">
        <v>1</v>
      </c>
      <c r="AF9526">
        <v>0</v>
      </c>
      <c r="AG9526">
        <v>78268.61</v>
      </c>
      <c r="AH9526">
        <v>0</v>
      </c>
    </row>
    <row r="9527" spans="21:34" x14ac:dyDescent="0.25">
      <c r="U9527">
        <v>9526</v>
      </c>
      <c r="V9527">
        <v>15699415</v>
      </c>
      <c r="W9527" t="s">
        <v>1050</v>
      </c>
      <c r="X9527">
        <v>618</v>
      </c>
      <c r="Y9527" t="s">
        <v>374</v>
      </c>
      <c r="Z9527" t="s">
        <v>437</v>
      </c>
      <c r="AA9527">
        <v>46</v>
      </c>
      <c r="AB9527">
        <v>6</v>
      </c>
      <c r="AC9527">
        <v>150213.71</v>
      </c>
      <c r="AD9527">
        <v>1</v>
      </c>
      <c r="AE9527">
        <v>1</v>
      </c>
      <c r="AF9527">
        <v>0</v>
      </c>
      <c r="AG9527">
        <v>120668.46</v>
      </c>
      <c r="AH9527">
        <v>1</v>
      </c>
    </row>
    <row r="9528" spans="21:34" x14ac:dyDescent="0.25">
      <c r="U9528">
        <v>9527</v>
      </c>
      <c r="V9528">
        <v>15665521</v>
      </c>
      <c r="W9528" t="s">
        <v>1724</v>
      </c>
      <c r="X9528">
        <v>642</v>
      </c>
      <c r="Y9528" t="s">
        <v>378</v>
      </c>
      <c r="Z9528" t="s">
        <v>436</v>
      </c>
      <c r="AA9528">
        <v>18</v>
      </c>
      <c r="AB9528">
        <v>5</v>
      </c>
      <c r="AC9528">
        <v>111183.53</v>
      </c>
      <c r="AD9528">
        <v>2</v>
      </c>
      <c r="AE9528">
        <v>0</v>
      </c>
      <c r="AF9528">
        <v>1</v>
      </c>
      <c r="AG9528">
        <v>10063.75</v>
      </c>
      <c r="AH9528">
        <v>0</v>
      </c>
    </row>
    <row r="9529" spans="21:34" x14ac:dyDescent="0.25">
      <c r="U9529">
        <v>9528</v>
      </c>
      <c r="V9529">
        <v>15682868</v>
      </c>
      <c r="W9529" t="s">
        <v>2280</v>
      </c>
      <c r="X9529">
        <v>850</v>
      </c>
      <c r="Y9529" t="s">
        <v>374</v>
      </c>
      <c r="Z9529" t="s">
        <v>437</v>
      </c>
      <c r="AA9529">
        <v>40</v>
      </c>
      <c r="AB9529">
        <v>9</v>
      </c>
      <c r="AC9529">
        <v>99816.46</v>
      </c>
      <c r="AD9529">
        <v>1</v>
      </c>
      <c r="AE9529">
        <v>1</v>
      </c>
      <c r="AF9529">
        <v>1</v>
      </c>
      <c r="AG9529">
        <v>163989.66</v>
      </c>
      <c r="AH9529">
        <v>1</v>
      </c>
    </row>
    <row r="9530" spans="21:34" x14ac:dyDescent="0.25">
      <c r="U9530">
        <v>9529</v>
      </c>
      <c r="V9530">
        <v>15584462</v>
      </c>
      <c r="W9530" t="s">
        <v>1163</v>
      </c>
      <c r="X9530">
        <v>739</v>
      </c>
      <c r="Y9530" t="s">
        <v>374</v>
      </c>
      <c r="Z9530" t="s">
        <v>436</v>
      </c>
      <c r="AA9530">
        <v>34</v>
      </c>
      <c r="AB9530">
        <v>9</v>
      </c>
      <c r="AC9530">
        <v>0</v>
      </c>
      <c r="AD9530">
        <v>1</v>
      </c>
      <c r="AE9530">
        <v>1</v>
      </c>
      <c r="AF9530">
        <v>0</v>
      </c>
      <c r="AG9530">
        <v>60584.33</v>
      </c>
      <c r="AH9530">
        <v>0</v>
      </c>
    </row>
    <row r="9531" spans="21:34" x14ac:dyDescent="0.25">
      <c r="U9531">
        <v>9530</v>
      </c>
      <c r="V9531">
        <v>15661708</v>
      </c>
      <c r="W9531" t="s">
        <v>1314</v>
      </c>
      <c r="X9531">
        <v>508</v>
      </c>
      <c r="Y9531" t="s">
        <v>374</v>
      </c>
      <c r="Z9531" t="s">
        <v>437</v>
      </c>
      <c r="AA9531">
        <v>41</v>
      </c>
      <c r="AB9531">
        <v>5</v>
      </c>
      <c r="AC9531">
        <v>0</v>
      </c>
      <c r="AD9531">
        <v>2</v>
      </c>
      <c r="AE9531">
        <v>1</v>
      </c>
      <c r="AF9531">
        <v>1</v>
      </c>
      <c r="AG9531">
        <v>94170.84</v>
      </c>
      <c r="AH9531">
        <v>0</v>
      </c>
    </row>
    <row r="9532" spans="21:34" x14ac:dyDescent="0.25">
      <c r="U9532">
        <v>9531</v>
      </c>
      <c r="V9532">
        <v>15584452</v>
      </c>
      <c r="W9532" t="s">
        <v>3504</v>
      </c>
      <c r="X9532">
        <v>667</v>
      </c>
      <c r="Y9532" t="s">
        <v>374</v>
      </c>
      <c r="Z9532" t="s">
        <v>436</v>
      </c>
      <c r="AA9532">
        <v>41</v>
      </c>
      <c r="AB9532">
        <v>6</v>
      </c>
      <c r="AC9532">
        <v>0</v>
      </c>
      <c r="AD9532">
        <v>2</v>
      </c>
      <c r="AE9532">
        <v>0</v>
      </c>
      <c r="AF9532">
        <v>0</v>
      </c>
      <c r="AG9532">
        <v>167181.76999999999</v>
      </c>
      <c r="AH9532">
        <v>0</v>
      </c>
    </row>
    <row r="9533" spans="21:34" x14ac:dyDescent="0.25">
      <c r="U9533">
        <v>9532</v>
      </c>
      <c r="V9533">
        <v>15717010</v>
      </c>
      <c r="W9533" t="s">
        <v>2208</v>
      </c>
      <c r="X9533">
        <v>741</v>
      </c>
      <c r="Y9533" t="s">
        <v>374</v>
      </c>
      <c r="Z9533" t="s">
        <v>437</v>
      </c>
      <c r="AA9533">
        <v>60</v>
      </c>
      <c r="AB9533">
        <v>5</v>
      </c>
      <c r="AC9533">
        <v>0</v>
      </c>
      <c r="AD9533">
        <v>1</v>
      </c>
      <c r="AE9533">
        <v>1</v>
      </c>
      <c r="AF9533">
        <v>1</v>
      </c>
      <c r="AG9533">
        <v>38914.51</v>
      </c>
      <c r="AH9533">
        <v>0</v>
      </c>
    </row>
    <row r="9534" spans="21:34" x14ac:dyDescent="0.25">
      <c r="U9534">
        <v>9533</v>
      </c>
      <c r="V9534">
        <v>15643828</v>
      </c>
      <c r="W9534" t="s">
        <v>1104</v>
      </c>
      <c r="X9534">
        <v>592</v>
      </c>
      <c r="Y9534" t="s">
        <v>374</v>
      </c>
      <c r="Z9534" t="s">
        <v>436</v>
      </c>
      <c r="AA9534">
        <v>29</v>
      </c>
      <c r="AB9534">
        <v>7</v>
      </c>
      <c r="AC9534">
        <v>0</v>
      </c>
      <c r="AD9534">
        <v>2</v>
      </c>
      <c r="AE9534">
        <v>1</v>
      </c>
      <c r="AF9534">
        <v>1</v>
      </c>
      <c r="AG9534">
        <v>91196.67</v>
      </c>
      <c r="AH9534">
        <v>0</v>
      </c>
    </row>
    <row r="9535" spans="21:34" x14ac:dyDescent="0.25">
      <c r="U9535">
        <v>9534</v>
      </c>
      <c r="V9535">
        <v>15733361</v>
      </c>
      <c r="W9535" t="s">
        <v>1089</v>
      </c>
      <c r="X9535">
        <v>651</v>
      </c>
      <c r="Y9535" t="s">
        <v>378</v>
      </c>
      <c r="Z9535" t="s">
        <v>437</v>
      </c>
      <c r="AA9535">
        <v>45</v>
      </c>
      <c r="AB9535">
        <v>6</v>
      </c>
      <c r="AC9535">
        <v>86714.06</v>
      </c>
      <c r="AD9535">
        <v>1</v>
      </c>
      <c r="AE9535">
        <v>1</v>
      </c>
      <c r="AF9535">
        <v>0</v>
      </c>
      <c r="AG9535">
        <v>85869.89</v>
      </c>
      <c r="AH9535">
        <v>1</v>
      </c>
    </row>
    <row r="9536" spans="21:34" x14ac:dyDescent="0.25">
      <c r="U9536">
        <v>9535</v>
      </c>
      <c r="V9536">
        <v>15795488</v>
      </c>
      <c r="W9536" t="s">
        <v>1197</v>
      </c>
      <c r="X9536">
        <v>773</v>
      </c>
      <c r="Y9536" t="s">
        <v>376</v>
      </c>
      <c r="Z9536" t="s">
        <v>436</v>
      </c>
      <c r="AA9536">
        <v>52</v>
      </c>
      <c r="AB9536">
        <v>2</v>
      </c>
      <c r="AC9536">
        <v>0</v>
      </c>
      <c r="AD9536">
        <v>2</v>
      </c>
      <c r="AE9536">
        <v>1</v>
      </c>
      <c r="AF9536">
        <v>0</v>
      </c>
      <c r="AG9536">
        <v>57337.79</v>
      </c>
      <c r="AH9536">
        <v>0</v>
      </c>
    </row>
    <row r="9537" spans="21:34" x14ac:dyDescent="0.25">
      <c r="U9537">
        <v>9536</v>
      </c>
      <c r="V9537">
        <v>15581551</v>
      </c>
      <c r="W9537" t="s">
        <v>1923</v>
      </c>
      <c r="X9537">
        <v>850</v>
      </c>
      <c r="Y9537" t="s">
        <v>376</v>
      </c>
      <c r="Z9537" t="s">
        <v>436</v>
      </c>
      <c r="AA9537">
        <v>41</v>
      </c>
      <c r="AB9537">
        <v>8</v>
      </c>
      <c r="AC9537">
        <v>132838.07</v>
      </c>
      <c r="AD9537">
        <v>1</v>
      </c>
      <c r="AE9537">
        <v>1</v>
      </c>
      <c r="AF9537">
        <v>1</v>
      </c>
      <c r="AG9537">
        <v>175347.28</v>
      </c>
      <c r="AH9537">
        <v>0</v>
      </c>
    </row>
    <row r="9538" spans="21:34" x14ac:dyDescent="0.25">
      <c r="U9538">
        <v>9537</v>
      </c>
      <c r="V9538">
        <v>15632051</v>
      </c>
      <c r="W9538" t="s">
        <v>1150</v>
      </c>
      <c r="X9538">
        <v>550</v>
      </c>
      <c r="Y9538" t="s">
        <v>378</v>
      </c>
      <c r="Z9538" t="s">
        <v>437</v>
      </c>
      <c r="AA9538">
        <v>42</v>
      </c>
      <c r="AB9538">
        <v>10</v>
      </c>
      <c r="AC9538">
        <v>128707.31</v>
      </c>
      <c r="AD9538">
        <v>1</v>
      </c>
      <c r="AE9538">
        <v>1</v>
      </c>
      <c r="AF9538">
        <v>0</v>
      </c>
      <c r="AG9538">
        <v>63092.65</v>
      </c>
      <c r="AH9538">
        <v>1</v>
      </c>
    </row>
    <row r="9539" spans="21:34" x14ac:dyDescent="0.25">
      <c r="U9539">
        <v>9538</v>
      </c>
      <c r="V9539">
        <v>15780409</v>
      </c>
      <c r="W9539" t="s">
        <v>2754</v>
      </c>
      <c r="X9539">
        <v>783</v>
      </c>
      <c r="Y9539" t="s">
        <v>374</v>
      </c>
      <c r="Z9539" t="s">
        <v>436</v>
      </c>
      <c r="AA9539">
        <v>40</v>
      </c>
      <c r="AB9539">
        <v>6</v>
      </c>
      <c r="AC9539">
        <v>0</v>
      </c>
      <c r="AD9539">
        <v>2</v>
      </c>
      <c r="AE9539">
        <v>1</v>
      </c>
      <c r="AF9539">
        <v>0</v>
      </c>
      <c r="AG9539">
        <v>109742.55</v>
      </c>
      <c r="AH9539">
        <v>0</v>
      </c>
    </row>
    <row r="9540" spans="21:34" x14ac:dyDescent="0.25">
      <c r="U9540">
        <v>9539</v>
      </c>
      <c r="V9540">
        <v>15572767</v>
      </c>
      <c r="W9540" t="s">
        <v>3505</v>
      </c>
      <c r="X9540">
        <v>777</v>
      </c>
      <c r="Y9540" t="s">
        <v>374</v>
      </c>
      <c r="Z9540" t="s">
        <v>436</v>
      </c>
      <c r="AA9540">
        <v>29</v>
      </c>
      <c r="AB9540">
        <v>2</v>
      </c>
      <c r="AC9540">
        <v>0</v>
      </c>
      <c r="AD9540">
        <v>2</v>
      </c>
      <c r="AE9540">
        <v>1</v>
      </c>
      <c r="AF9540">
        <v>0</v>
      </c>
      <c r="AG9540">
        <v>124489.88</v>
      </c>
      <c r="AH9540">
        <v>0</v>
      </c>
    </row>
    <row r="9541" spans="21:34" x14ac:dyDescent="0.25">
      <c r="U9541">
        <v>9540</v>
      </c>
      <c r="V9541">
        <v>15590337</v>
      </c>
      <c r="W9541" t="s">
        <v>1215</v>
      </c>
      <c r="X9541">
        <v>659</v>
      </c>
      <c r="Y9541" t="s">
        <v>374</v>
      </c>
      <c r="Z9541" t="s">
        <v>436</v>
      </c>
      <c r="AA9541">
        <v>29</v>
      </c>
      <c r="AB9541">
        <v>6</v>
      </c>
      <c r="AC9541">
        <v>123192.12</v>
      </c>
      <c r="AD9541">
        <v>1</v>
      </c>
      <c r="AE9541">
        <v>1</v>
      </c>
      <c r="AF9541">
        <v>1</v>
      </c>
      <c r="AG9541">
        <v>56971.41</v>
      </c>
      <c r="AH9541">
        <v>1</v>
      </c>
    </row>
    <row r="9542" spans="21:34" x14ac:dyDescent="0.25">
      <c r="U9542">
        <v>9541</v>
      </c>
      <c r="V9542">
        <v>15634551</v>
      </c>
      <c r="W9542" t="s">
        <v>1243</v>
      </c>
      <c r="X9542">
        <v>727</v>
      </c>
      <c r="Y9542" t="s">
        <v>378</v>
      </c>
      <c r="Z9542" t="s">
        <v>436</v>
      </c>
      <c r="AA9542">
        <v>46</v>
      </c>
      <c r="AB9542">
        <v>3</v>
      </c>
      <c r="AC9542">
        <v>115248.11</v>
      </c>
      <c r="AD9542">
        <v>4</v>
      </c>
      <c r="AE9542">
        <v>1</v>
      </c>
      <c r="AF9542">
        <v>0</v>
      </c>
      <c r="AG9542">
        <v>130752.01</v>
      </c>
      <c r="AH9542">
        <v>1</v>
      </c>
    </row>
    <row r="9543" spans="21:34" x14ac:dyDescent="0.25">
      <c r="U9543">
        <v>9542</v>
      </c>
      <c r="V9543">
        <v>15669290</v>
      </c>
      <c r="W9543" t="s">
        <v>1654</v>
      </c>
      <c r="X9543">
        <v>603</v>
      </c>
      <c r="Y9543" t="s">
        <v>374</v>
      </c>
      <c r="Z9543" t="s">
        <v>436</v>
      </c>
      <c r="AA9543">
        <v>38</v>
      </c>
      <c r="AB9543">
        <v>8</v>
      </c>
      <c r="AC9543">
        <v>59360.77</v>
      </c>
      <c r="AD9543">
        <v>1</v>
      </c>
      <c r="AE9543">
        <v>1</v>
      </c>
      <c r="AF9543">
        <v>1</v>
      </c>
      <c r="AG9543">
        <v>191457.06</v>
      </c>
      <c r="AH9543">
        <v>0</v>
      </c>
    </row>
    <row r="9544" spans="21:34" x14ac:dyDescent="0.25">
      <c r="U9544">
        <v>9543</v>
      </c>
      <c r="V9544">
        <v>15621140</v>
      </c>
      <c r="W9544" t="s">
        <v>2027</v>
      </c>
      <c r="X9544">
        <v>644</v>
      </c>
      <c r="Y9544" t="s">
        <v>376</v>
      </c>
      <c r="Z9544" t="s">
        <v>436</v>
      </c>
      <c r="AA9544">
        <v>37</v>
      </c>
      <c r="AB9544">
        <v>9</v>
      </c>
      <c r="AC9544">
        <v>0</v>
      </c>
      <c r="AD9544">
        <v>2</v>
      </c>
      <c r="AE9544">
        <v>1</v>
      </c>
      <c r="AF9544">
        <v>1</v>
      </c>
      <c r="AG9544">
        <v>96442.86</v>
      </c>
      <c r="AH9544">
        <v>0</v>
      </c>
    </row>
    <row r="9545" spans="21:34" x14ac:dyDescent="0.25">
      <c r="U9545">
        <v>9544</v>
      </c>
      <c r="V9545">
        <v>15613518</v>
      </c>
      <c r="W9545" t="s">
        <v>1133</v>
      </c>
      <c r="X9545">
        <v>647</v>
      </c>
      <c r="Y9545" t="s">
        <v>374</v>
      </c>
      <c r="Z9545" t="s">
        <v>437</v>
      </c>
      <c r="AA9545">
        <v>35</v>
      </c>
      <c r="AB9545">
        <v>6</v>
      </c>
      <c r="AC9545">
        <v>112668.7</v>
      </c>
      <c r="AD9545">
        <v>1</v>
      </c>
      <c r="AE9545">
        <v>0</v>
      </c>
      <c r="AF9545">
        <v>1</v>
      </c>
      <c r="AG9545">
        <v>122584.29</v>
      </c>
      <c r="AH9545">
        <v>0</v>
      </c>
    </row>
    <row r="9546" spans="21:34" x14ac:dyDescent="0.25">
      <c r="U9546">
        <v>9545</v>
      </c>
      <c r="V9546">
        <v>15728043</v>
      </c>
      <c r="W9546" t="s">
        <v>1063</v>
      </c>
      <c r="X9546">
        <v>648</v>
      </c>
      <c r="Y9546" t="s">
        <v>378</v>
      </c>
      <c r="Z9546" t="s">
        <v>437</v>
      </c>
      <c r="AA9546">
        <v>37</v>
      </c>
      <c r="AB9546">
        <v>7</v>
      </c>
      <c r="AC9546">
        <v>138503.51</v>
      </c>
      <c r="AD9546">
        <v>2</v>
      </c>
      <c r="AE9546">
        <v>1</v>
      </c>
      <c r="AF9546">
        <v>0</v>
      </c>
      <c r="AG9546">
        <v>57215.85</v>
      </c>
      <c r="AH9546">
        <v>0</v>
      </c>
    </row>
    <row r="9547" spans="21:34" x14ac:dyDescent="0.25">
      <c r="U9547">
        <v>9546</v>
      </c>
      <c r="V9547">
        <v>15570073</v>
      </c>
      <c r="W9547" t="s">
        <v>3506</v>
      </c>
      <c r="X9547">
        <v>721</v>
      </c>
      <c r="Y9547" t="s">
        <v>376</v>
      </c>
      <c r="Z9547" t="s">
        <v>436</v>
      </c>
      <c r="AA9547">
        <v>57</v>
      </c>
      <c r="AB9547">
        <v>1</v>
      </c>
      <c r="AC9547">
        <v>0</v>
      </c>
      <c r="AD9547">
        <v>1</v>
      </c>
      <c r="AE9547">
        <v>1</v>
      </c>
      <c r="AF9547">
        <v>1</v>
      </c>
      <c r="AG9547">
        <v>195940.96</v>
      </c>
      <c r="AH9547">
        <v>0</v>
      </c>
    </row>
    <row r="9548" spans="21:34" x14ac:dyDescent="0.25">
      <c r="U9548">
        <v>9547</v>
      </c>
      <c r="V9548">
        <v>15777033</v>
      </c>
      <c r="W9548" t="s">
        <v>2396</v>
      </c>
      <c r="X9548">
        <v>524</v>
      </c>
      <c r="Y9548" t="s">
        <v>374</v>
      </c>
      <c r="Z9548" t="s">
        <v>436</v>
      </c>
      <c r="AA9548">
        <v>29</v>
      </c>
      <c r="AB9548">
        <v>7</v>
      </c>
      <c r="AC9548">
        <v>0</v>
      </c>
      <c r="AD9548">
        <v>2</v>
      </c>
      <c r="AE9548">
        <v>1</v>
      </c>
      <c r="AF9548">
        <v>1</v>
      </c>
      <c r="AG9548">
        <v>105448.74</v>
      </c>
      <c r="AH9548">
        <v>0</v>
      </c>
    </row>
    <row r="9549" spans="21:34" x14ac:dyDescent="0.25">
      <c r="U9549">
        <v>9548</v>
      </c>
      <c r="V9549">
        <v>15682454</v>
      </c>
      <c r="W9549" t="s">
        <v>1694</v>
      </c>
      <c r="X9549">
        <v>626</v>
      </c>
      <c r="Y9549" t="s">
        <v>374</v>
      </c>
      <c r="Z9549" t="s">
        <v>437</v>
      </c>
      <c r="AA9549">
        <v>34</v>
      </c>
      <c r="AB9549">
        <v>3</v>
      </c>
      <c r="AC9549">
        <v>0</v>
      </c>
      <c r="AD9549">
        <v>2</v>
      </c>
      <c r="AE9549">
        <v>1</v>
      </c>
      <c r="AF9549">
        <v>1</v>
      </c>
      <c r="AG9549">
        <v>37870.29</v>
      </c>
      <c r="AH9549">
        <v>0</v>
      </c>
    </row>
    <row r="9550" spans="21:34" x14ac:dyDescent="0.25">
      <c r="U9550">
        <v>9549</v>
      </c>
      <c r="V9550">
        <v>15758513</v>
      </c>
      <c r="W9550" t="s">
        <v>664</v>
      </c>
      <c r="X9550">
        <v>569</v>
      </c>
      <c r="Y9550" t="s">
        <v>374</v>
      </c>
      <c r="Z9550" t="s">
        <v>436</v>
      </c>
      <c r="AA9550">
        <v>43</v>
      </c>
      <c r="AB9550">
        <v>7</v>
      </c>
      <c r="AC9550">
        <v>0</v>
      </c>
      <c r="AD9550">
        <v>2</v>
      </c>
      <c r="AE9550">
        <v>1</v>
      </c>
      <c r="AF9550">
        <v>0</v>
      </c>
      <c r="AG9550">
        <v>52534.81</v>
      </c>
      <c r="AH9550">
        <v>0</v>
      </c>
    </row>
    <row r="9551" spans="21:34" x14ac:dyDescent="0.25">
      <c r="U9551">
        <v>9550</v>
      </c>
      <c r="V9551">
        <v>15772604</v>
      </c>
      <c r="W9551" t="s">
        <v>830</v>
      </c>
      <c r="X9551">
        <v>578</v>
      </c>
      <c r="Y9551" t="s">
        <v>376</v>
      </c>
      <c r="Z9551" t="s">
        <v>436</v>
      </c>
      <c r="AA9551">
        <v>36</v>
      </c>
      <c r="AB9551">
        <v>1</v>
      </c>
      <c r="AC9551">
        <v>157267.95000000001</v>
      </c>
      <c r="AD9551">
        <v>2</v>
      </c>
      <c r="AE9551">
        <v>1</v>
      </c>
      <c r="AF9551">
        <v>0</v>
      </c>
      <c r="AG9551">
        <v>141533.19</v>
      </c>
      <c r="AH9551">
        <v>0</v>
      </c>
    </row>
    <row r="9552" spans="21:34" x14ac:dyDescent="0.25">
      <c r="U9552">
        <v>9551</v>
      </c>
      <c r="V9552">
        <v>15721715</v>
      </c>
      <c r="W9552" t="s">
        <v>3507</v>
      </c>
      <c r="X9552">
        <v>769</v>
      </c>
      <c r="Y9552" t="s">
        <v>374</v>
      </c>
      <c r="Z9552" t="s">
        <v>437</v>
      </c>
      <c r="AA9552">
        <v>40</v>
      </c>
      <c r="AB9552">
        <v>9</v>
      </c>
      <c r="AC9552">
        <v>133871.04999999999</v>
      </c>
      <c r="AD9552">
        <v>1</v>
      </c>
      <c r="AE9552">
        <v>1</v>
      </c>
      <c r="AF9552">
        <v>1</v>
      </c>
      <c r="AG9552">
        <v>50568.02</v>
      </c>
      <c r="AH9552">
        <v>0</v>
      </c>
    </row>
    <row r="9553" spans="21:34" x14ac:dyDescent="0.25">
      <c r="U9553">
        <v>9552</v>
      </c>
      <c r="V9553">
        <v>15688563</v>
      </c>
      <c r="W9553" t="s">
        <v>843</v>
      </c>
      <c r="X9553">
        <v>694</v>
      </c>
      <c r="Y9553" t="s">
        <v>378</v>
      </c>
      <c r="Z9553" t="s">
        <v>436</v>
      </c>
      <c r="AA9553">
        <v>31</v>
      </c>
      <c r="AB9553">
        <v>4</v>
      </c>
      <c r="AC9553">
        <v>141989.26999999999</v>
      </c>
      <c r="AD9553">
        <v>2</v>
      </c>
      <c r="AE9553">
        <v>1</v>
      </c>
      <c r="AF9553">
        <v>0</v>
      </c>
      <c r="AG9553">
        <v>26116.82</v>
      </c>
      <c r="AH9553">
        <v>0</v>
      </c>
    </row>
    <row r="9554" spans="21:34" x14ac:dyDescent="0.25">
      <c r="U9554">
        <v>9553</v>
      </c>
      <c r="V9554">
        <v>15772009</v>
      </c>
      <c r="W9554" t="s">
        <v>658</v>
      </c>
      <c r="X9554">
        <v>664</v>
      </c>
      <c r="Y9554" t="s">
        <v>374</v>
      </c>
      <c r="Z9554" t="s">
        <v>437</v>
      </c>
      <c r="AA9554">
        <v>41</v>
      </c>
      <c r="AB9554">
        <v>5</v>
      </c>
      <c r="AC9554">
        <v>0</v>
      </c>
      <c r="AD9554">
        <v>1</v>
      </c>
      <c r="AE9554">
        <v>1</v>
      </c>
      <c r="AF9554">
        <v>1</v>
      </c>
      <c r="AG9554">
        <v>152054.32999999999</v>
      </c>
      <c r="AH9554">
        <v>0</v>
      </c>
    </row>
    <row r="9555" spans="21:34" x14ac:dyDescent="0.25">
      <c r="U9555">
        <v>9554</v>
      </c>
      <c r="V9555">
        <v>15809585</v>
      </c>
      <c r="W9555" t="s">
        <v>653</v>
      </c>
      <c r="X9555">
        <v>646</v>
      </c>
      <c r="Y9555" t="s">
        <v>374</v>
      </c>
      <c r="Z9555" t="s">
        <v>436</v>
      </c>
      <c r="AA9555">
        <v>38</v>
      </c>
      <c r="AB9555">
        <v>7</v>
      </c>
      <c r="AC9555">
        <v>0</v>
      </c>
      <c r="AD9555">
        <v>2</v>
      </c>
      <c r="AE9555">
        <v>1</v>
      </c>
      <c r="AF9555">
        <v>0</v>
      </c>
      <c r="AG9555">
        <v>1528.4</v>
      </c>
      <c r="AH9555">
        <v>0</v>
      </c>
    </row>
    <row r="9556" spans="21:34" x14ac:dyDescent="0.25">
      <c r="U9556">
        <v>9555</v>
      </c>
      <c r="V9556">
        <v>15593778</v>
      </c>
      <c r="W9556" t="s">
        <v>1143</v>
      </c>
      <c r="X9556">
        <v>779</v>
      </c>
      <c r="Y9556" t="s">
        <v>374</v>
      </c>
      <c r="Z9556" t="s">
        <v>437</v>
      </c>
      <c r="AA9556">
        <v>29</v>
      </c>
      <c r="AB9556">
        <v>3</v>
      </c>
      <c r="AC9556">
        <v>46388.160000000003</v>
      </c>
      <c r="AD9556">
        <v>3</v>
      </c>
      <c r="AE9556">
        <v>1</v>
      </c>
      <c r="AF9556">
        <v>0</v>
      </c>
      <c r="AG9556">
        <v>127939.26</v>
      </c>
      <c r="AH9556">
        <v>1</v>
      </c>
    </row>
    <row r="9557" spans="21:34" x14ac:dyDescent="0.25">
      <c r="U9557">
        <v>9556</v>
      </c>
      <c r="V9557">
        <v>15655360</v>
      </c>
      <c r="W9557" t="s">
        <v>2171</v>
      </c>
      <c r="X9557">
        <v>782</v>
      </c>
      <c r="Y9557" t="s">
        <v>378</v>
      </c>
      <c r="Z9557" t="s">
        <v>437</v>
      </c>
      <c r="AA9557">
        <v>72</v>
      </c>
      <c r="AB9557">
        <v>5</v>
      </c>
      <c r="AC9557">
        <v>148666.99</v>
      </c>
      <c r="AD9557">
        <v>1</v>
      </c>
      <c r="AE9557">
        <v>1</v>
      </c>
      <c r="AF9557">
        <v>0</v>
      </c>
      <c r="AG9557">
        <v>2605.65</v>
      </c>
      <c r="AH9557">
        <v>1</v>
      </c>
    </row>
    <row r="9558" spans="21:34" x14ac:dyDescent="0.25">
      <c r="U9558">
        <v>9557</v>
      </c>
      <c r="V9558">
        <v>15780909</v>
      </c>
      <c r="W9558" t="s">
        <v>3508</v>
      </c>
      <c r="X9558">
        <v>769</v>
      </c>
      <c r="Y9558" t="s">
        <v>378</v>
      </c>
      <c r="Z9558" t="s">
        <v>436</v>
      </c>
      <c r="AA9558">
        <v>34</v>
      </c>
      <c r="AB9558">
        <v>7</v>
      </c>
      <c r="AC9558">
        <v>115101.5</v>
      </c>
      <c r="AD9558">
        <v>1</v>
      </c>
      <c r="AE9558">
        <v>0</v>
      </c>
      <c r="AF9558">
        <v>0</v>
      </c>
      <c r="AG9558">
        <v>57841.89</v>
      </c>
      <c r="AH9558">
        <v>1</v>
      </c>
    </row>
    <row r="9559" spans="21:34" x14ac:dyDescent="0.25">
      <c r="U9559">
        <v>9558</v>
      </c>
      <c r="V9559">
        <v>15757310</v>
      </c>
      <c r="W9559" t="s">
        <v>1803</v>
      </c>
      <c r="X9559">
        <v>655</v>
      </c>
      <c r="Y9559" t="s">
        <v>378</v>
      </c>
      <c r="Z9559" t="s">
        <v>436</v>
      </c>
      <c r="AA9559">
        <v>67</v>
      </c>
      <c r="AB9559">
        <v>6</v>
      </c>
      <c r="AC9559">
        <v>148363.38</v>
      </c>
      <c r="AD9559">
        <v>1</v>
      </c>
      <c r="AE9559">
        <v>1</v>
      </c>
      <c r="AF9559">
        <v>1</v>
      </c>
      <c r="AG9559">
        <v>186995.17</v>
      </c>
      <c r="AH9559">
        <v>0</v>
      </c>
    </row>
    <row r="9560" spans="21:34" x14ac:dyDescent="0.25">
      <c r="U9560">
        <v>9559</v>
      </c>
      <c r="V9560">
        <v>15801411</v>
      </c>
      <c r="W9560" t="s">
        <v>1703</v>
      </c>
      <c r="X9560">
        <v>623</v>
      </c>
      <c r="Y9560" t="s">
        <v>376</v>
      </c>
      <c r="Z9560" t="s">
        <v>436</v>
      </c>
      <c r="AA9560">
        <v>46</v>
      </c>
      <c r="AB9560">
        <v>4</v>
      </c>
      <c r="AC9560">
        <v>0</v>
      </c>
      <c r="AD9560">
        <v>1</v>
      </c>
      <c r="AE9560">
        <v>1</v>
      </c>
      <c r="AF9560">
        <v>0</v>
      </c>
      <c r="AG9560">
        <v>5549.11</v>
      </c>
      <c r="AH9560">
        <v>1</v>
      </c>
    </row>
    <row r="9561" spans="21:34" x14ac:dyDescent="0.25">
      <c r="U9561">
        <v>9560</v>
      </c>
      <c r="V9561">
        <v>15761706</v>
      </c>
      <c r="W9561" t="s">
        <v>1349</v>
      </c>
      <c r="X9561">
        <v>705</v>
      </c>
      <c r="Y9561" t="s">
        <v>376</v>
      </c>
      <c r="Z9561" t="s">
        <v>437</v>
      </c>
      <c r="AA9561">
        <v>39</v>
      </c>
      <c r="AB9561">
        <v>8</v>
      </c>
      <c r="AC9561">
        <v>144102.32</v>
      </c>
      <c r="AD9561">
        <v>1</v>
      </c>
      <c r="AE9561">
        <v>1</v>
      </c>
      <c r="AF9561">
        <v>1</v>
      </c>
      <c r="AG9561">
        <v>11682.36</v>
      </c>
      <c r="AH9561">
        <v>0</v>
      </c>
    </row>
    <row r="9562" spans="21:34" x14ac:dyDescent="0.25">
      <c r="U9562">
        <v>9561</v>
      </c>
      <c r="V9562">
        <v>15658409</v>
      </c>
      <c r="W9562" t="s">
        <v>1166</v>
      </c>
      <c r="X9562">
        <v>686</v>
      </c>
      <c r="Y9562" t="s">
        <v>374</v>
      </c>
      <c r="Z9562" t="s">
        <v>436</v>
      </c>
      <c r="AA9562">
        <v>41</v>
      </c>
      <c r="AB9562">
        <v>5</v>
      </c>
      <c r="AC9562">
        <v>128876.71</v>
      </c>
      <c r="AD9562">
        <v>3</v>
      </c>
      <c r="AE9562">
        <v>1</v>
      </c>
      <c r="AF9562">
        <v>1</v>
      </c>
      <c r="AG9562">
        <v>106939.34</v>
      </c>
      <c r="AH9562">
        <v>1</v>
      </c>
    </row>
    <row r="9563" spans="21:34" x14ac:dyDescent="0.25">
      <c r="U9563">
        <v>9562</v>
      </c>
      <c r="V9563">
        <v>15810010</v>
      </c>
      <c r="W9563" t="s">
        <v>3509</v>
      </c>
      <c r="X9563">
        <v>678</v>
      </c>
      <c r="Y9563" t="s">
        <v>378</v>
      </c>
      <c r="Z9563" t="s">
        <v>436</v>
      </c>
      <c r="AA9563">
        <v>36</v>
      </c>
      <c r="AB9563">
        <v>6</v>
      </c>
      <c r="AC9563">
        <v>118448.15</v>
      </c>
      <c r="AD9563">
        <v>2</v>
      </c>
      <c r="AE9563">
        <v>1</v>
      </c>
      <c r="AF9563">
        <v>0</v>
      </c>
      <c r="AG9563">
        <v>53172.02</v>
      </c>
      <c r="AH9563">
        <v>0</v>
      </c>
    </row>
    <row r="9564" spans="21:34" x14ac:dyDescent="0.25">
      <c r="U9564">
        <v>9563</v>
      </c>
      <c r="V9564">
        <v>15627027</v>
      </c>
      <c r="W9564" t="s">
        <v>845</v>
      </c>
      <c r="X9564">
        <v>738</v>
      </c>
      <c r="Y9564" t="s">
        <v>374</v>
      </c>
      <c r="Z9564" t="s">
        <v>436</v>
      </c>
      <c r="AA9564">
        <v>39</v>
      </c>
      <c r="AB9564">
        <v>5</v>
      </c>
      <c r="AC9564">
        <v>0</v>
      </c>
      <c r="AD9564">
        <v>2</v>
      </c>
      <c r="AE9564">
        <v>1</v>
      </c>
      <c r="AF9564">
        <v>1</v>
      </c>
      <c r="AG9564">
        <v>114388.98</v>
      </c>
      <c r="AH9564">
        <v>0</v>
      </c>
    </row>
    <row r="9565" spans="21:34" x14ac:dyDescent="0.25">
      <c r="U9565">
        <v>9564</v>
      </c>
      <c r="V9565">
        <v>15624374</v>
      </c>
      <c r="W9565" t="s">
        <v>669</v>
      </c>
      <c r="X9565">
        <v>703</v>
      </c>
      <c r="Y9565" t="s">
        <v>374</v>
      </c>
      <c r="Z9565" t="s">
        <v>436</v>
      </c>
      <c r="AA9565">
        <v>28</v>
      </c>
      <c r="AB9565">
        <v>9</v>
      </c>
      <c r="AC9565">
        <v>0</v>
      </c>
      <c r="AD9565">
        <v>2</v>
      </c>
      <c r="AE9565">
        <v>0</v>
      </c>
      <c r="AF9565">
        <v>1</v>
      </c>
      <c r="AG9565">
        <v>2151.17</v>
      </c>
      <c r="AH9565">
        <v>0</v>
      </c>
    </row>
    <row r="9566" spans="21:34" x14ac:dyDescent="0.25">
      <c r="U9566">
        <v>9565</v>
      </c>
      <c r="V9566">
        <v>15720083</v>
      </c>
      <c r="W9566" t="s">
        <v>1729</v>
      </c>
      <c r="X9566">
        <v>554</v>
      </c>
      <c r="Y9566" t="s">
        <v>376</v>
      </c>
      <c r="Z9566" t="s">
        <v>436</v>
      </c>
      <c r="AA9566">
        <v>42</v>
      </c>
      <c r="AB9566">
        <v>1</v>
      </c>
      <c r="AC9566">
        <v>0</v>
      </c>
      <c r="AD9566">
        <v>2</v>
      </c>
      <c r="AE9566">
        <v>0</v>
      </c>
      <c r="AF9566">
        <v>1</v>
      </c>
      <c r="AG9566">
        <v>183492.9</v>
      </c>
      <c r="AH9566">
        <v>0</v>
      </c>
    </row>
    <row r="9567" spans="21:34" x14ac:dyDescent="0.25">
      <c r="U9567">
        <v>9566</v>
      </c>
      <c r="V9567">
        <v>15752294</v>
      </c>
      <c r="W9567" t="s">
        <v>2009</v>
      </c>
      <c r="X9567">
        <v>582</v>
      </c>
      <c r="Y9567" t="s">
        <v>374</v>
      </c>
      <c r="Z9567" t="s">
        <v>437</v>
      </c>
      <c r="AA9567">
        <v>38</v>
      </c>
      <c r="AB9567">
        <v>9</v>
      </c>
      <c r="AC9567">
        <v>135979.01</v>
      </c>
      <c r="AD9567">
        <v>4</v>
      </c>
      <c r="AE9567">
        <v>1</v>
      </c>
      <c r="AF9567">
        <v>1</v>
      </c>
      <c r="AG9567">
        <v>76582.95</v>
      </c>
      <c r="AH9567">
        <v>1</v>
      </c>
    </row>
    <row r="9568" spans="21:34" x14ac:dyDescent="0.25">
      <c r="U9568">
        <v>9567</v>
      </c>
      <c r="V9568">
        <v>15743193</v>
      </c>
      <c r="W9568" t="s">
        <v>3510</v>
      </c>
      <c r="X9568">
        <v>644</v>
      </c>
      <c r="Y9568" t="s">
        <v>374</v>
      </c>
      <c r="Z9568" t="s">
        <v>436</v>
      </c>
      <c r="AA9568">
        <v>37</v>
      </c>
      <c r="AB9568">
        <v>6</v>
      </c>
      <c r="AC9568">
        <v>117271.8</v>
      </c>
      <c r="AD9568">
        <v>2</v>
      </c>
      <c r="AE9568">
        <v>1</v>
      </c>
      <c r="AF9568">
        <v>0</v>
      </c>
      <c r="AG9568">
        <v>104217.96</v>
      </c>
      <c r="AH9568">
        <v>1</v>
      </c>
    </row>
    <row r="9569" spans="21:34" x14ac:dyDescent="0.25">
      <c r="U9569">
        <v>9568</v>
      </c>
      <c r="V9569">
        <v>15696733</v>
      </c>
      <c r="W9569" t="s">
        <v>995</v>
      </c>
      <c r="X9569">
        <v>724</v>
      </c>
      <c r="Y9569" t="s">
        <v>374</v>
      </c>
      <c r="Z9569" t="s">
        <v>436</v>
      </c>
      <c r="AA9569">
        <v>29</v>
      </c>
      <c r="AB9569">
        <v>4</v>
      </c>
      <c r="AC9569">
        <v>0</v>
      </c>
      <c r="AD9569">
        <v>1</v>
      </c>
      <c r="AE9569">
        <v>1</v>
      </c>
      <c r="AF9569">
        <v>0</v>
      </c>
      <c r="AG9569">
        <v>8982.75</v>
      </c>
      <c r="AH9569">
        <v>0</v>
      </c>
    </row>
    <row r="9570" spans="21:34" x14ac:dyDescent="0.25">
      <c r="U9570">
        <v>9569</v>
      </c>
      <c r="V9570">
        <v>15677522</v>
      </c>
      <c r="W9570" t="s">
        <v>884</v>
      </c>
      <c r="X9570">
        <v>593</v>
      </c>
      <c r="Y9570" t="s">
        <v>374</v>
      </c>
      <c r="Z9570" t="s">
        <v>436</v>
      </c>
      <c r="AA9570">
        <v>33</v>
      </c>
      <c r="AB9570">
        <v>1</v>
      </c>
      <c r="AC9570">
        <v>0</v>
      </c>
      <c r="AD9570">
        <v>2</v>
      </c>
      <c r="AE9570">
        <v>0</v>
      </c>
      <c r="AF9570">
        <v>0</v>
      </c>
      <c r="AG9570">
        <v>9984.4</v>
      </c>
      <c r="AH9570">
        <v>0</v>
      </c>
    </row>
    <row r="9571" spans="21:34" x14ac:dyDescent="0.25">
      <c r="U9571">
        <v>9570</v>
      </c>
      <c r="V9571">
        <v>15643523</v>
      </c>
      <c r="W9571" t="s">
        <v>953</v>
      </c>
      <c r="X9571">
        <v>710</v>
      </c>
      <c r="Y9571" t="s">
        <v>376</v>
      </c>
      <c r="Z9571" t="s">
        <v>437</v>
      </c>
      <c r="AA9571">
        <v>30</v>
      </c>
      <c r="AB9571">
        <v>10</v>
      </c>
      <c r="AC9571">
        <v>0</v>
      </c>
      <c r="AD9571">
        <v>2</v>
      </c>
      <c r="AE9571">
        <v>1</v>
      </c>
      <c r="AF9571">
        <v>0</v>
      </c>
      <c r="AG9571">
        <v>19500.099999999999</v>
      </c>
      <c r="AH9571">
        <v>0</v>
      </c>
    </row>
    <row r="9572" spans="21:34" x14ac:dyDescent="0.25">
      <c r="U9572">
        <v>9571</v>
      </c>
      <c r="V9572">
        <v>15624936</v>
      </c>
      <c r="W9572" t="s">
        <v>668</v>
      </c>
      <c r="X9572">
        <v>631</v>
      </c>
      <c r="Y9572" t="s">
        <v>374</v>
      </c>
      <c r="Z9572" t="s">
        <v>436</v>
      </c>
      <c r="AA9572">
        <v>35</v>
      </c>
      <c r="AB9572">
        <v>8</v>
      </c>
      <c r="AC9572">
        <v>129205.49</v>
      </c>
      <c r="AD9572">
        <v>1</v>
      </c>
      <c r="AE9572">
        <v>1</v>
      </c>
      <c r="AF9572">
        <v>1</v>
      </c>
      <c r="AG9572">
        <v>79146.36</v>
      </c>
      <c r="AH9572">
        <v>0</v>
      </c>
    </row>
    <row r="9573" spans="21:34" x14ac:dyDescent="0.25">
      <c r="U9573">
        <v>9572</v>
      </c>
      <c r="V9573">
        <v>15716085</v>
      </c>
      <c r="W9573" t="s">
        <v>2277</v>
      </c>
      <c r="X9573">
        <v>739</v>
      </c>
      <c r="Y9573" t="s">
        <v>376</v>
      </c>
      <c r="Z9573" t="s">
        <v>437</v>
      </c>
      <c r="AA9573">
        <v>41</v>
      </c>
      <c r="AB9573">
        <v>8</v>
      </c>
      <c r="AC9573">
        <v>0</v>
      </c>
      <c r="AD9573">
        <v>1</v>
      </c>
      <c r="AE9573">
        <v>1</v>
      </c>
      <c r="AF9573">
        <v>0</v>
      </c>
      <c r="AG9573">
        <v>191694.77</v>
      </c>
      <c r="AH9573">
        <v>1</v>
      </c>
    </row>
    <row r="9574" spans="21:34" x14ac:dyDescent="0.25">
      <c r="U9574">
        <v>9573</v>
      </c>
      <c r="V9574">
        <v>15641688</v>
      </c>
      <c r="W9574" t="s">
        <v>1013</v>
      </c>
      <c r="X9574">
        <v>644</v>
      </c>
      <c r="Y9574" t="s">
        <v>376</v>
      </c>
      <c r="Z9574" t="s">
        <v>436</v>
      </c>
      <c r="AA9574">
        <v>18</v>
      </c>
      <c r="AB9574">
        <v>7</v>
      </c>
      <c r="AC9574">
        <v>0</v>
      </c>
      <c r="AD9574">
        <v>1</v>
      </c>
      <c r="AE9574">
        <v>0</v>
      </c>
      <c r="AF9574">
        <v>1</v>
      </c>
      <c r="AG9574">
        <v>59645.24</v>
      </c>
      <c r="AH9574">
        <v>1</v>
      </c>
    </row>
    <row r="9575" spans="21:34" x14ac:dyDescent="0.25">
      <c r="U9575">
        <v>9574</v>
      </c>
      <c r="V9575">
        <v>15796834</v>
      </c>
      <c r="W9575" t="s">
        <v>2128</v>
      </c>
      <c r="X9575">
        <v>652</v>
      </c>
      <c r="Y9575" t="s">
        <v>378</v>
      </c>
      <c r="Z9575" t="s">
        <v>436</v>
      </c>
      <c r="AA9575">
        <v>35</v>
      </c>
      <c r="AB9575">
        <v>7</v>
      </c>
      <c r="AC9575">
        <v>104015.54</v>
      </c>
      <c r="AD9575">
        <v>2</v>
      </c>
      <c r="AE9575">
        <v>1</v>
      </c>
      <c r="AF9575">
        <v>1</v>
      </c>
      <c r="AG9575">
        <v>55207.88</v>
      </c>
      <c r="AH9575">
        <v>0</v>
      </c>
    </row>
    <row r="9576" spans="21:34" x14ac:dyDescent="0.25">
      <c r="U9576">
        <v>9575</v>
      </c>
      <c r="V9576">
        <v>15720123</v>
      </c>
      <c r="W9576" t="s">
        <v>1128</v>
      </c>
      <c r="X9576">
        <v>554</v>
      </c>
      <c r="Y9576" t="s">
        <v>376</v>
      </c>
      <c r="Z9576" t="s">
        <v>436</v>
      </c>
      <c r="AA9576">
        <v>37</v>
      </c>
      <c r="AB9576">
        <v>3</v>
      </c>
      <c r="AC9576">
        <v>0</v>
      </c>
      <c r="AD9576">
        <v>2</v>
      </c>
      <c r="AE9576">
        <v>1</v>
      </c>
      <c r="AF9576">
        <v>0</v>
      </c>
      <c r="AG9576">
        <v>166177.29999999999</v>
      </c>
      <c r="AH9576">
        <v>0</v>
      </c>
    </row>
    <row r="9577" spans="21:34" x14ac:dyDescent="0.25">
      <c r="U9577">
        <v>9576</v>
      </c>
      <c r="V9577">
        <v>15604732</v>
      </c>
      <c r="W9577" t="s">
        <v>1225</v>
      </c>
      <c r="X9577">
        <v>483</v>
      </c>
      <c r="Y9577" t="s">
        <v>374</v>
      </c>
      <c r="Z9577" t="s">
        <v>437</v>
      </c>
      <c r="AA9577">
        <v>30</v>
      </c>
      <c r="AB9577">
        <v>9</v>
      </c>
      <c r="AC9577">
        <v>0</v>
      </c>
      <c r="AD9577">
        <v>2</v>
      </c>
      <c r="AE9577">
        <v>0</v>
      </c>
      <c r="AF9577">
        <v>0</v>
      </c>
      <c r="AG9577">
        <v>136356.97</v>
      </c>
      <c r="AH9577">
        <v>0</v>
      </c>
    </row>
    <row r="9578" spans="21:34" x14ac:dyDescent="0.25">
      <c r="U9578">
        <v>9577</v>
      </c>
      <c r="V9578">
        <v>15723484</v>
      </c>
      <c r="W9578" t="s">
        <v>1938</v>
      </c>
      <c r="X9578">
        <v>669</v>
      </c>
      <c r="Y9578" t="s">
        <v>378</v>
      </c>
      <c r="Z9578" t="s">
        <v>437</v>
      </c>
      <c r="AA9578">
        <v>42</v>
      </c>
      <c r="AB9578">
        <v>1</v>
      </c>
      <c r="AC9578">
        <v>103873.39</v>
      </c>
      <c r="AD9578">
        <v>1</v>
      </c>
      <c r="AE9578">
        <v>1</v>
      </c>
      <c r="AF9578">
        <v>0</v>
      </c>
      <c r="AG9578">
        <v>148611.51999999999</v>
      </c>
      <c r="AH9578">
        <v>0</v>
      </c>
    </row>
    <row r="9579" spans="21:34" x14ac:dyDescent="0.25">
      <c r="U9579">
        <v>9578</v>
      </c>
      <c r="V9579">
        <v>15807120</v>
      </c>
      <c r="W9579" t="s">
        <v>1328</v>
      </c>
      <c r="X9579">
        <v>841</v>
      </c>
      <c r="Y9579" t="s">
        <v>378</v>
      </c>
      <c r="Z9579" t="s">
        <v>437</v>
      </c>
      <c r="AA9579">
        <v>52</v>
      </c>
      <c r="AB9579">
        <v>3</v>
      </c>
      <c r="AC9579">
        <v>112383.03</v>
      </c>
      <c r="AD9579">
        <v>1</v>
      </c>
      <c r="AE9579">
        <v>1</v>
      </c>
      <c r="AF9579">
        <v>0</v>
      </c>
      <c r="AG9579">
        <v>85516.37</v>
      </c>
      <c r="AH9579">
        <v>1</v>
      </c>
    </row>
    <row r="9580" spans="21:34" x14ac:dyDescent="0.25">
      <c r="U9580">
        <v>9579</v>
      </c>
      <c r="V9580">
        <v>15810891</v>
      </c>
      <c r="W9580" t="s">
        <v>681</v>
      </c>
      <c r="X9580">
        <v>662</v>
      </c>
      <c r="Y9580" t="s">
        <v>374</v>
      </c>
      <c r="Z9580" t="s">
        <v>436</v>
      </c>
      <c r="AA9580">
        <v>34</v>
      </c>
      <c r="AB9580">
        <v>2</v>
      </c>
      <c r="AC9580">
        <v>117731.79</v>
      </c>
      <c r="AD9580">
        <v>2</v>
      </c>
      <c r="AE9580">
        <v>0</v>
      </c>
      <c r="AF9580">
        <v>1</v>
      </c>
      <c r="AG9580">
        <v>55120.79</v>
      </c>
      <c r="AH9580">
        <v>0</v>
      </c>
    </row>
    <row r="9581" spans="21:34" x14ac:dyDescent="0.25">
      <c r="U9581">
        <v>9580</v>
      </c>
      <c r="V9581">
        <v>15640407</v>
      </c>
      <c r="W9581" t="s">
        <v>1502</v>
      </c>
      <c r="X9581">
        <v>821</v>
      </c>
      <c r="Y9581" t="s">
        <v>378</v>
      </c>
      <c r="Z9581" t="s">
        <v>436</v>
      </c>
      <c r="AA9581">
        <v>45</v>
      </c>
      <c r="AB9581">
        <v>0</v>
      </c>
      <c r="AC9581">
        <v>135827.32999999999</v>
      </c>
      <c r="AD9581">
        <v>2</v>
      </c>
      <c r="AE9581">
        <v>1</v>
      </c>
      <c r="AF9581">
        <v>1</v>
      </c>
      <c r="AG9581">
        <v>131778.57999999999</v>
      </c>
      <c r="AH9581">
        <v>0</v>
      </c>
    </row>
    <row r="9582" spans="21:34" x14ac:dyDescent="0.25">
      <c r="U9582">
        <v>9581</v>
      </c>
      <c r="V9582">
        <v>15778838</v>
      </c>
      <c r="W9582" t="s">
        <v>2316</v>
      </c>
      <c r="X9582">
        <v>783</v>
      </c>
      <c r="Y9582" t="s">
        <v>374</v>
      </c>
      <c r="Z9582" t="s">
        <v>436</v>
      </c>
      <c r="AA9582">
        <v>38</v>
      </c>
      <c r="AB9582">
        <v>9</v>
      </c>
      <c r="AC9582">
        <v>114135.17</v>
      </c>
      <c r="AD9582">
        <v>1</v>
      </c>
      <c r="AE9582">
        <v>1</v>
      </c>
      <c r="AF9582">
        <v>0</v>
      </c>
      <c r="AG9582">
        <v>153269.98000000001</v>
      </c>
      <c r="AH9582">
        <v>0</v>
      </c>
    </row>
    <row r="9583" spans="21:34" x14ac:dyDescent="0.25">
      <c r="U9583">
        <v>9582</v>
      </c>
      <c r="V9583">
        <v>15709256</v>
      </c>
      <c r="W9583" t="s">
        <v>1439</v>
      </c>
      <c r="X9583">
        <v>850</v>
      </c>
      <c r="Y9583" t="s">
        <v>374</v>
      </c>
      <c r="Z9583" t="s">
        <v>437</v>
      </c>
      <c r="AA9583">
        <v>28</v>
      </c>
      <c r="AB9583">
        <v>9</v>
      </c>
      <c r="AC9583">
        <v>0</v>
      </c>
      <c r="AD9583">
        <v>2</v>
      </c>
      <c r="AE9583">
        <v>1</v>
      </c>
      <c r="AF9583">
        <v>1</v>
      </c>
      <c r="AG9583">
        <v>164864.67000000001</v>
      </c>
      <c r="AH9583">
        <v>0</v>
      </c>
    </row>
    <row r="9584" spans="21:34" x14ac:dyDescent="0.25">
      <c r="U9584">
        <v>9583</v>
      </c>
      <c r="V9584">
        <v>15742285</v>
      </c>
      <c r="W9584" t="s">
        <v>3511</v>
      </c>
      <c r="X9584">
        <v>559</v>
      </c>
      <c r="Y9584" t="s">
        <v>374</v>
      </c>
      <c r="Z9584" t="s">
        <v>436</v>
      </c>
      <c r="AA9584">
        <v>62</v>
      </c>
      <c r="AB9584">
        <v>6</v>
      </c>
      <c r="AC9584">
        <v>118756.62</v>
      </c>
      <c r="AD9584">
        <v>1</v>
      </c>
      <c r="AE9584">
        <v>1</v>
      </c>
      <c r="AF9584">
        <v>1</v>
      </c>
      <c r="AG9584">
        <v>20367.68</v>
      </c>
      <c r="AH9584">
        <v>0</v>
      </c>
    </row>
    <row r="9585" spans="21:34" x14ac:dyDescent="0.25">
      <c r="U9585">
        <v>9584</v>
      </c>
      <c r="V9585">
        <v>15729019</v>
      </c>
      <c r="W9585" t="s">
        <v>1972</v>
      </c>
      <c r="X9585">
        <v>602</v>
      </c>
      <c r="Y9585" t="s">
        <v>376</v>
      </c>
      <c r="Z9585" t="s">
        <v>436</v>
      </c>
      <c r="AA9585">
        <v>34</v>
      </c>
      <c r="AB9585">
        <v>8</v>
      </c>
      <c r="AC9585">
        <v>98382.720000000001</v>
      </c>
      <c r="AD9585">
        <v>1</v>
      </c>
      <c r="AE9585">
        <v>1</v>
      </c>
      <c r="AF9585">
        <v>0</v>
      </c>
      <c r="AG9585">
        <v>39542</v>
      </c>
      <c r="AH9585">
        <v>0</v>
      </c>
    </row>
    <row r="9586" spans="21:34" x14ac:dyDescent="0.25">
      <c r="U9586">
        <v>9585</v>
      </c>
      <c r="V9586">
        <v>15608588</v>
      </c>
      <c r="W9586" t="s">
        <v>3512</v>
      </c>
      <c r="X9586">
        <v>563</v>
      </c>
      <c r="Y9586" t="s">
        <v>378</v>
      </c>
      <c r="Z9586" t="s">
        <v>436</v>
      </c>
      <c r="AA9586">
        <v>41</v>
      </c>
      <c r="AB9586">
        <v>2</v>
      </c>
      <c r="AC9586">
        <v>100520.92</v>
      </c>
      <c r="AD9586">
        <v>1</v>
      </c>
      <c r="AE9586">
        <v>1</v>
      </c>
      <c r="AF9586">
        <v>1</v>
      </c>
      <c r="AG9586">
        <v>19412.8</v>
      </c>
      <c r="AH9586">
        <v>1</v>
      </c>
    </row>
    <row r="9587" spans="21:34" x14ac:dyDescent="0.25">
      <c r="U9587">
        <v>9586</v>
      </c>
      <c r="V9587">
        <v>15610557</v>
      </c>
      <c r="W9587" t="s">
        <v>2683</v>
      </c>
      <c r="X9587">
        <v>695</v>
      </c>
      <c r="Y9587" t="s">
        <v>376</v>
      </c>
      <c r="Z9587" t="s">
        <v>437</v>
      </c>
      <c r="AA9587">
        <v>35</v>
      </c>
      <c r="AB9587">
        <v>7</v>
      </c>
      <c r="AC9587">
        <v>79858.13</v>
      </c>
      <c r="AD9587">
        <v>2</v>
      </c>
      <c r="AE9587">
        <v>1</v>
      </c>
      <c r="AF9587">
        <v>1</v>
      </c>
      <c r="AG9587">
        <v>127977.66</v>
      </c>
      <c r="AH9587">
        <v>0</v>
      </c>
    </row>
    <row r="9588" spans="21:34" x14ac:dyDescent="0.25">
      <c r="U9588">
        <v>9587</v>
      </c>
      <c r="V9588">
        <v>15786418</v>
      </c>
      <c r="W9588" t="s">
        <v>916</v>
      </c>
      <c r="X9588">
        <v>546</v>
      </c>
      <c r="Y9588" t="s">
        <v>374</v>
      </c>
      <c r="Z9588" t="s">
        <v>437</v>
      </c>
      <c r="AA9588">
        <v>20</v>
      </c>
      <c r="AB9588">
        <v>6</v>
      </c>
      <c r="AC9588">
        <v>0</v>
      </c>
      <c r="AD9588">
        <v>1</v>
      </c>
      <c r="AE9588">
        <v>0</v>
      </c>
      <c r="AF9588">
        <v>1</v>
      </c>
      <c r="AG9588">
        <v>20508.849999999999</v>
      </c>
      <c r="AH9588">
        <v>0</v>
      </c>
    </row>
    <row r="9589" spans="21:34" x14ac:dyDescent="0.25">
      <c r="U9589">
        <v>9588</v>
      </c>
      <c r="V9589">
        <v>15653050</v>
      </c>
      <c r="W9589" t="s">
        <v>3513</v>
      </c>
      <c r="X9589">
        <v>719</v>
      </c>
      <c r="Y9589" t="s">
        <v>378</v>
      </c>
      <c r="Z9589" t="s">
        <v>437</v>
      </c>
      <c r="AA9589">
        <v>76</v>
      </c>
      <c r="AB9589">
        <v>10</v>
      </c>
      <c r="AC9589">
        <v>95052.29</v>
      </c>
      <c r="AD9589">
        <v>1</v>
      </c>
      <c r="AE9589">
        <v>1</v>
      </c>
      <c r="AF9589">
        <v>0</v>
      </c>
      <c r="AG9589">
        <v>176244.87</v>
      </c>
      <c r="AH9589">
        <v>0</v>
      </c>
    </row>
    <row r="9590" spans="21:34" x14ac:dyDescent="0.25">
      <c r="U9590">
        <v>9589</v>
      </c>
      <c r="V9590">
        <v>15744914</v>
      </c>
      <c r="W9590" t="s">
        <v>1322</v>
      </c>
      <c r="X9590">
        <v>539</v>
      </c>
      <c r="Y9590" t="s">
        <v>378</v>
      </c>
      <c r="Z9590" t="s">
        <v>436</v>
      </c>
      <c r="AA9590">
        <v>42</v>
      </c>
      <c r="AB9590">
        <v>1</v>
      </c>
      <c r="AC9590">
        <v>177728.55</v>
      </c>
      <c r="AD9590">
        <v>1</v>
      </c>
      <c r="AE9590">
        <v>1</v>
      </c>
      <c r="AF9590">
        <v>0</v>
      </c>
      <c r="AG9590">
        <v>105013.63</v>
      </c>
      <c r="AH9590">
        <v>0</v>
      </c>
    </row>
    <row r="9591" spans="21:34" x14ac:dyDescent="0.25">
      <c r="U9591">
        <v>9590</v>
      </c>
      <c r="V9591">
        <v>15669611</v>
      </c>
      <c r="W9591" t="s">
        <v>3514</v>
      </c>
      <c r="X9591">
        <v>632</v>
      </c>
      <c r="Y9591" t="s">
        <v>374</v>
      </c>
      <c r="Z9591" t="s">
        <v>436</v>
      </c>
      <c r="AA9591">
        <v>71</v>
      </c>
      <c r="AB9591">
        <v>3</v>
      </c>
      <c r="AC9591">
        <v>83116.679999999993</v>
      </c>
      <c r="AD9591">
        <v>1</v>
      </c>
      <c r="AE9591">
        <v>1</v>
      </c>
      <c r="AF9591">
        <v>1</v>
      </c>
      <c r="AG9591">
        <v>27597.759999999998</v>
      </c>
      <c r="AH9591">
        <v>0</v>
      </c>
    </row>
    <row r="9592" spans="21:34" x14ac:dyDescent="0.25">
      <c r="U9592">
        <v>9591</v>
      </c>
      <c r="V9592">
        <v>15594786</v>
      </c>
      <c r="W9592" t="s">
        <v>930</v>
      </c>
      <c r="X9592">
        <v>772</v>
      </c>
      <c r="Y9592" t="s">
        <v>378</v>
      </c>
      <c r="Z9592" t="s">
        <v>436</v>
      </c>
      <c r="AA9592">
        <v>34</v>
      </c>
      <c r="AB9592">
        <v>7</v>
      </c>
      <c r="AC9592">
        <v>111565.91</v>
      </c>
      <c r="AD9592">
        <v>1</v>
      </c>
      <c r="AE9592">
        <v>1</v>
      </c>
      <c r="AF9592">
        <v>1</v>
      </c>
      <c r="AG9592">
        <v>121073.23</v>
      </c>
      <c r="AH9592">
        <v>0</v>
      </c>
    </row>
    <row r="9593" spans="21:34" x14ac:dyDescent="0.25">
      <c r="U9593">
        <v>9592</v>
      </c>
      <c r="V9593">
        <v>15649211</v>
      </c>
      <c r="W9593" t="s">
        <v>3515</v>
      </c>
      <c r="X9593">
        <v>708</v>
      </c>
      <c r="Y9593" t="s">
        <v>376</v>
      </c>
      <c r="Z9593" t="s">
        <v>436</v>
      </c>
      <c r="AA9593">
        <v>40</v>
      </c>
      <c r="AB9593">
        <v>8</v>
      </c>
      <c r="AC9593">
        <v>83015.710000000006</v>
      </c>
      <c r="AD9593">
        <v>1</v>
      </c>
      <c r="AE9593">
        <v>1</v>
      </c>
      <c r="AF9593">
        <v>0</v>
      </c>
      <c r="AG9593">
        <v>101089.76</v>
      </c>
      <c r="AH9593">
        <v>0</v>
      </c>
    </row>
    <row r="9594" spans="21:34" x14ac:dyDescent="0.25">
      <c r="U9594">
        <v>9593</v>
      </c>
      <c r="V9594">
        <v>15766066</v>
      </c>
      <c r="W9594" t="s">
        <v>1249</v>
      </c>
      <c r="X9594">
        <v>668</v>
      </c>
      <c r="Y9594" t="s">
        <v>378</v>
      </c>
      <c r="Z9594" t="s">
        <v>437</v>
      </c>
      <c r="AA9594">
        <v>28</v>
      </c>
      <c r="AB9594">
        <v>1</v>
      </c>
      <c r="AC9594">
        <v>124511.01</v>
      </c>
      <c r="AD9594">
        <v>1</v>
      </c>
      <c r="AE9594">
        <v>0</v>
      </c>
      <c r="AF9594">
        <v>0</v>
      </c>
      <c r="AG9594">
        <v>114258.18</v>
      </c>
      <c r="AH9594">
        <v>0</v>
      </c>
    </row>
    <row r="9595" spans="21:34" x14ac:dyDescent="0.25">
      <c r="U9595">
        <v>9594</v>
      </c>
      <c r="V9595">
        <v>15772216</v>
      </c>
      <c r="W9595" t="s">
        <v>1773</v>
      </c>
      <c r="X9595">
        <v>738</v>
      </c>
      <c r="Y9595" t="s">
        <v>374</v>
      </c>
      <c r="Z9595" t="s">
        <v>437</v>
      </c>
      <c r="AA9595">
        <v>67</v>
      </c>
      <c r="AB9595">
        <v>1</v>
      </c>
      <c r="AC9595">
        <v>130652.52</v>
      </c>
      <c r="AD9595">
        <v>1</v>
      </c>
      <c r="AE9595">
        <v>0</v>
      </c>
      <c r="AF9595">
        <v>1</v>
      </c>
      <c r="AG9595">
        <v>22762.23</v>
      </c>
      <c r="AH9595">
        <v>0</v>
      </c>
    </row>
    <row r="9596" spans="21:34" x14ac:dyDescent="0.25">
      <c r="U9596">
        <v>9595</v>
      </c>
      <c r="V9596">
        <v>15619898</v>
      </c>
      <c r="W9596" t="s">
        <v>2620</v>
      </c>
      <c r="X9596">
        <v>785</v>
      </c>
      <c r="Y9596" t="s">
        <v>374</v>
      </c>
      <c r="Z9596" t="s">
        <v>436</v>
      </c>
      <c r="AA9596">
        <v>55</v>
      </c>
      <c r="AB9596">
        <v>5</v>
      </c>
      <c r="AC9596">
        <v>0</v>
      </c>
      <c r="AD9596">
        <v>2</v>
      </c>
      <c r="AE9596">
        <v>1</v>
      </c>
      <c r="AF9596">
        <v>1</v>
      </c>
      <c r="AG9596">
        <v>7008.65</v>
      </c>
      <c r="AH9596">
        <v>0</v>
      </c>
    </row>
    <row r="9597" spans="21:34" x14ac:dyDescent="0.25">
      <c r="U9597">
        <v>9596</v>
      </c>
      <c r="V9597">
        <v>15724543</v>
      </c>
      <c r="W9597" t="s">
        <v>1166</v>
      </c>
      <c r="X9597">
        <v>597</v>
      </c>
      <c r="Y9597" t="s">
        <v>374</v>
      </c>
      <c r="Z9597" t="s">
        <v>436</v>
      </c>
      <c r="AA9597">
        <v>61</v>
      </c>
      <c r="AB9597">
        <v>5</v>
      </c>
      <c r="AC9597">
        <v>0</v>
      </c>
      <c r="AD9597">
        <v>2</v>
      </c>
      <c r="AE9597">
        <v>1</v>
      </c>
      <c r="AF9597">
        <v>1</v>
      </c>
      <c r="AG9597">
        <v>81299.17</v>
      </c>
      <c r="AH9597">
        <v>0</v>
      </c>
    </row>
    <row r="9598" spans="21:34" x14ac:dyDescent="0.25">
      <c r="U9598">
        <v>9597</v>
      </c>
      <c r="V9598">
        <v>15755084</v>
      </c>
      <c r="W9598" t="s">
        <v>2466</v>
      </c>
      <c r="X9598">
        <v>531</v>
      </c>
      <c r="Y9598" t="s">
        <v>374</v>
      </c>
      <c r="Z9598" t="s">
        <v>436</v>
      </c>
      <c r="AA9598">
        <v>37</v>
      </c>
      <c r="AB9598">
        <v>7</v>
      </c>
      <c r="AC9598">
        <v>121854.45</v>
      </c>
      <c r="AD9598">
        <v>1</v>
      </c>
      <c r="AE9598">
        <v>1</v>
      </c>
      <c r="AF9598">
        <v>0</v>
      </c>
      <c r="AG9598">
        <v>147521.35</v>
      </c>
      <c r="AH9598">
        <v>0</v>
      </c>
    </row>
    <row r="9599" spans="21:34" x14ac:dyDescent="0.25">
      <c r="U9599">
        <v>9598</v>
      </c>
      <c r="V9599">
        <v>15730441</v>
      </c>
      <c r="W9599" t="s">
        <v>2069</v>
      </c>
      <c r="X9599">
        <v>509</v>
      </c>
      <c r="Y9599" t="s">
        <v>374</v>
      </c>
      <c r="Z9599" t="s">
        <v>436</v>
      </c>
      <c r="AA9599">
        <v>26</v>
      </c>
      <c r="AB9599">
        <v>10</v>
      </c>
      <c r="AC9599">
        <v>0</v>
      </c>
      <c r="AD9599">
        <v>2</v>
      </c>
      <c r="AE9599">
        <v>1</v>
      </c>
      <c r="AF9599">
        <v>1</v>
      </c>
      <c r="AG9599">
        <v>6177.83</v>
      </c>
      <c r="AH9599">
        <v>0</v>
      </c>
    </row>
    <row r="9600" spans="21:34" x14ac:dyDescent="0.25">
      <c r="U9600">
        <v>9599</v>
      </c>
      <c r="V9600">
        <v>15666767</v>
      </c>
      <c r="W9600" t="s">
        <v>2134</v>
      </c>
      <c r="X9600">
        <v>508</v>
      </c>
      <c r="Y9600" t="s">
        <v>374</v>
      </c>
      <c r="Z9600" t="s">
        <v>436</v>
      </c>
      <c r="AA9600">
        <v>35</v>
      </c>
      <c r="AB9600">
        <v>1</v>
      </c>
      <c r="AC9600">
        <v>86893.28</v>
      </c>
      <c r="AD9600">
        <v>1</v>
      </c>
      <c r="AE9600">
        <v>0</v>
      </c>
      <c r="AF9600">
        <v>0</v>
      </c>
      <c r="AG9600">
        <v>59374.82</v>
      </c>
      <c r="AH9600">
        <v>0</v>
      </c>
    </row>
    <row r="9601" spans="21:34" x14ac:dyDescent="0.25">
      <c r="U9601">
        <v>9600</v>
      </c>
      <c r="V9601">
        <v>15690456</v>
      </c>
      <c r="W9601" t="s">
        <v>1618</v>
      </c>
      <c r="X9601">
        <v>749</v>
      </c>
      <c r="Y9601" t="s">
        <v>378</v>
      </c>
      <c r="Z9601" t="s">
        <v>437</v>
      </c>
      <c r="AA9601">
        <v>32</v>
      </c>
      <c r="AB9601">
        <v>7</v>
      </c>
      <c r="AC9601">
        <v>79523.13</v>
      </c>
      <c r="AD9601">
        <v>1</v>
      </c>
      <c r="AE9601">
        <v>0</v>
      </c>
      <c r="AF9601">
        <v>1</v>
      </c>
      <c r="AG9601">
        <v>157648.12</v>
      </c>
      <c r="AH9601">
        <v>0</v>
      </c>
    </row>
    <row r="9602" spans="21:34" x14ac:dyDescent="0.25">
      <c r="U9602">
        <v>9601</v>
      </c>
      <c r="V9602">
        <v>15570533</v>
      </c>
      <c r="W9602" t="s">
        <v>1510</v>
      </c>
      <c r="X9602">
        <v>621</v>
      </c>
      <c r="Y9602" t="s">
        <v>378</v>
      </c>
      <c r="Z9602" t="s">
        <v>437</v>
      </c>
      <c r="AA9602">
        <v>55</v>
      </c>
      <c r="AB9602">
        <v>7</v>
      </c>
      <c r="AC9602">
        <v>131033.76</v>
      </c>
      <c r="AD9602">
        <v>1</v>
      </c>
      <c r="AE9602">
        <v>0</v>
      </c>
      <c r="AF9602">
        <v>1</v>
      </c>
      <c r="AG9602">
        <v>75685.59</v>
      </c>
      <c r="AH9602">
        <v>1</v>
      </c>
    </row>
    <row r="9603" spans="21:34" x14ac:dyDescent="0.25">
      <c r="U9603">
        <v>9602</v>
      </c>
      <c r="V9603">
        <v>15797692</v>
      </c>
      <c r="W9603" t="s">
        <v>1399</v>
      </c>
      <c r="X9603">
        <v>659</v>
      </c>
      <c r="Y9603" t="s">
        <v>374</v>
      </c>
      <c r="Z9603" t="s">
        <v>437</v>
      </c>
      <c r="AA9603">
        <v>33</v>
      </c>
      <c r="AB9603">
        <v>7</v>
      </c>
      <c r="AC9603">
        <v>89939.62</v>
      </c>
      <c r="AD9603">
        <v>1</v>
      </c>
      <c r="AE9603">
        <v>1</v>
      </c>
      <c r="AF9603">
        <v>0</v>
      </c>
      <c r="AG9603">
        <v>136540.09</v>
      </c>
      <c r="AH9603">
        <v>0</v>
      </c>
    </row>
    <row r="9604" spans="21:34" x14ac:dyDescent="0.25">
      <c r="U9604">
        <v>9603</v>
      </c>
      <c r="V9604">
        <v>15603135</v>
      </c>
      <c r="W9604" t="s">
        <v>647</v>
      </c>
      <c r="X9604">
        <v>634</v>
      </c>
      <c r="Y9604" t="s">
        <v>378</v>
      </c>
      <c r="Z9604" t="s">
        <v>437</v>
      </c>
      <c r="AA9604">
        <v>59</v>
      </c>
      <c r="AB9604">
        <v>3</v>
      </c>
      <c r="AC9604">
        <v>95727.05</v>
      </c>
      <c r="AD9604">
        <v>1</v>
      </c>
      <c r="AE9604">
        <v>0</v>
      </c>
      <c r="AF9604">
        <v>0</v>
      </c>
      <c r="AG9604">
        <v>97939.4</v>
      </c>
      <c r="AH9604">
        <v>1</v>
      </c>
    </row>
    <row r="9605" spans="21:34" x14ac:dyDescent="0.25">
      <c r="U9605">
        <v>9604</v>
      </c>
      <c r="V9605">
        <v>15698927</v>
      </c>
      <c r="W9605" t="s">
        <v>734</v>
      </c>
      <c r="X9605">
        <v>675</v>
      </c>
      <c r="Y9605" t="s">
        <v>374</v>
      </c>
      <c r="Z9605" t="s">
        <v>436</v>
      </c>
      <c r="AA9605">
        <v>39</v>
      </c>
      <c r="AB9605">
        <v>7</v>
      </c>
      <c r="AC9605">
        <v>0</v>
      </c>
      <c r="AD9605">
        <v>2</v>
      </c>
      <c r="AE9605">
        <v>0</v>
      </c>
      <c r="AF9605">
        <v>1</v>
      </c>
      <c r="AG9605">
        <v>36267.21</v>
      </c>
      <c r="AH9605">
        <v>0</v>
      </c>
    </row>
    <row r="9606" spans="21:34" x14ac:dyDescent="0.25">
      <c r="U9606">
        <v>9605</v>
      </c>
      <c r="V9606">
        <v>15687363</v>
      </c>
      <c r="W9606" t="s">
        <v>1147</v>
      </c>
      <c r="X9606">
        <v>770</v>
      </c>
      <c r="Y9606" t="s">
        <v>374</v>
      </c>
      <c r="Z9606" t="s">
        <v>436</v>
      </c>
      <c r="AA9606">
        <v>31</v>
      </c>
      <c r="AB9606">
        <v>3</v>
      </c>
      <c r="AC9606">
        <v>155047.56</v>
      </c>
      <c r="AD9606">
        <v>2</v>
      </c>
      <c r="AE9606">
        <v>1</v>
      </c>
      <c r="AF9606">
        <v>1</v>
      </c>
      <c r="AG9606">
        <v>186064.34</v>
      </c>
      <c r="AH9606">
        <v>0</v>
      </c>
    </row>
    <row r="9607" spans="21:34" x14ac:dyDescent="0.25">
      <c r="U9607">
        <v>9606</v>
      </c>
      <c r="V9607">
        <v>15733444</v>
      </c>
      <c r="W9607" t="s">
        <v>1822</v>
      </c>
      <c r="X9607">
        <v>736</v>
      </c>
      <c r="Y9607" t="s">
        <v>374</v>
      </c>
      <c r="Z9607" t="s">
        <v>437</v>
      </c>
      <c r="AA9607">
        <v>29</v>
      </c>
      <c r="AB9607">
        <v>9</v>
      </c>
      <c r="AC9607">
        <v>0</v>
      </c>
      <c r="AD9607">
        <v>2</v>
      </c>
      <c r="AE9607">
        <v>0</v>
      </c>
      <c r="AF9607">
        <v>0</v>
      </c>
      <c r="AG9607">
        <v>176152.7</v>
      </c>
      <c r="AH9607">
        <v>0</v>
      </c>
    </row>
    <row r="9608" spans="21:34" x14ac:dyDescent="0.25">
      <c r="U9608">
        <v>9607</v>
      </c>
      <c r="V9608">
        <v>15678057</v>
      </c>
      <c r="W9608" t="s">
        <v>1123</v>
      </c>
      <c r="X9608">
        <v>524</v>
      </c>
      <c r="Y9608" t="s">
        <v>374</v>
      </c>
      <c r="Z9608" t="s">
        <v>436</v>
      </c>
      <c r="AA9608">
        <v>44</v>
      </c>
      <c r="AB9608">
        <v>10</v>
      </c>
      <c r="AC9608">
        <v>118569.03</v>
      </c>
      <c r="AD9608">
        <v>2</v>
      </c>
      <c r="AE9608">
        <v>0</v>
      </c>
      <c r="AF9608">
        <v>0</v>
      </c>
      <c r="AG9608">
        <v>82117.2</v>
      </c>
      <c r="AH9608">
        <v>0</v>
      </c>
    </row>
    <row r="9609" spans="21:34" x14ac:dyDescent="0.25">
      <c r="U9609">
        <v>9608</v>
      </c>
      <c r="V9609">
        <v>15806918</v>
      </c>
      <c r="W9609" t="s">
        <v>3195</v>
      </c>
      <c r="X9609">
        <v>674</v>
      </c>
      <c r="Y9609" t="s">
        <v>374</v>
      </c>
      <c r="Z9609" t="s">
        <v>436</v>
      </c>
      <c r="AA9609">
        <v>28</v>
      </c>
      <c r="AB9609">
        <v>5</v>
      </c>
      <c r="AC9609">
        <v>0</v>
      </c>
      <c r="AD9609">
        <v>1</v>
      </c>
      <c r="AE9609">
        <v>1</v>
      </c>
      <c r="AF9609">
        <v>1</v>
      </c>
      <c r="AG9609">
        <v>151925.25</v>
      </c>
      <c r="AH9609">
        <v>0</v>
      </c>
    </row>
    <row r="9610" spans="21:34" x14ac:dyDescent="0.25">
      <c r="U9610">
        <v>9609</v>
      </c>
      <c r="V9610">
        <v>15638247</v>
      </c>
      <c r="W9610" t="s">
        <v>3516</v>
      </c>
      <c r="X9610">
        <v>700</v>
      </c>
      <c r="Y9610" t="s">
        <v>376</v>
      </c>
      <c r="Z9610" t="s">
        <v>436</v>
      </c>
      <c r="AA9610">
        <v>44</v>
      </c>
      <c r="AB9610">
        <v>9</v>
      </c>
      <c r="AC9610">
        <v>0</v>
      </c>
      <c r="AD9610">
        <v>2</v>
      </c>
      <c r="AE9610">
        <v>1</v>
      </c>
      <c r="AF9610">
        <v>0</v>
      </c>
      <c r="AG9610">
        <v>142287.65</v>
      </c>
      <c r="AH9610">
        <v>0</v>
      </c>
    </row>
    <row r="9611" spans="21:34" x14ac:dyDescent="0.25">
      <c r="U9611">
        <v>9610</v>
      </c>
      <c r="V9611">
        <v>15674833</v>
      </c>
      <c r="W9611" t="s">
        <v>910</v>
      </c>
      <c r="X9611">
        <v>741</v>
      </c>
      <c r="Y9611" t="s">
        <v>374</v>
      </c>
      <c r="Z9611" t="s">
        <v>437</v>
      </c>
      <c r="AA9611">
        <v>35</v>
      </c>
      <c r="AB9611">
        <v>1</v>
      </c>
      <c r="AC9611">
        <v>0</v>
      </c>
      <c r="AD9611">
        <v>2</v>
      </c>
      <c r="AE9611">
        <v>1</v>
      </c>
      <c r="AF9611">
        <v>0</v>
      </c>
      <c r="AG9611">
        <v>36557.550000000003</v>
      </c>
      <c r="AH9611">
        <v>0</v>
      </c>
    </row>
    <row r="9612" spans="21:34" x14ac:dyDescent="0.25">
      <c r="U9612">
        <v>9611</v>
      </c>
      <c r="V9612">
        <v>15812534</v>
      </c>
      <c r="W9612" t="s">
        <v>2155</v>
      </c>
      <c r="X9612">
        <v>455</v>
      </c>
      <c r="Y9612" t="s">
        <v>374</v>
      </c>
      <c r="Z9612" t="s">
        <v>436</v>
      </c>
      <c r="AA9612">
        <v>40</v>
      </c>
      <c r="AB9612">
        <v>1</v>
      </c>
      <c r="AC9612">
        <v>0</v>
      </c>
      <c r="AD9612">
        <v>3</v>
      </c>
      <c r="AE9612">
        <v>0</v>
      </c>
      <c r="AF9612">
        <v>1</v>
      </c>
      <c r="AG9612">
        <v>129975.34</v>
      </c>
      <c r="AH9612">
        <v>0</v>
      </c>
    </row>
    <row r="9613" spans="21:34" x14ac:dyDescent="0.25">
      <c r="U9613">
        <v>9612</v>
      </c>
      <c r="V9613">
        <v>15586522</v>
      </c>
      <c r="W9613" t="s">
        <v>704</v>
      </c>
      <c r="X9613">
        <v>608</v>
      </c>
      <c r="Y9613" t="s">
        <v>376</v>
      </c>
      <c r="Z9613" t="s">
        <v>436</v>
      </c>
      <c r="AA9613">
        <v>37</v>
      </c>
      <c r="AB9613">
        <v>2</v>
      </c>
      <c r="AC9613">
        <v>130461.02</v>
      </c>
      <c r="AD9613">
        <v>1</v>
      </c>
      <c r="AE9613">
        <v>1</v>
      </c>
      <c r="AF9613">
        <v>0</v>
      </c>
      <c r="AG9613">
        <v>21967.15</v>
      </c>
      <c r="AH9613">
        <v>0</v>
      </c>
    </row>
    <row r="9614" spans="21:34" x14ac:dyDescent="0.25">
      <c r="U9614">
        <v>9613</v>
      </c>
      <c r="V9614">
        <v>15794297</v>
      </c>
      <c r="W9614" t="s">
        <v>364</v>
      </c>
      <c r="X9614">
        <v>776</v>
      </c>
      <c r="Y9614" t="s">
        <v>374</v>
      </c>
      <c r="Z9614" t="s">
        <v>436</v>
      </c>
      <c r="AA9614">
        <v>36</v>
      </c>
      <c r="AB9614">
        <v>1</v>
      </c>
      <c r="AC9614">
        <v>0</v>
      </c>
      <c r="AD9614">
        <v>2</v>
      </c>
      <c r="AE9614">
        <v>1</v>
      </c>
      <c r="AF9614">
        <v>0</v>
      </c>
      <c r="AG9614">
        <v>53477.760000000002</v>
      </c>
      <c r="AH9614">
        <v>0</v>
      </c>
    </row>
    <row r="9615" spans="21:34" x14ac:dyDescent="0.25">
      <c r="U9615">
        <v>9614</v>
      </c>
      <c r="V9615">
        <v>15737025</v>
      </c>
      <c r="W9615" t="s">
        <v>1848</v>
      </c>
      <c r="X9615">
        <v>635</v>
      </c>
      <c r="Y9615" t="s">
        <v>374</v>
      </c>
      <c r="Z9615" t="s">
        <v>436</v>
      </c>
      <c r="AA9615">
        <v>33</v>
      </c>
      <c r="AB9615">
        <v>1</v>
      </c>
      <c r="AC9615">
        <v>0</v>
      </c>
      <c r="AD9615">
        <v>3</v>
      </c>
      <c r="AE9615">
        <v>0</v>
      </c>
      <c r="AF9615">
        <v>0</v>
      </c>
      <c r="AG9615">
        <v>178067.33</v>
      </c>
      <c r="AH9615">
        <v>1</v>
      </c>
    </row>
    <row r="9616" spans="21:34" x14ac:dyDescent="0.25">
      <c r="U9616">
        <v>9615</v>
      </c>
      <c r="V9616">
        <v>15615931</v>
      </c>
      <c r="W9616" t="s">
        <v>1569</v>
      </c>
      <c r="X9616">
        <v>746</v>
      </c>
      <c r="Y9616" t="s">
        <v>374</v>
      </c>
      <c r="Z9616" t="s">
        <v>437</v>
      </c>
      <c r="AA9616">
        <v>37</v>
      </c>
      <c r="AB9616">
        <v>4</v>
      </c>
      <c r="AC9616">
        <v>0</v>
      </c>
      <c r="AD9616">
        <v>2</v>
      </c>
      <c r="AE9616">
        <v>0</v>
      </c>
      <c r="AF9616">
        <v>1</v>
      </c>
      <c r="AG9616">
        <v>171039.56</v>
      </c>
      <c r="AH9616">
        <v>0</v>
      </c>
    </row>
    <row r="9617" spans="21:34" x14ac:dyDescent="0.25">
      <c r="U9617">
        <v>9616</v>
      </c>
      <c r="V9617">
        <v>15664860</v>
      </c>
      <c r="W9617" t="s">
        <v>2117</v>
      </c>
      <c r="X9617">
        <v>692</v>
      </c>
      <c r="Y9617" t="s">
        <v>376</v>
      </c>
      <c r="Z9617" t="s">
        <v>437</v>
      </c>
      <c r="AA9617">
        <v>47</v>
      </c>
      <c r="AB9617">
        <v>3</v>
      </c>
      <c r="AC9617">
        <v>0</v>
      </c>
      <c r="AD9617">
        <v>2</v>
      </c>
      <c r="AE9617">
        <v>1</v>
      </c>
      <c r="AF9617">
        <v>0</v>
      </c>
      <c r="AG9617">
        <v>150802.41</v>
      </c>
      <c r="AH9617">
        <v>1</v>
      </c>
    </row>
    <row r="9618" spans="21:34" x14ac:dyDescent="0.25">
      <c r="U9618">
        <v>9617</v>
      </c>
      <c r="V9618">
        <v>15664539</v>
      </c>
      <c r="W9618" t="s">
        <v>1097</v>
      </c>
      <c r="X9618">
        <v>683</v>
      </c>
      <c r="Y9618" t="s">
        <v>376</v>
      </c>
      <c r="Z9618" t="s">
        <v>436</v>
      </c>
      <c r="AA9618">
        <v>35</v>
      </c>
      <c r="AB9618">
        <v>9</v>
      </c>
      <c r="AC9618">
        <v>61172.04</v>
      </c>
      <c r="AD9618">
        <v>1</v>
      </c>
      <c r="AE9618">
        <v>0</v>
      </c>
      <c r="AF9618">
        <v>0</v>
      </c>
      <c r="AG9618">
        <v>82951.12</v>
      </c>
      <c r="AH9618">
        <v>0</v>
      </c>
    </row>
    <row r="9619" spans="21:34" x14ac:dyDescent="0.25">
      <c r="U9619">
        <v>9618</v>
      </c>
      <c r="V9619">
        <v>15583692</v>
      </c>
      <c r="W9619" t="s">
        <v>1121</v>
      </c>
      <c r="X9619">
        <v>591</v>
      </c>
      <c r="Y9619" t="s">
        <v>378</v>
      </c>
      <c r="Z9619" t="s">
        <v>437</v>
      </c>
      <c r="AA9619">
        <v>35</v>
      </c>
      <c r="AB9619">
        <v>2</v>
      </c>
      <c r="AC9619">
        <v>90194.34</v>
      </c>
      <c r="AD9619">
        <v>2</v>
      </c>
      <c r="AE9619">
        <v>1</v>
      </c>
      <c r="AF9619">
        <v>0</v>
      </c>
      <c r="AG9619">
        <v>57064.57</v>
      </c>
      <c r="AH9619">
        <v>0</v>
      </c>
    </row>
    <row r="9620" spans="21:34" x14ac:dyDescent="0.25">
      <c r="U9620">
        <v>9619</v>
      </c>
      <c r="V9620">
        <v>15693131</v>
      </c>
      <c r="W9620" t="s">
        <v>1077</v>
      </c>
      <c r="X9620">
        <v>581</v>
      </c>
      <c r="Y9620" t="s">
        <v>374</v>
      </c>
      <c r="Z9620" t="s">
        <v>437</v>
      </c>
      <c r="AA9620">
        <v>24</v>
      </c>
      <c r="AB9620">
        <v>3</v>
      </c>
      <c r="AC9620">
        <v>95508.2</v>
      </c>
      <c r="AD9620">
        <v>1</v>
      </c>
      <c r="AE9620">
        <v>1</v>
      </c>
      <c r="AF9620">
        <v>1</v>
      </c>
      <c r="AG9620">
        <v>45755</v>
      </c>
      <c r="AH9620">
        <v>0</v>
      </c>
    </row>
    <row r="9621" spans="21:34" x14ac:dyDescent="0.25">
      <c r="U9621">
        <v>9620</v>
      </c>
      <c r="V9621">
        <v>15779973</v>
      </c>
      <c r="W9621" t="s">
        <v>1885</v>
      </c>
      <c r="X9621">
        <v>684</v>
      </c>
      <c r="Y9621" t="s">
        <v>378</v>
      </c>
      <c r="Z9621" t="s">
        <v>436</v>
      </c>
      <c r="AA9621">
        <v>35</v>
      </c>
      <c r="AB9621">
        <v>3</v>
      </c>
      <c r="AC9621">
        <v>99967.76</v>
      </c>
      <c r="AD9621">
        <v>1</v>
      </c>
      <c r="AE9621">
        <v>1</v>
      </c>
      <c r="AF9621">
        <v>1</v>
      </c>
      <c r="AG9621">
        <v>176882.08</v>
      </c>
      <c r="AH9621">
        <v>0</v>
      </c>
    </row>
    <row r="9622" spans="21:34" x14ac:dyDescent="0.25">
      <c r="U9622">
        <v>9621</v>
      </c>
      <c r="V9622">
        <v>15620557</v>
      </c>
      <c r="W9622" t="s">
        <v>1276</v>
      </c>
      <c r="X9622">
        <v>561</v>
      </c>
      <c r="Y9622" t="s">
        <v>376</v>
      </c>
      <c r="Z9622" t="s">
        <v>436</v>
      </c>
      <c r="AA9622">
        <v>37</v>
      </c>
      <c r="AB9622">
        <v>4</v>
      </c>
      <c r="AC9622">
        <v>101470.29</v>
      </c>
      <c r="AD9622">
        <v>1</v>
      </c>
      <c r="AE9622">
        <v>0</v>
      </c>
      <c r="AF9622">
        <v>1</v>
      </c>
      <c r="AG9622">
        <v>88838.14</v>
      </c>
      <c r="AH9622">
        <v>0</v>
      </c>
    </row>
    <row r="9623" spans="21:34" x14ac:dyDescent="0.25">
      <c r="U9623">
        <v>9622</v>
      </c>
      <c r="V9623">
        <v>15639549</v>
      </c>
      <c r="W9623" t="s">
        <v>1220</v>
      </c>
      <c r="X9623">
        <v>718</v>
      </c>
      <c r="Y9623" t="s">
        <v>378</v>
      </c>
      <c r="Z9623" t="s">
        <v>437</v>
      </c>
      <c r="AA9623">
        <v>33</v>
      </c>
      <c r="AB9623">
        <v>4</v>
      </c>
      <c r="AC9623">
        <v>70541.06</v>
      </c>
      <c r="AD9623">
        <v>1</v>
      </c>
      <c r="AE9623">
        <v>0</v>
      </c>
      <c r="AF9623">
        <v>0</v>
      </c>
      <c r="AG9623">
        <v>88592.8</v>
      </c>
      <c r="AH9623">
        <v>0</v>
      </c>
    </row>
    <row r="9624" spans="21:34" x14ac:dyDescent="0.25">
      <c r="U9624">
        <v>9623</v>
      </c>
      <c r="V9624">
        <v>15618750</v>
      </c>
      <c r="W9624" t="s">
        <v>1822</v>
      </c>
      <c r="X9624">
        <v>590</v>
      </c>
      <c r="Y9624" t="s">
        <v>374</v>
      </c>
      <c r="Z9624" t="s">
        <v>436</v>
      </c>
      <c r="AA9624">
        <v>31</v>
      </c>
      <c r="AB9624">
        <v>8</v>
      </c>
      <c r="AC9624">
        <v>112211.61</v>
      </c>
      <c r="AD9624">
        <v>1</v>
      </c>
      <c r="AE9624">
        <v>1</v>
      </c>
      <c r="AF9624">
        <v>0</v>
      </c>
      <c r="AG9624">
        <v>26261.42</v>
      </c>
      <c r="AH9624">
        <v>0</v>
      </c>
    </row>
    <row r="9625" spans="21:34" x14ac:dyDescent="0.25">
      <c r="U9625">
        <v>9624</v>
      </c>
      <c r="V9625">
        <v>15796790</v>
      </c>
      <c r="W9625" t="s">
        <v>1769</v>
      </c>
      <c r="X9625">
        <v>573</v>
      </c>
      <c r="Y9625" t="s">
        <v>374</v>
      </c>
      <c r="Z9625" t="s">
        <v>437</v>
      </c>
      <c r="AA9625">
        <v>47</v>
      </c>
      <c r="AB9625">
        <v>8</v>
      </c>
      <c r="AC9625">
        <v>154543.98000000001</v>
      </c>
      <c r="AD9625">
        <v>1</v>
      </c>
      <c r="AE9625">
        <v>1</v>
      </c>
      <c r="AF9625">
        <v>0</v>
      </c>
      <c r="AG9625">
        <v>29586.73</v>
      </c>
      <c r="AH9625">
        <v>0</v>
      </c>
    </row>
    <row r="9626" spans="21:34" x14ac:dyDescent="0.25">
      <c r="U9626">
        <v>9625</v>
      </c>
      <c r="V9626">
        <v>15668309</v>
      </c>
      <c r="W9626" t="s">
        <v>1645</v>
      </c>
      <c r="X9626">
        <v>350</v>
      </c>
      <c r="Y9626" t="s">
        <v>374</v>
      </c>
      <c r="Z9626" t="s">
        <v>437</v>
      </c>
      <c r="AA9626">
        <v>40</v>
      </c>
      <c r="AB9626">
        <v>0</v>
      </c>
      <c r="AC9626">
        <v>111098.85</v>
      </c>
      <c r="AD9626">
        <v>1</v>
      </c>
      <c r="AE9626">
        <v>1</v>
      </c>
      <c r="AF9626">
        <v>1</v>
      </c>
      <c r="AG9626">
        <v>172321.21</v>
      </c>
      <c r="AH9626">
        <v>1</v>
      </c>
    </row>
    <row r="9627" spans="21:34" x14ac:dyDescent="0.25">
      <c r="U9627">
        <v>9626</v>
      </c>
      <c r="V9627">
        <v>15732437</v>
      </c>
      <c r="W9627" t="s">
        <v>731</v>
      </c>
      <c r="X9627">
        <v>504</v>
      </c>
      <c r="Y9627" t="s">
        <v>378</v>
      </c>
      <c r="Z9627" t="s">
        <v>437</v>
      </c>
      <c r="AA9627">
        <v>44</v>
      </c>
      <c r="AB9627">
        <v>0</v>
      </c>
      <c r="AC9627">
        <v>131873.07</v>
      </c>
      <c r="AD9627">
        <v>2</v>
      </c>
      <c r="AE9627">
        <v>1</v>
      </c>
      <c r="AF9627">
        <v>1</v>
      </c>
      <c r="AG9627">
        <v>158036.72</v>
      </c>
      <c r="AH9627">
        <v>1</v>
      </c>
    </row>
    <row r="9628" spans="21:34" x14ac:dyDescent="0.25">
      <c r="U9628">
        <v>9627</v>
      </c>
      <c r="V9628">
        <v>15665158</v>
      </c>
      <c r="W9628" t="s">
        <v>1017</v>
      </c>
      <c r="X9628">
        <v>813</v>
      </c>
      <c r="Y9628" t="s">
        <v>376</v>
      </c>
      <c r="Z9628" t="s">
        <v>436</v>
      </c>
      <c r="AA9628">
        <v>27</v>
      </c>
      <c r="AB9628">
        <v>1</v>
      </c>
      <c r="AC9628">
        <v>137275.35999999999</v>
      </c>
      <c r="AD9628">
        <v>1</v>
      </c>
      <c r="AE9628">
        <v>0</v>
      </c>
      <c r="AF9628">
        <v>1</v>
      </c>
      <c r="AG9628">
        <v>115733.16</v>
      </c>
      <c r="AH9628">
        <v>0</v>
      </c>
    </row>
    <row r="9629" spans="21:34" x14ac:dyDescent="0.25">
      <c r="U9629">
        <v>9628</v>
      </c>
      <c r="V9629">
        <v>15689322</v>
      </c>
      <c r="W9629" t="s">
        <v>1495</v>
      </c>
      <c r="X9629">
        <v>641</v>
      </c>
      <c r="Y9629" t="s">
        <v>376</v>
      </c>
      <c r="Z9629" t="s">
        <v>436</v>
      </c>
      <c r="AA9629">
        <v>31</v>
      </c>
      <c r="AB9629">
        <v>3</v>
      </c>
      <c r="AC9629">
        <v>153316.14000000001</v>
      </c>
      <c r="AD9629">
        <v>1</v>
      </c>
      <c r="AE9629">
        <v>1</v>
      </c>
      <c r="AF9629">
        <v>0</v>
      </c>
      <c r="AG9629">
        <v>59927.99</v>
      </c>
      <c r="AH9629">
        <v>0</v>
      </c>
    </row>
    <row r="9630" spans="21:34" x14ac:dyDescent="0.25">
      <c r="U9630">
        <v>9629</v>
      </c>
      <c r="V9630">
        <v>15596624</v>
      </c>
      <c r="W9630" t="s">
        <v>3517</v>
      </c>
      <c r="X9630">
        <v>662</v>
      </c>
      <c r="Y9630" t="s">
        <v>374</v>
      </c>
      <c r="Z9630" t="s">
        <v>437</v>
      </c>
      <c r="AA9630">
        <v>22</v>
      </c>
      <c r="AB9630">
        <v>9</v>
      </c>
      <c r="AC9630">
        <v>0</v>
      </c>
      <c r="AD9630">
        <v>2</v>
      </c>
      <c r="AE9630">
        <v>1</v>
      </c>
      <c r="AF9630">
        <v>1</v>
      </c>
      <c r="AG9630">
        <v>44377.65</v>
      </c>
      <c r="AH9630">
        <v>0</v>
      </c>
    </row>
    <row r="9631" spans="21:34" x14ac:dyDescent="0.25">
      <c r="U9631">
        <v>9630</v>
      </c>
      <c r="V9631">
        <v>15601977</v>
      </c>
      <c r="W9631" t="s">
        <v>3518</v>
      </c>
      <c r="X9631">
        <v>497</v>
      </c>
      <c r="Y9631" t="s">
        <v>376</v>
      </c>
      <c r="Z9631" t="s">
        <v>436</v>
      </c>
      <c r="AA9631">
        <v>44</v>
      </c>
      <c r="AB9631">
        <v>2</v>
      </c>
      <c r="AC9631">
        <v>121250.04</v>
      </c>
      <c r="AD9631">
        <v>1</v>
      </c>
      <c r="AE9631">
        <v>0</v>
      </c>
      <c r="AF9631">
        <v>1</v>
      </c>
      <c r="AG9631">
        <v>79691.399999999994</v>
      </c>
      <c r="AH9631">
        <v>0</v>
      </c>
    </row>
    <row r="9632" spans="21:34" x14ac:dyDescent="0.25">
      <c r="U9632">
        <v>9631</v>
      </c>
      <c r="V9632">
        <v>15801462</v>
      </c>
      <c r="W9632" t="s">
        <v>1963</v>
      </c>
      <c r="X9632">
        <v>716</v>
      </c>
      <c r="Y9632" t="s">
        <v>374</v>
      </c>
      <c r="Z9632" t="s">
        <v>436</v>
      </c>
      <c r="AA9632">
        <v>31</v>
      </c>
      <c r="AB9632">
        <v>8</v>
      </c>
      <c r="AC9632">
        <v>109578.04</v>
      </c>
      <c r="AD9632">
        <v>2</v>
      </c>
      <c r="AE9632">
        <v>1</v>
      </c>
      <c r="AF9632">
        <v>1</v>
      </c>
      <c r="AG9632">
        <v>51503.51</v>
      </c>
      <c r="AH9632">
        <v>0</v>
      </c>
    </row>
    <row r="9633" spans="21:34" x14ac:dyDescent="0.25">
      <c r="U9633">
        <v>9632</v>
      </c>
      <c r="V9633">
        <v>15566139</v>
      </c>
      <c r="W9633" t="s">
        <v>1240</v>
      </c>
      <c r="X9633">
        <v>526</v>
      </c>
      <c r="Y9633" t="s">
        <v>374</v>
      </c>
      <c r="Z9633" t="s">
        <v>437</v>
      </c>
      <c r="AA9633">
        <v>37</v>
      </c>
      <c r="AB9633">
        <v>5</v>
      </c>
      <c r="AC9633">
        <v>53573.18</v>
      </c>
      <c r="AD9633">
        <v>1</v>
      </c>
      <c r="AE9633">
        <v>1</v>
      </c>
      <c r="AF9633">
        <v>0</v>
      </c>
      <c r="AG9633">
        <v>62830.97</v>
      </c>
      <c r="AH9633">
        <v>0</v>
      </c>
    </row>
    <row r="9634" spans="21:34" x14ac:dyDescent="0.25">
      <c r="U9634">
        <v>9633</v>
      </c>
      <c r="V9634">
        <v>15791006</v>
      </c>
      <c r="W9634" t="s">
        <v>1090</v>
      </c>
      <c r="X9634">
        <v>760</v>
      </c>
      <c r="Y9634" t="s">
        <v>378</v>
      </c>
      <c r="Z9634" t="s">
        <v>437</v>
      </c>
      <c r="AA9634">
        <v>34</v>
      </c>
      <c r="AB9634">
        <v>6</v>
      </c>
      <c r="AC9634">
        <v>58003.41</v>
      </c>
      <c r="AD9634">
        <v>1</v>
      </c>
      <c r="AE9634">
        <v>1</v>
      </c>
      <c r="AF9634">
        <v>0</v>
      </c>
      <c r="AG9634">
        <v>90346.1</v>
      </c>
      <c r="AH9634">
        <v>0</v>
      </c>
    </row>
    <row r="9635" spans="21:34" x14ac:dyDescent="0.25">
      <c r="U9635">
        <v>9634</v>
      </c>
      <c r="V9635">
        <v>15668057</v>
      </c>
      <c r="W9635" t="s">
        <v>1586</v>
      </c>
      <c r="X9635">
        <v>669</v>
      </c>
      <c r="Y9635" t="s">
        <v>374</v>
      </c>
      <c r="Z9635" t="s">
        <v>437</v>
      </c>
      <c r="AA9635">
        <v>31</v>
      </c>
      <c r="AB9635">
        <v>6</v>
      </c>
      <c r="AC9635">
        <v>113000.66</v>
      </c>
      <c r="AD9635">
        <v>1</v>
      </c>
      <c r="AE9635">
        <v>1</v>
      </c>
      <c r="AF9635">
        <v>0</v>
      </c>
      <c r="AG9635">
        <v>40467.82</v>
      </c>
      <c r="AH9635">
        <v>0</v>
      </c>
    </row>
    <row r="9636" spans="21:34" x14ac:dyDescent="0.25">
      <c r="U9636">
        <v>9635</v>
      </c>
      <c r="V9636">
        <v>15580805</v>
      </c>
      <c r="W9636" t="s">
        <v>1658</v>
      </c>
      <c r="X9636">
        <v>655</v>
      </c>
      <c r="Y9636" t="s">
        <v>374</v>
      </c>
      <c r="Z9636" t="s">
        <v>436</v>
      </c>
      <c r="AA9636">
        <v>27</v>
      </c>
      <c r="AB9636">
        <v>10</v>
      </c>
      <c r="AC9636">
        <v>0</v>
      </c>
      <c r="AD9636">
        <v>2</v>
      </c>
      <c r="AE9636">
        <v>1</v>
      </c>
      <c r="AF9636">
        <v>0</v>
      </c>
      <c r="AG9636">
        <v>51620.94</v>
      </c>
      <c r="AH9636">
        <v>0</v>
      </c>
    </row>
    <row r="9637" spans="21:34" x14ac:dyDescent="0.25">
      <c r="U9637">
        <v>9636</v>
      </c>
      <c r="V9637">
        <v>15658768</v>
      </c>
      <c r="W9637" t="s">
        <v>855</v>
      </c>
      <c r="X9637">
        <v>547</v>
      </c>
      <c r="Y9637" t="s">
        <v>374</v>
      </c>
      <c r="Z9637" t="s">
        <v>437</v>
      </c>
      <c r="AA9637">
        <v>49</v>
      </c>
      <c r="AB9637">
        <v>2</v>
      </c>
      <c r="AC9637">
        <v>0</v>
      </c>
      <c r="AD9637">
        <v>1</v>
      </c>
      <c r="AE9637">
        <v>0</v>
      </c>
      <c r="AF9637">
        <v>0</v>
      </c>
      <c r="AG9637">
        <v>65466.93</v>
      </c>
      <c r="AH9637">
        <v>1</v>
      </c>
    </row>
    <row r="9638" spans="21:34" x14ac:dyDescent="0.25">
      <c r="U9638">
        <v>9637</v>
      </c>
      <c r="V9638">
        <v>15613048</v>
      </c>
      <c r="W9638" t="s">
        <v>1164</v>
      </c>
      <c r="X9638">
        <v>648</v>
      </c>
      <c r="Y9638" t="s">
        <v>378</v>
      </c>
      <c r="Z9638" t="s">
        <v>437</v>
      </c>
      <c r="AA9638">
        <v>40</v>
      </c>
      <c r="AB9638">
        <v>5</v>
      </c>
      <c r="AC9638">
        <v>139973.65</v>
      </c>
      <c r="AD9638">
        <v>1</v>
      </c>
      <c r="AE9638">
        <v>1</v>
      </c>
      <c r="AF9638">
        <v>1</v>
      </c>
      <c r="AG9638">
        <v>667.66</v>
      </c>
      <c r="AH9638">
        <v>1</v>
      </c>
    </row>
    <row r="9639" spans="21:34" x14ac:dyDescent="0.25">
      <c r="U9639">
        <v>9638</v>
      </c>
      <c r="V9639">
        <v>15803654</v>
      </c>
      <c r="W9639" t="s">
        <v>796</v>
      </c>
      <c r="X9639">
        <v>790</v>
      </c>
      <c r="Y9639" t="s">
        <v>374</v>
      </c>
      <c r="Z9639" t="s">
        <v>437</v>
      </c>
      <c r="AA9639">
        <v>31</v>
      </c>
      <c r="AB9639">
        <v>2</v>
      </c>
      <c r="AC9639">
        <v>151290.16</v>
      </c>
      <c r="AD9639">
        <v>1</v>
      </c>
      <c r="AE9639">
        <v>1</v>
      </c>
      <c r="AF9639">
        <v>1</v>
      </c>
      <c r="AG9639">
        <v>172437.12</v>
      </c>
      <c r="AH9639">
        <v>0</v>
      </c>
    </row>
    <row r="9640" spans="21:34" x14ac:dyDescent="0.25">
      <c r="U9640">
        <v>9639</v>
      </c>
      <c r="V9640">
        <v>15662337</v>
      </c>
      <c r="W9640" t="s">
        <v>1084</v>
      </c>
      <c r="X9640">
        <v>744</v>
      </c>
      <c r="Y9640" t="s">
        <v>378</v>
      </c>
      <c r="Z9640" t="s">
        <v>437</v>
      </c>
      <c r="AA9640">
        <v>50</v>
      </c>
      <c r="AB9640">
        <v>1</v>
      </c>
      <c r="AC9640">
        <v>121498.11</v>
      </c>
      <c r="AD9640">
        <v>2</v>
      </c>
      <c r="AE9640">
        <v>0</v>
      </c>
      <c r="AF9640">
        <v>1</v>
      </c>
      <c r="AG9640">
        <v>106061.47</v>
      </c>
      <c r="AH9640">
        <v>1</v>
      </c>
    </row>
    <row r="9641" spans="21:34" x14ac:dyDescent="0.25">
      <c r="U9641">
        <v>9640</v>
      </c>
      <c r="V9641">
        <v>15650924</v>
      </c>
      <c r="W9641" t="s">
        <v>3241</v>
      </c>
      <c r="X9641">
        <v>761</v>
      </c>
      <c r="Y9641" t="s">
        <v>376</v>
      </c>
      <c r="Z9641" t="s">
        <v>437</v>
      </c>
      <c r="AA9641">
        <v>32</v>
      </c>
      <c r="AB9641">
        <v>4</v>
      </c>
      <c r="AC9641">
        <v>103515.39</v>
      </c>
      <c r="AD9641">
        <v>2</v>
      </c>
      <c r="AE9641">
        <v>1</v>
      </c>
      <c r="AF9641">
        <v>1</v>
      </c>
      <c r="AG9641">
        <v>177622.38</v>
      </c>
      <c r="AH9641">
        <v>0</v>
      </c>
    </row>
    <row r="9642" spans="21:34" x14ac:dyDescent="0.25">
      <c r="U9642">
        <v>9641</v>
      </c>
      <c r="V9642">
        <v>15647203</v>
      </c>
      <c r="W9642" t="s">
        <v>3519</v>
      </c>
      <c r="X9642">
        <v>750</v>
      </c>
      <c r="Y9642" t="s">
        <v>374</v>
      </c>
      <c r="Z9642" t="s">
        <v>437</v>
      </c>
      <c r="AA9642">
        <v>35</v>
      </c>
      <c r="AB9642">
        <v>3</v>
      </c>
      <c r="AC9642">
        <v>0</v>
      </c>
      <c r="AD9642">
        <v>1</v>
      </c>
      <c r="AE9642">
        <v>1</v>
      </c>
      <c r="AF9642">
        <v>0</v>
      </c>
      <c r="AG9642">
        <v>191520.5</v>
      </c>
      <c r="AH9642">
        <v>0</v>
      </c>
    </row>
    <row r="9643" spans="21:34" x14ac:dyDescent="0.25">
      <c r="U9643">
        <v>9642</v>
      </c>
      <c r="V9643">
        <v>15682778</v>
      </c>
      <c r="W9643" t="s">
        <v>1550</v>
      </c>
      <c r="X9643">
        <v>680</v>
      </c>
      <c r="Y9643" t="s">
        <v>374</v>
      </c>
      <c r="Z9643" t="s">
        <v>436</v>
      </c>
      <c r="AA9643">
        <v>34</v>
      </c>
      <c r="AB9643">
        <v>9</v>
      </c>
      <c r="AC9643">
        <v>0</v>
      </c>
      <c r="AD9643">
        <v>2</v>
      </c>
      <c r="AE9643">
        <v>1</v>
      </c>
      <c r="AF9643">
        <v>1</v>
      </c>
      <c r="AG9643">
        <v>95686.6</v>
      </c>
      <c r="AH9643">
        <v>0</v>
      </c>
    </row>
    <row r="9644" spans="21:34" x14ac:dyDescent="0.25">
      <c r="U9644">
        <v>9643</v>
      </c>
      <c r="V9644">
        <v>15579820</v>
      </c>
      <c r="W9644" t="s">
        <v>925</v>
      </c>
      <c r="X9644">
        <v>704</v>
      </c>
      <c r="Y9644" t="s">
        <v>376</v>
      </c>
      <c r="Z9644" t="s">
        <v>436</v>
      </c>
      <c r="AA9644">
        <v>38</v>
      </c>
      <c r="AB9644">
        <v>6</v>
      </c>
      <c r="AC9644">
        <v>106687.76</v>
      </c>
      <c r="AD9644">
        <v>1</v>
      </c>
      <c r="AE9644">
        <v>1</v>
      </c>
      <c r="AF9644">
        <v>0</v>
      </c>
      <c r="AG9644">
        <v>173776.5</v>
      </c>
      <c r="AH9644">
        <v>0</v>
      </c>
    </row>
    <row r="9645" spans="21:34" x14ac:dyDescent="0.25">
      <c r="U9645">
        <v>9644</v>
      </c>
      <c r="V9645">
        <v>15709354</v>
      </c>
      <c r="W9645" t="s">
        <v>3520</v>
      </c>
      <c r="X9645">
        <v>521</v>
      </c>
      <c r="Y9645" t="s">
        <v>374</v>
      </c>
      <c r="Z9645" t="s">
        <v>437</v>
      </c>
      <c r="AA9645">
        <v>41</v>
      </c>
      <c r="AB9645">
        <v>2</v>
      </c>
      <c r="AC9645">
        <v>0</v>
      </c>
      <c r="AD9645">
        <v>2</v>
      </c>
      <c r="AE9645">
        <v>1</v>
      </c>
      <c r="AF9645">
        <v>1</v>
      </c>
      <c r="AG9645">
        <v>113089.43</v>
      </c>
      <c r="AH9645">
        <v>0</v>
      </c>
    </row>
    <row r="9646" spans="21:34" x14ac:dyDescent="0.25">
      <c r="U9646">
        <v>9645</v>
      </c>
      <c r="V9646">
        <v>15728480</v>
      </c>
      <c r="W9646" t="s">
        <v>2746</v>
      </c>
      <c r="X9646">
        <v>452</v>
      </c>
      <c r="Y9646" t="s">
        <v>374</v>
      </c>
      <c r="Z9646" t="s">
        <v>437</v>
      </c>
      <c r="AA9646">
        <v>35</v>
      </c>
      <c r="AB9646">
        <v>8</v>
      </c>
      <c r="AC9646">
        <v>0</v>
      </c>
      <c r="AD9646">
        <v>2</v>
      </c>
      <c r="AE9646">
        <v>1</v>
      </c>
      <c r="AF9646">
        <v>1</v>
      </c>
      <c r="AG9646">
        <v>149614.81</v>
      </c>
      <c r="AH9646">
        <v>0</v>
      </c>
    </row>
    <row r="9647" spans="21:34" x14ac:dyDescent="0.25">
      <c r="U9647">
        <v>9646</v>
      </c>
      <c r="V9647">
        <v>15641091</v>
      </c>
      <c r="W9647" t="s">
        <v>1229</v>
      </c>
      <c r="X9647">
        <v>695</v>
      </c>
      <c r="Y9647" t="s">
        <v>374</v>
      </c>
      <c r="Z9647" t="s">
        <v>437</v>
      </c>
      <c r="AA9647">
        <v>31</v>
      </c>
      <c r="AB9647">
        <v>5</v>
      </c>
      <c r="AC9647">
        <v>106089.2</v>
      </c>
      <c r="AD9647">
        <v>1</v>
      </c>
      <c r="AE9647">
        <v>0</v>
      </c>
      <c r="AF9647">
        <v>0</v>
      </c>
      <c r="AG9647">
        <v>99537.68</v>
      </c>
      <c r="AH9647">
        <v>0</v>
      </c>
    </row>
    <row r="9648" spans="21:34" x14ac:dyDescent="0.25">
      <c r="U9648">
        <v>9647</v>
      </c>
      <c r="V9648">
        <v>15603111</v>
      </c>
      <c r="W9648" t="s">
        <v>1042</v>
      </c>
      <c r="X9648">
        <v>850</v>
      </c>
      <c r="Y9648" t="s">
        <v>376</v>
      </c>
      <c r="Z9648" t="s">
        <v>436</v>
      </c>
      <c r="AA9648">
        <v>71</v>
      </c>
      <c r="AB9648">
        <v>10</v>
      </c>
      <c r="AC9648">
        <v>69608.14</v>
      </c>
      <c r="AD9648">
        <v>1</v>
      </c>
      <c r="AE9648">
        <v>1</v>
      </c>
      <c r="AF9648">
        <v>0</v>
      </c>
      <c r="AG9648">
        <v>97893.4</v>
      </c>
      <c r="AH9648">
        <v>1</v>
      </c>
    </row>
    <row r="9649" spans="21:34" x14ac:dyDescent="0.25">
      <c r="U9649">
        <v>9648</v>
      </c>
      <c r="V9649">
        <v>15679693</v>
      </c>
      <c r="W9649" t="s">
        <v>1202</v>
      </c>
      <c r="X9649">
        <v>625</v>
      </c>
      <c r="Y9649" t="s">
        <v>374</v>
      </c>
      <c r="Z9649" t="s">
        <v>436</v>
      </c>
      <c r="AA9649">
        <v>31</v>
      </c>
      <c r="AB9649">
        <v>5</v>
      </c>
      <c r="AC9649">
        <v>0</v>
      </c>
      <c r="AD9649">
        <v>2</v>
      </c>
      <c r="AE9649">
        <v>0</v>
      </c>
      <c r="AF9649">
        <v>1</v>
      </c>
      <c r="AG9649">
        <v>90.07</v>
      </c>
      <c r="AH9649">
        <v>0</v>
      </c>
    </row>
    <row r="9650" spans="21:34" x14ac:dyDescent="0.25">
      <c r="U9650">
        <v>9649</v>
      </c>
      <c r="V9650">
        <v>15797190</v>
      </c>
      <c r="W9650" t="s">
        <v>2198</v>
      </c>
      <c r="X9650">
        <v>608</v>
      </c>
      <c r="Y9650" t="s">
        <v>378</v>
      </c>
      <c r="Z9650" t="s">
        <v>437</v>
      </c>
      <c r="AA9650">
        <v>40</v>
      </c>
      <c r="AB9650">
        <v>7</v>
      </c>
      <c r="AC9650">
        <v>96202.32</v>
      </c>
      <c r="AD9650">
        <v>1</v>
      </c>
      <c r="AE9650">
        <v>0</v>
      </c>
      <c r="AF9650">
        <v>0</v>
      </c>
      <c r="AG9650">
        <v>161154.85</v>
      </c>
      <c r="AH9650">
        <v>0</v>
      </c>
    </row>
    <row r="9651" spans="21:34" x14ac:dyDescent="0.25">
      <c r="U9651">
        <v>9650</v>
      </c>
      <c r="V9651">
        <v>15788025</v>
      </c>
      <c r="W9651" t="s">
        <v>1962</v>
      </c>
      <c r="X9651">
        <v>715</v>
      </c>
      <c r="Y9651" t="s">
        <v>374</v>
      </c>
      <c r="Z9651" t="s">
        <v>437</v>
      </c>
      <c r="AA9651">
        <v>38</v>
      </c>
      <c r="AB9651">
        <v>0</v>
      </c>
      <c r="AC9651">
        <v>0</v>
      </c>
      <c r="AD9651">
        <v>2</v>
      </c>
      <c r="AE9651">
        <v>1</v>
      </c>
      <c r="AF9651">
        <v>1</v>
      </c>
      <c r="AG9651">
        <v>332.81</v>
      </c>
      <c r="AH9651">
        <v>0</v>
      </c>
    </row>
    <row r="9652" spans="21:34" x14ac:dyDescent="0.25">
      <c r="U9652">
        <v>9651</v>
      </c>
      <c r="V9652">
        <v>15646168</v>
      </c>
      <c r="W9652" t="s">
        <v>1653</v>
      </c>
      <c r="X9652">
        <v>834</v>
      </c>
      <c r="Y9652" t="s">
        <v>376</v>
      </c>
      <c r="Z9652" t="s">
        <v>436</v>
      </c>
      <c r="AA9652">
        <v>33</v>
      </c>
      <c r="AB9652">
        <v>5</v>
      </c>
      <c r="AC9652">
        <v>0</v>
      </c>
      <c r="AD9652">
        <v>2</v>
      </c>
      <c r="AE9652">
        <v>1</v>
      </c>
      <c r="AF9652">
        <v>0</v>
      </c>
      <c r="AG9652">
        <v>66285.179999999993</v>
      </c>
      <c r="AH9652">
        <v>0</v>
      </c>
    </row>
    <row r="9653" spans="21:34" x14ac:dyDescent="0.25">
      <c r="U9653">
        <v>9652</v>
      </c>
      <c r="V9653">
        <v>15580493</v>
      </c>
      <c r="W9653" t="s">
        <v>657</v>
      </c>
      <c r="X9653">
        <v>469</v>
      </c>
      <c r="Y9653" t="s">
        <v>374</v>
      </c>
      <c r="Z9653" t="s">
        <v>436</v>
      </c>
      <c r="AA9653">
        <v>33</v>
      </c>
      <c r="AB9653">
        <v>1</v>
      </c>
      <c r="AC9653">
        <v>127818.52</v>
      </c>
      <c r="AD9653">
        <v>1</v>
      </c>
      <c r="AE9653">
        <v>1</v>
      </c>
      <c r="AF9653">
        <v>0</v>
      </c>
      <c r="AG9653">
        <v>163477.22</v>
      </c>
      <c r="AH9653">
        <v>0</v>
      </c>
    </row>
    <row r="9654" spans="21:34" x14ac:dyDescent="0.25">
      <c r="U9654">
        <v>9653</v>
      </c>
      <c r="V9654">
        <v>15726720</v>
      </c>
      <c r="W9654" t="s">
        <v>2019</v>
      </c>
      <c r="X9654">
        <v>480</v>
      </c>
      <c r="Y9654" t="s">
        <v>374</v>
      </c>
      <c r="Z9654" t="s">
        <v>437</v>
      </c>
      <c r="AA9654">
        <v>40</v>
      </c>
      <c r="AB9654">
        <v>7</v>
      </c>
      <c r="AC9654">
        <v>0</v>
      </c>
      <c r="AD9654">
        <v>1</v>
      </c>
      <c r="AE9654">
        <v>1</v>
      </c>
      <c r="AF9654">
        <v>0</v>
      </c>
      <c r="AG9654">
        <v>170332.67</v>
      </c>
      <c r="AH9654">
        <v>1</v>
      </c>
    </row>
    <row r="9655" spans="21:34" x14ac:dyDescent="0.25">
      <c r="U9655">
        <v>9654</v>
      </c>
      <c r="V9655">
        <v>15735799</v>
      </c>
      <c r="W9655" t="s">
        <v>3521</v>
      </c>
      <c r="X9655">
        <v>527</v>
      </c>
      <c r="Y9655" t="s">
        <v>378</v>
      </c>
      <c r="Z9655" t="s">
        <v>436</v>
      </c>
      <c r="AA9655">
        <v>58</v>
      </c>
      <c r="AB9655">
        <v>3</v>
      </c>
      <c r="AC9655">
        <v>137318.42000000001</v>
      </c>
      <c r="AD9655">
        <v>1</v>
      </c>
      <c r="AE9655">
        <v>1</v>
      </c>
      <c r="AF9655">
        <v>1</v>
      </c>
      <c r="AG9655">
        <v>126144.96000000001</v>
      </c>
      <c r="AH9655">
        <v>0</v>
      </c>
    </row>
    <row r="9656" spans="21:34" x14ac:dyDescent="0.25">
      <c r="U9656">
        <v>9655</v>
      </c>
      <c r="V9656">
        <v>15773098</v>
      </c>
      <c r="W9656" t="s">
        <v>1356</v>
      </c>
      <c r="X9656">
        <v>834</v>
      </c>
      <c r="Y9656" t="s">
        <v>376</v>
      </c>
      <c r="Z9656" t="s">
        <v>436</v>
      </c>
      <c r="AA9656">
        <v>34</v>
      </c>
      <c r="AB9656">
        <v>5</v>
      </c>
      <c r="AC9656">
        <v>0</v>
      </c>
      <c r="AD9656">
        <v>2</v>
      </c>
      <c r="AE9656">
        <v>0</v>
      </c>
      <c r="AF9656">
        <v>0</v>
      </c>
      <c r="AG9656">
        <v>53437.1</v>
      </c>
      <c r="AH9656">
        <v>0</v>
      </c>
    </row>
    <row r="9657" spans="21:34" x14ac:dyDescent="0.25">
      <c r="U9657">
        <v>9656</v>
      </c>
      <c r="V9657">
        <v>15668971</v>
      </c>
      <c r="W9657" t="s">
        <v>2597</v>
      </c>
      <c r="X9657">
        <v>583</v>
      </c>
      <c r="Y9657" t="s">
        <v>374</v>
      </c>
      <c r="Z9657" t="s">
        <v>437</v>
      </c>
      <c r="AA9657">
        <v>40</v>
      </c>
      <c r="AB9657">
        <v>4</v>
      </c>
      <c r="AC9657">
        <v>55776.39</v>
      </c>
      <c r="AD9657">
        <v>2</v>
      </c>
      <c r="AE9657">
        <v>1</v>
      </c>
      <c r="AF9657">
        <v>0</v>
      </c>
      <c r="AG9657">
        <v>26920.43</v>
      </c>
      <c r="AH9657">
        <v>0</v>
      </c>
    </row>
    <row r="9658" spans="21:34" x14ac:dyDescent="0.25">
      <c r="U9658">
        <v>9657</v>
      </c>
      <c r="V9658">
        <v>15603221</v>
      </c>
      <c r="W9658" t="s">
        <v>1419</v>
      </c>
      <c r="X9658">
        <v>696</v>
      </c>
      <c r="Y9658" t="s">
        <v>378</v>
      </c>
      <c r="Z9658" t="s">
        <v>436</v>
      </c>
      <c r="AA9658">
        <v>32</v>
      </c>
      <c r="AB9658">
        <v>4</v>
      </c>
      <c r="AC9658">
        <v>84421.62</v>
      </c>
      <c r="AD9658">
        <v>1</v>
      </c>
      <c r="AE9658">
        <v>0</v>
      </c>
      <c r="AF9658">
        <v>1</v>
      </c>
      <c r="AG9658">
        <v>52314.71</v>
      </c>
      <c r="AH9658">
        <v>0</v>
      </c>
    </row>
    <row r="9659" spans="21:34" x14ac:dyDescent="0.25">
      <c r="U9659">
        <v>9658</v>
      </c>
      <c r="V9659">
        <v>15740043</v>
      </c>
      <c r="W9659" t="s">
        <v>670</v>
      </c>
      <c r="X9659">
        <v>606</v>
      </c>
      <c r="Y9659" t="s">
        <v>374</v>
      </c>
      <c r="Z9659" t="s">
        <v>436</v>
      </c>
      <c r="AA9659">
        <v>32</v>
      </c>
      <c r="AB9659">
        <v>5</v>
      </c>
      <c r="AC9659">
        <v>83161.649999999994</v>
      </c>
      <c r="AD9659">
        <v>1</v>
      </c>
      <c r="AE9659">
        <v>1</v>
      </c>
      <c r="AF9659">
        <v>1</v>
      </c>
      <c r="AG9659">
        <v>116885.59</v>
      </c>
      <c r="AH9659">
        <v>0</v>
      </c>
    </row>
    <row r="9660" spans="21:34" x14ac:dyDescent="0.25">
      <c r="U9660">
        <v>9659</v>
      </c>
      <c r="V9660">
        <v>15712264</v>
      </c>
      <c r="W9660" t="s">
        <v>3522</v>
      </c>
      <c r="X9660">
        <v>713</v>
      </c>
      <c r="Y9660" t="s">
        <v>374</v>
      </c>
      <c r="Z9660" t="s">
        <v>437</v>
      </c>
      <c r="AA9660">
        <v>39</v>
      </c>
      <c r="AB9660">
        <v>10</v>
      </c>
      <c r="AC9660">
        <v>0</v>
      </c>
      <c r="AD9660">
        <v>2</v>
      </c>
      <c r="AE9660">
        <v>1</v>
      </c>
      <c r="AF9660">
        <v>1</v>
      </c>
      <c r="AG9660">
        <v>126263.97</v>
      </c>
      <c r="AH9660">
        <v>0</v>
      </c>
    </row>
    <row r="9661" spans="21:34" x14ac:dyDescent="0.25">
      <c r="U9661">
        <v>9660</v>
      </c>
      <c r="V9661">
        <v>15751926</v>
      </c>
      <c r="W9661" t="s">
        <v>1481</v>
      </c>
      <c r="X9661">
        <v>821</v>
      </c>
      <c r="Y9661" t="s">
        <v>378</v>
      </c>
      <c r="Z9661" t="s">
        <v>436</v>
      </c>
      <c r="AA9661">
        <v>42</v>
      </c>
      <c r="AB9661">
        <v>3</v>
      </c>
      <c r="AC9661">
        <v>87807.29</v>
      </c>
      <c r="AD9661">
        <v>2</v>
      </c>
      <c r="AE9661">
        <v>1</v>
      </c>
      <c r="AF9661">
        <v>1</v>
      </c>
      <c r="AG9661">
        <v>64613.81</v>
      </c>
      <c r="AH9661">
        <v>0</v>
      </c>
    </row>
    <row r="9662" spans="21:34" x14ac:dyDescent="0.25">
      <c r="U9662">
        <v>9661</v>
      </c>
      <c r="V9662">
        <v>15589401</v>
      </c>
      <c r="W9662" t="s">
        <v>898</v>
      </c>
      <c r="X9662">
        <v>550</v>
      </c>
      <c r="Y9662" t="s">
        <v>374</v>
      </c>
      <c r="Z9662" t="s">
        <v>437</v>
      </c>
      <c r="AA9662">
        <v>30</v>
      </c>
      <c r="AB9662">
        <v>4</v>
      </c>
      <c r="AC9662">
        <v>0</v>
      </c>
      <c r="AD9662">
        <v>2</v>
      </c>
      <c r="AE9662">
        <v>1</v>
      </c>
      <c r="AF9662">
        <v>0</v>
      </c>
      <c r="AG9662">
        <v>89216.29</v>
      </c>
      <c r="AH9662">
        <v>0</v>
      </c>
    </row>
    <row r="9663" spans="21:34" x14ac:dyDescent="0.25">
      <c r="U9663">
        <v>9662</v>
      </c>
      <c r="V9663">
        <v>15742019</v>
      </c>
      <c r="W9663" t="s">
        <v>3523</v>
      </c>
      <c r="X9663">
        <v>675</v>
      </c>
      <c r="Y9663" t="s">
        <v>374</v>
      </c>
      <c r="Z9663" t="s">
        <v>437</v>
      </c>
      <c r="AA9663">
        <v>39</v>
      </c>
      <c r="AB9663">
        <v>6</v>
      </c>
      <c r="AC9663">
        <v>0</v>
      </c>
      <c r="AD9663">
        <v>2</v>
      </c>
      <c r="AE9663">
        <v>0</v>
      </c>
      <c r="AF9663">
        <v>0</v>
      </c>
      <c r="AG9663">
        <v>83419.149999999994</v>
      </c>
      <c r="AH9663">
        <v>0</v>
      </c>
    </row>
    <row r="9664" spans="21:34" x14ac:dyDescent="0.25">
      <c r="U9664">
        <v>9663</v>
      </c>
      <c r="V9664">
        <v>15660611</v>
      </c>
      <c r="W9664" t="s">
        <v>1647</v>
      </c>
      <c r="X9664">
        <v>748</v>
      </c>
      <c r="Y9664" t="s">
        <v>376</v>
      </c>
      <c r="Z9664" t="s">
        <v>436</v>
      </c>
      <c r="AA9664">
        <v>39</v>
      </c>
      <c r="AB9664">
        <v>3</v>
      </c>
      <c r="AC9664">
        <v>0</v>
      </c>
      <c r="AD9664">
        <v>2</v>
      </c>
      <c r="AE9664">
        <v>1</v>
      </c>
      <c r="AF9664">
        <v>1</v>
      </c>
      <c r="AG9664">
        <v>123998.52</v>
      </c>
      <c r="AH9664">
        <v>0</v>
      </c>
    </row>
    <row r="9665" spans="21:34" x14ac:dyDescent="0.25">
      <c r="U9665">
        <v>9664</v>
      </c>
      <c r="V9665">
        <v>15607634</v>
      </c>
      <c r="W9665" t="s">
        <v>3524</v>
      </c>
      <c r="X9665">
        <v>606</v>
      </c>
      <c r="Y9665" t="s">
        <v>378</v>
      </c>
      <c r="Z9665" t="s">
        <v>436</v>
      </c>
      <c r="AA9665">
        <v>40</v>
      </c>
      <c r="AB9665">
        <v>9</v>
      </c>
      <c r="AC9665">
        <v>95293.86</v>
      </c>
      <c r="AD9665">
        <v>2</v>
      </c>
      <c r="AE9665">
        <v>0</v>
      </c>
      <c r="AF9665">
        <v>1</v>
      </c>
      <c r="AG9665">
        <v>96985.58</v>
      </c>
      <c r="AH9665">
        <v>0</v>
      </c>
    </row>
    <row r="9666" spans="21:34" x14ac:dyDescent="0.25">
      <c r="U9666">
        <v>9665</v>
      </c>
      <c r="V9666">
        <v>15595036</v>
      </c>
      <c r="W9666" t="s">
        <v>1455</v>
      </c>
      <c r="X9666">
        <v>726</v>
      </c>
      <c r="Y9666" t="s">
        <v>378</v>
      </c>
      <c r="Z9666" t="s">
        <v>436</v>
      </c>
      <c r="AA9666">
        <v>30</v>
      </c>
      <c r="AB9666">
        <v>7</v>
      </c>
      <c r="AC9666">
        <v>92847.59</v>
      </c>
      <c r="AD9666">
        <v>1</v>
      </c>
      <c r="AE9666">
        <v>1</v>
      </c>
      <c r="AF9666">
        <v>0</v>
      </c>
      <c r="AG9666">
        <v>146154.06</v>
      </c>
      <c r="AH9666">
        <v>0</v>
      </c>
    </row>
    <row r="9667" spans="21:34" x14ac:dyDescent="0.25">
      <c r="U9667">
        <v>9666</v>
      </c>
      <c r="V9667">
        <v>15745794</v>
      </c>
      <c r="W9667" t="s">
        <v>769</v>
      </c>
      <c r="X9667">
        <v>547</v>
      </c>
      <c r="Y9667" t="s">
        <v>374</v>
      </c>
      <c r="Z9667" t="s">
        <v>436</v>
      </c>
      <c r="AA9667">
        <v>30</v>
      </c>
      <c r="AB9667">
        <v>6</v>
      </c>
      <c r="AC9667">
        <v>0</v>
      </c>
      <c r="AD9667">
        <v>2</v>
      </c>
      <c r="AE9667">
        <v>1</v>
      </c>
      <c r="AF9667">
        <v>1</v>
      </c>
      <c r="AG9667">
        <v>18471.86</v>
      </c>
      <c r="AH9667">
        <v>0</v>
      </c>
    </row>
    <row r="9668" spans="21:34" x14ac:dyDescent="0.25">
      <c r="U9668">
        <v>9667</v>
      </c>
      <c r="V9668">
        <v>15781689</v>
      </c>
      <c r="W9668" t="s">
        <v>3525</v>
      </c>
      <c r="X9668">
        <v>758</v>
      </c>
      <c r="Y9668" t="s">
        <v>376</v>
      </c>
      <c r="Z9668" t="s">
        <v>436</v>
      </c>
      <c r="AA9668">
        <v>35</v>
      </c>
      <c r="AB9668">
        <v>5</v>
      </c>
      <c r="AC9668">
        <v>0</v>
      </c>
      <c r="AD9668">
        <v>2</v>
      </c>
      <c r="AE9668">
        <v>1</v>
      </c>
      <c r="AF9668">
        <v>0</v>
      </c>
      <c r="AG9668">
        <v>95009.600000000006</v>
      </c>
      <c r="AH9668">
        <v>0</v>
      </c>
    </row>
    <row r="9669" spans="21:34" x14ac:dyDescent="0.25">
      <c r="U9669">
        <v>9668</v>
      </c>
      <c r="V9669">
        <v>15696054</v>
      </c>
      <c r="W9669" t="s">
        <v>3526</v>
      </c>
      <c r="X9669">
        <v>596</v>
      </c>
      <c r="Y9669" t="s">
        <v>374</v>
      </c>
      <c r="Z9669" t="s">
        <v>436</v>
      </c>
      <c r="AA9669">
        <v>37</v>
      </c>
      <c r="AB9669">
        <v>2</v>
      </c>
      <c r="AC9669">
        <v>0</v>
      </c>
      <c r="AD9669">
        <v>1</v>
      </c>
      <c r="AE9669">
        <v>0</v>
      </c>
      <c r="AF9669">
        <v>1</v>
      </c>
      <c r="AG9669">
        <v>121175.86</v>
      </c>
      <c r="AH9669">
        <v>0</v>
      </c>
    </row>
    <row r="9670" spans="21:34" x14ac:dyDescent="0.25">
      <c r="U9670">
        <v>9669</v>
      </c>
      <c r="V9670">
        <v>15752467</v>
      </c>
      <c r="W9670" t="s">
        <v>911</v>
      </c>
      <c r="X9670">
        <v>720</v>
      </c>
      <c r="Y9670" t="s">
        <v>376</v>
      </c>
      <c r="Z9670" t="s">
        <v>436</v>
      </c>
      <c r="AA9670">
        <v>34</v>
      </c>
      <c r="AB9670">
        <v>3</v>
      </c>
      <c r="AC9670">
        <v>0</v>
      </c>
      <c r="AD9670">
        <v>2</v>
      </c>
      <c r="AE9670">
        <v>1</v>
      </c>
      <c r="AF9670">
        <v>1</v>
      </c>
      <c r="AG9670">
        <v>77047.78</v>
      </c>
      <c r="AH9670">
        <v>0</v>
      </c>
    </row>
    <row r="9671" spans="21:34" x14ac:dyDescent="0.25">
      <c r="U9671">
        <v>9670</v>
      </c>
      <c r="V9671">
        <v>15597739</v>
      </c>
      <c r="W9671" t="s">
        <v>1670</v>
      </c>
      <c r="X9671">
        <v>674</v>
      </c>
      <c r="Y9671" t="s">
        <v>374</v>
      </c>
      <c r="Z9671" t="s">
        <v>436</v>
      </c>
      <c r="AA9671">
        <v>37</v>
      </c>
      <c r="AB9671">
        <v>3</v>
      </c>
      <c r="AC9671">
        <v>0</v>
      </c>
      <c r="AD9671">
        <v>1</v>
      </c>
      <c r="AE9671">
        <v>1</v>
      </c>
      <c r="AF9671">
        <v>0</v>
      </c>
      <c r="AG9671">
        <v>158049.9</v>
      </c>
      <c r="AH9671">
        <v>0</v>
      </c>
    </row>
    <row r="9672" spans="21:34" x14ac:dyDescent="0.25">
      <c r="U9672">
        <v>9671</v>
      </c>
      <c r="V9672">
        <v>15651336</v>
      </c>
      <c r="W9672" t="s">
        <v>2278</v>
      </c>
      <c r="X9672">
        <v>756</v>
      </c>
      <c r="Y9672" t="s">
        <v>374</v>
      </c>
      <c r="Z9672" t="s">
        <v>437</v>
      </c>
      <c r="AA9672">
        <v>32</v>
      </c>
      <c r="AB9672">
        <v>4</v>
      </c>
      <c r="AC9672">
        <v>0</v>
      </c>
      <c r="AD9672">
        <v>2</v>
      </c>
      <c r="AE9672">
        <v>1</v>
      </c>
      <c r="AF9672">
        <v>0</v>
      </c>
      <c r="AG9672">
        <v>147040.25</v>
      </c>
      <c r="AH9672">
        <v>0</v>
      </c>
    </row>
    <row r="9673" spans="21:34" x14ac:dyDescent="0.25">
      <c r="U9673">
        <v>9672</v>
      </c>
      <c r="V9673">
        <v>15636061</v>
      </c>
      <c r="W9673" t="s">
        <v>1721</v>
      </c>
      <c r="X9673">
        <v>649</v>
      </c>
      <c r="Y9673" t="s">
        <v>378</v>
      </c>
      <c r="Z9673" t="s">
        <v>436</v>
      </c>
      <c r="AA9673">
        <v>78</v>
      </c>
      <c r="AB9673">
        <v>4</v>
      </c>
      <c r="AC9673">
        <v>68345.86</v>
      </c>
      <c r="AD9673">
        <v>2</v>
      </c>
      <c r="AE9673">
        <v>1</v>
      </c>
      <c r="AF9673">
        <v>1</v>
      </c>
      <c r="AG9673">
        <v>142566.75</v>
      </c>
      <c r="AH9673">
        <v>0</v>
      </c>
    </row>
    <row r="9674" spans="21:34" x14ac:dyDescent="0.25">
      <c r="U9674">
        <v>9673</v>
      </c>
      <c r="V9674">
        <v>15723013</v>
      </c>
      <c r="W9674" t="s">
        <v>965</v>
      </c>
      <c r="X9674">
        <v>613</v>
      </c>
      <c r="Y9674" t="s">
        <v>378</v>
      </c>
      <c r="Z9674" t="s">
        <v>436</v>
      </c>
      <c r="AA9674">
        <v>28</v>
      </c>
      <c r="AB9674">
        <v>7</v>
      </c>
      <c r="AC9674">
        <v>76656.399999999994</v>
      </c>
      <c r="AD9674">
        <v>2</v>
      </c>
      <c r="AE9674">
        <v>1</v>
      </c>
      <c r="AF9674">
        <v>1</v>
      </c>
      <c r="AG9674">
        <v>185483.24</v>
      </c>
      <c r="AH9674">
        <v>0</v>
      </c>
    </row>
    <row r="9675" spans="21:34" x14ac:dyDescent="0.25">
      <c r="U9675">
        <v>9674</v>
      </c>
      <c r="V9675">
        <v>15784148</v>
      </c>
      <c r="W9675" t="s">
        <v>1197</v>
      </c>
      <c r="X9675">
        <v>643</v>
      </c>
      <c r="Y9675" t="s">
        <v>374</v>
      </c>
      <c r="Z9675" t="s">
        <v>436</v>
      </c>
      <c r="AA9675">
        <v>62</v>
      </c>
      <c r="AB9675">
        <v>9</v>
      </c>
      <c r="AC9675">
        <v>0</v>
      </c>
      <c r="AD9675">
        <v>2</v>
      </c>
      <c r="AE9675">
        <v>0</v>
      </c>
      <c r="AF9675">
        <v>0</v>
      </c>
      <c r="AG9675">
        <v>155870.82</v>
      </c>
      <c r="AH9675">
        <v>0</v>
      </c>
    </row>
    <row r="9676" spans="21:34" x14ac:dyDescent="0.25">
      <c r="U9676">
        <v>9675</v>
      </c>
      <c r="V9676">
        <v>15578098</v>
      </c>
      <c r="W9676" t="s">
        <v>1417</v>
      </c>
      <c r="X9676">
        <v>600</v>
      </c>
      <c r="Y9676" t="s">
        <v>374</v>
      </c>
      <c r="Z9676" t="s">
        <v>436</v>
      </c>
      <c r="AA9676">
        <v>31</v>
      </c>
      <c r="AB9676">
        <v>8</v>
      </c>
      <c r="AC9676">
        <v>0</v>
      </c>
      <c r="AD9676">
        <v>2</v>
      </c>
      <c r="AE9676">
        <v>1</v>
      </c>
      <c r="AF9676">
        <v>1</v>
      </c>
      <c r="AG9676">
        <v>121555.51</v>
      </c>
      <c r="AH9676">
        <v>0</v>
      </c>
    </row>
    <row r="9677" spans="21:34" x14ac:dyDescent="0.25">
      <c r="U9677">
        <v>9676</v>
      </c>
      <c r="V9677">
        <v>15638621</v>
      </c>
      <c r="W9677" t="s">
        <v>956</v>
      </c>
      <c r="X9677">
        <v>735</v>
      </c>
      <c r="Y9677" t="s">
        <v>376</v>
      </c>
      <c r="Z9677" t="s">
        <v>436</v>
      </c>
      <c r="AA9677">
        <v>39</v>
      </c>
      <c r="AB9677">
        <v>1</v>
      </c>
      <c r="AC9677">
        <v>60374.98</v>
      </c>
      <c r="AD9677">
        <v>1</v>
      </c>
      <c r="AE9677">
        <v>1</v>
      </c>
      <c r="AF9677">
        <v>0</v>
      </c>
      <c r="AG9677">
        <v>40223.74</v>
      </c>
      <c r="AH9677">
        <v>0</v>
      </c>
    </row>
    <row r="9678" spans="21:34" x14ac:dyDescent="0.25">
      <c r="U9678">
        <v>9677</v>
      </c>
      <c r="V9678">
        <v>15720924</v>
      </c>
      <c r="W9678" t="s">
        <v>3313</v>
      </c>
      <c r="X9678">
        <v>585</v>
      </c>
      <c r="Y9678" t="s">
        <v>374</v>
      </c>
      <c r="Z9678" t="s">
        <v>437</v>
      </c>
      <c r="AA9678">
        <v>34</v>
      </c>
      <c r="AB9678">
        <v>1</v>
      </c>
      <c r="AC9678">
        <v>0</v>
      </c>
      <c r="AD9678">
        <v>1</v>
      </c>
      <c r="AE9678">
        <v>1</v>
      </c>
      <c r="AF9678">
        <v>1</v>
      </c>
      <c r="AG9678">
        <v>75503.600000000006</v>
      </c>
      <c r="AH9678">
        <v>0</v>
      </c>
    </row>
    <row r="9679" spans="21:34" x14ac:dyDescent="0.25">
      <c r="U9679">
        <v>9678</v>
      </c>
      <c r="V9679">
        <v>15566531</v>
      </c>
      <c r="W9679" t="s">
        <v>2746</v>
      </c>
      <c r="X9679">
        <v>724</v>
      </c>
      <c r="Y9679" t="s">
        <v>378</v>
      </c>
      <c r="Z9679" t="s">
        <v>436</v>
      </c>
      <c r="AA9679">
        <v>33</v>
      </c>
      <c r="AB9679">
        <v>4</v>
      </c>
      <c r="AC9679">
        <v>88046.88</v>
      </c>
      <c r="AD9679">
        <v>1</v>
      </c>
      <c r="AE9679">
        <v>0</v>
      </c>
      <c r="AF9679">
        <v>1</v>
      </c>
      <c r="AG9679">
        <v>186942.49</v>
      </c>
      <c r="AH9679">
        <v>1</v>
      </c>
    </row>
    <row r="9680" spans="21:34" x14ac:dyDescent="0.25">
      <c r="U9680">
        <v>9679</v>
      </c>
      <c r="V9680">
        <v>15718064</v>
      </c>
      <c r="W9680" t="s">
        <v>775</v>
      </c>
      <c r="X9680">
        <v>635</v>
      </c>
      <c r="Y9680" t="s">
        <v>376</v>
      </c>
      <c r="Z9680" t="s">
        <v>436</v>
      </c>
      <c r="AA9680">
        <v>29</v>
      </c>
      <c r="AB9680">
        <v>2</v>
      </c>
      <c r="AC9680">
        <v>0</v>
      </c>
      <c r="AD9680">
        <v>2</v>
      </c>
      <c r="AE9680">
        <v>0</v>
      </c>
      <c r="AF9680">
        <v>0</v>
      </c>
      <c r="AG9680">
        <v>117173.8</v>
      </c>
      <c r="AH9680">
        <v>0</v>
      </c>
    </row>
    <row r="9681" spans="21:34" x14ac:dyDescent="0.25">
      <c r="U9681">
        <v>9680</v>
      </c>
      <c r="V9681">
        <v>15605067</v>
      </c>
      <c r="W9681" t="s">
        <v>1009</v>
      </c>
      <c r="X9681">
        <v>472</v>
      </c>
      <c r="Y9681" t="s">
        <v>374</v>
      </c>
      <c r="Z9681" t="s">
        <v>436</v>
      </c>
      <c r="AA9681">
        <v>19</v>
      </c>
      <c r="AB9681">
        <v>9</v>
      </c>
      <c r="AC9681">
        <v>0</v>
      </c>
      <c r="AD9681">
        <v>2</v>
      </c>
      <c r="AE9681">
        <v>1</v>
      </c>
      <c r="AF9681">
        <v>0</v>
      </c>
      <c r="AG9681">
        <v>3453.4</v>
      </c>
      <c r="AH9681">
        <v>0</v>
      </c>
    </row>
    <row r="9682" spans="21:34" x14ac:dyDescent="0.25">
      <c r="U9682">
        <v>9681</v>
      </c>
      <c r="V9682">
        <v>15655335</v>
      </c>
      <c r="W9682" t="s">
        <v>3235</v>
      </c>
      <c r="X9682">
        <v>590</v>
      </c>
      <c r="Y9682" t="s">
        <v>374</v>
      </c>
      <c r="Z9682" t="s">
        <v>436</v>
      </c>
      <c r="AA9682">
        <v>36</v>
      </c>
      <c r="AB9682">
        <v>1</v>
      </c>
      <c r="AC9682">
        <v>0</v>
      </c>
      <c r="AD9682">
        <v>2</v>
      </c>
      <c r="AE9682">
        <v>1</v>
      </c>
      <c r="AF9682">
        <v>0</v>
      </c>
      <c r="AG9682">
        <v>48876.84</v>
      </c>
      <c r="AH9682">
        <v>0</v>
      </c>
    </row>
    <row r="9683" spans="21:34" x14ac:dyDescent="0.25">
      <c r="U9683">
        <v>9682</v>
      </c>
      <c r="V9683">
        <v>15607301</v>
      </c>
      <c r="W9683" t="s">
        <v>1671</v>
      </c>
      <c r="X9683">
        <v>651</v>
      </c>
      <c r="Y9683" t="s">
        <v>376</v>
      </c>
      <c r="Z9683" t="s">
        <v>437</v>
      </c>
      <c r="AA9683">
        <v>63</v>
      </c>
      <c r="AB9683">
        <v>8</v>
      </c>
      <c r="AC9683">
        <v>129968.67</v>
      </c>
      <c r="AD9683">
        <v>1</v>
      </c>
      <c r="AE9683">
        <v>1</v>
      </c>
      <c r="AF9683">
        <v>1</v>
      </c>
      <c r="AG9683">
        <v>11830.53</v>
      </c>
      <c r="AH9683">
        <v>0</v>
      </c>
    </row>
    <row r="9684" spans="21:34" x14ac:dyDescent="0.25">
      <c r="U9684">
        <v>9683</v>
      </c>
      <c r="V9684">
        <v>15694628</v>
      </c>
      <c r="W9684" t="s">
        <v>1202</v>
      </c>
      <c r="X9684">
        <v>686</v>
      </c>
      <c r="Y9684" t="s">
        <v>378</v>
      </c>
      <c r="Z9684" t="s">
        <v>437</v>
      </c>
      <c r="AA9684">
        <v>39</v>
      </c>
      <c r="AB9684">
        <v>4</v>
      </c>
      <c r="AC9684">
        <v>157731.6</v>
      </c>
      <c r="AD9684">
        <v>2</v>
      </c>
      <c r="AE9684">
        <v>1</v>
      </c>
      <c r="AF9684">
        <v>0</v>
      </c>
      <c r="AG9684">
        <v>162820.6</v>
      </c>
      <c r="AH9684">
        <v>0</v>
      </c>
    </row>
    <row r="9685" spans="21:34" x14ac:dyDescent="0.25">
      <c r="U9685">
        <v>9684</v>
      </c>
      <c r="V9685">
        <v>15607112</v>
      </c>
      <c r="W9685" t="s">
        <v>1338</v>
      </c>
      <c r="X9685">
        <v>606</v>
      </c>
      <c r="Y9685" t="s">
        <v>374</v>
      </c>
      <c r="Z9685" t="s">
        <v>436</v>
      </c>
      <c r="AA9685">
        <v>32</v>
      </c>
      <c r="AB9685">
        <v>6</v>
      </c>
      <c r="AC9685">
        <v>0</v>
      </c>
      <c r="AD9685">
        <v>2</v>
      </c>
      <c r="AE9685">
        <v>0</v>
      </c>
      <c r="AF9685">
        <v>1</v>
      </c>
      <c r="AG9685">
        <v>36540.629999999997</v>
      </c>
      <c r="AH9685">
        <v>0</v>
      </c>
    </row>
    <row r="9686" spans="21:34" x14ac:dyDescent="0.25">
      <c r="U9686">
        <v>9685</v>
      </c>
      <c r="V9686">
        <v>15635775</v>
      </c>
      <c r="W9686" t="s">
        <v>2139</v>
      </c>
      <c r="X9686">
        <v>781</v>
      </c>
      <c r="Y9686" t="s">
        <v>374</v>
      </c>
      <c r="Z9686" t="s">
        <v>436</v>
      </c>
      <c r="AA9686">
        <v>33</v>
      </c>
      <c r="AB9686">
        <v>3</v>
      </c>
      <c r="AC9686">
        <v>89276.479999999996</v>
      </c>
      <c r="AD9686">
        <v>1</v>
      </c>
      <c r="AE9686">
        <v>1</v>
      </c>
      <c r="AF9686">
        <v>0</v>
      </c>
      <c r="AG9686">
        <v>6959</v>
      </c>
      <c r="AH9686">
        <v>0</v>
      </c>
    </row>
    <row r="9687" spans="21:34" x14ac:dyDescent="0.25">
      <c r="U9687">
        <v>9686</v>
      </c>
      <c r="V9687">
        <v>15644280</v>
      </c>
      <c r="W9687" t="s">
        <v>2716</v>
      </c>
      <c r="X9687">
        <v>593</v>
      </c>
      <c r="Y9687" t="s">
        <v>374</v>
      </c>
      <c r="Z9687" t="s">
        <v>436</v>
      </c>
      <c r="AA9687">
        <v>45</v>
      </c>
      <c r="AB9687">
        <v>4</v>
      </c>
      <c r="AC9687">
        <v>138825.19</v>
      </c>
      <c r="AD9687">
        <v>1</v>
      </c>
      <c r="AE9687">
        <v>0</v>
      </c>
      <c r="AF9687">
        <v>0</v>
      </c>
      <c r="AG9687">
        <v>10828.78</v>
      </c>
      <c r="AH9687">
        <v>0</v>
      </c>
    </row>
    <row r="9688" spans="21:34" x14ac:dyDescent="0.25">
      <c r="U9688">
        <v>9687</v>
      </c>
      <c r="V9688">
        <v>15708362</v>
      </c>
      <c r="W9688" t="s">
        <v>680</v>
      </c>
      <c r="X9688">
        <v>793</v>
      </c>
      <c r="Y9688" t="s">
        <v>374</v>
      </c>
      <c r="Z9688" t="s">
        <v>436</v>
      </c>
      <c r="AA9688">
        <v>63</v>
      </c>
      <c r="AB9688">
        <v>4</v>
      </c>
      <c r="AC9688">
        <v>103729.79</v>
      </c>
      <c r="AD9688">
        <v>2</v>
      </c>
      <c r="AE9688">
        <v>1</v>
      </c>
      <c r="AF9688">
        <v>1</v>
      </c>
      <c r="AG9688">
        <v>80272.06</v>
      </c>
      <c r="AH9688">
        <v>0</v>
      </c>
    </row>
    <row r="9689" spans="21:34" x14ac:dyDescent="0.25">
      <c r="U9689">
        <v>9688</v>
      </c>
      <c r="V9689">
        <v>15771997</v>
      </c>
      <c r="W9689" t="s">
        <v>1544</v>
      </c>
      <c r="X9689">
        <v>791</v>
      </c>
      <c r="Y9689" t="s">
        <v>374</v>
      </c>
      <c r="Z9689" t="s">
        <v>437</v>
      </c>
      <c r="AA9689">
        <v>31</v>
      </c>
      <c r="AB9689">
        <v>10</v>
      </c>
      <c r="AC9689">
        <v>75499.240000000005</v>
      </c>
      <c r="AD9689">
        <v>1</v>
      </c>
      <c r="AE9689">
        <v>1</v>
      </c>
      <c r="AF9689">
        <v>0</v>
      </c>
      <c r="AG9689">
        <v>22184.14</v>
      </c>
      <c r="AH9689">
        <v>0</v>
      </c>
    </row>
    <row r="9690" spans="21:34" x14ac:dyDescent="0.25">
      <c r="U9690">
        <v>9689</v>
      </c>
      <c r="V9690">
        <v>15730579</v>
      </c>
      <c r="W9690" t="s">
        <v>1860</v>
      </c>
      <c r="X9690">
        <v>850</v>
      </c>
      <c r="Y9690" t="s">
        <v>374</v>
      </c>
      <c r="Z9690" t="s">
        <v>436</v>
      </c>
      <c r="AA9690">
        <v>68</v>
      </c>
      <c r="AB9690">
        <v>5</v>
      </c>
      <c r="AC9690">
        <v>169445.4</v>
      </c>
      <c r="AD9690">
        <v>1</v>
      </c>
      <c r="AE9690">
        <v>1</v>
      </c>
      <c r="AF9690">
        <v>1</v>
      </c>
      <c r="AG9690">
        <v>186335.07</v>
      </c>
      <c r="AH9690">
        <v>0</v>
      </c>
    </row>
    <row r="9691" spans="21:34" x14ac:dyDescent="0.25">
      <c r="U9691">
        <v>9690</v>
      </c>
      <c r="V9691">
        <v>15728005</v>
      </c>
      <c r="W9691" t="s">
        <v>3527</v>
      </c>
      <c r="X9691">
        <v>698</v>
      </c>
      <c r="Y9691" t="s">
        <v>374</v>
      </c>
      <c r="Z9691" t="s">
        <v>437</v>
      </c>
      <c r="AA9691">
        <v>57</v>
      </c>
      <c r="AB9691">
        <v>9</v>
      </c>
      <c r="AC9691">
        <v>111359.55</v>
      </c>
      <c r="AD9691">
        <v>2</v>
      </c>
      <c r="AE9691">
        <v>1</v>
      </c>
      <c r="AF9691">
        <v>0</v>
      </c>
      <c r="AG9691">
        <v>105715.01</v>
      </c>
      <c r="AH9691">
        <v>0</v>
      </c>
    </row>
    <row r="9692" spans="21:34" x14ac:dyDescent="0.25">
      <c r="U9692">
        <v>9691</v>
      </c>
      <c r="V9692">
        <v>15791674</v>
      </c>
      <c r="W9692" t="s">
        <v>965</v>
      </c>
      <c r="X9692">
        <v>846</v>
      </c>
      <c r="Y9692" t="s">
        <v>374</v>
      </c>
      <c r="Z9692" t="s">
        <v>437</v>
      </c>
      <c r="AA9692">
        <v>34</v>
      </c>
      <c r="AB9692">
        <v>10</v>
      </c>
      <c r="AC9692">
        <v>142388.60999999999</v>
      </c>
      <c r="AD9692">
        <v>2</v>
      </c>
      <c r="AE9692">
        <v>0</v>
      </c>
      <c r="AF9692">
        <v>1</v>
      </c>
      <c r="AG9692">
        <v>68393.64</v>
      </c>
      <c r="AH9692">
        <v>1</v>
      </c>
    </row>
    <row r="9693" spans="21:34" x14ac:dyDescent="0.25">
      <c r="U9693">
        <v>9692</v>
      </c>
      <c r="V9693">
        <v>15754599</v>
      </c>
      <c r="W9693" t="s">
        <v>899</v>
      </c>
      <c r="X9693">
        <v>765</v>
      </c>
      <c r="Y9693" t="s">
        <v>374</v>
      </c>
      <c r="Z9693" t="s">
        <v>436</v>
      </c>
      <c r="AA9693">
        <v>42</v>
      </c>
      <c r="AB9693">
        <v>4</v>
      </c>
      <c r="AC9693">
        <v>123311.39</v>
      </c>
      <c r="AD9693">
        <v>2</v>
      </c>
      <c r="AE9693">
        <v>1</v>
      </c>
      <c r="AF9693">
        <v>1</v>
      </c>
      <c r="AG9693">
        <v>82868.34</v>
      </c>
      <c r="AH9693">
        <v>0</v>
      </c>
    </row>
    <row r="9694" spans="21:34" x14ac:dyDescent="0.25">
      <c r="U9694">
        <v>9693</v>
      </c>
      <c r="V9694">
        <v>15693690</v>
      </c>
      <c r="W9694" t="s">
        <v>2572</v>
      </c>
      <c r="X9694">
        <v>574</v>
      </c>
      <c r="Y9694" t="s">
        <v>376</v>
      </c>
      <c r="Z9694" t="s">
        <v>436</v>
      </c>
      <c r="AA9694">
        <v>52</v>
      </c>
      <c r="AB9694">
        <v>7</v>
      </c>
      <c r="AC9694">
        <v>115532.52</v>
      </c>
      <c r="AD9694">
        <v>1</v>
      </c>
      <c r="AE9694">
        <v>1</v>
      </c>
      <c r="AF9694">
        <v>0</v>
      </c>
      <c r="AG9694">
        <v>196257.67</v>
      </c>
      <c r="AH9694">
        <v>0</v>
      </c>
    </row>
    <row r="9695" spans="21:34" x14ac:dyDescent="0.25">
      <c r="U9695">
        <v>9694</v>
      </c>
      <c r="V9695">
        <v>15728963</v>
      </c>
      <c r="W9695" t="s">
        <v>796</v>
      </c>
      <c r="X9695">
        <v>617</v>
      </c>
      <c r="Y9695" t="s">
        <v>378</v>
      </c>
      <c r="Z9695" t="s">
        <v>437</v>
      </c>
      <c r="AA9695">
        <v>51</v>
      </c>
      <c r="AB9695">
        <v>10</v>
      </c>
      <c r="AC9695">
        <v>167273.71</v>
      </c>
      <c r="AD9695">
        <v>1</v>
      </c>
      <c r="AE9695">
        <v>0</v>
      </c>
      <c r="AF9695">
        <v>0</v>
      </c>
      <c r="AG9695">
        <v>93439.75</v>
      </c>
      <c r="AH9695">
        <v>1</v>
      </c>
    </row>
    <row r="9696" spans="21:34" x14ac:dyDescent="0.25">
      <c r="U9696">
        <v>9695</v>
      </c>
      <c r="V9696">
        <v>15659710</v>
      </c>
      <c r="W9696" t="s">
        <v>3528</v>
      </c>
      <c r="X9696">
        <v>581</v>
      </c>
      <c r="Y9696" t="s">
        <v>374</v>
      </c>
      <c r="Z9696" t="s">
        <v>436</v>
      </c>
      <c r="AA9696">
        <v>25</v>
      </c>
      <c r="AB9696">
        <v>5</v>
      </c>
      <c r="AC9696">
        <v>77886.53</v>
      </c>
      <c r="AD9696">
        <v>2</v>
      </c>
      <c r="AE9696">
        <v>1</v>
      </c>
      <c r="AF9696">
        <v>0</v>
      </c>
      <c r="AG9696">
        <v>150319.49</v>
      </c>
      <c r="AH9696">
        <v>0</v>
      </c>
    </row>
    <row r="9697" spans="21:34" x14ac:dyDescent="0.25">
      <c r="U9697">
        <v>9696</v>
      </c>
      <c r="V9697">
        <v>15658675</v>
      </c>
      <c r="W9697" t="s">
        <v>1107</v>
      </c>
      <c r="X9697">
        <v>710</v>
      </c>
      <c r="Y9697" t="s">
        <v>378</v>
      </c>
      <c r="Z9697" t="s">
        <v>436</v>
      </c>
      <c r="AA9697">
        <v>37</v>
      </c>
      <c r="AB9697">
        <v>6</v>
      </c>
      <c r="AC9697">
        <v>135795.63</v>
      </c>
      <c r="AD9697">
        <v>1</v>
      </c>
      <c r="AE9697">
        <v>0</v>
      </c>
      <c r="AF9697">
        <v>1</v>
      </c>
      <c r="AG9697">
        <v>46523.6</v>
      </c>
      <c r="AH9697">
        <v>0</v>
      </c>
    </row>
    <row r="9698" spans="21:34" x14ac:dyDescent="0.25">
      <c r="U9698">
        <v>9697</v>
      </c>
      <c r="V9698">
        <v>15638788</v>
      </c>
      <c r="W9698" t="s">
        <v>3529</v>
      </c>
      <c r="X9698">
        <v>550</v>
      </c>
      <c r="Y9698" t="s">
        <v>374</v>
      </c>
      <c r="Z9698" t="s">
        <v>436</v>
      </c>
      <c r="AA9698">
        <v>32</v>
      </c>
      <c r="AB9698">
        <v>8</v>
      </c>
      <c r="AC9698">
        <v>97514.07</v>
      </c>
      <c r="AD9698">
        <v>1</v>
      </c>
      <c r="AE9698">
        <v>1</v>
      </c>
      <c r="AF9698">
        <v>1</v>
      </c>
      <c r="AG9698">
        <v>199138.84</v>
      </c>
      <c r="AH9698">
        <v>0</v>
      </c>
    </row>
    <row r="9699" spans="21:34" x14ac:dyDescent="0.25">
      <c r="U9699">
        <v>9698</v>
      </c>
      <c r="V9699">
        <v>15609735</v>
      </c>
      <c r="W9699" t="s">
        <v>811</v>
      </c>
      <c r="X9699">
        <v>533</v>
      </c>
      <c r="Y9699" t="s">
        <v>378</v>
      </c>
      <c r="Z9699" t="s">
        <v>436</v>
      </c>
      <c r="AA9699">
        <v>51</v>
      </c>
      <c r="AB9699">
        <v>6</v>
      </c>
      <c r="AC9699">
        <v>127545.56</v>
      </c>
      <c r="AD9699">
        <v>2</v>
      </c>
      <c r="AE9699">
        <v>0</v>
      </c>
      <c r="AF9699">
        <v>0</v>
      </c>
      <c r="AG9699">
        <v>79559.02</v>
      </c>
      <c r="AH9699">
        <v>1</v>
      </c>
    </row>
    <row r="9700" spans="21:34" x14ac:dyDescent="0.25">
      <c r="U9700">
        <v>9699</v>
      </c>
      <c r="V9700">
        <v>15771477</v>
      </c>
      <c r="W9700" t="s">
        <v>737</v>
      </c>
      <c r="X9700">
        <v>779</v>
      </c>
      <c r="Y9700" t="s">
        <v>374</v>
      </c>
      <c r="Z9700" t="s">
        <v>436</v>
      </c>
      <c r="AA9700">
        <v>49</v>
      </c>
      <c r="AB9700">
        <v>9</v>
      </c>
      <c r="AC9700">
        <v>106160.37</v>
      </c>
      <c r="AD9700">
        <v>1</v>
      </c>
      <c r="AE9700">
        <v>0</v>
      </c>
      <c r="AF9700">
        <v>0</v>
      </c>
      <c r="AG9700">
        <v>116893.87</v>
      </c>
      <c r="AH9700">
        <v>0</v>
      </c>
    </row>
    <row r="9701" spans="21:34" x14ac:dyDescent="0.25">
      <c r="U9701">
        <v>9700</v>
      </c>
      <c r="V9701">
        <v>15570145</v>
      </c>
      <c r="W9701" t="s">
        <v>2009</v>
      </c>
      <c r="X9701">
        <v>763</v>
      </c>
      <c r="Y9701" t="s">
        <v>374</v>
      </c>
      <c r="Z9701" t="s">
        <v>437</v>
      </c>
      <c r="AA9701">
        <v>23</v>
      </c>
      <c r="AB9701">
        <v>2</v>
      </c>
      <c r="AC9701">
        <v>0</v>
      </c>
      <c r="AD9701">
        <v>2</v>
      </c>
      <c r="AE9701">
        <v>1</v>
      </c>
      <c r="AF9701">
        <v>0</v>
      </c>
      <c r="AG9701">
        <v>153983.99</v>
      </c>
      <c r="AH9701">
        <v>0</v>
      </c>
    </row>
    <row r="9702" spans="21:34" x14ac:dyDescent="0.25">
      <c r="U9702">
        <v>9701</v>
      </c>
      <c r="V9702">
        <v>15797149</v>
      </c>
      <c r="W9702" t="s">
        <v>1282</v>
      </c>
      <c r="X9702">
        <v>563</v>
      </c>
      <c r="Y9702" t="s">
        <v>376</v>
      </c>
      <c r="Z9702" t="s">
        <v>437</v>
      </c>
      <c r="AA9702">
        <v>36</v>
      </c>
      <c r="AB9702">
        <v>4</v>
      </c>
      <c r="AC9702">
        <v>143680.47</v>
      </c>
      <c r="AD9702">
        <v>2</v>
      </c>
      <c r="AE9702">
        <v>1</v>
      </c>
      <c r="AF9702">
        <v>1</v>
      </c>
      <c r="AG9702">
        <v>63531.19</v>
      </c>
      <c r="AH9702">
        <v>0</v>
      </c>
    </row>
    <row r="9703" spans="21:34" x14ac:dyDescent="0.25">
      <c r="U9703">
        <v>9702</v>
      </c>
      <c r="V9703">
        <v>15636912</v>
      </c>
      <c r="W9703" t="s">
        <v>3530</v>
      </c>
      <c r="X9703">
        <v>678</v>
      </c>
      <c r="Y9703" t="s">
        <v>376</v>
      </c>
      <c r="Z9703" t="s">
        <v>436</v>
      </c>
      <c r="AA9703">
        <v>38</v>
      </c>
      <c r="AB9703">
        <v>3</v>
      </c>
      <c r="AC9703">
        <v>124483.53</v>
      </c>
      <c r="AD9703">
        <v>1</v>
      </c>
      <c r="AE9703">
        <v>1</v>
      </c>
      <c r="AF9703">
        <v>0</v>
      </c>
      <c r="AG9703">
        <v>126253.31</v>
      </c>
      <c r="AH9703">
        <v>0</v>
      </c>
    </row>
    <row r="9704" spans="21:34" x14ac:dyDescent="0.25">
      <c r="U9704">
        <v>9703</v>
      </c>
      <c r="V9704">
        <v>15687828</v>
      </c>
      <c r="W9704" t="s">
        <v>2801</v>
      </c>
      <c r="X9704">
        <v>644</v>
      </c>
      <c r="Y9704" t="s">
        <v>376</v>
      </c>
      <c r="Z9704" t="s">
        <v>437</v>
      </c>
      <c r="AA9704">
        <v>31</v>
      </c>
      <c r="AB9704">
        <v>5</v>
      </c>
      <c r="AC9704">
        <v>86006.3</v>
      </c>
      <c r="AD9704">
        <v>1</v>
      </c>
      <c r="AE9704">
        <v>1</v>
      </c>
      <c r="AF9704">
        <v>1</v>
      </c>
      <c r="AG9704">
        <v>73922.95</v>
      </c>
      <c r="AH9704">
        <v>0</v>
      </c>
    </row>
    <row r="9705" spans="21:34" x14ac:dyDescent="0.25">
      <c r="U9705">
        <v>9704</v>
      </c>
      <c r="V9705">
        <v>15667424</v>
      </c>
      <c r="W9705" t="s">
        <v>1068</v>
      </c>
      <c r="X9705">
        <v>682</v>
      </c>
      <c r="Y9705" t="s">
        <v>378</v>
      </c>
      <c r="Z9705" t="s">
        <v>437</v>
      </c>
      <c r="AA9705">
        <v>43</v>
      </c>
      <c r="AB9705">
        <v>7</v>
      </c>
      <c r="AC9705">
        <v>111094.05</v>
      </c>
      <c r="AD9705">
        <v>2</v>
      </c>
      <c r="AE9705">
        <v>1</v>
      </c>
      <c r="AF9705">
        <v>1</v>
      </c>
      <c r="AG9705">
        <v>64679.3</v>
      </c>
      <c r="AH9705">
        <v>0</v>
      </c>
    </row>
    <row r="9706" spans="21:34" x14ac:dyDescent="0.25">
      <c r="U9706">
        <v>9705</v>
      </c>
      <c r="V9706">
        <v>15759872</v>
      </c>
      <c r="W9706" t="s">
        <v>936</v>
      </c>
      <c r="X9706">
        <v>625</v>
      </c>
      <c r="Y9706" t="s">
        <v>374</v>
      </c>
      <c r="Z9706" t="s">
        <v>436</v>
      </c>
      <c r="AA9706">
        <v>22</v>
      </c>
      <c r="AB9706">
        <v>9</v>
      </c>
      <c r="AC9706">
        <v>0</v>
      </c>
      <c r="AD9706">
        <v>2</v>
      </c>
      <c r="AE9706">
        <v>1</v>
      </c>
      <c r="AF9706">
        <v>0</v>
      </c>
      <c r="AG9706">
        <v>157072.91</v>
      </c>
      <c r="AH9706">
        <v>0</v>
      </c>
    </row>
    <row r="9707" spans="21:34" x14ac:dyDescent="0.25">
      <c r="U9707">
        <v>9706</v>
      </c>
      <c r="V9707">
        <v>15572374</v>
      </c>
      <c r="W9707" t="s">
        <v>3531</v>
      </c>
      <c r="X9707">
        <v>733</v>
      </c>
      <c r="Y9707" t="s">
        <v>376</v>
      </c>
      <c r="Z9707" t="s">
        <v>436</v>
      </c>
      <c r="AA9707">
        <v>36</v>
      </c>
      <c r="AB9707">
        <v>1</v>
      </c>
      <c r="AC9707">
        <v>0</v>
      </c>
      <c r="AD9707">
        <v>2</v>
      </c>
      <c r="AE9707">
        <v>0</v>
      </c>
      <c r="AF9707">
        <v>1</v>
      </c>
      <c r="AG9707">
        <v>108377.82</v>
      </c>
      <c r="AH9707">
        <v>0</v>
      </c>
    </row>
    <row r="9708" spans="21:34" x14ac:dyDescent="0.25">
      <c r="U9708">
        <v>9707</v>
      </c>
      <c r="V9708">
        <v>15754926</v>
      </c>
      <c r="W9708" t="s">
        <v>1503</v>
      </c>
      <c r="X9708">
        <v>512</v>
      </c>
      <c r="Y9708" t="s">
        <v>374</v>
      </c>
      <c r="Z9708" t="s">
        <v>437</v>
      </c>
      <c r="AA9708">
        <v>30</v>
      </c>
      <c r="AB9708">
        <v>6</v>
      </c>
      <c r="AC9708">
        <v>0</v>
      </c>
      <c r="AD9708">
        <v>2</v>
      </c>
      <c r="AE9708">
        <v>1</v>
      </c>
      <c r="AF9708">
        <v>0</v>
      </c>
      <c r="AG9708">
        <v>88827.31</v>
      </c>
      <c r="AH9708">
        <v>0</v>
      </c>
    </row>
    <row r="9709" spans="21:34" x14ac:dyDescent="0.25">
      <c r="U9709">
        <v>9708</v>
      </c>
      <c r="V9709">
        <v>15687431</v>
      </c>
      <c r="W9709" t="s">
        <v>3532</v>
      </c>
      <c r="X9709">
        <v>642</v>
      </c>
      <c r="Y9709" t="s">
        <v>374</v>
      </c>
      <c r="Z9709" t="s">
        <v>437</v>
      </c>
      <c r="AA9709">
        <v>41</v>
      </c>
      <c r="AB9709">
        <v>7</v>
      </c>
      <c r="AC9709">
        <v>115171.71</v>
      </c>
      <c r="AD9709">
        <v>1</v>
      </c>
      <c r="AE9709">
        <v>1</v>
      </c>
      <c r="AF9709">
        <v>1</v>
      </c>
      <c r="AG9709">
        <v>37674.47</v>
      </c>
      <c r="AH9709">
        <v>0</v>
      </c>
    </row>
    <row r="9710" spans="21:34" x14ac:dyDescent="0.25">
      <c r="U9710">
        <v>9709</v>
      </c>
      <c r="V9710">
        <v>15604515</v>
      </c>
      <c r="W9710" t="s">
        <v>3278</v>
      </c>
      <c r="X9710">
        <v>737</v>
      </c>
      <c r="Y9710" t="s">
        <v>378</v>
      </c>
      <c r="Z9710" t="s">
        <v>437</v>
      </c>
      <c r="AA9710">
        <v>22</v>
      </c>
      <c r="AB9710">
        <v>10</v>
      </c>
      <c r="AC9710">
        <v>111543.26</v>
      </c>
      <c r="AD9710">
        <v>2</v>
      </c>
      <c r="AE9710">
        <v>0</v>
      </c>
      <c r="AF9710">
        <v>0</v>
      </c>
      <c r="AG9710">
        <v>106327.85</v>
      </c>
      <c r="AH9710">
        <v>0</v>
      </c>
    </row>
    <row r="9711" spans="21:34" x14ac:dyDescent="0.25">
      <c r="U9711">
        <v>9710</v>
      </c>
      <c r="V9711">
        <v>15682839</v>
      </c>
      <c r="W9711" t="s">
        <v>1783</v>
      </c>
      <c r="X9711">
        <v>575</v>
      </c>
      <c r="Y9711" t="s">
        <v>374</v>
      </c>
      <c r="Z9711" t="s">
        <v>437</v>
      </c>
      <c r="AA9711">
        <v>57</v>
      </c>
      <c r="AB9711">
        <v>8</v>
      </c>
      <c r="AC9711">
        <v>137936.94</v>
      </c>
      <c r="AD9711">
        <v>1</v>
      </c>
      <c r="AE9711">
        <v>1</v>
      </c>
      <c r="AF9711">
        <v>1</v>
      </c>
      <c r="AG9711">
        <v>84475.13</v>
      </c>
      <c r="AH9711">
        <v>0</v>
      </c>
    </row>
    <row r="9712" spans="21:34" x14ac:dyDescent="0.25">
      <c r="U9712">
        <v>9711</v>
      </c>
      <c r="V9712">
        <v>15624677</v>
      </c>
      <c r="W9712" t="s">
        <v>3533</v>
      </c>
      <c r="X9712">
        <v>543</v>
      </c>
      <c r="Y9712" t="s">
        <v>378</v>
      </c>
      <c r="Z9712" t="s">
        <v>437</v>
      </c>
      <c r="AA9712">
        <v>37</v>
      </c>
      <c r="AB9712">
        <v>3</v>
      </c>
      <c r="AC9712">
        <v>122304.65</v>
      </c>
      <c r="AD9712">
        <v>2</v>
      </c>
      <c r="AE9712">
        <v>0</v>
      </c>
      <c r="AF9712">
        <v>0</v>
      </c>
      <c r="AG9712">
        <v>33998.699999999997</v>
      </c>
      <c r="AH9712">
        <v>0</v>
      </c>
    </row>
    <row r="9713" spans="21:34" x14ac:dyDescent="0.25">
      <c r="U9713">
        <v>9712</v>
      </c>
      <c r="V9713">
        <v>15646366</v>
      </c>
      <c r="W9713" t="s">
        <v>695</v>
      </c>
      <c r="X9713">
        <v>521</v>
      </c>
      <c r="Y9713" t="s">
        <v>378</v>
      </c>
      <c r="Z9713" t="s">
        <v>436</v>
      </c>
      <c r="AA9713">
        <v>41</v>
      </c>
      <c r="AB9713">
        <v>8</v>
      </c>
      <c r="AC9713">
        <v>120586.54</v>
      </c>
      <c r="AD9713">
        <v>1</v>
      </c>
      <c r="AE9713">
        <v>0</v>
      </c>
      <c r="AF9713">
        <v>1</v>
      </c>
      <c r="AG9713">
        <v>20491.150000000001</v>
      </c>
      <c r="AH9713">
        <v>0</v>
      </c>
    </row>
    <row r="9714" spans="21:34" x14ac:dyDescent="0.25">
      <c r="U9714">
        <v>9713</v>
      </c>
      <c r="V9714">
        <v>15701768</v>
      </c>
      <c r="W9714" t="s">
        <v>988</v>
      </c>
      <c r="X9714">
        <v>637</v>
      </c>
      <c r="Y9714" t="s">
        <v>374</v>
      </c>
      <c r="Z9714" t="s">
        <v>436</v>
      </c>
      <c r="AA9714">
        <v>32</v>
      </c>
      <c r="AB9714">
        <v>3</v>
      </c>
      <c r="AC9714">
        <v>0</v>
      </c>
      <c r="AD9714">
        <v>2</v>
      </c>
      <c r="AE9714">
        <v>1</v>
      </c>
      <c r="AF9714">
        <v>1</v>
      </c>
      <c r="AG9714">
        <v>197827.06</v>
      </c>
      <c r="AH9714">
        <v>0</v>
      </c>
    </row>
    <row r="9715" spans="21:34" x14ac:dyDescent="0.25">
      <c r="U9715">
        <v>9714</v>
      </c>
      <c r="V9715">
        <v>15623566</v>
      </c>
      <c r="W9715" t="s">
        <v>3534</v>
      </c>
      <c r="X9715">
        <v>714</v>
      </c>
      <c r="Y9715" t="s">
        <v>374</v>
      </c>
      <c r="Z9715" t="s">
        <v>436</v>
      </c>
      <c r="AA9715">
        <v>40</v>
      </c>
      <c r="AB9715">
        <v>9</v>
      </c>
      <c r="AC9715">
        <v>46520.69</v>
      </c>
      <c r="AD9715">
        <v>1</v>
      </c>
      <c r="AE9715">
        <v>1</v>
      </c>
      <c r="AF9715">
        <v>1</v>
      </c>
      <c r="AG9715">
        <v>96687.25</v>
      </c>
      <c r="AH9715">
        <v>0</v>
      </c>
    </row>
    <row r="9716" spans="21:34" x14ac:dyDescent="0.25">
      <c r="U9716">
        <v>9715</v>
      </c>
      <c r="V9716">
        <v>15681274</v>
      </c>
      <c r="W9716" t="s">
        <v>819</v>
      </c>
      <c r="X9716">
        <v>726</v>
      </c>
      <c r="Y9716" t="s">
        <v>376</v>
      </c>
      <c r="Z9716" t="s">
        <v>437</v>
      </c>
      <c r="AA9716">
        <v>56</v>
      </c>
      <c r="AB9716">
        <v>2</v>
      </c>
      <c r="AC9716">
        <v>105473.74</v>
      </c>
      <c r="AD9716">
        <v>1</v>
      </c>
      <c r="AE9716">
        <v>1</v>
      </c>
      <c r="AF9716">
        <v>1</v>
      </c>
      <c r="AG9716">
        <v>46044.7</v>
      </c>
      <c r="AH9716">
        <v>0</v>
      </c>
    </row>
    <row r="9717" spans="21:34" x14ac:dyDescent="0.25">
      <c r="U9717">
        <v>9716</v>
      </c>
      <c r="V9717">
        <v>15762573</v>
      </c>
      <c r="W9717" t="s">
        <v>1313</v>
      </c>
      <c r="X9717">
        <v>680</v>
      </c>
      <c r="Y9717" t="s">
        <v>376</v>
      </c>
      <c r="Z9717" t="s">
        <v>437</v>
      </c>
      <c r="AA9717">
        <v>34</v>
      </c>
      <c r="AB9717">
        <v>7</v>
      </c>
      <c r="AC9717">
        <v>0</v>
      </c>
      <c r="AD9717">
        <v>2</v>
      </c>
      <c r="AE9717">
        <v>1</v>
      </c>
      <c r="AF9717">
        <v>0</v>
      </c>
      <c r="AG9717">
        <v>98949.85</v>
      </c>
      <c r="AH9717">
        <v>0</v>
      </c>
    </row>
    <row r="9718" spans="21:34" x14ac:dyDescent="0.25">
      <c r="U9718">
        <v>9717</v>
      </c>
      <c r="V9718">
        <v>15706458</v>
      </c>
      <c r="W9718" t="s">
        <v>1370</v>
      </c>
      <c r="X9718">
        <v>812</v>
      </c>
      <c r="Y9718" t="s">
        <v>378</v>
      </c>
      <c r="Z9718" t="s">
        <v>436</v>
      </c>
      <c r="AA9718">
        <v>39</v>
      </c>
      <c r="AB9718">
        <v>5</v>
      </c>
      <c r="AC9718">
        <v>115730.71</v>
      </c>
      <c r="AD9718">
        <v>3</v>
      </c>
      <c r="AE9718">
        <v>1</v>
      </c>
      <c r="AF9718">
        <v>1</v>
      </c>
      <c r="AG9718">
        <v>185599.34</v>
      </c>
      <c r="AH9718">
        <v>1</v>
      </c>
    </row>
    <row r="9719" spans="21:34" x14ac:dyDescent="0.25">
      <c r="U9719">
        <v>9718</v>
      </c>
      <c r="V9719">
        <v>15654222</v>
      </c>
      <c r="W9719" t="s">
        <v>3535</v>
      </c>
      <c r="X9719">
        <v>757</v>
      </c>
      <c r="Y9719" t="s">
        <v>376</v>
      </c>
      <c r="Z9719" t="s">
        <v>436</v>
      </c>
      <c r="AA9719">
        <v>30</v>
      </c>
      <c r="AB9719">
        <v>3</v>
      </c>
      <c r="AC9719">
        <v>145396.49</v>
      </c>
      <c r="AD9719">
        <v>1</v>
      </c>
      <c r="AE9719">
        <v>0</v>
      </c>
      <c r="AF9719">
        <v>1</v>
      </c>
      <c r="AG9719">
        <v>198341.15</v>
      </c>
      <c r="AH9719">
        <v>0</v>
      </c>
    </row>
    <row r="9720" spans="21:34" x14ac:dyDescent="0.25">
      <c r="U9720">
        <v>9719</v>
      </c>
      <c r="V9720">
        <v>15704053</v>
      </c>
      <c r="W9720" t="s">
        <v>750</v>
      </c>
      <c r="X9720">
        <v>710</v>
      </c>
      <c r="Y9720" t="s">
        <v>376</v>
      </c>
      <c r="Z9720" t="s">
        <v>436</v>
      </c>
      <c r="AA9720">
        <v>62</v>
      </c>
      <c r="AB9720">
        <v>3</v>
      </c>
      <c r="AC9720">
        <v>131078.42000000001</v>
      </c>
      <c r="AD9720">
        <v>2</v>
      </c>
      <c r="AE9720">
        <v>1</v>
      </c>
      <c r="AF9720">
        <v>0</v>
      </c>
      <c r="AG9720">
        <v>119348.76</v>
      </c>
      <c r="AH9720">
        <v>1</v>
      </c>
    </row>
    <row r="9721" spans="21:34" x14ac:dyDescent="0.25">
      <c r="U9721">
        <v>9720</v>
      </c>
      <c r="V9721">
        <v>15724321</v>
      </c>
      <c r="W9721" t="s">
        <v>1299</v>
      </c>
      <c r="X9721">
        <v>516</v>
      </c>
      <c r="Y9721" t="s">
        <v>378</v>
      </c>
      <c r="Z9721" t="s">
        <v>437</v>
      </c>
      <c r="AA9721">
        <v>47</v>
      </c>
      <c r="AB9721">
        <v>9</v>
      </c>
      <c r="AC9721">
        <v>128298.74</v>
      </c>
      <c r="AD9721">
        <v>1</v>
      </c>
      <c r="AE9721">
        <v>0</v>
      </c>
      <c r="AF9721">
        <v>0</v>
      </c>
      <c r="AG9721">
        <v>149614.17000000001</v>
      </c>
      <c r="AH9721">
        <v>1</v>
      </c>
    </row>
    <row r="9722" spans="21:34" x14ac:dyDescent="0.25">
      <c r="U9722">
        <v>9721</v>
      </c>
      <c r="V9722">
        <v>15621815</v>
      </c>
      <c r="W9722" t="s">
        <v>1683</v>
      </c>
      <c r="X9722">
        <v>803</v>
      </c>
      <c r="Y9722" t="s">
        <v>374</v>
      </c>
      <c r="Z9722" t="s">
        <v>437</v>
      </c>
      <c r="AA9722">
        <v>40</v>
      </c>
      <c r="AB9722">
        <v>6</v>
      </c>
      <c r="AC9722">
        <v>165526.71</v>
      </c>
      <c r="AD9722">
        <v>1</v>
      </c>
      <c r="AE9722">
        <v>1</v>
      </c>
      <c r="AF9722">
        <v>0</v>
      </c>
      <c r="AG9722">
        <v>12328.08</v>
      </c>
      <c r="AH9722">
        <v>0</v>
      </c>
    </row>
    <row r="9723" spans="21:34" x14ac:dyDescent="0.25">
      <c r="U9723">
        <v>9722</v>
      </c>
      <c r="V9723">
        <v>15724876</v>
      </c>
      <c r="W9723" t="s">
        <v>1303</v>
      </c>
      <c r="X9723">
        <v>560</v>
      </c>
      <c r="Y9723" t="s">
        <v>374</v>
      </c>
      <c r="Z9723" t="s">
        <v>437</v>
      </c>
      <c r="AA9723">
        <v>38</v>
      </c>
      <c r="AB9723">
        <v>5</v>
      </c>
      <c r="AC9723">
        <v>83714.41</v>
      </c>
      <c r="AD9723">
        <v>1</v>
      </c>
      <c r="AE9723">
        <v>1</v>
      </c>
      <c r="AF9723">
        <v>1</v>
      </c>
      <c r="AG9723">
        <v>33245.97</v>
      </c>
      <c r="AH9723">
        <v>0</v>
      </c>
    </row>
    <row r="9724" spans="21:34" x14ac:dyDescent="0.25">
      <c r="U9724">
        <v>9723</v>
      </c>
      <c r="V9724">
        <v>15696588</v>
      </c>
      <c r="W9724" t="s">
        <v>931</v>
      </c>
      <c r="X9724">
        <v>679</v>
      </c>
      <c r="Y9724" t="s">
        <v>374</v>
      </c>
      <c r="Z9724" t="s">
        <v>437</v>
      </c>
      <c r="AA9724">
        <v>36</v>
      </c>
      <c r="AB9724">
        <v>3</v>
      </c>
      <c r="AC9724">
        <v>0</v>
      </c>
      <c r="AD9724">
        <v>2</v>
      </c>
      <c r="AE9724">
        <v>1</v>
      </c>
      <c r="AF9724">
        <v>1</v>
      </c>
      <c r="AG9724">
        <v>2243.41</v>
      </c>
      <c r="AH9724">
        <v>0</v>
      </c>
    </row>
    <row r="9725" spans="21:34" x14ac:dyDescent="0.25">
      <c r="U9725">
        <v>9724</v>
      </c>
      <c r="V9725">
        <v>15612832</v>
      </c>
      <c r="W9725" t="s">
        <v>1417</v>
      </c>
      <c r="X9725">
        <v>526</v>
      </c>
      <c r="Y9725" t="s">
        <v>374</v>
      </c>
      <c r="Z9725" t="s">
        <v>436</v>
      </c>
      <c r="AA9725">
        <v>32</v>
      </c>
      <c r="AB9725">
        <v>7</v>
      </c>
      <c r="AC9725">
        <v>125540.05</v>
      </c>
      <c r="AD9725">
        <v>1</v>
      </c>
      <c r="AE9725">
        <v>0</v>
      </c>
      <c r="AF9725">
        <v>0</v>
      </c>
      <c r="AG9725">
        <v>86786.41</v>
      </c>
      <c r="AH9725">
        <v>0</v>
      </c>
    </row>
    <row r="9726" spans="21:34" x14ac:dyDescent="0.25">
      <c r="U9726">
        <v>9725</v>
      </c>
      <c r="V9726">
        <v>15804295</v>
      </c>
      <c r="W9726" t="s">
        <v>802</v>
      </c>
      <c r="X9726">
        <v>485</v>
      </c>
      <c r="Y9726" t="s">
        <v>374</v>
      </c>
      <c r="Z9726" t="s">
        <v>436</v>
      </c>
      <c r="AA9726">
        <v>41</v>
      </c>
      <c r="AB9726">
        <v>2</v>
      </c>
      <c r="AC9726">
        <v>100254.76</v>
      </c>
      <c r="AD9726">
        <v>2</v>
      </c>
      <c r="AE9726">
        <v>1</v>
      </c>
      <c r="AF9726">
        <v>1</v>
      </c>
      <c r="AG9726">
        <v>12706.67</v>
      </c>
      <c r="AH9726">
        <v>0</v>
      </c>
    </row>
    <row r="9727" spans="21:34" x14ac:dyDescent="0.25">
      <c r="U9727">
        <v>9726</v>
      </c>
      <c r="V9727">
        <v>15712536</v>
      </c>
      <c r="W9727" t="s">
        <v>1127</v>
      </c>
      <c r="X9727">
        <v>625</v>
      </c>
      <c r="Y9727" t="s">
        <v>374</v>
      </c>
      <c r="Z9727" t="s">
        <v>437</v>
      </c>
      <c r="AA9727">
        <v>36</v>
      </c>
      <c r="AB9727">
        <v>3</v>
      </c>
      <c r="AC9727">
        <v>0</v>
      </c>
      <c r="AD9727">
        <v>2</v>
      </c>
      <c r="AE9727">
        <v>1</v>
      </c>
      <c r="AF9727">
        <v>0</v>
      </c>
      <c r="AG9727">
        <v>41295.1</v>
      </c>
      <c r="AH9727">
        <v>1</v>
      </c>
    </row>
    <row r="9728" spans="21:34" x14ac:dyDescent="0.25">
      <c r="U9728">
        <v>9727</v>
      </c>
      <c r="V9728">
        <v>15662494</v>
      </c>
      <c r="W9728" t="s">
        <v>1672</v>
      </c>
      <c r="X9728">
        <v>773</v>
      </c>
      <c r="Y9728" t="s">
        <v>376</v>
      </c>
      <c r="Z9728" t="s">
        <v>436</v>
      </c>
      <c r="AA9728">
        <v>43</v>
      </c>
      <c r="AB9728">
        <v>7</v>
      </c>
      <c r="AC9728">
        <v>138150.57</v>
      </c>
      <c r="AD9728">
        <v>1</v>
      </c>
      <c r="AE9728">
        <v>1</v>
      </c>
      <c r="AF9728">
        <v>1</v>
      </c>
      <c r="AG9728">
        <v>177357.16</v>
      </c>
      <c r="AH9728">
        <v>0</v>
      </c>
    </row>
    <row r="9729" spans="21:34" x14ac:dyDescent="0.25">
      <c r="U9729">
        <v>9728</v>
      </c>
      <c r="V9729">
        <v>15807728</v>
      </c>
      <c r="W9729" t="s">
        <v>1525</v>
      </c>
      <c r="X9729">
        <v>530</v>
      </c>
      <c r="Y9729" t="s">
        <v>374</v>
      </c>
      <c r="Z9729" t="s">
        <v>437</v>
      </c>
      <c r="AA9729">
        <v>45</v>
      </c>
      <c r="AB9729">
        <v>1</v>
      </c>
      <c r="AC9729">
        <v>0</v>
      </c>
      <c r="AD9729">
        <v>1</v>
      </c>
      <c r="AE9729">
        <v>0</v>
      </c>
      <c r="AF9729">
        <v>1</v>
      </c>
      <c r="AG9729">
        <v>190663.89</v>
      </c>
      <c r="AH9729">
        <v>1</v>
      </c>
    </row>
    <row r="9730" spans="21:34" x14ac:dyDescent="0.25">
      <c r="U9730">
        <v>9729</v>
      </c>
      <c r="V9730">
        <v>15764916</v>
      </c>
      <c r="W9730" t="s">
        <v>731</v>
      </c>
      <c r="X9730">
        <v>616</v>
      </c>
      <c r="Y9730" t="s">
        <v>378</v>
      </c>
      <c r="Z9730" t="s">
        <v>437</v>
      </c>
      <c r="AA9730">
        <v>43</v>
      </c>
      <c r="AB9730">
        <v>7</v>
      </c>
      <c r="AC9730">
        <v>95984.21</v>
      </c>
      <c r="AD9730">
        <v>1</v>
      </c>
      <c r="AE9730">
        <v>0</v>
      </c>
      <c r="AF9730">
        <v>1</v>
      </c>
      <c r="AG9730">
        <v>115262.54</v>
      </c>
      <c r="AH9730">
        <v>1</v>
      </c>
    </row>
    <row r="9731" spans="21:34" x14ac:dyDescent="0.25">
      <c r="U9731">
        <v>9730</v>
      </c>
      <c r="V9731">
        <v>15615330</v>
      </c>
      <c r="W9731" t="s">
        <v>1816</v>
      </c>
      <c r="X9731">
        <v>651</v>
      </c>
      <c r="Y9731" t="s">
        <v>374</v>
      </c>
      <c r="Z9731" t="s">
        <v>436</v>
      </c>
      <c r="AA9731">
        <v>23</v>
      </c>
      <c r="AB9731">
        <v>10</v>
      </c>
      <c r="AC9731">
        <v>0</v>
      </c>
      <c r="AD9731">
        <v>2</v>
      </c>
      <c r="AE9731">
        <v>1</v>
      </c>
      <c r="AF9731">
        <v>1</v>
      </c>
      <c r="AG9731">
        <v>170099.23</v>
      </c>
      <c r="AH9731">
        <v>0</v>
      </c>
    </row>
    <row r="9732" spans="21:34" x14ac:dyDescent="0.25">
      <c r="U9732">
        <v>9731</v>
      </c>
      <c r="V9732">
        <v>15638487</v>
      </c>
      <c r="W9732" t="s">
        <v>1314</v>
      </c>
      <c r="X9732">
        <v>586</v>
      </c>
      <c r="Y9732" t="s">
        <v>378</v>
      </c>
      <c r="Z9732" t="s">
        <v>436</v>
      </c>
      <c r="AA9732">
        <v>38</v>
      </c>
      <c r="AB9732">
        <v>2</v>
      </c>
      <c r="AC9732">
        <v>136858.42000000001</v>
      </c>
      <c r="AD9732">
        <v>1</v>
      </c>
      <c r="AE9732">
        <v>0</v>
      </c>
      <c r="AF9732">
        <v>1</v>
      </c>
      <c r="AG9732">
        <v>189143.94</v>
      </c>
      <c r="AH9732">
        <v>0</v>
      </c>
    </row>
    <row r="9733" spans="21:34" x14ac:dyDescent="0.25">
      <c r="U9733">
        <v>9732</v>
      </c>
      <c r="V9733">
        <v>15627859</v>
      </c>
      <c r="W9733" t="s">
        <v>2136</v>
      </c>
      <c r="X9733">
        <v>607</v>
      </c>
      <c r="Y9733" t="s">
        <v>378</v>
      </c>
      <c r="Z9733" t="s">
        <v>436</v>
      </c>
      <c r="AA9733">
        <v>29</v>
      </c>
      <c r="AB9733">
        <v>7</v>
      </c>
      <c r="AC9733">
        <v>102609</v>
      </c>
      <c r="AD9733">
        <v>1</v>
      </c>
      <c r="AE9733">
        <v>1</v>
      </c>
      <c r="AF9733">
        <v>0</v>
      </c>
      <c r="AG9733">
        <v>163257.44</v>
      </c>
      <c r="AH9733">
        <v>0</v>
      </c>
    </row>
    <row r="9734" spans="21:34" x14ac:dyDescent="0.25">
      <c r="U9734">
        <v>9733</v>
      </c>
      <c r="V9734">
        <v>15622192</v>
      </c>
      <c r="W9734" t="s">
        <v>670</v>
      </c>
      <c r="X9734">
        <v>724</v>
      </c>
      <c r="Y9734" t="s">
        <v>376</v>
      </c>
      <c r="Z9734" t="s">
        <v>436</v>
      </c>
      <c r="AA9734">
        <v>39</v>
      </c>
      <c r="AB9734">
        <v>3</v>
      </c>
      <c r="AC9734">
        <v>0</v>
      </c>
      <c r="AD9734">
        <v>2</v>
      </c>
      <c r="AE9734">
        <v>0</v>
      </c>
      <c r="AF9734">
        <v>1</v>
      </c>
      <c r="AG9734">
        <v>95562.81</v>
      </c>
      <c r="AH9734">
        <v>0</v>
      </c>
    </row>
    <row r="9735" spans="21:34" x14ac:dyDescent="0.25">
      <c r="U9735">
        <v>9734</v>
      </c>
      <c r="V9735">
        <v>15789413</v>
      </c>
      <c r="W9735" t="s">
        <v>2828</v>
      </c>
      <c r="X9735">
        <v>733</v>
      </c>
      <c r="Y9735" t="s">
        <v>374</v>
      </c>
      <c r="Z9735" t="s">
        <v>436</v>
      </c>
      <c r="AA9735">
        <v>64</v>
      </c>
      <c r="AB9735">
        <v>3</v>
      </c>
      <c r="AC9735">
        <v>0</v>
      </c>
      <c r="AD9735">
        <v>2</v>
      </c>
      <c r="AE9735">
        <v>1</v>
      </c>
      <c r="AF9735">
        <v>1</v>
      </c>
      <c r="AG9735">
        <v>75272.63</v>
      </c>
      <c r="AH9735">
        <v>0</v>
      </c>
    </row>
    <row r="9736" spans="21:34" x14ac:dyDescent="0.25">
      <c r="U9736">
        <v>9735</v>
      </c>
      <c r="V9736">
        <v>15583221</v>
      </c>
      <c r="W9736" t="s">
        <v>2116</v>
      </c>
      <c r="X9736">
        <v>667</v>
      </c>
      <c r="Y9736" t="s">
        <v>378</v>
      </c>
      <c r="Z9736" t="s">
        <v>436</v>
      </c>
      <c r="AA9736">
        <v>70</v>
      </c>
      <c r="AB9736">
        <v>3</v>
      </c>
      <c r="AC9736">
        <v>77356.92</v>
      </c>
      <c r="AD9736">
        <v>2</v>
      </c>
      <c r="AE9736">
        <v>1</v>
      </c>
      <c r="AF9736">
        <v>1</v>
      </c>
      <c r="AG9736">
        <v>20881.96</v>
      </c>
      <c r="AH9736">
        <v>0</v>
      </c>
    </row>
    <row r="9737" spans="21:34" x14ac:dyDescent="0.25">
      <c r="U9737">
        <v>9736</v>
      </c>
      <c r="V9737">
        <v>15768495</v>
      </c>
      <c r="W9737" t="s">
        <v>2577</v>
      </c>
      <c r="X9737">
        <v>700</v>
      </c>
      <c r="Y9737" t="s">
        <v>374</v>
      </c>
      <c r="Z9737" t="s">
        <v>437</v>
      </c>
      <c r="AA9737">
        <v>32</v>
      </c>
      <c r="AB9737">
        <v>8</v>
      </c>
      <c r="AC9737">
        <v>110923.15</v>
      </c>
      <c r="AD9737">
        <v>2</v>
      </c>
      <c r="AE9737">
        <v>1</v>
      </c>
      <c r="AF9737">
        <v>1</v>
      </c>
      <c r="AG9737">
        <v>161845.81</v>
      </c>
      <c r="AH9737">
        <v>1</v>
      </c>
    </row>
    <row r="9738" spans="21:34" x14ac:dyDescent="0.25">
      <c r="U9738">
        <v>9737</v>
      </c>
      <c r="V9738">
        <v>15644103</v>
      </c>
      <c r="W9738" t="s">
        <v>3536</v>
      </c>
      <c r="X9738">
        <v>659</v>
      </c>
      <c r="Y9738" t="s">
        <v>376</v>
      </c>
      <c r="Z9738" t="s">
        <v>436</v>
      </c>
      <c r="AA9738">
        <v>78</v>
      </c>
      <c r="AB9738">
        <v>2</v>
      </c>
      <c r="AC9738">
        <v>151675.65</v>
      </c>
      <c r="AD9738">
        <v>1</v>
      </c>
      <c r="AE9738">
        <v>0</v>
      </c>
      <c r="AF9738">
        <v>1</v>
      </c>
      <c r="AG9738">
        <v>49978.67</v>
      </c>
      <c r="AH9738">
        <v>0</v>
      </c>
    </row>
    <row r="9739" spans="21:34" x14ac:dyDescent="0.25">
      <c r="U9739">
        <v>9738</v>
      </c>
      <c r="V9739">
        <v>15741197</v>
      </c>
      <c r="W9739" t="s">
        <v>3537</v>
      </c>
      <c r="X9739">
        <v>710</v>
      </c>
      <c r="Y9739" t="s">
        <v>376</v>
      </c>
      <c r="Z9739" t="s">
        <v>436</v>
      </c>
      <c r="AA9739">
        <v>22</v>
      </c>
      <c r="AB9739">
        <v>8</v>
      </c>
      <c r="AC9739">
        <v>0</v>
      </c>
      <c r="AD9739">
        <v>3</v>
      </c>
      <c r="AE9739">
        <v>1</v>
      </c>
      <c r="AF9739">
        <v>0</v>
      </c>
      <c r="AG9739">
        <v>107292.91</v>
      </c>
      <c r="AH9739">
        <v>0</v>
      </c>
    </row>
    <row r="9740" spans="21:34" x14ac:dyDescent="0.25">
      <c r="U9740">
        <v>9739</v>
      </c>
      <c r="V9740">
        <v>15664547</v>
      </c>
      <c r="W9740" t="s">
        <v>975</v>
      </c>
      <c r="X9740">
        <v>760</v>
      </c>
      <c r="Y9740" t="s">
        <v>374</v>
      </c>
      <c r="Z9740" t="s">
        <v>436</v>
      </c>
      <c r="AA9740">
        <v>37</v>
      </c>
      <c r="AB9740">
        <v>7</v>
      </c>
      <c r="AC9740">
        <v>0</v>
      </c>
      <c r="AD9740">
        <v>1</v>
      </c>
      <c r="AE9740">
        <v>0</v>
      </c>
      <c r="AF9740">
        <v>0</v>
      </c>
      <c r="AG9740">
        <v>32863.24</v>
      </c>
      <c r="AH9740">
        <v>1</v>
      </c>
    </row>
    <row r="9741" spans="21:34" x14ac:dyDescent="0.25">
      <c r="U9741">
        <v>9740</v>
      </c>
      <c r="V9741">
        <v>15797293</v>
      </c>
      <c r="W9741" t="s">
        <v>1058</v>
      </c>
      <c r="X9741">
        <v>677</v>
      </c>
      <c r="Y9741" t="s">
        <v>374</v>
      </c>
      <c r="Z9741" t="s">
        <v>437</v>
      </c>
      <c r="AA9741">
        <v>25</v>
      </c>
      <c r="AB9741">
        <v>3</v>
      </c>
      <c r="AC9741">
        <v>0</v>
      </c>
      <c r="AD9741">
        <v>2</v>
      </c>
      <c r="AE9741">
        <v>1</v>
      </c>
      <c r="AF9741">
        <v>0</v>
      </c>
      <c r="AG9741">
        <v>179608.95999999999</v>
      </c>
      <c r="AH9741">
        <v>0</v>
      </c>
    </row>
    <row r="9742" spans="21:34" x14ac:dyDescent="0.25">
      <c r="U9742">
        <v>9741</v>
      </c>
      <c r="V9742">
        <v>15572021</v>
      </c>
      <c r="W9742" t="s">
        <v>1107</v>
      </c>
      <c r="X9742">
        <v>798</v>
      </c>
      <c r="Y9742" t="s">
        <v>378</v>
      </c>
      <c r="Z9742" t="s">
        <v>437</v>
      </c>
      <c r="AA9742">
        <v>29</v>
      </c>
      <c r="AB9742">
        <v>8</v>
      </c>
      <c r="AC9742">
        <v>80204.11</v>
      </c>
      <c r="AD9742">
        <v>2</v>
      </c>
      <c r="AE9742">
        <v>1</v>
      </c>
      <c r="AF9742">
        <v>0</v>
      </c>
      <c r="AG9742">
        <v>70223.22</v>
      </c>
      <c r="AH9742">
        <v>0</v>
      </c>
    </row>
    <row r="9743" spans="21:34" x14ac:dyDescent="0.25">
      <c r="U9743">
        <v>9742</v>
      </c>
      <c r="V9743">
        <v>15637461</v>
      </c>
      <c r="W9743" t="s">
        <v>1087</v>
      </c>
      <c r="X9743">
        <v>758</v>
      </c>
      <c r="Y9743" t="s">
        <v>374</v>
      </c>
      <c r="Z9743" t="s">
        <v>436</v>
      </c>
      <c r="AA9743">
        <v>35</v>
      </c>
      <c r="AB9743">
        <v>7</v>
      </c>
      <c r="AC9743">
        <v>0</v>
      </c>
      <c r="AD9743">
        <v>2</v>
      </c>
      <c r="AE9743">
        <v>1</v>
      </c>
      <c r="AF9743">
        <v>0</v>
      </c>
      <c r="AG9743">
        <v>77951.839999999997</v>
      </c>
      <c r="AH9743">
        <v>0</v>
      </c>
    </row>
    <row r="9744" spans="21:34" x14ac:dyDescent="0.25">
      <c r="U9744">
        <v>9743</v>
      </c>
      <c r="V9744">
        <v>15620577</v>
      </c>
      <c r="W9744" t="s">
        <v>803</v>
      </c>
      <c r="X9744">
        <v>715</v>
      </c>
      <c r="Y9744" t="s">
        <v>374</v>
      </c>
      <c r="Z9744" t="s">
        <v>436</v>
      </c>
      <c r="AA9744">
        <v>45</v>
      </c>
      <c r="AB9744">
        <v>4</v>
      </c>
      <c r="AC9744">
        <v>0</v>
      </c>
      <c r="AD9744">
        <v>2</v>
      </c>
      <c r="AE9744">
        <v>1</v>
      </c>
      <c r="AF9744">
        <v>1</v>
      </c>
      <c r="AG9744">
        <v>55043.93</v>
      </c>
      <c r="AH9744">
        <v>0</v>
      </c>
    </row>
    <row r="9745" spans="21:34" x14ac:dyDescent="0.25">
      <c r="U9745">
        <v>9744</v>
      </c>
      <c r="V9745">
        <v>15609643</v>
      </c>
      <c r="W9745" t="s">
        <v>3363</v>
      </c>
      <c r="X9745">
        <v>752</v>
      </c>
      <c r="Y9745" t="s">
        <v>378</v>
      </c>
      <c r="Z9745" t="s">
        <v>436</v>
      </c>
      <c r="AA9745">
        <v>32</v>
      </c>
      <c r="AB9745">
        <v>9</v>
      </c>
      <c r="AC9745">
        <v>115587.49</v>
      </c>
      <c r="AD9745">
        <v>2</v>
      </c>
      <c r="AE9745">
        <v>0</v>
      </c>
      <c r="AF9745">
        <v>1</v>
      </c>
      <c r="AG9745">
        <v>101677.46</v>
      </c>
      <c r="AH9745">
        <v>0</v>
      </c>
    </row>
    <row r="9746" spans="21:34" x14ac:dyDescent="0.25">
      <c r="U9746">
        <v>9745</v>
      </c>
      <c r="V9746">
        <v>15785358</v>
      </c>
      <c r="W9746" t="s">
        <v>3538</v>
      </c>
      <c r="X9746">
        <v>586</v>
      </c>
      <c r="Y9746" t="s">
        <v>378</v>
      </c>
      <c r="Z9746" t="s">
        <v>436</v>
      </c>
      <c r="AA9746">
        <v>46</v>
      </c>
      <c r="AB9746">
        <v>8</v>
      </c>
      <c r="AC9746">
        <v>106968.96000000001</v>
      </c>
      <c r="AD9746">
        <v>1</v>
      </c>
      <c r="AE9746">
        <v>1</v>
      </c>
      <c r="AF9746">
        <v>1</v>
      </c>
      <c r="AG9746">
        <v>79366.98</v>
      </c>
      <c r="AH9746">
        <v>1</v>
      </c>
    </row>
    <row r="9747" spans="21:34" x14ac:dyDescent="0.25">
      <c r="U9747">
        <v>9746</v>
      </c>
      <c r="V9747">
        <v>15603883</v>
      </c>
      <c r="W9747" t="s">
        <v>1356</v>
      </c>
      <c r="X9747">
        <v>818</v>
      </c>
      <c r="Y9747" t="s">
        <v>374</v>
      </c>
      <c r="Z9747" t="s">
        <v>436</v>
      </c>
      <c r="AA9747">
        <v>36</v>
      </c>
      <c r="AB9747">
        <v>4</v>
      </c>
      <c r="AC9747">
        <v>0</v>
      </c>
      <c r="AD9747">
        <v>2</v>
      </c>
      <c r="AE9747">
        <v>1</v>
      </c>
      <c r="AF9747">
        <v>1</v>
      </c>
      <c r="AG9747">
        <v>8037.03</v>
      </c>
      <c r="AH9747">
        <v>0</v>
      </c>
    </row>
    <row r="9748" spans="21:34" x14ac:dyDescent="0.25">
      <c r="U9748">
        <v>9747</v>
      </c>
      <c r="V9748">
        <v>15782550</v>
      </c>
      <c r="W9748" t="s">
        <v>774</v>
      </c>
      <c r="X9748">
        <v>490</v>
      </c>
      <c r="Y9748" t="s">
        <v>378</v>
      </c>
      <c r="Z9748" t="s">
        <v>437</v>
      </c>
      <c r="AA9748">
        <v>41</v>
      </c>
      <c r="AB9748">
        <v>0</v>
      </c>
      <c r="AC9748">
        <v>139659.04</v>
      </c>
      <c r="AD9748">
        <v>1</v>
      </c>
      <c r="AE9748">
        <v>1</v>
      </c>
      <c r="AF9748">
        <v>1</v>
      </c>
      <c r="AG9748">
        <v>176254.12</v>
      </c>
      <c r="AH9748">
        <v>0</v>
      </c>
    </row>
    <row r="9749" spans="21:34" x14ac:dyDescent="0.25">
      <c r="U9749">
        <v>9748</v>
      </c>
      <c r="V9749">
        <v>15775761</v>
      </c>
      <c r="W9749" t="s">
        <v>2572</v>
      </c>
      <c r="X9749">
        <v>610</v>
      </c>
      <c r="Y9749" t="s">
        <v>378</v>
      </c>
      <c r="Z9749" t="s">
        <v>437</v>
      </c>
      <c r="AA9749">
        <v>69</v>
      </c>
      <c r="AB9749">
        <v>5</v>
      </c>
      <c r="AC9749">
        <v>86038.21</v>
      </c>
      <c r="AD9749">
        <v>3</v>
      </c>
      <c r="AE9749">
        <v>0</v>
      </c>
      <c r="AF9749">
        <v>0</v>
      </c>
      <c r="AG9749">
        <v>192743.06</v>
      </c>
      <c r="AH9749">
        <v>1</v>
      </c>
    </row>
    <row r="9750" spans="21:34" x14ac:dyDescent="0.25">
      <c r="U9750">
        <v>9749</v>
      </c>
      <c r="V9750">
        <v>15680201</v>
      </c>
      <c r="W9750" t="s">
        <v>1158</v>
      </c>
      <c r="X9750">
        <v>627</v>
      </c>
      <c r="Y9750" t="s">
        <v>378</v>
      </c>
      <c r="Z9750" t="s">
        <v>436</v>
      </c>
      <c r="AA9750">
        <v>24</v>
      </c>
      <c r="AB9750">
        <v>5</v>
      </c>
      <c r="AC9750">
        <v>102773.2</v>
      </c>
      <c r="AD9750">
        <v>2</v>
      </c>
      <c r="AE9750">
        <v>1</v>
      </c>
      <c r="AF9750">
        <v>0</v>
      </c>
      <c r="AG9750">
        <v>56793.02</v>
      </c>
      <c r="AH9750">
        <v>1</v>
      </c>
    </row>
    <row r="9751" spans="21:34" x14ac:dyDescent="0.25">
      <c r="U9751">
        <v>9750</v>
      </c>
      <c r="V9751">
        <v>15767594</v>
      </c>
      <c r="W9751" t="s">
        <v>1237</v>
      </c>
      <c r="X9751">
        <v>533</v>
      </c>
      <c r="Y9751" t="s">
        <v>374</v>
      </c>
      <c r="Z9751" t="s">
        <v>437</v>
      </c>
      <c r="AA9751">
        <v>35</v>
      </c>
      <c r="AB9751">
        <v>8</v>
      </c>
      <c r="AC9751">
        <v>0</v>
      </c>
      <c r="AD9751">
        <v>2</v>
      </c>
      <c r="AE9751">
        <v>1</v>
      </c>
      <c r="AF9751">
        <v>1</v>
      </c>
      <c r="AG9751">
        <v>187900.12</v>
      </c>
      <c r="AH9751">
        <v>0</v>
      </c>
    </row>
    <row r="9752" spans="21:34" x14ac:dyDescent="0.25">
      <c r="U9752">
        <v>9751</v>
      </c>
      <c r="V9752">
        <v>15591985</v>
      </c>
      <c r="W9752" t="s">
        <v>1475</v>
      </c>
      <c r="X9752">
        <v>708</v>
      </c>
      <c r="Y9752" t="s">
        <v>374</v>
      </c>
      <c r="Z9752" t="s">
        <v>437</v>
      </c>
      <c r="AA9752">
        <v>51</v>
      </c>
      <c r="AB9752">
        <v>8</v>
      </c>
      <c r="AC9752">
        <v>70754.179999999993</v>
      </c>
      <c r="AD9752">
        <v>1</v>
      </c>
      <c r="AE9752">
        <v>1</v>
      </c>
      <c r="AF9752">
        <v>1</v>
      </c>
      <c r="AG9752">
        <v>92920.04</v>
      </c>
      <c r="AH9752">
        <v>1</v>
      </c>
    </row>
    <row r="9753" spans="21:34" x14ac:dyDescent="0.25">
      <c r="U9753">
        <v>9752</v>
      </c>
      <c r="V9753">
        <v>15789339</v>
      </c>
      <c r="W9753" t="s">
        <v>668</v>
      </c>
      <c r="X9753">
        <v>681</v>
      </c>
      <c r="Y9753" t="s">
        <v>374</v>
      </c>
      <c r="Z9753" t="s">
        <v>436</v>
      </c>
      <c r="AA9753">
        <v>59</v>
      </c>
      <c r="AB9753">
        <v>4</v>
      </c>
      <c r="AC9753">
        <v>122781.51</v>
      </c>
      <c r="AD9753">
        <v>1</v>
      </c>
      <c r="AE9753">
        <v>0</v>
      </c>
      <c r="AF9753">
        <v>1</v>
      </c>
      <c r="AG9753">
        <v>140166.95000000001</v>
      </c>
      <c r="AH9753">
        <v>0</v>
      </c>
    </row>
    <row r="9754" spans="21:34" x14ac:dyDescent="0.25">
      <c r="U9754">
        <v>9753</v>
      </c>
      <c r="V9754">
        <v>15781530</v>
      </c>
      <c r="W9754" t="s">
        <v>938</v>
      </c>
      <c r="X9754">
        <v>690</v>
      </c>
      <c r="Y9754" t="s">
        <v>374</v>
      </c>
      <c r="Z9754" t="s">
        <v>436</v>
      </c>
      <c r="AA9754">
        <v>21</v>
      </c>
      <c r="AB9754">
        <v>8</v>
      </c>
      <c r="AC9754">
        <v>0</v>
      </c>
      <c r="AD9754">
        <v>2</v>
      </c>
      <c r="AE9754">
        <v>1</v>
      </c>
      <c r="AF9754">
        <v>1</v>
      </c>
      <c r="AG9754">
        <v>155782.89000000001</v>
      </c>
      <c r="AH9754">
        <v>0</v>
      </c>
    </row>
    <row r="9755" spans="21:34" x14ac:dyDescent="0.25">
      <c r="U9755">
        <v>9754</v>
      </c>
      <c r="V9755">
        <v>15705174</v>
      </c>
      <c r="W9755" t="s">
        <v>2338</v>
      </c>
      <c r="X9755">
        <v>656</v>
      </c>
      <c r="Y9755" t="s">
        <v>378</v>
      </c>
      <c r="Z9755" t="s">
        <v>436</v>
      </c>
      <c r="AA9755">
        <v>68</v>
      </c>
      <c r="AB9755">
        <v>7</v>
      </c>
      <c r="AC9755">
        <v>153545.10999999999</v>
      </c>
      <c r="AD9755">
        <v>1</v>
      </c>
      <c r="AE9755">
        <v>1</v>
      </c>
      <c r="AF9755">
        <v>1</v>
      </c>
      <c r="AG9755">
        <v>186574.68</v>
      </c>
      <c r="AH9755">
        <v>0</v>
      </c>
    </row>
    <row r="9756" spans="21:34" x14ac:dyDescent="0.25">
      <c r="U9756">
        <v>9755</v>
      </c>
      <c r="V9756">
        <v>15572114</v>
      </c>
      <c r="W9756" t="s">
        <v>845</v>
      </c>
      <c r="X9756">
        <v>673</v>
      </c>
      <c r="Y9756" t="s">
        <v>376</v>
      </c>
      <c r="Z9756" t="s">
        <v>436</v>
      </c>
      <c r="AA9756">
        <v>40</v>
      </c>
      <c r="AB9756">
        <v>1</v>
      </c>
      <c r="AC9756">
        <v>121629.22</v>
      </c>
      <c r="AD9756">
        <v>1</v>
      </c>
      <c r="AE9756">
        <v>1</v>
      </c>
      <c r="AF9756">
        <v>1</v>
      </c>
      <c r="AG9756">
        <v>3258.6</v>
      </c>
      <c r="AH9756">
        <v>0</v>
      </c>
    </row>
    <row r="9757" spans="21:34" x14ac:dyDescent="0.25">
      <c r="U9757">
        <v>9756</v>
      </c>
      <c r="V9757">
        <v>15804009</v>
      </c>
      <c r="W9757" t="s">
        <v>1526</v>
      </c>
      <c r="X9757">
        <v>806</v>
      </c>
      <c r="Y9757" t="s">
        <v>378</v>
      </c>
      <c r="Z9757" t="s">
        <v>436</v>
      </c>
      <c r="AA9757">
        <v>36</v>
      </c>
      <c r="AB9757">
        <v>8</v>
      </c>
      <c r="AC9757">
        <v>167983.17</v>
      </c>
      <c r="AD9757">
        <v>2</v>
      </c>
      <c r="AE9757">
        <v>1</v>
      </c>
      <c r="AF9757">
        <v>1</v>
      </c>
      <c r="AG9757">
        <v>106714.28</v>
      </c>
      <c r="AH9757">
        <v>0</v>
      </c>
    </row>
    <row r="9758" spans="21:34" x14ac:dyDescent="0.25">
      <c r="U9758">
        <v>9757</v>
      </c>
      <c r="V9758">
        <v>15662698</v>
      </c>
      <c r="W9758" t="s">
        <v>755</v>
      </c>
      <c r="X9758">
        <v>648</v>
      </c>
      <c r="Y9758" t="s">
        <v>376</v>
      </c>
      <c r="Z9758" t="s">
        <v>437</v>
      </c>
      <c r="AA9758">
        <v>43</v>
      </c>
      <c r="AB9758">
        <v>7</v>
      </c>
      <c r="AC9758">
        <v>81153.820000000007</v>
      </c>
      <c r="AD9758">
        <v>1</v>
      </c>
      <c r="AE9758">
        <v>1</v>
      </c>
      <c r="AF9758">
        <v>1</v>
      </c>
      <c r="AG9758">
        <v>144532.85</v>
      </c>
      <c r="AH9758">
        <v>1</v>
      </c>
    </row>
    <row r="9759" spans="21:34" x14ac:dyDescent="0.25">
      <c r="U9759">
        <v>9758</v>
      </c>
      <c r="V9759">
        <v>15696047</v>
      </c>
      <c r="W9759" t="s">
        <v>2500</v>
      </c>
      <c r="X9759">
        <v>501</v>
      </c>
      <c r="Y9759" t="s">
        <v>374</v>
      </c>
      <c r="Z9759" t="s">
        <v>436</v>
      </c>
      <c r="AA9759">
        <v>35</v>
      </c>
      <c r="AB9759">
        <v>6</v>
      </c>
      <c r="AC9759">
        <v>99760.84</v>
      </c>
      <c r="AD9759">
        <v>1</v>
      </c>
      <c r="AE9759">
        <v>1</v>
      </c>
      <c r="AF9759">
        <v>1</v>
      </c>
      <c r="AG9759">
        <v>13591.52</v>
      </c>
      <c r="AH9759">
        <v>0</v>
      </c>
    </row>
    <row r="9760" spans="21:34" x14ac:dyDescent="0.25">
      <c r="U9760">
        <v>9759</v>
      </c>
      <c r="V9760">
        <v>15701160</v>
      </c>
      <c r="W9760" t="s">
        <v>1237</v>
      </c>
      <c r="X9760">
        <v>556</v>
      </c>
      <c r="Y9760" t="s">
        <v>378</v>
      </c>
      <c r="Z9760" t="s">
        <v>437</v>
      </c>
      <c r="AA9760">
        <v>43</v>
      </c>
      <c r="AB9760">
        <v>4</v>
      </c>
      <c r="AC9760">
        <v>125890.72</v>
      </c>
      <c r="AD9760">
        <v>1</v>
      </c>
      <c r="AE9760">
        <v>1</v>
      </c>
      <c r="AF9760">
        <v>1</v>
      </c>
      <c r="AG9760">
        <v>74854.97</v>
      </c>
      <c r="AH9760">
        <v>0</v>
      </c>
    </row>
    <row r="9761" spans="21:34" x14ac:dyDescent="0.25">
      <c r="U9761">
        <v>9760</v>
      </c>
      <c r="V9761">
        <v>15790093</v>
      </c>
      <c r="W9761" t="s">
        <v>3539</v>
      </c>
      <c r="X9761">
        <v>627</v>
      </c>
      <c r="Y9761" t="s">
        <v>374</v>
      </c>
      <c r="Z9761" t="s">
        <v>437</v>
      </c>
      <c r="AA9761">
        <v>27</v>
      </c>
      <c r="AB9761">
        <v>2</v>
      </c>
      <c r="AC9761">
        <v>0</v>
      </c>
      <c r="AD9761">
        <v>2</v>
      </c>
      <c r="AE9761">
        <v>1</v>
      </c>
      <c r="AF9761">
        <v>0</v>
      </c>
      <c r="AG9761">
        <v>125451.01</v>
      </c>
      <c r="AH9761">
        <v>0</v>
      </c>
    </row>
    <row r="9762" spans="21:34" x14ac:dyDescent="0.25">
      <c r="U9762">
        <v>9761</v>
      </c>
      <c r="V9762">
        <v>15632143</v>
      </c>
      <c r="W9762" t="s">
        <v>931</v>
      </c>
      <c r="X9762">
        <v>652</v>
      </c>
      <c r="Y9762" t="s">
        <v>374</v>
      </c>
      <c r="Z9762" t="s">
        <v>436</v>
      </c>
      <c r="AA9762">
        <v>31</v>
      </c>
      <c r="AB9762">
        <v>2</v>
      </c>
      <c r="AC9762">
        <v>119148.55</v>
      </c>
      <c r="AD9762">
        <v>1</v>
      </c>
      <c r="AE9762">
        <v>0</v>
      </c>
      <c r="AF9762">
        <v>0</v>
      </c>
      <c r="AG9762">
        <v>149740.22</v>
      </c>
      <c r="AH9762">
        <v>0</v>
      </c>
    </row>
    <row r="9763" spans="21:34" x14ac:dyDescent="0.25">
      <c r="U9763">
        <v>9762</v>
      </c>
      <c r="V9763">
        <v>15736778</v>
      </c>
      <c r="W9763" t="s">
        <v>2300</v>
      </c>
      <c r="X9763">
        <v>807</v>
      </c>
      <c r="Y9763" t="s">
        <v>378</v>
      </c>
      <c r="Z9763" t="s">
        <v>437</v>
      </c>
      <c r="AA9763">
        <v>60</v>
      </c>
      <c r="AB9763">
        <v>1</v>
      </c>
      <c r="AC9763">
        <v>72948.58</v>
      </c>
      <c r="AD9763">
        <v>2</v>
      </c>
      <c r="AE9763">
        <v>1</v>
      </c>
      <c r="AF9763">
        <v>1</v>
      </c>
      <c r="AG9763">
        <v>17355.36</v>
      </c>
      <c r="AH9763">
        <v>0</v>
      </c>
    </row>
    <row r="9764" spans="21:34" x14ac:dyDescent="0.25">
      <c r="U9764">
        <v>9763</v>
      </c>
      <c r="V9764">
        <v>15734917</v>
      </c>
      <c r="W9764" t="s">
        <v>1835</v>
      </c>
      <c r="X9764">
        <v>708</v>
      </c>
      <c r="Y9764" t="s">
        <v>378</v>
      </c>
      <c r="Z9764" t="s">
        <v>436</v>
      </c>
      <c r="AA9764">
        <v>21</v>
      </c>
      <c r="AB9764">
        <v>8</v>
      </c>
      <c r="AC9764">
        <v>133974.35999999999</v>
      </c>
      <c r="AD9764">
        <v>2</v>
      </c>
      <c r="AE9764">
        <v>1</v>
      </c>
      <c r="AF9764">
        <v>0</v>
      </c>
      <c r="AG9764">
        <v>50294.09</v>
      </c>
      <c r="AH9764">
        <v>0</v>
      </c>
    </row>
    <row r="9765" spans="21:34" x14ac:dyDescent="0.25">
      <c r="U9765">
        <v>9764</v>
      </c>
      <c r="V9765">
        <v>15643903</v>
      </c>
      <c r="W9765" t="s">
        <v>878</v>
      </c>
      <c r="X9765">
        <v>619</v>
      </c>
      <c r="Y9765" t="s">
        <v>374</v>
      </c>
      <c r="Z9765" t="s">
        <v>436</v>
      </c>
      <c r="AA9765">
        <v>27</v>
      </c>
      <c r="AB9765">
        <v>1</v>
      </c>
      <c r="AC9765">
        <v>154483.98000000001</v>
      </c>
      <c r="AD9765">
        <v>1</v>
      </c>
      <c r="AE9765">
        <v>1</v>
      </c>
      <c r="AF9765">
        <v>0</v>
      </c>
      <c r="AG9765">
        <v>156394.74</v>
      </c>
      <c r="AH9765">
        <v>0</v>
      </c>
    </row>
    <row r="9766" spans="21:34" x14ac:dyDescent="0.25">
      <c r="U9766">
        <v>9765</v>
      </c>
      <c r="V9766">
        <v>15569526</v>
      </c>
      <c r="W9766" t="s">
        <v>3540</v>
      </c>
      <c r="X9766">
        <v>601</v>
      </c>
      <c r="Y9766" t="s">
        <v>374</v>
      </c>
      <c r="Z9766" t="s">
        <v>436</v>
      </c>
      <c r="AA9766">
        <v>40</v>
      </c>
      <c r="AB9766">
        <v>10</v>
      </c>
      <c r="AC9766">
        <v>98627.13</v>
      </c>
      <c r="AD9766">
        <v>2</v>
      </c>
      <c r="AE9766">
        <v>0</v>
      </c>
      <c r="AF9766">
        <v>0</v>
      </c>
      <c r="AG9766">
        <v>77977.69</v>
      </c>
      <c r="AH9766">
        <v>0</v>
      </c>
    </row>
    <row r="9767" spans="21:34" x14ac:dyDescent="0.25">
      <c r="U9767">
        <v>9766</v>
      </c>
      <c r="V9767">
        <v>15777067</v>
      </c>
      <c r="W9767" t="s">
        <v>1479</v>
      </c>
      <c r="X9767">
        <v>445</v>
      </c>
      <c r="Y9767" t="s">
        <v>374</v>
      </c>
      <c r="Z9767" t="s">
        <v>436</v>
      </c>
      <c r="AA9767">
        <v>64</v>
      </c>
      <c r="AB9767">
        <v>2</v>
      </c>
      <c r="AC9767">
        <v>136770.67000000001</v>
      </c>
      <c r="AD9767">
        <v>1</v>
      </c>
      <c r="AE9767">
        <v>0</v>
      </c>
      <c r="AF9767">
        <v>1</v>
      </c>
      <c r="AG9767">
        <v>43678.06</v>
      </c>
      <c r="AH9767">
        <v>0</v>
      </c>
    </row>
    <row r="9768" spans="21:34" x14ac:dyDescent="0.25">
      <c r="U9768">
        <v>9767</v>
      </c>
      <c r="V9768">
        <v>15795511</v>
      </c>
      <c r="W9768" t="s">
        <v>1838</v>
      </c>
      <c r="X9768">
        <v>800</v>
      </c>
      <c r="Y9768" t="s">
        <v>378</v>
      </c>
      <c r="Z9768" t="s">
        <v>436</v>
      </c>
      <c r="AA9768">
        <v>39</v>
      </c>
      <c r="AB9768">
        <v>4</v>
      </c>
      <c r="AC9768">
        <v>95252.72</v>
      </c>
      <c r="AD9768">
        <v>1</v>
      </c>
      <c r="AE9768">
        <v>1</v>
      </c>
      <c r="AF9768">
        <v>0</v>
      </c>
      <c r="AG9768">
        <v>13906.34</v>
      </c>
      <c r="AH9768">
        <v>0</v>
      </c>
    </row>
    <row r="9769" spans="21:34" x14ac:dyDescent="0.25">
      <c r="U9769">
        <v>9768</v>
      </c>
      <c r="V9769">
        <v>15610419</v>
      </c>
      <c r="W9769" t="s">
        <v>2295</v>
      </c>
      <c r="X9769">
        <v>554</v>
      </c>
      <c r="Y9769" t="s">
        <v>374</v>
      </c>
      <c r="Z9769" t="s">
        <v>436</v>
      </c>
      <c r="AA9769">
        <v>33</v>
      </c>
      <c r="AB9769">
        <v>3</v>
      </c>
      <c r="AC9769">
        <v>117413.95</v>
      </c>
      <c r="AD9769">
        <v>1</v>
      </c>
      <c r="AE9769">
        <v>1</v>
      </c>
      <c r="AF9769">
        <v>1</v>
      </c>
      <c r="AG9769">
        <v>12766.74</v>
      </c>
      <c r="AH9769">
        <v>0</v>
      </c>
    </row>
    <row r="9770" spans="21:34" x14ac:dyDescent="0.25">
      <c r="U9770">
        <v>9769</v>
      </c>
      <c r="V9770">
        <v>15644994</v>
      </c>
      <c r="W9770" t="s">
        <v>755</v>
      </c>
      <c r="X9770">
        <v>714</v>
      </c>
      <c r="Y9770" t="s">
        <v>378</v>
      </c>
      <c r="Z9770" t="s">
        <v>436</v>
      </c>
      <c r="AA9770">
        <v>54</v>
      </c>
      <c r="AB9770">
        <v>4</v>
      </c>
      <c r="AC9770">
        <v>137986.57999999999</v>
      </c>
      <c r="AD9770">
        <v>2</v>
      </c>
      <c r="AE9770">
        <v>0</v>
      </c>
      <c r="AF9770">
        <v>1</v>
      </c>
      <c r="AG9770">
        <v>51308.54</v>
      </c>
      <c r="AH9770">
        <v>1</v>
      </c>
    </row>
    <row r="9771" spans="21:34" x14ac:dyDescent="0.25">
      <c r="U9771">
        <v>9770</v>
      </c>
      <c r="V9771">
        <v>15703707</v>
      </c>
      <c r="W9771" t="s">
        <v>1046</v>
      </c>
      <c r="X9771">
        <v>656</v>
      </c>
      <c r="Y9771" t="s">
        <v>374</v>
      </c>
      <c r="Z9771" t="s">
        <v>436</v>
      </c>
      <c r="AA9771">
        <v>44</v>
      </c>
      <c r="AB9771">
        <v>10</v>
      </c>
      <c r="AC9771">
        <v>143571.51999999999</v>
      </c>
      <c r="AD9771">
        <v>1</v>
      </c>
      <c r="AE9771">
        <v>0</v>
      </c>
      <c r="AF9771">
        <v>0</v>
      </c>
      <c r="AG9771">
        <v>127444.14</v>
      </c>
      <c r="AH9771">
        <v>0</v>
      </c>
    </row>
    <row r="9772" spans="21:34" x14ac:dyDescent="0.25">
      <c r="U9772">
        <v>9771</v>
      </c>
      <c r="V9772">
        <v>15659327</v>
      </c>
      <c r="W9772" t="s">
        <v>3541</v>
      </c>
      <c r="X9772">
        <v>520</v>
      </c>
      <c r="Y9772" t="s">
        <v>374</v>
      </c>
      <c r="Z9772" t="s">
        <v>436</v>
      </c>
      <c r="AA9772">
        <v>49</v>
      </c>
      <c r="AB9772">
        <v>5</v>
      </c>
      <c r="AC9772">
        <v>121197.64</v>
      </c>
      <c r="AD9772">
        <v>1</v>
      </c>
      <c r="AE9772">
        <v>1</v>
      </c>
      <c r="AF9772">
        <v>0</v>
      </c>
      <c r="AG9772">
        <v>72577.33</v>
      </c>
      <c r="AH9772">
        <v>1</v>
      </c>
    </row>
    <row r="9773" spans="21:34" x14ac:dyDescent="0.25">
      <c r="U9773">
        <v>9772</v>
      </c>
      <c r="V9773">
        <v>15771323</v>
      </c>
      <c r="W9773" t="s">
        <v>1578</v>
      </c>
      <c r="X9773">
        <v>480</v>
      </c>
      <c r="Y9773" t="s">
        <v>376</v>
      </c>
      <c r="Z9773" t="s">
        <v>436</v>
      </c>
      <c r="AA9773">
        <v>39</v>
      </c>
      <c r="AB9773">
        <v>5</v>
      </c>
      <c r="AC9773">
        <v>121626.9</v>
      </c>
      <c r="AD9773">
        <v>1</v>
      </c>
      <c r="AE9773">
        <v>1</v>
      </c>
      <c r="AF9773">
        <v>1</v>
      </c>
      <c r="AG9773">
        <v>82438.13</v>
      </c>
      <c r="AH9773">
        <v>0</v>
      </c>
    </row>
    <row r="9774" spans="21:34" x14ac:dyDescent="0.25">
      <c r="U9774">
        <v>9773</v>
      </c>
      <c r="V9774">
        <v>15750549</v>
      </c>
      <c r="W9774" t="s">
        <v>1406</v>
      </c>
      <c r="X9774">
        <v>660</v>
      </c>
      <c r="Y9774" t="s">
        <v>378</v>
      </c>
      <c r="Z9774" t="s">
        <v>436</v>
      </c>
      <c r="AA9774">
        <v>30</v>
      </c>
      <c r="AB9774">
        <v>1</v>
      </c>
      <c r="AC9774">
        <v>84440.1</v>
      </c>
      <c r="AD9774">
        <v>2</v>
      </c>
      <c r="AE9774">
        <v>1</v>
      </c>
      <c r="AF9774">
        <v>1</v>
      </c>
      <c r="AG9774">
        <v>60485.98</v>
      </c>
      <c r="AH9774">
        <v>0</v>
      </c>
    </row>
    <row r="9775" spans="21:34" x14ac:dyDescent="0.25">
      <c r="U9775">
        <v>9774</v>
      </c>
      <c r="V9775">
        <v>15698462</v>
      </c>
      <c r="W9775" t="s">
        <v>916</v>
      </c>
      <c r="X9775">
        <v>532</v>
      </c>
      <c r="Y9775" t="s">
        <v>374</v>
      </c>
      <c r="Z9775" t="s">
        <v>436</v>
      </c>
      <c r="AA9775">
        <v>36</v>
      </c>
      <c r="AB9775">
        <v>4</v>
      </c>
      <c r="AC9775">
        <v>0</v>
      </c>
      <c r="AD9775">
        <v>2</v>
      </c>
      <c r="AE9775">
        <v>1</v>
      </c>
      <c r="AF9775">
        <v>1</v>
      </c>
      <c r="AG9775">
        <v>132798.78</v>
      </c>
      <c r="AH9775">
        <v>0</v>
      </c>
    </row>
    <row r="9776" spans="21:34" x14ac:dyDescent="0.25">
      <c r="U9776">
        <v>9775</v>
      </c>
      <c r="V9776">
        <v>15739692</v>
      </c>
      <c r="W9776" t="s">
        <v>2459</v>
      </c>
      <c r="X9776">
        <v>679</v>
      </c>
      <c r="Y9776" t="s">
        <v>374</v>
      </c>
      <c r="Z9776" t="s">
        <v>436</v>
      </c>
      <c r="AA9776">
        <v>42</v>
      </c>
      <c r="AB9776">
        <v>1</v>
      </c>
      <c r="AC9776">
        <v>0</v>
      </c>
      <c r="AD9776">
        <v>2</v>
      </c>
      <c r="AE9776">
        <v>0</v>
      </c>
      <c r="AF9776">
        <v>0</v>
      </c>
      <c r="AG9776">
        <v>71823.149999999994</v>
      </c>
      <c r="AH9776">
        <v>0</v>
      </c>
    </row>
    <row r="9777" spans="21:34" x14ac:dyDescent="0.25">
      <c r="U9777">
        <v>9776</v>
      </c>
      <c r="V9777">
        <v>15744041</v>
      </c>
      <c r="W9777" t="s">
        <v>1811</v>
      </c>
      <c r="X9777">
        <v>780</v>
      </c>
      <c r="Y9777" t="s">
        <v>374</v>
      </c>
      <c r="Z9777" t="s">
        <v>437</v>
      </c>
      <c r="AA9777">
        <v>26</v>
      </c>
      <c r="AB9777">
        <v>3</v>
      </c>
      <c r="AC9777">
        <v>140356.70000000001</v>
      </c>
      <c r="AD9777">
        <v>1</v>
      </c>
      <c r="AE9777">
        <v>1</v>
      </c>
      <c r="AF9777">
        <v>0</v>
      </c>
      <c r="AG9777">
        <v>117144.15</v>
      </c>
      <c r="AH9777">
        <v>0</v>
      </c>
    </row>
    <row r="9778" spans="21:34" x14ac:dyDescent="0.25">
      <c r="U9778">
        <v>9777</v>
      </c>
      <c r="V9778">
        <v>15700714</v>
      </c>
      <c r="W9778" t="s">
        <v>2917</v>
      </c>
      <c r="X9778">
        <v>747</v>
      </c>
      <c r="Y9778" t="s">
        <v>374</v>
      </c>
      <c r="Z9778" t="s">
        <v>436</v>
      </c>
      <c r="AA9778">
        <v>29</v>
      </c>
      <c r="AB9778">
        <v>7</v>
      </c>
      <c r="AC9778">
        <v>0</v>
      </c>
      <c r="AD9778">
        <v>2</v>
      </c>
      <c r="AE9778">
        <v>1</v>
      </c>
      <c r="AF9778">
        <v>1</v>
      </c>
      <c r="AG9778">
        <v>141706.43</v>
      </c>
      <c r="AH9778">
        <v>0</v>
      </c>
    </row>
    <row r="9779" spans="21:34" x14ac:dyDescent="0.25">
      <c r="U9779">
        <v>9778</v>
      </c>
      <c r="V9779">
        <v>15777743</v>
      </c>
      <c r="W9779" t="s">
        <v>853</v>
      </c>
      <c r="X9779">
        <v>705</v>
      </c>
      <c r="Y9779" t="s">
        <v>374</v>
      </c>
      <c r="Z9779" t="s">
        <v>437</v>
      </c>
      <c r="AA9779">
        <v>39</v>
      </c>
      <c r="AB9779">
        <v>3</v>
      </c>
      <c r="AC9779">
        <v>92224.56</v>
      </c>
      <c r="AD9779">
        <v>1</v>
      </c>
      <c r="AE9779">
        <v>1</v>
      </c>
      <c r="AF9779">
        <v>1</v>
      </c>
      <c r="AG9779">
        <v>54517.25</v>
      </c>
      <c r="AH9779">
        <v>0</v>
      </c>
    </row>
    <row r="9780" spans="21:34" x14ac:dyDescent="0.25">
      <c r="U9780">
        <v>9779</v>
      </c>
      <c r="V9780">
        <v>15623143</v>
      </c>
      <c r="W9780" t="s">
        <v>931</v>
      </c>
      <c r="X9780">
        <v>732</v>
      </c>
      <c r="Y9780" t="s">
        <v>374</v>
      </c>
      <c r="Z9780" t="s">
        <v>437</v>
      </c>
      <c r="AA9780">
        <v>43</v>
      </c>
      <c r="AB9780">
        <v>9</v>
      </c>
      <c r="AC9780">
        <v>0</v>
      </c>
      <c r="AD9780">
        <v>2</v>
      </c>
      <c r="AE9780">
        <v>1</v>
      </c>
      <c r="AF9780">
        <v>0</v>
      </c>
      <c r="AG9780">
        <v>183147.17</v>
      </c>
      <c r="AH9780">
        <v>0</v>
      </c>
    </row>
    <row r="9781" spans="21:34" x14ac:dyDescent="0.25">
      <c r="U9781">
        <v>9780</v>
      </c>
      <c r="V9781">
        <v>15712568</v>
      </c>
      <c r="W9781" t="s">
        <v>968</v>
      </c>
      <c r="X9781">
        <v>515</v>
      </c>
      <c r="Y9781" t="s">
        <v>376</v>
      </c>
      <c r="Z9781" t="s">
        <v>436</v>
      </c>
      <c r="AA9781">
        <v>40</v>
      </c>
      <c r="AB9781">
        <v>10</v>
      </c>
      <c r="AC9781">
        <v>121355.99</v>
      </c>
      <c r="AD9781">
        <v>1</v>
      </c>
      <c r="AE9781">
        <v>1</v>
      </c>
      <c r="AF9781">
        <v>0</v>
      </c>
      <c r="AG9781">
        <v>138360.29</v>
      </c>
      <c r="AH9781">
        <v>0</v>
      </c>
    </row>
    <row r="9782" spans="21:34" x14ac:dyDescent="0.25">
      <c r="U9782">
        <v>9781</v>
      </c>
      <c r="V9782">
        <v>15617432</v>
      </c>
      <c r="W9782" t="s">
        <v>2202</v>
      </c>
      <c r="X9782">
        <v>816</v>
      </c>
      <c r="Y9782" t="s">
        <v>378</v>
      </c>
      <c r="Z9782" t="s">
        <v>437</v>
      </c>
      <c r="AA9782">
        <v>40</v>
      </c>
      <c r="AB9782">
        <v>9</v>
      </c>
      <c r="AC9782">
        <v>109003.26</v>
      </c>
      <c r="AD9782">
        <v>1</v>
      </c>
      <c r="AE9782">
        <v>1</v>
      </c>
      <c r="AF9782">
        <v>1</v>
      </c>
      <c r="AG9782">
        <v>79580.56</v>
      </c>
      <c r="AH9782">
        <v>0</v>
      </c>
    </row>
    <row r="9783" spans="21:34" x14ac:dyDescent="0.25">
      <c r="U9783">
        <v>9782</v>
      </c>
      <c r="V9783">
        <v>15650424</v>
      </c>
      <c r="W9783" t="s">
        <v>1544</v>
      </c>
      <c r="X9783">
        <v>641</v>
      </c>
      <c r="Y9783" t="s">
        <v>374</v>
      </c>
      <c r="Z9783" t="s">
        <v>437</v>
      </c>
      <c r="AA9783">
        <v>48</v>
      </c>
      <c r="AB9783">
        <v>3</v>
      </c>
      <c r="AC9783">
        <v>147341.43</v>
      </c>
      <c r="AD9783">
        <v>1</v>
      </c>
      <c r="AE9783">
        <v>1</v>
      </c>
      <c r="AF9783">
        <v>1</v>
      </c>
      <c r="AG9783">
        <v>157458.60999999999</v>
      </c>
      <c r="AH9783">
        <v>1</v>
      </c>
    </row>
    <row r="9784" spans="21:34" x14ac:dyDescent="0.25">
      <c r="U9784">
        <v>9783</v>
      </c>
      <c r="V9784">
        <v>15728829</v>
      </c>
      <c r="W9784" t="s">
        <v>3542</v>
      </c>
      <c r="X9784">
        <v>509</v>
      </c>
      <c r="Y9784" t="s">
        <v>374</v>
      </c>
      <c r="Z9784" t="s">
        <v>436</v>
      </c>
      <c r="AA9784">
        <v>18</v>
      </c>
      <c r="AB9784">
        <v>7</v>
      </c>
      <c r="AC9784">
        <v>102983.91</v>
      </c>
      <c r="AD9784">
        <v>1</v>
      </c>
      <c r="AE9784">
        <v>1</v>
      </c>
      <c r="AF9784">
        <v>0</v>
      </c>
      <c r="AG9784">
        <v>171770.58</v>
      </c>
      <c r="AH9784">
        <v>0</v>
      </c>
    </row>
    <row r="9785" spans="21:34" x14ac:dyDescent="0.25">
      <c r="U9785">
        <v>9784</v>
      </c>
      <c r="V9785">
        <v>15680430</v>
      </c>
      <c r="W9785" t="s">
        <v>3031</v>
      </c>
      <c r="X9785">
        <v>601</v>
      </c>
      <c r="Y9785" t="s">
        <v>378</v>
      </c>
      <c r="Z9785" t="s">
        <v>437</v>
      </c>
      <c r="AA9785">
        <v>49</v>
      </c>
      <c r="AB9785">
        <v>4</v>
      </c>
      <c r="AC9785">
        <v>96252.98</v>
      </c>
      <c r="AD9785">
        <v>2</v>
      </c>
      <c r="AE9785">
        <v>1</v>
      </c>
      <c r="AF9785">
        <v>0</v>
      </c>
      <c r="AG9785">
        <v>104263.82</v>
      </c>
      <c r="AH9785">
        <v>0</v>
      </c>
    </row>
    <row r="9786" spans="21:34" x14ac:dyDescent="0.25">
      <c r="U9786">
        <v>9785</v>
      </c>
      <c r="V9786">
        <v>15687626</v>
      </c>
      <c r="W9786" t="s">
        <v>1281</v>
      </c>
      <c r="X9786">
        <v>527</v>
      </c>
      <c r="Y9786" t="s">
        <v>374</v>
      </c>
      <c r="Z9786" t="s">
        <v>436</v>
      </c>
      <c r="AA9786">
        <v>39</v>
      </c>
      <c r="AB9786">
        <v>4</v>
      </c>
      <c r="AC9786">
        <v>0</v>
      </c>
      <c r="AD9786">
        <v>2</v>
      </c>
      <c r="AE9786">
        <v>1</v>
      </c>
      <c r="AF9786">
        <v>0</v>
      </c>
      <c r="AG9786">
        <v>167183.07</v>
      </c>
      <c r="AH9786">
        <v>1</v>
      </c>
    </row>
    <row r="9787" spans="21:34" x14ac:dyDescent="0.25">
      <c r="U9787">
        <v>9786</v>
      </c>
      <c r="V9787">
        <v>15609187</v>
      </c>
      <c r="W9787" t="s">
        <v>1272</v>
      </c>
      <c r="X9787">
        <v>455</v>
      </c>
      <c r="Y9787" t="s">
        <v>374</v>
      </c>
      <c r="Z9787" t="s">
        <v>437</v>
      </c>
      <c r="AA9787">
        <v>27</v>
      </c>
      <c r="AB9787">
        <v>5</v>
      </c>
      <c r="AC9787">
        <v>155879.09</v>
      </c>
      <c r="AD9787">
        <v>2</v>
      </c>
      <c r="AE9787">
        <v>0</v>
      </c>
      <c r="AF9787">
        <v>0</v>
      </c>
      <c r="AG9787">
        <v>70774.97</v>
      </c>
      <c r="AH9787">
        <v>0</v>
      </c>
    </row>
    <row r="9788" spans="21:34" x14ac:dyDescent="0.25">
      <c r="U9788">
        <v>9787</v>
      </c>
      <c r="V9788">
        <v>15609521</v>
      </c>
      <c r="W9788" t="s">
        <v>3087</v>
      </c>
      <c r="X9788">
        <v>803</v>
      </c>
      <c r="Y9788" t="s">
        <v>378</v>
      </c>
      <c r="Z9788" t="s">
        <v>436</v>
      </c>
      <c r="AA9788">
        <v>34</v>
      </c>
      <c r="AB9788">
        <v>4</v>
      </c>
      <c r="AC9788">
        <v>142929.16</v>
      </c>
      <c r="AD9788">
        <v>2</v>
      </c>
      <c r="AE9788">
        <v>1</v>
      </c>
      <c r="AF9788">
        <v>1</v>
      </c>
      <c r="AG9788">
        <v>114869.56</v>
      </c>
      <c r="AH9788">
        <v>0</v>
      </c>
    </row>
    <row r="9789" spans="21:34" x14ac:dyDescent="0.25">
      <c r="U9789">
        <v>9788</v>
      </c>
      <c r="V9789">
        <v>15752626</v>
      </c>
      <c r="W9789" t="s">
        <v>1018</v>
      </c>
      <c r="X9789">
        <v>553</v>
      </c>
      <c r="Y9789" t="s">
        <v>374</v>
      </c>
      <c r="Z9789" t="s">
        <v>436</v>
      </c>
      <c r="AA9789">
        <v>32</v>
      </c>
      <c r="AB9789">
        <v>7</v>
      </c>
      <c r="AC9789">
        <v>64082.09</v>
      </c>
      <c r="AD9789">
        <v>1</v>
      </c>
      <c r="AE9789">
        <v>0</v>
      </c>
      <c r="AF9789">
        <v>1</v>
      </c>
      <c r="AG9789">
        <v>109159.58</v>
      </c>
      <c r="AH9789">
        <v>0</v>
      </c>
    </row>
    <row r="9790" spans="21:34" x14ac:dyDescent="0.25">
      <c r="U9790">
        <v>9789</v>
      </c>
      <c r="V9790">
        <v>15571756</v>
      </c>
      <c r="W9790" t="s">
        <v>3543</v>
      </c>
      <c r="X9790">
        <v>724</v>
      </c>
      <c r="Y9790" t="s">
        <v>374</v>
      </c>
      <c r="Z9790" t="s">
        <v>437</v>
      </c>
      <c r="AA9790">
        <v>28</v>
      </c>
      <c r="AB9790">
        <v>5</v>
      </c>
      <c r="AC9790">
        <v>0</v>
      </c>
      <c r="AD9790">
        <v>1</v>
      </c>
      <c r="AE9790">
        <v>1</v>
      </c>
      <c r="AF9790">
        <v>0</v>
      </c>
      <c r="AG9790">
        <v>59351.68</v>
      </c>
      <c r="AH9790">
        <v>0</v>
      </c>
    </row>
    <row r="9791" spans="21:34" x14ac:dyDescent="0.25">
      <c r="U9791">
        <v>9790</v>
      </c>
      <c r="V9791">
        <v>15814040</v>
      </c>
      <c r="W9791" t="s">
        <v>3544</v>
      </c>
      <c r="X9791">
        <v>610</v>
      </c>
      <c r="Y9791" t="s">
        <v>374</v>
      </c>
      <c r="Z9791" t="s">
        <v>437</v>
      </c>
      <c r="AA9791">
        <v>45</v>
      </c>
      <c r="AB9791">
        <v>1</v>
      </c>
      <c r="AC9791">
        <v>0</v>
      </c>
      <c r="AD9791">
        <v>2</v>
      </c>
      <c r="AE9791">
        <v>1</v>
      </c>
      <c r="AF9791">
        <v>1</v>
      </c>
      <c r="AG9791">
        <v>199657.46</v>
      </c>
      <c r="AH9791">
        <v>0</v>
      </c>
    </row>
    <row r="9792" spans="21:34" x14ac:dyDescent="0.25">
      <c r="U9792">
        <v>9791</v>
      </c>
      <c r="V9792">
        <v>15658211</v>
      </c>
      <c r="W9792" t="s">
        <v>875</v>
      </c>
      <c r="X9792">
        <v>559</v>
      </c>
      <c r="Y9792" t="s">
        <v>376</v>
      </c>
      <c r="Z9792" t="s">
        <v>437</v>
      </c>
      <c r="AA9792">
        <v>39</v>
      </c>
      <c r="AB9792">
        <v>2</v>
      </c>
      <c r="AC9792">
        <v>0</v>
      </c>
      <c r="AD9792">
        <v>2</v>
      </c>
      <c r="AE9792">
        <v>1</v>
      </c>
      <c r="AF9792">
        <v>1</v>
      </c>
      <c r="AG9792">
        <v>121151.1</v>
      </c>
      <c r="AH9792">
        <v>0</v>
      </c>
    </row>
    <row r="9793" spans="21:34" x14ac:dyDescent="0.25">
      <c r="U9793">
        <v>9792</v>
      </c>
      <c r="V9793">
        <v>15742091</v>
      </c>
      <c r="W9793" t="s">
        <v>697</v>
      </c>
      <c r="X9793">
        <v>825</v>
      </c>
      <c r="Y9793" t="s">
        <v>378</v>
      </c>
      <c r="Z9793" t="s">
        <v>437</v>
      </c>
      <c r="AA9793">
        <v>35</v>
      </c>
      <c r="AB9793">
        <v>6</v>
      </c>
      <c r="AC9793">
        <v>118336.95</v>
      </c>
      <c r="AD9793">
        <v>1</v>
      </c>
      <c r="AE9793">
        <v>1</v>
      </c>
      <c r="AF9793">
        <v>0</v>
      </c>
      <c r="AG9793">
        <v>26342.33</v>
      </c>
      <c r="AH9793">
        <v>1</v>
      </c>
    </row>
    <row r="9794" spans="21:34" x14ac:dyDescent="0.25">
      <c r="U9794">
        <v>9793</v>
      </c>
      <c r="V9794">
        <v>15787168</v>
      </c>
      <c r="W9794" t="s">
        <v>1717</v>
      </c>
      <c r="X9794">
        <v>819</v>
      </c>
      <c r="Y9794" t="s">
        <v>376</v>
      </c>
      <c r="Z9794" t="s">
        <v>437</v>
      </c>
      <c r="AA9794">
        <v>28</v>
      </c>
      <c r="AB9794">
        <v>8</v>
      </c>
      <c r="AC9794">
        <v>168253.21</v>
      </c>
      <c r="AD9794">
        <v>1</v>
      </c>
      <c r="AE9794">
        <v>1</v>
      </c>
      <c r="AF9794">
        <v>1</v>
      </c>
      <c r="AG9794">
        <v>102799.14</v>
      </c>
      <c r="AH9794">
        <v>0</v>
      </c>
    </row>
    <row r="9795" spans="21:34" x14ac:dyDescent="0.25">
      <c r="U9795">
        <v>9794</v>
      </c>
      <c r="V9795">
        <v>15772363</v>
      </c>
      <c r="W9795" t="s">
        <v>1030</v>
      </c>
      <c r="X9795">
        <v>772</v>
      </c>
      <c r="Y9795" t="s">
        <v>378</v>
      </c>
      <c r="Z9795" t="s">
        <v>437</v>
      </c>
      <c r="AA9795">
        <v>42</v>
      </c>
      <c r="AB9795">
        <v>0</v>
      </c>
      <c r="AC9795">
        <v>101979.16</v>
      </c>
      <c r="AD9795">
        <v>1</v>
      </c>
      <c r="AE9795">
        <v>1</v>
      </c>
      <c r="AF9795">
        <v>0</v>
      </c>
      <c r="AG9795">
        <v>90928.48</v>
      </c>
      <c r="AH9795">
        <v>0</v>
      </c>
    </row>
    <row r="9796" spans="21:34" x14ac:dyDescent="0.25">
      <c r="U9796">
        <v>9795</v>
      </c>
      <c r="V9796">
        <v>15659364</v>
      </c>
      <c r="W9796" t="s">
        <v>1431</v>
      </c>
      <c r="X9796">
        <v>685</v>
      </c>
      <c r="Y9796" t="s">
        <v>376</v>
      </c>
      <c r="Z9796" t="s">
        <v>436</v>
      </c>
      <c r="AA9796">
        <v>23</v>
      </c>
      <c r="AB9796">
        <v>5</v>
      </c>
      <c r="AC9796">
        <v>164902.43</v>
      </c>
      <c r="AD9796">
        <v>1</v>
      </c>
      <c r="AE9796">
        <v>0</v>
      </c>
      <c r="AF9796">
        <v>0</v>
      </c>
      <c r="AG9796">
        <v>141152.28</v>
      </c>
      <c r="AH9796">
        <v>0</v>
      </c>
    </row>
    <row r="9797" spans="21:34" x14ac:dyDescent="0.25">
      <c r="U9797">
        <v>9796</v>
      </c>
      <c r="V9797">
        <v>15738980</v>
      </c>
      <c r="W9797" t="s">
        <v>1811</v>
      </c>
      <c r="X9797">
        <v>506</v>
      </c>
      <c r="Y9797" t="s">
        <v>374</v>
      </c>
      <c r="Z9797" t="s">
        <v>436</v>
      </c>
      <c r="AA9797">
        <v>43</v>
      </c>
      <c r="AB9797">
        <v>2</v>
      </c>
      <c r="AC9797">
        <v>0</v>
      </c>
      <c r="AD9797">
        <v>2</v>
      </c>
      <c r="AE9797">
        <v>1</v>
      </c>
      <c r="AF9797">
        <v>0</v>
      </c>
      <c r="AG9797">
        <v>105568.6</v>
      </c>
      <c r="AH9797">
        <v>0</v>
      </c>
    </row>
    <row r="9798" spans="21:34" x14ac:dyDescent="0.25">
      <c r="U9798">
        <v>9797</v>
      </c>
      <c r="V9798">
        <v>15794236</v>
      </c>
      <c r="W9798" t="s">
        <v>753</v>
      </c>
      <c r="X9798">
        <v>642</v>
      </c>
      <c r="Y9798" t="s">
        <v>378</v>
      </c>
      <c r="Z9798" t="s">
        <v>436</v>
      </c>
      <c r="AA9798">
        <v>22</v>
      </c>
      <c r="AB9798">
        <v>10</v>
      </c>
      <c r="AC9798">
        <v>111812.52</v>
      </c>
      <c r="AD9798">
        <v>2</v>
      </c>
      <c r="AE9798">
        <v>1</v>
      </c>
      <c r="AF9798">
        <v>1</v>
      </c>
      <c r="AG9798">
        <v>183045.46</v>
      </c>
      <c r="AH9798">
        <v>0</v>
      </c>
    </row>
    <row r="9799" spans="21:34" x14ac:dyDescent="0.25">
      <c r="U9799">
        <v>9798</v>
      </c>
      <c r="V9799">
        <v>15721383</v>
      </c>
      <c r="W9799" t="s">
        <v>2713</v>
      </c>
      <c r="X9799">
        <v>627</v>
      </c>
      <c r="Y9799" t="s">
        <v>376</v>
      </c>
      <c r="Z9799" t="s">
        <v>436</v>
      </c>
      <c r="AA9799">
        <v>40</v>
      </c>
      <c r="AB9799">
        <v>10</v>
      </c>
      <c r="AC9799">
        <v>0</v>
      </c>
      <c r="AD9799">
        <v>2</v>
      </c>
      <c r="AE9799">
        <v>1</v>
      </c>
      <c r="AF9799">
        <v>1</v>
      </c>
      <c r="AG9799">
        <v>194792.42</v>
      </c>
      <c r="AH9799">
        <v>0</v>
      </c>
    </row>
    <row r="9800" spans="21:34" x14ac:dyDescent="0.25">
      <c r="U9800">
        <v>9799</v>
      </c>
      <c r="V9800">
        <v>15652981</v>
      </c>
      <c r="W9800" t="s">
        <v>801</v>
      </c>
      <c r="X9800">
        <v>600</v>
      </c>
      <c r="Y9800" t="s">
        <v>378</v>
      </c>
      <c r="Z9800" t="s">
        <v>436</v>
      </c>
      <c r="AA9800">
        <v>30</v>
      </c>
      <c r="AB9800">
        <v>2</v>
      </c>
      <c r="AC9800">
        <v>119755</v>
      </c>
      <c r="AD9800">
        <v>1</v>
      </c>
      <c r="AE9800">
        <v>1</v>
      </c>
      <c r="AF9800">
        <v>1</v>
      </c>
      <c r="AG9800">
        <v>21852.91</v>
      </c>
      <c r="AH9800">
        <v>0</v>
      </c>
    </row>
    <row r="9801" spans="21:34" x14ac:dyDescent="0.25">
      <c r="U9801">
        <v>9800</v>
      </c>
      <c r="V9801">
        <v>15722731</v>
      </c>
      <c r="W9801" t="s">
        <v>1012</v>
      </c>
      <c r="X9801">
        <v>653</v>
      </c>
      <c r="Y9801" t="s">
        <v>374</v>
      </c>
      <c r="Z9801" t="s">
        <v>436</v>
      </c>
      <c r="AA9801">
        <v>46</v>
      </c>
      <c r="AB9801">
        <v>0</v>
      </c>
      <c r="AC9801">
        <v>119556.1</v>
      </c>
      <c r="AD9801">
        <v>1</v>
      </c>
      <c r="AE9801">
        <v>1</v>
      </c>
      <c r="AF9801">
        <v>0</v>
      </c>
      <c r="AG9801">
        <v>78250.13</v>
      </c>
      <c r="AH9801">
        <v>1</v>
      </c>
    </row>
    <row r="9802" spans="21:34" x14ac:dyDescent="0.25">
      <c r="U9802">
        <v>9801</v>
      </c>
      <c r="V9802">
        <v>15640507</v>
      </c>
      <c r="W9802" t="s">
        <v>773</v>
      </c>
      <c r="X9802">
        <v>762</v>
      </c>
      <c r="Y9802" t="s">
        <v>376</v>
      </c>
      <c r="Z9802" t="s">
        <v>437</v>
      </c>
      <c r="AA9802">
        <v>35</v>
      </c>
      <c r="AB9802">
        <v>3</v>
      </c>
      <c r="AC9802">
        <v>119349.69</v>
      </c>
      <c r="AD9802">
        <v>3</v>
      </c>
      <c r="AE9802">
        <v>1</v>
      </c>
      <c r="AF9802">
        <v>1</v>
      </c>
      <c r="AG9802">
        <v>47114.18</v>
      </c>
      <c r="AH9802">
        <v>1</v>
      </c>
    </row>
    <row r="9803" spans="21:34" x14ac:dyDescent="0.25">
      <c r="U9803">
        <v>9802</v>
      </c>
      <c r="V9803">
        <v>15578878</v>
      </c>
      <c r="W9803" t="s">
        <v>1470</v>
      </c>
      <c r="X9803">
        <v>569</v>
      </c>
      <c r="Y9803" t="s">
        <v>376</v>
      </c>
      <c r="Z9803" t="s">
        <v>437</v>
      </c>
      <c r="AA9803">
        <v>30</v>
      </c>
      <c r="AB9803">
        <v>3</v>
      </c>
      <c r="AC9803">
        <v>139528.23000000001</v>
      </c>
      <c r="AD9803">
        <v>1</v>
      </c>
      <c r="AE9803">
        <v>1</v>
      </c>
      <c r="AF9803">
        <v>1</v>
      </c>
      <c r="AG9803">
        <v>33230.370000000003</v>
      </c>
      <c r="AH9803">
        <v>0</v>
      </c>
    </row>
    <row r="9804" spans="21:34" x14ac:dyDescent="0.25">
      <c r="U9804">
        <v>9803</v>
      </c>
      <c r="V9804">
        <v>15744295</v>
      </c>
      <c r="W9804" t="s">
        <v>663</v>
      </c>
      <c r="X9804">
        <v>756</v>
      </c>
      <c r="Y9804" t="s">
        <v>374</v>
      </c>
      <c r="Z9804" t="s">
        <v>436</v>
      </c>
      <c r="AA9804">
        <v>40</v>
      </c>
      <c r="AB9804">
        <v>1</v>
      </c>
      <c r="AC9804">
        <v>94773.11</v>
      </c>
      <c r="AD9804">
        <v>1</v>
      </c>
      <c r="AE9804">
        <v>1</v>
      </c>
      <c r="AF9804">
        <v>0</v>
      </c>
      <c r="AG9804">
        <v>114279.63</v>
      </c>
      <c r="AH9804">
        <v>0</v>
      </c>
    </row>
    <row r="9805" spans="21:34" x14ac:dyDescent="0.25">
      <c r="U9805">
        <v>9804</v>
      </c>
      <c r="V9805">
        <v>15776558</v>
      </c>
      <c r="W9805" t="s">
        <v>1214</v>
      </c>
      <c r="X9805">
        <v>673</v>
      </c>
      <c r="Y9805" t="s">
        <v>374</v>
      </c>
      <c r="Z9805" t="s">
        <v>436</v>
      </c>
      <c r="AA9805">
        <v>31</v>
      </c>
      <c r="AB9805">
        <v>1</v>
      </c>
      <c r="AC9805">
        <v>108345.22</v>
      </c>
      <c r="AD9805">
        <v>1</v>
      </c>
      <c r="AE9805">
        <v>0</v>
      </c>
      <c r="AF9805">
        <v>1</v>
      </c>
      <c r="AG9805">
        <v>38802.03</v>
      </c>
      <c r="AH9805">
        <v>0</v>
      </c>
    </row>
    <row r="9806" spans="21:34" x14ac:dyDescent="0.25">
      <c r="U9806">
        <v>9805</v>
      </c>
      <c r="V9806">
        <v>15596136</v>
      </c>
      <c r="W9806" t="s">
        <v>2202</v>
      </c>
      <c r="X9806">
        <v>637</v>
      </c>
      <c r="Y9806" t="s">
        <v>374</v>
      </c>
      <c r="Z9806" t="s">
        <v>437</v>
      </c>
      <c r="AA9806">
        <v>36</v>
      </c>
      <c r="AB9806">
        <v>9</v>
      </c>
      <c r="AC9806">
        <v>166939.88</v>
      </c>
      <c r="AD9806">
        <v>1</v>
      </c>
      <c r="AE9806">
        <v>1</v>
      </c>
      <c r="AF9806">
        <v>1</v>
      </c>
      <c r="AG9806">
        <v>72504.759999999995</v>
      </c>
      <c r="AH9806">
        <v>0</v>
      </c>
    </row>
    <row r="9807" spans="21:34" x14ac:dyDescent="0.25">
      <c r="U9807">
        <v>9806</v>
      </c>
      <c r="V9807">
        <v>15704597</v>
      </c>
      <c r="W9807" t="s">
        <v>3545</v>
      </c>
      <c r="X9807">
        <v>644</v>
      </c>
      <c r="Y9807" t="s">
        <v>374</v>
      </c>
      <c r="Z9807" t="s">
        <v>436</v>
      </c>
      <c r="AA9807">
        <v>33</v>
      </c>
      <c r="AB9807">
        <v>7</v>
      </c>
      <c r="AC9807">
        <v>174571.36</v>
      </c>
      <c r="AD9807">
        <v>1</v>
      </c>
      <c r="AE9807">
        <v>0</v>
      </c>
      <c r="AF9807">
        <v>1</v>
      </c>
      <c r="AG9807">
        <v>43943.09</v>
      </c>
      <c r="AH9807">
        <v>0</v>
      </c>
    </row>
    <row r="9808" spans="21:34" x14ac:dyDescent="0.25">
      <c r="U9808">
        <v>9807</v>
      </c>
      <c r="V9808">
        <v>15648272</v>
      </c>
      <c r="W9808" t="s">
        <v>1448</v>
      </c>
      <c r="X9808">
        <v>658</v>
      </c>
      <c r="Y9808" t="s">
        <v>376</v>
      </c>
      <c r="Z9808" t="s">
        <v>436</v>
      </c>
      <c r="AA9808">
        <v>35</v>
      </c>
      <c r="AB9808">
        <v>9</v>
      </c>
      <c r="AC9808">
        <v>71829.34</v>
      </c>
      <c r="AD9808">
        <v>1</v>
      </c>
      <c r="AE9808">
        <v>1</v>
      </c>
      <c r="AF9808">
        <v>1</v>
      </c>
      <c r="AG9808">
        <v>68141.919999999998</v>
      </c>
      <c r="AH9808">
        <v>0</v>
      </c>
    </row>
    <row r="9809" spans="21:34" x14ac:dyDescent="0.25">
      <c r="U9809">
        <v>9808</v>
      </c>
      <c r="V9809">
        <v>15594915</v>
      </c>
      <c r="W9809" t="s">
        <v>3546</v>
      </c>
      <c r="X9809">
        <v>649</v>
      </c>
      <c r="Y9809" t="s">
        <v>374</v>
      </c>
      <c r="Z9809" t="s">
        <v>437</v>
      </c>
      <c r="AA9809">
        <v>36</v>
      </c>
      <c r="AB9809">
        <v>8</v>
      </c>
      <c r="AC9809">
        <v>0</v>
      </c>
      <c r="AD9809">
        <v>2</v>
      </c>
      <c r="AE9809">
        <v>0</v>
      </c>
      <c r="AF9809">
        <v>1</v>
      </c>
      <c r="AG9809">
        <v>109179.89</v>
      </c>
      <c r="AH9809">
        <v>0</v>
      </c>
    </row>
    <row r="9810" spans="21:34" x14ac:dyDescent="0.25">
      <c r="U9810">
        <v>9809</v>
      </c>
      <c r="V9810">
        <v>15581115</v>
      </c>
      <c r="W9810" t="s">
        <v>2545</v>
      </c>
      <c r="X9810">
        <v>603</v>
      </c>
      <c r="Y9810" t="s">
        <v>374</v>
      </c>
      <c r="Z9810" t="s">
        <v>437</v>
      </c>
      <c r="AA9810">
        <v>39</v>
      </c>
      <c r="AB9810">
        <v>9</v>
      </c>
      <c r="AC9810">
        <v>76769.679999999993</v>
      </c>
      <c r="AD9810">
        <v>1</v>
      </c>
      <c r="AE9810">
        <v>0</v>
      </c>
      <c r="AF9810">
        <v>0</v>
      </c>
      <c r="AG9810">
        <v>48224.72</v>
      </c>
      <c r="AH9810">
        <v>0</v>
      </c>
    </row>
    <row r="9811" spans="21:34" x14ac:dyDescent="0.25">
      <c r="U9811">
        <v>9810</v>
      </c>
      <c r="V9811">
        <v>15763907</v>
      </c>
      <c r="W9811" t="s">
        <v>1077</v>
      </c>
      <c r="X9811">
        <v>820</v>
      </c>
      <c r="Y9811" t="s">
        <v>374</v>
      </c>
      <c r="Z9811" t="s">
        <v>437</v>
      </c>
      <c r="AA9811">
        <v>39</v>
      </c>
      <c r="AB9811">
        <v>1</v>
      </c>
      <c r="AC9811">
        <v>104614.29</v>
      </c>
      <c r="AD9811">
        <v>1</v>
      </c>
      <c r="AE9811">
        <v>1</v>
      </c>
      <c r="AF9811">
        <v>0</v>
      </c>
      <c r="AG9811">
        <v>61538.43</v>
      </c>
      <c r="AH9811">
        <v>1</v>
      </c>
    </row>
    <row r="9812" spans="21:34" x14ac:dyDescent="0.25">
      <c r="U9812">
        <v>9811</v>
      </c>
      <c r="V9812">
        <v>15705994</v>
      </c>
      <c r="W9812" t="s">
        <v>1063</v>
      </c>
      <c r="X9812">
        <v>712</v>
      </c>
      <c r="Y9812" t="s">
        <v>376</v>
      </c>
      <c r="Z9812" t="s">
        <v>436</v>
      </c>
      <c r="AA9812">
        <v>27</v>
      </c>
      <c r="AB9812">
        <v>10</v>
      </c>
      <c r="AC9812">
        <v>0</v>
      </c>
      <c r="AD9812">
        <v>1</v>
      </c>
      <c r="AE9812">
        <v>1</v>
      </c>
      <c r="AF9812">
        <v>0</v>
      </c>
      <c r="AG9812">
        <v>94544.88</v>
      </c>
      <c r="AH9812">
        <v>0</v>
      </c>
    </row>
    <row r="9813" spans="21:34" x14ac:dyDescent="0.25">
      <c r="U9813">
        <v>9812</v>
      </c>
      <c r="V9813">
        <v>15772421</v>
      </c>
      <c r="W9813" t="s">
        <v>1516</v>
      </c>
      <c r="X9813">
        <v>645</v>
      </c>
      <c r="Y9813" t="s">
        <v>378</v>
      </c>
      <c r="Z9813" t="s">
        <v>437</v>
      </c>
      <c r="AA9813">
        <v>31</v>
      </c>
      <c r="AB9813">
        <v>1</v>
      </c>
      <c r="AC9813">
        <v>128927.93</v>
      </c>
      <c r="AD9813">
        <v>1</v>
      </c>
      <c r="AE9813">
        <v>1</v>
      </c>
      <c r="AF9813">
        <v>1</v>
      </c>
      <c r="AG9813">
        <v>2850.01</v>
      </c>
      <c r="AH9813">
        <v>0</v>
      </c>
    </row>
    <row r="9814" spans="21:34" x14ac:dyDescent="0.25">
      <c r="U9814">
        <v>9813</v>
      </c>
      <c r="V9814">
        <v>15711572</v>
      </c>
      <c r="W9814" t="s">
        <v>3547</v>
      </c>
      <c r="X9814">
        <v>705</v>
      </c>
      <c r="Y9814" t="s">
        <v>378</v>
      </c>
      <c r="Z9814" t="s">
        <v>437</v>
      </c>
      <c r="AA9814">
        <v>31</v>
      </c>
      <c r="AB9814">
        <v>9</v>
      </c>
      <c r="AC9814">
        <v>110941.93</v>
      </c>
      <c r="AD9814">
        <v>2</v>
      </c>
      <c r="AE9814">
        <v>1</v>
      </c>
      <c r="AF9814">
        <v>0</v>
      </c>
      <c r="AG9814">
        <v>163484.79999999999</v>
      </c>
      <c r="AH9814">
        <v>0</v>
      </c>
    </row>
    <row r="9815" spans="21:34" x14ac:dyDescent="0.25">
      <c r="U9815">
        <v>9814</v>
      </c>
      <c r="V9815">
        <v>15691170</v>
      </c>
      <c r="W9815" t="s">
        <v>2264</v>
      </c>
      <c r="X9815">
        <v>590</v>
      </c>
      <c r="Y9815" t="s">
        <v>376</v>
      </c>
      <c r="Z9815" t="s">
        <v>437</v>
      </c>
      <c r="AA9815">
        <v>29</v>
      </c>
      <c r="AB9815">
        <v>10</v>
      </c>
      <c r="AC9815">
        <v>99250.08</v>
      </c>
      <c r="AD9815">
        <v>1</v>
      </c>
      <c r="AE9815">
        <v>1</v>
      </c>
      <c r="AF9815">
        <v>1</v>
      </c>
      <c r="AG9815">
        <v>129629.41</v>
      </c>
      <c r="AH9815">
        <v>0</v>
      </c>
    </row>
    <row r="9816" spans="21:34" x14ac:dyDescent="0.25">
      <c r="U9816">
        <v>9815</v>
      </c>
      <c r="V9816">
        <v>15600106</v>
      </c>
      <c r="W9816" t="s">
        <v>796</v>
      </c>
      <c r="X9816">
        <v>631</v>
      </c>
      <c r="Y9816" t="s">
        <v>374</v>
      </c>
      <c r="Z9816" t="s">
        <v>436</v>
      </c>
      <c r="AA9816">
        <v>36</v>
      </c>
      <c r="AB9816">
        <v>1</v>
      </c>
      <c r="AC9816">
        <v>0</v>
      </c>
      <c r="AD9816">
        <v>2</v>
      </c>
      <c r="AE9816">
        <v>0</v>
      </c>
      <c r="AF9816">
        <v>0</v>
      </c>
      <c r="AG9816">
        <v>133141.34</v>
      </c>
      <c r="AH9816">
        <v>0</v>
      </c>
    </row>
    <row r="9817" spans="21:34" x14ac:dyDescent="0.25">
      <c r="U9817">
        <v>9816</v>
      </c>
      <c r="V9817">
        <v>15745431</v>
      </c>
      <c r="W9817" t="s">
        <v>2735</v>
      </c>
      <c r="X9817">
        <v>604</v>
      </c>
      <c r="Y9817" t="s">
        <v>374</v>
      </c>
      <c r="Z9817" t="s">
        <v>436</v>
      </c>
      <c r="AA9817">
        <v>34</v>
      </c>
      <c r="AB9817">
        <v>7</v>
      </c>
      <c r="AC9817">
        <v>0</v>
      </c>
      <c r="AD9817">
        <v>2</v>
      </c>
      <c r="AE9817">
        <v>1</v>
      </c>
      <c r="AF9817">
        <v>1</v>
      </c>
      <c r="AG9817">
        <v>188078.55</v>
      </c>
      <c r="AH9817">
        <v>0</v>
      </c>
    </row>
    <row r="9818" spans="21:34" x14ac:dyDescent="0.25">
      <c r="U9818">
        <v>9817</v>
      </c>
      <c r="V9818">
        <v>15649508</v>
      </c>
      <c r="W9818" t="s">
        <v>657</v>
      </c>
      <c r="X9818">
        <v>643</v>
      </c>
      <c r="Y9818" t="s">
        <v>376</v>
      </c>
      <c r="Z9818" t="s">
        <v>436</v>
      </c>
      <c r="AA9818">
        <v>48</v>
      </c>
      <c r="AB9818">
        <v>8</v>
      </c>
      <c r="AC9818">
        <v>0</v>
      </c>
      <c r="AD9818">
        <v>2</v>
      </c>
      <c r="AE9818">
        <v>1</v>
      </c>
      <c r="AF9818">
        <v>0</v>
      </c>
      <c r="AG9818">
        <v>174729.3</v>
      </c>
      <c r="AH9818">
        <v>0</v>
      </c>
    </row>
    <row r="9819" spans="21:34" x14ac:dyDescent="0.25">
      <c r="U9819">
        <v>9818</v>
      </c>
      <c r="V9819">
        <v>15812611</v>
      </c>
      <c r="W9819" t="s">
        <v>3548</v>
      </c>
      <c r="X9819">
        <v>690</v>
      </c>
      <c r="Y9819" t="s">
        <v>376</v>
      </c>
      <c r="Z9819" t="s">
        <v>437</v>
      </c>
      <c r="AA9819">
        <v>30</v>
      </c>
      <c r="AB9819">
        <v>5</v>
      </c>
      <c r="AC9819">
        <v>0</v>
      </c>
      <c r="AD9819">
        <v>2</v>
      </c>
      <c r="AE9819">
        <v>0</v>
      </c>
      <c r="AF9819">
        <v>1</v>
      </c>
      <c r="AG9819">
        <v>78700.03</v>
      </c>
      <c r="AH9819">
        <v>0</v>
      </c>
    </row>
    <row r="9820" spans="21:34" x14ac:dyDescent="0.25">
      <c r="U9820">
        <v>9819</v>
      </c>
      <c r="V9820">
        <v>15619699</v>
      </c>
      <c r="W9820" t="s">
        <v>1347</v>
      </c>
      <c r="X9820">
        <v>558</v>
      </c>
      <c r="Y9820" t="s">
        <v>374</v>
      </c>
      <c r="Z9820" t="s">
        <v>436</v>
      </c>
      <c r="AA9820">
        <v>31</v>
      </c>
      <c r="AB9820">
        <v>7</v>
      </c>
      <c r="AC9820">
        <v>0</v>
      </c>
      <c r="AD9820">
        <v>1</v>
      </c>
      <c r="AE9820">
        <v>1</v>
      </c>
      <c r="AF9820">
        <v>0</v>
      </c>
      <c r="AG9820">
        <v>198269.08</v>
      </c>
      <c r="AH9820">
        <v>0</v>
      </c>
    </row>
    <row r="9821" spans="21:34" x14ac:dyDescent="0.25">
      <c r="U9821">
        <v>9820</v>
      </c>
      <c r="V9821">
        <v>15813946</v>
      </c>
      <c r="W9821" t="s">
        <v>2619</v>
      </c>
      <c r="X9821">
        <v>637</v>
      </c>
      <c r="Y9821" t="s">
        <v>378</v>
      </c>
      <c r="Z9821" t="s">
        <v>436</v>
      </c>
      <c r="AA9821">
        <v>51</v>
      </c>
      <c r="AB9821">
        <v>1</v>
      </c>
      <c r="AC9821">
        <v>104682.83</v>
      </c>
      <c r="AD9821">
        <v>1</v>
      </c>
      <c r="AE9821">
        <v>1</v>
      </c>
      <c r="AF9821">
        <v>0</v>
      </c>
      <c r="AG9821">
        <v>55266.96</v>
      </c>
      <c r="AH9821">
        <v>1</v>
      </c>
    </row>
    <row r="9822" spans="21:34" x14ac:dyDescent="0.25">
      <c r="U9822">
        <v>9821</v>
      </c>
      <c r="V9822">
        <v>15762762</v>
      </c>
      <c r="W9822" t="s">
        <v>1656</v>
      </c>
      <c r="X9822">
        <v>648</v>
      </c>
      <c r="Y9822" t="s">
        <v>378</v>
      </c>
      <c r="Z9822" t="s">
        <v>437</v>
      </c>
      <c r="AA9822">
        <v>45</v>
      </c>
      <c r="AB9822">
        <v>5</v>
      </c>
      <c r="AC9822">
        <v>118886.55</v>
      </c>
      <c r="AD9822">
        <v>1</v>
      </c>
      <c r="AE9822">
        <v>0</v>
      </c>
      <c r="AF9822">
        <v>0</v>
      </c>
      <c r="AG9822">
        <v>51636.7</v>
      </c>
      <c r="AH9822">
        <v>0</v>
      </c>
    </row>
    <row r="9823" spans="21:34" x14ac:dyDescent="0.25">
      <c r="U9823">
        <v>9822</v>
      </c>
      <c r="V9823">
        <v>15629793</v>
      </c>
      <c r="W9823" t="s">
        <v>1845</v>
      </c>
      <c r="X9823">
        <v>652</v>
      </c>
      <c r="Y9823" t="s">
        <v>376</v>
      </c>
      <c r="Z9823" t="s">
        <v>436</v>
      </c>
      <c r="AA9823">
        <v>28</v>
      </c>
      <c r="AB9823">
        <v>8</v>
      </c>
      <c r="AC9823">
        <v>156823.70000000001</v>
      </c>
      <c r="AD9823">
        <v>2</v>
      </c>
      <c r="AE9823">
        <v>1</v>
      </c>
      <c r="AF9823">
        <v>0</v>
      </c>
      <c r="AG9823">
        <v>198251.51999999999</v>
      </c>
      <c r="AH9823">
        <v>0</v>
      </c>
    </row>
    <row r="9824" spans="21:34" x14ac:dyDescent="0.25">
      <c r="U9824">
        <v>9823</v>
      </c>
      <c r="V9824">
        <v>15781298</v>
      </c>
      <c r="W9824" t="s">
        <v>874</v>
      </c>
      <c r="X9824">
        <v>808</v>
      </c>
      <c r="Y9824" t="s">
        <v>378</v>
      </c>
      <c r="Z9824" t="s">
        <v>436</v>
      </c>
      <c r="AA9824">
        <v>39</v>
      </c>
      <c r="AB9824">
        <v>3</v>
      </c>
      <c r="AC9824">
        <v>124216.93</v>
      </c>
      <c r="AD9824">
        <v>1</v>
      </c>
      <c r="AE9824">
        <v>0</v>
      </c>
      <c r="AF9824">
        <v>1</v>
      </c>
      <c r="AG9824">
        <v>171442.36</v>
      </c>
      <c r="AH9824">
        <v>0</v>
      </c>
    </row>
    <row r="9825" spans="21:34" x14ac:dyDescent="0.25">
      <c r="U9825">
        <v>9824</v>
      </c>
      <c r="V9825">
        <v>15622658</v>
      </c>
      <c r="W9825" t="s">
        <v>1517</v>
      </c>
      <c r="X9825">
        <v>551</v>
      </c>
      <c r="Y9825" t="s">
        <v>374</v>
      </c>
      <c r="Z9825" t="s">
        <v>437</v>
      </c>
      <c r="AA9825">
        <v>26</v>
      </c>
      <c r="AB9825">
        <v>2</v>
      </c>
      <c r="AC9825">
        <v>144258.51999999999</v>
      </c>
      <c r="AD9825">
        <v>1</v>
      </c>
      <c r="AE9825">
        <v>1</v>
      </c>
      <c r="AF9825">
        <v>0</v>
      </c>
      <c r="AG9825">
        <v>49778.79</v>
      </c>
      <c r="AH9825">
        <v>0</v>
      </c>
    </row>
    <row r="9826" spans="21:34" x14ac:dyDescent="0.25">
      <c r="U9826">
        <v>9825</v>
      </c>
      <c r="V9826">
        <v>15658980</v>
      </c>
      <c r="W9826" t="s">
        <v>1616</v>
      </c>
      <c r="X9826">
        <v>711</v>
      </c>
      <c r="Y9826" t="s">
        <v>378</v>
      </c>
      <c r="Z9826" t="s">
        <v>436</v>
      </c>
      <c r="AA9826">
        <v>26</v>
      </c>
      <c r="AB9826">
        <v>9</v>
      </c>
      <c r="AC9826">
        <v>128793.63</v>
      </c>
      <c r="AD9826">
        <v>1</v>
      </c>
      <c r="AE9826">
        <v>1</v>
      </c>
      <c r="AF9826">
        <v>0</v>
      </c>
      <c r="AG9826">
        <v>19262.05</v>
      </c>
      <c r="AH9826">
        <v>0</v>
      </c>
    </row>
    <row r="9827" spans="21:34" x14ac:dyDescent="0.25">
      <c r="U9827">
        <v>9826</v>
      </c>
      <c r="V9827">
        <v>15701936</v>
      </c>
      <c r="W9827" t="s">
        <v>1152</v>
      </c>
      <c r="X9827">
        <v>467</v>
      </c>
      <c r="Y9827" t="s">
        <v>378</v>
      </c>
      <c r="Z9827" t="s">
        <v>436</v>
      </c>
      <c r="AA9827">
        <v>28</v>
      </c>
      <c r="AB9827">
        <v>10</v>
      </c>
      <c r="AC9827">
        <v>126315.26</v>
      </c>
      <c r="AD9827">
        <v>1</v>
      </c>
      <c r="AE9827">
        <v>1</v>
      </c>
      <c r="AF9827">
        <v>0</v>
      </c>
      <c r="AG9827">
        <v>32349.29</v>
      </c>
      <c r="AH9827">
        <v>1</v>
      </c>
    </row>
    <row r="9828" spans="21:34" x14ac:dyDescent="0.25">
      <c r="U9828">
        <v>9827</v>
      </c>
      <c r="V9828">
        <v>15686917</v>
      </c>
      <c r="W9828" t="s">
        <v>1670</v>
      </c>
      <c r="X9828">
        <v>789</v>
      </c>
      <c r="Y9828" t="s">
        <v>376</v>
      </c>
      <c r="Z9828" t="s">
        <v>437</v>
      </c>
      <c r="AA9828">
        <v>40</v>
      </c>
      <c r="AB9828">
        <v>4</v>
      </c>
      <c r="AC9828">
        <v>0</v>
      </c>
      <c r="AD9828">
        <v>2</v>
      </c>
      <c r="AE9828">
        <v>1</v>
      </c>
      <c r="AF9828">
        <v>0</v>
      </c>
      <c r="AG9828">
        <v>137402.26999999999</v>
      </c>
      <c r="AH9828">
        <v>0</v>
      </c>
    </row>
    <row r="9829" spans="21:34" x14ac:dyDescent="0.25">
      <c r="U9829">
        <v>9828</v>
      </c>
      <c r="V9829">
        <v>15807312</v>
      </c>
      <c r="W9829" t="s">
        <v>814</v>
      </c>
      <c r="X9829">
        <v>602</v>
      </c>
      <c r="Y9829" t="s">
        <v>376</v>
      </c>
      <c r="Z9829" t="s">
        <v>436</v>
      </c>
      <c r="AA9829">
        <v>33</v>
      </c>
      <c r="AB9829">
        <v>5</v>
      </c>
      <c r="AC9829">
        <v>0</v>
      </c>
      <c r="AD9829">
        <v>2</v>
      </c>
      <c r="AE9829">
        <v>0</v>
      </c>
      <c r="AF9829">
        <v>1</v>
      </c>
      <c r="AG9829">
        <v>64038.34</v>
      </c>
      <c r="AH9829">
        <v>0</v>
      </c>
    </row>
    <row r="9830" spans="21:34" x14ac:dyDescent="0.25">
      <c r="U9830">
        <v>9829</v>
      </c>
      <c r="V9830">
        <v>15574523</v>
      </c>
      <c r="W9830" t="s">
        <v>984</v>
      </c>
      <c r="X9830">
        <v>576</v>
      </c>
      <c r="Y9830" t="s">
        <v>374</v>
      </c>
      <c r="Z9830" t="s">
        <v>436</v>
      </c>
      <c r="AA9830">
        <v>39</v>
      </c>
      <c r="AB9830">
        <v>1</v>
      </c>
      <c r="AC9830">
        <v>0</v>
      </c>
      <c r="AD9830">
        <v>2</v>
      </c>
      <c r="AE9830">
        <v>1</v>
      </c>
      <c r="AF9830">
        <v>1</v>
      </c>
      <c r="AG9830">
        <v>68814.23</v>
      </c>
      <c r="AH9830">
        <v>0</v>
      </c>
    </row>
    <row r="9831" spans="21:34" x14ac:dyDescent="0.25">
      <c r="U9831">
        <v>9830</v>
      </c>
      <c r="V9831">
        <v>15724200</v>
      </c>
      <c r="W9831" t="s">
        <v>984</v>
      </c>
      <c r="X9831">
        <v>584</v>
      </c>
      <c r="Y9831" t="s">
        <v>374</v>
      </c>
      <c r="Z9831" t="s">
        <v>436</v>
      </c>
      <c r="AA9831">
        <v>38</v>
      </c>
      <c r="AB9831">
        <v>1</v>
      </c>
      <c r="AC9831">
        <v>115341.55</v>
      </c>
      <c r="AD9831">
        <v>1</v>
      </c>
      <c r="AE9831">
        <v>0</v>
      </c>
      <c r="AF9831">
        <v>1</v>
      </c>
      <c r="AG9831">
        <v>173632.92</v>
      </c>
      <c r="AH9831">
        <v>0</v>
      </c>
    </row>
    <row r="9832" spans="21:34" x14ac:dyDescent="0.25">
      <c r="U9832">
        <v>9831</v>
      </c>
      <c r="V9832">
        <v>15738224</v>
      </c>
      <c r="W9832" t="s">
        <v>1111</v>
      </c>
      <c r="X9832">
        <v>593</v>
      </c>
      <c r="Y9832" t="s">
        <v>374</v>
      </c>
      <c r="Z9832" t="s">
        <v>436</v>
      </c>
      <c r="AA9832">
        <v>32</v>
      </c>
      <c r="AB9832">
        <v>6</v>
      </c>
      <c r="AC9832">
        <v>99162.29</v>
      </c>
      <c r="AD9832">
        <v>1</v>
      </c>
      <c r="AE9832">
        <v>1</v>
      </c>
      <c r="AF9832">
        <v>0</v>
      </c>
      <c r="AG9832">
        <v>128384.11</v>
      </c>
      <c r="AH9832">
        <v>0</v>
      </c>
    </row>
    <row r="9833" spans="21:34" x14ac:dyDescent="0.25">
      <c r="U9833">
        <v>9832</v>
      </c>
      <c r="V9833">
        <v>15593283</v>
      </c>
      <c r="W9833" t="s">
        <v>2795</v>
      </c>
      <c r="X9833">
        <v>705</v>
      </c>
      <c r="Y9833" t="s">
        <v>378</v>
      </c>
      <c r="Z9833" t="s">
        <v>437</v>
      </c>
      <c r="AA9833">
        <v>48</v>
      </c>
      <c r="AB9833">
        <v>1</v>
      </c>
      <c r="AC9833">
        <v>156848.13</v>
      </c>
      <c r="AD9833">
        <v>2</v>
      </c>
      <c r="AE9833">
        <v>1</v>
      </c>
      <c r="AF9833">
        <v>1</v>
      </c>
      <c r="AG9833">
        <v>99475.95</v>
      </c>
      <c r="AH9833">
        <v>1</v>
      </c>
    </row>
    <row r="9834" spans="21:34" x14ac:dyDescent="0.25">
      <c r="U9834">
        <v>9833</v>
      </c>
      <c r="V9834">
        <v>15814690</v>
      </c>
      <c r="W9834" t="s">
        <v>3466</v>
      </c>
      <c r="X9834">
        <v>595</v>
      </c>
      <c r="Y9834" t="s">
        <v>378</v>
      </c>
      <c r="Z9834" t="s">
        <v>437</v>
      </c>
      <c r="AA9834">
        <v>64</v>
      </c>
      <c r="AB9834">
        <v>2</v>
      </c>
      <c r="AC9834">
        <v>105736.32000000001</v>
      </c>
      <c r="AD9834">
        <v>1</v>
      </c>
      <c r="AE9834">
        <v>1</v>
      </c>
      <c r="AF9834">
        <v>1</v>
      </c>
      <c r="AG9834">
        <v>89935.73</v>
      </c>
      <c r="AH9834">
        <v>1</v>
      </c>
    </row>
    <row r="9835" spans="21:34" x14ac:dyDescent="0.25">
      <c r="U9835">
        <v>9834</v>
      </c>
      <c r="V9835">
        <v>15807245</v>
      </c>
      <c r="W9835" t="s">
        <v>364</v>
      </c>
      <c r="X9835">
        <v>699</v>
      </c>
      <c r="Y9835" t="s">
        <v>378</v>
      </c>
      <c r="Z9835" t="s">
        <v>437</v>
      </c>
      <c r="AA9835">
        <v>41</v>
      </c>
      <c r="AB9835">
        <v>1</v>
      </c>
      <c r="AC9835">
        <v>200117.76000000001</v>
      </c>
      <c r="AD9835">
        <v>2</v>
      </c>
      <c r="AE9835">
        <v>1</v>
      </c>
      <c r="AF9835">
        <v>0</v>
      </c>
      <c r="AG9835">
        <v>94142.35</v>
      </c>
      <c r="AH9835">
        <v>0</v>
      </c>
    </row>
    <row r="9836" spans="21:34" x14ac:dyDescent="0.25">
      <c r="U9836">
        <v>9835</v>
      </c>
      <c r="V9836">
        <v>15799358</v>
      </c>
      <c r="W9836" t="s">
        <v>1627</v>
      </c>
      <c r="X9836">
        <v>516</v>
      </c>
      <c r="Y9836" t="s">
        <v>374</v>
      </c>
      <c r="Z9836" t="s">
        <v>437</v>
      </c>
      <c r="AA9836">
        <v>46</v>
      </c>
      <c r="AB9836">
        <v>6</v>
      </c>
      <c r="AC9836">
        <v>62212.29</v>
      </c>
      <c r="AD9836">
        <v>1</v>
      </c>
      <c r="AE9836">
        <v>0</v>
      </c>
      <c r="AF9836">
        <v>1</v>
      </c>
      <c r="AG9836">
        <v>171681.86</v>
      </c>
      <c r="AH9836">
        <v>1</v>
      </c>
    </row>
    <row r="9837" spans="21:34" x14ac:dyDescent="0.25">
      <c r="U9837">
        <v>9836</v>
      </c>
      <c r="V9837">
        <v>15616172</v>
      </c>
      <c r="W9837" t="s">
        <v>1522</v>
      </c>
      <c r="X9837">
        <v>838</v>
      </c>
      <c r="Y9837" t="s">
        <v>374</v>
      </c>
      <c r="Z9837" t="s">
        <v>436</v>
      </c>
      <c r="AA9837">
        <v>31</v>
      </c>
      <c r="AB9837">
        <v>2</v>
      </c>
      <c r="AC9837">
        <v>0</v>
      </c>
      <c r="AD9837">
        <v>2</v>
      </c>
      <c r="AE9837">
        <v>1</v>
      </c>
      <c r="AF9837">
        <v>0</v>
      </c>
      <c r="AG9837">
        <v>8222.9599999999991</v>
      </c>
      <c r="AH9837">
        <v>0</v>
      </c>
    </row>
    <row r="9838" spans="21:34" x14ac:dyDescent="0.25">
      <c r="U9838">
        <v>9837</v>
      </c>
      <c r="V9838">
        <v>15777958</v>
      </c>
      <c r="W9838" t="s">
        <v>852</v>
      </c>
      <c r="X9838">
        <v>587</v>
      </c>
      <c r="Y9838" t="s">
        <v>374</v>
      </c>
      <c r="Z9838" t="s">
        <v>436</v>
      </c>
      <c r="AA9838">
        <v>39</v>
      </c>
      <c r="AB9838">
        <v>10</v>
      </c>
      <c r="AC9838">
        <v>0</v>
      </c>
      <c r="AD9838">
        <v>2</v>
      </c>
      <c r="AE9838">
        <v>1</v>
      </c>
      <c r="AF9838">
        <v>1</v>
      </c>
      <c r="AG9838">
        <v>170409.45</v>
      </c>
      <c r="AH9838">
        <v>0</v>
      </c>
    </row>
    <row r="9839" spans="21:34" x14ac:dyDescent="0.25">
      <c r="U9839">
        <v>9838</v>
      </c>
      <c r="V9839">
        <v>15809124</v>
      </c>
      <c r="W9839" t="s">
        <v>702</v>
      </c>
      <c r="X9839">
        <v>750</v>
      </c>
      <c r="Y9839" t="s">
        <v>374</v>
      </c>
      <c r="Z9839" t="s">
        <v>436</v>
      </c>
      <c r="AA9839">
        <v>38</v>
      </c>
      <c r="AB9839">
        <v>5</v>
      </c>
      <c r="AC9839">
        <v>151532.4</v>
      </c>
      <c r="AD9839">
        <v>1</v>
      </c>
      <c r="AE9839">
        <v>1</v>
      </c>
      <c r="AF9839">
        <v>1</v>
      </c>
      <c r="AG9839">
        <v>46555.15</v>
      </c>
      <c r="AH9839">
        <v>0</v>
      </c>
    </row>
    <row r="9840" spans="21:34" x14ac:dyDescent="0.25">
      <c r="U9840">
        <v>9839</v>
      </c>
      <c r="V9840">
        <v>15616367</v>
      </c>
      <c r="W9840" t="s">
        <v>957</v>
      </c>
      <c r="X9840">
        <v>581</v>
      </c>
      <c r="Y9840" t="s">
        <v>378</v>
      </c>
      <c r="Z9840" t="s">
        <v>436</v>
      </c>
      <c r="AA9840">
        <v>39</v>
      </c>
      <c r="AB9840">
        <v>1</v>
      </c>
      <c r="AC9840">
        <v>121523.51</v>
      </c>
      <c r="AD9840">
        <v>1</v>
      </c>
      <c r="AE9840">
        <v>0</v>
      </c>
      <c r="AF9840">
        <v>0</v>
      </c>
      <c r="AG9840">
        <v>161655.54999999999</v>
      </c>
      <c r="AH9840">
        <v>1</v>
      </c>
    </row>
    <row r="9841" spans="21:34" x14ac:dyDescent="0.25">
      <c r="U9841">
        <v>9840</v>
      </c>
      <c r="V9841">
        <v>15687385</v>
      </c>
      <c r="W9841" t="s">
        <v>3549</v>
      </c>
      <c r="X9841">
        <v>484</v>
      </c>
      <c r="Y9841" t="s">
        <v>374</v>
      </c>
      <c r="Z9841" t="s">
        <v>436</v>
      </c>
      <c r="AA9841">
        <v>41</v>
      </c>
      <c r="AB9841">
        <v>5</v>
      </c>
      <c r="AC9841">
        <v>0</v>
      </c>
      <c r="AD9841">
        <v>1</v>
      </c>
      <c r="AE9841">
        <v>1</v>
      </c>
      <c r="AF9841">
        <v>1</v>
      </c>
      <c r="AG9841">
        <v>74267.350000000006</v>
      </c>
      <c r="AH9841">
        <v>0</v>
      </c>
    </row>
    <row r="9842" spans="21:34" x14ac:dyDescent="0.25">
      <c r="U9842">
        <v>9841</v>
      </c>
      <c r="V9842">
        <v>15607877</v>
      </c>
      <c r="W9842" t="s">
        <v>669</v>
      </c>
      <c r="X9842">
        <v>576</v>
      </c>
      <c r="Y9842" t="s">
        <v>376</v>
      </c>
      <c r="Z9842" t="s">
        <v>436</v>
      </c>
      <c r="AA9842">
        <v>26</v>
      </c>
      <c r="AB9842">
        <v>8</v>
      </c>
      <c r="AC9842">
        <v>0</v>
      </c>
      <c r="AD9842">
        <v>2</v>
      </c>
      <c r="AE9842">
        <v>0</v>
      </c>
      <c r="AF9842">
        <v>1</v>
      </c>
      <c r="AG9842">
        <v>34101.06</v>
      </c>
      <c r="AH9842">
        <v>0</v>
      </c>
    </row>
    <row r="9843" spans="21:34" x14ac:dyDescent="0.25">
      <c r="U9843">
        <v>9842</v>
      </c>
      <c r="V9843">
        <v>15736327</v>
      </c>
      <c r="W9843" t="s">
        <v>1012</v>
      </c>
      <c r="X9843">
        <v>567</v>
      </c>
      <c r="Y9843" t="s">
        <v>378</v>
      </c>
      <c r="Z9843" t="s">
        <v>437</v>
      </c>
      <c r="AA9843">
        <v>46</v>
      </c>
      <c r="AB9843">
        <v>1</v>
      </c>
      <c r="AC9843">
        <v>68238.509999999995</v>
      </c>
      <c r="AD9843">
        <v>2</v>
      </c>
      <c r="AE9843">
        <v>1</v>
      </c>
      <c r="AF9843">
        <v>1</v>
      </c>
      <c r="AG9843">
        <v>109572.58</v>
      </c>
      <c r="AH9843">
        <v>0</v>
      </c>
    </row>
    <row r="9844" spans="21:34" x14ac:dyDescent="0.25">
      <c r="U9844">
        <v>9843</v>
      </c>
      <c r="V9844">
        <v>15746704</v>
      </c>
      <c r="W9844" t="s">
        <v>1358</v>
      </c>
      <c r="X9844">
        <v>638</v>
      </c>
      <c r="Y9844" t="s">
        <v>376</v>
      </c>
      <c r="Z9844" t="s">
        <v>436</v>
      </c>
      <c r="AA9844">
        <v>30</v>
      </c>
      <c r="AB9844">
        <v>9</v>
      </c>
      <c r="AC9844">
        <v>136808.53</v>
      </c>
      <c r="AD9844">
        <v>2</v>
      </c>
      <c r="AE9844">
        <v>1</v>
      </c>
      <c r="AF9844">
        <v>1</v>
      </c>
      <c r="AG9844">
        <v>106642.97</v>
      </c>
      <c r="AH9844">
        <v>0</v>
      </c>
    </row>
    <row r="9845" spans="21:34" x14ac:dyDescent="0.25">
      <c r="U9845">
        <v>9844</v>
      </c>
      <c r="V9845">
        <v>15778304</v>
      </c>
      <c r="W9845" t="s">
        <v>1654</v>
      </c>
      <c r="X9845">
        <v>646</v>
      </c>
      <c r="Y9845" t="s">
        <v>378</v>
      </c>
      <c r="Z9845" t="s">
        <v>436</v>
      </c>
      <c r="AA9845">
        <v>24</v>
      </c>
      <c r="AB9845">
        <v>0</v>
      </c>
      <c r="AC9845">
        <v>92398.080000000002</v>
      </c>
      <c r="AD9845">
        <v>1</v>
      </c>
      <c r="AE9845">
        <v>1</v>
      </c>
      <c r="AF9845">
        <v>1</v>
      </c>
      <c r="AG9845">
        <v>18897.29</v>
      </c>
      <c r="AH9845">
        <v>0</v>
      </c>
    </row>
    <row r="9846" spans="21:34" x14ac:dyDescent="0.25">
      <c r="U9846">
        <v>9845</v>
      </c>
      <c r="V9846">
        <v>15588456</v>
      </c>
      <c r="W9846" t="s">
        <v>938</v>
      </c>
      <c r="X9846">
        <v>658</v>
      </c>
      <c r="Y9846" t="s">
        <v>374</v>
      </c>
      <c r="Z9846" t="s">
        <v>437</v>
      </c>
      <c r="AA9846">
        <v>40</v>
      </c>
      <c r="AB9846">
        <v>5</v>
      </c>
      <c r="AC9846">
        <v>143566.12</v>
      </c>
      <c r="AD9846">
        <v>1</v>
      </c>
      <c r="AE9846">
        <v>1</v>
      </c>
      <c r="AF9846">
        <v>1</v>
      </c>
      <c r="AG9846">
        <v>189607.71</v>
      </c>
      <c r="AH9846">
        <v>0</v>
      </c>
    </row>
    <row r="9847" spans="21:34" x14ac:dyDescent="0.25">
      <c r="U9847">
        <v>9846</v>
      </c>
      <c r="V9847">
        <v>15664035</v>
      </c>
      <c r="W9847" t="s">
        <v>748</v>
      </c>
      <c r="X9847">
        <v>590</v>
      </c>
      <c r="Y9847" t="s">
        <v>376</v>
      </c>
      <c r="Z9847" t="s">
        <v>437</v>
      </c>
      <c r="AA9847">
        <v>38</v>
      </c>
      <c r="AB9847">
        <v>9</v>
      </c>
      <c r="AC9847">
        <v>0</v>
      </c>
      <c r="AD9847">
        <v>2</v>
      </c>
      <c r="AE9847">
        <v>1</v>
      </c>
      <c r="AF9847">
        <v>1</v>
      </c>
      <c r="AG9847">
        <v>148750.16</v>
      </c>
      <c r="AH9847">
        <v>0</v>
      </c>
    </row>
    <row r="9848" spans="21:34" x14ac:dyDescent="0.25">
      <c r="U9848">
        <v>9847</v>
      </c>
      <c r="V9848">
        <v>15596405</v>
      </c>
      <c r="W9848" t="s">
        <v>1063</v>
      </c>
      <c r="X9848">
        <v>546</v>
      </c>
      <c r="Y9848" t="s">
        <v>376</v>
      </c>
      <c r="Z9848" t="s">
        <v>436</v>
      </c>
      <c r="AA9848">
        <v>25</v>
      </c>
      <c r="AB9848">
        <v>7</v>
      </c>
      <c r="AC9848">
        <v>127728.24</v>
      </c>
      <c r="AD9848">
        <v>2</v>
      </c>
      <c r="AE9848">
        <v>1</v>
      </c>
      <c r="AF9848">
        <v>1</v>
      </c>
      <c r="AG9848">
        <v>105279.74</v>
      </c>
      <c r="AH9848">
        <v>0</v>
      </c>
    </row>
    <row r="9849" spans="21:34" x14ac:dyDescent="0.25">
      <c r="U9849">
        <v>9848</v>
      </c>
      <c r="V9849">
        <v>15815097</v>
      </c>
      <c r="W9849" t="s">
        <v>3550</v>
      </c>
      <c r="X9849">
        <v>603</v>
      </c>
      <c r="Y9849" t="s">
        <v>374</v>
      </c>
      <c r="Z9849" t="s">
        <v>437</v>
      </c>
      <c r="AA9849">
        <v>34</v>
      </c>
      <c r="AB9849">
        <v>9</v>
      </c>
      <c r="AC9849">
        <v>0</v>
      </c>
      <c r="AD9849">
        <v>2</v>
      </c>
      <c r="AE9849">
        <v>1</v>
      </c>
      <c r="AF9849">
        <v>0</v>
      </c>
      <c r="AG9849">
        <v>167916.35</v>
      </c>
      <c r="AH9849">
        <v>0</v>
      </c>
    </row>
    <row r="9850" spans="21:34" x14ac:dyDescent="0.25">
      <c r="U9850">
        <v>9849</v>
      </c>
      <c r="V9850">
        <v>15762708</v>
      </c>
      <c r="W9850" t="s">
        <v>830</v>
      </c>
      <c r="X9850">
        <v>619</v>
      </c>
      <c r="Y9850" t="s">
        <v>376</v>
      </c>
      <c r="Z9850" t="s">
        <v>437</v>
      </c>
      <c r="AA9850">
        <v>38</v>
      </c>
      <c r="AB9850">
        <v>10</v>
      </c>
      <c r="AC9850">
        <v>119658.49</v>
      </c>
      <c r="AD9850">
        <v>1</v>
      </c>
      <c r="AE9850">
        <v>1</v>
      </c>
      <c r="AF9850">
        <v>1</v>
      </c>
      <c r="AG9850">
        <v>8646.58</v>
      </c>
      <c r="AH9850">
        <v>0</v>
      </c>
    </row>
    <row r="9851" spans="21:34" x14ac:dyDescent="0.25">
      <c r="U9851">
        <v>9850</v>
      </c>
      <c r="V9851">
        <v>15776211</v>
      </c>
      <c r="W9851" t="s">
        <v>896</v>
      </c>
      <c r="X9851">
        <v>678</v>
      </c>
      <c r="Y9851" t="s">
        <v>374</v>
      </c>
      <c r="Z9851" t="s">
        <v>437</v>
      </c>
      <c r="AA9851">
        <v>34</v>
      </c>
      <c r="AB9851">
        <v>6</v>
      </c>
      <c r="AC9851">
        <v>0</v>
      </c>
      <c r="AD9851">
        <v>2</v>
      </c>
      <c r="AE9851">
        <v>1</v>
      </c>
      <c r="AF9851">
        <v>1</v>
      </c>
      <c r="AG9851">
        <v>124592.84</v>
      </c>
      <c r="AH9851">
        <v>0</v>
      </c>
    </row>
    <row r="9852" spans="21:34" x14ac:dyDescent="0.25">
      <c r="U9852">
        <v>9851</v>
      </c>
      <c r="V9852">
        <v>15626012</v>
      </c>
      <c r="W9852" t="s">
        <v>1765</v>
      </c>
      <c r="X9852">
        <v>459</v>
      </c>
      <c r="Y9852" t="s">
        <v>374</v>
      </c>
      <c r="Z9852" t="s">
        <v>436</v>
      </c>
      <c r="AA9852">
        <v>26</v>
      </c>
      <c r="AB9852">
        <v>4</v>
      </c>
      <c r="AC9852">
        <v>149879.66</v>
      </c>
      <c r="AD9852">
        <v>1</v>
      </c>
      <c r="AE9852">
        <v>0</v>
      </c>
      <c r="AF9852">
        <v>0</v>
      </c>
      <c r="AG9852">
        <v>50016.17</v>
      </c>
      <c r="AH9852">
        <v>0</v>
      </c>
    </row>
    <row r="9853" spans="21:34" x14ac:dyDescent="0.25">
      <c r="U9853">
        <v>9852</v>
      </c>
      <c r="V9853">
        <v>15792077</v>
      </c>
      <c r="W9853" t="s">
        <v>2185</v>
      </c>
      <c r="X9853">
        <v>671</v>
      </c>
      <c r="Y9853" t="s">
        <v>378</v>
      </c>
      <c r="Z9853" t="s">
        <v>436</v>
      </c>
      <c r="AA9853">
        <v>28</v>
      </c>
      <c r="AB9853">
        <v>8</v>
      </c>
      <c r="AC9853">
        <v>119859.52</v>
      </c>
      <c r="AD9853">
        <v>2</v>
      </c>
      <c r="AE9853">
        <v>1</v>
      </c>
      <c r="AF9853">
        <v>0</v>
      </c>
      <c r="AG9853">
        <v>125422.66</v>
      </c>
      <c r="AH9853">
        <v>0</v>
      </c>
    </row>
    <row r="9854" spans="21:34" x14ac:dyDescent="0.25">
      <c r="U9854">
        <v>9853</v>
      </c>
      <c r="V9854">
        <v>15718765</v>
      </c>
      <c r="W9854" t="s">
        <v>669</v>
      </c>
      <c r="X9854">
        <v>501</v>
      </c>
      <c r="Y9854" t="s">
        <v>376</v>
      </c>
      <c r="Z9854" t="s">
        <v>436</v>
      </c>
      <c r="AA9854">
        <v>43</v>
      </c>
      <c r="AB9854">
        <v>6</v>
      </c>
      <c r="AC9854">
        <v>104533.24</v>
      </c>
      <c r="AD9854">
        <v>1</v>
      </c>
      <c r="AE9854">
        <v>0</v>
      </c>
      <c r="AF9854">
        <v>0</v>
      </c>
      <c r="AG9854">
        <v>81123.59</v>
      </c>
      <c r="AH9854">
        <v>1</v>
      </c>
    </row>
    <row r="9855" spans="21:34" x14ac:dyDescent="0.25">
      <c r="U9855">
        <v>9854</v>
      </c>
      <c r="V9855">
        <v>15576615</v>
      </c>
      <c r="W9855" t="s">
        <v>1664</v>
      </c>
      <c r="X9855">
        <v>719</v>
      </c>
      <c r="Y9855" t="s">
        <v>376</v>
      </c>
      <c r="Z9855" t="s">
        <v>436</v>
      </c>
      <c r="AA9855">
        <v>37</v>
      </c>
      <c r="AB9855">
        <v>10</v>
      </c>
      <c r="AC9855">
        <v>145382.60999999999</v>
      </c>
      <c r="AD9855">
        <v>1</v>
      </c>
      <c r="AE9855">
        <v>1</v>
      </c>
      <c r="AF9855">
        <v>0</v>
      </c>
      <c r="AG9855">
        <v>80408.59</v>
      </c>
      <c r="AH9855">
        <v>0</v>
      </c>
    </row>
    <row r="9856" spans="21:34" x14ac:dyDescent="0.25">
      <c r="U9856">
        <v>9855</v>
      </c>
      <c r="V9856">
        <v>15752650</v>
      </c>
      <c r="W9856" t="s">
        <v>3551</v>
      </c>
      <c r="X9856">
        <v>681</v>
      </c>
      <c r="Y9856" t="s">
        <v>376</v>
      </c>
      <c r="Z9856" t="s">
        <v>437</v>
      </c>
      <c r="AA9856">
        <v>37</v>
      </c>
      <c r="AB9856">
        <v>6</v>
      </c>
      <c r="AC9856">
        <v>121231.39</v>
      </c>
      <c r="AD9856">
        <v>1</v>
      </c>
      <c r="AE9856">
        <v>1</v>
      </c>
      <c r="AF9856">
        <v>1</v>
      </c>
      <c r="AG9856">
        <v>146366.07999999999</v>
      </c>
      <c r="AH9856">
        <v>0</v>
      </c>
    </row>
    <row r="9857" spans="21:34" x14ac:dyDescent="0.25">
      <c r="U9857">
        <v>9856</v>
      </c>
      <c r="V9857">
        <v>15797502</v>
      </c>
      <c r="W9857" t="s">
        <v>2063</v>
      </c>
      <c r="X9857">
        <v>706</v>
      </c>
      <c r="Y9857" t="s">
        <v>376</v>
      </c>
      <c r="Z9857" t="s">
        <v>436</v>
      </c>
      <c r="AA9857">
        <v>24</v>
      </c>
      <c r="AB9857">
        <v>2</v>
      </c>
      <c r="AC9857">
        <v>141078.57</v>
      </c>
      <c r="AD9857">
        <v>1</v>
      </c>
      <c r="AE9857">
        <v>1</v>
      </c>
      <c r="AF9857">
        <v>1</v>
      </c>
      <c r="AG9857">
        <v>24402.87</v>
      </c>
      <c r="AH9857">
        <v>0</v>
      </c>
    </row>
    <row r="9858" spans="21:34" x14ac:dyDescent="0.25">
      <c r="U9858">
        <v>9857</v>
      </c>
      <c r="V9858">
        <v>15687329</v>
      </c>
      <c r="W9858" t="s">
        <v>2362</v>
      </c>
      <c r="X9858">
        <v>763</v>
      </c>
      <c r="Y9858" t="s">
        <v>378</v>
      </c>
      <c r="Z9858" t="s">
        <v>437</v>
      </c>
      <c r="AA9858">
        <v>32</v>
      </c>
      <c r="AB9858">
        <v>1</v>
      </c>
      <c r="AC9858">
        <v>108465.65</v>
      </c>
      <c r="AD9858">
        <v>2</v>
      </c>
      <c r="AE9858">
        <v>1</v>
      </c>
      <c r="AF9858">
        <v>0</v>
      </c>
      <c r="AG9858">
        <v>60552.44</v>
      </c>
      <c r="AH9858">
        <v>1</v>
      </c>
    </row>
    <row r="9859" spans="21:34" x14ac:dyDescent="0.25">
      <c r="U9859">
        <v>9858</v>
      </c>
      <c r="V9859">
        <v>15779423</v>
      </c>
      <c r="W9859" t="s">
        <v>1586</v>
      </c>
      <c r="X9859">
        <v>716</v>
      </c>
      <c r="Y9859" t="s">
        <v>374</v>
      </c>
      <c r="Z9859" t="s">
        <v>436</v>
      </c>
      <c r="AA9859">
        <v>39</v>
      </c>
      <c r="AB9859">
        <v>1</v>
      </c>
      <c r="AC9859">
        <v>70657.61</v>
      </c>
      <c r="AD9859">
        <v>2</v>
      </c>
      <c r="AE9859">
        <v>1</v>
      </c>
      <c r="AF9859">
        <v>1</v>
      </c>
      <c r="AG9859">
        <v>76476.05</v>
      </c>
      <c r="AH9859">
        <v>0</v>
      </c>
    </row>
    <row r="9860" spans="21:34" x14ac:dyDescent="0.25">
      <c r="U9860">
        <v>9859</v>
      </c>
      <c r="V9860">
        <v>15619514</v>
      </c>
      <c r="W9860" t="s">
        <v>2341</v>
      </c>
      <c r="X9860">
        <v>507</v>
      </c>
      <c r="Y9860" t="s">
        <v>378</v>
      </c>
      <c r="Z9860" t="s">
        <v>436</v>
      </c>
      <c r="AA9860">
        <v>40</v>
      </c>
      <c r="AB9860">
        <v>3</v>
      </c>
      <c r="AC9860">
        <v>120105.43</v>
      </c>
      <c r="AD9860">
        <v>1</v>
      </c>
      <c r="AE9860">
        <v>1</v>
      </c>
      <c r="AF9860">
        <v>0</v>
      </c>
      <c r="AG9860">
        <v>92075.01</v>
      </c>
      <c r="AH9860">
        <v>1</v>
      </c>
    </row>
    <row r="9861" spans="21:34" x14ac:dyDescent="0.25">
      <c r="U9861">
        <v>9860</v>
      </c>
      <c r="V9861">
        <v>15615430</v>
      </c>
      <c r="W9861" t="s">
        <v>2300</v>
      </c>
      <c r="X9861">
        <v>678</v>
      </c>
      <c r="Y9861" t="s">
        <v>378</v>
      </c>
      <c r="Z9861" t="s">
        <v>436</v>
      </c>
      <c r="AA9861">
        <v>55</v>
      </c>
      <c r="AB9861">
        <v>4</v>
      </c>
      <c r="AC9861">
        <v>129646.91</v>
      </c>
      <c r="AD9861">
        <v>1</v>
      </c>
      <c r="AE9861">
        <v>1</v>
      </c>
      <c r="AF9861">
        <v>1</v>
      </c>
      <c r="AG9861">
        <v>184125.1</v>
      </c>
      <c r="AH9861">
        <v>1</v>
      </c>
    </row>
    <row r="9862" spans="21:34" x14ac:dyDescent="0.25">
      <c r="U9862">
        <v>9861</v>
      </c>
      <c r="V9862">
        <v>15716431</v>
      </c>
      <c r="W9862" t="s">
        <v>1039</v>
      </c>
      <c r="X9862">
        <v>775</v>
      </c>
      <c r="Y9862" t="s">
        <v>374</v>
      </c>
      <c r="Z9862" t="s">
        <v>437</v>
      </c>
      <c r="AA9862">
        <v>30</v>
      </c>
      <c r="AB9862">
        <v>10</v>
      </c>
      <c r="AC9862">
        <v>191091.74</v>
      </c>
      <c r="AD9862">
        <v>2</v>
      </c>
      <c r="AE9862">
        <v>1</v>
      </c>
      <c r="AF9862">
        <v>1</v>
      </c>
      <c r="AG9862">
        <v>96170.38</v>
      </c>
      <c r="AH9862">
        <v>0</v>
      </c>
    </row>
    <row r="9863" spans="21:34" x14ac:dyDescent="0.25">
      <c r="U9863">
        <v>9862</v>
      </c>
      <c r="V9863">
        <v>15798341</v>
      </c>
      <c r="W9863" t="s">
        <v>2560</v>
      </c>
      <c r="X9863">
        <v>544</v>
      </c>
      <c r="Y9863" t="s">
        <v>374</v>
      </c>
      <c r="Z9863" t="s">
        <v>436</v>
      </c>
      <c r="AA9863">
        <v>38</v>
      </c>
      <c r="AB9863">
        <v>8</v>
      </c>
      <c r="AC9863">
        <v>0</v>
      </c>
      <c r="AD9863">
        <v>1</v>
      </c>
      <c r="AE9863">
        <v>1</v>
      </c>
      <c r="AF9863">
        <v>1</v>
      </c>
      <c r="AG9863">
        <v>98208.62</v>
      </c>
      <c r="AH9863">
        <v>0</v>
      </c>
    </row>
    <row r="9864" spans="21:34" x14ac:dyDescent="0.25">
      <c r="U9864">
        <v>9863</v>
      </c>
      <c r="V9864">
        <v>15651958</v>
      </c>
      <c r="W9864" t="s">
        <v>1743</v>
      </c>
      <c r="X9864">
        <v>756</v>
      </c>
      <c r="Y9864" t="s">
        <v>374</v>
      </c>
      <c r="Z9864" t="s">
        <v>436</v>
      </c>
      <c r="AA9864">
        <v>27</v>
      </c>
      <c r="AB9864">
        <v>8</v>
      </c>
      <c r="AC9864">
        <v>0</v>
      </c>
      <c r="AD9864">
        <v>2</v>
      </c>
      <c r="AE9864">
        <v>1</v>
      </c>
      <c r="AF9864">
        <v>1</v>
      </c>
      <c r="AG9864">
        <v>157932.75</v>
      </c>
      <c r="AH9864">
        <v>0</v>
      </c>
    </row>
    <row r="9865" spans="21:34" x14ac:dyDescent="0.25">
      <c r="U9865">
        <v>9864</v>
      </c>
      <c r="V9865">
        <v>15726179</v>
      </c>
      <c r="W9865" t="s">
        <v>1450</v>
      </c>
      <c r="X9865">
        <v>757</v>
      </c>
      <c r="Y9865" t="s">
        <v>378</v>
      </c>
      <c r="Z9865" t="s">
        <v>437</v>
      </c>
      <c r="AA9865">
        <v>43</v>
      </c>
      <c r="AB9865">
        <v>5</v>
      </c>
      <c r="AC9865">
        <v>131433.32999999999</v>
      </c>
      <c r="AD9865">
        <v>2</v>
      </c>
      <c r="AE9865">
        <v>1</v>
      </c>
      <c r="AF9865">
        <v>1</v>
      </c>
      <c r="AG9865">
        <v>3497.43</v>
      </c>
      <c r="AH9865">
        <v>1</v>
      </c>
    </row>
    <row r="9866" spans="21:34" x14ac:dyDescent="0.25">
      <c r="U9866">
        <v>9865</v>
      </c>
      <c r="V9866">
        <v>15652999</v>
      </c>
      <c r="W9866" t="s">
        <v>791</v>
      </c>
      <c r="X9866">
        <v>742</v>
      </c>
      <c r="Y9866" t="s">
        <v>378</v>
      </c>
      <c r="Z9866" t="s">
        <v>436</v>
      </c>
      <c r="AA9866">
        <v>33</v>
      </c>
      <c r="AB9866">
        <v>1</v>
      </c>
      <c r="AC9866">
        <v>137937.95000000001</v>
      </c>
      <c r="AD9866">
        <v>1</v>
      </c>
      <c r="AE9866">
        <v>1</v>
      </c>
      <c r="AF9866">
        <v>1</v>
      </c>
      <c r="AG9866">
        <v>51387.1</v>
      </c>
      <c r="AH9866">
        <v>0</v>
      </c>
    </row>
    <row r="9867" spans="21:34" x14ac:dyDescent="0.25">
      <c r="U9867">
        <v>9866</v>
      </c>
      <c r="V9867">
        <v>15691950</v>
      </c>
      <c r="W9867" t="s">
        <v>2159</v>
      </c>
      <c r="X9867">
        <v>591</v>
      </c>
      <c r="Y9867" t="s">
        <v>374</v>
      </c>
      <c r="Z9867" t="s">
        <v>436</v>
      </c>
      <c r="AA9867">
        <v>49</v>
      </c>
      <c r="AB9867">
        <v>3</v>
      </c>
      <c r="AC9867">
        <v>0</v>
      </c>
      <c r="AD9867">
        <v>2</v>
      </c>
      <c r="AE9867">
        <v>1</v>
      </c>
      <c r="AF9867">
        <v>0</v>
      </c>
      <c r="AG9867">
        <v>50123.44</v>
      </c>
      <c r="AH9867">
        <v>0</v>
      </c>
    </row>
    <row r="9868" spans="21:34" x14ac:dyDescent="0.25">
      <c r="U9868">
        <v>9867</v>
      </c>
      <c r="V9868">
        <v>15632446</v>
      </c>
      <c r="W9868" t="s">
        <v>2172</v>
      </c>
      <c r="X9868">
        <v>667</v>
      </c>
      <c r="Y9868" t="s">
        <v>374</v>
      </c>
      <c r="Z9868" t="s">
        <v>436</v>
      </c>
      <c r="AA9868">
        <v>24</v>
      </c>
      <c r="AB9868">
        <v>4</v>
      </c>
      <c r="AC9868">
        <v>0</v>
      </c>
      <c r="AD9868">
        <v>2</v>
      </c>
      <c r="AE9868">
        <v>0</v>
      </c>
      <c r="AF9868">
        <v>0</v>
      </c>
      <c r="AG9868">
        <v>180329.83</v>
      </c>
      <c r="AH9868">
        <v>0</v>
      </c>
    </row>
    <row r="9869" spans="21:34" x14ac:dyDescent="0.25">
      <c r="U9869">
        <v>9868</v>
      </c>
      <c r="V9869">
        <v>15620936</v>
      </c>
      <c r="W9869" t="s">
        <v>2316</v>
      </c>
      <c r="X9869">
        <v>787</v>
      </c>
      <c r="Y9869" t="s">
        <v>374</v>
      </c>
      <c r="Z9869" t="s">
        <v>436</v>
      </c>
      <c r="AA9869">
        <v>32</v>
      </c>
      <c r="AB9869">
        <v>4</v>
      </c>
      <c r="AC9869">
        <v>0</v>
      </c>
      <c r="AD9869">
        <v>2</v>
      </c>
      <c r="AE9869">
        <v>1</v>
      </c>
      <c r="AF9869">
        <v>1</v>
      </c>
      <c r="AG9869">
        <v>13238.93</v>
      </c>
      <c r="AH9869">
        <v>0</v>
      </c>
    </row>
    <row r="9870" spans="21:34" x14ac:dyDescent="0.25">
      <c r="U9870">
        <v>9869</v>
      </c>
      <c r="V9870">
        <v>15587640</v>
      </c>
      <c r="W9870" t="s">
        <v>752</v>
      </c>
      <c r="X9870">
        <v>718</v>
      </c>
      <c r="Y9870" t="s">
        <v>374</v>
      </c>
      <c r="Z9870" t="s">
        <v>437</v>
      </c>
      <c r="AA9870">
        <v>43</v>
      </c>
      <c r="AB9870">
        <v>0</v>
      </c>
      <c r="AC9870">
        <v>93143.39</v>
      </c>
      <c r="AD9870">
        <v>1</v>
      </c>
      <c r="AE9870">
        <v>1</v>
      </c>
      <c r="AF9870">
        <v>0</v>
      </c>
      <c r="AG9870">
        <v>167554.85999999999</v>
      </c>
      <c r="AH9870">
        <v>0</v>
      </c>
    </row>
    <row r="9871" spans="21:34" x14ac:dyDescent="0.25">
      <c r="U9871">
        <v>9870</v>
      </c>
      <c r="V9871">
        <v>15782231</v>
      </c>
      <c r="W9871" t="s">
        <v>1423</v>
      </c>
      <c r="X9871">
        <v>521</v>
      </c>
      <c r="Y9871" t="s">
        <v>374</v>
      </c>
      <c r="Z9871" t="s">
        <v>436</v>
      </c>
      <c r="AA9871">
        <v>38</v>
      </c>
      <c r="AB9871">
        <v>6</v>
      </c>
      <c r="AC9871">
        <v>0</v>
      </c>
      <c r="AD9871">
        <v>2</v>
      </c>
      <c r="AE9871">
        <v>1</v>
      </c>
      <c r="AF9871">
        <v>0</v>
      </c>
      <c r="AG9871">
        <v>51454.06</v>
      </c>
      <c r="AH9871">
        <v>0</v>
      </c>
    </row>
    <row r="9872" spans="21:34" x14ac:dyDescent="0.25">
      <c r="U9872">
        <v>9871</v>
      </c>
      <c r="V9872">
        <v>15580462</v>
      </c>
      <c r="W9872" t="s">
        <v>3552</v>
      </c>
      <c r="X9872">
        <v>607</v>
      </c>
      <c r="Y9872" t="s">
        <v>376</v>
      </c>
      <c r="Z9872" t="s">
        <v>436</v>
      </c>
      <c r="AA9872">
        <v>40</v>
      </c>
      <c r="AB9872">
        <v>1</v>
      </c>
      <c r="AC9872">
        <v>112544.45</v>
      </c>
      <c r="AD9872">
        <v>1</v>
      </c>
      <c r="AE9872">
        <v>1</v>
      </c>
      <c r="AF9872">
        <v>1</v>
      </c>
      <c r="AG9872">
        <v>19842.22</v>
      </c>
      <c r="AH9872">
        <v>0</v>
      </c>
    </row>
    <row r="9873" spans="21:34" x14ac:dyDescent="0.25">
      <c r="U9873">
        <v>9872</v>
      </c>
      <c r="V9873">
        <v>15736371</v>
      </c>
      <c r="W9873" t="s">
        <v>761</v>
      </c>
      <c r="X9873">
        <v>633</v>
      </c>
      <c r="Y9873" t="s">
        <v>374</v>
      </c>
      <c r="Z9873" t="s">
        <v>437</v>
      </c>
      <c r="AA9873">
        <v>34</v>
      </c>
      <c r="AB9873">
        <v>3</v>
      </c>
      <c r="AC9873">
        <v>123034.43</v>
      </c>
      <c r="AD9873">
        <v>2</v>
      </c>
      <c r="AE9873">
        <v>1</v>
      </c>
      <c r="AF9873">
        <v>1</v>
      </c>
      <c r="AG9873">
        <v>38315.040000000001</v>
      </c>
      <c r="AH9873">
        <v>0</v>
      </c>
    </row>
    <row r="9874" spans="21:34" x14ac:dyDescent="0.25">
      <c r="U9874">
        <v>9873</v>
      </c>
      <c r="V9874">
        <v>15648032</v>
      </c>
      <c r="W9874" t="s">
        <v>670</v>
      </c>
      <c r="X9874">
        <v>588</v>
      </c>
      <c r="Y9874" t="s">
        <v>376</v>
      </c>
      <c r="Z9874" t="s">
        <v>436</v>
      </c>
      <c r="AA9874">
        <v>37</v>
      </c>
      <c r="AB9874">
        <v>2</v>
      </c>
      <c r="AC9874">
        <v>0</v>
      </c>
      <c r="AD9874">
        <v>2</v>
      </c>
      <c r="AE9874">
        <v>0</v>
      </c>
      <c r="AF9874">
        <v>1</v>
      </c>
      <c r="AG9874">
        <v>187816.59</v>
      </c>
      <c r="AH9874">
        <v>0</v>
      </c>
    </row>
    <row r="9875" spans="21:34" x14ac:dyDescent="0.25">
      <c r="U9875">
        <v>9874</v>
      </c>
      <c r="V9875">
        <v>15610454</v>
      </c>
      <c r="W9875" t="s">
        <v>850</v>
      </c>
      <c r="X9875">
        <v>724</v>
      </c>
      <c r="Y9875" t="s">
        <v>378</v>
      </c>
      <c r="Z9875" t="s">
        <v>437</v>
      </c>
      <c r="AA9875">
        <v>33</v>
      </c>
      <c r="AB9875">
        <v>9</v>
      </c>
      <c r="AC9875">
        <v>119278.44</v>
      </c>
      <c r="AD9875">
        <v>1</v>
      </c>
      <c r="AE9875">
        <v>1</v>
      </c>
      <c r="AF9875">
        <v>1</v>
      </c>
      <c r="AG9875">
        <v>197148.24</v>
      </c>
      <c r="AH9875">
        <v>0</v>
      </c>
    </row>
    <row r="9876" spans="21:34" x14ac:dyDescent="0.25">
      <c r="U9876">
        <v>9875</v>
      </c>
      <c r="V9876">
        <v>15671358</v>
      </c>
      <c r="W9876" t="s">
        <v>2634</v>
      </c>
      <c r="X9876">
        <v>720</v>
      </c>
      <c r="Y9876" t="s">
        <v>374</v>
      </c>
      <c r="Z9876" t="s">
        <v>436</v>
      </c>
      <c r="AA9876">
        <v>44</v>
      </c>
      <c r="AB9876">
        <v>4</v>
      </c>
      <c r="AC9876">
        <v>0</v>
      </c>
      <c r="AD9876">
        <v>2</v>
      </c>
      <c r="AE9876">
        <v>1</v>
      </c>
      <c r="AF9876">
        <v>0</v>
      </c>
      <c r="AG9876">
        <v>163471.01</v>
      </c>
      <c r="AH9876">
        <v>0</v>
      </c>
    </row>
    <row r="9877" spans="21:34" x14ac:dyDescent="0.25">
      <c r="U9877">
        <v>9876</v>
      </c>
      <c r="V9877">
        <v>15747130</v>
      </c>
      <c r="W9877" t="s">
        <v>700</v>
      </c>
      <c r="X9877">
        <v>521</v>
      </c>
      <c r="Y9877" t="s">
        <v>374</v>
      </c>
      <c r="Z9877" t="s">
        <v>436</v>
      </c>
      <c r="AA9877">
        <v>39</v>
      </c>
      <c r="AB9877">
        <v>7</v>
      </c>
      <c r="AC9877">
        <v>0</v>
      </c>
      <c r="AD9877">
        <v>2</v>
      </c>
      <c r="AE9877">
        <v>0</v>
      </c>
      <c r="AF9877">
        <v>1</v>
      </c>
      <c r="AG9877">
        <v>653.58000000000004</v>
      </c>
      <c r="AH9877">
        <v>0</v>
      </c>
    </row>
    <row r="9878" spans="21:34" x14ac:dyDescent="0.25">
      <c r="U9878">
        <v>9877</v>
      </c>
      <c r="V9878">
        <v>15578374</v>
      </c>
      <c r="W9878" t="s">
        <v>2611</v>
      </c>
      <c r="X9878">
        <v>620</v>
      </c>
      <c r="Y9878" t="s">
        <v>376</v>
      </c>
      <c r="Z9878" t="s">
        <v>436</v>
      </c>
      <c r="AA9878">
        <v>36</v>
      </c>
      <c r="AB9878">
        <v>7</v>
      </c>
      <c r="AC9878">
        <v>169312.72</v>
      </c>
      <c r="AD9878">
        <v>1</v>
      </c>
      <c r="AE9878">
        <v>1</v>
      </c>
      <c r="AF9878">
        <v>0</v>
      </c>
      <c r="AG9878">
        <v>45414.09</v>
      </c>
      <c r="AH9878">
        <v>0</v>
      </c>
    </row>
    <row r="9879" spans="21:34" x14ac:dyDescent="0.25">
      <c r="U9879">
        <v>9878</v>
      </c>
      <c r="V9879">
        <v>15572182</v>
      </c>
      <c r="W9879" t="s">
        <v>1640</v>
      </c>
      <c r="X9879">
        <v>505</v>
      </c>
      <c r="Y9879" t="s">
        <v>378</v>
      </c>
      <c r="Z9879" t="s">
        <v>437</v>
      </c>
      <c r="AA9879">
        <v>33</v>
      </c>
      <c r="AB9879">
        <v>3</v>
      </c>
      <c r="AC9879">
        <v>106506.77</v>
      </c>
      <c r="AD9879">
        <v>3</v>
      </c>
      <c r="AE9879">
        <v>1</v>
      </c>
      <c r="AF9879">
        <v>0</v>
      </c>
      <c r="AG9879">
        <v>45445.78</v>
      </c>
      <c r="AH9879">
        <v>1</v>
      </c>
    </row>
    <row r="9880" spans="21:34" x14ac:dyDescent="0.25">
      <c r="U9880">
        <v>9879</v>
      </c>
      <c r="V9880">
        <v>15770041</v>
      </c>
      <c r="W9880" t="s">
        <v>1012</v>
      </c>
      <c r="X9880">
        <v>728</v>
      </c>
      <c r="Y9880" t="s">
        <v>376</v>
      </c>
      <c r="Z9880" t="s">
        <v>437</v>
      </c>
      <c r="AA9880">
        <v>43</v>
      </c>
      <c r="AB9880">
        <v>8</v>
      </c>
      <c r="AC9880">
        <v>128412.61</v>
      </c>
      <c r="AD9880">
        <v>1</v>
      </c>
      <c r="AE9880">
        <v>0</v>
      </c>
      <c r="AF9880">
        <v>1</v>
      </c>
      <c r="AG9880">
        <v>139024.31</v>
      </c>
      <c r="AH9880">
        <v>0</v>
      </c>
    </row>
    <row r="9881" spans="21:34" x14ac:dyDescent="0.25">
      <c r="U9881">
        <v>9880</v>
      </c>
      <c r="V9881">
        <v>15669414</v>
      </c>
      <c r="W9881" t="s">
        <v>713</v>
      </c>
      <c r="X9881">
        <v>486</v>
      </c>
      <c r="Y9881" t="s">
        <v>378</v>
      </c>
      <c r="Z9881" t="s">
        <v>436</v>
      </c>
      <c r="AA9881">
        <v>62</v>
      </c>
      <c r="AB9881">
        <v>9</v>
      </c>
      <c r="AC9881">
        <v>118356.89</v>
      </c>
      <c r="AD9881">
        <v>2</v>
      </c>
      <c r="AE9881">
        <v>1</v>
      </c>
      <c r="AF9881">
        <v>0</v>
      </c>
      <c r="AG9881">
        <v>168034.83</v>
      </c>
      <c r="AH9881">
        <v>1</v>
      </c>
    </row>
    <row r="9882" spans="21:34" x14ac:dyDescent="0.25">
      <c r="U9882">
        <v>9881</v>
      </c>
      <c r="V9882">
        <v>15777054</v>
      </c>
      <c r="W9882" t="s">
        <v>753</v>
      </c>
      <c r="X9882">
        <v>584</v>
      </c>
      <c r="Y9882" t="s">
        <v>378</v>
      </c>
      <c r="Z9882" t="s">
        <v>436</v>
      </c>
      <c r="AA9882">
        <v>42</v>
      </c>
      <c r="AB9882">
        <v>3</v>
      </c>
      <c r="AC9882">
        <v>137479.13</v>
      </c>
      <c r="AD9882">
        <v>1</v>
      </c>
      <c r="AE9882">
        <v>1</v>
      </c>
      <c r="AF9882">
        <v>0</v>
      </c>
      <c r="AG9882">
        <v>25669.1</v>
      </c>
      <c r="AH9882">
        <v>0</v>
      </c>
    </row>
    <row r="9883" spans="21:34" x14ac:dyDescent="0.25">
      <c r="U9883">
        <v>9882</v>
      </c>
      <c r="V9883">
        <v>15621021</v>
      </c>
      <c r="W9883" t="s">
        <v>3553</v>
      </c>
      <c r="X9883">
        <v>687</v>
      </c>
      <c r="Y9883" t="s">
        <v>376</v>
      </c>
      <c r="Z9883" t="s">
        <v>437</v>
      </c>
      <c r="AA9883">
        <v>40</v>
      </c>
      <c r="AB9883">
        <v>1</v>
      </c>
      <c r="AC9883">
        <v>0</v>
      </c>
      <c r="AD9883">
        <v>2</v>
      </c>
      <c r="AE9883">
        <v>1</v>
      </c>
      <c r="AF9883">
        <v>0</v>
      </c>
      <c r="AG9883">
        <v>8207.36</v>
      </c>
      <c r="AH9883">
        <v>0</v>
      </c>
    </row>
    <row r="9884" spans="21:34" x14ac:dyDescent="0.25">
      <c r="U9884">
        <v>9883</v>
      </c>
      <c r="V9884">
        <v>15785490</v>
      </c>
      <c r="W9884" t="s">
        <v>1590</v>
      </c>
      <c r="X9884">
        <v>771</v>
      </c>
      <c r="Y9884" t="s">
        <v>374</v>
      </c>
      <c r="Z9884" t="s">
        <v>436</v>
      </c>
      <c r="AA9884">
        <v>50</v>
      </c>
      <c r="AB9884">
        <v>3</v>
      </c>
      <c r="AC9884">
        <v>105229.72</v>
      </c>
      <c r="AD9884">
        <v>1</v>
      </c>
      <c r="AE9884">
        <v>1</v>
      </c>
      <c r="AF9884">
        <v>1</v>
      </c>
      <c r="AG9884">
        <v>16281.68</v>
      </c>
      <c r="AH9884">
        <v>1</v>
      </c>
    </row>
    <row r="9885" spans="21:34" x14ac:dyDescent="0.25">
      <c r="U9885">
        <v>9884</v>
      </c>
      <c r="V9885">
        <v>15577695</v>
      </c>
      <c r="W9885" t="s">
        <v>2573</v>
      </c>
      <c r="X9885">
        <v>678</v>
      </c>
      <c r="Y9885" t="s">
        <v>374</v>
      </c>
      <c r="Z9885" t="s">
        <v>436</v>
      </c>
      <c r="AA9885">
        <v>41</v>
      </c>
      <c r="AB9885">
        <v>2</v>
      </c>
      <c r="AC9885">
        <v>148088.10999999999</v>
      </c>
      <c r="AD9885">
        <v>1</v>
      </c>
      <c r="AE9885">
        <v>1</v>
      </c>
      <c r="AF9885">
        <v>0</v>
      </c>
      <c r="AG9885">
        <v>14083.12</v>
      </c>
      <c r="AH9885">
        <v>0</v>
      </c>
    </row>
    <row r="9886" spans="21:34" x14ac:dyDescent="0.25">
      <c r="U9886">
        <v>9885</v>
      </c>
      <c r="V9886">
        <v>15686974</v>
      </c>
      <c r="W9886" t="s">
        <v>3001</v>
      </c>
      <c r="X9886">
        <v>751</v>
      </c>
      <c r="Y9886" t="s">
        <v>374</v>
      </c>
      <c r="Z9886" t="s">
        <v>437</v>
      </c>
      <c r="AA9886">
        <v>48</v>
      </c>
      <c r="AB9886">
        <v>4</v>
      </c>
      <c r="AC9886">
        <v>0</v>
      </c>
      <c r="AD9886">
        <v>1</v>
      </c>
      <c r="AE9886">
        <v>0</v>
      </c>
      <c r="AF9886">
        <v>1</v>
      </c>
      <c r="AG9886">
        <v>30165.06</v>
      </c>
      <c r="AH9886">
        <v>1</v>
      </c>
    </row>
    <row r="9887" spans="21:34" x14ac:dyDescent="0.25">
      <c r="U9887">
        <v>9886</v>
      </c>
      <c r="V9887">
        <v>15574584</v>
      </c>
      <c r="W9887" t="s">
        <v>1726</v>
      </c>
      <c r="X9887">
        <v>670</v>
      </c>
      <c r="Y9887" t="s">
        <v>374</v>
      </c>
      <c r="Z9887" t="s">
        <v>436</v>
      </c>
      <c r="AA9887">
        <v>33</v>
      </c>
      <c r="AB9887">
        <v>8</v>
      </c>
      <c r="AC9887">
        <v>126679.69</v>
      </c>
      <c r="AD9887">
        <v>1</v>
      </c>
      <c r="AE9887">
        <v>1</v>
      </c>
      <c r="AF9887">
        <v>1</v>
      </c>
      <c r="AG9887">
        <v>39451.089999999997</v>
      </c>
      <c r="AH9887">
        <v>0</v>
      </c>
    </row>
    <row r="9888" spans="21:34" x14ac:dyDescent="0.25">
      <c r="U9888">
        <v>9887</v>
      </c>
      <c r="V9888">
        <v>15719541</v>
      </c>
      <c r="W9888" t="s">
        <v>3554</v>
      </c>
      <c r="X9888">
        <v>675</v>
      </c>
      <c r="Y9888" t="s">
        <v>376</v>
      </c>
      <c r="Z9888" t="s">
        <v>436</v>
      </c>
      <c r="AA9888">
        <v>31</v>
      </c>
      <c r="AB9888">
        <v>2</v>
      </c>
      <c r="AC9888">
        <v>90826.27</v>
      </c>
      <c r="AD9888">
        <v>2</v>
      </c>
      <c r="AE9888">
        <v>1</v>
      </c>
      <c r="AF9888">
        <v>0</v>
      </c>
      <c r="AG9888">
        <v>60270.87</v>
      </c>
      <c r="AH9888">
        <v>0</v>
      </c>
    </row>
    <row r="9889" spans="21:34" x14ac:dyDescent="0.25">
      <c r="U9889">
        <v>9888</v>
      </c>
      <c r="V9889">
        <v>15646310</v>
      </c>
      <c r="W9889" t="s">
        <v>1166</v>
      </c>
      <c r="X9889">
        <v>684</v>
      </c>
      <c r="Y9889" t="s">
        <v>376</v>
      </c>
      <c r="Z9889" t="s">
        <v>436</v>
      </c>
      <c r="AA9889">
        <v>24</v>
      </c>
      <c r="AB9889">
        <v>8</v>
      </c>
      <c r="AC9889">
        <v>143582.89000000001</v>
      </c>
      <c r="AD9889">
        <v>1</v>
      </c>
      <c r="AE9889">
        <v>1</v>
      </c>
      <c r="AF9889">
        <v>1</v>
      </c>
      <c r="AG9889">
        <v>22527.27</v>
      </c>
      <c r="AH9889">
        <v>0</v>
      </c>
    </row>
    <row r="9890" spans="21:34" x14ac:dyDescent="0.25">
      <c r="U9890">
        <v>9889</v>
      </c>
      <c r="V9890">
        <v>15697606</v>
      </c>
      <c r="W9890" t="s">
        <v>3555</v>
      </c>
      <c r="X9890">
        <v>637</v>
      </c>
      <c r="Y9890" t="s">
        <v>374</v>
      </c>
      <c r="Z9890" t="s">
        <v>437</v>
      </c>
      <c r="AA9890">
        <v>21</v>
      </c>
      <c r="AB9890">
        <v>10</v>
      </c>
      <c r="AC9890">
        <v>125712.2</v>
      </c>
      <c r="AD9890">
        <v>1</v>
      </c>
      <c r="AE9890">
        <v>0</v>
      </c>
      <c r="AF9890">
        <v>0</v>
      </c>
      <c r="AG9890">
        <v>175072.47</v>
      </c>
      <c r="AH9890">
        <v>0</v>
      </c>
    </row>
    <row r="9891" spans="21:34" x14ac:dyDescent="0.25">
      <c r="U9891">
        <v>9890</v>
      </c>
      <c r="V9891">
        <v>15711489</v>
      </c>
      <c r="W9891" t="s">
        <v>674</v>
      </c>
      <c r="X9891">
        <v>760</v>
      </c>
      <c r="Y9891" t="s">
        <v>376</v>
      </c>
      <c r="Z9891" t="s">
        <v>437</v>
      </c>
      <c r="AA9891">
        <v>32</v>
      </c>
      <c r="AB9891">
        <v>2</v>
      </c>
      <c r="AC9891">
        <v>0</v>
      </c>
      <c r="AD9891">
        <v>1</v>
      </c>
      <c r="AE9891">
        <v>1</v>
      </c>
      <c r="AF9891">
        <v>1</v>
      </c>
      <c r="AG9891">
        <v>114565.35</v>
      </c>
      <c r="AH9891">
        <v>0</v>
      </c>
    </row>
    <row r="9892" spans="21:34" x14ac:dyDescent="0.25">
      <c r="U9892">
        <v>9891</v>
      </c>
      <c r="V9892">
        <v>15670427</v>
      </c>
      <c r="W9892" t="s">
        <v>2928</v>
      </c>
      <c r="X9892">
        <v>662</v>
      </c>
      <c r="Y9892" t="s">
        <v>376</v>
      </c>
      <c r="Z9892" t="s">
        <v>436</v>
      </c>
      <c r="AA9892">
        <v>37</v>
      </c>
      <c r="AB9892">
        <v>4</v>
      </c>
      <c r="AC9892">
        <v>155187.29999999999</v>
      </c>
      <c r="AD9892">
        <v>1</v>
      </c>
      <c r="AE9892">
        <v>1</v>
      </c>
      <c r="AF9892">
        <v>0</v>
      </c>
      <c r="AG9892">
        <v>48930.8</v>
      </c>
      <c r="AH9892">
        <v>0</v>
      </c>
    </row>
    <row r="9893" spans="21:34" x14ac:dyDescent="0.25">
      <c r="U9893">
        <v>9892</v>
      </c>
      <c r="V9893">
        <v>15731755</v>
      </c>
      <c r="W9893" t="s">
        <v>3556</v>
      </c>
      <c r="X9893">
        <v>680</v>
      </c>
      <c r="Y9893" t="s">
        <v>374</v>
      </c>
      <c r="Z9893" t="s">
        <v>436</v>
      </c>
      <c r="AA9893">
        <v>49</v>
      </c>
      <c r="AB9893">
        <v>10</v>
      </c>
      <c r="AC9893">
        <v>0</v>
      </c>
      <c r="AD9893">
        <v>2</v>
      </c>
      <c r="AE9893">
        <v>1</v>
      </c>
      <c r="AF9893">
        <v>0</v>
      </c>
      <c r="AG9893">
        <v>187008.45</v>
      </c>
      <c r="AH9893">
        <v>0</v>
      </c>
    </row>
    <row r="9894" spans="21:34" x14ac:dyDescent="0.25">
      <c r="U9894">
        <v>9893</v>
      </c>
      <c r="V9894">
        <v>15796370</v>
      </c>
      <c r="W9894" t="s">
        <v>3275</v>
      </c>
      <c r="X9894">
        <v>604</v>
      </c>
      <c r="Y9894" t="s">
        <v>376</v>
      </c>
      <c r="Z9894" t="s">
        <v>436</v>
      </c>
      <c r="AA9894">
        <v>40</v>
      </c>
      <c r="AB9894">
        <v>5</v>
      </c>
      <c r="AC9894">
        <v>155455.43</v>
      </c>
      <c r="AD9894">
        <v>1</v>
      </c>
      <c r="AE9894">
        <v>0</v>
      </c>
      <c r="AF9894">
        <v>1</v>
      </c>
      <c r="AG9894">
        <v>113581.85</v>
      </c>
      <c r="AH9894">
        <v>0</v>
      </c>
    </row>
    <row r="9895" spans="21:34" x14ac:dyDescent="0.25">
      <c r="U9895">
        <v>9894</v>
      </c>
      <c r="V9895">
        <v>15598331</v>
      </c>
      <c r="W9895" t="s">
        <v>787</v>
      </c>
      <c r="X9895">
        <v>764</v>
      </c>
      <c r="Y9895" t="s">
        <v>374</v>
      </c>
      <c r="Z9895" t="s">
        <v>437</v>
      </c>
      <c r="AA9895">
        <v>40</v>
      </c>
      <c r="AB9895">
        <v>9</v>
      </c>
      <c r="AC9895">
        <v>100480.53</v>
      </c>
      <c r="AD9895">
        <v>1</v>
      </c>
      <c r="AE9895">
        <v>1</v>
      </c>
      <c r="AF9895">
        <v>0</v>
      </c>
      <c r="AG9895">
        <v>124095.69</v>
      </c>
      <c r="AH9895">
        <v>0</v>
      </c>
    </row>
    <row r="9896" spans="21:34" x14ac:dyDescent="0.25">
      <c r="U9896">
        <v>9895</v>
      </c>
      <c r="V9896">
        <v>15704795</v>
      </c>
      <c r="W9896" t="s">
        <v>3557</v>
      </c>
      <c r="X9896">
        <v>521</v>
      </c>
      <c r="Y9896" t="s">
        <v>374</v>
      </c>
      <c r="Z9896" t="s">
        <v>437</v>
      </c>
      <c r="AA9896">
        <v>77</v>
      </c>
      <c r="AB9896">
        <v>6</v>
      </c>
      <c r="AC9896">
        <v>0</v>
      </c>
      <c r="AD9896">
        <v>2</v>
      </c>
      <c r="AE9896">
        <v>1</v>
      </c>
      <c r="AF9896">
        <v>1</v>
      </c>
      <c r="AG9896">
        <v>49054.1</v>
      </c>
      <c r="AH9896">
        <v>0</v>
      </c>
    </row>
    <row r="9897" spans="21:34" x14ac:dyDescent="0.25">
      <c r="U9897">
        <v>9896</v>
      </c>
      <c r="V9897">
        <v>15796764</v>
      </c>
      <c r="W9897" t="s">
        <v>1611</v>
      </c>
      <c r="X9897">
        <v>684</v>
      </c>
      <c r="Y9897" t="s">
        <v>378</v>
      </c>
      <c r="Z9897" t="s">
        <v>437</v>
      </c>
      <c r="AA9897">
        <v>56</v>
      </c>
      <c r="AB9897">
        <v>3</v>
      </c>
      <c r="AC9897">
        <v>127585.98</v>
      </c>
      <c r="AD9897">
        <v>3</v>
      </c>
      <c r="AE9897">
        <v>1</v>
      </c>
      <c r="AF9897">
        <v>1</v>
      </c>
      <c r="AG9897">
        <v>80593.490000000005</v>
      </c>
      <c r="AH9897">
        <v>1</v>
      </c>
    </row>
    <row r="9898" spans="21:34" x14ac:dyDescent="0.25">
      <c r="U9898">
        <v>9897</v>
      </c>
      <c r="V9898">
        <v>15589420</v>
      </c>
      <c r="W9898" t="s">
        <v>1498</v>
      </c>
      <c r="X9898">
        <v>795</v>
      </c>
      <c r="Y9898" t="s">
        <v>374</v>
      </c>
      <c r="Z9898" t="s">
        <v>437</v>
      </c>
      <c r="AA9898">
        <v>40</v>
      </c>
      <c r="AB9898">
        <v>2</v>
      </c>
      <c r="AC9898">
        <v>101891.1</v>
      </c>
      <c r="AD9898">
        <v>1</v>
      </c>
      <c r="AE9898">
        <v>1</v>
      </c>
      <c r="AF9898">
        <v>1</v>
      </c>
      <c r="AG9898">
        <v>183044.86</v>
      </c>
      <c r="AH9898">
        <v>0</v>
      </c>
    </row>
    <row r="9899" spans="21:34" x14ac:dyDescent="0.25">
      <c r="U9899">
        <v>9898</v>
      </c>
      <c r="V9899">
        <v>15810563</v>
      </c>
      <c r="W9899" t="s">
        <v>809</v>
      </c>
      <c r="X9899">
        <v>678</v>
      </c>
      <c r="Y9899" t="s">
        <v>376</v>
      </c>
      <c r="Z9899" t="s">
        <v>437</v>
      </c>
      <c r="AA9899">
        <v>61</v>
      </c>
      <c r="AB9899">
        <v>8</v>
      </c>
      <c r="AC9899">
        <v>0</v>
      </c>
      <c r="AD9899">
        <v>2</v>
      </c>
      <c r="AE9899">
        <v>1</v>
      </c>
      <c r="AF9899">
        <v>1</v>
      </c>
      <c r="AG9899">
        <v>159938.82</v>
      </c>
      <c r="AH9899">
        <v>0</v>
      </c>
    </row>
    <row r="9900" spans="21:34" x14ac:dyDescent="0.25">
      <c r="U9900">
        <v>9899</v>
      </c>
      <c r="V9900">
        <v>15746569</v>
      </c>
      <c r="W9900" t="s">
        <v>2459</v>
      </c>
      <c r="X9900">
        <v>589</v>
      </c>
      <c r="Y9900" t="s">
        <v>374</v>
      </c>
      <c r="Z9900" t="s">
        <v>436</v>
      </c>
      <c r="AA9900">
        <v>38</v>
      </c>
      <c r="AB9900">
        <v>4</v>
      </c>
      <c r="AC9900">
        <v>0</v>
      </c>
      <c r="AD9900">
        <v>1</v>
      </c>
      <c r="AE9900">
        <v>1</v>
      </c>
      <c r="AF9900">
        <v>0</v>
      </c>
      <c r="AG9900">
        <v>95483.48</v>
      </c>
      <c r="AH9900">
        <v>1</v>
      </c>
    </row>
    <row r="9901" spans="21:34" x14ac:dyDescent="0.25">
      <c r="U9901">
        <v>9900</v>
      </c>
      <c r="V9901">
        <v>15811594</v>
      </c>
      <c r="W9901" t="s">
        <v>929</v>
      </c>
      <c r="X9901">
        <v>660</v>
      </c>
      <c r="Y9901" t="s">
        <v>376</v>
      </c>
      <c r="Z9901" t="s">
        <v>437</v>
      </c>
      <c r="AA9901">
        <v>28</v>
      </c>
      <c r="AB9901">
        <v>3</v>
      </c>
      <c r="AC9901">
        <v>128929.88</v>
      </c>
      <c r="AD9901">
        <v>1</v>
      </c>
      <c r="AE9901">
        <v>1</v>
      </c>
      <c r="AF9901">
        <v>1</v>
      </c>
      <c r="AG9901">
        <v>198069.71</v>
      </c>
      <c r="AH9901">
        <v>0</v>
      </c>
    </row>
    <row r="9902" spans="21:34" x14ac:dyDescent="0.25">
      <c r="U9902">
        <v>9901</v>
      </c>
      <c r="V9902">
        <v>15645896</v>
      </c>
      <c r="W9902" t="s">
        <v>757</v>
      </c>
      <c r="X9902">
        <v>646</v>
      </c>
      <c r="Y9902" t="s">
        <v>378</v>
      </c>
      <c r="Z9902" t="s">
        <v>436</v>
      </c>
      <c r="AA9902">
        <v>39</v>
      </c>
      <c r="AB9902">
        <v>6</v>
      </c>
      <c r="AC9902">
        <v>121681.91</v>
      </c>
      <c r="AD9902">
        <v>2</v>
      </c>
      <c r="AE9902">
        <v>0</v>
      </c>
      <c r="AF9902">
        <v>1</v>
      </c>
      <c r="AG9902">
        <v>61793.47</v>
      </c>
      <c r="AH9902">
        <v>0</v>
      </c>
    </row>
    <row r="9903" spans="21:34" x14ac:dyDescent="0.25">
      <c r="U9903">
        <v>9902</v>
      </c>
      <c r="V9903">
        <v>15802909</v>
      </c>
      <c r="W9903" t="s">
        <v>720</v>
      </c>
      <c r="X9903">
        <v>706</v>
      </c>
      <c r="Y9903" t="s">
        <v>378</v>
      </c>
      <c r="Z9903" t="s">
        <v>437</v>
      </c>
      <c r="AA9903">
        <v>56</v>
      </c>
      <c r="AB9903">
        <v>3</v>
      </c>
      <c r="AC9903">
        <v>139603.22</v>
      </c>
      <c r="AD9903">
        <v>1</v>
      </c>
      <c r="AE9903">
        <v>1</v>
      </c>
      <c r="AF9903">
        <v>1</v>
      </c>
      <c r="AG9903">
        <v>86383.61</v>
      </c>
      <c r="AH9903">
        <v>0</v>
      </c>
    </row>
    <row r="9904" spans="21:34" x14ac:dyDescent="0.25">
      <c r="U9904">
        <v>9903</v>
      </c>
      <c r="V9904">
        <v>15797665</v>
      </c>
      <c r="W9904" t="s">
        <v>1493</v>
      </c>
      <c r="X9904">
        <v>730</v>
      </c>
      <c r="Y9904" t="s">
        <v>374</v>
      </c>
      <c r="Z9904" t="s">
        <v>437</v>
      </c>
      <c r="AA9904">
        <v>27</v>
      </c>
      <c r="AB9904">
        <v>7</v>
      </c>
      <c r="AC9904">
        <v>0</v>
      </c>
      <c r="AD9904">
        <v>2</v>
      </c>
      <c r="AE9904">
        <v>1</v>
      </c>
      <c r="AF9904">
        <v>0</v>
      </c>
      <c r="AG9904">
        <v>144099.48000000001</v>
      </c>
      <c r="AH9904">
        <v>0</v>
      </c>
    </row>
    <row r="9905" spans="21:34" x14ac:dyDescent="0.25">
      <c r="U9905">
        <v>9904</v>
      </c>
      <c r="V9905">
        <v>15778959</v>
      </c>
      <c r="W9905" t="s">
        <v>1039</v>
      </c>
      <c r="X9905">
        <v>606</v>
      </c>
      <c r="Y9905" t="s">
        <v>374</v>
      </c>
      <c r="Z9905" t="s">
        <v>437</v>
      </c>
      <c r="AA9905">
        <v>36</v>
      </c>
      <c r="AB9905">
        <v>10</v>
      </c>
      <c r="AC9905">
        <v>0</v>
      </c>
      <c r="AD9905">
        <v>2</v>
      </c>
      <c r="AE9905">
        <v>0</v>
      </c>
      <c r="AF9905">
        <v>1</v>
      </c>
      <c r="AG9905">
        <v>155641.46</v>
      </c>
      <c r="AH9905">
        <v>0</v>
      </c>
    </row>
    <row r="9906" spans="21:34" x14ac:dyDescent="0.25">
      <c r="U9906">
        <v>9905</v>
      </c>
      <c r="V9906">
        <v>15722532</v>
      </c>
      <c r="W9906" t="s">
        <v>968</v>
      </c>
      <c r="X9906">
        <v>690</v>
      </c>
      <c r="Y9906" t="s">
        <v>376</v>
      </c>
      <c r="Z9906" t="s">
        <v>437</v>
      </c>
      <c r="AA9906">
        <v>36</v>
      </c>
      <c r="AB9906">
        <v>10</v>
      </c>
      <c r="AC9906">
        <v>91760.11</v>
      </c>
      <c r="AD9906">
        <v>1</v>
      </c>
      <c r="AE9906">
        <v>1</v>
      </c>
      <c r="AF9906">
        <v>1</v>
      </c>
      <c r="AG9906">
        <v>135784.94</v>
      </c>
      <c r="AH9906">
        <v>0</v>
      </c>
    </row>
    <row r="9907" spans="21:34" x14ac:dyDescent="0.25">
      <c r="U9907">
        <v>9906</v>
      </c>
      <c r="V9907">
        <v>15784124</v>
      </c>
      <c r="W9907" t="s">
        <v>3395</v>
      </c>
      <c r="X9907">
        <v>645</v>
      </c>
      <c r="Y9907" t="s">
        <v>378</v>
      </c>
      <c r="Z9907" t="s">
        <v>436</v>
      </c>
      <c r="AA9907">
        <v>41</v>
      </c>
      <c r="AB9907">
        <v>2</v>
      </c>
      <c r="AC9907">
        <v>93925.3</v>
      </c>
      <c r="AD9907">
        <v>1</v>
      </c>
      <c r="AE9907">
        <v>1</v>
      </c>
      <c r="AF9907">
        <v>0</v>
      </c>
      <c r="AG9907">
        <v>123982.14</v>
      </c>
      <c r="AH9907">
        <v>1</v>
      </c>
    </row>
    <row r="9908" spans="21:34" x14ac:dyDescent="0.25">
      <c r="U9908">
        <v>9907</v>
      </c>
      <c r="V9908">
        <v>15776518</v>
      </c>
      <c r="W9908" t="s">
        <v>2661</v>
      </c>
      <c r="X9908">
        <v>579</v>
      </c>
      <c r="Y9908" t="s">
        <v>374</v>
      </c>
      <c r="Z9908" t="s">
        <v>437</v>
      </c>
      <c r="AA9908">
        <v>38</v>
      </c>
      <c r="AB9908">
        <v>4</v>
      </c>
      <c r="AC9908">
        <v>175739.36</v>
      </c>
      <c r="AD9908">
        <v>1</v>
      </c>
      <c r="AE9908">
        <v>1</v>
      </c>
      <c r="AF9908">
        <v>1</v>
      </c>
      <c r="AG9908">
        <v>193130.55</v>
      </c>
      <c r="AH9908">
        <v>0</v>
      </c>
    </row>
    <row r="9909" spans="21:34" x14ac:dyDescent="0.25">
      <c r="U9909">
        <v>9908</v>
      </c>
      <c r="V9909">
        <v>15611247</v>
      </c>
      <c r="W9909" t="s">
        <v>995</v>
      </c>
      <c r="X9909">
        <v>481</v>
      </c>
      <c r="Y9909" t="s">
        <v>374</v>
      </c>
      <c r="Z9909" t="s">
        <v>437</v>
      </c>
      <c r="AA9909">
        <v>28</v>
      </c>
      <c r="AB9909">
        <v>10</v>
      </c>
      <c r="AC9909">
        <v>0</v>
      </c>
      <c r="AD9909">
        <v>2</v>
      </c>
      <c r="AE9909">
        <v>1</v>
      </c>
      <c r="AF9909">
        <v>0</v>
      </c>
      <c r="AG9909">
        <v>145215.96</v>
      </c>
      <c r="AH9909">
        <v>0</v>
      </c>
    </row>
    <row r="9910" spans="21:34" x14ac:dyDescent="0.25">
      <c r="U9910">
        <v>9909</v>
      </c>
      <c r="V9910">
        <v>15721469</v>
      </c>
      <c r="W9910" t="s">
        <v>3558</v>
      </c>
      <c r="X9910">
        <v>492</v>
      </c>
      <c r="Y9910" t="s">
        <v>378</v>
      </c>
      <c r="Z9910" t="s">
        <v>436</v>
      </c>
      <c r="AA9910">
        <v>45</v>
      </c>
      <c r="AB9910">
        <v>9</v>
      </c>
      <c r="AC9910">
        <v>170295.04000000001</v>
      </c>
      <c r="AD9910">
        <v>2</v>
      </c>
      <c r="AE9910">
        <v>0</v>
      </c>
      <c r="AF9910">
        <v>0</v>
      </c>
      <c r="AG9910">
        <v>164741.81</v>
      </c>
      <c r="AH9910">
        <v>0</v>
      </c>
    </row>
    <row r="9911" spans="21:34" x14ac:dyDescent="0.25">
      <c r="U9911">
        <v>9910</v>
      </c>
      <c r="V9911">
        <v>15773338</v>
      </c>
      <c r="W9911" t="s">
        <v>701</v>
      </c>
      <c r="X9911">
        <v>739</v>
      </c>
      <c r="Y9911" t="s">
        <v>374</v>
      </c>
      <c r="Z9911" t="s">
        <v>436</v>
      </c>
      <c r="AA9911">
        <v>58</v>
      </c>
      <c r="AB9911">
        <v>2</v>
      </c>
      <c r="AC9911">
        <v>101579.28</v>
      </c>
      <c r="AD9911">
        <v>1</v>
      </c>
      <c r="AE9911">
        <v>1</v>
      </c>
      <c r="AF9911">
        <v>1</v>
      </c>
      <c r="AG9911">
        <v>72168.53</v>
      </c>
      <c r="AH9911">
        <v>0</v>
      </c>
    </row>
    <row r="9912" spans="21:34" x14ac:dyDescent="0.25">
      <c r="U9912">
        <v>9911</v>
      </c>
      <c r="V9912">
        <v>15784042</v>
      </c>
      <c r="W9912" t="s">
        <v>936</v>
      </c>
      <c r="X9912">
        <v>624</v>
      </c>
      <c r="Y9912" t="s">
        <v>374</v>
      </c>
      <c r="Z9912" t="s">
        <v>436</v>
      </c>
      <c r="AA9912">
        <v>55</v>
      </c>
      <c r="AB9912">
        <v>7</v>
      </c>
      <c r="AC9912">
        <v>118793.60000000001</v>
      </c>
      <c r="AD9912">
        <v>1</v>
      </c>
      <c r="AE9912">
        <v>1</v>
      </c>
      <c r="AF9912">
        <v>1</v>
      </c>
      <c r="AG9912">
        <v>95022.02</v>
      </c>
      <c r="AH9912">
        <v>1</v>
      </c>
    </row>
    <row r="9913" spans="21:34" x14ac:dyDescent="0.25">
      <c r="U9913">
        <v>9912</v>
      </c>
      <c r="V9913">
        <v>15776229</v>
      </c>
      <c r="W9913" t="s">
        <v>3559</v>
      </c>
      <c r="X9913">
        <v>682</v>
      </c>
      <c r="Y9913" t="s">
        <v>374</v>
      </c>
      <c r="Z9913" t="s">
        <v>436</v>
      </c>
      <c r="AA9913">
        <v>44</v>
      </c>
      <c r="AB9913">
        <v>3</v>
      </c>
      <c r="AC9913">
        <v>115282.3</v>
      </c>
      <c r="AD9913">
        <v>1</v>
      </c>
      <c r="AE9913">
        <v>0</v>
      </c>
      <c r="AF9913">
        <v>0</v>
      </c>
      <c r="AG9913">
        <v>23766.400000000001</v>
      </c>
      <c r="AH9913">
        <v>0</v>
      </c>
    </row>
    <row r="9914" spans="21:34" x14ac:dyDescent="0.25">
      <c r="U9914">
        <v>9913</v>
      </c>
      <c r="V9914">
        <v>15655903</v>
      </c>
      <c r="W9914" t="s">
        <v>3414</v>
      </c>
      <c r="X9914">
        <v>701</v>
      </c>
      <c r="Y9914" t="s">
        <v>376</v>
      </c>
      <c r="Z9914" t="s">
        <v>437</v>
      </c>
      <c r="AA9914">
        <v>34</v>
      </c>
      <c r="AB9914">
        <v>6</v>
      </c>
      <c r="AC9914">
        <v>107980.37</v>
      </c>
      <c r="AD9914">
        <v>1</v>
      </c>
      <c r="AE9914">
        <v>1</v>
      </c>
      <c r="AF9914">
        <v>1</v>
      </c>
      <c r="AG9914">
        <v>119374.74</v>
      </c>
      <c r="AH9914">
        <v>0</v>
      </c>
    </row>
    <row r="9915" spans="21:34" x14ac:dyDescent="0.25">
      <c r="U9915">
        <v>9914</v>
      </c>
      <c r="V9915">
        <v>15590177</v>
      </c>
      <c r="W9915" t="s">
        <v>2338</v>
      </c>
      <c r="X9915">
        <v>718</v>
      </c>
      <c r="Y9915" t="s">
        <v>374</v>
      </c>
      <c r="Z9915" t="s">
        <v>437</v>
      </c>
      <c r="AA9915">
        <v>44</v>
      </c>
      <c r="AB9915">
        <v>1</v>
      </c>
      <c r="AC9915">
        <v>133866.22</v>
      </c>
      <c r="AD9915">
        <v>1</v>
      </c>
      <c r="AE9915">
        <v>0</v>
      </c>
      <c r="AF9915">
        <v>1</v>
      </c>
      <c r="AG9915">
        <v>139049.24</v>
      </c>
      <c r="AH9915">
        <v>0</v>
      </c>
    </row>
    <row r="9916" spans="21:34" x14ac:dyDescent="0.25">
      <c r="U9916">
        <v>9915</v>
      </c>
      <c r="V9916">
        <v>15568876</v>
      </c>
      <c r="W9916" t="s">
        <v>874</v>
      </c>
      <c r="X9916">
        <v>496</v>
      </c>
      <c r="Y9916" t="s">
        <v>374</v>
      </c>
      <c r="Z9916" t="s">
        <v>437</v>
      </c>
      <c r="AA9916">
        <v>34</v>
      </c>
      <c r="AB9916">
        <v>1</v>
      </c>
      <c r="AC9916">
        <v>102723.35</v>
      </c>
      <c r="AD9916">
        <v>2</v>
      </c>
      <c r="AE9916">
        <v>1</v>
      </c>
      <c r="AF9916">
        <v>0</v>
      </c>
      <c r="AG9916">
        <v>180844.81</v>
      </c>
      <c r="AH9916">
        <v>0</v>
      </c>
    </row>
    <row r="9917" spans="21:34" x14ac:dyDescent="0.25">
      <c r="U9917">
        <v>9916</v>
      </c>
      <c r="V9917">
        <v>15813140</v>
      </c>
      <c r="W9917" t="s">
        <v>781</v>
      </c>
      <c r="X9917">
        <v>543</v>
      </c>
      <c r="Y9917" t="s">
        <v>376</v>
      </c>
      <c r="Z9917" t="s">
        <v>436</v>
      </c>
      <c r="AA9917">
        <v>41</v>
      </c>
      <c r="AB9917">
        <v>5</v>
      </c>
      <c r="AC9917">
        <v>0</v>
      </c>
      <c r="AD9917">
        <v>2</v>
      </c>
      <c r="AE9917">
        <v>0</v>
      </c>
      <c r="AF9917">
        <v>1</v>
      </c>
      <c r="AG9917">
        <v>143980.29</v>
      </c>
      <c r="AH9917">
        <v>0</v>
      </c>
    </row>
    <row r="9918" spans="21:34" x14ac:dyDescent="0.25">
      <c r="U9918">
        <v>9917</v>
      </c>
      <c r="V9918">
        <v>15770516</v>
      </c>
      <c r="W9918" t="s">
        <v>2435</v>
      </c>
      <c r="X9918">
        <v>616</v>
      </c>
      <c r="Y9918" t="s">
        <v>376</v>
      </c>
      <c r="Z9918" t="s">
        <v>437</v>
      </c>
      <c r="AA9918">
        <v>44</v>
      </c>
      <c r="AB9918">
        <v>7</v>
      </c>
      <c r="AC9918">
        <v>193213.02</v>
      </c>
      <c r="AD9918">
        <v>2</v>
      </c>
      <c r="AE9918">
        <v>1</v>
      </c>
      <c r="AF9918">
        <v>1</v>
      </c>
      <c r="AG9918">
        <v>137392.76999999999</v>
      </c>
      <c r="AH9918">
        <v>0</v>
      </c>
    </row>
    <row r="9919" spans="21:34" x14ac:dyDescent="0.25">
      <c r="U9919">
        <v>9918</v>
      </c>
      <c r="V9919">
        <v>15755731</v>
      </c>
      <c r="W9919" t="s">
        <v>1228</v>
      </c>
      <c r="X9919">
        <v>635</v>
      </c>
      <c r="Y9919" t="s">
        <v>378</v>
      </c>
      <c r="Z9919" t="s">
        <v>436</v>
      </c>
      <c r="AA9919">
        <v>53</v>
      </c>
      <c r="AB9919">
        <v>8</v>
      </c>
      <c r="AC9919">
        <v>117005.55</v>
      </c>
      <c r="AD9919">
        <v>1</v>
      </c>
      <c r="AE9919">
        <v>0</v>
      </c>
      <c r="AF9919">
        <v>1</v>
      </c>
      <c r="AG9919">
        <v>123646.57</v>
      </c>
      <c r="AH9919">
        <v>1</v>
      </c>
    </row>
    <row r="9920" spans="21:34" x14ac:dyDescent="0.25">
      <c r="U9920">
        <v>9919</v>
      </c>
      <c r="V9920">
        <v>15574480</v>
      </c>
      <c r="W9920" t="s">
        <v>1522</v>
      </c>
      <c r="X9920">
        <v>652</v>
      </c>
      <c r="Y9920" t="s">
        <v>376</v>
      </c>
      <c r="Z9920" t="s">
        <v>436</v>
      </c>
      <c r="AA9920">
        <v>31</v>
      </c>
      <c r="AB9920">
        <v>1</v>
      </c>
      <c r="AC9920">
        <v>132862.59</v>
      </c>
      <c r="AD9920">
        <v>1</v>
      </c>
      <c r="AE9920">
        <v>0</v>
      </c>
      <c r="AF9920">
        <v>0</v>
      </c>
      <c r="AG9920">
        <v>158054.49</v>
      </c>
      <c r="AH9920">
        <v>0</v>
      </c>
    </row>
    <row r="9921" spans="21:34" x14ac:dyDescent="0.25">
      <c r="U9921">
        <v>9920</v>
      </c>
      <c r="V9921">
        <v>15798084</v>
      </c>
      <c r="W9921" t="s">
        <v>1476</v>
      </c>
      <c r="X9921">
        <v>688</v>
      </c>
      <c r="Y9921" t="s">
        <v>374</v>
      </c>
      <c r="Z9921" t="s">
        <v>436</v>
      </c>
      <c r="AA9921">
        <v>26</v>
      </c>
      <c r="AB9921">
        <v>0</v>
      </c>
      <c r="AC9921">
        <v>0</v>
      </c>
      <c r="AD9921">
        <v>2</v>
      </c>
      <c r="AE9921">
        <v>1</v>
      </c>
      <c r="AF9921">
        <v>0</v>
      </c>
      <c r="AG9921">
        <v>105784.85</v>
      </c>
      <c r="AH9921">
        <v>0</v>
      </c>
    </row>
    <row r="9922" spans="21:34" x14ac:dyDescent="0.25">
      <c r="U9922">
        <v>9921</v>
      </c>
      <c r="V9922">
        <v>15673020</v>
      </c>
      <c r="W9922" t="s">
        <v>41</v>
      </c>
      <c r="X9922">
        <v>678</v>
      </c>
      <c r="Y9922" t="s">
        <v>374</v>
      </c>
      <c r="Z9922" t="s">
        <v>437</v>
      </c>
      <c r="AA9922">
        <v>49</v>
      </c>
      <c r="AB9922">
        <v>3</v>
      </c>
      <c r="AC9922">
        <v>204510.94</v>
      </c>
      <c r="AD9922">
        <v>1</v>
      </c>
      <c r="AE9922">
        <v>0</v>
      </c>
      <c r="AF9922">
        <v>1</v>
      </c>
      <c r="AG9922">
        <v>738.88</v>
      </c>
      <c r="AH9922">
        <v>1</v>
      </c>
    </row>
    <row r="9923" spans="21:34" x14ac:dyDescent="0.25">
      <c r="U9923">
        <v>9922</v>
      </c>
      <c r="V9923">
        <v>15643575</v>
      </c>
      <c r="W9923" t="s">
        <v>2443</v>
      </c>
      <c r="X9923">
        <v>757</v>
      </c>
      <c r="Y9923" t="s">
        <v>378</v>
      </c>
      <c r="Z9923" t="s">
        <v>436</v>
      </c>
      <c r="AA9923">
        <v>36</v>
      </c>
      <c r="AB9923">
        <v>1</v>
      </c>
      <c r="AC9923">
        <v>65349.71</v>
      </c>
      <c r="AD9923">
        <v>1</v>
      </c>
      <c r="AE9923">
        <v>0</v>
      </c>
      <c r="AF9923">
        <v>0</v>
      </c>
      <c r="AG9923">
        <v>64539.64</v>
      </c>
      <c r="AH9923">
        <v>0</v>
      </c>
    </row>
    <row r="9924" spans="21:34" x14ac:dyDescent="0.25">
      <c r="U9924">
        <v>9923</v>
      </c>
      <c r="V9924">
        <v>15596811</v>
      </c>
      <c r="W9924" t="s">
        <v>648</v>
      </c>
      <c r="X9924">
        <v>667</v>
      </c>
      <c r="Y9924" t="s">
        <v>374</v>
      </c>
      <c r="Z9924" t="s">
        <v>436</v>
      </c>
      <c r="AA9924">
        <v>36</v>
      </c>
      <c r="AB9924">
        <v>8</v>
      </c>
      <c r="AC9924">
        <v>139753.35</v>
      </c>
      <c r="AD9924">
        <v>1</v>
      </c>
      <c r="AE9924">
        <v>1</v>
      </c>
      <c r="AF9924">
        <v>0</v>
      </c>
      <c r="AG9924">
        <v>79871.16</v>
      </c>
      <c r="AH9924">
        <v>0</v>
      </c>
    </row>
    <row r="9925" spans="21:34" x14ac:dyDescent="0.25">
      <c r="U9925">
        <v>9924</v>
      </c>
      <c r="V9925">
        <v>15786789</v>
      </c>
      <c r="W9925" t="s">
        <v>1276</v>
      </c>
      <c r="X9925">
        <v>725</v>
      </c>
      <c r="Y9925" t="s">
        <v>374</v>
      </c>
      <c r="Z9925" t="s">
        <v>437</v>
      </c>
      <c r="AA9925">
        <v>29</v>
      </c>
      <c r="AB9925">
        <v>6</v>
      </c>
      <c r="AC9925">
        <v>0</v>
      </c>
      <c r="AD9925">
        <v>2</v>
      </c>
      <c r="AE9925">
        <v>1</v>
      </c>
      <c r="AF9925">
        <v>1</v>
      </c>
      <c r="AG9925">
        <v>190776.83</v>
      </c>
      <c r="AH9925">
        <v>0</v>
      </c>
    </row>
    <row r="9926" spans="21:34" x14ac:dyDescent="0.25">
      <c r="U9926">
        <v>9925</v>
      </c>
      <c r="V9926">
        <v>15578865</v>
      </c>
      <c r="W9926" t="s">
        <v>1369</v>
      </c>
      <c r="X9926">
        <v>632</v>
      </c>
      <c r="Y9926" t="s">
        <v>378</v>
      </c>
      <c r="Z9926" t="s">
        <v>437</v>
      </c>
      <c r="AA9926">
        <v>50</v>
      </c>
      <c r="AB9926">
        <v>5</v>
      </c>
      <c r="AC9926">
        <v>107959.39</v>
      </c>
      <c r="AD9926">
        <v>1</v>
      </c>
      <c r="AE9926">
        <v>1</v>
      </c>
      <c r="AF9926">
        <v>1</v>
      </c>
      <c r="AG9926">
        <v>6985.34</v>
      </c>
      <c r="AH9926">
        <v>1</v>
      </c>
    </row>
    <row r="9927" spans="21:34" x14ac:dyDescent="0.25">
      <c r="U9927">
        <v>9926</v>
      </c>
      <c r="V9927">
        <v>15605672</v>
      </c>
      <c r="W9927" t="s">
        <v>932</v>
      </c>
      <c r="X9927">
        <v>694</v>
      </c>
      <c r="Y9927" t="s">
        <v>374</v>
      </c>
      <c r="Z9927" t="s">
        <v>437</v>
      </c>
      <c r="AA9927">
        <v>38</v>
      </c>
      <c r="AB9927">
        <v>5</v>
      </c>
      <c r="AC9927">
        <v>195926.39</v>
      </c>
      <c r="AD9927">
        <v>1</v>
      </c>
      <c r="AE9927">
        <v>1</v>
      </c>
      <c r="AF9927">
        <v>1</v>
      </c>
      <c r="AG9927">
        <v>85522.84</v>
      </c>
      <c r="AH9927">
        <v>0</v>
      </c>
    </row>
    <row r="9928" spans="21:34" x14ac:dyDescent="0.25">
      <c r="U9928">
        <v>9927</v>
      </c>
      <c r="V9928">
        <v>15603674</v>
      </c>
      <c r="W9928" t="s">
        <v>985</v>
      </c>
      <c r="X9928">
        <v>803</v>
      </c>
      <c r="Y9928" t="s">
        <v>374</v>
      </c>
      <c r="Z9928" t="s">
        <v>436</v>
      </c>
      <c r="AA9928">
        <v>36</v>
      </c>
      <c r="AB9928">
        <v>1</v>
      </c>
      <c r="AC9928">
        <v>0</v>
      </c>
      <c r="AD9928">
        <v>2</v>
      </c>
      <c r="AE9928">
        <v>1</v>
      </c>
      <c r="AF9928">
        <v>1</v>
      </c>
      <c r="AG9928">
        <v>149370.93</v>
      </c>
      <c r="AH9928">
        <v>0</v>
      </c>
    </row>
    <row r="9929" spans="21:34" x14ac:dyDescent="0.25">
      <c r="U9929">
        <v>9928</v>
      </c>
      <c r="V9929">
        <v>15759915</v>
      </c>
      <c r="W9929" t="s">
        <v>2365</v>
      </c>
      <c r="X9929">
        <v>814</v>
      </c>
      <c r="Y9929" t="s">
        <v>374</v>
      </c>
      <c r="Z9929" t="s">
        <v>437</v>
      </c>
      <c r="AA9929">
        <v>31</v>
      </c>
      <c r="AB9929">
        <v>6</v>
      </c>
      <c r="AC9929">
        <v>87772.52</v>
      </c>
      <c r="AD9929">
        <v>1</v>
      </c>
      <c r="AE9929">
        <v>1</v>
      </c>
      <c r="AF9929">
        <v>0</v>
      </c>
      <c r="AG9929">
        <v>188516.45</v>
      </c>
      <c r="AH9929">
        <v>0</v>
      </c>
    </row>
    <row r="9930" spans="21:34" x14ac:dyDescent="0.25">
      <c r="U9930">
        <v>9929</v>
      </c>
      <c r="V9930">
        <v>15686219</v>
      </c>
      <c r="W9930" t="s">
        <v>1297</v>
      </c>
      <c r="X9930">
        <v>611</v>
      </c>
      <c r="Y9930" t="s">
        <v>374</v>
      </c>
      <c r="Z9930" t="s">
        <v>436</v>
      </c>
      <c r="AA9930">
        <v>38</v>
      </c>
      <c r="AB9930">
        <v>4</v>
      </c>
      <c r="AC9930">
        <v>71018.600000000006</v>
      </c>
      <c r="AD9930">
        <v>2</v>
      </c>
      <c r="AE9930">
        <v>1</v>
      </c>
      <c r="AF9930">
        <v>0</v>
      </c>
      <c r="AG9930">
        <v>2444.29</v>
      </c>
      <c r="AH9930">
        <v>0</v>
      </c>
    </row>
    <row r="9931" spans="21:34" x14ac:dyDescent="0.25">
      <c r="U9931">
        <v>9930</v>
      </c>
      <c r="V9931">
        <v>15696388</v>
      </c>
      <c r="W9931" t="s">
        <v>1379</v>
      </c>
      <c r="X9931">
        <v>755</v>
      </c>
      <c r="Y9931" t="s">
        <v>378</v>
      </c>
      <c r="Z9931" t="s">
        <v>436</v>
      </c>
      <c r="AA9931">
        <v>38</v>
      </c>
      <c r="AB9931">
        <v>4</v>
      </c>
      <c r="AC9931">
        <v>111096.91</v>
      </c>
      <c r="AD9931">
        <v>1</v>
      </c>
      <c r="AE9931">
        <v>1</v>
      </c>
      <c r="AF9931">
        <v>1</v>
      </c>
      <c r="AG9931">
        <v>19762.88</v>
      </c>
      <c r="AH9931">
        <v>0</v>
      </c>
    </row>
    <row r="9932" spans="21:34" x14ac:dyDescent="0.25">
      <c r="U9932">
        <v>9931</v>
      </c>
      <c r="V9932">
        <v>15713604</v>
      </c>
      <c r="W9932" t="s">
        <v>884</v>
      </c>
      <c r="X9932">
        <v>425</v>
      </c>
      <c r="Y9932" t="s">
        <v>378</v>
      </c>
      <c r="Z9932" t="s">
        <v>436</v>
      </c>
      <c r="AA9932">
        <v>40</v>
      </c>
      <c r="AB9932">
        <v>9</v>
      </c>
      <c r="AC9932">
        <v>166776.6</v>
      </c>
      <c r="AD9932">
        <v>2</v>
      </c>
      <c r="AE9932">
        <v>0</v>
      </c>
      <c r="AF9932">
        <v>1</v>
      </c>
      <c r="AG9932">
        <v>172646.88</v>
      </c>
      <c r="AH9932">
        <v>0</v>
      </c>
    </row>
    <row r="9933" spans="21:34" x14ac:dyDescent="0.25">
      <c r="U9933">
        <v>9932</v>
      </c>
      <c r="V9933">
        <v>15647800</v>
      </c>
      <c r="W9933" t="s">
        <v>977</v>
      </c>
      <c r="X9933">
        <v>850</v>
      </c>
      <c r="Y9933" t="s">
        <v>374</v>
      </c>
      <c r="Z9933" t="s">
        <v>437</v>
      </c>
      <c r="AA9933">
        <v>34</v>
      </c>
      <c r="AB9933">
        <v>6</v>
      </c>
      <c r="AC9933">
        <v>101266.51</v>
      </c>
      <c r="AD9933">
        <v>1</v>
      </c>
      <c r="AE9933">
        <v>1</v>
      </c>
      <c r="AF9933">
        <v>0</v>
      </c>
      <c r="AG9933">
        <v>33501.980000000003</v>
      </c>
      <c r="AH9933">
        <v>0</v>
      </c>
    </row>
    <row r="9934" spans="21:34" x14ac:dyDescent="0.25">
      <c r="U9934">
        <v>9933</v>
      </c>
      <c r="V9934">
        <v>15813451</v>
      </c>
      <c r="W9934" t="s">
        <v>2734</v>
      </c>
      <c r="X9934">
        <v>677</v>
      </c>
      <c r="Y9934" t="s">
        <v>376</v>
      </c>
      <c r="Z9934" t="s">
        <v>436</v>
      </c>
      <c r="AA9934">
        <v>18</v>
      </c>
      <c r="AB9934">
        <v>8</v>
      </c>
      <c r="AC9934">
        <v>134796.87</v>
      </c>
      <c r="AD9934">
        <v>2</v>
      </c>
      <c r="AE9934">
        <v>1</v>
      </c>
      <c r="AF9934">
        <v>1</v>
      </c>
      <c r="AG9934">
        <v>114858.9</v>
      </c>
      <c r="AH9934">
        <v>0</v>
      </c>
    </row>
    <row r="9935" spans="21:34" x14ac:dyDescent="0.25">
      <c r="U9935">
        <v>9934</v>
      </c>
      <c r="V9935">
        <v>15765375</v>
      </c>
      <c r="W9935" t="s">
        <v>1730</v>
      </c>
      <c r="X9935">
        <v>797</v>
      </c>
      <c r="Y9935" t="s">
        <v>374</v>
      </c>
      <c r="Z9935" t="s">
        <v>437</v>
      </c>
      <c r="AA9935">
        <v>46</v>
      </c>
      <c r="AB9935">
        <v>8</v>
      </c>
      <c r="AC9935">
        <v>0</v>
      </c>
      <c r="AD9935">
        <v>1</v>
      </c>
      <c r="AE9935">
        <v>0</v>
      </c>
      <c r="AF9935">
        <v>0</v>
      </c>
      <c r="AG9935">
        <v>162668.32999999999</v>
      </c>
      <c r="AH9935">
        <v>0</v>
      </c>
    </row>
    <row r="9936" spans="21:34" x14ac:dyDescent="0.25">
      <c r="U9936">
        <v>9935</v>
      </c>
      <c r="V9936">
        <v>15774586</v>
      </c>
      <c r="W9936" t="s">
        <v>958</v>
      </c>
      <c r="X9936">
        <v>692</v>
      </c>
      <c r="Y9936" t="s">
        <v>378</v>
      </c>
      <c r="Z9936" t="s">
        <v>437</v>
      </c>
      <c r="AA9936">
        <v>43</v>
      </c>
      <c r="AB9936">
        <v>10</v>
      </c>
      <c r="AC9936">
        <v>118588.83</v>
      </c>
      <c r="AD9936">
        <v>1</v>
      </c>
      <c r="AE9936">
        <v>1</v>
      </c>
      <c r="AF9936">
        <v>1</v>
      </c>
      <c r="AG9936">
        <v>161241.65</v>
      </c>
      <c r="AH9936">
        <v>1</v>
      </c>
    </row>
    <row r="9937" spans="21:34" x14ac:dyDescent="0.25">
      <c r="U9937">
        <v>9936</v>
      </c>
      <c r="V9937">
        <v>15603454</v>
      </c>
      <c r="W9937" t="s">
        <v>1386</v>
      </c>
      <c r="X9937">
        <v>735</v>
      </c>
      <c r="Y9937" t="s">
        <v>378</v>
      </c>
      <c r="Z9937" t="s">
        <v>436</v>
      </c>
      <c r="AA9937">
        <v>28</v>
      </c>
      <c r="AB9937">
        <v>5</v>
      </c>
      <c r="AC9937">
        <v>160454.15</v>
      </c>
      <c r="AD9937">
        <v>2</v>
      </c>
      <c r="AE9937">
        <v>0</v>
      </c>
      <c r="AF9937">
        <v>1</v>
      </c>
      <c r="AG9937">
        <v>114957.22</v>
      </c>
      <c r="AH9937">
        <v>0</v>
      </c>
    </row>
    <row r="9938" spans="21:34" x14ac:dyDescent="0.25">
      <c r="U9938">
        <v>9937</v>
      </c>
      <c r="V9938">
        <v>15653037</v>
      </c>
      <c r="W9938" t="s">
        <v>3560</v>
      </c>
      <c r="X9938">
        <v>609</v>
      </c>
      <c r="Y9938" t="s">
        <v>374</v>
      </c>
      <c r="Z9938" t="s">
        <v>436</v>
      </c>
      <c r="AA9938">
        <v>77</v>
      </c>
      <c r="AB9938">
        <v>1</v>
      </c>
      <c r="AC9938">
        <v>0</v>
      </c>
      <c r="AD9938">
        <v>1</v>
      </c>
      <c r="AE9938">
        <v>0</v>
      </c>
      <c r="AF9938">
        <v>1</v>
      </c>
      <c r="AG9938">
        <v>18708.759999999998</v>
      </c>
      <c r="AH9938">
        <v>0</v>
      </c>
    </row>
    <row r="9939" spans="21:34" x14ac:dyDescent="0.25">
      <c r="U9939">
        <v>9938</v>
      </c>
      <c r="V9939">
        <v>15782475</v>
      </c>
      <c r="W9939" t="s">
        <v>3561</v>
      </c>
      <c r="X9939">
        <v>700</v>
      </c>
      <c r="Y9939" t="s">
        <v>374</v>
      </c>
      <c r="Z9939" t="s">
        <v>437</v>
      </c>
      <c r="AA9939">
        <v>42</v>
      </c>
      <c r="AB9939">
        <v>8</v>
      </c>
      <c r="AC9939">
        <v>0</v>
      </c>
      <c r="AD9939">
        <v>2</v>
      </c>
      <c r="AE9939">
        <v>1</v>
      </c>
      <c r="AF9939">
        <v>1</v>
      </c>
      <c r="AG9939">
        <v>105305.72</v>
      </c>
      <c r="AH9939">
        <v>0</v>
      </c>
    </row>
    <row r="9940" spans="21:34" x14ac:dyDescent="0.25">
      <c r="U9940">
        <v>9939</v>
      </c>
      <c r="V9940">
        <v>15593496</v>
      </c>
      <c r="W9940" t="s">
        <v>1858</v>
      </c>
      <c r="X9940">
        <v>526</v>
      </c>
      <c r="Y9940" t="s">
        <v>376</v>
      </c>
      <c r="Z9940" t="s">
        <v>437</v>
      </c>
      <c r="AA9940">
        <v>36</v>
      </c>
      <c r="AB9940">
        <v>5</v>
      </c>
      <c r="AC9940">
        <v>91132.18</v>
      </c>
      <c r="AD9940">
        <v>1</v>
      </c>
      <c r="AE9940">
        <v>0</v>
      </c>
      <c r="AF9940">
        <v>0</v>
      </c>
      <c r="AG9940">
        <v>58111.71</v>
      </c>
      <c r="AH9940">
        <v>0</v>
      </c>
    </row>
    <row r="9941" spans="21:34" x14ac:dyDescent="0.25">
      <c r="U9941">
        <v>9940</v>
      </c>
      <c r="V9941">
        <v>15808971</v>
      </c>
      <c r="W9941" t="s">
        <v>3562</v>
      </c>
      <c r="X9941">
        <v>693</v>
      </c>
      <c r="Y9941" t="s">
        <v>376</v>
      </c>
      <c r="Z9941" t="s">
        <v>437</v>
      </c>
      <c r="AA9941">
        <v>57</v>
      </c>
      <c r="AB9941">
        <v>9</v>
      </c>
      <c r="AC9941">
        <v>0</v>
      </c>
      <c r="AD9941">
        <v>2</v>
      </c>
      <c r="AE9941">
        <v>1</v>
      </c>
      <c r="AF9941">
        <v>1</v>
      </c>
      <c r="AG9941">
        <v>135502.76999999999</v>
      </c>
      <c r="AH9941">
        <v>0</v>
      </c>
    </row>
    <row r="9942" spans="21:34" x14ac:dyDescent="0.25">
      <c r="U9942">
        <v>9941</v>
      </c>
      <c r="V9942">
        <v>15791972</v>
      </c>
      <c r="W9942" t="s">
        <v>1258</v>
      </c>
      <c r="X9942">
        <v>748</v>
      </c>
      <c r="Y9942" t="s">
        <v>374</v>
      </c>
      <c r="Z9942" t="s">
        <v>437</v>
      </c>
      <c r="AA9942">
        <v>20</v>
      </c>
      <c r="AB9942">
        <v>7</v>
      </c>
      <c r="AC9942">
        <v>0</v>
      </c>
      <c r="AD9942">
        <v>2</v>
      </c>
      <c r="AE9942">
        <v>0</v>
      </c>
      <c r="AF9942">
        <v>0</v>
      </c>
      <c r="AG9942">
        <v>10792.42</v>
      </c>
      <c r="AH9942">
        <v>0</v>
      </c>
    </row>
    <row r="9943" spans="21:34" x14ac:dyDescent="0.25">
      <c r="U9943">
        <v>9942</v>
      </c>
      <c r="V9943">
        <v>15676869</v>
      </c>
      <c r="W9943" t="s">
        <v>702</v>
      </c>
      <c r="X9943">
        <v>657</v>
      </c>
      <c r="Y9943" t="s">
        <v>376</v>
      </c>
      <c r="Z9943" t="s">
        <v>436</v>
      </c>
      <c r="AA9943">
        <v>36</v>
      </c>
      <c r="AB9943">
        <v>8</v>
      </c>
      <c r="AC9943">
        <v>0</v>
      </c>
      <c r="AD9943">
        <v>2</v>
      </c>
      <c r="AE9943">
        <v>0</v>
      </c>
      <c r="AF9943">
        <v>1</v>
      </c>
      <c r="AG9943">
        <v>123866.43</v>
      </c>
      <c r="AH9943">
        <v>0</v>
      </c>
    </row>
    <row r="9944" spans="21:34" x14ac:dyDescent="0.25">
      <c r="U9944">
        <v>9943</v>
      </c>
      <c r="V9944">
        <v>15683007</v>
      </c>
      <c r="W9944" t="s">
        <v>3563</v>
      </c>
      <c r="X9944">
        <v>739</v>
      </c>
      <c r="Y9944" t="s">
        <v>378</v>
      </c>
      <c r="Z9944" t="s">
        <v>437</v>
      </c>
      <c r="AA9944">
        <v>25</v>
      </c>
      <c r="AB9944">
        <v>5</v>
      </c>
      <c r="AC9944">
        <v>113113.12</v>
      </c>
      <c r="AD9944">
        <v>1</v>
      </c>
      <c r="AE9944">
        <v>1</v>
      </c>
      <c r="AF9944">
        <v>0</v>
      </c>
      <c r="AG9944">
        <v>129181.27</v>
      </c>
      <c r="AH9944">
        <v>0</v>
      </c>
    </row>
    <row r="9945" spans="21:34" x14ac:dyDescent="0.25">
      <c r="U9945">
        <v>9944</v>
      </c>
      <c r="V9945">
        <v>15659495</v>
      </c>
      <c r="W9945" t="s">
        <v>742</v>
      </c>
      <c r="X9945">
        <v>784</v>
      </c>
      <c r="Y9945" t="s">
        <v>376</v>
      </c>
      <c r="Z9945" t="s">
        <v>436</v>
      </c>
      <c r="AA9945">
        <v>23</v>
      </c>
      <c r="AB9945">
        <v>2</v>
      </c>
      <c r="AC9945">
        <v>0</v>
      </c>
      <c r="AD9945">
        <v>1</v>
      </c>
      <c r="AE9945">
        <v>1</v>
      </c>
      <c r="AF9945">
        <v>1</v>
      </c>
      <c r="AG9945">
        <v>6847.73</v>
      </c>
      <c r="AH9945">
        <v>0</v>
      </c>
    </row>
    <row r="9946" spans="21:34" x14ac:dyDescent="0.25">
      <c r="U9946">
        <v>9945</v>
      </c>
      <c r="V9946">
        <v>15703923</v>
      </c>
      <c r="W9946" t="s">
        <v>683</v>
      </c>
      <c r="X9946">
        <v>744</v>
      </c>
      <c r="Y9946" t="s">
        <v>378</v>
      </c>
      <c r="Z9946" t="s">
        <v>436</v>
      </c>
      <c r="AA9946">
        <v>41</v>
      </c>
      <c r="AB9946">
        <v>7</v>
      </c>
      <c r="AC9946">
        <v>190409.34</v>
      </c>
      <c r="AD9946">
        <v>2</v>
      </c>
      <c r="AE9946">
        <v>1</v>
      </c>
      <c r="AF9946">
        <v>1</v>
      </c>
      <c r="AG9946">
        <v>138361.48000000001</v>
      </c>
      <c r="AH9946">
        <v>0</v>
      </c>
    </row>
    <row r="9947" spans="21:34" x14ac:dyDescent="0.25">
      <c r="U9947">
        <v>9946</v>
      </c>
      <c r="V9947">
        <v>15674000</v>
      </c>
      <c r="W9947" t="s">
        <v>853</v>
      </c>
      <c r="X9947">
        <v>645</v>
      </c>
      <c r="Y9947" t="s">
        <v>374</v>
      </c>
      <c r="Z9947" t="s">
        <v>436</v>
      </c>
      <c r="AA9947">
        <v>44</v>
      </c>
      <c r="AB9947">
        <v>10</v>
      </c>
      <c r="AC9947">
        <v>0</v>
      </c>
      <c r="AD9947">
        <v>2</v>
      </c>
      <c r="AE9947">
        <v>0</v>
      </c>
      <c r="AF9947">
        <v>1</v>
      </c>
      <c r="AG9947">
        <v>166707.22</v>
      </c>
      <c r="AH9947">
        <v>0</v>
      </c>
    </row>
    <row r="9948" spans="21:34" x14ac:dyDescent="0.25">
      <c r="U9948">
        <v>9947</v>
      </c>
      <c r="V9948">
        <v>15618171</v>
      </c>
      <c r="W9948" t="s">
        <v>1335</v>
      </c>
      <c r="X9948">
        <v>669</v>
      </c>
      <c r="Y9948" t="s">
        <v>374</v>
      </c>
      <c r="Z9948" t="s">
        <v>437</v>
      </c>
      <c r="AA9948">
        <v>33</v>
      </c>
      <c r="AB9948">
        <v>9</v>
      </c>
      <c r="AC9948">
        <v>0</v>
      </c>
      <c r="AD9948">
        <v>2</v>
      </c>
      <c r="AE9948">
        <v>0</v>
      </c>
      <c r="AF9948">
        <v>1</v>
      </c>
      <c r="AG9948">
        <v>107221.03</v>
      </c>
      <c r="AH9948">
        <v>0</v>
      </c>
    </row>
    <row r="9949" spans="21:34" x14ac:dyDescent="0.25">
      <c r="U9949">
        <v>9948</v>
      </c>
      <c r="V9949">
        <v>15732202</v>
      </c>
      <c r="W9949" t="s">
        <v>1400</v>
      </c>
      <c r="X9949">
        <v>615</v>
      </c>
      <c r="Y9949" t="s">
        <v>374</v>
      </c>
      <c r="Z9949" t="s">
        <v>436</v>
      </c>
      <c r="AA9949">
        <v>34</v>
      </c>
      <c r="AB9949">
        <v>1</v>
      </c>
      <c r="AC9949">
        <v>83503.11</v>
      </c>
      <c r="AD9949">
        <v>2</v>
      </c>
      <c r="AE9949">
        <v>1</v>
      </c>
      <c r="AF9949">
        <v>1</v>
      </c>
      <c r="AG9949">
        <v>73124.53</v>
      </c>
      <c r="AH9949">
        <v>1</v>
      </c>
    </row>
    <row r="9950" spans="21:34" x14ac:dyDescent="0.25">
      <c r="U9950">
        <v>9949</v>
      </c>
      <c r="V9950">
        <v>15735078</v>
      </c>
      <c r="W9950" t="s">
        <v>3183</v>
      </c>
      <c r="X9950">
        <v>724</v>
      </c>
      <c r="Y9950" t="s">
        <v>378</v>
      </c>
      <c r="Z9950" t="s">
        <v>437</v>
      </c>
      <c r="AA9950">
        <v>53</v>
      </c>
      <c r="AB9950">
        <v>1</v>
      </c>
      <c r="AC9950">
        <v>139687.66</v>
      </c>
      <c r="AD9950">
        <v>2</v>
      </c>
      <c r="AE9950">
        <v>1</v>
      </c>
      <c r="AF9950">
        <v>1</v>
      </c>
      <c r="AG9950">
        <v>12913.92</v>
      </c>
      <c r="AH9950">
        <v>0</v>
      </c>
    </row>
    <row r="9951" spans="21:34" x14ac:dyDescent="0.25">
      <c r="U9951">
        <v>9950</v>
      </c>
      <c r="V9951">
        <v>15798615</v>
      </c>
      <c r="W9951" t="s">
        <v>1297</v>
      </c>
      <c r="X9951">
        <v>850</v>
      </c>
      <c r="Y9951" t="s">
        <v>374</v>
      </c>
      <c r="Z9951" t="s">
        <v>437</v>
      </c>
      <c r="AA9951">
        <v>47</v>
      </c>
      <c r="AB9951">
        <v>9</v>
      </c>
      <c r="AC9951">
        <v>137301.87</v>
      </c>
      <c r="AD9951">
        <v>1</v>
      </c>
      <c r="AE9951">
        <v>1</v>
      </c>
      <c r="AF9951">
        <v>0</v>
      </c>
      <c r="AG9951">
        <v>44351.77</v>
      </c>
      <c r="AH9951">
        <v>0</v>
      </c>
    </row>
    <row r="9952" spans="21:34" x14ac:dyDescent="0.25">
      <c r="U9952">
        <v>9951</v>
      </c>
      <c r="V9952">
        <v>15638494</v>
      </c>
      <c r="W9952" t="s">
        <v>3564</v>
      </c>
      <c r="X9952">
        <v>625</v>
      </c>
      <c r="Y9952" t="s">
        <v>378</v>
      </c>
      <c r="Z9952" t="s">
        <v>437</v>
      </c>
      <c r="AA9952">
        <v>39</v>
      </c>
      <c r="AB9952">
        <v>10</v>
      </c>
      <c r="AC9952">
        <v>129845.26</v>
      </c>
      <c r="AD9952">
        <v>1</v>
      </c>
      <c r="AE9952">
        <v>1</v>
      </c>
      <c r="AF9952">
        <v>1</v>
      </c>
      <c r="AG9952">
        <v>96444.88</v>
      </c>
      <c r="AH9952">
        <v>0</v>
      </c>
    </row>
    <row r="9953" spans="21:34" x14ac:dyDescent="0.25">
      <c r="U9953">
        <v>9952</v>
      </c>
      <c r="V9953">
        <v>15763874</v>
      </c>
      <c r="W9953" t="s">
        <v>809</v>
      </c>
      <c r="X9953">
        <v>635</v>
      </c>
      <c r="Y9953" t="s">
        <v>376</v>
      </c>
      <c r="Z9953" t="s">
        <v>436</v>
      </c>
      <c r="AA9953">
        <v>46</v>
      </c>
      <c r="AB9953">
        <v>8</v>
      </c>
      <c r="AC9953">
        <v>0</v>
      </c>
      <c r="AD9953">
        <v>2</v>
      </c>
      <c r="AE9953">
        <v>1</v>
      </c>
      <c r="AF9953">
        <v>1</v>
      </c>
      <c r="AG9953">
        <v>60739.16</v>
      </c>
      <c r="AH9953">
        <v>0</v>
      </c>
    </row>
    <row r="9954" spans="21:34" x14ac:dyDescent="0.25">
      <c r="U9954">
        <v>9953</v>
      </c>
      <c r="V9954">
        <v>15696355</v>
      </c>
      <c r="W9954" t="s">
        <v>3565</v>
      </c>
      <c r="X9954">
        <v>724</v>
      </c>
      <c r="Y9954" t="s">
        <v>378</v>
      </c>
      <c r="Z9954" t="s">
        <v>436</v>
      </c>
      <c r="AA9954">
        <v>37</v>
      </c>
      <c r="AB9954">
        <v>6</v>
      </c>
      <c r="AC9954">
        <v>125489.4</v>
      </c>
      <c r="AD9954">
        <v>1</v>
      </c>
      <c r="AE9954">
        <v>1</v>
      </c>
      <c r="AF9954">
        <v>0</v>
      </c>
      <c r="AG9954">
        <v>118570.53</v>
      </c>
      <c r="AH9954">
        <v>0</v>
      </c>
    </row>
    <row r="9955" spans="21:34" x14ac:dyDescent="0.25">
      <c r="U9955">
        <v>9954</v>
      </c>
      <c r="V9955">
        <v>15655952</v>
      </c>
      <c r="W9955" t="s">
        <v>1130</v>
      </c>
      <c r="X9955">
        <v>550</v>
      </c>
      <c r="Y9955" t="s">
        <v>374</v>
      </c>
      <c r="Z9955" t="s">
        <v>436</v>
      </c>
      <c r="AA9955">
        <v>47</v>
      </c>
      <c r="AB9955">
        <v>2</v>
      </c>
      <c r="AC9955">
        <v>0</v>
      </c>
      <c r="AD9955">
        <v>2</v>
      </c>
      <c r="AE9955">
        <v>1</v>
      </c>
      <c r="AF9955">
        <v>1</v>
      </c>
      <c r="AG9955">
        <v>97057.279999999999</v>
      </c>
      <c r="AH9955">
        <v>0</v>
      </c>
    </row>
    <row r="9956" spans="21:34" x14ac:dyDescent="0.25">
      <c r="U9956">
        <v>9955</v>
      </c>
      <c r="V9956">
        <v>15739850</v>
      </c>
      <c r="W9956" t="s">
        <v>1481</v>
      </c>
      <c r="X9956">
        <v>645</v>
      </c>
      <c r="Y9956" t="s">
        <v>374</v>
      </c>
      <c r="Z9956" t="s">
        <v>436</v>
      </c>
      <c r="AA9956">
        <v>45</v>
      </c>
      <c r="AB9956">
        <v>6</v>
      </c>
      <c r="AC9956">
        <v>155417.60999999999</v>
      </c>
      <c r="AD9956">
        <v>1</v>
      </c>
      <c r="AE9956">
        <v>0</v>
      </c>
      <c r="AF9956">
        <v>1</v>
      </c>
      <c r="AG9956">
        <v>3449.22</v>
      </c>
      <c r="AH9956">
        <v>0</v>
      </c>
    </row>
    <row r="9957" spans="21:34" x14ac:dyDescent="0.25">
      <c r="U9957">
        <v>9956</v>
      </c>
      <c r="V9957">
        <v>15611338</v>
      </c>
      <c r="W9957" t="s">
        <v>3566</v>
      </c>
      <c r="X9957">
        <v>714</v>
      </c>
      <c r="Y9957" t="s">
        <v>376</v>
      </c>
      <c r="Z9957" t="s">
        <v>436</v>
      </c>
      <c r="AA9957">
        <v>29</v>
      </c>
      <c r="AB9957">
        <v>4</v>
      </c>
      <c r="AC9957">
        <v>0</v>
      </c>
      <c r="AD9957">
        <v>2</v>
      </c>
      <c r="AE9957">
        <v>1</v>
      </c>
      <c r="AF9957">
        <v>1</v>
      </c>
      <c r="AG9957">
        <v>37605.9</v>
      </c>
      <c r="AH9957">
        <v>0</v>
      </c>
    </row>
    <row r="9958" spans="21:34" x14ac:dyDescent="0.25">
      <c r="U9958">
        <v>9957</v>
      </c>
      <c r="V9958">
        <v>15707861</v>
      </c>
      <c r="W9958" t="s">
        <v>1187</v>
      </c>
      <c r="X9958">
        <v>520</v>
      </c>
      <c r="Y9958" t="s">
        <v>374</v>
      </c>
      <c r="Z9958" t="s">
        <v>437</v>
      </c>
      <c r="AA9958">
        <v>46</v>
      </c>
      <c r="AB9958">
        <v>10</v>
      </c>
      <c r="AC9958">
        <v>85216.61</v>
      </c>
      <c r="AD9958">
        <v>1</v>
      </c>
      <c r="AE9958">
        <v>1</v>
      </c>
      <c r="AF9958">
        <v>0</v>
      </c>
      <c r="AG9958">
        <v>117369.52</v>
      </c>
      <c r="AH9958">
        <v>1</v>
      </c>
    </row>
    <row r="9959" spans="21:34" x14ac:dyDescent="0.25">
      <c r="U9959">
        <v>9958</v>
      </c>
      <c r="V9959">
        <v>15672237</v>
      </c>
      <c r="W9959" t="s">
        <v>1863</v>
      </c>
      <c r="X9959">
        <v>633</v>
      </c>
      <c r="Y9959" t="s">
        <v>374</v>
      </c>
      <c r="Z9959" t="s">
        <v>436</v>
      </c>
      <c r="AA9959">
        <v>25</v>
      </c>
      <c r="AB9959">
        <v>1</v>
      </c>
      <c r="AC9959">
        <v>0</v>
      </c>
      <c r="AD9959">
        <v>1</v>
      </c>
      <c r="AE9959">
        <v>1</v>
      </c>
      <c r="AF9959">
        <v>0</v>
      </c>
      <c r="AG9959">
        <v>100598.98</v>
      </c>
      <c r="AH9959">
        <v>0</v>
      </c>
    </row>
    <row r="9960" spans="21:34" x14ac:dyDescent="0.25">
      <c r="U9960">
        <v>9959</v>
      </c>
      <c r="V9960">
        <v>15657771</v>
      </c>
      <c r="W9960" t="s">
        <v>1240</v>
      </c>
      <c r="X9960">
        <v>537</v>
      </c>
      <c r="Y9960" t="s">
        <v>374</v>
      </c>
      <c r="Z9960" t="s">
        <v>436</v>
      </c>
      <c r="AA9960">
        <v>37</v>
      </c>
      <c r="AB9960">
        <v>6</v>
      </c>
      <c r="AC9960">
        <v>0</v>
      </c>
      <c r="AD9960">
        <v>1</v>
      </c>
      <c r="AE9960">
        <v>1</v>
      </c>
      <c r="AF9960">
        <v>1</v>
      </c>
      <c r="AG9960">
        <v>17802.419999999998</v>
      </c>
      <c r="AH9960">
        <v>0</v>
      </c>
    </row>
    <row r="9961" spans="21:34" x14ac:dyDescent="0.25">
      <c r="U9961">
        <v>9960</v>
      </c>
      <c r="V9961">
        <v>15677783</v>
      </c>
      <c r="W9961" t="s">
        <v>738</v>
      </c>
      <c r="X9961">
        <v>764</v>
      </c>
      <c r="Y9961" t="s">
        <v>376</v>
      </c>
      <c r="Z9961" t="s">
        <v>436</v>
      </c>
      <c r="AA9961">
        <v>38</v>
      </c>
      <c r="AB9961">
        <v>4</v>
      </c>
      <c r="AC9961">
        <v>113607.47</v>
      </c>
      <c r="AD9961">
        <v>1</v>
      </c>
      <c r="AE9961">
        <v>1</v>
      </c>
      <c r="AF9961">
        <v>0</v>
      </c>
      <c r="AG9961">
        <v>91094.46</v>
      </c>
      <c r="AH9961">
        <v>0</v>
      </c>
    </row>
    <row r="9962" spans="21:34" x14ac:dyDescent="0.25">
      <c r="U9962">
        <v>9961</v>
      </c>
      <c r="V9962">
        <v>15681026</v>
      </c>
      <c r="W9962" t="s">
        <v>673</v>
      </c>
      <c r="X9962">
        <v>795</v>
      </c>
      <c r="Y9962" t="s">
        <v>378</v>
      </c>
      <c r="Z9962" t="s">
        <v>437</v>
      </c>
      <c r="AA9962">
        <v>33</v>
      </c>
      <c r="AB9962">
        <v>9</v>
      </c>
      <c r="AC9962">
        <v>104552.72</v>
      </c>
      <c r="AD9962">
        <v>1</v>
      </c>
      <c r="AE9962">
        <v>1</v>
      </c>
      <c r="AF9962">
        <v>1</v>
      </c>
      <c r="AG9962">
        <v>120853.83</v>
      </c>
      <c r="AH9962">
        <v>1</v>
      </c>
    </row>
    <row r="9963" spans="21:34" x14ac:dyDescent="0.25">
      <c r="U9963">
        <v>9962</v>
      </c>
      <c r="V9963">
        <v>15566543</v>
      </c>
      <c r="W9963" t="s">
        <v>3567</v>
      </c>
      <c r="X9963">
        <v>573</v>
      </c>
      <c r="Y9963" t="s">
        <v>376</v>
      </c>
      <c r="Z9963" t="s">
        <v>436</v>
      </c>
      <c r="AA9963">
        <v>44</v>
      </c>
      <c r="AB9963">
        <v>9</v>
      </c>
      <c r="AC9963">
        <v>0</v>
      </c>
      <c r="AD9963">
        <v>2</v>
      </c>
      <c r="AE9963">
        <v>1</v>
      </c>
      <c r="AF9963">
        <v>0</v>
      </c>
      <c r="AG9963">
        <v>107124.17</v>
      </c>
      <c r="AH9963">
        <v>0</v>
      </c>
    </row>
    <row r="9964" spans="21:34" x14ac:dyDescent="0.25">
      <c r="U9964">
        <v>9963</v>
      </c>
      <c r="V9964">
        <v>15594612</v>
      </c>
      <c r="W9964" t="s">
        <v>2970</v>
      </c>
      <c r="X9964">
        <v>702</v>
      </c>
      <c r="Y9964" t="s">
        <v>376</v>
      </c>
      <c r="Z9964" t="s">
        <v>436</v>
      </c>
      <c r="AA9964">
        <v>44</v>
      </c>
      <c r="AB9964">
        <v>9</v>
      </c>
      <c r="AC9964">
        <v>0</v>
      </c>
      <c r="AD9964">
        <v>1</v>
      </c>
      <c r="AE9964">
        <v>0</v>
      </c>
      <c r="AF9964">
        <v>0</v>
      </c>
      <c r="AG9964">
        <v>59207.41</v>
      </c>
      <c r="AH9964">
        <v>1</v>
      </c>
    </row>
    <row r="9965" spans="21:34" x14ac:dyDescent="0.25">
      <c r="U9965">
        <v>9964</v>
      </c>
      <c r="V9965">
        <v>15814664</v>
      </c>
      <c r="W9965" t="s">
        <v>658</v>
      </c>
      <c r="X9965">
        <v>740</v>
      </c>
      <c r="Y9965" t="s">
        <v>378</v>
      </c>
      <c r="Z9965" t="s">
        <v>436</v>
      </c>
      <c r="AA9965">
        <v>33</v>
      </c>
      <c r="AB9965">
        <v>2</v>
      </c>
      <c r="AC9965">
        <v>126524.11</v>
      </c>
      <c r="AD9965">
        <v>1</v>
      </c>
      <c r="AE9965">
        <v>1</v>
      </c>
      <c r="AF9965">
        <v>0</v>
      </c>
      <c r="AG9965">
        <v>136869.31</v>
      </c>
      <c r="AH9965">
        <v>0</v>
      </c>
    </row>
    <row r="9966" spans="21:34" x14ac:dyDescent="0.25">
      <c r="U9966">
        <v>9965</v>
      </c>
      <c r="V9966">
        <v>15642785</v>
      </c>
      <c r="W9966" t="s">
        <v>1150</v>
      </c>
      <c r="X9966">
        <v>479</v>
      </c>
      <c r="Y9966" t="s">
        <v>374</v>
      </c>
      <c r="Z9966" t="s">
        <v>436</v>
      </c>
      <c r="AA9966">
        <v>34</v>
      </c>
      <c r="AB9966">
        <v>5</v>
      </c>
      <c r="AC9966">
        <v>117593.48</v>
      </c>
      <c r="AD9966">
        <v>2</v>
      </c>
      <c r="AE9966">
        <v>0</v>
      </c>
      <c r="AF9966">
        <v>0</v>
      </c>
      <c r="AG9966">
        <v>113308.29</v>
      </c>
      <c r="AH9966">
        <v>0</v>
      </c>
    </row>
    <row r="9967" spans="21:34" x14ac:dyDescent="0.25">
      <c r="U9967">
        <v>9966</v>
      </c>
      <c r="V9967">
        <v>15690164</v>
      </c>
      <c r="W9967" t="s">
        <v>910</v>
      </c>
      <c r="X9967">
        <v>627</v>
      </c>
      <c r="Y9967" t="s">
        <v>378</v>
      </c>
      <c r="Z9967" t="s">
        <v>437</v>
      </c>
      <c r="AA9967">
        <v>33</v>
      </c>
      <c r="AB9967">
        <v>4</v>
      </c>
      <c r="AC9967">
        <v>83199.05</v>
      </c>
      <c r="AD9967">
        <v>1</v>
      </c>
      <c r="AE9967">
        <v>0</v>
      </c>
      <c r="AF9967">
        <v>0</v>
      </c>
      <c r="AG9967">
        <v>159334.93</v>
      </c>
      <c r="AH9967">
        <v>0</v>
      </c>
    </row>
    <row r="9968" spans="21:34" x14ac:dyDescent="0.25">
      <c r="U9968">
        <v>9967</v>
      </c>
      <c r="V9968">
        <v>15590213</v>
      </c>
      <c r="W9968" t="s">
        <v>1029</v>
      </c>
      <c r="X9968">
        <v>479</v>
      </c>
      <c r="Y9968" t="s">
        <v>376</v>
      </c>
      <c r="Z9968" t="s">
        <v>436</v>
      </c>
      <c r="AA9968">
        <v>35</v>
      </c>
      <c r="AB9968">
        <v>4</v>
      </c>
      <c r="AC9968">
        <v>125920.98</v>
      </c>
      <c r="AD9968">
        <v>1</v>
      </c>
      <c r="AE9968">
        <v>1</v>
      </c>
      <c r="AF9968">
        <v>1</v>
      </c>
      <c r="AG9968">
        <v>20393.439999999999</v>
      </c>
      <c r="AH9968">
        <v>0</v>
      </c>
    </row>
    <row r="9969" spans="21:34" x14ac:dyDescent="0.25">
      <c r="U9969">
        <v>9968</v>
      </c>
      <c r="V9969">
        <v>15603794</v>
      </c>
      <c r="W9969" t="s">
        <v>1185</v>
      </c>
      <c r="X9969">
        <v>623</v>
      </c>
      <c r="Y9969" t="s">
        <v>374</v>
      </c>
      <c r="Z9969" t="s">
        <v>436</v>
      </c>
      <c r="AA9969">
        <v>48</v>
      </c>
      <c r="AB9969">
        <v>5</v>
      </c>
      <c r="AC9969">
        <v>118469.38</v>
      </c>
      <c r="AD9969">
        <v>1</v>
      </c>
      <c r="AE9969">
        <v>1</v>
      </c>
      <c r="AF9969">
        <v>1</v>
      </c>
      <c r="AG9969">
        <v>158590.25</v>
      </c>
      <c r="AH9969">
        <v>0</v>
      </c>
    </row>
    <row r="9970" spans="21:34" x14ac:dyDescent="0.25">
      <c r="U9970">
        <v>9969</v>
      </c>
      <c r="V9970">
        <v>15733491</v>
      </c>
      <c r="W9970" t="s">
        <v>1303</v>
      </c>
      <c r="X9970">
        <v>512</v>
      </c>
      <c r="Y9970" t="s">
        <v>378</v>
      </c>
      <c r="Z9970" t="s">
        <v>437</v>
      </c>
      <c r="AA9970">
        <v>40</v>
      </c>
      <c r="AB9970">
        <v>8</v>
      </c>
      <c r="AC9970">
        <v>153537.57</v>
      </c>
      <c r="AD9970">
        <v>2</v>
      </c>
      <c r="AE9970">
        <v>0</v>
      </c>
      <c r="AF9970">
        <v>0</v>
      </c>
      <c r="AG9970">
        <v>23101.13</v>
      </c>
      <c r="AH9970">
        <v>0</v>
      </c>
    </row>
    <row r="9971" spans="21:34" x14ac:dyDescent="0.25">
      <c r="U9971">
        <v>9970</v>
      </c>
      <c r="V9971">
        <v>15806360</v>
      </c>
      <c r="W9971" t="s">
        <v>1260</v>
      </c>
      <c r="X9971">
        <v>609</v>
      </c>
      <c r="Y9971" t="s">
        <v>374</v>
      </c>
      <c r="Z9971" t="s">
        <v>436</v>
      </c>
      <c r="AA9971">
        <v>41</v>
      </c>
      <c r="AB9971">
        <v>6</v>
      </c>
      <c r="AC9971">
        <v>0</v>
      </c>
      <c r="AD9971">
        <v>1</v>
      </c>
      <c r="AE9971">
        <v>0</v>
      </c>
      <c r="AF9971">
        <v>1</v>
      </c>
      <c r="AG9971">
        <v>112585.19</v>
      </c>
      <c r="AH9971">
        <v>0</v>
      </c>
    </row>
    <row r="9972" spans="21:34" x14ac:dyDescent="0.25">
      <c r="U9972">
        <v>9971</v>
      </c>
      <c r="V9972">
        <v>15587133</v>
      </c>
      <c r="W9972" t="s">
        <v>1431</v>
      </c>
      <c r="X9972">
        <v>518</v>
      </c>
      <c r="Y9972" t="s">
        <v>374</v>
      </c>
      <c r="Z9972" t="s">
        <v>436</v>
      </c>
      <c r="AA9972">
        <v>42</v>
      </c>
      <c r="AB9972">
        <v>7</v>
      </c>
      <c r="AC9972">
        <v>151027.04999999999</v>
      </c>
      <c r="AD9972">
        <v>2</v>
      </c>
      <c r="AE9972">
        <v>1</v>
      </c>
      <c r="AF9972">
        <v>0</v>
      </c>
      <c r="AG9972">
        <v>119377.36</v>
      </c>
      <c r="AH9972">
        <v>0</v>
      </c>
    </row>
    <row r="9973" spans="21:34" x14ac:dyDescent="0.25">
      <c r="U9973">
        <v>9972</v>
      </c>
      <c r="V9973">
        <v>15721377</v>
      </c>
      <c r="W9973" t="s">
        <v>792</v>
      </c>
      <c r="X9973">
        <v>833</v>
      </c>
      <c r="Y9973" t="s">
        <v>374</v>
      </c>
      <c r="Z9973" t="s">
        <v>437</v>
      </c>
      <c r="AA9973">
        <v>34</v>
      </c>
      <c r="AB9973">
        <v>3</v>
      </c>
      <c r="AC9973">
        <v>144751.81</v>
      </c>
      <c r="AD9973">
        <v>1</v>
      </c>
      <c r="AE9973">
        <v>0</v>
      </c>
      <c r="AF9973">
        <v>0</v>
      </c>
      <c r="AG9973">
        <v>166472.81</v>
      </c>
      <c r="AH9973">
        <v>0</v>
      </c>
    </row>
    <row r="9974" spans="21:34" x14ac:dyDescent="0.25">
      <c r="U9974">
        <v>9973</v>
      </c>
      <c r="V9974">
        <v>15747927</v>
      </c>
      <c r="W9974" t="s">
        <v>1356</v>
      </c>
      <c r="X9974">
        <v>758</v>
      </c>
      <c r="Y9974" t="s">
        <v>374</v>
      </c>
      <c r="Z9974" t="s">
        <v>436</v>
      </c>
      <c r="AA9974">
        <v>26</v>
      </c>
      <c r="AB9974">
        <v>4</v>
      </c>
      <c r="AC9974">
        <v>155739.76</v>
      </c>
      <c r="AD9974">
        <v>1</v>
      </c>
      <c r="AE9974">
        <v>1</v>
      </c>
      <c r="AF9974">
        <v>0</v>
      </c>
      <c r="AG9974">
        <v>171552.02</v>
      </c>
      <c r="AH9974">
        <v>0</v>
      </c>
    </row>
    <row r="9975" spans="21:34" x14ac:dyDescent="0.25">
      <c r="U9975">
        <v>9974</v>
      </c>
      <c r="V9975">
        <v>15806455</v>
      </c>
      <c r="W9975" t="s">
        <v>841</v>
      </c>
      <c r="X9975">
        <v>611</v>
      </c>
      <c r="Y9975" t="s">
        <v>374</v>
      </c>
      <c r="Z9975" t="s">
        <v>436</v>
      </c>
      <c r="AA9975">
        <v>27</v>
      </c>
      <c r="AB9975">
        <v>7</v>
      </c>
      <c r="AC9975">
        <v>0</v>
      </c>
      <c r="AD9975">
        <v>2</v>
      </c>
      <c r="AE9975">
        <v>1</v>
      </c>
      <c r="AF9975">
        <v>1</v>
      </c>
      <c r="AG9975">
        <v>157474.1</v>
      </c>
      <c r="AH9975">
        <v>0</v>
      </c>
    </row>
    <row r="9976" spans="21:34" x14ac:dyDescent="0.25">
      <c r="U9976">
        <v>9975</v>
      </c>
      <c r="V9976">
        <v>15695474</v>
      </c>
      <c r="W9976" t="s">
        <v>2773</v>
      </c>
      <c r="X9976">
        <v>583</v>
      </c>
      <c r="Y9976" t="s">
        <v>374</v>
      </c>
      <c r="Z9976" t="s">
        <v>436</v>
      </c>
      <c r="AA9976">
        <v>33</v>
      </c>
      <c r="AB9976">
        <v>7</v>
      </c>
      <c r="AC9976">
        <v>122531.86</v>
      </c>
      <c r="AD9976">
        <v>1</v>
      </c>
      <c r="AE9976">
        <v>1</v>
      </c>
      <c r="AF9976">
        <v>0</v>
      </c>
      <c r="AG9976">
        <v>13549.24</v>
      </c>
      <c r="AH9976">
        <v>0</v>
      </c>
    </row>
    <row r="9977" spans="21:34" x14ac:dyDescent="0.25">
      <c r="U9977">
        <v>9976</v>
      </c>
      <c r="V9977">
        <v>15666295</v>
      </c>
      <c r="W9977" t="s">
        <v>41</v>
      </c>
      <c r="X9977">
        <v>610</v>
      </c>
      <c r="Y9977" t="s">
        <v>378</v>
      </c>
      <c r="Z9977" t="s">
        <v>436</v>
      </c>
      <c r="AA9977">
        <v>50</v>
      </c>
      <c r="AB9977">
        <v>1</v>
      </c>
      <c r="AC9977">
        <v>113957.01</v>
      </c>
      <c r="AD9977">
        <v>2</v>
      </c>
      <c r="AE9977">
        <v>1</v>
      </c>
      <c r="AF9977">
        <v>0</v>
      </c>
      <c r="AG9977">
        <v>196526.55</v>
      </c>
      <c r="AH9977">
        <v>1</v>
      </c>
    </row>
    <row r="9978" spans="21:34" x14ac:dyDescent="0.25">
      <c r="U9978">
        <v>9977</v>
      </c>
      <c r="V9978">
        <v>15656062</v>
      </c>
      <c r="W9978" t="s">
        <v>674</v>
      </c>
      <c r="X9978">
        <v>637</v>
      </c>
      <c r="Y9978" t="s">
        <v>374</v>
      </c>
      <c r="Z9978" t="s">
        <v>437</v>
      </c>
      <c r="AA9978">
        <v>33</v>
      </c>
      <c r="AB9978">
        <v>7</v>
      </c>
      <c r="AC9978">
        <v>103377.81</v>
      </c>
      <c r="AD9978">
        <v>1</v>
      </c>
      <c r="AE9978">
        <v>1</v>
      </c>
      <c r="AF9978">
        <v>0</v>
      </c>
      <c r="AG9978">
        <v>84419.78</v>
      </c>
      <c r="AH9978">
        <v>0</v>
      </c>
    </row>
    <row r="9979" spans="21:34" x14ac:dyDescent="0.25">
      <c r="U9979">
        <v>9978</v>
      </c>
      <c r="V9979">
        <v>15579969</v>
      </c>
      <c r="W9979" t="s">
        <v>1473</v>
      </c>
      <c r="X9979">
        <v>683</v>
      </c>
      <c r="Y9979" t="s">
        <v>374</v>
      </c>
      <c r="Z9979" t="s">
        <v>437</v>
      </c>
      <c r="AA9979">
        <v>32</v>
      </c>
      <c r="AB9979">
        <v>9</v>
      </c>
      <c r="AC9979">
        <v>0</v>
      </c>
      <c r="AD9979">
        <v>2</v>
      </c>
      <c r="AE9979">
        <v>1</v>
      </c>
      <c r="AF9979">
        <v>1</v>
      </c>
      <c r="AG9979">
        <v>24991.919999999998</v>
      </c>
      <c r="AH9979">
        <v>0</v>
      </c>
    </row>
    <row r="9980" spans="21:34" x14ac:dyDescent="0.25">
      <c r="U9980">
        <v>9979</v>
      </c>
      <c r="V9980">
        <v>15703563</v>
      </c>
      <c r="W9980" t="s">
        <v>1256</v>
      </c>
      <c r="X9980">
        <v>774</v>
      </c>
      <c r="Y9980" t="s">
        <v>374</v>
      </c>
      <c r="Z9980" t="s">
        <v>436</v>
      </c>
      <c r="AA9980">
        <v>40</v>
      </c>
      <c r="AB9980">
        <v>9</v>
      </c>
      <c r="AC9980">
        <v>93017.47</v>
      </c>
      <c r="AD9980">
        <v>2</v>
      </c>
      <c r="AE9980">
        <v>1</v>
      </c>
      <c r="AF9980">
        <v>0</v>
      </c>
      <c r="AG9980">
        <v>191608.97</v>
      </c>
      <c r="AH9980">
        <v>0</v>
      </c>
    </row>
    <row r="9981" spans="21:34" x14ac:dyDescent="0.25">
      <c r="U9981">
        <v>9980</v>
      </c>
      <c r="V9981">
        <v>15692664</v>
      </c>
      <c r="W9981" t="s">
        <v>1593</v>
      </c>
      <c r="X9981">
        <v>677</v>
      </c>
      <c r="Y9981" t="s">
        <v>374</v>
      </c>
      <c r="Z9981" t="s">
        <v>437</v>
      </c>
      <c r="AA9981">
        <v>58</v>
      </c>
      <c r="AB9981">
        <v>1</v>
      </c>
      <c r="AC9981">
        <v>90022.85</v>
      </c>
      <c r="AD9981">
        <v>1</v>
      </c>
      <c r="AE9981">
        <v>0</v>
      </c>
      <c r="AF9981">
        <v>1</v>
      </c>
      <c r="AG9981">
        <v>2988.28</v>
      </c>
      <c r="AH9981">
        <v>0</v>
      </c>
    </row>
    <row r="9982" spans="21:34" x14ac:dyDescent="0.25">
      <c r="U9982">
        <v>9981</v>
      </c>
      <c r="V9982">
        <v>15719276</v>
      </c>
      <c r="W9982" t="s">
        <v>817</v>
      </c>
      <c r="X9982">
        <v>741</v>
      </c>
      <c r="Y9982" t="s">
        <v>376</v>
      </c>
      <c r="Z9982" t="s">
        <v>436</v>
      </c>
      <c r="AA9982">
        <v>35</v>
      </c>
      <c r="AB9982">
        <v>6</v>
      </c>
      <c r="AC9982">
        <v>74371.490000000005</v>
      </c>
      <c r="AD9982">
        <v>1</v>
      </c>
      <c r="AE9982">
        <v>0</v>
      </c>
      <c r="AF9982">
        <v>0</v>
      </c>
      <c r="AG9982">
        <v>99595.67</v>
      </c>
      <c r="AH9982">
        <v>0</v>
      </c>
    </row>
    <row r="9983" spans="21:34" x14ac:dyDescent="0.25">
      <c r="U9983">
        <v>9982</v>
      </c>
      <c r="V9983">
        <v>15672754</v>
      </c>
      <c r="W9983" t="s">
        <v>3568</v>
      </c>
      <c r="X9983">
        <v>498</v>
      </c>
      <c r="Y9983" t="s">
        <v>378</v>
      </c>
      <c r="Z9983" t="s">
        <v>436</v>
      </c>
      <c r="AA9983">
        <v>42</v>
      </c>
      <c r="AB9983">
        <v>3</v>
      </c>
      <c r="AC9983">
        <v>152039.70000000001</v>
      </c>
      <c r="AD9983">
        <v>1</v>
      </c>
      <c r="AE9983">
        <v>1</v>
      </c>
      <c r="AF9983">
        <v>1</v>
      </c>
      <c r="AG9983">
        <v>53445.17</v>
      </c>
      <c r="AH9983">
        <v>1</v>
      </c>
    </row>
    <row r="9984" spans="21:34" x14ac:dyDescent="0.25">
      <c r="U9984">
        <v>9983</v>
      </c>
      <c r="V9984">
        <v>15768163</v>
      </c>
      <c r="W9984" t="s">
        <v>1528</v>
      </c>
      <c r="X9984">
        <v>655</v>
      </c>
      <c r="Y9984" t="s">
        <v>378</v>
      </c>
      <c r="Z9984" t="s">
        <v>437</v>
      </c>
      <c r="AA9984">
        <v>46</v>
      </c>
      <c r="AB9984">
        <v>7</v>
      </c>
      <c r="AC9984">
        <v>137145.12</v>
      </c>
      <c r="AD9984">
        <v>1</v>
      </c>
      <c r="AE9984">
        <v>1</v>
      </c>
      <c r="AF9984">
        <v>0</v>
      </c>
      <c r="AG9984">
        <v>115146.4</v>
      </c>
      <c r="AH9984">
        <v>1</v>
      </c>
    </row>
    <row r="9985" spans="21:34" x14ac:dyDescent="0.25">
      <c r="U9985">
        <v>9984</v>
      </c>
      <c r="V9985">
        <v>15656710</v>
      </c>
      <c r="W9985" t="s">
        <v>769</v>
      </c>
      <c r="X9985">
        <v>613</v>
      </c>
      <c r="Y9985" t="s">
        <v>374</v>
      </c>
      <c r="Z9985" t="s">
        <v>436</v>
      </c>
      <c r="AA9985">
        <v>40</v>
      </c>
      <c r="AB9985">
        <v>4</v>
      </c>
      <c r="AC9985">
        <v>0</v>
      </c>
      <c r="AD9985">
        <v>1</v>
      </c>
      <c r="AE9985">
        <v>0</v>
      </c>
      <c r="AF9985">
        <v>0</v>
      </c>
      <c r="AG9985">
        <v>151325.24</v>
      </c>
      <c r="AH9985">
        <v>0</v>
      </c>
    </row>
    <row r="9986" spans="21:34" x14ac:dyDescent="0.25">
      <c r="U9986">
        <v>9985</v>
      </c>
      <c r="V9986">
        <v>15696175</v>
      </c>
      <c r="W9986" t="s">
        <v>1262</v>
      </c>
      <c r="X9986">
        <v>602</v>
      </c>
      <c r="Y9986" t="s">
        <v>378</v>
      </c>
      <c r="Z9986" t="s">
        <v>436</v>
      </c>
      <c r="AA9986">
        <v>35</v>
      </c>
      <c r="AB9986">
        <v>7</v>
      </c>
      <c r="AC9986">
        <v>90602.42</v>
      </c>
      <c r="AD9986">
        <v>2</v>
      </c>
      <c r="AE9986">
        <v>1</v>
      </c>
      <c r="AF9986">
        <v>1</v>
      </c>
      <c r="AG9986">
        <v>51695.41</v>
      </c>
      <c r="AH9986">
        <v>0</v>
      </c>
    </row>
    <row r="9987" spans="21:34" x14ac:dyDescent="0.25">
      <c r="U9987">
        <v>9986</v>
      </c>
      <c r="V9987">
        <v>15586914</v>
      </c>
      <c r="W9987" t="s">
        <v>1360</v>
      </c>
      <c r="X9987">
        <v>659</v>
      </c>
      <c r="Y9987" t="s">
        <v>374</v>
      </c>
      <c r="Z9987" t="s">
        <v>436</v>
      </c>
      <c r="AA9987">
        <v>36</v>
      </c>
      <c r="AB9987">
        <v>6</v>
      </c>
      <c r="AC9987">
        <v>123841.49</v>
      </c>
      <c r="AD9987">
        <v>2</v>
      </c>
      <c r="AE9987">
        <v>1</v>
      </c>
      <c r="AF9987">
        <v>0</v>
      </c>
      <c r="AG9987">
        <v>96833</v>
      </c>
      <c r="AH9987">
        <v>0</v>
      </c>
    </row>
    <row r="9988" spans="21:34" x14ac:dyDescent="0.25">
      <c r="U9988">
        <v>9987</v>
      </c>
      <c r="V9988">
        <v>15581736</v>
      </c>
      <c r="W9988" t="s">
        <v>650</v>
      </c>
      <c r="X9988">
        <v>673</v>
      </c>
      <c r="Y9988" t="s">
        <v>378</v>
      </c>
      <c r="Z9988" t="s">
        <v>436</v>
      </c>
      <c r="AA9988">
        <v>47</v>
      </c>
      <c r="AB9988">
        <v>1</v>
      </c>
      <c r="AC9988">
        <v>183579.54</v>
      </c>
      <c r="AD9988">
        <v>2</v>
      </c>
      <c r="AE9988">
        <v>0</v>
      </c>
      <c r="AF9988">
        <v>1</v>
      </c>
      <c r="AG9988">
        <v>34047.54</v>
      </c>
      <c r="AH9988">
        <v>0</v>
      </c>
    </row>
    <row r="9989" spans="21:34" x14ac:dyDescent="0.25">
      <c r="U9989">
        <v>9988</v>
      </c>
      <c r="V9989">
        <v>15588839</v>
      </c>
      <c r="W9989" t="s">
        <v>1473</v>
      </c>
      <c r="X9989">
        <v>606</v>
      </c>
      <c r="Y9989" t="s">
        <v>376</v>
      </c>
      <c r="Z9989" t="s">
        <v>436</v>
      </c>
      <c r="AA9989">
        <v>30</v>
      </c>
      <c r="AB9989">
        <v>8</v>
      </c>
      <c r="AC9989">
        <v>180307.73</v>
      </c>
      <c r="AD9989">
        <v>2</v>
      </c>
      <c r="AE9989">
        <v>1</v>
      </c>
      <c r="AF9989">
        <v>1</v>
      </c>
      <c r="AG9989">
        <v>1914.41</v>
      </c>
      <c r="AH9989">
        <v>0</v>
      </c>
    </row>
    <row r="9990" spans="21:34" x14ac:dyDescent="0.25">
      <c r="U9990">
        <v>9989</v>
      </c>
      <c r="V9990">
        <v>15589329</v>
      </c>
      <c r="W9990" t="s">
        <v>707</v>
      </c>
      <c r="X9990">
        <v>775</v>
      </c>
      <c r="Y9990" t="s">
        <v>374</v>
      </c>
      <c r="Z9990" t="s">
        <v>436</v>
      </c>
      <c r="AA9990">
        <v>30</v>
      </c>
      <c r="AB9990">
        <v>4</v>
      </c>
      <c r="AC9990">
        <v>0</v>
      </c>
      <c r="AD9990">
        <v>2</v>
      </c>
      <c r="AE9990">
        <v>1</v>
      </c>
      <c r="AF9990">
        <v>0</v>
      </c>
      <c r="AG9990">
        <v>49337.84</v>
      </c>
      <c r="AH9990">
        <v>0</v>
      </c>
    </row>
    <row r="9991" spans="21:34" x14ac:dyDescent="0.25">
      <c r="U9991">
        <v>9990</v>
      </c>
      <c r="V9991">
        <v>15605622</v>
      </c>
      <c r="W9991" t="s">
        <v>1147</v>
      </c>
      <c r="X9991">
        <v>841</v>
      </c>
      <c r="Y9991" t="s">
        <v>376</v>
      </c>
      <c r="Z9991" t="s">
        <v>436</v>
      </c>
      <c r="AA9991">
        <v>28</v>
      </c>
      <c r="AB9991">
        <v>4</v>
      </c>
      <c r="AC9991">
        <v>0</v>
      </c>
      <c r="AD9991">
        <v>2</v>
      </c>
      <c r="AE9991">
        <v>1</v>
      </c>
      <c r="AF9991">
        <v>1</v>
      </c>
      <c r="AG9991">
        <v>179436.6</v>
      </c>
      <c r="AH9991">
        <v>0</v>
      </c>
    </row>
    <row r="9992" spans="21:34" x14ac:dyDescent="0.25">
      <c r="U9992">
        <v>9991</v>
      </c>
      <c r="V9992">
        <v>15798964</v>
      </c>
      <c r="W9992" t="s">
        <v>2455</v>
      </c>
      <c r="X9992">
        <v>714</v>
      </c>
      <c r="Y9992" t="s">
        <v>378</v>
      </c>
      <c r="Z9992" t="s">
        <v>436</v>
      </c>
      <c r="AA9992">
        <v>33</v>
      </c>
      <c r="AB9992">
        <v>3</v>
      </c>
      <c r="AC9992">
        <v>35016.6</v>
      </c>
      <c r="AD9992">
        <v>1</v>
      </c>
      <c r="AE9992">
        <v>1</v>
      </c>
      <c r="AF9992">
        <v>0</v>
      </c>
      <c r="AG9992">
        <v>53667.08</v>
      </c>
      <c r="AH9992">
        <v>0</v>
      </c>
    </row>
    <row r="9993" spans="21:34" x14ac:dyDescent="0.25">
      <c r="U9993">
        <v>9992</v>
      </c>
      <c r="V9993">
        <v>15769959</v>
      </c>
      <c r="W9993" t="s">
        <v>3031</v>
      </c>
      <c r="X9993">
        <v>597</v>
      </c>
      <c r="Y9993" t="s">
        <v>374</v>
      </c>
      <c r="Z9993" t="s">
        <v>437</v>
      </c>
      <c r="AA9993">
        <v>53</v>
      </c>
      <c r="AB9993">
        <v>4</v>
      </c>
      <c r="AC9993">
        <v>88381.21</v>
      </c>
      <c r="AD9993">
        <v>1</v>
      </c>
      <c r="AE9993">
        <v>1</v>
      </c>
      <c r="AF9993">
        <v>0</v>
      </c>
      <c r="AG9993">
        <v>69384.710000000006</v>
      </c>
      <c r="AH9993">
        <v>1</v>
      </c>
    </row>
    <row r="9994" spans="21:34" x14ac:dyDescent="0.25">
      <c r="U9994">
        <v>9993</v>
      </c>
      <c r="V9994">
        <v>15657105</v>
      </c>
      <c r="W9994" t="s">
        <v>1588</v>
      </c>
      <c r="X9994">
        <v>726</v>
      </c>
      <c r="Y9994" t="s">
        <v>376</v>
      </c>
      <c r="Z9994" t="s">
        <v>436</v>
      </c>
      <c r="AA9994">
        <v>36</v>
      </c>
      <c r="AB9994">
        <v>2</v>
      </c>
      <c r="AC9994">
        <v>0</v>
      </c>
      <c r="AD9994">
        <v>1</v>
      </c>
      <c r="AE9994">
        <v>1</v>
      </c>
      <c r="AF9994">
        <v>0</v>
      </c>
      <c r="AG9994">
        <v>195192.4</v>
      </c>
      <c r="AH9994">
        <v>0</v>
      </c>
    </row>
    <row r="9995" spans="21:34" x14ac:dyDescent="0.25">
      <c r="U9995">
        <v>9994</v>
      </c>
      <c r="V9995">
        <v>15569266</v>
      </c>
      <c r="W9995" t="s">
        <v>1146</v>
      </c>
      <c r="X9995">
        <v>644</v>
      </c>
      <c r="Y9995" t="s">
        <v>374</v>
      </c>
      <c r="Z9995" t="s">
        <v>436</v>
      </c>
      <c r="AA9995">
        <v>28</v>
      </c>
      <c r="AB9995">
        <v>7</v>
      </c>
      <c r="AC9995">
        <v>155060.41</v>
      </c>
      <c r="AD9995">
        <v>1</v>
      </c>
      <c r="AE9995">
        <v>1</v>
      </c>
      <c r="AF9995">
        <v>0</v>
      </c>
      <c r="AG9995">
        <v>29179.52</v>
      </c>
      <c r="AH9995">
        <v>0</v>
      </c>
    </row>
    <row r="9996" spans="21:34" x14ac:dyDescent="0.25">
      <c r="U9996">
        <v>9995</v>
      </c>
      <c r="V9996">
        <v>15719294</v>
      </c>
      <c r="W9996" t="s">
        <v>803</v>
      </c>
      <c r="X9996">
        <v>800</v>
      </c>
      <c r="Y9996" t="s">
        <v>374</v>
      </c>
      <c r="Z9996" t="s">
        <v>437</v>
      </c>
      <c r="AA9996">
        <v>29</v>
      </c>
      <c r="AB9996">
        <v>2</v>
      </c>
      <c r="AC9996">
        <v>0</v>
      </c>
      <c r="AD9996">
        <v>2</v>
      </c>
      <c r="AE9996">
        <v>0</v>
      </c>
      <c r="AF9996">
        <v>0</v>
      </c>
      <c r="AG9996">
        <v>167773.55</v>
      </c>
      <c r="AH9996">
        <v>0</v>
      </c>
    </row>
    <row r="9997" spans="21:34" x14ac:dyDescent="0.25">
      <c r="U9997">
        <v>9996</v>
      </c>
      <c r="V9997">
        <v>15606229</v>
      </c>
      <c r="W9997" t="s">
        <v>3178</v>
      </c>
      <c r="X9997">
        <v>771</v>
      </c>
      <c r="Y9997" t="s">
        <v>374</v>
      </c>
      <c r="Z9997" t="s">
        <v>436</v>
      </c>
      <c r="AA9997">
        <v>39</v>
      </c>
      <c r="AB9997">
        <v>5</v>
      </c>
      <c r="AC9997">
        <v>0</v>
      </c>
      <c r="AD9997">
        <v>2</v>
      </c>
      <c r="AE9997">
        <v>1</v>
      </c>
      <c r="AF9997">
        <v>0</v>
      </c>
      <c r="AG9997">
        <v>96270.64</v>
      </c>
      <c r="AH9997">
        <v>0</v>
      </c>
    </row>
    <row r="9998" spans="21:34" x14ac:dyDescent="0.25">
      <c r="U9998">
        <v>9997</v>
      </c>
      <c r="V9998">
        <v>15569892</v>
      </c>
      <c r="W9998" t="s">
        <v>1248</v>
      </c>
      <c r="X9998">
        <v>516</v>
      </c>
      <c r="Y9998" t="s">
        <v>374</v>
      </c>
      <c r="Z9998" t="s">
        <v>436</v>
      </c>
      <c r="AA9998">
        <v>35</v>
      </c>
      <c r="AB9998">
        <v>10</v>
      </c>
      <c r="AC9998">
        <v>57369.61</v>
      </c>
      <c r="AD9998">
        <v>1</v>
      </c>
      <c r="AE9998">
        <v>1</v>
      </c>
      <c r="AF9998">
        <v>1</v>
      </c>
      <c r="AG9998">
        <v>101699.77</v>
      </c>
      <c r="AH9998">
        <v>0</v>
      </c>
    </row>
    <row r="9999" spans="21:34" x14ac:dyDescent="0.25">
      <c r="U9999">
        <v>9998</v>
      </c>
      <c r="V9999">
        <v>15584532</v>
      </c>
      <c r="W9999" t="s">
        <v>1546</v>
      </c>
      <c r="X9999">
        <v>709</v>
      </c>
      <c r="Y9999" t="s">
        <v>374</v>
      </c>
      <c r="Z9999" t="s">
        <v>437</v>
      </c>
      <c r="AA9999">
        <v>36</v>
      </c>
      <c r="AB9999">
        <v>7</v>
      </c>
      <c r="AC9999">
        <v>0</v>
      </c>
      <c r="AD9999">
        <v>1</v>
      </c>
      <c r="AE9999">
        <v>0</v>
      </c>
      <c r="AF9999">
        <v>1</v>
      </c>
      <c r="AG9999">
        <v>42085.58</v>
      </c>
      <c r="AH9999">
        <v>1</v>
      </c>
    </row>
    <row r="10000" spans="21:34" x14ac:dyDescent="0.25">
      <c r="U10000">
        <v>9999</v>
      </c>
      <c r="V10000">
        <v>15682355</v>
      </c>
      <c r="W10000" t="s">
        <v>2423</v>
      </c>
      <c r="X10000">
        <v>772</v>
      </c>
      <c r="Y10000" t="s">
        <v>378</v>
      </c>
      <c r="Z10000" t="s">
        <v>436</v>
      </c>
      <c r="AA10000">
        <v>42</v>
      </c>
      <c r="AB10000">
        <v>3</v>
      </c>
      <c r="AC10000">
        <v>75075.31</v>
      </c>
      <c r="AD10000">
        <v>2</v>
      </c>
      <c r="AE10000">
        <v>1</v>
      </c>
      <c r="AF10000">
        <v>0</v>
      </c>
      <c r="AG10000">
        <v>92888.52</v>
      </c>
      <c r="AH10000">
        <v>1</v>
      </c>
    </row>
    <row r="10001" spans="21:34" x14ac:dyDescent="0.25">
      <c r="U10001">
        <v>10000</v>
      </c>
      <c r="V10001">
        <v>15628319</v>
      </c>
      <c r="W10001" t="s">
        <v>1202</v>
      </c>
      <c r="X10001">
        <v>792</v>
      </c>
      <c r="Y10001" t="s">
        <v>374</v>
      </c>
      <c r="Z10001" t="s">
        <v>437</v>
      </c>
      <c r="AA10001">
        <v>28</v>
      </c>
      <c r="AB10001">
        <v>4</v>
      </c>
      <c r="AC10001">
        <v>130142.79</v>
      </c>
      <c r="AD10001">
        <v>1</v>
      </c>
      <c r="AE10001">
        <v>1</v>
      </c>
      <c r="AF10001">
        <v>0</v>
      </c>
      <c r="AG10001">
        <v>38190.78</v>
      </c>
      <c r="AH10001">
        <v>0</v>
      </c>
    </row>
  </sheetData>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8CD4B-19FF-4FCA-8DC2-4ADE609DD09D}">
  <dimension ref="A1:U35"/>
  <sheetViews>
    <sheetView topLeftCell="A22" workbookViewId="0">
      <selection activeCell="L54" sqref="L54"/>
    </sheetView>
  </sheetViews>
  <sheetFormatPr defaultRowHeight="15" x14ac:dyDescent="0.25"/>
  <cols>
    <col min="1" max="1" width="16.5703125" customWidth="1"/>
    <col min="2" max="2" width="15.7109375" customWidth="1"/>
    <col min="3" max="3" width="6.28515625" bestFit="1" customWidth="1"/>
    <col min="4" max="4" width="10.140625" bestFit="1" customWidth="1"/>
    <col min="5" max="5" width="21.140625" bestFit="1" customWidth="1"/>
    <col min="6" max="6" width="17" bestFit="1" customWidth="1"/>
    <col min="7" max="7" width="11" bestFit="1" customWidth="1"/>
    <col min="12" max="12" width="12.140625" bestFit="1" customWidth="1"/>
    <col min="13" max="13" width="11.28515625" bestFit="1" customWidth="1"/>
    <col min="14" max="14" width="22.28515625" bestFit="1" customWidth="1"/>
    <col min="15" max="15" width="11.28515625" bestFit="1" customWidth="1"/>
    <col min="16" max="16" width="10.5703125" bestFit="1" customWidth="1"/>
    <col min="17" max="17" width="7.5703125" bestFit="1" customWidth="1"/>
    <col min="18" max="18" width="4.42578125" bestFit="1" customWidth="1"/>
    <col min="19" max="19" width="7.28515625" bestFit="1" customWidth="1"/>
    <col min="20" max="20" width="10" bestFit="1" customWidth="1"/>
    <col min="21" max="21" width="15.28515625" bestFit="1" customWidth="1"/>
    <col min="22" max="22" width="10" bestFit="1" customWidth="1"/>
    <col min="23" max="23" width="15.7109375" bestFit="1" customWidth="1"/>
    <col min="24" max="24" width="15.28515625" bestFit="1" customWidth="1"/>
    <col min="25" max="25" width="6.5703125" bestFit="1" customWidth="1"/>
  </cols>
  <sheetData>
    <row r="1" spans="1:21" x14ac:dyDescent="0.25">
      <c r="A1" t="s">
        <v>392</v>
      </c>
      <c r="B1" t="s">
        <v>393</v>
      </c>
      <c r="C1" t="s">
        <v>394</v>
      </c>
      <c r="D1" t="s">
        <v>395</v>
      </c>
      <c r="E1" t="s">
        <v>396</v>
      </c>
      <c r="F1" t="s">
        <v>397</v>
      </c>
      <c r="G1" t="s">
        <v>398</v>
      </c>
      <c r="L1" t="s">
        <v>633</v>
      </c>
      <c r="M1" t="s">
        <v>634</v>
      </c>
      <c r="N1" t="s">
        <v>635</v>
      </c>
      <c r="O1" t="s">
        <v>636</v>
      </c>
      <c r="P1" t="s">
        <v>637</v>
      </c>
      <c r="Q1" t="s">
        <v>434</v>
      </c>
      <c r="T1" s="77" t="s">
        <v>3573</v>
      </c>
      <c r="U1" s="67"/>
    </row>
    <row r="2" spans="1:21" x14ac:dyDescent="0.25">
      <c r="A2">
        <v>1001</v>
      </c>
      <c r="B2">
        <v>10</v>
      </c>
      <c r="C2">
        <v>2</v>
      </c>
      <c r="D2">
        <v>9</v>
      </c>
      <c r="E2">
        <v>3</v>
      </c>
      <c r="F2">
        <v>5</v>
      </c>
      <c r="G2">
        <v>50</v>
      </c>
      <c r="L2">
        <v>1</v>
      </c>
      <c r="M2">
        <v>15634602</v>
      </c>
      <c r="N2" t="s">
        <v>644</v>
      </c>
      <c r="O2">
        <v>619</v>
      </c>
      <c r="P2" t="s">
        <v>374</v>
      </c>
      <c r="Q2" t="s">
        <v>437</v>
      </c>
      <c r="T2" s="67" t="s">
        <v>635</v>
      </c>
      <c r="U2" s="67" t="s">
        <v>645</v>
      </c>
    </row>
    <row r="3" spans="1:21" x14ac:dyDescent="0.25">
      <c r="A3">
        <v>1002</v>
      </c>
      <c r="B3">
        <v>10</v>
      </c>
      <c r="C3">
        <v>6</v>
      </c>
      <c r="D3">
        <v>8</v>
      </c>
      <c r="E3">
        <v>2</v>
      </c>
      <c r="F3">
        <v>0</v>
      </c>
      <c r="G3">
        <v>80</v>
      </c>
      <c r="L3">
        <v>2</v>
      </c>
      <c r="M3">
        <v>15647311</v>
      </c>
      <c r="N3" t="s">
        <v>645</v>
      </c>
      <c r="O3">
        <v>608</v>
      </c>
      <c r="P3" t="s">
        <v>376</v>
      </c>
      <c r="Q3" t="s">
        <v>437</v>
      </c>
      <c r="T3" s="67" t="s">
        <v>637</v>
      </c>
      <c r="U3" s="67" t="str">
        <f>IFERROR(VLOOKUP(U2,N1:P23,3,0),"not found")</f>
        <v>Spain</v>
      </c>
    </row>
    <row r="4" spans="1:21" x14ac:dyDescent="0.25">
      <c r="A4">
        <v>1003</v>
      </c>
      <c r="B4">
        <v>10</v>
      </c>
      <c r="C4">
        <v>3</v>
      </c>
      <c r="D4">
        <v>8</v>
      </c>
      <c r="E4">
        <v>2</v>
      </c>
      <c r="F4">
        <v>4</v>
      </c>
      <c r="G4">
        <v>60</v>
      </c>
      <c r="L4">
        <v>3</v>
      </c>
      <c r="M4">
        <v>15619304</v>
      </c>
      <c r="N4" t="s">
        <v>646</v>
      </c>
      <c r="O4">
        <v>502</v>
      </c>
      <c r="P4" t="s">
        <v>374</v>
      </c>
      <c r="Q4" t="s">
        <v>437</v>
      </c>
    </row>
    <row r="5" spans="1:21" x14ac:dyDescent="0.25">
      <c r="A5">
        <v>1004</v>
      </c>
      <c r="B5">
        <v>11</v>
      </c>
      <c r="C5">
        <v>0</v>
      </c>
      <c r="D5">
        <v>10</v>
      </c>
      <c r="E5">
        <v>1</v>
      </c>
      <c r="F5">
        <v>5</v>
      </c>
      <c r="G5">
        <v>45</v>
      </c>
      <c r="L5">
        <v>4</v>
      </c>
      <c r="M5">
        <v>15701354</v>
      </c>
      <c r="N5" t="s">
        <v>647</v>
      </c>
      <c r="O5">
        <v>699</v>
      </c>
      <c r="P5" t="s">
        <v>374</v>
      </c>
      <c r="Q5" t="s">
        <v>437</v>
      </c>
    </row>
    <row r="6" spans="1:21" x14ac:dyDescent="0.25">
      <c r="A6">
        <v>1005</v>
      </c>
      <c r="B6">
        <v>11</v>
      </c>
      <c r="C6">
        <v>4</v>
      </c>
      <c r="D6">
        <v>7</v>
      </c>
      <c r="E6">
        <v>2</v>
      </c>
      <c r="F6">
        <v>0</v>
      </c>
      <c r="G6">
        <v>75</v>
      </c>
      <c r="L6">
        <v>5</v>
      </c>
      <c r="M6">
        <v>15737888</v>
      </c>
      <c r="N6" t="s">
        <v>648</v>
      </c>
      <c r="O6">
        <v>850</v>
      </c>
      <c r="P6" t="s">
        <v>376</v>
      </c>
      <c r="Q6" t="s">
        <v>437</v>
      </c>
    </row>
    <row r="7" spans="1:21" x14ac:dyDescent="0.25">
      <c r="A7" s="68">
        <v>1006</v>
      </c>
      <c r="B7" s="68">
        <v>11</v>
      </c>
      <c r="C7" s="68">
        <v>10</v>
      </c>
      <c r="D7" s="68">
        <v>7</v>
      </c>
      <c r="E7" s="68">
        <v>0</v>
      </c>
      <c r="F7" s="68">
        <v>0</v>
      </c>
      <c r="G7" s="68">
        <v>96</v>
      </c>
      <c r="L7">
        <v>6</v>
      </c>
      <c r="M7">
        <v>15574012</v>
      </c>
      <c r="N7" t="s">
        <v>649</v>
      </c>
      <c r="O7">
        <v>645</v>
      </c>
      <c r="P7" t="s">
        <v>376</v>
      </c>
      <c r="Q7" t="s">
        <v>436</v>
      </c>
    </row>
    <row r="8" spans="1:21" x14ac:dyDescent="0.25">
      <c r="A8">
        <v>1007</v>
      </c>
      <c r="B8">
        <v>12</v>
      </c>
      <c r="C8">
        <v>4</v>
      </c>
      <c r="D8">
        <v>6</v>
      </c>
      <c r="E8">
        <v>0</v>
      </c>
      <c r="F8">
        <v>0</v>
      </c>
      <c r="G8">
        <v>80</v>
      </c>
      <c r="L8">
        <v>7</v>
      </c>
      <c r="M8">
        <v>15592531</v>
      </c>
      <c r="N8" t="s">
        <v>650</v>
      </c>
      <c r="O8">
        <v>822</v>
      </c>
      <c r="P8" t="s">
        <v>374</v>
      </c>
      <c r="Q8" t="s">
        <v>436</v>
      </c>
    </row>
    <row r="9" spans="1:21" x14ac:dyDescent="0.25">
      <c r="A9">
        <v>1008</v>
      </c>
      <c r="B9">
        <v>12</v>
      </c>
      <c r="C9">
        <v>10</v>
      </c>
      <c r="D9">
        <v>6</v>
      </c>
      <c r="E9">
        <v>2</v>
      </c>
      <c r="F9">
        <v>0</v>
      </c>
      <c r="G9">
        <v>90</v>
      </c>
      <c r="L9">
        <v>8</v>
      </c>
      <c r="M9">
        <v>15656148</v>
      </c>
      <c r="N9" t="s">
        <v>651</v>
      </c>
      <c r="O9">
        <v>376</v>
      </c>
      <c r="P9" t="s">
        <v>378</v>
      </c>
      <c r="Q9" t="s">
        <v>437</v>
      </c>
    </row>
    <row r="10" spans="1:21" x14ac:dyDescent="0.25">
      <c r="A10">
        <v>1009</v>
      </c>
      <c r="B10">
        <v>12</v>
      </c>
      <c r="C10">
        <v>2</v>
      </c>
      <c r="D10">
        <v>8</v>
      </c>
      <c r="E10">
        <v>2</v>
      </c>
      <c r="F10">
        <v>4</v>
      </c>
      <c r="G10">
        <v>60</v>
      </c>
      <c r="L10">
        <v>9</v>
      </c>
      <c r="M10">
        <v>15792365</v>
      </c>
      <c r="N10" t="s">
        <v>652</v>
      </c>
      <c r="O10">
        <v>501</v>
      </c>
      <c r="P10" t="s">
        <v>374</v>
      </c>
      <c r="Q10" t="s">
        <v>436</v>
      </c>
    </row>
    <row r="11" spans="1:21" x14ac:dyDescent="0.25">
      <c r="A11">
        <v>1010</v>
      </c>
      <c r="B11">
        <v>12</v>
      </c>
      <c r="C11">
        <v>6</v>
      </c>
      <c r="D11">
        <v>9</v>
      </c>
      <c r="E11">
        <v>1</v>
      </c>
      <c r="F11">
        <v>0</v>
      </c>
      <c r="G11">
        <v>85</v>
      </c>
      <c r="L11">
        <v>10</v>
      </c>
      <c r="M11">
        <v>15592389</v>
      </c>
      <c r="N11" t="s">
        <v>653</v>
      </c>
      <c r="O11">
        <v>684</v>
      </c>
      <c r="P11" t="s">
        <v>374</v>
      </c>
      <c r="Q11" t="s">
        <v>436</v>
      </c>
    </row>
    <row r="12" spans="1:21" x14ac:dyDescent="0.25">
      <c r="L12">
        <v>11</v>
      </c>
      <c r="M12">
        <v>15767821</v>
      </c>
      <c r="N12" t="s">
        <v>654</v>
      </c>
      <c r="O12">
        <v>528</v>
      </c>
      <c r="P12" t="s">
        <v>374</v>
      </c>
      <c r="Q12" t="s">
        <v>436</v>
      </c>
    </row>
    <row r="13" spans="1:21" x14ac:dyDescent="0.25">
      <c r="L13">
        <v>12</v>
      </c>
      <c r="M13">
        <v>15737173</v>
      </c>
      <c r="N13" t="s">
        <v>655</v>
      </c>
      <c r="O13">
        <v>497</v>
      </c>
      <c r="P13" t="s">
        <v>376</v>
      </c>
      <c r="Q13" t="s">
        <v>436</v>
      </c>
    </row>
    <row r="14" spans="1:21" x14ac:dyDescent="0.25">
      <c r="A14" s="67" t="s">
        <v>3570</v>
      </c>
      <c r="L14">
        <v>13</v>
      </c>
      <c r="M14">
        <v>15632264</v>
      </c>
      <c r="N14" t="s">
        <v>656</v>
      </c>
      <c r="O14">
        <v>476</v>
      </c>
      <c r="P14" t="s">
        <v>374</v>
      </c>
      <c r="Q14" t="s">
        <v>437</v>
      </c>
    </row>
    <row r="15" spans="1:21" x14ac:dyDescent="0.25">
      <c r="L15">
        <v>14</v>
      </c>
      <c r="M15">
        <v>15691483</v>
      </c>
      <c r="N15" t="s">
        <v>657</v>
      </c>
      <c r="O15">
        <v>549</v>
      </c>
      <c r="P15" t="s">
        <v>374</v>
      </c>
      <c r="Q15" t="s">
        <v>437</v>
      </c>
    </row>
    <row r="16" spans="1:21" x14ac:dyDescent="0.25">
      <c r="L16">
        <v>15</v>
      </c>
      <c r="M16">
        <v>15600882</v>
      </c>
      <c r="N16" t="s">
        <v>658</v>
      </c>
      <c r="O16">
        <v>635</v>
      </c>
      <c r="P16" t="s">
        <v>376</v>
      </c>
      <c r="Q16" t="s">
        <v>437</v>
      </c>
    </row>
    <row r="17" spans="1:17" x14ac:dyDescent="0.25">
      <c r="A17" t="s">
        <v>392</v>
      </c>
      <c r="B17">
        <v>1006</v>
      </c>
      <c r="L17">
        <v>16</v>
      </c>
      <c r="M17">
        <v>15643966</v>
      </c>
      <c r="N17" t="s">
        <v>659</v>
      </c>
      <c r="O17">
        <v>616</v>
      </c>
      <c r="P17" t="s">
        <v>378</v>
      </c>
      <c r="Q17" t="s">
        <v>436</v>
      </c>
    </row>
    <row r="18" spans="1:17" x14ac:dyDescent="0.25">
      <c r="A18" t="s">
        <v>3571</v>
      </c>
      <c r="B18">
        <f>IFERROR(VLOOKUP(B17,student_results,7,0), "NotFound")</f>
        <v>96</v>
      </c>
      <c r="L18">
        <v>17</v>
      </c>
      <c r="M18">
        <v>15737452</v>
      </c>
      <c r="N18" t="s">
        <v>660</v>
      </c>
      <c r="O18">
        <v>653</v>
      </c>
      <c r="P18" t="s">
        <v>378</v>
      </c>
      <c r="Q18" t="s">
        <v>436</v>
      </c>
    </row>
    <row r="19" spans="1:17" x14ac:dyDescent="0.25">
      <c r="L19">
        <v>18</v>
      </c>
      <c r="M19">
        <v>15788218</v>
      </c>
      <c r="N19" t="s">
        <v>661</v>
      </c>
      <c r="O19">
        <v>549</v>
      </c>
      <c r="P19" t="s">
        <v>376</v>
      </c>
      <c r="Q19" t="s">
        <v>437</v>
      </c>
    </row>
    <row r="20" spans="1:17" x14ac:dyDescent="0.25">
      <c r="L20">
        <v>19</v>
      </c>
      <c r="M20">
        <v>15661507</v>
      </c>
      <c r="N20" t="s">
        <v>662</v>
      </c>
      <c r="O20">
        <v>587</v>
      </c>
      <c r="P20" t="s">
        <v>376</v>
      </c>
      <c r="Q20" t="s">
        <v>436</v>
      </c>
    </row>
    <row r="21" spans="1:17" x14ac:dyDescent="0.25">
      <c r="A21" t="s">
        <v>370</v>
      </c>
      <c r="B21" t="s">
        <v>371</v>
      </c>
      <c r="C21" t="s">
        <v>372</v>
      </c>
      <c r="D21" t="s">
        <v>373</v>
      </c>
      <c r="L21">
        <v>20</v>
      </c>
      <c r="M21">
        <v>15568982</v>
      </c>
      <c r="N21" t="s">
        <v>663</v>
      </c>
      <c r="O21">
        <v>726</v>
      </c>
      <c r="P21" t="s">
        <v>374</v>
      </c>
      <c r="Q21" t="s">
        <v>437</v>
      </c>
    </row>
    <row r="22" spans="1:17" x14ac:dyDescent="0.25">
      <c r="A22" t="s">
        <v>374</v>
      </c>
      <c r="B22">
        <v>44</v>
      </c>
      <c r="C22">
        <v>72000</v>
      </c>
      <c r="D22" t="s">
        <v>375</v>
      </c>
      <c r="L22">
        <v>21</v>
      </c>
      <c r="M22">
        <v>15577657</v>
      </c>
      <c r="N22" t="s">
        <v>664</v>
      </c>
      <c r="O22">
        <v>732</v>
      </c>
      <c r="P22" t="s">
        <v>374</v>
      </c>
      <c r="Q22" t="s">
        <v>436</v>
      </c>
    </row>
    <row r="23" spans="1:17" x14ac:dyDescent="0.25">
      <c r="A23" t="s">
        <v>376</v>
      </c>
      <c r="B23">
        <v>27</v>
      </c>
      <c r="C23">
        <v>48000</v>
      </c>
      <c r="D23" t="s">
        <v>377</v>
      </c>
      <c r="L23">
        <v>22</v>
      </c>
      <c r="M23">
        <v>15597945</v>
      </c>
      <c r="N23" t="s">
        <v>665</v>
      </c>
      <c r="O23">
        <v>636</v>
      </c>
      <c r="P23" t="s">
        <v>376</v>
      </c>
      <c r="Q23" t="s">
        <v>437</v>
      </c>
    </row>
    <row r="24" spans="1:17" x14ac:dyDescent="0.25">
      <c r="A24" t="s">
        <v>378</v>
      </c>
      <c r="B24">
        <v>30</v>
      </c>
      <c r="C24">
        <v>54000</v>
      </c>
      <c r="D24" t="s">
        <v>375</v>
      </c>
    </row>
    <row r="25" spans="1:17" x14ac:dyDescent="0.25">
      <c r="A25" t="s">
        <v>376</v>
      </c>
      <c r="B25">
        <v>38</v>
      </c>
      <c r="C25">
        <v>61000</v>
      </c>
      <c r="D25" t="s">
        <v>375</v>
      </c>
    </row>
    <row r="26" spans="1:17" x14ac:dyDescent="0.25">
      <c r="A26" t="s">
        <v>378</v>
      </c>
      <c r="B26">
        <v>40</v>
      </c>
      <c r="C26">
        <f>C25</f>
        <v>61000</v>
      </c>
      <c r="D26" t="s">
        <v>377</v>
      </c>
    </row>
    <row r="27" spans="1:17" x14ac:dyDescent="0.25">
      <c r="A27" t="s">
        <v>374</v>
      </c>
      <c r="B27">
        <v>35</v>
      </c>
      <c r="C27">
        <v>58000</v>
      </c>
      <c r="D27" t="s">
        <v>377</v>
      </c>
    </row>
    <row r="28" spans="1:17" x14ac:dyDescent="0.25">
      <c r="A28" t="s">
        <v>376</v>
      </c>
      <c r="B28">
        <f>B27</f>
        <v>35</v>
      </c>
      <c r="C28">
        <v>52000</v>
      </c>
      <c r="D28" t="s">
        <v>375</v>
      </c>
    </row>
    <row r="29" spans="1:17" x14ac:dyDescent="0.25">
      <c r="A29" t="s">
        <v>374</v>
      </c>
      <c r="B29">
        <v>48</v>
      </c>
      <c r="C29">
        <v>79000</v>
      </c>
      <c r="D29" t="s">
        <v>377</v>
      </c>
    </row>
    <row r="30" spans="1:17" x14ac:dyDescent="0.25">
      <c r="A30" t="s">
        <v>378</v>
      </c>
      <c r="B30">
        <v>50</v>
      </c>
      <c r="C30">
        <v>83000</v>
      </c>
      <c r="D30" t="s">
        <v>375</v>
      </c>
    </row>
    <row r="31" spans="1:17" x14ac:dyDescent="0.25">
      <c r="A31" t="s">
        <v>374</v>
      </c>
      <c r="B31">
        <v>37</v>
      </c>
      <c r="C31">
        <v>67000</v>
      </c>
      <c r="D31" t="s">
        <v>377</v>
      </c>
    </row>
    <row r="33" spans="1:2" x14ac:dyDescent="0.25">
      <c r="A33" t="s">
        <v>3572</v>
      </c>
    </row>
    <row r="34" spans="1:2" x14ac:dyDescent="0.25">
      <c r="A34" t="s">
        <v>371</v>
      </c>
      <c r="B34">
        <v>52</v>
      </c>
    </row>
    <row r="35" spans="1:2" x14ac:dyDescent="0.25">
      <c r="A35" t="s">
        <v>372</v>
      </c>
      <c r="B35" t="str">
        <f>IFERROR(VLOOKUP(B34,B21:C31,2,0), "not found")</f>
        <v>not found</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B7"/>
  <sheetViews>
    <sheetView showGridLines="0" zoomScaleNormal="100" workbookViewId="0"/>
  </sheetViews>
  <sheetFormatPr defaultColWidth="8.85546875" defaultRowHeight="15" customHeight="1" x14ac:dyDescent="0.25"/>
  <cols>
    <col min="1" max="1" width="8.85546875" style="24"/>
    <col min="2" max="2" width="95.140625" style="17" customWidth="1"/>
  </cols>
  <sheetData>
    <row r="1" spans="1:2" ht="60" customHeight="1" x14ac:dyDescent="0.25">
      <c r="A1" s="24" t="s">
        <v>112</v>
      </c>
    </row>
    <row r="2" spans="1:2" s="21" customFormat="1" ht="15" customHeight="1" x14ac:dyDescent="0.3">
      <c r="A2" s="24" t="s">
        <v>246</v>
      </c>
      <c r="B2" s="17"/>
    </row>
    <row r="3" spans="1:2" s="21" customFormat="1" ht="15" customHeight="1" x14ac:dyDescent="0.3">
      <c r="A3" s="24" t="s">
        <v>312</v>
      </c>
      <c r="B3" s="17"/>
    </row>
    <row r="4" spans="1:2" s="22" customFormat="1" ht="15" customHeight="1" x14ac:dyDescent="0.7">
      <c r="A4" s="24" t="s">
        <v>329</v>
      </c>
      <c r="B4" s="17"/>
    </row>
    <row r="5" spans="1:2" s="23" customFormat="1" ht="15" customHeight="1" x14ac:dyDescent="0.25">
      <c r="A5" s="24" t="s">
        <v>330</v>
      </c>
      <c r="B5" s="17"/>
    </row>
    <row r="6" spans="1:2" s="23" customFormat="1" ht="15" customHeight="1" x14ac:dyDescent="0.25">
      <c r="A6" s="62" t="s">
        <v>332</v>
      </c>
      <c r="B6" s="17"/>
    </row>
    <row r="7" spans="1:2" ht="15" customHeight="1" x14ac:dyDescent="0.25">
      <c r="A7" s="65"/>
    </row>
  </sheetData>
  <hyperlinks>
    <hyperlink ref="A4" r:id="rId1" tooltip="Select to learn more about LinkedIn Learning" display="http://go.microsoft.com/fwlink/?LinkId=846285" xr:uid="{00000000-0004-0000-0B00-000000000000}"/>
    <hyperlink ref="A5" r:id="rId2" tooltip="Select to learn more about Community" display="http://go.microsoft.com/fwlink/?LinkId=844969" xr:uid="{00000000-0004-0000-0B00-000001000000}"/>
    <hyperlink ref="A6" r:id="rId3" tooltip="Select to learn more about what else is new" display="http://go.microsoft.com/fwlink/?LinkId=846286" xr:uid="{00000000-0004-0000-0B00-000002000000}"/>
  </hyperlinks>
  <pageMargins left="0.7" right="0.7" top="0.75" bottom="0.75" header="0.3" footer="0.3"/>
  <pageSetup orientation="portrait"/>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MediaServiceKeyPoints xmlns="ea72838d-b024-4104-af40-31fef5c4f0c1"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kument" ma:contentTypeID="0x01010020CE657B2678F94A8808EA68A4FF70D5" ma:contentTypeVersion="12" ma:contentTypeDescription="Utwórz nowy dokument." ma:contentTypeScope="" ma:versionID="8f88d89d8e8a25dcd2f07e5cdaecce0e">
  <xsd:schema xmlns:xsd="http://www.w3.org/2001/XMLSchema" xmlns:xs="http://www.w3.org/2001/XMLSchema" xmlns:p="http://schemas.microsoft.com/office/2006/metadata/properties" xmlns:ns3="ea72838d-b024-4104-af40-31fef5c4f0c1" xmlns:ns4="76e33f1e-2443-461c-9559-732cd04688bb" targetNamespace="http://schemas.microsoft.com/office/2006/metadata/properties" ma:root="true" ma:fieldsID="af7115a9156e03591af1d470a961ae36" ns3:_="" ns4:_="">
    <xsd:import namespace="ea72838d-b024-4104-af40-31fef5c4f0c1"/>
    <xsd:import namespace="76e33f1e-2443-461c-9559-732cd04688bb"/>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72838d-b024-4104-af40-31fef5c4f0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e33f1e-2443-461c-9559-732cd04688bb" elementFormDefault="qualified">
    <xsd:import namespace="http://schemas.microsoft.com/office/2006/documentManagement/types"/>
    <xsd:import namespace="http://schemas.microsoft.com/office/infopath/2007/PartnerControls"/>
    <xsd:element name="SharedWithUsers" ma:index="12"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Udostępnione dla — szczegóły" ma:internalName="SharedWithDetails" ma:readOnly="true">
      <xsd:simpleType>
        <xsd:restriction base="dms:Note">
          <xsd:maxLength value="255"/>
        </xsd:restriction>
      </xsd:simpleType>
    </xsd:element>
    <xsd:element name="SharingHintHash" ma:index="14" nillable="true" ma:displayName="Skrót wskazówki dotyczącej udostępniania"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42BD9D9-5391-4370-B039-343825009DDA}">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76e33f1e-2443-461c-9559-732cd04688bb"/>
    <ds:schemaRef ds:uri="ea72838d-b024-4104-af40-31fef5c4f0c1"/>
    <ds:schemaRef ds:uri="http://www.w3.org/XML/1998/namespace"/>
  </ds:schemaRefs>
</ds:datastoreItem>
</file>

<file path=customXml/itemProps2.xml><?xml version="1.0" encoding="utf-8"?>
<ds:datastoreItem xmlns:ds="http://schemas.openxmlformats.org/officeDocument/2006/customXml" ds:itemID="{FB2E5639-D63B-4054-9AD4-8DDED706ED1D}">
  <ds:schemaRefs>
    <ds:schemaRef ds:uri="http://schemas.microsoft.com/DataMashup"/>
  </ds:schemaRefs>
</ds:datastoreItem>
</file>

<file path=customXml/itemProps3.xml><?xml version="1.0" encoding="utf-8"?>
<ds:datastoreItem xmlns:ds="http://schemas.openxmlformats.org/officeDocument/2006/customXml" ds:itemID="{C19D2E02-FE7B-464E-85BB-9E69348AB6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a72838d-b024-4104-af40-31fef5c4f0c1"/>
    <ds:schemaRef ds:uri="76e33f1e-2443-461c-9559-732cd04688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E8AB08A-59C1-444E-AE1E-1DBAE428CFB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TM10000137</Template>
  <Application>Microsoft Excel</Application>
  <DocSecurity>0</DocSecurity>
  <ScaleCrop>false</ScaleCrop>
  <HeadingPairs>
    <vt:vector size="4" baseType="variant">
      <vt:variant>
        <vt:lpstr>Worksheets</vt:lpstr>
      </vt:variant>
      <vt:variant>
        <vt:i4>19</vt:i4>
      </vt:variant>
      <vt:variant>
        <vt:lpstr>Named Ranges</vt:lpstr>
      </vt:variant>
      <vt:variant>
        <vt:i4>30</vt:i4>
      </vt:variant>
    </vt:vector>
  </HeadingPairs>
  <TitlesOfParts>
    <vt:vector size="49" baseType="lpstr">
      <vt:lpstr>Start</vt:lpstr>
      <vt:lpstr>1. Add</vt:lpstr>
      <vt:lpstr>2. Fill</vt:lpstr>
      <vt:lpstr>3. Split</vt:lpstr>
      <vt:lpstr>4. Transpose</vt:lpstr>
      <vt:lpstr>5. Sort &amp; filter</vt:lpstr>
      <vt:lpstr>6. Tables</vt:lpstr>
      <vt:lpstr>7. Drop-downs</vt:lpstr>
      <vt:lpstr>8. Analyze</vt:lpstr>
      <vt:lpstr>9. Charts</vt:lpstr>
      <vt:lpstr>10. Import Data</vt:lpstr>
      <vt:lpstr>11.Sort and Filter data</vt:lpstr>
      <vt:lpstr>12. Funtions and Formulas</vt:lpstr>
      <vt:lpstr>13. Conditional Formatting</vt:lpstr>
      <vt:lpstr>14. Data Validation</vt:lpstr>
      <vt:lpstr>15. Piviot Table</vt:lpstr>
      <vt:lpstr>16. Piviot Chart</vt:lpstr>
      <vt:lpstr>17. Vlookup</vt:lpstr>
      <vt:lpstr>Learn more</vt:lpstr>
      <vt:lpstr>'16. Piviot Chart'!Churn_Modelling</vt:lpstr>
      <vt:lpstr>'17. Vlookup'!Churn_Modelling</vt:lpstr>
      <vt:lpstr>'11.Sort and Filter data'!Criteria</vt:lpstr>
      <vt:lpstr>'10. Import Data'!Data</vt:lpstr>
      <vt:lpstr>'11.Sort and Filter data'!Data</vt:lpstr>
      <vt:lpstr>'12. Funtions and Formulas'!Data</vt:lpstr>
      <vt:lpstr>'15. Piviot Table'!Data</vt:lpstr>
      <vt:lpstr>'11.Sort and Filter data'!Data_2</vt:lpstr>
      <vt:lpstr>'12. Funtions and Formulas'!Data_2</vt:lpstr>
      <vt:lpstr>'17. Vlookup'!Data_2</vt:lpstr>
      <vt:lpstr>'12. Funtions and Formulas'!Data_3</vt:lpstr>
      <vt:lpstr>ExtraCredit</vt:lpstr>
      <vt:lpstr>'11.Sort and Filter data'!Extract</vt:lpstr>
      <vt:lpstr>Fruit</vt:lpstr>
      <vt:lpstr>'16. Piviot Chart'!Google_Stock_Price_Train</vt:lpstr>
      <vt:lpstr>'15. Piviot Table'!iris</vt:lpstr>
      <vt:lpstr>Items</vt:lpstr>
      <vt:lpstr>Meat</vt:lpstr>
      <vt:lpstr>MoreFruit</vt:lpstr>
      <vt:lpstr>MoreItem</vt:lpstr>
      <vt:lpstr>MoreItems</vt:lpstr>
      <vt:lpstr>'13. Conditional Formatting'!student_results</vt:lpstr>
      <vt:lpstr>'15. Piviot Table'!student_results</vt:lpstr>
      <vt:lpstr>'17. Vlookup'!student_results</vt:lpstr>
      <vt:lpstr>'13. Conditional Formatting'!student_results_1</vt:lpstr>
      <vt:lpstr>'13. Conditional Formatting'!student_results_2</vt:lpstr>
      <vt:lpstr>SUMExtraCredit</vt:lpstr>
      <vt:lpstr>SUMIF</vt:lpstr>
      <vt:lpstr>SUMIFExtraCredit</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2020-01-28T19:47:00Z</dcterms:created>
  <dcterms:modified xsi:type="dcterms:W3CDTF">2022-01-09T13:54:56Z</dcterms:modified>
  <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0x01010020CE657B2678F94A8808EA68A4FF70D5</vt:lpwstr>
  </property>
</Properties>
</file>